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Project\Disdag Nini\ukm-disdag\public\doc\"/>
    </mc:Choice>
  </mc:AlternateContent>
  <xr:revisionPtr revIDLastSave="0" documentId="13_ncr:1_{AFF1CCFA-A504-4E98-B5D0-DED366ACCC7C}" xr6:coauthVersionLast="46" xr6:coauthVersionMax="46" xr10:uidLastSave="{00000000-0000-0000-0000-000000000000}"/>
  <bookViews>
    <workbookView xWindow="-110" yWindow="-110" windowWidth="19420" windowHeight="10420" activeTab="1" xr2:uid="{00000000-000D-0000-FFFF-FFFF00000000}"/>
  </bookViews>
  <sheets>
    <sheet name="Form Responses 2" sheetId="1" r:id="rId1"/>
    <sheet name="UKM 2021" sheetId="2" r:id="rId2"/>
    <sheet name="Sheet1" sheetId="5" r:id="rId3"/>
    <sheet name="Sheet2" sheetId="6" r:id="rId4"/>
    <sheet name="BACKUP UKM 2021 (filtered)" sheetId="3" state="hidden" r:id="rId5"/>
    <sheet name="Backup UKM2021" sheetId="4" state="hidden" r:id="rId6"/>
  </sheets>
  <definedNames>
    <definedName name="_xlnm._FilterDatabase" localSheetId="1" hidden="1">'UKM 2021'!$A$1:$AP$1402</definedName>
  </definedNames>
  <calcPr calcId="191029"/>
</workbook>
</file>

<file path=xl/calcChain.xml><?xml version="1.0" encoding="utf-8"?>
<calcChain xmlns="http://schemas.openxmlformats.org/spreadsheetml/2006/main">
  <c r="A953" i="4" l="1"/>
  <c r="A952" i="4"/>
  <c r="A951" i="4"/>
  <c r="A950" i="4"/>
  <c r="A949" i="4"/>
  <c r="A948" i="4"/>
  <c r="A947" i="4"/>
  <c r="A946" i="4"/>
  <c r="A945" i="4"/>
  <c r="A944" i="4"/>
  <c r="A943" i="4"/>
  <c r="A942" i="4"/>
  <c r="A941" i="4"/>
  <c r="A940" i="4"/>
  <c r="A939" i="4"/>
  <c r="A938" i="4"/>
  <c r="A937" i="4"/>
  <c r="A936" i="4"/>
  <c r="A935" i="4"/>
  <c r="A934" i="4"/>
  <c r="A933" i="4"/>
  <c r="A932" i="4"/>
  <c r="A931" i="4"/>
  <c r="A930" i="4"/>
  <c r="A929" i="4"/>
  <c r="A928" i="4"/>
  <c r="A927" i="4"/>
  <c r="A926" i="4"/>
  <c r="A925" i="4"/>
  <c r="A924" i="4"/>
  <c r="A923" i="4"/>
  <c r="A922" i="4"/>
  <c r="A921" i="4"/>
  <c r="A920" i="4"/>
  <c r="A919" i="4"/>
  <c r="A918" i="4"/>
  <c r="A917" i="4"/>
  <c r="A916" i="4"/>
  <c r="A915" i="4"/>
  <c r="A914" i="4"/>
  <c r="A913" i="4"/>
  <c r="A912" i="4"/>
  <c r="A911" i="4"/>
  <c r="A910" i="4"/>
  <c r="A909" i="4"/>
  <c r="A908" i="4"/>
  <c r="A907" i="4"/>
  <c r="A906" i="4"/>
  <c r="A905" i="4"/>
  <c r="A904" i="4"/>
  <c r="A903" i="4"/>
  <c r="A902" i="4"/>
  <c r="A901" i="4"/>
  <c r="A900" i="4"/>
  <c r="A899" i="4"/>
  <c r="A898" i="4"/>
  <c r="A897" i="4"/>
  <c r="A896" i="4"/>
  <c r="A895" i="4"/>
  <c r="A894" i="4"/>
  <c r="A893" i="4"/>
  <c r="A892" i="4"/>
  <c r="A891" i="4"/>
  <c r="A890" i="4"/>
  <c r="A889" i="4"/>
  <c r="A888" i="4"/>
  <c r="A887" i="4"/>
  <c r="A886" i="4"/>
  <c r="A885" i="4"/>
  <c r="A884" i="4"/>
  <c r="A883" i="4"/>
  <c r="A882" i="4"/>
  <c r="A881" i="4"/>
  <c r="A880" i="4"/>
  <c r="A879" i="4"/>
  <c r="A878" i="4"/>
  <c r="A877" i="4"/>
  <c r="A876" i="4"/>
  <c r="A875" i="4"/>
  <c r="A874" i="4"/>
  <c r="A873" i="4"/>
  <c r="A872" i="4"/>
  <c r="A871" i="4"/>
  <c r="A870" i="4"/>
  <c r="A869" i="4"/>
  <c r="A868" i="4"/>
  <c r="A867" i="4"/>
  <c r="A866" i="4"/>
  <c r="A865" i="4"/>
  <c r="A864" i="4"/>
  <c r="A863" i="4"/>
  <c r="A862" i="4"/>
  <c r="A861" i="4"/>
  <c r="A860" i="4"/>
  <c r="A859" i="4"/>
  <c r="A858" i="4"/>
  <c r="A857" i="4"/>
  <c r="A856" i="4"/>
  <c r="A855" i="4"/>
  <c r="A854" i="4"/>
  <c r="A853" i="4"/>
  <c r="A852" i="4"/>
  <c r="A851" i="4"/>
  <c r="A850" i="4"/>
  <c r="A849" i="4"/>
  <c r="A848" i="4"/>
  <c r="A847" i="4"/>
  <c r="A846" i="4"/>
  <c r="A845" i="4"/>
  <c r="A844" i="4"/>
  <c r="A843" i="4"/>
  <c r="A842" i="4"/>
  <c r="A841" i="4"/>
  <c r="A840" i="4"/>
  <c r="A839" i="4"/>
  <c r="A838" i="4"/>
  <c r="A837" i="4"/>
  <c r="A836" i="4"/>
  <c r="A835" i="4"/>
  <c r="A834" i="4"/>
  <c r="A833" i="4"/>
  <c r="A832" i="4"/>
  <c r="A831" i="4"/>
  <c r="A830" i="4"/>
  <c r="A829" i="4"/>
  <c r="A828" i="4"/>
  <c r="A827" i="4"/>
  <c r="A826" i="4"/>
  <c r="A825" i="4"/>
  <c r="A824" i="4"/>
  <c r="A823" i="4"/>
  <c r="A822" i="4"/>
  <c r="A821" i="4"/>
  <c r="A820" i="4"/>
  <c r="A819" i="4"/>
  <c r="A818" i="4"/>
  <c r="A817" i="4"/>
  <c r="A816" i="4"/>
  <c r="A815" i="4"/>
  <c r="A814" i="4"/>
  <c r="A813" i="4"/>
  <c r="A812" i="4"/>
  <c r="A811" i="4"/>
  <c r="A810" i="4"/>
  <c r="A809" i="4"/>
  <c r="A808" i="4"/>
  <c r="A807" i="4"/>
  <c r="A806" i="4"/>
  <c r="A805" i="4"/>
  <c r="A804" i="4"/>
  <c r="A803" i="4"/>
  <c r="A802" i="4"/>
  <c r="A801" i="4"/>
  <c r="A800" i="4"/>
  <c r="A799" i="4"/>
  <c r="A798" i="4"/>
  <c r="A797" i="4"/>
  <c r="A796" i="4"/>
  <c r="A795" i="4"/>
  <c r="A794" i="4"/>
  <c r="A793" i="4"/>
  <c r="A792" i="4"/>
  <c r="A791" i="4"/>
  <c r="A790" i="4"/>
  <c r="A789" i="4"/>
  <c r="A788" i="4"/>
  <c r="A787" i="4"/>
  <c r="A786" i="4"/>
  <c r="A785" i="4"/>
  <c r="A784" i="4"/>
  <c r="A783" i="4"/>
  <c r="A782" i="4"/>
  <c r="A781" i="4"/>
  <c r="A780" i="4"/>
  <c r="A779" i="4"/>
  <c r="A778" i="4"/>
  <c r="A777" i="4"/>
  <c r="A776" i="4"/>
  <c r="A775" i="4"/>
  <c r="A774" i="4"/>
  <c r="A773" i="4"/>
  <c r="A772" i="4"/>
  <c r="A771" i="4"/>
  <c r="A770" i="4"/>
  <c r="A769" i="4"/>
  <c r="A768" i="4"/>
  <c r="A767" i="4"/>
  <c r="A766" i="4"/>
  <c r="A765" i="4"/>
  <c r="A764" i="4"/>
  <c r="A763" i="4"/>
  <c r="A762" i="4"/>
  <c r="A761" i="4"/>
  <c r="A760" i="4"/>
  <c r="A759" i="4"/>
  <c r="A758" i="4"/>
  <c r="A757" i="4"/>
  <c r="A756" i="4"/>
  <c r="A755" i="4"/>
  <c r="A754" i="4"/>
  <c r="A753" i="4"/>
  <c r="A752" i="4"/>
  <c r="A751" i="4"/>
  <c r="A750" i="4"/>
  <c r="A749" i="4"/>
  <c r="A748" i="4"/>
  <c r="A747" i="4"/>
  <c r="A746" i="4"/>
  <c r="A745" i="4"/>
  <c r="A744" i="4"/>
  <c r="A743" i="4"/>
  <c r="A742" i="4"/>
  <c r="A741" i="4"/>
  <c r="A740" i="4"/>
  <c r="A739" i="4"/>
  <c r="A738" i="4"/>
  <c r="A737" i="4"/>
  <c r="A736" i="4"/>
  <c r="A735" i="4"/>
  <c r="A734" i="4"/>
  <c r="A733" i="4"/>
  <c r="A732" i="4"/>
  <c r="A731" i="4"/>
  <c r="A730" i="4"/>
  <c r="A729" i="4"/>
  <c r="A728" i="4"/>
  <c r="A727" i="4"/>
  <c r="A726" i="4"/>
  <c r="A725" i="4"/>
  <c r="A724" i="4"/>
  <c r="A723" i="4"/>
  <c r="A722" i="4"/>
  <c r="A721" i="4"/>
  <c r="A720" i="4"/>
  <c r="A719" i="4"/>
  <c r="A718" i="4"/>
  <c r="A717" i="4"/>
  <c r="A716" i="4"/>
  <c r="A715" i="4"/>
  <c r="A714" i="4"/>
  <c r="A713" i="4"/>
  <c r="A712" i="4"/>
  <c r="A711" i="4"/>
  <c r="A710" i="4"/>
  <c r="A709" i="4"/>
  <c r="A708" i="4"/>
  <c r="A707" i="4"/>
  <c r="A706" i="4"/>
  <c r="A705" i="4"/>
  <c r="A704" i="4"/>
  <c r="A703" i="4"/>
  <c r="A702" i="4"/>
  <c r="A701" i="4"/>
  <c r="A700" i="4"/>
  <c r="A699" i="4"/>
  <c r="A698" i="4"/>
  <c r="A697" i="4"/>
  <c r="A696" i="4"/>
  <c r="A695" i="4"/>
  <c r="A694" i="4"/>
  <c r="A693" i="4"/>
  <c r="A692" i="4"/>
  <c r="A691" i="4"/>
  <c r="A690" i="4"/>
  <c r="A689" i="4"/>
  <c r="A688" i="4"/>
  <c r="A687" i="4"/>
  <c r="A686" i="4"/>
  <c r="A685" i="4"/>
  <c r="A684" i="4"/>
  <c r="A683" i="4"/>
  <c r="A682" i="4"/>
  <c r="A681" i="4"/>
  <c r="A680" i="4"/>
  <c r="A679" i="4"/>
  <c r="A678" i="4"/>
  <c r="A677" i="4"/>
  <c r="A676" i="4"/>
  <c r="A675" i="4"/>
  <c r="A674" i="4"/>
  <c r="A673" i="4"/>
  <c r="A672" i="4"/>
  <c r="V671" i="4"/>
  <c r="A671" i="4"/>
  <c r="A670" i="4"/>
  <c r="A669" i="4"/>
  <c r="A668" i="4"/>
  <c r="A667" i="4"/>
  <c r="A666" i="4"/>
  <c r="A665" i="4"/>
  <c r="A664" i="4"/>
  <c r="A663" i="4"/>
  <c r="A662" i="4"/>
  <c r="A661" i="4"/>
  <c r="A660" i="4"/>
  <c r="A659" i="4"/>
  <c r="A658" i="4"/>
  <c r="A657" i="4"/>
  <c r="A656" i="4"/>
  <c r="V655" i="4"/>
  <c r="A655" i="4"/>
  <c r="A654" i="4"/>
  <c r="A653" i="4"/>
  <c r="A652" i="4"/>
  <c r="A651" i="4"/>
  <c r="A650" i="4"/>
  <c r="A649" i="4"/>
  <c r="A648" i="4"/>
  <c r="A647" i="4"/>
  <c r="A646" i="4"/>
  <c r="A645" i="4"/>
  <c r="A644" i="4"/>
  <c r="A643" i="4"/>
  <c r="A642" i="4"/>
  <c r="A641" i="4"/>
  <c r="A640" i="4"/>
  <c r="A639" i="4"/>
  <c r="A638" i="4"/>
  <c r="A637" i="4"/>
  <c r="A636" i="4"/>
  <c r="A635" i="4"/>
  <c r="A634" i="4"/>
  <c r="A633" i="4"/>
  <c r="A632" i="4"/>
  <c r="V631" i="4"/>
  <c r="A631" i="4"/>
  <c r="A630" i="4"/>
  <c r="A629" i="4"/>
  <c r="V628" i="4"/>
  <c r="A628" i="4"/>
  <c r="A627" i="4"/>
  <c r="A626" i="4"/>
  <c r="A625" i="4"/>
  <c r="A624" i="4"/>
  <c r="A623" i="4"/>
  <c r="A622" i="4"/>
  <c r="A621" i="4"/>
  <c r="A620" i="4"/>
  <c r="A619" i="4"/>
  <c r="A618" i="4"/>
  <c r="A617" i="4"/>
  <c r="A616" i="4"/>
  <c r="A615" i="4"/>
  <c r="A614" i="4"/>
  <c r="A613" i="4"/>
  <c r="A612" i="4"/>
  <c r="A611" i="4"/>
  <c r="A610" i="4"/>
  <c r="A609" i="4"/>
  <c r="A608" i="4"/>
  <c r="A607" i="4"/>
  <c r="A606" i="4"/>
  <c r="A605" i="4"/>
  <c r="A604" i="4"/>
  <c r="A603" i="4"/>
  <c r="A602" i="4"/>
  <c r="A601" i="4"/>
  <c r="A600" i="4"/>
  <c r="A599" i="4"/>
  <c r="A598" i="4"/>
  <c r="A597" i="4"/>
  <c r="A596" i="4"/>
  <c r="A595" i="4"/>
  <c r="A594" i="4"/>
  <c r="A593" i="4"/>
  <c r="A592" i="4"/>
  <c r="A591" i="4"/>
  <c r="A590" i="4"/>
  <c r="A589" i="4"/>
  <c r="A588" i="4"/>
  <c r="A587" i="4"/>
  <c r="A586" i="4"/>
  <c r="A585" i="4"/>
  <c r="A584" i="4"/>
  <c r="A583" i="4"/>
  <c r="A582" i="4"/>
  <c r="A581" i="4"/>
  <c r="A580" i="4"/>
  <c r="A579" i="4"/>
  <c r="A578" i="4"/>
  <c r="A577" i="4"/>
  <c r="A576" i="4"/>
  <c r="A575" i="4"/>
  <c r="A574" i="4"/>
  <c r="A573" i="4"/>
  <c r="A572" i="4"/>
  <c r="A571" i="4"/>
  <c r="A570" i="4"/>
  <c r="A569" i="4"/>
  <c r="V568" i="4"/>
  <c r="A568" i="4"/>
  <c r="A567" i="4"/>
  <c r="A566" i="4"/>
  <c r="A565" i="4"/>
  <c r="A564" i="4"/>
  <c r="A563" i="4"/>
  <c r="A562" i="4"/>
  <c r="A561" i="4"/>
  <c r="A560" i="4"/>
  <c r="A559" i="4"/>
  <c r="A558" i="4"/>
  <c r="A557" i="4"/>
  <c r="A556" i="4"/>
  <c r="A555" i="4"/>
  <c r="A554" i="4"/>
  <c r="A553" i="4"/>
  <c r="A552" i="4"/>
  <c r="A551" i="4"/>
  <c r="A550" i="4"/>
  <c r="A549" i="4"/>
  <c r="A548" i="4"/>
  <c r="A547" i="4"/>
  <c r="A546" i="4"/>
  <c r="A545" i="4"/>
  <c r="A544" i="4"/>
  <c r="A543" i="4"/>
  <c r="A542" i="4"/>
  <c r="A541" i="4"/>
  <c r="A540" i="4"/>
  <c r="A539" i="4"/>
  <c r="V538" i="4"/>
  <c r="A538" i="4"/>
  <c r="A537" i="4"/>
  <c r="V536" i="4"/>
  <c r="A536" i="4"/>
  <c r="A535" i="4"/>
  <c r="V534" i="4"/>
  <c r="A534" i="4"/>
  <c r="V533" i="4"/>
  <c r="A533" i="4"/>
  <c r="A532" i="4"/>
  <c r="A531" i="4"/>
  <c r="A530" i="4"/>
  <c r="A529" i="4"/>
  <c r="A528" i="4"/>
  <c r="A527" i="4"/>
  <c r="A526" i="4"/>
  <c r="A525" i="4"/>
  <c r="A524" i="4"/>
  <c r="A523" i="4"/>
  <c r="A522" i="4"/>
  <c r="A521" i="4"/>
  <c r="A520" i="4"/>
  <c r="A519" i="4"/>
  <c r="A518" i="4"/>
  <c r="A517" i="4"/>
  <c r="A516" i="4"/>
  <c r="A515" i="4"/>
  <c r="A514" i="4"/>
  <c r="A513" i="4"/>
  <c r="A512" i="4"/>
  <c r="A511" i="4"/>
  <c r="A510" i="4"/>
  <c r="A509" i="4"/>
  <c r="A508" i="4"/>
  <c r="A507" i="4"/>
  <c r="A506" i="4"/>
  <c r="A505" i="4"/>
  <c r="A504" i="4"/>
  <c r="A503" i="4"/>
  <c r="V502" i="4"/>
  <c r="A502" i="4"/>
  <c r="A501" i="4"/>
  <c r="A500" i="4"/>
  <c r="A499" i="4"/>
  <c r="A498" i="4"/>
  <c r="A497" i="4"/>
  <c r="A496" i="4"/>
  <c r="A495" i="4"/>
  <c r="A494" i="4"/>
  <c r="A493" i="4"/>
  <c r="A492" i="4"/>
  <c r="V491" i="4"/>
  <c r="A491" i="4"/>
  <c r="A490" i="4"/>
  <c r="A489" i="4"/>
  <c r="A488" i="4"/>
  <c r="A487" i="4"/>
  <c r="A486" i="4"/>
  <c r="A485" i="4"/>
  <c r="A484" i="4"/>
  <c r="A483" i="4"/>
  <c r="A482" i="4"/>
  <c r="A481" i="4"/>
  <c r="A480" i="4"/>
  <c r="A479" i="4"/>
  <c r="A478" i="4"/>
  <c r="A477" i="4"/>
  <c r="A476" i="4"/>
  <c r="A475" i="4"/>
  <c r="A474" i="4"/>
  <c r="A473" i="4"/>
  <c r="A472" i="4"/>
  <c r="A471" i="4"/>
  <c r="A470" i="4"/>
  <c r="V469" i="4"/>
  <c r="A469" i="4"/>
  <c r="A468" i="4"/>
  <c r="A467" i="4"/>
  <c r="A466" i="4"/>
  <c r="A465" i="4"/>
  <c r="A464" i="4"/>
  <c r="A463" i="4"/>
  <c r="A462" i="4"/>
  <c r="A461" i="4"/>
  <c r="A460" i="4"/>
  <c r="A459" i="4"/>
  <c r="A458" i="4"/>
  <c r="A457" i="4"/>
  <c r="V456" i="4"/>
  <c r="A456" i="4"/>
  <c r="A455" i="4"/>
  <c r="A454" i="4"/>
  <c r="V453" i="4"/>
  <c r="A453" i="4"/>
  <c r="A452" i="4"/>
  <c r="A451" i="4"/>
  <c r="A450" i="4"/>
  <c r="A449" i="4"/>
  <c r="A448" i="4"/>
  <c r="A447" i="4"/>
  <c r="A446" i="4"/>
  <c r="A445" i="4"/>
  <c r="A444" i="4"/>
  <c r="A443" i="4"/>
  <c r="A442" i="4"/>
  <c r="A441" i="4"/>
  <c r="A440" i="4"/>
  <c r="A439" i="4"/>
  <c r="A438" i="4"/>
  <c r="A437" i="4"/>
  <c r="A436" i="4"/>
  <c r="A435" i="4"/>
  <c r="A434" i="4"/>
  <c r="A433" i="4"/>
  <c r="V432" i="4"/>
  <c r="A432" i="4"/>
  <c r="A431" i="4"/>
  <c r="A430" i="4"/>
  <c r="A429" i="4"/>
  <c r="A428" i="4"/>
  <c r="A427" i="4"/>
  <c r="A426" i="4"/>
  <c r="A425" i="4"/>
  <c r="A424" i="4"/>
  <c r="A423" i="4"/>
  <c r="A422" i="4"/>
  <c r="A421" i="4"/>
  <c r="A420" i="4"/>
  <c r="A419" i="4"/>
  <c r="A418" i="4"/>
  <c r="A417" i="4"/>
  <c r="A416" i="4"/>
  <c r="A415" i="4"/>
  <c r="A414" i="4"/>
  <c r="A413" i="4"/>
  <c r="A412" i="4"/>
  <c r="A411" i="4"/>
  <c r="A410" i="4"/>
  <c r="A409" i="4"/>
  <c r="V408" i="4"/>
  <c r="A408" i="4"/>
  <c r="A407" i="4"/>
  <c r="A406" i="4"/>
  <c r="A405" i="4"/>
  <c r="A404" i="4"/>
  <c r="A403" i="4"/>
  <c r="A402" i="4"/>
  <c r="A401" i="4"/>
  <c r="A400" i="4"/>
  <c r="A399" i="4"/>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V322" i="4"/>
  <c r="A322" i="4"/>
  <c r="A321" i="4"/>
  <c r="A320" i="4"/>
  <c r="A319" i="4"/>
  <c r="A318" i="4"/>
  <c r="A317" i="4"/>
  <c r="A316" i="4"/>
  <c r="A315" i="4"/>
  <c r="A314" i="4"/>
  <c r="A313" i="4"/>
  <c r="A312" i="4"/>
  <c r="A311" i="4"/>
  <c r="A310" i="4"/>
  <c r="A309" i="4"/>
  <c r="A308" i="4"/>
  <c r="V307"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V282" i="4"/>
  <c r="A282" i="4"/>
  <c r="A281" i="4"/>
  <c r="A280" i="4"/>
  <c r="A279" i="4"/>
  <c r="A278" i="4"/>
  <c r="A277" i="4"/>
  <c r="A276" i="4"/>
  <c r="A275" i="4"/>
  <c r="V274" i="4"/>
  <c r="A274" i="4"/>
  <c r="A273" i="4"/>
  <c r="A272" i="4"/>
  <c r="A271" i="4"/>
  <c r="V270"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V244" i="4"/>
  <c r="A244" i="4"/>
  <c r="A243" i="4"/>
  <c r="V242"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V635" i="3"/>
  <c r="A635" i="3"/>
  <c r="A634" i="3"/>
  <c r="A633" i="3"/>
  <c r="A632" i="3"/>
  <c r="A631" i="3"/>
  <c r="A630" i="3"/>
  <c r="A629" i="3"/>
  <c r="A628" i="3"/>
  <c r="A627" i="3"/>
  <c r="A626" i="3"/>
  <c r="A625" i="3"/>
  <c r="A624" i="3"/>
  <c r="A623" i="3"/>
  <c r="A622" i="3"/>
  <c r="A621" i="3"/>
  <c r="V620" i="3"/>
  <c r="A620" i="3"/>
  <c r="A619" i="3"/>
  <c r="A618" i="3"/>
  <c r="A617" i="3"/>
  <c r="A616" i="3"/>
  <c r="A615" i="3"/>
  <c r="A614" i="3"/>
  <c r="A613" i="3"/>
  <c r="A612" i="3"/>
  <c r="A611" i="3"/>
  <c r="A610" i="3"/>
  <c r="A609" i="3"/>
  <c r="A608" i="3"/>
  <c r="A607" i="3"/>
  <c r="A606" i="3"/>
  <c r="A605" i="3"/>
  <c r="A604" i="3"/>
  <c r="A603" i="3"/>
  <c r="A602" i="3"/>
  <c r="A601" i="3"/>
  <c r="V600" i="3"/>
  <c r="A600" i="3"/>
  <c r="A599" i="3"/>
  <c r="A598" i="3"/>
  <c r="V597"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V538"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V513" i="3"/>
  <c r="A513" i="3"/>
  <c r="A512" i="3"/>
  <c r="A511" i="3"/>
  <c r="V510" i="3"/>
  <c r="A510" i="3"/>
  <c r="V509"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V478"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V447" i="3"/>
  <c r="A447" i="3"/>
  <c r="A446" i="3"/>
  <c r="A445" i="3"/>
  <c r="A444" i="3"/>
  <c r="A443" i="3"/>
  <c r="A442" i="3"/>
  <c r="A441" i="3"/>
  <c r="A440" i="3"/>
  <c r="A439" i="3"/>
  <c r="A438" i="3"/>
  <c r="A437" i="3"/>
  <c r="A436" i="3"/>
  <c r="A435" i="3"/>
  <c r="V434" i="3"/>
  <c r="A434" i="3"/>
  <c r="A433" i="3"/>
  <c r="A432" i="3"/>
  <c r="V431" i="3"/>
  <c r="A431" i="3"/>
  <c r="A430" i="3"/>
  <c r="A429" i="3"/>
  <c r="A428" i="3"/>
  <c r="A427" i="3"/>
  <c r="A426" i="3"/>
  <c r="A425" i="3"/>
  <c r="A424" i="3"/>
  <c r="A423" i="3"/>
  <c r="A422" i="3"/>
  <c r="A421" i="3"/>
  <c r="A420" i="3"/>
  <c r="A419" i="3"/>
  <c r="A418" i="3"/>
  <c r="A417" i="3"/>
  <c r="A416" i="3"/>
  <c r="A415" i="3"/>
  <c r="A414" i="3"/>
  <c r="A413" i="3"/>
  <c r="A412" i="3"/>
  <c r="V411" i="3"/>
  <c r="A411" i="3"/>
  <c r="A410" i="3"/>
  <c r="A409" i="3"/>
  <c r="A408" i="3"/>
  <c r="A407" i="3"/>
  <c r="A406" i="3"/>
  <c r="A405" i="3"/>
  <c r="A404" i="3"/>
  <c r="A403" i="3"/>
  <c r="A402" i="3"/>
  <c r="A401" i="3"/>
  <c r="A400" i="3"/>
  <c r="A399" i="3"/>
  <c r="A398" i="3"/>
  <c r="A397" i="3"/>
  <c r="A396" i="3"/>
  <c r="A395" i="3"/>
  <c r="A394" i="3"/>
  <c r="A393" i="3"/>
  <c r="A392" i="3"/>
  <c r="A391" i="3"/>
  <c r="A390" i="3"/>
  <c r="A389" i="3"/>
  <c r="A388" i="3"/>
  <c r="V387"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V303" i="3"/>
  <c r="A303" i="3"/>
  <c r="A302" i="3"/>
  <c r="A301" i="3"/>
  <c r="A300" i="3"/>
  <c r="A299" i="3"/>
  <c r="A298" i="3"/>
  <c r="A297" i="3"/>
  <c r="A296" i="3"/>
  <c r="A295" i="3"/>
  <c r="A294" i="3"/>
  <c r="A293" i="3"/>
  <c r="A292" i="3"/>
  <c r="A291" i="3"/>
  <c r="A290" i="3"/>
  <c r="V289" i="3"/>
  <c r="A289" i="3"/>
  <c r="A288" i="3"/>
  <c r="A287" i="3"/>
  <c r="A286" i="3"/>
  <c r="A285" i="3"/>
  <c r="A284" i="3"/>
  <c r="A283" i="3"/>
  <c r="A282" i="3"/>
  <c r="A281" i="3"/>
  <c r="A280" i="3"/>
  <c r="A279" i="3"/>
  <c r="A278" i="3"/>
  <c r="A277" i="3"/>
  <c r="A276" i="3"/>
  <c r="A275" i="3"/>
  <c r="A274" i="3"/>
  <c r="A273" i="3"/>
  <c r="A272" i="3"/>
  <c r="A271" i="3"/>
  <c r="A270" i="3"/>
  <c r="A269" i="3"/>
  <c r="V268" i="3"/>
  <c r="A268" i="3"/>
  <c r="A267" i="3"/>
  <c r="A266" i="3"/>
  <c r="A265" i="3"/>
  <c r="A264" i="3"/>
  <c r="A263" i="3"/>
  <c r="A262" i="3"/>
  <c r="A261" i="3"/>
  <c r="V260" i="3"/>
  <c r="A260" i="3"/>
  <c r="A259" i="3"/>
  <c r="A258" i="3"/>
  <c r="A257" i="3"/>
  <c r="V256"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V230"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V631" i="2"/>
  <c r="A631" i="2"/>
  <c r="A630" i="2"/>
  <c r="A629" i="2"/>
  <c r="A628" i="2"/>
  <c r="A627" i="2"/>
  <c r="A626" i="2"/>
  <c r="A625" i="2"/>
  <c r="A624" i="2"/>
  <c r="A623" i="2"/>
  <c r="A622" i="2"/>
  <c r="A621" i="2"/>
  <c r="A620" i="2"/>
  <c r="A619" i="2"/>
  <c r="A618" i="2"/>
  <c r="A617" i="2"/>
  <c r="V616" i="2"/>
  <c r="A616" i="2"/>
  <c r="A615" i="2"/>
  <c r="A614" i="2"/>
  <c r="A613" i="2"/>
  <c r="A612" i="2"/>
  <c r="A611" i="2"/>
  <c r="A610" i="2"/>
  <c r="A609" i="2"/>
  <c r="A608" i="2"/>
  <c r="A607" i="2"/>
  <c r="A606" i="2"/>
  <c r="A605" i="2"/>
  <c r="A604" i="2"/>
  <c r="A603" i="2"/>
  <c r="A602" i="2"/>
  <c r="A601" i="2"/>
  <c r="A600" i="2"/>
  <c r="A599" i="2"/>
  <c r="A598" i="2"/>
  <c r="A597" i="2"/>
  <c r="V596" i="2"/>
  <c r="A596" i="2"/>
  <c r="A595" i="2"/>
  <c r="A594" i="2"/>
  <c r="V593"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V535"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V510" i="2"/>
  <c r="A510" i="2"/>
  <c r="A509" i="2"/>
  <c r="A508" i="2"/>
  <c r="V507" i="2"/>
  <c r="A507" i="2"/>
  <c r="V506"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V475"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V444" i="2"/>
  <c r="A444" i="2"/>
  <c r="A443" i="2"/>
  <c r="A442" i="2"/>
  <c r="A441" i="2"/>
  <c r="A440" i="2"/>
  <c r="A439" i="2"/>
  <c r="A438" i="2"/>
  <c r="A437" i="2"/>
  <c r="A436" i="2"/>
  <c r="A435" i="2"/>
  <c r="A434" i="2"/>
  <c r="A433" i="2"/>
  <c r="A432" i="2"/>
  <c r="V431" i="2"/>
  <c r="A431" i="2"/>
  <c r="A430" i="2"/>
  <c r="A429" i="2"/>
  <c r="V428" i="2"/>
  <c r="A428" i="2"/>
  <c r="A427" i="2"/>
  <c r="A426" i="2"/>
  <c r="A425" i="2"/>
  <c r="A424" i="2"/>
  <c r="A423" i="2"/>
  <c r="A422" i="2"/>
  <c r="A421" i="2"/>
  <c r="A420" i="2"/>
  <c r="A419" i="2"/>
  <c r="A418" i="2"/>
  <c r="A417" i="2"/>
  <c r="A416" i="2"/>
  <c r="A415" i="2"/>
  <c r="A414" i="2"/>
  <c r="A413" i="2"/>
  <c r="A412" i="2"/>
  <c r="A411" i="2"/>
  <c r="A410" i="2"/>
  <c r="A409" i="2"/>
  <c r="V408" i="2"/>
  <c r="A408" i="2"/>
  <c r="A407" i="2"/>
  <c r="A406" i="2"/>
  <c r="A405" i="2"/>
  <c r="A404" i="2"/>
  <c r="A403" i="2"/>
  <c r="A402" i="2"/>
  <c r="A401" i="2"/>
  <c r="A400" i="2"/>
  <c r="A399" i="2"/>
  <c r="A398" i="2"/>
  <c r="A397" i="2"/>
  <c r="A396" i="2"/>
  <c r="A395" i="2"/>
  <c r="A394" i="2"/>
  <c r="A393" i="2"/>
  <c r="A392" i="2"/>
  <c r="A391" i="2"/>
  <c r="A390" i="2"/>
  <c r="A389" i="2"/>
  <c r="A388" i="2"/>
  <c r="A387" i="2"/>
  <c r="A386" i="2"/>
  <c r="A385" i="2"/>
  <c r="V384"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V301" i="2"/>
  <c r="A301" i="2"/>
  <c r="A300" i="2"/>
  <c r="A299" i="2"/>
  <c r="A298" i="2"/>
  <c r="A297" i="2"/>
  <c r="A296" i="2"/>
  <c r="A295" i="2"/>
  <c r="A294" i="2"/>
  <c r="A293" i="2"/>
  <c r="A292" i="2"/>
  <c r="A291" i="2"/>
  <c r="A290" i="2"/>
  <c r="A289" i="2"/>
  <c r="A288" i="2"/>
  <c r="V287" i="2"/>
  <c r="A287" i="2"/>
  <c r="A286" i="2"/>
  <c r="A285" i="2"/>
  <c r="A284" i="2"/>
  <c r="A283" i="2"/>
  <c r="A282" i="2"/>
  <c r="A281" i="2"/>
  <c r="A280" i="2"/>
  <c r="A279" i="2"/>
  <c r="A278" i="2"/>
  <c r="A277" i="2"/>
  <c r="A276" i="2"/>
  <c r="A275" i="2"/>
  <c r="A274" i="2"/>
  <c r="A273" i="2"/>
  <c r="A272" i="2"/>
  <c r="A271" i="2"/>
  <c r="A270" i="2"/>
  <c r="A269" i="2"/>
  <c r="A268" i="2"/>
  <c r="V267" i="2"/>
  <c r="A267" i="2"/>
  <c r="A266" i="2"/>
  <c r="A265" i="2"/>
  <c r="A264" i="2"/>
  <c r="A263" i="2"/>
  <c r="A262" i="2"/>
  <c r="A261" i="2"/>
  <c r="A260" i="2"/>
  <c r="V259" i="2"/>
  <c r="A259" i="2"/>
  <c r="A258" i="2"/>
  <c r="A257" i="2"/>
  <c r="A256" i="2"/>
  <c r="V255"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V229"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1" authorId="0" shapeId="0" xr:uid="{00000000-0006-0000-0100-000001000000}">
      <text>
        <r>
          <rPr>
            <sz val="11"/>
            <color theme="1"/>
            <rFont val="Arial"/>
          </rPr>
          <t>surabaya:
ZIPERIA</t>
        </r>
      </text>
    </comment>
    <comment ref="B89" authorId="0" shapeId="0" xr:uid="{00000000-0006-0000-0100-000002000000}">
      <text>
        <r>
          <rPr>
            <sz val="11"/>
            <color theme="1"/>
            <rFont val="Arial"/>
          </rPr>
          <t>Canting Wira ganti bulan agustus</t>
        </r>
      </text>
    </comment>
    <comment ref="B110" authorId="0" shapeId="0" xr:uid="{00000000-0006-0000-0100-000003000000}">
      <text>
        <r>
          <rPr>
            <sz val="11"/>
            <color theme="1"/>
            <rFont val="Arial"/>
          </rPr>
          <t>surabaya:
Sari ronce</t>
        </r>
      </text>
    </comment>
    <comment ref="B116" authorId="0" shapeId="0" xr:uid="{00000000-0006-0000-0100-000004000000}">
      <text>
        <r>
          <rPr>
            <sz val="11"/>
            <color theme="1"/>
            <rFont val="Arial"/>
          </rPr>
          <t>surabaya:
Di ganti ASina</t>
        </r>
      </text>
    </comment>
    <comment ref="B122" authorId="0" shapeId="0" xr:uid="{00000000-0006-0000-0100-000005000000}">
      <text>
        <r>
          <rPr>
            <sz val="11"/>
            <color theme="1"/>
            <rFont val="Arial"/>
          </rPr>
          <t>semula Millie</t>
        </r>
      </text>
    </comment>
    <comment ref="AK132" authorId="0" shapeId="0" xr:uid="{00000000-0006-0000-0100-000006000000}">
      <text>
        <r>
          <rPr>
            <sz val="11"/>
            <color theme="1"/>
            <rFont val="Arial"/>
          </rPr>
          <t>surabaya:
Cek kembali. Karna ada di kapal pesiar</t>
        </r>
      </text>
    </comment>
    <comment ref="B135" authorId="0" shapeId="0" xr:uid="{00000000-0006-0000-0100-000007000000}">
      <text>
        <r>
          <rPr>
            <sz val="11"/>
            <color theme="1"/>
            <rFont val="Arial"/>
          </rPr>
          <t xml:space="preserve">Ganti Sehelai Batik bulan Agustus
</t>
        </r>
      </text>
    </comment>
    <comment ref="B141" authorId="0" shapeId="0" xr:uid="{00000000-0006-0000-0100-000008000000}">
      <text>
        <r>
          <rPr>
            <sz val="11"/>
            <color theme="1"/>
            <rFont val="Arial"/>
          </rPr>
          <t>surabaya:
Ganti kagunan bulan Agustus</t>
        </r>
      </text>
    </comment>
    <comment ref="AK144" authorId="0" shapeId="0" xr:uid="{00000000-0006-0000-0100-000009000000}">
      <text>
        <r>
          <rPr>
            <sz val="11"/>
            <color theme="1"/>
            <rFont val="Arial"/>
          </rPr>
          <t>surabaya:
Cek kembali</t>
        </r>
      </text>
    </comment>
    <comment ref="AK145" authorId="0" shapeId="0" xr:uid="{00000000-0006-0000-0100-00000A000000}">
      <text>
        <r>
          <rPr>
            <sz val="11"/>
            <color theme="1"/>
            <rFont val="Arial"/>
          </rPr>
          <t>surabaya:
Maksud dari DKK</t>
        </r>
      </text>
    </comment>
    <comment ref="AK149" authorId="0" shapeId="0" xr:uid="{00000000-0006-0000-0100-00000B000000}">
      <text>
        <r>
          <rPr>
            <sz val="11"/>
            <color theme="1"/>
            <rFont val="Arial"/>
          </rPr>
          <t>surabaya:
Cek pengiriman di FTA Cina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24EF6FF0-086E-467F-845A-082378A90C4A}">
      <text>
        <r>
          <rPr>
            <sz val="11"/>
            <color theme="1"/>
            <rFont val="Arial"/>
          </rPr>
          <t>surabaya:
ZIPERIA</t>
        </r>
      </text>
    </comment>
    <comment ref="B60" authorId="0" shapeId="0" xr:uid="{A1DB9F8C-A447-4780-A4C2-6B6D20B8625B}">
      <text>
        <r>
          <rPr>
            <sz val="11"/>
            <color theme="1"/>
            <rFont val="Arial"/>
          </rPr>
          <t>surabaya:
Sari ronce</t>
        </r>
      </text>
    </comment>
    <comment ref="B63" authorId="0" shapeId="0" xr:uid="{DC8FCCA8-5984-489A-9395-AC44935BEB6F}">
      <text>
        <r>
          <rPr>
            <sz val="11"/>
            <color theme="1"/>
            <rFont val="Arial"/>
          </rPr>
          <t>surabaya:
Di ganti ASina</t>
        </r>
      </text>
    </comment>
    <comment ref="AK73" authorId="0" shapeId="0" xr:uid="{A422BA40-ABB8-4DD2-AC7F-CB4763A45F4E}">
      <text>
        <r>
          <rPr>
            <sz val="11"/>
            <color theme="1"/>
            <rFont val="Arial"/>
          </rPr>
          <t>surabaya:
Cek kembali. Karna ada di kapal pesiar</t>
        </r>
      </text>
    </comment>
    <comment ref="B76" authorId="0" shapeId="0" xr:uid="{D1019EC7-D1B8-42C4-B880-7F1879D95B15}">
      <text>
        <r>
          <rPr>
            <sz val="11"/>
            <color theme="1"/>
            <rFont val="Arial"/>
          </rPr>
          <t xml:space="preserve">Ganti Sehelai Batik bulan Agustus
</t>
        </r>
      </text>
    </comment>
    <comment ref="AK81" authorId="0" shapeId="0" xr:uid="{1EBCA66F-7F52-4D8C-A16C-8CDE415FFD34}">
      <text>
        <r>
          <rPr>
            <sz val="11"/>
            <color theme="1"/>
            <rFont val="Arial"/>
          </rPr>
          <t>surabaya:
Cek kembali</t>
        </r>
      </text>
    </comment>
    <comment ref="AK82" authorId="0" shapeId="0" xr:uid="{84BC39D6-AE7C-486F-8A5B-E05835280136}">
      <text>
        <r>
          <rPr>
            <sz val="11"/>
            <color theme="1"/>
            <rFont val="Arial"/>
          </rPr>
          <t>surabaya:
Maksud dari DKK</t>
        </r>
      </text>
    </comment>
    <comment ref="AK84" authorId="0" shapeId="0" xr:uid="{DAC62042-8D30-41CE-921D-031742A14CDB}">
      <text>
        <r>
          <rPr>
            <sz val="11"/>
            <color theme="1"/>
            <rFont val="Arial"/>
          </rPr>
          <t>surabaya:
Cek pengiriman di FTA Cina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43" authorId="0" shapeId="0" xr:uid="{3990F9FF-0718-4687-B71A-D0CF3BC6123B}">
      <text>
        <r>
          <rPr>
            <sz val="11"/>
            <color theme="1"/>
            <rFont val="Arial"/>
          </rPr>
          <t>Canting Wira ganti bulan agustus</t>
        </r>
      </text>
    </comment>
    <comment ref="B55" authorId="0" shapeId="0" xr:uid="{1E5920E4-3A94-47CA-8973-741C9255603F}">
      <text>
        <r>
          <rPr>
            <sz val="11"/>
            <color theme="1"/>
            <rFont val="Arial"/>
          </rPr>
          <t>semula Millie</t>
        </r>
      </text>
    </comment>
    <comment ref="B60" authorId="0" shapeId="0" xr:uid="{8C332974-24E0-40ED-85C3-96C26904A61C}">
      <text>
        <r>
          <rPr>
            <sz val="11"/>
            <color theme="1"/>
            <rFont val="Arial"/>
          </rPr>
          <t>surabaya:
Ganti kagunan bulan Agustus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21" authorId="0" shapeId="0" xr:uid="{00000000-0006-0000-0200-000001000000}">
      <text>
        <r>
          <rPr>
            <sz val="11"/>
            <color theme="1"/>
            <rFont val="Arial"/>
          </rPr>
          <t>surabaya:
ZIPERIA</t>
        </r>
      </text>
    </comment>
    <comment ref="B89" authorId="0" shapeId="0" xr:uid="{00000000-0006-0000-0200-000002000000}">
      <text>
        <r>
          <rPr>
            <sz val="11"/>
            <color theme="1"/>
            <rFont val="Arial"/>
          </rPr>
          <t>Canting Wira ganti bulan agustus</t>
        </r>
      </text>
    </comment>
    <comment ref="B110" authorId="0" shapeId="0" xr:uid="{00000000-0006-0000-0200-000003000000}">
      <text>
        <r>
          <rPr>
            <sz val="11"/>
            <color theme="1"/>
            <rFont val="Arial"/>
          </rPr>
          <t>surabaya:
Sari ronce</t>
        </r>
      </text>
    </comment>
    <comment ref="B116" authorId="0" shapeId="0" xr:uid="{00000000-0006-0000-0200-000004000000}">
      <text>
        <r>
          <rPr>
            <sz val="11"/>
            <color theme="1"/>
            <rFont val="Arial"/>
          </rPr>
          <t>surabaya:
Di ganti ASina</t>
        </r>
      </text>
    </comment>
    <comment ref="B122" authorId="0" shapeId="0" xr:uid="{00000000-0006-0000-0200-000005000000}">
      <text>
        <r>
          <rPr>
            <sz val="11"/>
            <color theme="1"/>
            <rFont val="Arial"/>
          </rPr>
          <t>semula Millie</t>
        </r>
      </text>
    </comment>
    <comment ref="AK132" authorId="0" shapeId="0" xr:uid="{00000000-0006-0000-0200-000006000000}">
      <text>
        <r>
          <rPr>
            <sz val="11"/>
            <color theme="1"/>
            <rFont val="Arial"/>
          </rPr>
          <t>surabaya:
Cek kembali. Karna ada di kapal pesiar</t>
        </r>
      </text>
    </comment>
    <comment ref="B135" authorId="0" shapeId="0" xr:uid="{00000000-0006-0000-0200-000007000000}">
      <text>
        <r>
          <rPr>
            <sz val="11"/>
            <color theme="1"/>
            <rFont val="Arial"/>
          </rPr>
          <t xml:space="preserve">Ganti Sehelai Batik bulan Agustus
</t>
        </r>
      </text>
    </comment>
    <comment ref="B141" authorId="0" shapeId="0" xr:uid="{00000000-0006-0000-0200-000008000000}">
      <text>
        <r>
          <rPr>
            <sz val="11"/>
            <color theme="1"/>
            <rFont val="Arial"/>
          </rPr>
          <t>surabaya:
Ganti kagunan bulan Agustus</t>
        </r>
      </text>
    </comment>
    <comment ref="AK144" authorId="0" shapeId="0" xr:uid="{00000000-0006-0000-0200-000009000000}">
      <text>
        <r>
          <rPr>
            <sz val="11"/>
            <color theme="1"/>
            <rFont val="Arial"/>
          </rPr>
          <t>surabaya:
Cek kembali</t>
        </r>
      </text>
    </comment>
    <comment ref="AK145" authorId="0" shapeId="0" xr:uid="{00000000-0006-0000-0200-00000A000000}">
      <text>
        <r>
          <rPr>
            <sz val="11"/>
            <color theme="1"/>
            <rFont val="Arial"/>
          </rPr>
          <t>surabaya:
Maksud dari DKK</t>
        </r>
      </text>
    </comment>
    <comment ref="AK149" authorId="0" shapeId="0" xr:uid="{00000000-0006-0000-0200-00000B000000}">
      <text>
        <r>
          <rPr>
            <sz val="11"/>
            <color theme="1"/>
            <rFont val="Arial"/>
          </rPr>
          <t>surabaya:
Cek pengiriman di FTA Cina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21" authorId="0" shapeId="0" xr:uid="{00000000-0006-0000-0300-000001000000}">
      <text>
        <r>
          <rPr>
            <sz val="11"/>
            <color theme="1"/>
            <rFont val="Arial"/>
          </rPr>
          <t>surabaya:
ZIPERIA</t>
        </r>
      </text>
    </comment>
    <comment ref="B90" authorId="0" shapeId="0" xr:uid="{00000000-0006-0000-0300-000002000000}">
      <text>
        <r>
          <rPr>
            <sz val="11"/>
            <color theme="1"/>
            <rFont val="Arial"/>
          </rPr>
          <t>Canting Wira ganti bulan agustus</t>
        </r>
      </text>
    </comment>
    <comment ref="B111" authorId="0" shapeId="0" xr:uid="{00000000-0006-0000-0300-000003000000}">
      <text>
        <r>
          <rPr>
            <sz val="11"/>
            <color theme="1"/>
            <rFont val="Arial"/>
          </rPr>
          <t>surabaya:
Sari ronce</t>
        </r>
      </text>
    </comment>
    <comment ref="B117" authorId="0" shapeId="0" xr:uid="{00000000-0006-0000-0300-000004000000}">
      <text>
        <r>
          <rPr>
            <sz val="11"/>
            <color theme="1"/>
            <rFont val="Arial"/>
          </rPr>
          <t>surabaya:
Di ganti ASina</t>
        </r>
      </text>
    </comment>
    <comment ref="B123" authorId="0" shapeId="0" xr:uid="{00000000-0006-0000-0300-000005000000}">
      <text>
        <r>
          <rPr>
            <sz val="11"/>
            <color theme="1"/>
            <rFont val="Arial"/>
          </rPr>
          <t>semula Millie</t>
        </r>
      </text>
    </comment>
    <comment ref="AK133" authorId="0" shapeId="0" xr:uid="{00000000-0006-0000-0300-000006000000}">
      <text>
        <r>
          <rPr>
            <sz val="11"/>
            <color theme="1"/>
            <rFont val="Arial"/>
          </rPr>
          <t>surabaya:
Cek kembali. Karna ada di kapal pesiar</t>
        </r>
      </text>
    </comment>
    <comment ref="B136" authorId="0" shapeId="0" xr:uid="{00000000-0006-0000-0300-000007000000}">
      <text>
        <r>
          <rPr>
            <sz val="11"/>
            <color theme="1"/>
            <rFont val="Arial"/>
          </rPr>
          <t xml:space="preserve">Ganti Sehelai Batik bulan Agustus
</t>
        </r>
      </text>
    </comment>
    <comment ref="B142" authorId="0" shapeId="0" xr:uid="{00000000-0006-0000-0300-000008000000}">
      <text>
        <r>
          <rPr>
            <sz val="11"/>
            <color theme="1"/>
            <rFont val="Arial"/>
          </rPr>
          <t>surabaya:
Ganti kagunan bulan Agustus</t>
        </r>
      </text>
    </comment>
    <comment ref="AK145" authorId="0" shapeId="0" xr:uid="{00000000-0006-0000-0300-000009000000}">
      <text>
        <r>
          <rPr>
            <sz val="11"/>
            <color theme="1"/>
            <rFont val="Arial"/>
          </rPr>
          <t>surabaya:
Cek kembali</t>
        </r>
      </text>
    </comment>
    <comment ref="AK146" authorId="0" shapeId="0" xr:uid="{00000000-0006-0000-0300-00000A000000}">
      <text>
        <r>
          <rPr>
            <sz val="11"/>
            <color theme="1"/>
            <rFont val="Arial"/>
          </rPr>
          <t>surabaya:
Maksud dari DKK</t>
        </r>
      </text>
    </comment>
    <comment ref="B149" authorId="0" shapeId="0" xr:uid="{00000000-0006-0000-0300-00000B000000}">
      <text>
        <r>
          <rPr>
            <sz val="11"/>
            <color theme="1"/>
            <rFont val="Arial"/>
          </rPr>
          <t>surabaya:
Bulan September Griya Dizza</t>
        </r>
      </text>
    </comment>
    <comment ref="AK152" authorId="0" shapeId="0" xr:uid="{00000000-0006-0000-0300-00000C000000}">
      <text>
        <r>
          <rPr>
            <sz val="11"/>
            <color theme="1"/>
            <rFont val="Arial"/>
          </rPr>
          <t>surabaya:
Cek pengiriman di FTA Cina</t>
        </r>
      </text>
    </comment>
  </commentList>
</comments>
</file>

<file path=xl/sharedStrings.xml><?xml version="1.0" encoding="utf-8"?>
<sst xmlns="http://schemas.openxmlformats.org/spreadsheetml/2006/main" count="104710" uniqueCount="11645">
  <si>
    <t>Nama UMKM</t>
  </si>
  <si>
    <t>NIK Pemilik Usaha</t>
  </si>
  <si>
    <t>Alamat Sesuai KTP</t>
  </si>
  <si>
    <t>Alamat Domisili</t>
  </si>
  <si>
    <t>Nama Pemilik Usaha</t>
  </si>
  <si>
    <t>No Telp</t>
  </si>
  <si>
    <t>Jenis Kelamin</t>
  </si>
  <si>
    <t>Nomer SIUP</t>
  </si>
  <si>
    <t>Nomer NIB</t>
  </si>
  <si>
    <t>Nomer TDP</t>
  </si>
  <si>
    <t>Nomer IUMK</t>
  </si>
  <si>
    <t>Nomer PIRT</t>
  </si>
  <si>
    <t>Nomer BPOM</t>
  </si>
  <si>
    <t>Sertifikat Merk</t>
  </si>
  <si>
    <t>Sertikat Halal</t>
  </si>
  <si>
    <t>Sumber Permodalan Usaha</t>
  </si>
  <si>
    <t>Jumlah Permodalan Usaha (Berdasakan SIUP)</t>
  </si>
  <si>
    <t>Jumlah Pinjaman Usaha</t>
  </si>
  <si>
    <t>Omzet per Bulan</t>
  </si>
  <si>
    <t>Jenis Produk</t>
  </si>
  <si>
    <t>Kapasitas Produksi per Bulan</t>
  </si>
  <si>
    <t>Jumlah Tenaga Kerja</t>
  </si>
  <si>
    <t>Jangkauan Pemasaran</t>
  </si>
  <si>
    <t xml:space="preserve">Elghezz Sejahtera </t>
  </si>
  <si>
    <t xml:space="preserve">Sidomulyo 4c no 6 </t>
  </si>
  <si>
    <t xml:space="preserve">Arik Hadi Prayitno </t>
  </si>
  <si>
    <t>089503056611</t>
  </si>
  <si>
    <t>Laki-laki</t>
  </si>
  <si>
    <t>503/380.A/436.7.17/2019</t>
  </si>
  <si>
    <t>5033 5780 15613-24</t>
  </si>
  <si>
    <t>Tidak ada</t>
  </si>
  <si>
    <t>Modal sendiri dan pinjaman</t>
  </si>
  <si>
    <t>20.000.000</t>
  </si>
  <si>
    <t>10.000.000</t>
  </si>
  <si>
    <t xml:space="preserve">2 juta </t>
  </si>
  <si>
    <t>Makanan</t>
  </si>
  <si>
    <t>100 kg</t>
  </si>
  <si>
    <t xml:space="preserve">Nasional </t>
  </si>
  <si>
    <t>Oma Jamu Pakde</t>
  </si>
  <si>
    <t>3578064204000009</t>
  </si>
  <si>
    <t>Kupang Gunung Barat 1 no 1 sby</t>
  </si>
  <si>
    <t>Dukuh kupang utara gang langgar no 35</t>
  </si>
  <si>
    <t>Dyah Puspitaloka</t>
  </si>
  <si>
    <t>085856875688</t>
  </si>
  <si>
    <t>Perempuan</t>
  </si>
  <si>
    <t>503/9797.A/436.7.17/2018</t>
  </si>
  <si>
    <t>Proses</t>
  </si>
  <si>
    <t>Ndaada</t>
  </si>
  <si>
    <t>Ada</t>
  </si>
  <si>
    <t>Modal Sendiri</t>
  </si>
  <si>
    <t>15.000.000</t>
  </si>
  <si>
    <t>Ndak ada</t>
  </si>
  <si>
    <t>± 1.500.00 - 2.000.000</t>
  </si>
  <si>
    <t>Minuman, Dll</t>
  </si>
  <si>
    <t>Ratusan pcs</t>
  </si>
  <si>
    <t>2 orang</t>
  </si>
  <si>
    <t>Wilayah sekitar dan marketplace</t>
  </si>
  <si>
    <t>Toretore</t>
  </si>
  <si>
    <t>3578126606810001</t>
  </si>
  <si>
    <t>Kedinding Lor gang Lamtana nomer 39</t>
  </si>
  <si>
    <t>Fitria Ulfah.ST</t>
  </si>
  <si>
    <t>082234803606</t>
  </si>
  <si>
    <t>503/1193A/436.717/2019</t>
  </si>
  <si>
    <t>Mandiri</t>
  </si>
  <si>
    <t>2000.000 ( dua juta rupiah )</t>
  </si>
  <si>
    <t>20 juta</t>
  </si>
  <si>
    <t>Jawa</t>
  </si>
  <si>
    <t>As-Sadid kitchen</t>
  </si>
  <si>
    <t>3578101504920004</t>
  </si>
  <si>
    <t>Perum wisata Semanggi mangrove blok i-03</t>
  </si>
  <si>
    <t>Moch. Usman</t>
  </si>
  <si>
    <t>087860067011</t>
  </si>
  <si>
    <t>503 / 9943.A / 436.7.17 / 2019</t>
  </si>
  <si>
    <t>Pribadi</t>
  </si>
  <si>
    <t>Nasional</t>
  </si>
  <si>
    <t>Agus indra prayuli</t>
  </si>
  <si>
    <t>3578094708740001</t>
  </si>
  <si>
    <t>Semampir tengah 3/1 sby</t>
  </si>
  <si>
    <t>082142970419</t>
  </si>
  <si>
    <t>503/6179.A/436.7.17/2019</t>
  </si>
  <si>
    <t>0230010151434</t>
  </si>
  <si>
    <t>1.000.000</t>
  </si>
  <si>
    <t>Surabaya dan sekitarnya</t>
  </si>
  <si>
    <t>Brown Nice Bakery</t>
  </si>
  <si>
    <t>3578103103780002</t>
  </si>
  <si>
    <t>Jalan Kapas Krampung 108 RT.006 RW.003, Kel. Ploso Kec. Tambak Sari</t>
  </si>
  <si>
    <t>Jalan Manyar Kertoarjo VI no.54, Surabaya</t>
  </si>
  <si>
    <t>Sutikno Tansil</t>
  </si>
  <si>
    <t>08121760888</t>
  </si>
  <si>
    <t>503/7885.A/436.6.11/2015</t>
  </si>
  <si>
    <t>0220103160798</t>
  </si>
  <si>
    <t>503/632.B/436.7.5/2016</t>
  </si>
  <si>
    <t>5063578015824-25</t>
  </si>
  <si>
    <t>Sendiri</t>
  </si>
  <si>
    <t>100 KG</t>
  </si>
  <si>
    <t>Lokal</t>
  </si>
  <si>
    <t>Unique cookiess</t>
  </si>
  <si>
    <t>3578085602820002</t>
  </si>
  <si>
    <t>Jl Manyar Sambongan 115 surabaya</t>
  </si>
  <si>
    <t>Lilik Irawati</t>
  </si>
  <si>
    <t>085655293916</t>
  </si>
  <si>
    <t>503/2891.A/436.17/2017</t>
  </si>
  <si>
    <t>-</t>
  </si>
  <si>
    <t>-+2000000</t>
  </si>
  <si>
    <t xml:space="preserve">300-1000 pcs kue </t>
  </si>
  <si>
    <t>Surabaya</t>
  </si>
  <si>
    <t>BANDROL (Bandar Cendol)</t>
  </si>
  <si>
    <t>3578132106900002</t>
  </si>
  <si>
    <t>Jl Putat Gede timur IV</t>
  </si>
  <si>
    <t>Eko Purwanto</t>
  </si>
  <si>
    <t>082141181404</t>
  </si>
  <si>
    <t>:  503 / 7782.A / 436.7.17 / 2019</t>
  </si>
  <si>
    <t>Kur</t>
  </si>
  <si>
    <t>Zonk = 0</t>
  </si>
  <si>
    <t>Minuman</t>
  </si>
  <si>
    <t>0 Tutup selama ppkm</t>
  </si>
  <si>
    <t>Wilayah surabaya dan sekitanya</t>
  </si>
  <si>
    <t>SUJEL YUK MIE</t>
  </si>
  <si>
    <t>3578036911850002</t>
  </si>
  <si>
    <t>DHARMAWANGSA 9 NO. 17</t>
  </si>
  <si>
    <t>MANYAR SABRANGAN 5 NO. 4B</t>
  </si>
  <si>
    <t>NOVITA DAMAWIRANTI</t>
  </si>
  <si>
    <t>083872008919</t>
  </si>
  <si>
    <t>503/288.A/436.7.17/2020</t>
  </si>
  <si>
    <t>Tidak Ada</t>
  </si>
  <si>
    <t>WIJAYA</t>
  </si>
  <si>
    <t>3578314606810011</t>
  </si>
  <si>
    <t>RAYA ALAS MALANG NO.20 SAMBIKEREP SURABAYA</t>
  </si>
  <si>
    <t>FARIYANTI WIGUNA</t>
  </si>
  <si>
    <t>085706130117</t>
  </si>
  <si>
    <t>503/8524.a/436.7.17/2019</t>
  </si>
  <si>
    <t>PRIBADI</t>
  </si>
  <si>
    <t xml:space="preserve"> MINUMAN HERBAL (100 BTL)</t>
  </si>
  <si>
    <t>SURABAYA; SIDOARJO; BOGOR; AFRIKA</t>
  </si>
  <si>
    <t>Mama Pancake</t>
  </si>
  <si>
    <t>3578255105840001</t>
  </si>
  <si>
    <t>Rungkut Harapan G no 18 Surabaya</t>
  </si>
  <si>
    <t>Taman Gunung Anyar Blok E no 39 surabaya</t>
  </si>
  <si>
    <t>Winda Ismeilany</t>
  </si>
  <si>
    <t>081311330158</t>
  </si>
  <si>
    <t xml:space="preserve">dana pribadi dan pinjaman </t>
  </si>
  <si>
    <t>Makanan, Dll</t>
  </si>
  <si>
    <t>120 porsi</t>
  </si>
  <si>
    <t>surabaya</t>
  </si>
  <si>
    <t xml:space="preserve">Tiga Saudara </t>
  </si>
  <si>
    <t>3578217107630001</t>
  </si>
  <si>
    <t>Darmo Permai Selatan X no 124</t>
  </si>
  <si>
    <t xml:space="preserve">Yuliawati Sutanto </t>
  </si>
  <si>
    <t>087853871212</t>
  </si>
  <si>
    <t>503/8518.A/436.7.17/2019</t>
  </si>
  <si>
    <t xml:space="preserve">Mandiri </t>
  </si>
  <si>
    <t>2.000.000</t>
  </si>
  <si>
    <t xml:space="preserve">Surabaya </t>
  </si>
  <si>
    <t>Eden Bakery &amp; Cake</t>
  </si>
  <si>
    <t>3578085710800002</t>
  </si>
  <si>
    <t>Sidotopo wetan mulya 4/70</t>
  </si>
  <si>
    <t>Umi Kalsum</t>
  </si>
  <si>
    <t>082233019996</t>
  </si>
  <si>
    <t>503/7572.A/436.6.11/2015</t>
  </si>
  <si>
    <t>0220103601166</t>
  </si>
  <si>
    <t>3063578014394-25</t>
  </si>
  <si>
    <t>50.000.000</t>
  </si>
  <si>
    <t>5jt</t>
  </si>
  <si>
    <t>NINGRAT</t>
  </si>
  <si>
    <t>3578136505810002</t>
  </si>
  <si>
    <t>KREMBANGAN TIMUR 28 SURABAYA</t>
  </si>
  <si>
    <t>SIMO SIDOMULYO 4/31 SAWAHAN SURABAYA</t>
  </si>
  <si>
    <t>SUSANTI DWI ASMANINGATI SH MKN</t>
  </si>
  <si>
    <t>085655222512</t>
  </si>
  <si>
    <t>503/9084.A/436.7.17/2019</t>
  </si>
  <si>
    <t>Fashion</t>
  </si>
  <si>
    <t>SURABAYA</t>
  </si>
  <si>
    <t>Martabak Piring Aliang</t>
  </si>
  <si>
    <t>3578070512900002</t>
  </si>
  <si>
    <t>Melati 18 Surabaya</t>
  </si>
  <si>
    <t>Vincentius Michael Soegiarto Soedarmadji</t>
  </si>
  <si>
    <t>08113329667</t>
  </si>
  <si>
    <t>503/5639.A/436.7.17/2019</t>
  </si>
  <si>
    <t>15 jt</t>
  </si>
  <si>
    <t>Gosilae</t>
  </si>
  <si>
    <t>3578057107950001</t>
  </si>
  <si>
    <t>DK.bungkal rt.03 rw.03 sambikerep</t>
  </si>
  <si>
    <t>Jl. Kampung malang kulon II no.03</t>
  </si>
  <si>
    <t>Laila afni</t>
  </si>
  <si>
    <t>085785864014</t>
  </si>
  <si>
    <t>50310388A4367172019</t>
  </si>
  <si>
    <t>Uang pribadi</t>
  </si>
  <si>
    <t>Belum buka</t>
  </si>
  <si>
    <t>tidak pasti</t>
  </si>
  <si>
    <t>1 org</t>
  </si>
  <si>
    <t>Semua kalangan</t>
  </si>
  <si>
    <t>SERUNI MOCCA</t>
  </si>
  <si>
    <t>Balongsari Tama Selatan V/9 Surabaya</t>
  </si>
  <si>
    <t>Soegijanto Seputro</t>
  </si>
  <si>
    <t>085103286667</t>
  </si>
  <si>
    <t>503 / 7130.A / 436.7.17 / 2019</t>
  </si>
  <si>
    <t>1103578010802-23</t>
  </si>
  <si>
    <t>Dana sendiri</t>
  </si>
  <si>
    <t>Rp 50.000.000,-</t>
  </si>
  <si>
    <t>Rp 15.000.000,-</t>
  </si>
  <si>
    <t>800 botol</t>
  </si>
  <si>
    <t>3 orang</t>
  </si>
  <si>
    <t>D&amp;D</t>
  </si>
  <si>
    <t>3578065503660008</t>
  </si>
  <si>
    <t>kedunganyar gg bei 10 rt.06 rw 13 kel/kec sawahan surabaya</t>
  </si>
  <si>
    <t>Endang Periswati</t>
  </si>
  <si>
    <t>087856409541</t>
  </si>
  <si>
    <t>503/633.A/436.7.17/2020</t>
  </si>
  <si>
    <t>NOP 35.78.090.006.902.00095</t>
  </si>
  <si>
    <t>tidak ada</t>
  </si>
  <si>
    <t>pribadi</t>
  </si>
  <si>
    <t>25.000.000</t>
  </si>
  <si>
    <t>5.000.000 - 7.500.000</t>
  </si>
  <si>
    <t>RIZKYA FOOD</t>
  </si>
  <si>
    <t>3578195609690001</t>
  </si>
  <si>
    <t>JL. WISMA TENGGER 5/9</t>
  </si>
  <si>
    <t>SITI AMINAH</t>
  </si>
  <si>
    <t>0859171446868</t>
  </si>
  <si>
    <t>503/1631, A/436,7,17/2017</t>
  </si>
  <si>
    <t>Rp 5.000.000</t>
  </si>
  <si>
    <t>Rp 7.000.000 - Rp 8.000.000</t>
  </si>
  <si>
    <t>Makanan, Minuman</t>
  </si>
  <si>
    <t>500 porsi</t>
  </si>
  <si>
    <t>Kota Surabaya</t>
  </si>
  <si>
    <t>Shantika Fashion</t>
  </si>
  <si>
    <t>3578276610760001</t>
  </si>
  <si>
    <t>Jln Simo Rukun VI No 14 Surabaya</t>
  </si>
  <si>
    <t>Shanty Octavia Utami, ST</t>
  </si>
  <si>
    <t>081615033133</t>
  </si>
  <si>
    <t>503/12335.A/436.7.5/2016</t>
  </si>
  <si>
    <t>0220103291849</t>
  </si>
  <si>
    <t>503/10621.B/436.7.17/2018</t>
  </si>
  <si>
    <t>Modal sendiri 100 juta , modal pinjaman 70 juta dari TELKOM</t>
  </si>
  <si>
    <t>5 juta modal awal</t>
  </si>
  <si>
    <t>70 juta</t>
  </si>
  <si>
    <t>40 - 50 juta</t>
  </si>
  <si>
    <t>500 - 600 pcs</t>
  </si>
  <si>
    <t>Jatim, Jabar, DKI, USA, Jerman, Maluku, Sulsel</t>
  </si>
  <si>
    <t>Orlando Pizza Surabaya</t>
  </si>
  <si>
    <t>3578296712840001</t>
  </si>
  <si>
    <t>Bulak rukem timur 2f no 31, Bulak, Surabaya</t>
  </si>
  <si>
    <t>Dian Pangestuti</t>
  </si>
  <si>
    <t>08155044742</t>
  </si>
  <si>
    <t>503 / 10993.A / 436.7.17 /2019</t>
  </si>
  <si>
    <t>Rp. 5.000.000,-</t>
  </si>
  <si>
    <t>Rp. 15.000.000,-</t>
  </si>
  <si>
    <t>600-2000 loyang</t>
  </si>
  <si>
    <t>6 orang</t>
  </si>
  <si>
    <t>Surabaya, Sidoarjo, Gresik dan kota-kota besar yg dijangkau pengiriman Paxel (Solo, Bekasi, Jakarta dll)</t>
  </si>
  <si>
    <t>SyariHub.id</t>
  </si>
  <si>
    <t>3578166404960005</t>
  </si>
  <si>
    <t>Ampel belakang no 2A Surabaya</t>
  </si>
  <si>
    <t>Sawahan baru II no 73 Surabaya</t>
  </si>
  <si>
    <t>Evilita Adriani</t>
  </si>
  <si>
    <t>082231620575</t>
  </si>
  <si>
    <t>503/1139.A/436.7.17/2019</t>
  </si>
  <si>
    <t>Profit / keuntungan</t>
  </si>
  <si>
    <t>1.000.000, tetapi baru Desember kemarin membuat PT dgn Modal Rp 100.000.000</t>
  </si>
  <si>
    <t>Rata2 20.000.000</t>
  </si>
  <si>
    <t>Dll</t>
  </si>
  <si>
    <t>5 tetap, 30 tidak tetap</t>
  </si>
  <si>
    <t>Worldwide</t>
  </si>
  <si>
    <t>PO LESTARI</t>
  </si>
  <si>
    <t>3578136304690004</t>
  </si>
  <si>
    <t>KRANGGAN 5/46</t>
  </si>
  <si>
    <t>NURIL AULIYATIN NISFAH</t>
  </si>
  <si>
    <t>0896 8109 7999</t>
  </si>
  <si>
    <t>503/8118A /436.7.17 /2018</t>
  </si>
  <si>
    <t>13.01.5.47.63600</t>
  </si>
  <si>
    <t>Pinjam koperasi</t>
  </si>
  <si>
    <t>1.500.000</t>
  </si>
  <si>
    <t>3 org</t>
  </si>
  <si>
    <t>Online</t>
  </si>
  <si>
    <t>Gizka Kitchen</t>
  </si>
  <si>
    <t>3578252605780001</t>
  </si>
  <si>
    <t>Perum Sinar Medayu Selatan kav A/46 Rungkut</t>
  </si>
  <si>
    <t>Sigit Jatmiko</t>
  </si>
  <si>
    <t>085648794212</t>
  </si>
  <si>
    <t>503/5708.A/436.7.17/2019</t>
  </si>
  <si>
    <t>2063578015769-24</t>
  </si>
  <si>
    <t>5.000.000</t>
  </si>
  <si>
    <t>4.000.000</t>
  </si>
  <si>
    <t>100 toples</t>
  </si>
  <si>
    <t>Jawa Timur</t>
  </si>
  <si>
    <t>Bumbu praktis Niki-Echo</t>
  </si>
  <si>
    <t>3578064605690005</t>
  </si>
  <si>
    <t>Simokwagean GG Bunty kidul no 2 surabaya</t>
  </si>
  <si>
    <t>Enny indrawati</t>
  </si>
  <si>
    <t>089681888100</t>
  </si>
  <si>
    <t>503/8619.A/436.7.17/2019</t>
  </si>
  <si>
    <t>2113578015836-25</t>
  </si>
  <si>
    <t>Modal pribadi</t>
  </si>
  <si>
    <t>Rp 35 juta</t>
  </si>
  <si>
    <t xml:space="preserve">18 juta </t>
  </si>
  <si>
    <t>8000-10000 bungkus</t>
  </si>
  <si>
    <t>Indonesia</t>
  </si>
  <si>
    <t>Pawon Deka</t>
  </si>
  <si>
    <t>3578085503750002</t>
  </si>
  <si>
    <t>Jojoran 5 no.6 Surabaya</t>
  </si>
  <si>
    <t>Retnowati</t>
  </si>
  <si>
    <t>085103485517</t>
  </si>
  <si>
    <t>503/12036.A/536.7.17/2017</t>
  </si>
  <si>
    <t>makanan : 100-200 pack, minuman : 150 -200 botol</t>
  </si>
  <si>
    <t>2 org</t>
  </si>
  <si>
    <t>sidoarjo,gresik, surabaya</t>
  </si>
  <si>
    <t>WINNS</t>
  </si>
  <si>
    <t>3578231105850001</t>
  </si>
  <si>
    <t>Jl. Jambangan no.50</t>
  </si>
  <si>
    <t>Suhalipan</t>
  </si>
  <si>
    <t>085733085556</t>
  </si>
  <si>
    <t>503 / 12117.A / 436.7.5 / 2016</t>
  </si>
  <si>
    <t>1.100.000</t>
  </si>
  <si>
    <t>1.000 botol</t>
  </si>
  <si>
    <t>BM..Chiken</t>
  </si>
  <si>
    <t>DK.KALIWARU.T.4.17C KEL.KALIRUNGKUT.KEC.RUNGKUT</t>
  </si>
  <si>
    <t>Dk kaliwaru.T.4.17C RT.01 RW.12 kalirungkut Rungkut</t>
  </si>
  <si>
    <t>Agus Dwiyono</t>
  </si>
  <si>
    <t>082333648361</t>
  </si>
  <si>
    <t>No.503/1798.A/436.7.17/2019</t>
  </si>
  <si>
    <t>Dana sediri</t>
  </si>
  <si>
    <t>7.500.000.</t>
  </si>
  <si>
    <t>Tdk ada</t>
  </si>
  <si>
    <t>10.000.000.</t>
  </si>
  <si>
    <t>1.000 potong ayam</t>
  </si>
  <si>
    <t>Eco cookies</t>
  </si>
  <si>
    <t>3578276305840001</t>
  </si>
  <si>
    <t>Simohilir barat v /17</t>
  </si>
  <si>
    <t>Nisma kumalasari</t>
  </si>
  <si>
    <t>08553214060</t>
  </si>
  <si>
    <t>503/466.A/436.7.17/2018</t>
  </si>
  <si>
    <t>0247010101968</t>
  </si>
  <si>
    <t>13.01.5.46.62868</t>
  </si>
  <si>
    <t>5063578015386-23</t>
  </si>
  <si>
    <t>Rois</t>
  </si>
  <si>
    <t>3578105210760013</t>
  </si>
  <si>
    <t>Pacarkembang 6 no 12</t>
  </si>
  <si>
    <t>Ismawati</t>
  </si>
  <si>
    <t>085101380616</t>
  </si>
  <si>
    <t>503338A4367172018</t>
  </si>
  <si>
    <t>0252010011409</t>
  </si>
  <si>
    <t>2jt</t>
  </si>
  <si>
    <t>500rb</t>
  </si>
  <si>
    <t>160 btl</t>
  </si>
  <si>
    <t>Dalam kota</t>
  </si>
  <si>
    <t>Berkah 36</t>
  </si>
  <si>
    <t>3578306304780003</t>
  </si>
  <si>
    <t>Perum griya benowo indah 2 blok t 36</t>
  </si>
  <si>
    <t>_</t>
  </si>
  <si>
    <t>Linda yuliani</t>
  </si>
  <si>
    <t>O81330734010</t>
  </si>
  <si>
    <t>503/8558.A/436.7.17/2017</t>
  </si>
  <si>
    <t>2063578015203-23</t>
  </si>
  <si>
    <t>Kurang lebih 4 jt</t>
  </si>
  <si>
    <t>450 pack</t>
  </si>
  <si>
    <t>Kendijati 75</t>
  </si>
  <si>
    <t>3514104406750006</t>
  </si>
  <si>
    <t xml:space="preserve">Jl. Tuban 1 no 76 </t>
  </si>
  <si>
    <t>Jl. Ngaglik gang buntu 85H</t>
  </si>
  <si>
    <t>Nur saudah</t>
  </si>
  <si>
    <t>085231725745</t>
  </si>
  <si>
    <t>503/2805.A/436.7.17/2020</t>
  </si>
  <si>
    <t>5133578024482-20</t>
  </si>
  <si>
    <t>Hutang bank</t>
  </si>
  <si>
    <t>50.000.000,-</t>
  </si>
  <si>
    <t>Rp 40.000.000,-</t>
  </si>
  <si>
    <t>3.000.000</t>
  </si>
  <si>
    <t>500 kg</t>
  </si>
  <si>
    <t>Seluruh indonesia</t>
  </si>
  <si>
    <t>Lestari Jaya (Sweger)</t>
  </si>
  <si>
    <t>Jambangan II-A no 2-B</t>
  </si>
  <si>
    <t>Lidya Widi Pramita</t>
  </si>
  <si>
    <t>081357344854</t>
  </si>
  <si>
    <t>503/13034.A/436.7.17/2017</t>
  </si>
  <si>
    <t>Tabungan</t>
  </si>
  <si>
    <t>800.0000 - 1.000.000</t>
  </si>
  <si>
    <t>100-150</t>
  </si>
  <si>
    <t xml:space="preserve">Tahu Bakso Bunda Rasya </t>
  </si>
  <si>
    <t>3578036807800001</t>
  </si>
  <si>
    <t xml:space="preserve">Rungkut asri Timur II no 49 Surabaya </t>
  </si>
  <si>
    <t xml:space="preserve">Gunung anyar permai regency no 9 Surabaya </t>
  </si>
  <si>
    <t xml:space="preserve">Martutik </t>
  </si>
  <si>
    <t>503/2380.A/436.6.11/2015</t>
  </si>
  <si>
    <t>503/6095.D/436.6.11/2013</t>
  </si>
  <si>
    <t xml:space="preserve">9.000.000 </t>
  </si>
  <si>
    <t>45kg</t>
  </si>
  <si>
    <t xml:space="preserve">2 (dua) orang </t>
  </si>
  <si>
    <t xml:space="preserve">Social media(ig, fb, wa) </t>
  </si>
  <si>
    <t>Vidiyah 123</t>
  </si>
  <si>
    <t>3578066511730004</t>
  </si>
  <si>
    <t>Dukuh Kupang barat 1 buntu no 4</t>
  </si>
  <si>
    <t>Nginden 1 no 25 a</t>
  </si>
  <si>
    <t>Siti djumaijah</t>
  </si>
  <si>
    <t>081223881009</t>
  </si>
  <si>
    <t>503/12416A /4367.17 /2017</t>
  </si>
  <si>
    <t>0220200142583</t>
  </si>
  <si>
    <t>503 / 8571.B. /436.7.17 / 2018</t>
  </si>
  <si>
    <t>Belom ada</t>
  </si>
  <si>
    <t xml:space="preserve"> Belom ada</t>
  </si>
  <si>
    <t xml:space="preserve">Dari tabungan dan pinjaman </t>
  </si>
  <si>
    <t>500 btl</t>
  </si>
  <si>
    <t xml:space="preserve">Surabaya dan sekitarnya </t>
  </si>
  <si>
    <t>Tap Tap</t>
  </si>
  <si>
    <t>3578104810750004</t>
  </si>
  <si>
    <t>Jojoran 3D no 14</t>
  </si>
  <si>
    <t>Iis oktiyani</t>
  </si>
  <si>
    <t>081252536132</t>
  </si>
  <si>
    <t>503/10052.A/436.7.5/2016</t>
  </si>
  <si>
    <t>15jt</t>
  </si>
  <si>
    <t>10jt</t>
  </si>
  <si>
    <t>Makanan, Kerajinan</t>
  </si>
  <si>
    <t>Handy Mondy</t>
  </si>
  <si>
    <t>3578056405960001</t>
  </si>
  <si>
    <t>Jl. Darmo Indah Selatan VIII/FF-26</t>
  </si>
  <si>
    <t>Joana Bernice Helga</t>
  </si>
  <si>
    <t>0811343990</t>
  </si>
  <si>
    <t>503/9821.A/436.7.17/2019</t>
  </si>
  <si>
    <t>0227000911976</t>
  </si>
  <si>
    <t>Kerajinan</t>
  </si>
  <si>
    <t>1000-2000</t>
  </si>
  <si>
    <t>Indonesia, Australia, Singapore, America</t>
  </si>
  <si>
    <t>De' Yogurt</t>
  </si>
  <si>
    <t>3578232212810001</t>
  </si>
  <si>
    <t>Jl. Karah Agung 12/44 Surabaya</t>
  </si>
  <si>
    <t>Fuad Andi Rahman</t>
  </si>
  <si>
    <t>085257588448</t>
  </si>
  <si>
    <t>503/5223.A/436.7.17/2017</t>
  </si>
  <si>
    <t>3.000.000,-</t>
  </si>
  <si>
    <t>7.500.000,-</t>
  </si>
  <si>
    <t>400 Liter Susu Murni</t>
  </si>
  <si>
    <t>Cenda</t>
  </si>
  <si>
    <t>3604045710870031</t>
  </si>
  <si>
    <t>Citraland bukit palma blok AA3/15 rt 006 rw 004 kel babat jerawat kec pakal</t>
  </si>
  <si>
    <t>By okvlielyne</t>
  </si>
  <si>
    <t>081218599785</t>
  </si>
  <si>
    <t>503/6301.A/436.7.5/2016</t>
  </si>
  <si>
    <t>Joana Cookie</t>
  </si>
  <si>
    <t>3578054405600001</t>
  </si>
  <si>
    <t>Monica Harijati</t>
  </si>
  <si>
    <t>081330131061</t>
  </si>
  <si>
    <t>503/13430.A/436.7.17/2017</t>
  </si>
  <si>
    <t>2063578014100-19</t>
  </si>
  <si>
    <t>SRIJAVA</t>
  </si>
  <si>
    <t>Jl.Pakis Tirtosari I no.36</t>
  </si>
  <si>
    <t>Husin Lutfi</t>
  </si>
  <si>
    <t>083830036600</t>
  </si>
  <si>
    <t>503/1090.A/436.7.17/2017</t>
  </si>
  <si>
    <t>503/1387.B/436.7.17/2017</t>
  </si>
  <si>
    <t>535/43.E/436.7.17/2017</t>
  </si>
  <si>
    <t>Rp.50.000.000,-</t>
  </si>
  <si>
    <t>Rp.5.000.000,-</t>
  </si>
  <si>
    <t>400 cup</t>
  </si>
  <si>
    <t xml:space="preserve"> OCA</t>
  </si>
  <si>
    <t>3578024710630003</t>
  </si>
  <si>
    <t>Wonocolo gang benteng I/31</t>
  </si>
  <si>
    <t>Titik Winarni</t>
  </si>
  <si>
    <t>081230619593</t>
  </si>
  <si>
    <t>503/13305A/4367.17/2018</t>
  </si>
  <si>
    <t>0282010181876</t>
  </si>
  <si>
    <t>13.01.5.47.64847</t>
  </si>
  <si>
    <t>sendiri</t>
  </si>
  <si>
    <t>50 juta</t>
  </si>
  <si>
    <t>4 juta</t>
  </si>
  <si>
    <t>dalam kota</t>
  </si>
  <si>
    <t xml:space="preserve">Lilik Suyati </t>
  </si>
  <si>
    <t>3578014901670002</t>
  </si>
  <si>
    <t>Kemlaten Baru IX-65 C RT 01 Ready 06 Kebraon  Kr.pilang Sby</t>
  </si>
  <si>
    <t>082257326247</t>
  </si>
  <si>
    <t>503/10815.A/436.7.17/2018</t>
  </si>
  <si>
    <t>13.01.5.47.64192</t>
  </si>
  <si>
    <t xml:space="preserve">Modal  sendiri </t>
  </si>
  <si>
    <t>100 botol</t>
  </si>
  <si>
    <t xml:space="preserve">Tidak  ada </t>
  </si>
  <si>
    <t>Damn's Cookies</t>
  </si>
  <si>
    <t>3578056105920004</t>
  </si>
  <si>
    <t>Karangrejo 6b/45</t>
  </si>
  <si>
    <t>Wonorejo 3 no 21 tegalsari</t>
  </si>
  <si>
    <t>Rina andriani</t>
  </si>
  <si>
    <t>082278400570</t>
  </si>
  <si>
    <t>503 / 5237.A / 436.7.17 / 2019</t>
  </si>
  <si>
    <t>20 pack kue kering dan 300 pax nasi</t>
  </si>
  <si>
    <t>Online daerah surabaya</t>
  </si>
  <si>
    <t>Kring Food Indonesia</t>
  </si>
  <si>
    <t>3578316503720003</t>
  </si>
  <si>
    <t>Jl. Golf 2 no 111, Surabaya 60224</t>
  </si>
  <si>
    <t>Riring Isyunani</t>
  </si>
  <si>
    <t>087883042741</t>
  </si>
  <si>
    <t>503/5956.A/436.7.17/2020</t>
  </si>
  <si>
    <t>2113578014423-25</t>
  </si>
  <si>
    <t>4000 btl</t>
  </si>
  <si>
    <t>Surabaya sekitar, Jakarta sekitar</t>
  </si>
  <si>
    <t>BUNDA.  BAROKAH</t>
  </si>
  <si>
    <t>3578076103630001</t>
  </si>
  <si>
    <t>Jl.BLAURAN KIDUL .1 NO 36C SURABAYA</t>
  </si>
  <si>
    <t>NANIK SULIANI</t>
  </si>
  <si>
    <t>081252977613</t>
  </si>
  <si>
    <t>503/ 6484A / 436.7.17 / 2017</t>
  </si>
  <si>
    <t>503 / 5599.B / 436 . 7.17 / 2017</t>
  </si>
  <si>
    <t>02570101655</t>
  </si>
  <si>
    <t>SENDIRI</t>
  </si>
  <si>
    <t xml:space="preserve">Tergantung pemesanan </t>
  </si>
  <si>
    <t>Terakhir  : 2.5 juta</t>
  </si>
  <si>
    <t>Sejak  PANDEMI , menurun</t>
  </si>
  <si>
    <t xml:space="preserve">5 Orang </t>
  </si>
  <si>
    <t>KANTOR2 , IVEN2 ,DLL</t>
  </si>
  <si>
    <t>sambal jeng lucky</t>
  </si>
  <si>
    <t>3578315802810002</t>
  </si>
  <si>
    <t>jl sambiroto v H/28</t>
  </si>
  <si>
    <t>Lucky</t>
  </si>
  <si>
    <t>08819370397</t>
  </si>
  <si>
    <t>503/1575.A/436.7.17/2018</t>
  </si>
  <si>
    <t>uang pribadi</t>
  </si>
  <si>
    <t>2.300.000</t>
  </si>
  <si>
    <t>35 jt</t>
  </si>
  <si>
    <t>2700 botol</t>
  </si>
  <si>
    <t>dalam kota ,luar kota ,luar pulau ,luar negeri</t>
  </si>
  <si>
    <t>Zamora King Ice</t>
  </si>
  <si>
    <t>3578021404770003</t>
  </si>
  <si>
    <t>MEDAYU UTARA GG XXXI-A,KAV 24 NO 30</t>
  </si>
  <si>
    <t>KRIS WAHYUNINGSIH</t>
  </si>
  <si>
    <t>081230004004</t>
  </si>
  <si>
    <t>503/7786.A/436.7.17/2017</t>
  </si>
  <si>
    <t>2133578015090-22</t>
  </si>
  <si>
    <t>2.000.0000</t>
  </si>
  <si>
    <t>Dapur Bundo (Frozen Bundo)</t>
  </si>
  <si>
    <t>3578015406680002</t>
  </si>
  <si>
    <t>Pucang Jajar 57</t>
  </si>
  <si>
    <t>Upik Marlina</t>
  </si>
  <si>
    <t>0816519736</t>
  </si>
  <si>
    <t>503/6928.A/436.7.17/2019</t>
  </si>
  <si>
    <t>0200000901535</t>
  </si>
  <si>
    <t>2.500.000</t>
  </si>
  <si>
    <t>60 pack</t>
  </si>
  <si>
    <t>OMAH DUREN</t>
  </si>
  <si>
    <t>Bulak Banteng Lor 4/67</t>
  </si>
  <si>
    <t>Trisnawati</t>
  </si>
  <si>
    <t>081357006011</t>
  </si>
  <si>
    <t>503/8675.A/436.7.5/2016</t>
  </si>
  <si>
    <t>2133578014926-22</t>
  </si>
  <si>
    <t>Surabaya, Sidoarjo, MAlang, Pasuruan, Yogya, Jakarta</t>
  </si>
  <si>
    <t>CV. Palugada Bersaudara</t>
  </si>
  <si>
    <t>3579144211790001</t>
  </si>
  <si>
    <t>Darmo Indah Selatan blok EE no 23 Surabaya</t>
  </si>
  <si>
    <t>Darmo Indah Selatan blok HH no 23 Surabaya</t>
  </si>
  <si>
    <t>Nadia Chrisantk</t>
  </si>
  <si>
    <t>081235966765</t>
  </si>
  <si>
    <t>503/4837.A/436.7.5/2016</t>
  </si>
  <si>
    <t>Modal sendiri</t>
  </si>
  <si>
    <t>Jawa timur</t>
  </si>
  <si>
    <t>PO DAPUR GIBRY</t>
  </si>
  <si>
    <t>3578020305690001</t>
  </si>
  <si>
    <t>RUNGKUT ASRI TIMUR 14 NO.61</t>
  </si>
  <si>
    <t>FEBRYANA SUMARSELA</t>
  </si>
  <si>
    <t>085733137397</t>
  </si>
  <si>
    <t>503/12228.A/436.7.17/2017</t>
  </si>
  <si>
    <t>02600010113503</t>
  </si>
  <si>
    <t>2113578035284-23</t>
  </si>
  <si>
    <t>MANDIRI</t>
  </si>
  <si>
    <t>9.000.000</t>
  </si>
  <si>
    <t>Yana Taste</t>
  </si>
  <si>
    <t xml:space="preserve">Jl. Kedung Anyar Buntu 7c </t>
  </si>
  <si>
    <t>Nur Yanna Rahmayanti</t>
  </si>
  <si>
    <t>085748435331</t>
  </si>
  <si>
    <t>503/11472.A/436.6.11/2015</t>
  </si>
  <si>
    <t>503/283.B/436.7.5/2016</t>
  </si>
  <si>
    <t>2113578015171-23</t>
  </si>
  <si>
    <t xml:space="preserve">Modal pribadi dan hutang </t>
  </si>
  <si>
    <t>50 - 100</t>
  </si>
  <si>
    <t>SANTRI</t>
  </si>
  <si>
    <t>3578163101860006</t>
  </si>
  <si>
    <t>SIDOTOPO SEKOLAHAN 5/23, KELURAHAN SIDOTOPO, KECAMATAN SEMAMPIR. SURABAYA</t>
  </si>
  <si>
    <t>ASYARI</t>
  </si>
  <si>
    <t>082337774767</t>
  </si>
  <si>
    <t>503/510.A/436.7.17/2020</t>
  </si>
  <si>
    <t>PERIBADI</t>
  </si>
  <si>
    <t>40.000.000</t>
  </si>
  <si>
    <t>100.000.000</t>
  </si>
  <si>
    <t>10.000 KOTAK</t>
  </si>
  <si>
    <t>7 orang</t>
  </si>
  <si>
    <t>Capella</t>
  </si>
  <si>
    <t>3578144706820009</t>
  </si>
  <si>
    <t>Balongsari blok 5-D/19</t>
  </si>
  <si>
    <t>Balongsari blok 5-D/18</t>
  </si>
  <si>
    <t>Nur aini zulastri</t>
  </si>
  <si>
    <t>089661021769</t>
  </si>
  <si>
    <t>503 / 13405.A / 436.7.17 / 2017</t>
  </si>
  <si>
    <t>503 / 116.B /436.7.17 / 2018</t>
  </si>
  <si>
    <t>1.Pinjam koperasi kampung</t>
  </si>
  <si>
    <t>11.000.000</t>
  </si>
  <si>
    <t>500pcs</t>
  </si>
  <si>
    <t>Rahma Jaya Makmur</t>
  </si>
  <si>
    <t>3578270101670001</t>
  </si>
  <si>
    <t>Jl. Simo rukun IV No.38</t>
  </si>
  <si>
    <t>Sudikan</t>
  </si>
  <si>
    <t>085100588421</t>
  </si>
  <si>
    <t>503 / 10878.A / 436.7.17 / 2018</t>
  </si>
  <si>
    <t>13.01.5.47.64635</t>
  </si>
  <si>
    <t>Uang sendiri</t>
  </si>
  <si>
    <t>Rp 10.000.000</t>
  </si>
  <si>
    <t>150 botol.</t>
  </si>
  <si>
    <t>Menerima pesanan dan penjualan online.</t>
  </si>
  <si>
    <t>Andira</t>
  </si>
  <si>
    <t>3578106009830003</t>
  </si>
  <si>
    <t>Karang empat XI/77</t>
  </si>
  <si>
    <t>Indah Juliatiningsih</t>
  </si>
  <si>
    <t>081213378027</t>
  </si>
  <si>
    <t>503/1753.A/436.7.17/2020</t>
  </si>
  <si>
    <t>Dana pribadi</t>
  </si>
  <si>
    <t>1377botol</t>
  </si>
  <si>
    <t>COOL YEES</t>
  </si>
  <si>
    <t>Kupang Gunung Jaya  Gg: 7/no:10</t>
  </si>
  <si>
    <t>Sulasih</t>
  </si>
  <si>
    <t>082131222810</t>
  </si>
  <si>
    <t>503/11358.A/436.611/2015</t>
  </si>
  <si>
    <t>503/9898.D/436.611/2015</t>
  </si>
  <si>
    <t>5133578024565-21</t>
  </si>
  <si>
    <t>20kg</t>
  </si>
  <si>
    <t>Istanania</t>
  </si>
  <si>
    <t>3578254209800003</t>
  </si>
  <si>
    <t>Rungkut Barata 06-02 RT/RW 002/003 Kelurahan Rungkut Menanggal, Kecamatan Gununganyar, Kota Surabaya</t>
  </si>
  <si>
    <t>Nia Siti Salmina</t>
  </si>
  <si>
    <t>0811371399</t>
  </si>
  <si>
    <t>503/11530.A/436.7.17/2017</t>
  </si>
  <si>
    <t>13.01.5.47.61660</t>
  </si>
  <si>
    <t>5114/3578/17</t>
  </si>
  <si>
    <t>30 Kg</t>
  </si>
  <si>
    <t>Nastar Faza Cookies</t>
  </si>
  <si>
    <t>3578275706660002</t>
  </si>
  <si>
    <t>Simo Gunung Barat 3/24</t>
  </si>
  <si>
    <t>Sumartik</t>
  </si>
  <si>
    <t>085730115620</t>
  </si>
  <si>
    <t>503/ 2409.A/ 436.7.17/ 2019</t>
  </si>
  <si>
    <t>2063578015658-24</t>
  </si>
  <si>
    <t>kurang lebih 2000000</t>
  </si>
  <si>
    <t>5-6 kg</t>
  </si>
  <si>
    <t>Nurhayati</t>
  </si>
  <si>
    <t>3578065310650006</t>
  </si>
  <si>
    <t>Petemon Kuburan 74 Surabaya</t>
  </si>
  <si>
    <t>081217853622</t>
  </si>
  <si>
    <t>503/8463.A / 436.7.17 / 2017</t>
  </si>
  <si>
    <t>022020825218913</t>
  </si>
  <si>
    <t>13.01.5.47.54012</t>
  </si>
  <si>
    <t>2063578010289-18</t>
  </si>
  <si>
    <t xml:space="preserve">Pribadi </t>
  </si>
  <si>
    <t>50.000.000.</t>
  </si>
  <si>
    <t>-/+ 6.000.000.</t>
  </si>
  <si>
    <t>700 toples</t>
  </si>
  <si>
    <t xml:space="preserve">Surabaya - Jawa Timur . </t>
  </si>
  <si>
    <t>Jeng Wulan (JW)</t>
  </si>
  <si>
    <t>3578066806720004</t>
  </si>
  <si>
    <t>perumahan pondok tanjung permai II blok A-8, rungkut, surabaya</t>
  </si>
  <si>
    <t>Retno Wulansari</t>
  </si>
  <si>
    <t>085100990453</t>
  </si>
  <si>
    <t>503/11300.A/436.7.5/2016</t>
  </si>
  <si>
    <t>2133578015068-22</t>
  </si>
  <si>
    <t>3.500.000 - 5.000.000</t>
  </si>
  <si>
    <t>200 botol dan 10kg serbuk</t>
  </si>
  <si>
    <t>sentra ukm surabaya, rungkut, melalui online (pulau jawa)</t>
  </si>
  <si>
    <t xml:space="preserve">KELUARGA BAROKAH </t>
  </si>
  <si>
    <t>3578076706840004</t>
  </si>
  <si>
    <t xml:space="preserve">Jl. Genteng Sidomulyo no 11 Surabaya </t>
  </si>
  <si>
    <t xml:space="preserve">Rita Arianik </t>
  </si>
  <si>
    <t>081357101612</t>
  </si>
  <si>
    <t>503/8544.A/436.7.17/2017</t>
  </si>
  <si>
    <t>503/7677.B/436.7.17/2017</t>
  </si>
  <si>
    <t>3 juta</t>
  </si>
  <si>
    <t xml:space="preserve">250 loyang pizza </t>
  </si>
  <si>
    <t>Kemang's jaya</t>
  </si>
  <si>
    <t>3578176611740004</t>
  </si>
  <si>
    <t>Kedung Mangu 10/25 RT/RW 12/003 Kel Sidotopo wetan kecamatan Kenjeran Surabaya</t>
  </si>
  <si>
    <t>Nur Aidah</t>
  </si>
  <si>
    <t>081330443057</t>
  </si>
  <si>
    <t>503/10141.A/436.7.17/2017</t>
  </si>
  <si>
    <t>13.01.5.46.62338</t>
  </si>
  <si>
    <t>200 kg</t>
  </si>
  <si>
    <t>Rumah makan , warung dll &amp;jualan online</t>
  </si>
  <si>
    <t>Hardiva</t>
  </si>
  <si>
    <t>3578125003770001</t>
  </si>
  <si>
    <t>Kaliqnyar kulon gang 4 no 53</t>
  </si>
  <si>
    <t>Hartini</t>
  </si>
  <si>
    <t>087751431136</t>
  </si>
  <si>
    <t>503/11338.A/436.7.17/2018</t>
  </si>
  <si>
    <t>0260010032176</t>
  </si>
  <si>
    <t>13.01.5.47.64327</t>
  </si>
  <si>
    <t>Koprasi</t>
  </si>
  <si>
    <t>150pc</t>
  </si>
  <si>
    <t>BAROKAH KUSUMA DJAYA"DJENG SRI"</t>
  </si>
  <si>
    <t>3578106206630006</t>
  </si>
  <si>
    <t>JL.BRONGGALAN SAWAH GG.2 NO.14A.SBY.</t>
  </si>
  <si>
    <t>Sri wahyuni</t>
  </si>
  <si>
    <t>085101871963</t>
  </si>
  <si>
    <t>503/9617.A/436.7.17/3019.</t>
  </si>
  <si>
    <t>0220005891759</t>
  </si>
  <si>
    <t>2083578020425-18.</t>
  </si>
  <si>
    <t>Sendiri.</t>
  </si>
  <si>
    <t>5.000.000.</t>
  </si>
  <si>
    <t>300 dos.kue tiwul dam 200 btl.minuman</t>
  </si>
  <si>
    <t>3 orang.</t>
  </si>
  <si>
    <t>Dalam dan luar kota.</t>
  </si>
  <si>
    <t>MamaWen Cake &amp; Cookies</t>
  </si>
  <si>
    <t>Hesti Weningati</t>
  </si>
  <si>
    <t>Jl.Mojo Kidul 44</t>
  </si>
  <si>
    <t>083849635679</t>
  </si>
  <si>
    <t>503/3924.A/436.7.17/2018</t>
  </si>
  <si>
    <t>7.000.000(sejak pandemik covid)</t>
  </si>
  <si>
    <t>4000 pcs snack,20 pcs cake,20 pcs puding,(kondisi normal)</t>
  </si>
  <si>
    <t>1 orang(saya sendiri)</t>
  </si>
  <si>
    <t>Surabaya &amp; Sidoarjo</t>
  </si>
  <si>
    <t>Infoodnesia</t>
  </si>
  <si>
    <t>3578316301790001</t>
  </si>
  <si>
    <t>Candi lontar kidul II no 24</t>
  </si>
  <si>
    <t>Sambikerep indah utara F5 no 2</t>
  </si>
  <si>
    <t>Diana</t>
  </si>
  <si>
    <t>082232799930</t>
  </si>
  <si>
    <t>503/2703.A/436.7.17/2017</t>
  </si>
  <si>
    <t>13.01.5.46.00732</t>
  </si>
  <si>
    <t>2063578024971-22 , 2113578044971-22</t>
  </si>
  <si>
    <t>50jt</t>
  </si>
  <si>
    <t>750rb</t>
  </si>
  <si>
    <t>UWIEK BAKERY</t>
  </si>
  <si>
    <t>3578105706750004</t>
  </si>
  <si>
    <t>BOGEN IV No. 6F Surabaya</t>
  </si>
  <si>
    <t>Ploso I No 31 Surabaya</t>
  </si>
  <si>
    <t>DWI PURWANINGSIH</t>
  </si>
  <si>
    <t>0838 5707 5205</t>
  </si>
  <si>
    <t>503/12761A/4367.12/2017</t>
  </si>
  <si>
    <t>40.000.000,-</t>
  </si>
  <si>
    <t>Blom ada</t>
  </si>
  <si>
    <t>4.000.000,-</t>
  </si>
  <si>
    <t>Tidak bisa di targetkan sesuai pesanan</t>
  </si>
  <si>
    <t>On line , tetangga dan teman2</t>
  </si>
  <si>
    <t>Mr. Froniez</t>
  </si>
  <si>
    <t>3578025705810003</t>
  </si>
  <si>
    <t>PENJARINGAN SALI 2 L/22</t>
  </si>
  <si>
    <t>MEGA SISWINDARTO</t>
  </si>
  <si>
    <t>08563399240</t>
  </si>
  <si>
    <t>503/11312.A/436.7.5/2016</t>
  </si>
  <si>
    <t>5063578064042-22</t>
  </si>
  <si>
    <t>50000 pcs</t>
  </si>
  <si>
    <t>Kanta craft</t>
  </si>
  <si>
    <t>3578194501730001</t>
  </si>
  <si>
    <t>Kandangan jaya 3/58</t>
  </si>
  <si>
    <t>Kandangan jaya 4/25A</t>
  </si>
  <si>
    <t>Supiyah</t>
  </si>
  <si>
    <t>085233165143</t>
  </si>
  <si>
    <t>503/8698.A/436.7.17/2019</t>
  </si>
  <si>
    <t>20 jt</t>
  </si>
  <si>
    <t>40 jt</t>
  </si>
  <si>
    <t>7 s/d 8 jt</t>
  </si>
  <si>
    <t>30 s/d 40</t>
  </si>
  <si>
    <t>Jatim</t>
  </si>
  <si>
    <t>MARCELL BAKERY</t>
  </si>
  <si>
    <t>3578022507970001</t>
  </si>
  <si>
    <t>GRIYA KEBRAON PRAJA TIMUR BLOK GA NO. 6</t>
  </si>
  <si>
    <t>SOETOMO LIEM</t>
  </si>
  <si>
    <t>0317665992/ 081333710884</t>
  </si>
  <si>
    <t>503/797.A/436.6.11/2016</t>
  </si>
  <si>
    <t>Surabaya, Jakarta</t>
  </si>
  <si>
    <t>Rivana collection</t>
  </si>
  <si>
    <t>3578210905690001</t>
  </si>
  <si>
    <t>Dukuh Kalikendal</t>
  </si>
  <si>
    <t>Djemain.S.Ag</t>
  </si>
  <si>
    <t>085854817039</t>
  </si>
  <si>
    <t>503/1099.A/436.7.17/2019</t>
  </si>
  <si>
    <t>300000-500000</t>
  </si>
  <si>
    <t>Kerajinan, Fashion, Dll</t>
  </si>
  <si>
    <t>3 produck</t>
  </si>
  <si>
    <t>Wilayah Jawa timur dan luar Pulau</t>
  </si>
  <si>
    <t>RESWARI SR</t>
  </si>
  <si>
    <t>Rajiman</t>
  </si>
  <si>
    <t>Asem mulya VI no 21 surabya</t>
  </si>
  <si>
    <t>Jl. Blimbing no 8 wage sidoarjo</t>
  </si>
  <si>
    <t>081232245813</t>
  </si>
  <si>
    <t>Dapur Sri</t>
  </si>
  <si>
    <t>3578276512630004</t>
  </si>
  <si>
    <t>Jl. Simomulyo Baru Blok 4H/9 Surabaya</t>
  </si>
  <si>
    <t>Sri Rejeki</t>
  </si>
  <si>
    <t>085338628635</t>
  </si>
  <si>
    <t>503/5541.A/436.7.17/2017</t>
  </si>
  <si>
    <t>13.01.5.46.62335</t>
  </si>
  <si>
    <t>0 sementara berhenti</t>
  </si>
  <si>
    <t xml:space="preserve">300 - 500 </t>
  </si>
  <si>
    <t>Uni-ty</t>
  </si>
  <si>
    <t>3578265909760004</t>
  </si>
  <si>
    <t>Darmo Indah Selatan KK-4 Surabaya</t>
  </si>
  <si>
    <t xml:space="preserve">Titik Martalina </t>
  </si>
  <si>
    <t>08986861973</t>
  </si>
  <si>
    <t>503/4858.A/436.7.17/2019</t>
  </si>
  <si>
    <t>50 pcs</t>
  </si>
  <si>
    <t>FLASH CHICKEN *PEDES ABIS*</t>
  </si>
  <si>
    <t>3578221502810002</t>
  </si>
  <si>
    <t>Dukuh Menanggal 6B / 18</t>
  </si>
  <si>
    <t>Yuslig Noer Dien, SE</t>
  </si>
  <si>
    <t>089612995792</t>
  </si>
  <si>
    <t>503/10812.A/436.7.17/2018</t>
  </si>
  <si>
    <t>8 kg bumbu</t>
  </si>
  <si>
    <t>Surabaya, Malang, dan Lamongan</t>
  </si>
  <si>
    <t>CENDA</t>
  </si>
  <si>
    <t>Citraland bukit palma blok AA3/15 RT 006 RW 004 kel babat jerawat kec pakal</t>
  </si>
  <si>
    <t>BY Okvlielyne</t>
  </si>
  <si>
    <t>Belum punya</t>
  </si>
  <si>
    <t>3juta</t>
  </si>
  <si>
    <t>SAMBEL IJO OMAHAN HERDI(UD.SARITAMA)</t>
  </si>
  <si>
    <t>3578064606690003</t>
  </si>
  <si>
    <t>Jalan ijen no.6 Surabaya 60251</t>
  </si>
  <si>
    <t>Jalan petemon timur 56 B SURABAYA</t>
  </si>
  <si>
    <t>Diah Nandarwati</t>
  </si>
  <si>
    <t>081331916111</t>
  </si>
  <si>
    <t>503/11357.A/436.6.11/2015</t>
  </si>
  <si>
    <t>13.01.5.47.57677</t>
  </si>
  <si>
    <t>KUR</t>
  </si>
  <si>
    <t xml:space="preserve">5.000.000 </t>
  </si>
  <si>
    <t>40 kg</t>
  </si>
  <si>
    <t>Lokal dan luar pulau</t>
  </si>
  <si>
    <t>nao</t>
  </si>
  <si>
    <t>3578106107920003</t>
  </si>
  <si>
    <t xml:space="preserve">Lebak Indah Regency Queen Victory G-28 </t>
  </si>
  <si>
    <t xml:space="preserve">Lebak Indah Regency D-11 </t>
  </si>
  <si>
    <t>Indah Irawan</t>
  </si>
  <si>
    <t>0818517573</t>
  </si>
  <si>
    <t>503/1853.A/436.7.17/2019</t>
  </si>
  <si>
    <t>Fashion, Dll</t>
  </si>
  <si>
    <t>10 Pcs</t>
  </si>
  <si>
    <t>1 Orang</t>
  </si>
  <si>
    <t>Surabaya dan Sekitarnya</t>
  </si>
  <si>
    <t>Binarfood</t>
  </si>
  <si>
    <t>3578036110880001</t>
  </si>
  <si>
    <t>Perum YKP Medokan Ayu I blok i no.1 rungkut</t>
  </si>
  <si>
    <t>Ayunita Indria Dewi</t>
  </si>
  <si>
    <t>0818310612</t>
  </si>
  <si>
    <t>503/12820.A/436.7.17/2017</t>
  </si>
  <si>
    <t>5153578025213-23</t>
  </si>
  <si>
    <t>1jt</t>
  </si>
  <si>
    <t>Kedai Rachmah</t>
  </si>
  <si>
    <t>3578256904740002</t>
  </si>
  <si>
    <t>Jl. Wiguna Tengah IX/6, Surabaya</t>
  </si>
  <si>
    <t>Rachmah Setyawati</t>
  </si>
  <si>
    <t>082131005335</t>
  </si>
  <si>
    <t>503/9224.A/436.7.17/2018</t>
  </si>
  <si>
    <t>13.01.5.47.63845</t>
  </si>
  <si>
    <t>Mandiri sendiri</t>
  </si>
  <si>
    <t>30.000.000</t>
  </si>
  <si>
    <t>25-35 juta</t>
  </si>
  <si>
    <t>5.000-8.000</t>
  </si>
  <si>
    <t>Seluruh Indonesia</t>
  </si>
  <si>
    <t>Morela</t>
  </si>
  <si>
    <t>3578076412940001</t>
  </si>
  <si>
    <t>Kenikir 17</t>
  </si>
  <si>
    <t>Damayanti Galuhsari</t>
  </si>
  <si>
    <t>083857958088</t>
  </si>
  <si>
    <t>503/12751.A/436.7.17/2018</t>
  </si>
  <si>
    <t>2 Orang</t>
  </si>
  <si>
    <t>Sukani Utami</t>
  </si>
  <si>
    <t>3578105308770013</t>
  </si>
  <si>
    <t>Dukuh Setro 7/19 A</t>
  </si>
  <si>
    <t>Inda Retnoningsih, ST</t>
  </si>
  <si>
    <t>081333600208</t>
  </si>
  <si>
    <t>503/7873.A/436.7.17/2018</t>
  </si>
  <si>
    <t>500 Pcs</t>
  </si>
  <si>
    <t>PO Gumilang Cipta Makmur</t>
  </si>
  <si>
    <t>503/1647.A/436.7.17/2019</t>
  </si>
  <si>
    <t>Platuk Donomulyo 3 / 28</t>
  </si>
  <si>
    <t>Lebak Timur Gg. VI NO. 2A</t>
  </si>
  <si>
    <t>Vony Kusumawati</t>
  </si>
  <si>
    <t>081339000593</t>
  </si>
  <si>
    <t>1000 Pcs</t>
  </si>
  <si>
    <t>5 Orang</t>
  </si>
  <si>
    <t>Enaque</t>
  </si>
  <si>
    <t>3578022802830002</t>
  </si>
  <si>
    <t>Bendul merisi permai blok L no 22</t>
  </si>
  <si>
    <t>Anwar rudin</t>
  </si>
  <si>
    <t>085733147739</t>
  </si>
  <si>
    <t>503/1263.A/436.7.17/2017</t>
  </si>
  <si>
    <t>30.000.0000</t>
  </si>
  <si>
    <t>50.000.0000</t>
  </si>
  <si>
    <t>12.000.000 pcs</t>
  </si>
  <si>
    <t>Es puter intisari</t>
  </si>
  <si>
    <t>3578066607810004</t>
  </si>
  <si>
    <t>Simo gunung baru jaya f2/30a</t>
  </si>
  <si>
    <t>Simo gunung 1a no.2</t>
  </si>
  <si>
    <t>Hendri widowati</t>
  </si>
  <si>
    <t>081231615119</t>
  </si>
  <si>
    <t>503/7839.A /436.7.17 / 2018</t>
  </si>
  <si>
    <t>Dr bank bri</t>
  </si>
  <si>
    <t>50 jt</t>
  </si>
  <si>
    <t>100 jt</t>
  </si>
  <si>
    <t>30 jt</t>
  </si>
  <si>
    <t>30000 pcs</t>
  </si>
  <si>
    <t>Lokal surabaya</t>
  </si>
  <si>
    <t>PO ELAN COKLAT</t>
  </si>
  <si>
    <t>3578096309710005</t>
  </si>
  <si>
    <t>Semolowaru 199 RT 004 RW 007</t>
  </si>
  <si>
    <t xml:space="preserve">Syaninovita Saragih </t>
  </si>
  <si>
    <t>0818593146 / 082142527856</t>
  </si>
  <si>
    <t>503/1043.A/436.7.17/2019</t>
  </si>
  <si>
    <t>8 Kg Coklat</t>
  </si>
  <si>
    <t xml:space="preserve">2 Orang </t>
  </si>
  <si>
    <t xml:space="preserve">RESWARI_SR </t>
  </si>
  <si>
    <t>3578281509780003</t>
  </si>
  <si>
    <t>Asem Mulya 6 No 31</t>
  </si>
  <si>
    <t xml:space="preserve">Rajiman </t>
  </si>
  <si>
    <t>503/5601.A/436.7.17/2017</t>
  </si>
  <si>
    <t>15 Pcs</t>
  </si>
  <si>
    <t xml:space="preserve">UD Maju Jaya </t>
  </si>
  <si>
    <t>3578131805870004</t>
  </si>
  <si>
    <t>Kepatian I No 4</t>
  </si>
  <si>
    <t xml:space="preserve">Petemon I no 40 </t>
  </si>
  <si>
    <t xml:space="preserve">Andreas Darjanto </t>
  </si>
  <si>
    <t>083816168777</t>
  </si>
  <si>
    <t>503/12416.A/436.7.17/2018</t>
  </si>
  <si>
    <t xml:space="preserve">GIO Collection </t>
  </si>
  <si>
    <t>3578076306710001</t>
  </si>
  <si>
    <t xml:space="preserve">Keputran Pasar Kecil II No 19 </t>
  </si>
  <si>
    <t>Bronggalan sawah 4K NO 2B</t>
  </si>
  <si>
    <t xml:space="preserve">Yuni Supartini </t>
  </si>
  <si>
    <t>082139728505</t>
  </si>
  <si>
    <t>503/5581.A/436.6.11/2015</t>
  </si>
  <si>
    <t>200 Pcs</t>
  </si>
  <si>
    <t>3 Orang</t>
  </si>
  <si>
    <t>Serious Kopi</t>
  </si>
  <si>
    <t>3578210701850003</t>
  </si>
  <si>
    <t>Taman Darmo Permai Selatan II / 16</t>
  </si>
  <si>
    <t>Taman Darmo Permai Selatan II / 17</t>
  </si>
  <si>
    <t>Andreas Tomo Hartono</t>
  </si>
  <si>
    <t>087839238888</t>
  </si>
  <si>
    <t>503/1038.A/436.7.17/2019</t>
  </si>
  <si>
    <t>0220001390113</t>
  </si>
  <si>
    <t xml:space="preserve">Rata2 4-5jt </t>
  </si>
  <si>
    <t>1500 botol</t>
  </si>
  <si>
    <t>Alindra</t>
  </si>
  <si>
    <t>3578236012720001</t>
  </si>
  <si>
    <t>Kebonsari V no 27 Surabaya</t>
  </si>
  <si>
    <t>Cicilia Sandra E</t>
  </si>
  <si>
    <t>081331991767</t>
  </si>
  <si>
    <t>503/1406.A/436.7.17/2019</t>
  </si>
  <si>
    <t>503/709.B/436.7.17/2019</t>
  </si>
  <si>
    <t>2063578013612-20</t>
  </si>
  <si>
    <t>150 pouch</t>
  </si>
  <si>
    <t>Millimillio</t>
  </si>
  <si>
    <t>Died novarina</t>
  </si>
  <si>
    <t>Gunungsari indah p-18 surabaya</t>
  </si>
  <si>
    <t>082233723076</t>
  </si>
  <si>
    <t>503/4537.A/436.7.17/2017</t>
  </si>
  <si>
    <t>1jt-2jt</t>
  </si>
  <si>
    <t>4-5lusin</t>
  </si>
  <si>
    <t>Media sosial</t>
  </si>
  <si>
    <t>VANG PRODUCTION</t>
  </si>
  <si>
    <t>Evi Yulia Anggraeni</t>
  </si>
  <si>
    <t>Dukuh pakis 6C no 29A, RT 2 RW 3 Surabaya 60225</t>
  </si>
  <si>
    <t>085230707072</t>
  </si>
  <si>
    <t>503/10669.A/436.7.5/2016</t>
  </si>
  <si>
    <t>0243000911228</t>
  </si>
  <si>
    <t>503/10372.B/436.7.5/2016</t>
  </si>
  <si>
    <t>2063578065013-22, 2063578135020-22, 2063578145021-22, 2063578105017-22, 2063578075014-22, 2063578095016-22, 2153578165023-22, 2063578115018-22, 2113578035010-22, 2113578025009-22, 2083578015008-22, 2063578125019-22, 2063578055012-22, 2093578045011-22, 2063578085015-22, 2133578175024-22, 2153578155022-22</t>
  </si>
  <si>
    <t>Belum ada</t>
  </si>
  <si>
    <t>Tabungan pribadi</t>
  </si>
  <si>
    <t>5 juta</t>
  </si>
  <si>
    <t>+/- 800.000</t>
  </si>
  <si>
    <t>50kg keripik + 500 botol minuman</t>
  </si>
  <si>
    <t>Soeka Roti</t>
  </si>
  <si>
    <t>3578031002820003</t>
  </si>
  <si>
    <t>Medokan Ayu MA 1L no.32 - 33</t>
  </si>
  <si>
    <t>R Iwan Hartanto</t>
  </si>
  <si>
    <t>08155110566</t>
  </si>
  <si>
    <t>503/9474.A/436.7.17/2018</t>
  </si>
  <si>
    <t>2063578015467-23</t>
  </si>
  <si>
    <t>10000000p</t>
  </si>
  <si>
    <t>Firathe</t>
  </si>
  <si>
    <t>3578315508820001</t>
  </si>
  <si>
    <t>lempung perdana 03/24</t>
  </si>
  <si>
    <t>Yenny Fransiska</t>
  </si>
  <si>
    <t>085852997332</t>
  </si>
  <si>
    <t>503/697.A/436.7.17/2018</t>
  </si>
  <si>
    <t>Al-Jabbar Surabaya</t>
  </si>
  <si>
    <t>3578120308620002</t>
  </si>
  <si>
    <t>Kalimas Baru II Lebar nomer 82 Surabaya</t>
  </si>
  <si>
    <t>Genting Baru nomer 16, Kel. Genting Kalianak, Kec. Asemrowo, Surabaya.</t>
  </si>
  <si>
    <t>Moh. Taksar.</t>
  </si>
  <si>
    <t>081850119</t>
  </si>
  <si>
    <t>503/5126.A/436.7.17/2017</t>
  </si>
  <si>
    <t>0289011001842</t>
  </si>
  <si>
    <t>13.01.5.47.62476</t>
  </si>
  <si>
    <t>5.000.000,-</t>
  </si>
  <si>
    <t>6jt s/d 7jt.</t>
  </si>
  <si>
    <t>+- 150 Ltr.</t>
  </si>
  <si>
    <t>Dua orang</t>
  </si>
  <si>
    <t>Tambah Segar</t>
  </si>
  <si>
    <t>3578115205540002</t>
  </si>
  <si>
    <t>Tambak Segaran 3/1</t>
  </si>
  <si>
    <t>Nanik Sri Susanti</t>
  </si>
  <si>
    <t>085735669942</t>
  </si>
  <si>
    <t>503/12603.A/436.7.17/2018</t>
  </si>
  <si>
    <t>400 botol</t>
  </si>
  <si>
    <t>NIEK SOKLAT</t>
  </si>
  <si>
    <t>3578147005720005</t>
  </si>
  <si>
    <t xml:space="preserve">MANUKAN KARYA A1/34 SURABAYA </t>
  </si>
  <si>
    <t xml:space="preserve">DWI KESUMAWARDANI </t>
  </si>
  <si>
    <t>08123008203</t>
  </si>
  <si>
    <t>503/12310.A/436.7.17/2018</t>
  </si>
  <si>
    <t>13.01.5.47.55339</t>
  </si>
  <si>
    <t xml:space="preserve">Tidak ada </t>
  </si>
  <si>
    <t xml:space="preserve">2103578014065-19 </t>
  </si>
  <si>
    <t xml:space="preserve">LABA PENJUALAN </t>
  </si>
  <si>
    <t xml:space="preserve">150 pouch coklat,  1.000 botol kunir asam,  1.000 biji kue basah </t>
  </si>
  <si>
    <t xml:space="preserve">2 orang </t>
  </si>
  <si>
    <t>PO Dapur Raja</t>
  </si>
  <si>
    <t>3578104802780001</t>
  </si>
  <si>
    <t>Ploso Timur 1/57</t>
  </si>
  <si>
    <t>Ratri Widorini</t>
  </si>
  <si>
    <t>085231579777</t>
  </si>
  <si>
    <t>503/4102.A/436.7.17/2018</t>
  </si>
  <si>
    <t>100 Botol</t>
  </si>
  <si>
    <t>ANDALUSIA</t>
  </si>
  <si>
    <t>SOELISTYORINI</t>
  </si>
  <si>
    <t>LEBAK TIMUR 9A/5 tambak sari SURABAYA</t>
  </si>
  <si>
    <t>PURI TAMAN ASRI AA 33 PAGESANGAN SURABAYA</t>
  </si>
  <si>
    <t>081281219580</t>
  </si>
  <si>
    <t>503/1198.A/436.7.17/2020</t>
  </si>
  <si>
    <t>belum ada</t>
  </si>
  <si>
    <t>dana pribadi</t>
  </si>
  <si>
    <t>1500 box</t>
  </si>
  <si>
    <t>nasional</t>
  </si>
  <si>
    <t>UD. JOSH</t>
  </si>
  <si>
    <t>Lidya Sulistyo</t>
  </si>
  <si>
    <t>Jl. Bogorami No. 2</t>
  </si>
  <si>
    <t>08123511962</t>
  </si>
  <si>
    <t>503/9709.A/436.7.17/2017</t>
  </si>
  <si>
    <t>503/12130.B/436.7.17/2017</t>
  </si>
  <si>
    <t>5063578054826-25</t>
  </si>
  <si>
    <t>501.000.000</t>
  </si>
  <si>
    <t>100 - 150 jt / per bulan sekarang sejak covid. Sebelumnya bisa mencapai 200 jt</t>
  </si>
  <si>
    <t>Maksimal 5 ton. Sekarang hanya 2 ton kurang lebih tergantung permintaan</t>
  </si>
  <si>
    <t>Jawa timur, jakarta, lombok, pontianak, papua (distributor)</t>
  </si>
  <si>
    <t>Mie Ghalin</t>
  </si>
  <si>
    <t>3578090408810001</t>
  </si>
  <si>
    <t>Jl. Nginden VI E no.37</t>
  </si>
  <si>
    <t>Yanuar fitri wibisono</t>
  </si>
  <si>
    <t>085101963145</t>
  </si>
  <si>
    <t>503/885.A/436.7.17/2019</t>
  </si>
  <si>
    <t>Pinjaman modal usaha</t>
  </si>
  <si>
    <t xml:space="preserve">1000 porsi </t>
  </si>
  <si>
    <t>Yulifood</t>
  </si>
  <si>
    <t>3578145907770005</t>
  </si>
  <si>
    <t>Balongsari blok 5G/20</t>
  </si>
  <si>
    <t>Elysa chudhoirijah</t>
  </si>
  <si>
    <t>082231110665</t>
  </si>
  <si>
    <t>503/13358.A/436.7.17/2017</t>
  </si>
  <si>
    <t>503/753.B/436.7.17/2018</t>
  </si>
  <si>
    <t>Telkom</t>
  </si>
  <si>
    <t>2.000 pak wader krispy, 6.000cup teh jelly</t>
  </si>
  <si>
    <t>4orang</t>
  </si>
  <si>
    <t>Dapur vaganza</t>
  </si>
  <si>
    <t>3578076911780001</t>
  </si>
  <si>
    <t>Jl Ketandan baru 2/15 SBY</t>
  </si>
  <si>
    <t>Winarti</t>
  </si>
  <si>
    <t>085102361099</t>
  </si>
  <si>
    <t>503/7561.A/436.7.17/2018-</t>
  </si>
  <si>
    <t>200 kotak</t>
  </si>
  <si>
    <t>Sosial media,Dina,DPRD SBY</t>
  </si>
  <si>
    <t>Bu Arifin/Aqisa</t>
  </si>
  <si>
    <t>3578105010820016</t>
  </si>
  <si>
    <t>Kedung tarukan4/8 ,Kel :pacar kembang,kec:tambaksari</t>
  </si>
  <si>
    <t>Kalikepiting 11a surabaya</t>
  </si>
  <si>
    <t>Hadisatul ahadiah</t>
  </si>
  <si>
    <t>081615058918</t>
  </si>
  <si>
    <t>503/7380.A/436.6.11/2014</t>
  </si>
  <si>
    <t>0220100202654</t>
  </si>
  <si>
    <t>503/6576.D/436.6.11/2014</t>
  </si>
  <si>
    <t>PIRT MACDUM :5063578024306-24</t>
  </si>
  <si>
    <t>Uang pribadi dan pernah pinjam Telkom 10 jt</t>
  </si>
  <si>
    <t>Di bawah 50 jt</t>
  </si>
  <si>
    <t>1000  botol</t>
  </si>
  <si>
    <t>4 ORANG TERMASUK SAYA</t>
  </si>
  <si>
    <t>Surabaya,Sidoarjo,malang ,Bekasi,Jakarta,Bogor ,Palembang dll</t>
  </si>
  <si>
    <t>Cool Yees</t>
  </si>
  <si>
    <t>Kupang Gunung  Jaya Gg: 7 /no:10</t>
  </si>
  <si>
    <t>503/11358.A/436.6/2015</t>
  </si>
  <si>
    <t>503/9898,D/436.6.11/2015</t>
  </si>
  <si>
    <t>5133578024565-21/2133578014565-22</t>
  </si>
  <si>
    <t xml:space="preserve">1-2juta </t>
  </si>
  <si>
    <t>Bintang Collection</t>
  </si>
  <si>
    <t>3578184510810002</t>
  </si>
  <si>
    <t>Sumur welut rt 3 rw 1 no. 45</t>
  </si>
  <si>
    <t>Naning</t>
  </si>
  <si>
    <t>085101738770</t>
  </si>
  <si>
    <t>503/1542.A/436.7.17/2017</t>
  </si>
  <si>
    <t>0280010140788</t>
  </si>
  <si>
    <t>1.000.0000</t>
  </si>
  <si>
    <t>4 jt- 7 jt</t>
  </si>
  <si>
    <t>100 pcs sesuai pesanan</t>
  </si>
  <si>
    <t>3 borongan</t>
  </si>
  <si>
    <t>Ud. Sekar</t>
  </si>
  <si>
    <t>3578270302810002</t>
  </si>
  <si>
    <t>simo pomahan baru 9/3</t>
  </si>
  <si>
    <t>Supriyadi</t>
  </si>
  <si>
    <t>081230733774</t>
  </si>
  <si>
    <t>503/12414.A/436.6.11/2014</t>
  </si>
  <si>
    <t>Simpanan ( tabungan ) + bank</t>
  </si>
  <si>
    <t>10 ton</t>
  </si>
  <si>
    <t>Sby sekitarnya</t>
  </si>
  <si>
    <t>n-two</t>
  </si>
  <si>
    <t>3578135611900001</t>
  </si>
  <si>
    <t>rembang selatan no 131</t>
  </si>
  <si>
    <t>Nadia Noviana</t>
  </si>
  <si>
    <t>081232977747</t>
  </si>
  <si>
    <t>503/2448.A/436.7.17/2017</t>
  </si>
  <si>
    <t>nihil</t>
  </si>
  <si>
    <t>1 orang</t>
  </si>
  <si>
    <t>Batikalisha</t>
  </si>
  <si>
    <t>3578044108700002</t>
  </si>
  <si>
    <t>Jl. Bengawan 41 Surabaya</t>
  </si>
  <si>
    <t>Daniar Oesman</t>
  </si>
  <si>
    <t>081357803515</t>
  </si>
  <si>
    <t>503/2990A/436.7.17/2017</t>
  </si>
  <si>
    <t>2-5jt</t>
  </si>
  <si>
    <t>25 pcs / tergantung pemesanan</t>
  </si>
  <si>
    <t>4 orang</t>
  </si>
  <si>
    <t xml:space="preserve">Berlian Asia </t>
  </si>
  <si>
    <t>3578261704540001</t>
  </si>
  <si>
    <t xml:space="preserve">Royal Park II TK 2/6, Surabaya </t>
  </si>
  <si>
    <t xml:space="preserve">Tam Boen Kian </t>
  </si>
  <si>
    <t>08123020269</t>
  </si>
  <si>
    <t>503 / 3451.A / 436.7.17 / 2020</t>
  </si>
  <si>
    <t>2103578015115-22</t>
  </si>
  <si>
    <t xml:space="preserve">Modal Sendiri </t>
  </si>
  <si>
    <t>38.000.000</t>
  </si>
  <si>
    <t>14.846.000</t>
  </si>
  <si>
    <t>70 kg</t>
  </si>
  <si>
    <t>Namisa Gallery</t>
  </si>
  <si>
    <t>3523146801780001</t>
  </si>
  <si>
    <t>Graha Suryanata blok J2 no 27</t>
  </si>
  <si>
    <t>Tandes lor gg 2 no 61</t>
  </si>
  <si>
    <t>Susmiatiningsih</t>
  </si>
  <si>
    <t>08813576364</t>
  </si>
  <si>
    <t>503/2157.A/436.7.17/2017</t>
  </si>
  <si>
    <t>Modal sendiri dari keuntungan penjualan di putar</t>
  </si>
  <si>
    <t>Kurang dari 2 juta</t>
  </si>
  <si>
    <t>Tidak pasti tergantung order yang masuk</t>
  </si>
  <si>
    <t>Status wa, FB, teman, tetangga, komunitas.</t>
  </si>
  <si>
    <t>NAMINE</t>
  </si>
  <si>
    <t>3578046304690002</t>
  </si>
  <si>
    <t xml:space="preserve">Wonosari kidul 2 no 21 </t>
  </si>
  <si>
    <t>Wonosari kidul 2 no 21</t>
  </si>
  <si>
    <t xml:space="preserve">Tatik Nurhayati </t>
  </si>
  <si>
    <t>081312739295</t>
  </si>
  <si>
    <t>503/3685A/4367.17 2020</t>
  </si>
  <si>
    <t>--</t>
  </si>
  <si>
    <t xml:space="preserve">Pinjaman </t>
  </si>
  <si>
    <t>10 juta</t>
  </si>
  <si>
    <t>100 pc</t>
  </si>
  <si>
    <t>Wilayah Indonesia ( Kalimantan .Sumatra ..Ambon Jkt dll)</t>
  </si>
  <si>
    <t>Dapur Nenek</t>
  </si>
  <si>
    <t>3578226104690001</t>
  </si>
  <si>
    <t>Ketintang Baru gg 6 no 12 a</t>
  </si>
  <si>
    <t>Yayuk Sri Rahayu</t>
  </si>
  <si>
    <t>087854296500</t>
  </si>
  <si>
    <t>503/13764.A/436.7.17/2017</t>
  </si>
  <si>
    <t>25 .000.000</t>
  </si>
  <si>
    <t>Surabaya Dan Sidoarjo</t>
  </si>
  <si>
    <t>DebsCake Surabaya</t>
  </si>
  <si>
    <t>3578214305850005</t>
  </si>
  <si>
    <t>Ruko Satelit Town Square A34</t>
  </si>
  <si>
    <t>Raya Satelit Barat GS no 2</t>
  </si>
  <si>
    <t>Anastasia Debbie Purnomo</t>
  </si>
  <si>
    <t>081584914488</t>
  </si>
  <si>
    <t>503/1008.A/436.7.17/2017</t>
  </si>
  <si>
    <t>2063578014967-22</t>
  </si>
  <si>
    <t>Sekitar 10jt</t>
  </si>
  <si>
    <t>Bisa sampai 10x dari sekarang</t>
  </si>
  <si>
    <t>Seluruh indonesia dan Luar negeri</t>
  </si>
  <si>
    <t>Wira gama PO</t>
  </si>
  <si>
    <t>3578315604640002</t>
  </si>
  <si>
    <t>Sambi Arum blok 53b no 10</t>
  </si>
  <si>
    <t xml:space="preserve">Simo gunung kramat barat 63-A, kel. banyu urip kec. Sawahan Surabaya </t>
  </si>
  <si>
    <t>Sulistyowati</t>
  </si>
  <si>
    <t>081252612790</t>
  </si>
  <si>
    <t xml:space="preserve">503/11700.A/436.7.17/2018 </t>
  </si>
  <si>
    <t>13.01.5.47.64421</t>
  </si>
  <si>
    <t>5153578015480-24</t>
  </si>
  <si>
    <t>Anik Craft</t>
  </si>
  <si>
    <t>3578216011800002</t>
  </si>
  <si>
    <t>Dukuh Pakis 6E/10</t>
  </si>
  <si>
    <t>Sama</t>
  </si>
  <si>
    <t>Ani Uslifah</t>
  </si>
  <si>
    <t>081335067337</t>
  </si>
  <si>
    <t>503/9220.A/436.7.17/2017</t>
  </si>
  <si>
    <t>503/8079.B/436.7.17/2017</t>
  </si>
  <si>
    <t>Gak ada</t>
  </si>
  <si>
    <t>5000 tangkai</t>
  </si>
  <si>
    <t>5 orang</t>
  </si>
  <si>
    <t>Surabaya,Jatim,jakarta,medan,makassar,jogya dll</t>
  </si>
  <si>
    <t>Wiragama PO</t>
  </si>
  <si>
    <t>Sambi arum blok 53B/10</t>
  </si>
  <si>
    <t>Simo gunung kramat barat gg. III kel.banyu urip kec.sawahan Surabaya</t>
  </si>
  <si>
    <t>503/11700.A/436.7.17/2018</t>
  </si>
  <si>
    <t>PO Tuan Kribo</t>
  </si>
  <si>
    <t>3515131810870004</t>
  </si>
  <si>
    <t>Jl. Karang Menjangan No. 54 RT. 01 RW. 08, Airlangga, Gubeng, Surabaya</t>
  </si>
  <si>
    <t>Kus Sumartono</t>
  </si>
  <si>
    <t>08563076407</t>
  </si>
  <si>
    <t>503/12220.A/436.7.17/2020</t>
  </si>
  <si>
    <t>503/5831.B/436.7.17/2018</t>
  </si>
  <si>
    <t>3.500.000</t>
  </si>
  <si>
    <t>1000-1500 bungkus</t>
  </si>
  <si>
    <t>Surabaya dan sekitarnya.</t>
  </si>
  <si>
    <t>VICRAFT</t>
  </si>
  <si>
    <t>3578085807770003</t>
  </si>
  <si>
    <t>Jl. Tembok Lor II Buntu No. 9A Surabaya</t>
  </si>
  <si>
    <t>Jl. Mojo Kidul No. 99 Surabaya</t>
  </si>
  <si>
    <t>Noerhaini</t>
  </si>
  <si>
    <t>081703691724</t>
  </si>
  <si>
    <t>503/5584.A/436.7.17/2017</t>
  </si>
  <si>
    <t>503/2896.B/436.7.17/2018</t>
  </si>
  <si>
    <t>Kurang dr 1.000.000</t>
  </si>
  <si>
    <t>50 unit</t>
  </si>
  <si>
    <t xml:space="preserve">Griya Herbal </t>
  </si>
  <si>
    <t>3578205606860001</t>
  </si>
  <si>
    <t xml:space="preserve">Jl. Golf 1 jogoloyo gg 7a rt 5 rw 3 kelurahan gunung sari kecamatan dukuhpakis </t>
  </si>
  <si>
    <t xml:space="preserve">Jl. Mastrip gogor gg makam no 25 rt 1 rw 2 kelurahan jajar tunggal kecamatan wiyung </t>
  </si>
  <si>
    <t xml:space="preserve">Dewi Marsini </t>
  </si>
  <si>
    <t>083847375777</t>
  </si>
  <si>
    <t>503/13532.A/436.7.17/2017</t>
  </si>
  <si>
    <t>6.000.000</t>
  </si>
  <si>
    <t>51 liter</t>
  </si>
  <si>
    <t>Dapur alifa</t>
  </si>
  <si>
    <t>1371044511640003</t>
  </si>
  <si>
    <t>Kedondong kidul 2 no 18a surabaya</t>
  </si>
  <si>
    <t>Dita Norawati</t>
  </si>
  <si>
    <t>085278381393</t>
  </si>
  <si>
    <t>503 / 10571.A / 436.7.5 / 2016</t>
  </si>
  <si>
    <t>503 / 4889.B / 436.7.17 / 2017</t>
  </si>
  <si>
    <t>2063578034956-22</t>
  </si>
  <si>
    <t>Perorangan (pribadi)</t>
  </si>
  <si>
    <t>Rp 3.000.000</t>
  </si>
  <si>
    <t>Rp 2.000.000</t>
  </si>
  <si>
    <t>150-200 pack kemasan 110 gram</t>
  </si>
  <si>
    <t>Pulau jawa</t>
  </si>
  <si>
    <t>Al Amudi herbal</t>
  </si>
  <si>
    <t>Djamal Umar Al Amudi</t>
  </si>
  <si>
    <t>Kebalen wetan  8/16 Surabaya</t>
  </si>
  <si>
    <t>085107712713</t>
  </si>
  <si>
    <t>503/1912,A/436,7,17/2020</t>
  </si>
  <si>
    <t>0220101252675</t>
  </si>
  <si>
    <t>13,01,5,62630</t>
  </si>
  <si>
    <t>40 000 000</t>
  </si>
  <si>
    <t>5 juta kurang lebih</t>
  </si>
  <si>
    <t>Tidak tentu</t>
  </si>
  <si>
    <t>2orang</t>
  </si>
  <si>
    <t>Yeni craft</t>
  </si>
  <si>
    <t>3578106604740003</t>
  </si>
  <si>
    <t>Rangkah VI /92 g surabaya</t>
  </si>
  <si>
    <t>Jenny k</t>
  </si>
  <si>
    <t>085257642136</t>
  </si>
  <si>
    <t>503/7552.A/436.7.17/2017</t>
  </si>
  <si>
    <t>503/1832.B/436.7.17/2018</t>
  </si>
  <si>
    <t>Rp 60.000.000,-</t>
  </si>
  <si>
    <t>400pcs</t>
  </si>
  <si>
    <t>susu moo</t>
  </si>
  <si>
    <t>3578181212950001</t>
  </si>
  <si>
    <t>lidah kulon rt 5 rw 1 kec. lakarsantri kota surabaya</t>
  </si>
  <si>
    <t>febby achmad bintang brilliant</t>
  </si>
  <si>
    <t>082257215464</t>
  </si>
  <si>
    <t>503 / 12025.A / 436.7.5 / 2016</t>
  </si>
  <si>
    <t>kota surabaya</t>
  </si>
  <si>
    <t>INDAH RASA</t>
  </si>
  <si>
    <t>3578275206710004</t>
  </si>
  <si>
    <t>Kendung Jaya 6/20</t>
  </si>
  <si>
    <t>Tutuk Harini</t>
  </si>
  <si>
    <t>081216362077</t>
  </si>
  <si>
    <t>503/3867.A/436.7.17/2020</t>
  </si>
  <si>
    <t>2153578010273-17</t>
  </si>
  <si>
    <t>9.000.000 - 10.000.000</t>
  </si>
  <si>
    <t>900 - 1000 pcs</t>
  </si>
  <si>
    <t>3 0rang</t>
  </si>
  <si>
    <t>Surabaya, Sidoarjo, Gresik</t>
  </si>
  <si>
    <t>DIAN WITJAKSONO</t>
  </si>
  <si>
    <t>3578150612710001</t>
  </si>
  <si>
    <t>JL. TANJUNG RAJA 1 NO.3 SURABAYA</t>
  </si>
  <si>
    <t>081331849272</t>
  </si>
  <si>
    <t>503 / 480.A / 436.7.17 / 2018</t>
  </si>
  <si>
    <t>13.01.5.46.63579</t>
  </si>
  <si>
    <t>Rp 50.000.000</t>
  </si>
  <si>
    <t>Nihil</t>
  </si>
  <si>
    <t xml:space="preserve">5 juta </t>
  </si>
  <si>
    <t>100 pcs / bln</t>
  </si>
  <si>
    <t>Surabaya, Jakarta, Kalimantan</t>
  </si>
  <si>
    <t>Della food</t>
  </si>
  <si>
    <t>3578065812950006</t>
  </si>
  <si>
    <t>Kedung Anyar tengah 4a surabaya</t>
  </si>
  <si>
    <t>Addeleta hasna sulastio</t>
  </si>
  <si>
    <t>081232680262</t>
  </si>
  <si>
    <t>503/4713.A/436.7.17/2020</t>
  </si>
  <si>
    <t>modal sendiri</t>
  </si>
  <si>
    <t>350pcs</t>
  </si>
  <si>
    <t>sosial media dan surabaya square</t>
  </si>
  <si>
    <t xml:space="preserve">NATA CRAFT </t>
  </si>
  <si>
    <t>Jl. SUKADAMI 2/35 SURABAYA</t>
  </si>
  <si>
    <t xml:space="preserve">HENING IMAN SHOLATINGRATRI </t>
  </si>
  <si>
    <t>0818312441</t>
  </si>
  <si>
    <t>503/10152A/436.7.17/2017</t>
  </si>
  <si>
    <t>Dalam 1 tahun terakhir ini tdk ada omzet (hanya di sentra Siola)</t>
  </si>
  <si>
    <t xml:space="preserve">10 pcs per bln (tergantung jenis produk). </t>
  </si>
  <si>
    <t xml:space="preserve">Surabaya sekitarnya </t>
  </si>
  <si>
    <t>Enfina</t>
  </si>
  <si>
    <t>Indah rumaniyah</t>
  </si>
  <si>
    <t>Jln kyai Satari GG Langgar No 5b Rungkut menanggal Surabaya</t>
  </si>
  <si>
    <t>085736572004</t>
  </si>
  <si>
    <t>070101/1135/2021</t>
  </si>
  <si>
    <t>0241010111678</t>
  </si>
  <si>
    <t>503/5194.D/436.6.11/2013</t>
  </si>
  <si>
    <t>2 jt</t>
  </si>
  <si>
    <t>Sesuai pesanan skrg</t>
  </si>
  <si>
    <t>Sidoarjo Surabaya JKT Kalimantan</t>
  </si>
  <si>
    <t>Dapoer Kitta</t>
  </si>
  <si>
    <t>3578116803750001</t>
  </si>
  <si>
    <t>Jln. Simokerto II no. 65</t>
  </si>
  <si>
    <t>Jln. Kenjeran I no. 14</t>
  </si>
  <si>
    <t>Lukita susanti</t>
  </si>
  <si>
    <t>082337004866</t>
  </si>
  <si>
    <t>503/9086.A/436.7.17/2019</t>
  </si>
  <si>
    <t>0265010052569</t>
  </si>
  <si>
    <t>3 - 5 jt</t>
  </si>
  <si>
    <t>1000 piece</t>
  </si>
  <si>
    <t>PO ARF</t>
  </si>
  <si>
    <t>3318161504850002</t>
  </si>
  <si>
    <t>semampir selatan 6-A / 6</t>
  </si>
  <si>
    <t>medayu utara gang 17. perum graha indah c-10</t>
  </si>
  <si>
    <t>saifuddin</t>
  </si>
  <si>
    <t>081938004200</t>
  </si>
  <si>
    <t>503/8482.A/436.17/2018</t>
  </si>
  <si>
    <t>503/7886.B/436.7.17/2018</t>
  </si>
  <si>
    <t>20 kg</t>
  </si>
  <si>
    <t>surabaya dan sidoarjo</t>
  </si>
  <si>
    <t>Choiriyah kayana</t>
  </si>
  <si>
    <t>JL.MANYAR SABRANGAN 8/15</t>
  </si>
  <si>
    <t>081233382277</t>
  </si>
  <si>
    <t>Nomer SIUP nya menyusul saya lagi di desa</t>
  </si>
  <si>
    <t>3578094509720005</t>
  </si>
  <si>
    <t>1 juta</t>
  </si>
  <si>
    <t>Makanan, Minuman, Dll</t>
  </si>
  <si>
    <t>Di pertoko an sama kantor pajak dan bis Surabaya dan dirumah kapok ada pesenan</t>
  </si>
  <si>
    <t>Sang Tea</t>
  </si>
  <si>
    <t>33578132403790001</t>
  </si>
  <si>
    <t>Tembok gede III/25 surabaya</t>
  </si>
  <si>
    <t>Adi rachmat</t>
  </si>
  <si>
    <t>081243494661</t>
  </si>
  <si>
    <t>503/3565.A/436.7.17/2019</t>
  </si>
  <si>
    <t>0281010112257</t>
  </si>
  <si>
    <t>503/3581.B/436.7.17/2019</t>
  </si>
  <si>
    <t>2093578025819-25</t>
  </si>
  <si>
    <t xml:space="preserve">Jehan batik </t>
  </si>
  <si>
    <t>3578065403690008</t>
  </si>
  <si>
    <t>Banyu Urip wetan tengah buntu 1 no 5 sby</t>
  </si>
  <si>
    <t>Nanik suhariati</t>
  </si>
  <si>
    <t>085101636187</t>
  </si>
  <si>
    <t>503/5581.A/436.7.17/2017</t>
  </si>
  <si>
    <t>3 jt</t>
  </si>
  <si>
    <t>3-5jt/ bln</t>
  </si>
  <si>
    <t>20 lbr</t>
  </si>
  <si>
    <t>Dalam negri</t>
  </si>
  <si>
    <t>UD SARI RASA</t>
  </si>
  <si>
    <t>3578066104520003</t>
  </si>
  <si>
    <t>Jl kembang kuning mulyo I/5</t>
  </si>
  <si>
    <t>SARIAH</t>
  </si>
  <si>
    <t>081334246777</t>
  </si>
  <si>
    <t>503/186.A/436.7.17/2020</t>
  </si>
  <si>
    <t>1406/LPPOM-MUI/JTM/ST-Dir/XII/20</t>
  </si>
  <si>
    <t>200 btl</t>
  </si>
  <si>
    <t>Warung pribadi</t>
  </si>
  <si>
    <t>Elan coklat</t>
  </si>
  <si>
    <t>Jl.semolowaru 199</t>
  </si>
  <si>
    <t>Jl.gunung anyar tambak gang tempura 2 no 52</t>
  </si>
  <si>
    <t>Syaninovita saragih</t>
  </si>
  <si>
    <t>0818593146</t>
  </si>
  <si>
    <t>503 / 1043.A /436.7.17/ 2019</t>
  </si>
  <si>
    <t>TDP  503 / 913.B / 436.7.17 / 2019</t>
  </si>
  <si>
    <t>PIRT   3093578033696-24</t>
  </si>
  <si>
    <t>25 jt</t>
  </si>
  <si>
    <t>-+ 35 jt</t>
  </si>
  <si>
    <t>-+ 10 rb</t>
  </si>
  <si>
    <t>Surabaya,sidoarjo,malang,gresik ,kediri,jember,banyuwangi,kerinci (jambi)</t>
  </si>
  <si>
    <t>Hanggareksa</t>
  </si>
  <si>
    <t>Manukan Lor VD no.4</t>
  </si>
  <si>
    <t>Manukan Lor gg 4F no.11</t>
  </si>
  <si>
    <t xml:space="preserve">Erli Dahlia </t>
  </si>
  <si>
    <t>082132189185</t>
  </si>
  <si>
    <t>503/12472.A/436.7.17/2017</t>
  </si>
  <si>
    <t>503/7465.B/436.7.17/2018</t>
  </si>
  <si>
    <t>2063578015128-22</t>
  </si>
  <si>
    <t>Bank Bri Syariah</t>
  </si>
  <si>
    <t>500 pcs</t>
  </si>
  <si>
    <t>Ichirank</t>
  </si>
  <si>
    <t>3578045908860001</t>
  </si>
  <si>
    <t>Rungkut Asri Barat XIII/24 Surabaya</t>
  </si>
  <si>
    <t>Rahmi Noorlyta</t>
  </si>
  <si>
    <t>081230377171</t>
  </si>
  <si>
    <t>503/10241.A/436.7.17/2019</t>
  </si>
  <si>
    <t>100pack</t>
  </si>
  <si>
    <t>Mekar Melati</t>
  </si>
  <si>
    <t>3578085005630007</t>
  </si>
  <si>
    <t>Jl Kedung Baruk 14  No 17A</t>
  </si>
  <si>
    <t>Mulatiningsih</t>
  </si>
  <si>
    <t>0819 3801 1838</t>
  </si>
  <si>
    <t>503 / 10296 A</t>
  </si>
  <si>
    <t>2023578014543_ 21</t>
  </si>
  <si>
    <t>4543 / 3578 / 16</t>
  </si>
  <si>
    <t>Rp 25 000 000</t>
  </si>
  <si>
    <t>1 056 000</t>
  </si>
  <si>
    <t>15 kg Bandeng</t>
  </si>
  <si>
    <t>1, Orang</t>
  </si>
  <si>
    <t>Onlene dan Oflene</t>
  </si>
  <si>
    <t>SEROENDENG_SOERABAJA</t>
  </si>
  <si>
    <t>3524010201990001</t>
  </si>
  <si>
    <t>JL. PETEMON 3/190</t>
  </si>
  <si>
    <t>JL. SIMO JAWAR UTARA NO. 1</t>
  </si>
  <si>
    <t>WINO ADI PRATAMA</t>
  </si>
  <si>
    <t>081359809643</t>
  </si>
  <si>
    <t>503/691.A/436.7. 17/2020</t>
  </si>
  <si>
    <t>INDIVIDU</t>
  </si>
  <si>
    <t>TIDAK ADA</t>
  </si>
  <si>
    <t>300 Pack</t>
  </si>
  <si>
    <t>NASIONAL</t>
  </si>
  <si>
    <t>Sekar Dews</t>
  </si>
  <si>
    <t>Siti Sulaikah</t>
  </si>
  <si>
    <t>Banyu urip kidul 7a/25a</t>
  </si>
  <si>
    <t>Putat jaya punden 1 no. 15</t>
  </si>
  <si>
    <t>085105003545</t>
  </si>
  <si>
    <t>503/555.A/436.7.17/2017</t>
  </si>
  <si>
    <t>O</t>
  </si>
  <si>
    <t>13.01.5.47.61431</t>
  </si>
  <si>
    <t>10 pcs</t>
  </si>
  <si>
    <t>Allida Embroidery</t>
  </si>
  <si>
    <t>3573025702660002</t>
  </si>
  <si>
    <t>Jl. Keputih Perintis V/11 Surabaya</t>
  </si>
  <si>
    <t>Perum. Puri Aloha blok BB 12A Wage Sda</t>
  </si>
  <si>
    <t>Tri Sulistyo Murni</t>
  </si>
  <si>
    <t>081330957797</t>
  </si>
  <si>
    <t>503/6392.A/436.7.17/2019</t>
  </si>
  <si>
    <t>13.01.5.47.60756</t>
  </si>
  <si>
    <t>KUR Bank.Mandiri</t>
  </si>
  <si>
    <t>65.000.000</t>
  </si>
  <si>
    <t>8 bh</t>
  </si>
  <si>
    <t>GIO collection</t>
  </si>
  <si>
    <t>Keputran pasar kecil 2/19</t>
  </si>
  <si>
    <t>Bronggalan sawah 4 k no 2 b</t>
  </si>
  <si>
    <t>Yuni Supartini</t>
  </si>
  <si>
    <t>082138728505</t>
  </si>
  <si>
    <t>503/5581.A/436.611/2015</t>
  </si>
  <si>
    <t>0247000911653</t>
  </si>
  <si>
    <t>Bank</t>
  </si>
  <si>
    <t>5 - 7 juta</t>
  </si>
  <si>
    <t>VIVI TERANG</t>
  </si>
  <si>
    <t>3578025707530002</t>
  </si>
  <si>
    <t>NYAMPLUNGAN 8/40</t>
  </si>
  <si>
    <t>MUSTACHIZAH</t>
  </si>
  <si>
    <t>085101899378</t>
  </si>
  <si>
    <t>503/11385.A/436.6.11/2015</t>
  </si>
  <si>
    <t>2063578015188-23</t>
  </si>
  <si>
    <t>Guna Guna Snack/ Pangan Bagus Sejahtera</t>
  </si>
  <si>
    <t>3578024107830003</t>
  </si>
  <si>
    <t>PERUM DARMO SENTASA RAYA J-19 KAV. 308</t>
  </si>
  <si>
    <t xml:space="preserve"> Achmad Bagus Nursandy</t>
  </si>
  <si>
    <t>081217473882</t>
  </si>
  <si>
    <t>503/4469.A/436.6.11/2015</t>
  </si>
  <si>
    <t>0220006252609</t>
  </si>
  <si>
    <t>13.01.5.47.62715</t>
  </si>
  <si>
    <t>4063578014359-20</t>
  </si>
  <si>
    <t>12.000.000</t>
  </si>
  <si>
    <t>UD Dapur Kue Buk Yuli</t>
  </si>
  <si>
    <t>3578016510920002</t>
  </si>
  <si>
    <t>Petemon 2 / 52</t>
  </si>
  <si>
    <t>Yuni Widyastuti</t>
  </si>
  <si>
    <t>08999760909</t>
  </si>
  <si>
    <t>3.00.000</t>
  </si>
  <si>
    <t>Aster 86</t>
  </si>
  <si>
    <t>Bogangin gang 1 No. 12A</t>
  </si>
  <si>
    <t>David Tua Manurung</t>
  </si>
  <si>
    <t>0859181922311</t>
  </si>
  <si>
    <t>503/1483.A/436.7.5/2016</t>
  </si>
  <si>
    <t>2133578014840-22</t>
  </si>
  <si>
    <t>500kg</t>
  </si>
  <si>
    <t>Online marketplace</t>
  </si>
  <si>
    <t>Velista Craft</t>
  </si>
  <si>
    <t>Diah wahyurini</t>
  </si>
  <si>
    <t>Jl. Taman kutisari no. 4</t>
  </si>
  <si>
    <t>081357568448</t>
  </si>
  <si>
    <t>503/2749.A/436.7.17/2018</t>
  </si>
  <si>
    <t>200 pcs</t>
  </si>
  <si>
    <t>SAPTONIA</t>
  </si>
  <si>
    <t>3578076909710001</t>
  </si>
  <si>
    <t>UNDAAN PENELEH V/28</t>
  </si>
  <si>
    <t>BENOWO KRAJAN 6 LAPANGAN NO 60</t>
  </si>
  <si>
    <t>KURNIAH SAPTO WIDJININGSIH</t>
  </si>
  <si>
    <t>081703153181</t>
  </si>
  <si>
    <t>503/5654.A/436.7.17/2019</t>
  </si>
  <si>
    <t>Sesuai pesanan/ tidak pasti</t>
  </si>
  <si>
    <t>Kalau ada pesanan</t>
  </si>
  <si>
    <t>ASEM MULYA VI/21 SURABAYA</t>
  </si>
  <si>
    <t>RAJIMAN</t>
  </si>
  <si>
    <t>Rp.10.000.000</t>
  </si>
  <si>
    <t>Lunart Craft</t>
  </si>
  <si>
    <t>3578275812800003</t>
  </si>
  <si>
    <t>SIMO GUNUNG BARAT 2A / 1</t>
  </si>
  <si>
    <t>PUTAT JAYA PUNDEN I / 8A</t>
  </si>
  <si>
    <t>SRI MULYANI</t>
  </si>
  <si>
    <t>085336170639</t>
  </si>
  <si>
    <t>503/7207.A/436.7.17/2018</t>
  </si>
  <si>
    <t>503/6701.B/436.7.17/2018</t>
  </si>
  <si>
    <t>30 Pcs</t>
  </si>
  <si>
    <t>DALAM NEGERI</t>
  </si>
  <si>
    <t>PODOH MORO</t>
  </si>
  <si>
    <t>3314120507840008</t>
  </si>
  <si>
    <t>DK GEMOL KALI NO 58 RT 06 RW 03 JAJJAR TUNGGAL WIYUNG</t>
  </si>
  <si>
    <t>DK GEMOL KALI NO 58 RT 06 RW 03 JAJAR TUNGGAL WIYUNG</t>
  </si>
  <si>
    <t>NARYONO</t>
  </si>
  <si>
    <t>083831990816</t>
  </si>
  <si>
    <t>503/6337,A/436.6.11/2012</t>
  </si>
  <si>
    <t>Pinjam bank20 000 000</t>
  </si>
  <si>
    <t>20 000 000</t>
  </si>
  <si>
    <t>25 000 000</t>
  </si>
  <si>
    <t>Kotor 8 000 000</t>
  </si>
  <si>
    <t>22 kwt</t>
  </si>
  <si>
    <t>Ampel grup bersyukur</t>
  </si>
  <si>
    <t>Safiudin</t>
  </si>
  <si>
    <t>Simolawang 6 no 10</t>
  </si>
  <si>
    <t>08175190090</t>
  </si>
  <si>
    <t>13.01.5.47.57831</t>
  </si>
  <si>
    <t>1juta</t>
  </si>
  <si>
    <t>2,5 juta</t>
  </si>
  <si>
    <t>25kg</t>
  </si>
  <si>
    <t>Kecamatan simokerto</t>
  </si>
  <si>
    <t>KreaTy / Karlin</t>
  </si>
  <si>
    <t>3578.1454.0373.0001</t>
  </si>
  <si>
    <t>Graha Mitra Asri Blok A no.12, Surabaya</t>
  </si>
  <si>
    <t>Utari Prasetyaningtyas</t>
  </si>
  <si>
    <t>0818342369</t>
  </si>
  <si>
    <t>503/11642.A/436.6.11/2015</t>
  </si>
  <si>
    <t>503/12345.B/436.7.17/2017</t>
  </si>
  <si>
    <t>Tergantung produk</t>
  </si>
  <si>
    <t>Seluruh Indonesia melalui media sosial</t>
  </si>
  <si>
    <t>101 True Fashion Earth</t>
  </si>
  <si>
    <t>3578264209750002</t>
  </si>
  <si>
    <t>Maspati V no 16</t>
  </si>
  <si>
    <t>Trully N Ervandiary</t>
  </si>
  <si>
    <t>085730128788</t>
  </si>
  <si>
    <t>503/3020.A/436.6.11/2012</t>
  </si>
  <si>
    <t>Omah medang</t>
  </si>
  <si>
    <t>Zubaidulloh</t>
  </si>
  <si>
    <t>Kendangsari gg 10 no 4</t>
  </si>
  <si>
    <t>Kendangsari gg 7 no 44 D</t>
  </si>
  <si>
    <t>083874422752</t>
  </si>
  <si>
    <t>503/6463.A/436.7.17/2020</t>
  </si>
  <si>
    <t>Pia inez</t>
  </si>
  <si>
    <t>Slamet Budi santoso</t>
  </si>
  <si>
    <t>Kendangsari gang 9 no 26a</t>
  </si>
  <si>
    <t>Slamet Budi Santoso</t>
  </si>
  <si>
    <t>085736646722</t>
  </si>
  <si>
    <t>503/5833.A/436.6.11/2015</t>
  </si>
  <si>
    <t>2063578014400-20</t>
  </si>
  <si>
    <t>V-RA Collection</t>
  </si>
  <si>
    <t>3578266411780001</t>
  </si>
  <si>
    <t>Kejawan Putih Tambak</t>
  </si>
  <si>
    <t>Jl.kenjeran</t>
  </si>
  <si>
    <t>Novita Rahayu Purwaningsih</t>
  </si>
  <si>
    <t>082226562184</t>
  </si>
  <si>
    <t>Pinjaman BRI</t>
  </si>
  <si>
    <t>8 jt</t>
  </si>
  <si>
    <t>Jawa , kalimantan</t>
  </si>
  <si>
    <t>Wong jowo</t>
  </si>
  <si>
    <t>3578016805740002</t>
  </si>
  <si>
    <t>Prima Kebraon v/24</t>
  </si>
  <si>
    <t>Jl.prima Kebraon v/24</t>
  </si>
  <si>
    <t>Rika Andriyana</t>
  </si>
  <si>
    <t>085100619678</t>
  </si>
  <si>
    <t>503/10964.A/436.7.17/2018</t>
  </si>
  <si>
    <t>0220203202118</t>
  </si>
  <si>
    <t>13.01.5.47.63876</t>
  </si>
  <si>
    <t>2133578014772-21</t>
  </si>
  <si>
    <t>150 botol</t>
  </si>
  <si>
    <t>Surabaya-sidoarjo</t>
  </si>
  <si>
    <t>Ningnina</t>
  </si>
  <si>
    <t>3578017105810001</t>
  </si>
  <si>
    <t>Kedurus 4 duren no 6 surabaya</t>
  </si>
  <si>
    <t>Nina mariansyah</t>
  </si>
  <si>
    <t>081327773738</t>
  </si>
  <si>
    <t>503 580.A 436.7.17 2021</t>
  </si>
  <si>
    <t>0220205850078</t>
  </si>
  <si>
    <t>503 10655.D 436.611 2015</t>
  </si>
  <si>
    <t>Usaha sendiri</t>
  </si>
  <si>
    <t>45.000.000jt</t>
  </si>
  <si>
    <t>3 000 000jt</t>
  </si>
  <si>
    <t>Torta Kue Basah</t>
  </si>
  <si>
    <t>3578115904830003</t>
  </si>
  <si>
    <t>Jalan Granting II No 39</t>
  </si>
  <si>
    <t>Wonorejo I No 25 Tegalsari</t>
  </si>
  <si>
    <t>Mamik Apsari</t>
  </si>
  <si>
    <t>081515115949</t>
  </si>
  <si>
    <t>503/596.A/436.7.17/2018</t>
  </si>
  <si>
    <t>Pribadi dan Pinjaman</t>
  </si>
  <si>
    <t>25.000 000</t>
  </si>
  <si>
    <t>Rerata 50jt &lt; 100jt sebelum corona,  corona &lt;5jt</t>
  </si>
  <si>
    <t>15.000 kue</t>
  </si>
  <si>
    <t>6 tim</t>
  </si>
  <si>
    <t>Surabaya - sidoarjo - gresik</t>
  </si>
  <si>
    <t xml:space="preserve">Kampung Semanggi </t>
  </si>
  <si>
    <t>3578315006710004</t>
  </si>
  <si>
    <t>Sawo rt 3 rw 2</t>
  </si>
  <si>
    <t>Jl sawo Gg2 no32A</t>
  </si>
  <si>
    <t>Sumini</t>
  </si>
  <si>
    <t>081252099008</t>
  </si>
  <si>
    <t>503/6936A/436.7.5/2016</t>
  </si>
  <si>
    <t>0220206370954</t>
  </si>
  <si>
    <t>20635780551559-23</t>
  </si>
  <si>
    <t>30jt</t>
  </si>
  <si>
    <t>25jt</t>
  </si>
  <si>
    <t>20jt</t>
  </si>
  <si>
    <t>300box</t>
  </si>
  <si>
    <t xml:space="preserve">Jawatimur </t>
  </si>
  <si>
    <t>JINGGA</t>
  </si>
  <si>
    <t>3578016612910001</t>
  </si>
  <si>
    <t>KARAH II TEMBUS NO.3</t>
  </si>
  <si>
    <t>WAHYU VALERIANTY WIJANA</t>
  </si>
  <si>
    <t>081332861988</t>
  </si>
  <si>
    <t>503/13152.A/436.7.17/2017</t>
  </si>
  <si>
    <t>13.01.5.46.62018</t>
  </si>
  <si>
    <t>1.000.000 - 1.500.000</t>
  </si>
  <si>
    <t>300-500</t>
  </si>
  <si>
    <t>Surabaya, Sidoarjo</t>
  </si>
  <si>
    <t>Wilis &amp; Verda</t>
  </si>
  <si>
    <t>3578064202740001</t>
  </si>
  <si>
    <t>Banyu Urip wetan 2 no 107c</t>
  </si>
  <si>
    <t>Banyu Urip wetan 3 c no 89</t>
  </si>
  <si>
    <t>Siti ma'rifah</t>
  </si>
  <si>
    <t>085781089858</t>
  </si>
  <si>
    <t>503/1301.A/436.7.17/2018</t>
  </si>
  <si>
    <t>Syahijab</t>
  </si>
  <si>
    <t>3615105409850005</t>
  </si>
  <si>
    <t>Jl. Sumberrejo Indah No. 09, Sumberrejo, Pakal, Surabaya</t>
  </si>
  <si>
    <t>Siti Maisyaroh</t>
  </si>
  <si>
    <t>081234561539</t>
  </si>
  <si>
    <t>503/1607.A/437.7.17/2018</t>
  </si>
  <si>
    <t>503/1358.B/436.7.17/2018</t>
  </si>
  <si>
    <t>Gula gula</t>
  </si>
  <si>
    <t>Vita kartini</t>
  </si>
  <si>
    <t>Jalan Hamzah Fansyuri no.45</t>
  </si>
  <si>
    <t>085855502090</t>
  </si>
  <si>
    <t>503/9202.A/436.7.17/2017</t>
  </si>
  <si>
    <t>Jual kue tart custom</t>
  </si>
  <si>
    <t>2.800.000 per bulan</t>
  </si>
  <si>
    <t>15-20 juta</t>
  </si>
  <si>
    <t>30 kue tart, 200 kue basah, 15 kg kue kering</t>
  </si>
  <si>
    <t>Surabaya, sidoarjo</t>
  </si>
  <si>
    <t>Yunaz herbal</t>
  </si>
  <si>
    <t>3578107006740030</t>
  </si>
  <si>
    <t>Jln. Jolotundo baru 28</t>
  </si>
  <si>
    <t>Yuyun Sulistyowarni</t>
  </si>
  <si>
    <t>081235822292</t>
  </si>
  <si>
    <t>503/10919.A/436.7.17/2017</t>
  </si>
  <si>
    <t>0220207252482</t>
  </si>
  <si>
    <t>503/3277.D/436.6.11/2014</t>
  </si>
  <si>
    <t>2063578014136-19</t>
  </si>
  <si>
    <t>Kreasi Rempah</t>
  </si>
  <si>
    <t>Agustina Setiawati</t>
  </si>
  <si>
    <t>Sutorejo Timur 6/21, Blok RR 11, Surabaya</t>
  </si>
  <si>
    <t>08123235816</t>
  </si>
  <si>
    <t>503/2968.A/436.7.17/2017</t>
  </si>
  <si>
    <t>2113578015042-22, 2113578025042-22</t>
  </si>
  <si>
    <t>Swasta</t>
  </si>
  <si>
    <t>Rp. 25.000.000,-</t>
  </si>
  <si>
    <t>Rp. 50.000.000,-</t>
  </si>
  <si>
    <t>Rp. 500.000,-</t>
  </si>
  <si>
    <t>200 bungkus</t>
  </si>
  <si>
    <t>Beadstown Craft</t>
  </si>
  <si>
    <t>3578 1056 0478 0002</t>
  </si>
  <si>
    <t>Jalan Scorpio No.31 Surabaya</t>
  </si>
  <si>
    <t>Workshop : Jalan Jazuli No.33</t>
  </si>
  <si>
    <t>Ardian Rosita</t>
  </si>
  <si>
    <t>082141873868</t>
  </si>
  <si>
    <t>503 / 7915.A / 436.7.17 /2018</t>
  </si>
  <si>
    <t>13.01.5.47.63531</t>
  </si>
  <si>
    <t>fluktuatif ±5.000.000-±25.000.000</t>
  </si>
  <si>
    <t>1000 pcs</t>
  </si>
  <si>
    <t>Dua putra wz</t>
  </si>
  <si>
    <t>3578172405810001</t>
  </si>
  <si>
    <t>Tanah merah Utara 6/6A</t>
  </si>
  <si>
    <t>Tanah merah indah1 no 4</t>
  </si>
  <si>
    <t>Windi cahyono</t>
  </si>
  <si>
    <t>082342337600</t>
  </si>
  <si>
    <t>503/7147.A/436.7.17/2017</t>
  </si>
  <si>
    <t>0220004600797</t>
  </si>
  <si>
    <t>13.01.5.47.61021</t>
  </si>
  <si>
    <t>300jt</t>
  </si>
  <si>
    <t>150jt</t>
  </si>
  <si>
    <t>Tahu Petis Suroboyo</t>
  </si>
  <si>
    <t>3578081705940002</t>
  </si>
  <si>
    <t>Ngagel Madya 76</t>
  </si>
  <si>
    <t>Christopher Adriel. K</t>
  </si>
  <si>
    <t>087851646410</t>
  </si>
  <si>
    <t>503/3553.A/436.7.17/2018</t>
  </si>
  <si>
    <t>1.500 dos</t>
  </si>
  <si>
    <t>Perum griya benowo indah 2 blok t/36</t>
  </si>
  <si>
    <t>081330734010</t>
  </si>
  <si>
    <t>4 jt</t>
  </si>
  <si>
    <t>3578036308670002</t>
  </si>
  <si>
    <t>Sutorejo Timur 6/21, RR 11, Surabaya</t>
  </si>
  <si>
    <t>503/2968,A/436,7.17/2017</t>
  </si>
  <si>
    <t>2113578015042-22,  2113578025042-22</t>
  </si>
  <si>
    <t>Rp. 300.000,-</t>
  </si>
  <si>
    <t>200 bks</t>
  </si>
  <si>
    <t>Toko di Surabaya</t>
  </si>
  <si>
    <t>UD.Mutiara Jaya Abadi</t>
  </si>
  <si>
    <t>3578254404700003</t>
  </si>
  <si>
    <t>Rungkut Menanggal Harapan Blok i no.13</t>
  </si>
  <si>
    <t>Rungkut menanggal harapan blok i no.13</t>
  </si>
  <si>
    <t>Mira Paramita</t>
  </si>
  <si>
    <t>081335811499</t>
  </si>
  <si>
    <t>503/9689A/436.7.5/2016</t>
  </si>
  <si>
    <t>1500 pack</t>
  </si>
  <si>
    <t>Toko2</t>
  </si>
  <si>
    <t>Rhizoma</t>
  </si>
  <si>
    <t>Linah Utami</t>
  </si>
  <si>
    <t>Gubeng KLINGSINGAN 1-KA/27. RT002. RW 003. Gubeng</t>
  </si>
  <si>
    <t>Gubeng jaya IX/34. Gubeng</t>
  </si>
  <si>
    <t>085784422380</t>
  </si>
  <si>
    <t>503/57.A/436.7.17/2018</t>
  </si>
  <si>
    <t>13.01.5.47.62057</t>
  </si>
  <si>
    <t>4jt</t>
  </si>
  <si>
    <t>300 botol</t>
  </si>
  <si>
    <t>PAHLEVI</t>
  </si>
  <si>
    <t>3578142408750003</t>
  </si>
  <si>
    <t>MANUKAN KRIDO I BLOK 5A/20 SBY</t>
  </si>
  <si>
    <t>SAMBIARUM LOR 4 BLOK 53 E/13 SBY</t>
  </si>
  <si>
    <t>MUHAMMAD IHDA PAHLEVI</t>
  </si>
  <si>
    <t>0817397563</t>
  </si>
  <si>
    <t>503/13702A/436.7.17/2017</t>
  </si>
  <si>
    <t>2113578015236-23</t>
  </si>
  <si>
    <t>7.500.000</t>
  </si>
  <si>
    <t>1200 botol</t>
  </si>
  <si>
    <t>Jl.Mojo  Kidul 44 Surabaya</t>
  </si>
  <si>
    <t>503/3924A/436.7.17/2018</t>
  </si>
  <si>
    <t>7.000.000 (sejak pandemik)</t>
  </si>
  <si>
    <t>4000 pcs snack,20 aneka cake,20 aneka puding(normal)</t>
  </si>
  <si>
    <t>Saya sendiri</t>
  </si>
  <si>
    <t>SAMBIARUM LOR 4 BLOK 53E/13 SBY</t>
  </si>
  <si>
    <t>Batik Banyu Urip</t>
  </si>
  <si>
    <t>3578066612690006</t>
  </si>
  <si>
    <t>Simo kwagean gg buntu kidul no 22</t>
  </si>
  <si>
    <t xml:space="preserve">Sunarsih </t>
  </si>
  <si>
    <t>082333670916</t>
  </si>
  <si>
    <t>503 / 6039 A / 4367.17 / 2017</t>
  </si>
  <si>
    <t>0220207242547</t>
  </si>
  <si>
    <t>503 / 8726. B / 4367.17 / 2017</t>
  </si>
  <si>
    <t xml:space="preserve">RINDU WATER </t>
  </si>
  <si>
    <t>3578140906570002</t>
  </si>
  <si>
    <t xml:space="preserve">Darmo indah asri AD 53 Surabaya 60186 </t>
  </si>
  <si>
    <t xml:space="preserve">WILLIAM </t>
  </si>
  <si>
    <t xml:space="preserve">0811333113 /0811373113 </t>
  </si>
  <si>
    <t xml:space="preserve">503 / 262.A / 436.7.17 / 2018 </t>
  </si>
  <si>
    <t>503 / 12175.B / 436.7.17 / 2017</t>
  </si>
  <si>
    <t>Kredit bank</t>
  </si>
  <si>
    <t>100 galon @19 liter</t>
  </si>
  <si>
    <t>AIMOMO</t>
  </si>
  <si>
    <t>3578126703780001</t>
  </si>
  <si>
    <t>Kembang Jepun 58, Surabaya</t>
  </si>
  <si>
    <t>Griya Pesona Asri L13, jl. Medayu Pesona XII, Medokan Ayu, Rungkut. Surabaya</t>
  </si>
  <si>
    <t>Rosalia</t>
  </si>
  <si>
    <t>081553053374</t>
  </si>
  <si>
    <t>503/12056.A/436.7.17/2018</t>
  </si>
  <si>
    <t>± 1000 - 1200 cup</t>
  </si>
  <si>
    <t>Surabaya, Madura</t>
  </si>
  <si>
    <t>Sumber Alam</t>
  </si>
  <si>
    <t>3578246302790003</t>
  </si>
  <si>
    <t>Jl Kendangsari gg 4 no 22</t>
  </si>
  <si>
    <t>Widya Kristanty</t>
  </si>
  <si>
    <t>089629990543</t>
  </si>
  <si>
    <t>503/9003.A/436.7.17/2019</t>
  </si>
  <si>
    <t>503/8906.B/436.7.17/2017</t>
  </si>
  <si>
    <t>2133578014735-21</t>
  </si>
  <si>
    <t>BRI</t>
  </si>
  <si>
    <t>Lunas</t>
  </si>
  <si>
    <t>400 Botol</t>
  </si>
  <si>
    <t>Supermarket, swalayan, toko terdekat, on line</t>
  </si>
  <si>
    <t>Fafira</t>
  </si>
  <si>
    <t>3578074308750001</t>
  </si>
  <si>
    <t>Undaan Peneleh 1/5</t>
  </si>
  <si>
    <t xml:space="preserve">Fatin Eliza </t>
  </si>
  <si>
    <t>082143718590</t>
  </si>
  <si>
    <t>503/409.A/436.7.17/2018</t>
  </si>
  <si>
    <t>13.01.5.47.62139</t>
  </si>
  <si>
    <t>Rp 2.000.000,-</t>
  </si>
  <si>
    <t>Rp 3.000.000,-</t>
  </si>
  <si>
    <t>500 lebih</t>
  </si>
  <si>
    <t>Kantor2 dinas, tetangga, media sosial melalui wa, teman</t>
  </si>
  <si>
    <t>Dapur Diana</t>
  </si>
  <si>
    <t>Pemilik</t>
  </si>
  <si>
    <t>Gubeng Kertajaya 8B Timur/21-A, Surabaya</t>
  </si>
  <si>
    <t>Debby Miradiana</t>
  </si>
  <si>
    <t>082233377322</t>
  </si>
  <si>
    <t>503/10573.A/436.7.5/2016</t>
  </si>
  <si>
    <t>503/7438.B/436.7.17/2018</t>
  </si>
  <si>
    <t>2143578015356-23</t>
  </si>
  <si>
    <t xml:space="preserve">600 botol </t>
  </si>
  <si>
    <t>Jawa Timur &amp; Bali</t>
  </si>
  <si>
    <t>3578046404840009</t>
  </si>
  <si>
    <t>Usaha kue tart dan kue basah</t>
  </si>
  <si>
    <t>2.800.000</t>
  </si>
  <si>
    <t>15-20jt</t>
  </si>
  <si>
    <t>20 kue tart, 10 kg kue kering, 200 kue basah</t>
  </si>
  <si>
    <t>Surabaya sidoarjo</t>
  </si>
  <si>
    <t>Noerhayati</t>
  </si>
  <si>
    <t>3578226410670001</t>
  </si>
  <si>
    <t>Menanggal komplek peni 43</t>
  </si>
  <si>
    <t>ROZIFA</t>
  </si>
  <si>
    <t>0821 3952 9316</t>
  </si>
  <si>
    <t>503/358.A/436.7.17/2019</t>
  </si>
  <si>
    <t>Pinjam</t>
  </si>
  <si>
    <t>5 macam jenis</t>
  </si>
  <si>
    <t>Sekitar rumah</t>
  </si>
  <si>
    <t>Restu Catering</t>
  </si>
  <si>
    <t>3578264605690003</t>
  </si>
  <si>
    <t>Manyar Sabrangan 9a/7</t>
  </si>
  <si>
    <t>Indah Pangestuti</t>
  </si>
  <si>
    <t>081336482014</t>
  </si>
  <si>
    <t>5033439.A/436.7.17/2017</t>
  </si>
  <si>
    <t>Kurleb 2000000</t>
  </si>
  <si>
    <t xml:space="preserve">Kurleb 330 box makan  siang (saat pandemi) </t>
  </si>
  <si>
    <t>Charisa</t>
  </si>
  <si>
    <t>3578312906770004</t>
  </si>
  <si>
    <t>Lontar rt 01 rw 01 sambikerep surabaya</t>
  </si>
  <si>
    <t>Isyadi</t>
  </si>
  <si>
    <t>085101406032</t>
  </si>
  <si>
    <t>503/3745.A/436.7.17/2017</t>
  </si>
  <si>
    <t>2063578015124-22</t>
  </si>
  <si>
    <t>7.000.000</t>
  </si>
  <si>
    <t>Lingkungan sekitar</t>
  </si>
  <si>
    <t>Cake tape Surabaya</t>
  </si>
  <si>
    <t>Retno wilandari</t>
  </si>
  <si>
    <t>Jl Teknik Sipil A /8</t>
  </si>
  <si>
    <t>Apart Dian Regency jl sukolilo kasih I / 19 unit 0129</t>
  </si>
  <si>
    <t>Retno wulandari</t>
  </si>
  <si>
    <t>082257426814</t>
  </si>
  <si>
    <t>503/12503.A /436.6.11/2014</t>
  </si>
  <si>
    <t>2063578014265-19</t>
  </si>
  <si>
    <t>RP 30.000.000</t>
  </si>
  <si>
    <t>600 box</t>
  </si>
  <si>
    <t>Ning Ita</t>
  </si>
  <si>
    <t>3578044503710010</t>
  </si>
  <si>
    <t>Jalan Krukah Selatan No 107</t>
  </si>
  <si>
    <t>Ita Suryani</t>
  </si>
  <si>
    <t>085257038254</t>
  </si>
  <si>
    <t>503 / 1.A / 436.7.17 / 2019</t>
  </si>
  <si>
    <t>13.01.5.47.64824</t>
  </si>
  <si>
    <t>2113578014362-25</t>
  </si>
  <si>
    <t>8.000.000</t>
  </si>
  <si>
    <t>Jawa-Bali</t>
  </si>
  <si>
    <t>Pangsit Mie Ayam Berkah Pipi Tembem</t>
  </si>
  <si>
    <t>3578031201830003</t>
  </si>
  <si>
    <t xml:space="preserve">Baruk Utara VI No. 23 B-131 </t>
  </si>
  <si>
    <t>Mochamad Sandri Iriawan, SE</t>
  </si>
  <si>
    <t>081330913855</t>
  </si>
  <si>
    <t>503/11456.A/436.7.17/2018</t>
  </si>
  <si>
    <t>Biaya sendiri</t>
  </si>
  <si>
    <t>Rp.1.300.000,-</t>
  </si>
  <si>
    <t xml:space="preserve">Po ud bebek goreng 55 </t>
  </si>
  <si>
    <t>Samsul huda</t>
  </si>
  <si>
    <t>Bendul merisi besar selatan 57 H</t>
  </si>
  <si>
    <t>085106618133</t>
  </si>
  <si>
    <t>5037930A4367172018</t>
  </si>
  <si>
    <t xml:space="preserve">1800 bungkus </t>
  </si>
  <si>
    <t>UD D'RICK</t>
  </si>
  <si>
    <t>3578226209770001</t>
  </si>
  <si>
    <t>Taman Menanggal Indah No 14 surabaya</t>
  </si>
  <si>
    <t>Delianasafitrie</t>
  </si>
  <si>
    <t>085211436211</t>
  </si>
  <si>
    <t>503/8205.A/436.7.17/2017</t>
  </si>
  <si>
    <t>0220303752225</t>
  </si>
  <si>
    <t>510357802509622 dan 510357801509622</t>
  </si>
  <si>
    <t>Tabungan usaha utama</t>
  </si>
  <si>
    <t>50 kg</t>
  </si>
  <si>
    <t>Pawon Laksita Badi</t>
  </si>
  <si>
    <t>3578201008850001</t>
  </si>
  <si>
    <t>Wiyung Indah 14/15 Blok EE-18 RT.003 RW.007 Kel.Wiyung Kec.Wiyung, Kota Surabaya</t>
  </si>
  <si>
    <t>IDEM KTP</t>
  </si>
  <si>
    <t>Andrew Evan Christian</t>
  </si>
  <si>
    <t>081331000101</t>
  </si>
  <si>
    <t>503 / 12814.A / 436.7.17 / 2017</t>
  </si>
  <si>
    <t>Belum Daftar (SIUP masih berlaku)</t>
  </si>
  <si>
    <t>ABON SAPI: 5013578025274-24 KERING KENTANG: 2153578045274-24 CABAI KERING (botol): 2123578055274-24 CABAI KERING (saset): 5123578035274-24</t>
  </si>
  <si>
    <t>50.000.000,- (6.000.000,- aktual)</t>
  </si>
  <si>
    <t>0,- (Nihil)</t>
  </si>
  <si>
    <t>400 Kardus Abon (75 gr/Kardus)</t>
  </si>
  <si>
    <t>1 + 1 (sesuai kebutuhan/tidak tetap)</t>
  </si>
  <si>
    <t>Anom Sari</t>
  </si>
  <si>
    <t>3578105003840004</t>
  </si>
  <si>
    <t>Bulaksari 1 no 49 Wonokusumo, Semampir</t>
  </si>
  <si>
    <t>Rohaniyati</t>
  </si>
  <si>
    <t>081332184038</t>
  </si>
  <si>
    <t>503/872.A/436.7.17/2018</t>
  </si>
  <si>
    <t>503/752.B/436.7.17/2018</t>
  </si>
  <si>
    <t>600 pack</t>
  </si>
  <si>
    <t>3578162510710001</t>
  </si>
  <si>
    <t>Bulaksari 1 no 49 Wonokusumo, Semampir, Surabaya</t>
  </si>
  <si>
    <t>Toto Harjono, S.Si</t>
  </si>
  <si>
    <t>Rp2.000.000</t>
  </si>
  <si>
    <t>Rp.0,-</t>
  </si>
  <si>
    <t>Rp4.000.000</t>
  </si>
  <si>
    <t>Cica cillection</t>
  </si>
  <si>
    <t>3578176904820002</t>
  </si>
  <si>
    <t>Kedung mangu selatan gang 7a no 1</t>
  </si>
  <si>
    <t>Kedinding lor palem 1 no 21</t>
  </si>
  <si>
    <t>Cica ruana</t>
  </si>
  <si>
    <t>082234855636</t>
  </si>
  <si>
    <t>503 / 8116.A / 436.7.17 / 2017</t>
  </si>
  <si>
    <t xml:space="preserve">100pc </t>
  </si>
  <si>
    <t>Sawo rt 3 Rw 2</t>
  </si>
  <si>
    <t>Jl sawo Gg5 no 32A</t>
  </si>
  <si>
    <t>503/6939.A/436.7.5/2016</t>
  </si>
  <si>
    <t>Jasuke Mama</t>
  </si>
  <si>
    <t>3578305311810002</t>
  </si>
  <si>
    <t>Perum.graha kencana pakal blok-i no.02 surabaya</t>
  </si>
  <si>
    <t>Atin sugiarti</t>
  </si>
  <si>
    <t>0895341403009/085806052351</t>
  </si>
  <si>
    <t>503/2363A/436.7.17/2018</t>
  </si>
  <si>
    <t>503/2088.B/436.7.17/2018</t>
  </si>
  <si>
    <t>KREASI MAMA THANIA</t>
  </si>
  <si>
    <t>3578065405820002</t>
  </si>
  <si>
    <t>KUPANG GUNUNG JAYA 5/5</t>
  </si>
  <si>
    <t>KRISDIYANTI, A.Md</t>
  </si>
  <si>
    <t>081296791401</t>
  </si>
  <si>
    <t>503/377.A/436.7.17/2020</t>
  </si>
  <si>
    <t>0220203331088</t>
  </si>
  <si>
    <t>PINJAM BRI</t>
  </si>
  <si>
    <t>0-3.000.000</t>
  </si>
  <si>
    <t>0-300 BOTOL</t>
  </si>
  <si>
    <t>SURABAYA, SIDOARJO, GRESIK</t>
  </si>
  <si>
    <t xml:space="preserve">Toko Citra Keluarga Sehat </t>
  </si>
  <si>
    <t>3174065311760004</t>
  </si>
  <si>
    <t xml:space="preserve">Darmo Permai Selatan 7 no. 34 </t>
  </si>
  <si>
    <t xml:space="preserve">Citra Resmi </t>
  </si>
  <si>
    <t>503/7219.A/436.7.17/2017</t>
  </si>
  <si>
    <t xml:space="preserve">10 kilo </t>
  </si>
  <si>
    <t xml:space="preserve">Seluruh Indonesia </t>
  </si>
  <si>
    <t>Saslia</t>
  </si>
  <si>
    <t>Siti subaidah</t>
  </si>
  <si>
    <t>Jln balongsari blok 6k/ 2</t>
  </si>
  <si>
    <t>Jl balongsari blok 6k/ 2</t>
  </si>
  <si>
    <t>081217184618</t>
  </si>
  <si>
    <t>503/1022.A/436.7.17/2019</t>
  </si>
  <si>
    <t>503/10622.B/436.7.17/2018</t>
  </si>
  <si>
    <t>4109/3578/14</t>
  </si>
  <si>
    <t>Tdak ada</t>
  </si>
  <si>
    <t>Penjualan</t>
  </si>
  <si>
    <t>100.botol</t>
  </si>
  <si>
    <t>Masyarakat sekitar.</t>
  </si>
  <si>
    <t xml:space="preserve">Yannto food </t>
  </si>
  <si>
    <t>3578124505900003</t>
  </si>
  <si>
    <t>Prapat kurung tegal no 8c</t>
  </si>
  <si>
    <t>ENY ROHMA</t>
  </si>
  <si>
    <t>087855582470</t>
  </si>
  <si>
    <t>503/3783.A/436.7.17/2017</t>
  </si>
  <si>
    <t>MBOIS</t>
  </si>
  <si>
    <t>3578074205800002</t>
  </si>
  <si>
    <t>Peneleh XI no. 45</t>
  </si>
  <si>
    <t>Eva Rianti</t>
  </si>
  <si>
    <t>089629659920</t>
  </si>
  <si>
    <t>503/2851.A/436.7.17/2028</t>
  </si>
  <si>
    <t>13.01.5.47.63287</t>
  </si>
  <si>
    <t>250 btl</t>
  </si>
  <si>
    <t>13.01.5.47.64340</t>
  </si>
  <si>
    <t>2063578014109-19</t>
  </si>
  <si>
    <t>100 pack</t>
  </si>
  <si>
    <t>Masyarakat sekitar</t>
  </si>
  <si>
    <t>Cak yoko</t>
  </si>
  <si>
    <t>35780112122710006</t>
  </si>
  <si>
    <t>Kedurus dukuh 3/56</t>
  </si>
  <si>
    <t>Suyoko</t>
  </si>
  <si>
    <t>503/10233.A/436.6.11/2015</t>
  </si>
  <si>
    <t>Sby sda mlg jkt</t>
  </si>
  <si>
    <t>DE NONA</t>
  </si>
  <si>
    <t>3578015307930002</t>
  </si>
  <si>
    <t>Jl Peneleh 6 No. 5</t>
  </si>
  <si>
    <t>Umi Solicha</t>
  </si>
  <si>
    <t>081331978219</t>
  </si>
  <si>
    <t>503/6322.A/4365.6.11/2013</t>
  </si>
  <si>
    <t>503/5931.D/436.6.11/2013</t>
  </si>
  <si>
    <t>2063578044722-21</t>
  </si>
  <si>
    <t>Rumah Makanan YAMMA</t>
  </si>
  <si>
    <t>3578155501720006</t>
  </si>
  <si>
    <t>Jl. Tanjung Pinang 72B</t>
  </si>
  <si>
    <t>Aisyah Nasimah</t>
  </si>
  <si>
    <t>085102919143</t>
  </si>
  <si>
    <t>503/292.A/436.6.11/2016</t>
  </si>
  <si>
    <t>0220009881472</t>
  </si>
  <si>
    <t>503/131.Bb/436.6.17/2017</t>
  </si>
  <si>
    <t>Rp25.000.000</t>
  </si>
  <si>
    <t>Rp12.000.000</t>
  </si>
  <si>
    <t>Rp15.000.000</t>
  </si>
  <si>
    <t>1500 pcs</t>
  </si>
  <si>
    <t>Tembok gede III/25</t>
  </si>
  <si>
    <t>503/3565A/436.7.17/2019</t>
  </si>
  <si>
    <t>5093578015819-25</t>
  </si>
  <si>
    <t>setyowati asesories</t>
  </si>
  <si>
    <t>3578244202650003</t>
  </si>
  <si>
    <t>panjang jiwo 3/ 7</t>
  </si>
  <si>
    <t>yayuk setyowati</t>
  </si>
  <si>
    <t>081931622153</t>
  </si>
  <si>
    <t>503/8079.A/436.6.11/2015</t>
  </si>
  <si>
    <t>mandiri</t>
  </si>
  <si>
    <t>30 lusin</t>
  </si>
  <si>
    <t>SURABAYA ECHIRO</t>
  </si>
  <si>
    <t>3578021705000001</t>
  </si>
  <si>
    <t>GRIYA KEBRAON UTARA 4 AF/18</t>
  </si>
  <si>
    <t>DIDIK HARIYANTO</t>
  </si>
  <si>
    <t>0821138222265</t>
  </si>
  <si>
    <t>503/12761.A/436.7.17/2017</t>
  </si>
  <si>
    <t>JAWA TIMUR</t>
  </si>
  <si>
    <t>Suzan's</t>
  </si>
  <si>
    <t>1771065011870004</t>
  </si>
  <si>
    <t>Jl Ngagel Tama Tengah III/18, Surabaya</t>
  </si>
  <si>
    <t>Ester Susanti Setiawan</t>
  </si>
  <si>
    <t>081331902010</t>
  </si>
  <si>
    <t>TIDAK ADA (Maksudnya yang mana ya? Kalau SIUP ada)</t>
  </si>
  <si>
    <t>Tidak ada pinjaman</t>
  </si>
  <si>
    <t>Tidak menentu, masa pandemi turun</t>
  </si>
  <si>
    <t>+- 1000-1300 pcs</t>
  </si>
  <si>
    <t>Marketplace online, Web, Lokal Surabaya Supermarket</t>
  </si>
  <si>
    <t>Sinom Lintang Kapas</t>
  </si>
  <si>
    <t>1271024511820004</t>
  </si>
  <si>
    <t>Rusun Tanah Merah 1 Blok B-LT 3/11 Rt 13 Rw 04</t>
  </si>
  <si>
    <t>Heni Putrianingsih</t>
  </si>
  <si>
    <t>081216391454</t>
  </si>
  <si>
    <t>Poupin Accessoires</t>
  </si>
  <si>
    <t>3578245502900002</t>
  </si>
  <si>
    <t>Rungkut Asri XV-12 Surabaya</t>
  </si>
  <si>
    <t>Bonifacia Bulan Aruming Tyas</t>
  </si>
  <si>
    <t>082140628406</t>
  </si>
  <si>
    <t>503/9404.A/436.7.17/2018</t>
  </si>
  <si>
    <t>Off per 2020</t>
  </si>
  <si>
    <t xml:space="preserve">Online </t>
  </si>
  <si>
    <t>Sego Babat J-Pank</t>
  </si>
  <si>
    <t>3578043006790005</t>
  </si>
  <si>
    <t>Krukah Selatan Gang 10 B No. 16</t>
  </si>
  <si>
    <t>Tri Hariyanto, SP</t>
  </si>
  <si>
    <t>082131747872</t>
  </si>
  <si>
    <t>503/9108.A/436.7.17/2019</t>
  </si>
  <si>
    <t>Sri marilin</t>
  </si>
  <si>
    <t>3578226402800001</t>
  </si>
  <si>
    <t>Jl Ketintang baru GG:6,no:12</t>
  </si>
  <si>
    <t>Jl jambangan 2b,no:10</t>
  </si>
  <si>
    <t>082231055147</t>
  </si>
  <si>
    <t>503/11047.A/436.7.17/2017</t>
  </si>
  <si>
    <t>Modal sendiri &amp; telkom</t>
  </si>
  <si>
    <t>Kurang lebih 500 pc</t>
  </si>
  <si>
    <t>Mak Kriuk</t>
  </si>
  <si>
    <t>Pacar Kembang Kitiran No.5</t>
  </si>
  <si>
    <t>Hidayani</t>
  </si>
  <si>
    <t>081233275985</t>
  </si>
  <si>
    <t>GUPEL BADRI</t>
  </si>
  <si>
    <t>3578045307980003</t>
  </si>
  <si>
    <t>Jl.NGAGEL TIRTO V NO 33</t>
  </si>
  <si>
    <t>Selvi Maulidina</t>
  </si>
  <si>
    <t>082139111497</t>
  </si>
  <si>
    <t>503/8432.A/436.7.17/2019</t>
  </si>
  <si>
    <t>3.500 porsi</t>
  </si>
  <si>
    <t xml:space="preserve">Wilayah surabaya dan sekitar </t>
  </si>
  <si>
    <t>GARDA WIRA</t>
  </si>
  <si>
    <t>Jl Jeruk Gg Buntu No.07</t>
  </si>
  <si>
    <t>Ice Krisnawati</t>
  </si>
  <si>
    <t>089618779475/ 082242294641</t>
  </si>
  <si>
    <t>Sumber Makmur</t>
  </si>
  <si>
    <t>3515154305910004</t>
  </si>
  <si>
    <t>Lebak Arum 4/33 RT. 05 RW. 09</t>
  </si>
  <si>
    <t>Ninik Sugiarta</t>
  </si>
  <si>
    <t>0313893722/ 085100493133</t>
  </si>
  <si>
    <t>DY Handicraft</t>
  </si>
  <si>
    <t>3578185205870001</t>
  </si>
  <si>
    <t>sumur welut no.57 rt.1 rw.1 Lakarsantri, Surabaya 60215</t>
  </si>
  <si>
    <t>Diana sischa rahayu</t>
  </si>
  <si>
    <t>08993760176</t>
  </si>
  <si>
    <t>503/5558.A/436.7.17/2019</t>
  </si>
  <si>
    <t>0255010140588</t>
  </si>
  <si>
    <t>± 500rb-2jt</t>
  </si>
  <si>
    <t>±30</t>
  </si>
  <si>
    <t>jatim</t>
  </si>
  <si>
    <t>CHILA COOKIES</t>
  </si>
  <si>
    <t>3515180610890002</t>
  </si>
  <si>
    <t>Jl. Kalikepiting 11/30 B</t>
  </si>
  <si>
    <t>Nur Holilah</t>
  </si>
  <si>
    <t>082330712829</t>
  </si>
  <si>
    <t>Tree puspa</t>
  </si>
  <si>
    <t>3578076208740001</t>
  </si>
  <si>
    <t>Pogot baru gg karya bakti no 12 surabaya</t>
  </si>
  <si>
    <t>Tri agustin nugrahini SE</t>
  </si>
  <si>
    <t>087854446874</t>
  </si>
  <si>
    <t>503/8433A/436611/2015</t>
  </si>
  <si>
    <t>Sekitar 2 sanpai 4 juta</t>
  </si>
  <si>
    <t>100 biji</t>
  </si>
  <si>
    <t>Lepas tukang bordir dan tukang jahit</t>
  </si>
  <si>
    <t>JUICE NIAR</t>
  </si>
  <si>
    <t>Jl Jazuli No.27</t>
  </si>
  <si>
    <t>Dra. Juniar Chodidjah</t>
  </si>
  <si>
    <t>089696732707/ 0313896910</t>
  </si>
  <si>
    <t>DANIARTA</t>
  </si>
  <si>
    <t>Jl Manukan karya A1 No. 34</t>
  </si>
  <si>
    <t>Dwi Kesumawardhani</t>
  </si>
  <si>
    <t>0317411614/ 08123008203</t>
  </si>
  <si>
    <t>HTF Surabaya</t>
  </si>
  <si>
    <t>3578186512720001</t>
  </si>
  <si>
    <t>Pesapen 83 rt03 rw02 sumur welut kec lakarsatri surabaya</t>
  </si>
  <si>
    <t>Prawati</t>
  </si>
  <si>
    <t>085749668444 /  089686039420</t>
  </si>
  <si>
    <t>503/5760.a/436.7.17/2018</t>
  </si>
  <si>
    <t>2153578015494--24  ,  2143578025494-24  ,  2063578035494-24</t>
  </si>
  <si>
    <t>Tepung segi tiga(bogasari) 75kg, kripik pisang 40kg, jamu 400 botol 500 ml</t>
  </si>
  <si>
    <t>Surabaya, sidoarjo, gresik</t>
  </si>
  <si>
    <t>EK'sModa</t>
  </si>
  <si>
    <t>3578096711830002</t>
  </si>
  <si>
    <t>Jln.Semolowaru Utara I / 116 C Surabaya</t>
  </si>
  <si>
    <t>Jln. Semolowaru Utara VIII / 14 Surabaya</t>
  </si>
  <si>
    <t>Eka Rusnita</t>
  </si>
  <si>
    <t>081333426507</t>
  </si>
  <si>
    <t>503/5862.A/436.7.17/2019</t>
  </si>
  <si>
    <t>Rp.5.000.000</t>
  </si>
  <si>
    <t>0 - 2 jt</t>
  </si>
  <si>
    <t>SBY sekitarnya , Jatim , plg jauh Jabar sementara ini</t>
  </si>
  <si>
    <t>AILICIOUS FACTORY</t>
  </si>
  <si>
    <t>3578086109780001</t>
  </si>
  <si>
    <t>Jl. JOJORAN 3 A BLOK 5 NO. 7 SURABAYA</t>
  </si>
  <si>
    <t>LIESTIYANI WIDIYASTUTIK</t>
  </si>
  <si>
    <t>08113465722</t>
  </si>
  <si>
    <t>503/8522.A/436.7.17/2019</t>
  </si>
  <si>
    <t>0218011092969</t>
  </si>
  <si>
    <t>30 box dan 60 pouch</t>
  </si>
  <si>
    <t>Makanan enak indonesia</t>
  </si>
  <si>
    <t>3578272112830003</t>
  </si>
  <si>
    <t>Kandangan jaya tengah 37A benowo surabaya</t>
  </si>
  <si>
    <t>Endri putra suhanda</t>
  </si>
  <si>
    <t>085645323299</t>
  </si>
  <si>
    <t>503/9009.A/436.7.17/2019</t>
  </si>
  <si>
    <t>Relasi dan keluarga</t>
  </si>
  <si>
    <t>2100porsi</t>
  </si>
  <si>
    <t>Surabaya barat</t>
  </si>
  <si>
    <t>Angge'r art</t>
  </si>
  <si>
    <t>3578270607700001</t>
  </si>
  <si>
    <t>Sono Indah 8 / 4</t>
  </si>
  <si>
    <t>Muhdlori</t>
  </si>
  <si>
    <t>085330034151</t>
  </si>
  <si>
    <t>30 Stel</t>
  </si>
  <si>
    <t>BRAIN COFFEE</t>
  </si>
  <si>
    <t>3578040206970002</t>
  </si>
  <si>
    <t>KARANGREJO V/21 WONOKROMO SURABAYA</t>
  </si>
  <si>
    <t>JL. TURISARI IV/19-B SEPANJANG SIDOARJO</t>
  </si>
  <si>
    <t>MUHAMMAD DZIKIE SATRIA</t>
  </si>
  <si>
    <t>089503969088</t>
  </si>
  <si>
    <t>503/6367.A/436.7.17/2019</t>
  </si>
  <si>
    <t>BELUM ADA</t>
  </si>
  <si>
    <t>PRIBADI DAN BANK BRI</t>
  </si>
  <si>
    <t>1.500-2.000 CUP</t>
  </si>
  <si>
    <t>4 BARISTA</t>
  </si>
  <si>
    <t>Fandayu</t>
  </si>
  <si>
    <t>3578014306640003</t>
  </si>
  <si>
    <t>Gunungsari indah blok J.25 sby</t>
  </si>
  <si>
    <t>Sunarmi</t>
  </si>
  <si>
    <t>082232451480</t>
  </si>
  <si>
    <t>503/101.A/436.7.17/2020</t>
  </si>
  <si>
    <t>Rp.105.000 krn pandemi</t>
  </si>
  <si>
    <t>Kurleb 70 btl</t>
  </si>
  <si>
    <t>UKM MOMMY</t>
  </si>
  <si>
    <t>Semolowaru Elok AE /20</t>
  </si>
  <si>
    <t>Estining Silo Wardhani</t>
  </si>
  <si>
    <t>085645577991</t>
  </si>
  <si>
    <t>NEWSALAD</t>
  </si>
  <si>
    <t>3578074807720001</t>
  </si>
  <si>
    <t>Jl LAWANG SEKETENG GG 3 NO 4</t>
  </si>
  <si>
    <t>SRIWAHYUDIANI</t>
  </si>
  <si>
    <t>081907018593</t>
  </si>
  <si>
    <t>503/12647 A/4367.17/2018</t>
  </si>
  <si>
    <t>503/11863B/4367.17/2018</t>
  </si>
  <si>
    <t>4.500.000</t>
  </si>
  <si>
    <t>150 cup</t>
  </si>
  <si>
    <t>Sentra umkm dan.online</t>
  </si>
  <si>
    <t>OMA PUKIS</t>
  </si>
  <si>
    <t>Jl Kebraon Manis Barat BJ 01</t>
  </si>
  <si>
    <t>Evira Daputri Wahyuono</t>
  </si>
  <si>
    <t>085748393379</t>
  </si>
  <si>
    <t xml:space="preserve">Dapoer Esandhika </t>
  </si>
  <si>
    <t>3578156804810002</t>
  </si>
  <si>
    <t xml:space="preserve">DK. JELIDRO RT 08 RW 01 Kel. Sambikerep Kec. Sambikerep Surabaya </t>
  </si>
  <si>
    <t xml:space="preserve">Eko Sri Handayani </t>
  </si>
  <si>
    <t>085732260382</t>
  </si>
  <si>
    <t>503/5727.A/436.7.17/2019</t>
  </si>
  <si>
    <t>0273010150148</t>
  </si>
  <si>
    <t>2 PK SHOP</t>
  </si>
  <si>
    <t>Wisma Kedung Asem Indah AA no.22</t>
  </si>
  <si>
    <t>Gilang Putri Ardini</t>
  </si>
  <si>
    <t>085648289944</t>
  </si>
  <si>
    <t xml:space="preserve">Cempaluk </t>
  </si>
  <si>
    <t>3578165809900001</t>
  </si>
  <si>
    <t xml:space="preserve">Donorejo 2/36 surabaya </t>
  </si>
  <si>
    <t>Ella purwati</t>
  </si>
  <si>
    <t>081393212459</t>
  </si>
  <si>
    <t>503/3632.A/436.7.17/2019</t>
  </si>
  <si>
    <t>Kurang lebih 5000.000</t>
  </si>
  <si>
    <t>Kurang lebih 500 btl untuk produk minuman dan bebebrapa kilo untuk produk rempah</t>
  </si>
  <si>
    <t>Sosial media, konsinasi di toko/outlet</t>
  </si>
  <si>
    <t>Djeng Sri</t>
  </si>
  <si>
    <t>35781006206630006</t>
  </si>
  <si>
    <t>Perum pasukan kuning B 1/05</t>
  </si>
  <si>
    <t>Wahyu sri mukti</t>
  </si>
  <si>
    <t>503/9617-A/436.7.17/2019</t>
  </si>
  <si>
    <t>022000581759</t>
  </si>
  <si>
    <t>UD. Triyasa Barata /Kopi Nanangan</t>
  </si>
  <si>
    <t>3518121002700002</t>
  </si>
  <si>
    <t>Jl. Medokan Sawah Timur V no 3</t>
  </si>
  <si>
    <t>Sabar</t>
  </si>
  <si>
    <t>0895606503805</t>
  </si>
  <si>
    <t>503/5665.A/436.7.17/2018</t>
  </si>
  <si>
    <t>13.01.5.47.62185</t>
  </si>
  <si>
    <t>3103578015273-23</t>
  </si>
  <si>
    <t>36.000.000</t>
  </si>
  <si>
    <t>50-100 jt</t>
  </si>
  <si>
    <t>1 - 2 ton</t>
  </si>
  <si>
    <t>7 (Full and part timer)</t>
  </si>
  <si>
    <t>Surabaya dan Sidoarjo</t>
  </si>
  <si>
    <t>DIAN ART</t>
  </si>
  <si>
    <t>3578305712720001</t>
  </si>
  <si>
    <t>Pondok benowo indah blok FK no23 Rt02/Rw14.Kel.Babat jerawat.kecPakal.Sby</t>
  </si>
  <si>
    <t>SRI DIANA WINANGSIH</t>
  </si>
  <si>
    <t>0851-0273-0939</t>
  </si>
  <si>
    <t>503/8068.A/436.7.17/2017</t>
  </si>
  <si>
    <t>Modal sendiri + bagi hasil</t>
  </si>
  <si>
    <t>2.450.000</t>
  </si>
  <si>
    <t>1. Juta- 3 juta</t>
  </si>
  <si>
    <t>Kerajinan, Fashion</t>
  </si>
  <si>
    <t>2-3 baju</t>
  </si>
  <si>
    <t>1-2</t>
  </si>
  <si>
    <t>Sby- luar Sby</t>
  </si>
  <si>
    <t>3578305812720001</t>
  </si>
  <si>
    <t>Pondok benowo indah blk FK no23,Rt02 Rw14, kel Bbabat jeraat, kec.Pakal</t>
  </si>
  <si>
    <t>Modal sendiri dn.bagi hasil</t>
  </si>
  <si>
    <t>50 rb- 300 rb</t>
  </si>
  <si>
    <t xml:space="preserve">Sby - </t>
  </si>
  <si>
    <t>SOMANO</t>
  </si>
  <si>
    <t>3578031408770003</t>
  </si>
  <si>
    <t>Jl Medayu Utara GG 26 no 16 Rungkut Surabaya</t>
  </si>
  <si>
    <t>Karyono</t>
  </si>
  <si>
    <t>081232695227 dan 085648532913</t>
  </si>
  <si>
    <t>503/11120.A/436.7.5/2016</t>
  </si>
  <si>
    <t>Sendiri / mandiri</t>
  </si>
  <si>
    <t>Berskala</t>
  </si>
  <si>
    <t>3-5 sistem gaji :borongan</t>
  </si>
  <si>
    <t>Online Toped,shoope, offline wisata mangrove</t>
  </si>
  <si>
    <t>Omaetee Fashion Kids</t>
  </si>
  <si>
    <t>3578096309900001</t>
  </si>
  <si>
    <t>Semolowaru Elok Blok K 34 Surabaya</t>
  </si>
  <si>
    <t>Menganti, Gresik</t>
  </si>
  <si>
    <t>Tyas Istiqomah</t>
  </si>
  <si>
    <t>081233263747</t>
  </si>
  <si>
    <t>Belum</t>
  </si>
  <si>
    <t>Perdagangan</t>
  </si>
  <si>
    <t>Mamasa</t>
  </si>
  <si>
    <t>3515015507920001</t>
  </si>
  <si>
    <t>Jl. Indrapura Pasar no 15</t>
  </si>
  <si>
    <t>Aisyah Rohmawati</t>
  </si>
  <si>
    <t>085856965150</t>
  </si>
  <si>
    <t>503 / 7926.A / 436.7.17 / 2018</t>
  </si>
  <si>
    <t>503 / 7324.B / 436.7.17 / 2018</t>
  </si>
  <si>
    <t>500.000 - 5.000.000</t>
  </si>
  <si>
    <t>10 sampai 15 pcs kue tart</t>
  </si>
  <si>
    <t>Lokal (surabaya, sidoarjo)</t>
  </si>
  <si>
    <t>Ninako Collection</t>
  </si>
  <si>
    <t>jl Margorejo Indah II/ A215</t>
  </si>
  <si>
    <t>Lely Russarani</t>
  </si>
  <si>
    <t>081357619503</t>
  </si>
  <si>
    <t>503/2608.A/436.7.5/2016</t>
  </si>
  <si>
    <t>13.01.5.46.58290</t>
  </si>
  <si>
    <t xml:space="preserve">Choco Premium </t>
  </si>
  <si>
    <t>3578176905840005</t>
  </si>
  <si>
    <t>Mleto I/ 14 RT 004 RW 006</t>
  </si>
  <si>
    <t>M. Hasyim Rowi</t>
  </si>
  <si>
    <t>082132229053</t>
  </si>
  <si>
    <t>VESPRE woodwork</t>
  </si>
  <si>
    <t>3578071709930001</t>
  </si>
  <si>
    <t>Taman simpang 8, surabaya</t>
  </si>
  <si>
    <t>Ezra septian jusandito</t>
  </si>
  <si>
    <t>08123040453</t>
  </si>
  <si>
    <t>503/9339.A/436.7.17/2018</t>
  </si>
  <si>
    <t>Tidak tentu.  Karena produksi custom berdasarkan pesanan</t>
  </si>
  <si>
    <t>Surabaya, intagram</t>
  </si>
  <si>
    <t>Sidowareg penyetan ikan bakar sejak 2011</t>
  </si>
  <si>
    <t>3578101301820003</t>
  </si>
  <si>
    <t>Sidoyoso 1 no 2</t>
  </si>
  <si>
    <t>Jambu no 74</t>
  </si>
  <si>
    <t>Ngudi slamet</t>
  </si>
  <si>
    <t>081335354899</t>
  </si>
  <si>
    <t>503/693.A/436.7.17/2019</t>
  </si>
  <si>
    <t>300 porsi</t>
  </si>
  <si>
    <t>Surabaya dst</t>
  </si>
  <si>
    <t>Abq kebab</t>
  </si>
  <si>
    <t>3578102704010004</t>
  </si>
  <si>
    <t>Ploso timur 2/60</t>
  </si>
  <si>
    <t>Loqman ananta azaria</t>
  </si>
  <si>
    <t>089616373332</t>
  </si>
  <si>
    <t>503/10765.A/436.7.17/2019</t>
  </si>
  <si>
    <t>Permodalan sendiri</t>
  </si>
  <si>
    <t>2.500 pcs kebab</t>
  </si>
  <si>
    <t xml:space="preserve">Surabaya timur </t>
  </si>
  <si>
    <t>Ceker pentol begal</t>
  </si>
  <si>
    <t>3578076301910001</t>
  </si>
  <si>
    <t>Wijaya kusuma no 17</t>
  </si>
  <si>
    <t>Rani mega p</t>
  </si>
  <si>
    <t>0818522144</t>
  </si>
  <si>
    <t>503/9381.A/436.7.17/2018</t>
  </si>
  <si>
    <t>200 porsi</t>
  </si>
  <si>
    <t>Mojino</t>
  </si>
  <si>
    <t>3578124411810004</t>
  </si>
  <si>
    <t>Telukpenanjungan 22</t>
  </si>
  <si>
    <t>Rwni widiastuti</t>
  </si>
  <si>
    <t>085232687015</t>
  </si>
  <si>
    <t>503/3544.A/436.7.17/2018</t>
  </si>
  <si>
    <t>50 jutaa</t>
  </si>
  <si>
    <t>Ramaniya food industries</t>
  </si>
  <si>
    <t>35788090512890001</t>
  </si>
  <si>
    <t>Pumpungan 1/23</t>
  </si>
  <si>
    <t>Reza maulana h</t>
  </si>
  <si>
    <t>087850429878</t>
  </si>
  <si>
    <t>503/11623.A/436.7.17/2017</t>
  </si>
  <si>
    <t>50pcs</t>
  </si>
  <si>
    <t>Rempah Special Prameswari</t>
  </si>
  <si>
    <t>Devi Ariyanti</t>
  </si>
  <si>
    <t>Jln Benowo Tegal GG 3 nomor 17 Surabaya kelurahan Benowo kecamatan Pakal</t>
  </si>
  <si>
    <t>Jln Benowo Tegal GG 3 nomor 17 kelurahan Benowo kecamatan Pakal Surabaya</t>
  </si>
  <si>
    <t>081234234727</t>
  </si>
  <si>
    <t>503/459.A/436.7.17/2019</t>
  </si>
  <si>
    <t>10.0000.000</t>
  </si>
  <si>
    <t>-+ 30 kilo</t>
  </si>
  <si>
    <t>Satu</t>
  </si>
  <si>
    <t>Kota Situbondo, Sumenep,lombok</t>
  </si>
  <si>
    <t>Makember</t>
  </si>
  <si>
    <t>Semampir selatan 23 belakang</t>
  </si>
  <si>
    <t>Teguh siswandi</t>
  </si>
  <si>
    <t>081335518730</t>
  </si>
  <si>
    <t>503/13072.A/436.7.17/2018</t>
  </si>
  <si>
    <t>Mandiri1</t>
  </si>
  <si>
    <t>25 juta</t>
  </si>
  <si>
    <t>P'CREPES</t>
  </si>
  <si>
    <t>3515046211740001</t>
  </si>
  <si>
    <t>Griya kebraon tengah blok y-14</t>
  </si>
  <si>
    <t>Ismakhil Nu'lin</t>
  </si>
  <si>
    <t>081234339828</t>
  </si>
  <si>
    <t>503/7986.A/436.7.17/2018</t>
  </si>
  <si>
    <t>13.01.5.47.65692</t>
  </si>
  <si>
    <t>KUR BRI</t>
  </si>
  <si>
    <t>16 jt sd 20 jt</t>
  </si>
  <si>
    <t>wilayah surabaya</t>
  </si>
  <si>
    <t>Ketandan baru 2/15</t>
  </si>
  <si>
    <t>503/7561.A/436.7.17/2018</t>
  </si>
  <si>
    <t>Suarabaya</t>
  </si>
  <si>
    <t>Sati</t>
  </si>
  <si>
    <t>3578127006710028</t>
  </si>
  <si>
    <t>Prapat kurung tegal no.8c</t>
  </si>
  <si>
    <t>503/3924.A/436.7.17/2017</t>
  </si>
  <si>
    <t>0279000942284</t>
  </si>
  <si>
    <t>+/- 2.000.000</t>
  </si>
  <si>
    <t>+/- 100kg</t>
  </si>
  <si>
    <t>Antar kota</t>
  </si>
  <si>
    <t>APEL 2</t>
  </si>
  <si>
    <t>3578176608540002</t>
  </si>
  <si>
    <t>KEDINDING LOR GG MAWAR NO. 3</t>
  </si>
  <si>
    <t>MAHARIJANAH</t>
  </si>
  <si>
    <t>082257528183</t>
  </si>
  <si>
    <t>503/6047.A/436.7.17/2017</t>
  </si>
  <si>
    <t>Perdagangan eceran khusus minuman di toko</t>
  </si>
  <si>
    <t>200 botol</t>
  </si>
  <si>
    <t>Pertemuan &amp; Kelurahan dan Rw</t>
  </si>
  <si>
    <t>MUGI KARSA</t>
  </si>
  <si>
    <t>3578151407640003</t>
  </si>
  <si>
    <t>Donorejo wetan buntu 90-O</t>
  </si>
  <si>
    <t>Nur fadilah</t>
  </si>
  <si>
    <t>087856404717</t>
  </si>
  <si>
    <t>503/6375.A/436.7.5/2017</t>
  </si>
  <si>
    <t>UD PUTRI</t>
  </si>
  <si>
    <t>3578034901780003</t>
  </si>
  <si>
    <t>Rungkut lor gang 2 nomer 7 A</t>
  </si>
  <si>
    <t>AINUR RICHAH</t>
  </si>
  <si>
    <t>081554195285</t>
  </si>
  <si>
    <t>503/11984.A/436.6.11/2015</t>
  </si>
  <si>
    <t>13.01.5.47.65575</t>
  </si>
  <si>
    <t>Tabungan keluarga</t>
  </si>
  <si>
    <t>10.000.000;</t>
  </si>
  <si>
    <t>Astin Brownies &amp; Cookies</t>
  </si>
  <si>
    <t>3578075304820001</t>
  </si>
  <si>
    <t>Ngaglik Baru 3/24 Surabaya</t>
  </si>
  <si>
    <t>Ngaglik Baru 3/ 23 Surabaya</t>
  </si>
  <si>
    <t>Astin Aftika</t>
  </si>
  <si>
    <t>081615534407</t>
  </si>
  <si>
    <t>503/5548.A/436.7.17/2017</t>
  </si>
  <si>
    <t>13.01.5.47.60771</t>
  </si>
  <si>
    <t>Rp.6.000.000,00</t>
  </si>
  <si>
    <t>Rp.2000.000,00</t>
  </si>
  <si>
    <t>500-1000 biji</t>
  </si>
  <si>
    <t>Surabaya , Sidoarjo,Gresik, Lamongan</t>
  </si>
  <si>
    <t>Rien's Craft</t>
  </si>
  <si>
    <t>3578084203660001</t>
  </si>
  <si>
    <t>Nginden Kota Gg Benggok I / 3</t>
  </si>
  <si>
    <t>Pondok Benowo Indah Blok ZZ 15</t>
  </si>
  <si>
    <t>Wahyu Rini Marhaeni</t>
  </si>
  <si>
    <t>081233405756</t>
  </si>
  <si>
    <t>503/6394.A/436.7.17/2020</t>
  </si>
  <si>
    <t>SAE</t>
  </si>
  <si>
    <t>3578174907790007</t>
  </si>
  <si>
    <t>Rusun tanah merah 2 blok A2/19 surabaya</t>
  </si>
  <si>
    <t>Holiyah</t>
  </si>
  <si>
    <t>085649339469</t>
  </si>
  <si>
    <t>503/12058./436.7.17/2018</t>
  </si>
  <si>
    <t>0220209702484</t>
  </si>
  <si>
    <t>3000000 sampai 5000000</t>
  </si>
  <si>
    <t>Lokal dan sosmed</t>
  </si>
  <si>
    <t>Alfath Busana</t>
  </si>
  <si>
    <t>3578146901730002</t>
  </si>
  <si>
    <t>Kemlaten baru barat dahlia no. 5</t>
  </si>
  <si>
    <t>Dewi umaroh</t>
  </si>
  <si>
    <t>085235357188</t>
  </si>
  <si>
    <t>503/9921.A/436.7.5/2017</t>
  </si>
  <si>
    <t>Surabaya ,gresik</t>
  </si>
  <si>
    <t>Rungkut lor gang 2 nomer 7A</t>
  </si>
  <si>
    <t>Ainur richah</t>
  </si>
  <si>
    <t>Makmur Sari</t>
  </si>
  <si>
    <t>3578015110620001</t>
  </si>
  <si>
    <t>Gunungsari Indah Blok F No. 14 Surabaya</t>
  </si>
  <si>
    <t xml:space="preserve">Ida Sri Setyaningsih </t>
  </si>
  <si>
    <t>081233000765</t>
  </si>
  <si>
    <t>503 / 2644.A / 436.7.17 / 2019</t>
  </si>
  <si>
    <t>2113578015700-24</t>
  </si>
  <si>
    <t>Sendiri / Pribadi</t>
  </si>
  <si>
    <t xml:space="preserve">Rp. 10.000.000,- </t>
  </si>
  <si>
    <t>beberapa bulan ini &lt; 500.000</t>
  </si>
  <si>
    <t xml:space="preserve">Karena pemasaran lesu / banyaknya produk direturn sementara produksi kami liburkan, Insyaa Allah pertengahan bulan Feb 2021 ini mulai lagi dg skala kecil </t>
  </si>
  <si>
    <t>Pasar daerah wiyung dan penduduk sekitar perumahan, mohon fihak pemkot membantu kami memasarkan salah satunya dg diikut sertakan pameran</t>
  </si>
  <si>
    <t>N3S</t>
  </si>
  <si>
    <t>3578154603780001</t>
  </si>
  <si>
    <t>Morokrembangan 7/6</t>
  </si>
  <si>
    <t>Nuri trisanjaya</t>
  </si>
  <si>
    <t>081803210064</t>
  </si>
  <si>
    <t>530/9702.A/436.7.17/2018</t>
  </si>
  <si>
    <t>+6.541.000 kotor</t>
  </si>
  <si>
    <t>25 hari</t>
  </si>
  <si>
    <t>alvina food</t>
  </si>
  <si>
    <t>3578165001820001</t>
  </si>
  <si>
    <t>wonokusumo bakti 1/23</t>
  </si>
  <si>
    <t>nurul qomariyah</t>
  </si>
  <si>
    <t>081222212649</t>
  </si>
  <si>
    <t>503/170.A/436.7.17/2021</t>
  </si>
  <si>
    <t>2153578014730-21</t>
  </si>
  <si>
    <t>250kg</t>
  </si>
  <si>
    <t>palu, sulteng</t>
  </si>
  <si>
    <t>Karyamastin</t>
  </si>
  <si>
    <t>3578026103780002</t>
  </si>
  <si>
    <t>Margorejo 2G/4a Surabaya</t>
  </si>
  <si>
    <t>Titin Hartiningsih</t>
  </si>
  <si>
    <t>088217034264/ wa: 089685314445</t>
  </si>
  <si>
    <t>503/10991.A/436.7.17/2017</t>
  </si>
  <si>
    <t>500rb-1 juta</t>
  </si>
  <si>
    <t>50kg</t>
  </si>
  <si>
    <t xml:space="preserve">PO Tridal Food </t>
  </si>
  <si>
    <t>3578160503800003</t>
  </si>
  <si>
    <t>Ampel Kesumba 11</t>
  </si>
  <si>
    <t xml:space="preserve">Mulyadi </t>
  </si>
  <si>
    <t>081230887755</t>
  </si>
  <si>
    <t>503/11426.A/436.7.17/2018</t>
  </si>
  <si>
    <t>yayak waday</t>
  </si>
  <si>
    <t>ida suryati</t>
  </si>
  <si>
    <t>Randu Agung 1 no 11 A</t>
  </si>
  <si>
    <t xml:space="preserve">Randu agung 1 no 11 b </t>
  </si>
  <si>
    <t>081343699032</t>
  </si>
  <si>
    <t>503/830.A./436.7.17/2019</t>
  </si>
  <si>
    <t>0220100831374</t>
  </si>
  <si>
    <t>13.01.5.47.65012</t>
  </si>
  <si>
    <t>pribadi dan famili juga koperasi pkk</t>
  </si>
  <si>
    <t>2000000-2200000</t>
  </si>
  <si>
    <t>6.000 pcs</t>
  </si>
  <si>
    <t>sosial media</t>
  </si>
  <si>
    <t>Jelita cookies</t>
  </si>
  <si>
    <t>3578276007770005</t>
  </si>
  <si>
    <t>Simo gunung barat 2/30</t>
  </si>
  <si>
    <t>Aneet/Netty</t>
  </si>
  <si>
    <t>081230561275</t>
  </si>
  <si>
    <t>503/12263.A/436.7.17/2018</t>
  </si>
  <si>
    <t>5.000.000t</t>
  </si>
  <si>
    <t>Tidak pasti</t>
  </si>
  <si>
    <t>Online by w.a</t>
  </si>
  <si>
    <t>Cinta</t>
  </si>
  <si>
    <t>3578175308710001</t>
  </si>
  <si>
    <t>Bulak banteng lor I/59</t>
  </si>
  <si>
    <t>Reni</t>
  </si>
  <si>
    <t>085100191104</t>
  </si>
  <si>
    <t>503 / 6110.A / 436.7.17 /2017</t>
  </si>
  <si>
    <t>Pinjaman bank</t>
  </si>
  <si>
    <t>10juta</t>
  </si>
  <si>
    <t>3.5 juta</t>
  </si>
  <si>
    <t>25kilo</t>
  </si>
  <si>
    <t>1orang</t>
  </si>
  <si>
    <t>Kampung sekitar</t>
  </si>
  <si>
    <t xml:space="preserve">Petis Ny Tjen </t>
  </si>
  <si>
    <t>3578314712640001</t>
  </si>
  <si>
    <t xml:space="preserve">Perum Grand Semanggi Residence Blok A.20 </t>
  </si>
  <si>
    <t>Pucang sewu Kecamatan Gubeng</t>
  </si>
  <si>
    <t xml:space="preserve">Ge Bie Tjen </t>
  </si>
  <si>
    <t>083856940339</t>
  </si>
  <si>
    <t>503/10048.A/436.7.5/2017</t>
  </si>
  <si>
    <t>surabaya, sidoarjo</t>
  </si>
  <si>
    <t>BM chickin</t>
  </si>
  <si>
    <t>Dukuh kaliwaru T.4.17C RT.01.RW.12</t>
  </si>
  <si>
    <t>503/1798.A/436.7.17/2019</t>
  </si>
  <si>
    <t>Blm ada</t>
  </si>
  <si>
    <t>10 jt</t>
  </si>
  <si>
    <t>100 kg daging ayam</t>
  </si>
  <si>
    <t>Kecamatan rungkut</t>
  </si>
  <si>
    <t xml:space="preserve">UD Sumber Rejeki </t>
  </si>
  <si>
    <t>3578102111800005</t>
  </si>
  <si>
    <t xml:space="preserve">Kalikepiting Pompa No 18-B </t>
  </si>
  <si>
    <t>Sugeng Mujiyono</t>
  </si>
  <si>
    <t>081333263249</t>
  </si>
  <si>
    <t>503/777.A/436.7.5/2017</t>
  </si>
  <si>
    <t>surabaya, gresik, sidoarjo</t>
  </si>
  <si>
    <t>Broklat Sanjaya</t>
  </si>
  <si>
    <t>3578116304820002</t>
  </si>
  <si>
    <t>Donokerto 1/22</t>
  </si>
  <si>
    <t>Ary Afrilia</t>
  </si>
  <si>
    <t>085258407868</t>
  </si>
  <si>
    <t>503/7327.A/436.7.17/2020</t>
  </si>
  <si>
    <t>warung</t>
  </si>
  <si>
    <t>Ikediana Craft</t>
  </si>
  <si>
    <t>3578205609730001</t>
  </si>
  <si>
    <t>Babatan Pratama 28/YY-105, Surabaya</t>
  </si>
  <si>
    <t>Diana Kartika Damayanti</t>
  </si>
  <si>
    <t>085232671912</t>
  </si>
  <si>
    <t>503/3946.A/436.7.17/2018</t>
  </si>
  <si>
    <t>13.01.5.47.62920</t>
  </si>
  <si>
    <t>Rp 3.000.000 ,-</t>
  </si>
  <si>
    <t>Tergantung pesanan</t>
  </si>
  <si>
    <t xml:space="preserve">UD Oca </t>
  </si>
  <si>
    <t>3578021512630004</t>
  </si>
  <si>
    <t xml:space="preserve">Wonocolo Gg Benteng I/31 </t>
  </si>
  <si>
    <t>Purwo Adi Wacono</t>
  </si>
  <si>
    <t>503/12261.A/436.6.11/2013</t>
  </si>
  <si>
    <t>surabaya, solo</t>
  </si>
  <si>
    <t>Vasta</t>
  </si>
  <si>
    <t>3578076007690001</t>
  </si>
  <si>
    <t>Jl. Melati no 3 Surabaya</t>
  </si>
  <si>
    <t>Jl. Melati no 3</t>
  </si>
  <si>
    <t>Firdaus Seta Pratiwi</t>
  </si>
  <si>
    <t>085100190019</t>
  </si>
  <si>
    <t>503/2850.A/436.7.17/2018</t>
  </si>
  <si>
    <t>503/6103.B/436.7.17/2018</t>
  </si>
  <si>
    <t>250 porsi</t>
  </si>
  <si>
    <t>Domestik /surabaya</t>
  </si>
  <si>
    <t>Kusuka Pangan Barokah</t>
  </si>
  <si>
    <t>3578144604830003</t>
  </si>
  <si>
    <t>Candi Lempung IV/16-47C/20, Surabaya.</t>
  </si>
  <si>
    <t>G. Afifah</t>
  </si>
  <si>
    <t>081231490545</t>
  </si>
  <si>
    <t>503/5401.A/436.7.17/2019</t>
  </si>
  <si>
    <t>0258010100756</t>
  </si>
  <si>
    <t>028010100756</t>
  </si>
  <si>
    <t>A &amp; I</t>
  </si>
  <si>
    <t>3578236808800002</t>
  </si>
  <si>
    <t>Jl.Karah IV No. 68 Surabaya</t>
  </si>
  <si>
    <t>Menganti Permai B2 No. 16</t>
  </si>
  <si>
    <t>Ening</t>
  </si>
  <si>
    <t>081331148242</t>
  </si>
  <si>
    <t>503/ 5259. A/436.7.17/2017</t>
  </si>
  <si>
    <t>20 boks</t>
  </si>
  <si>
    <t>Online dan offline</t>
  </si>
  <si>
    <t>sekar woloe</t>
  </si>
  <si>
    <t>3578066506650003</t>
  </si>
  <si>
    <t>putat jaya barat 8b/29</t>
  </si>
  <si>
    <t>kusmiati</t>
  </si>
  <si>
    <t>087853130440</t>
  </si>
  <si>
    <t>503/4304.A/436.7.17/2018</t>
  </si>
  <si>
    <t>1 jt</t>
  </si>
  <si>
    <t>20ptg</t>
  </si>
  <si>
    <t>titip di sentra sama pameran</t>
  </si>
  <si>
    <t>Phiphiet's Kitchen</t>
  </si>
  <si>
    <t>3578026606840001</t>
  </si>
  <si>
    <t>Margorejo II E no 40 A</t>
  </si>
  <si>
    <t>Noerul fitria</t>
  </si>
  <si>
    <t>081703936668</t>
  </si>
  <si>
    <t>503/10585.A/436.7.17/2018</t>
  </si>
  <si>
    <t>300 pcs</t>
  </si>
  <si>
    <t>Teman kantor, klg, dan online</t>
  </si>
  <si>
    <t>IKI AE</t>
  </si>
  <si>
    <t>3578026501730002</t>
  </si>
  <si>
    <t>Wonocolo pabrik kulit 2/29 sby</t>
  </si>
  <si>
    <t>Anik rahayu</t>
  </si>
  <si>
    <t>085746043339</t>
  </si>
  <si>
    <t>503/13404.A/436.7.17/2018</t>
  </si>
  <si>
    <t>Tidak tahu</t>
  </si>
  <si>
    <t>Belum pnya</t>
  </si>
  <si>
    <t>Rp 2.000.000,- - Rp 5.000.000,-</t>
  </si>
  <si>
    <t>Makanan 500 bungkus,,minuman 50 btl</t>
  </si>
  <si>
    <t>Lapus Kukus Cinta Rasa</t>
  </si>
  <si>
    <t>Mesatun</t>
  </si>
  <si>
    <t>Graga Indah A 9 Jl.  Medayu Utara 17</t>
  </si>
  <si>
    <t>089609780234</t>
  </si>
  <si>
    <t>503/11235.A/ 436.7.17/2018</t>
  </si>
  <si>
    <t>37387/03-08-2019</t>
  </si>
  <si>
    <t xml:space="preserve">Belum ada </t>
  </si>
  <si>
    <t>Rp.  5.000.000</t>
  </si>
  <si>
    <t>Rp 1.500</t>
  </si>
  <si>
    <t>Rp. 3.000.000</t>
  </si>
  <si>
    <t>500 box</t>
  </si>
  <si>
    <t>Luar kota</t>
  </si>
  <si>
    <t>MBAK WIDA</t>
  </si>
  <si>
    <t>3578205008600002</t>
  </si>
  <si>
    <t>BALAS RT 002 RW 001 BALAS KLUMPRIK WIYUNG SURABAYA</t>
  </si>
  <si>
    <t>SRI MUNTIANI</t>
  </si>
  <si>
    <t>081335140752</t>
  </si>
  <si>
    <t>503/250.A/436.7.17/2018</t>
  </si>
  <si>
    <t>TIDAK PUNYA</t>
  </si>
  <si>
    <t>07060069571219</t>
  </si>
  <si>
    <t>Rp. 500.000</t>
  </si>
  <si>
    <t>TIDAK PERNAH PINJAM</t>
  </si>
  <si>
    <t>Rp. 1.000.000</t>
  </si>
  <si>
    <t>100 BARANG</t>
  </si>
  <si>
    <t>DITITIPKAN KE TOKO TERDEKAT</t>
  </si>
  <si>
    <t>UD.SHERLLY KREASI PANGAN</t>
  </si>
  <si>
    <t>3578046406610002</t>
  </si>
  <si>
    <t>JL.Lesti no.81 Surabaya</t>
  </si>
  <si>
    <t>Sherlly Cancerina Deviyani W</t>
  </si>
  <si>
    <t>081703777575</t>
  </si>
  <si>
    <t>503/6522.A/436.17/2018</t>
  </si>
  <si>
    <t>503/6031.B/436.17/2018</t>
  </si>
  <si>
    <t>2113578013993-23</t>
  </si>
  <si>
    <t>Jl.Lesti no.81 Surabaya</t>
  </si>
  <si>
    <t>503/6522.A/436.7.17/2018</t>
  </si>
  <si>
    <t>503/6031.B/436.7.17/2018</t>
  </si>
  <si>
    <t>2023578023993-23</t>
  </si>
  <si>
    <t>Mentari jaya</t>
  </si>
  <si>
    <t>3578065602830010</t>
  </si>
  <si>
    <t>Simo gunung 1 no 25</t>
  </si>
  <si>
    <t>Wulansari</t>
  </si>
  <si>
    <t>085746359177</t>
  </si>
  <si>
    <t>503/2597.A/436.7.17/2018</t>
  </si>
  <si>
    <t>13.01.5.46.62493</t>
  </si>
  <si>
    <t>Milik sendiri</t>
  </si>
  <si>
    <t>8 kali</t>
  </si>
  <si>
    <t>D toko kecil</t>
  </si>
  <si>
    <t>ENGGAL RASA</t>
  </si>
  <si>
    <t>MURTIJANINGSIH</t>
  </si>
  <si>
    <t>KALIKEPITING JAYA 10/20 SURABAYA</t>
  </si>
  <si>
    <t>JL. RESISEN SUDIRMAN NO. 68 P SURABAYA</t>
  </si>
  <si>
    <t>085235751216</t>
  </si>
  <si>
    <t>503 / 8573.A / 436.7.17 / 2019</t>
  </si>
  <si>
    <t>BLM ADA</t>
  </si>
  <si>
    <t>TDK MENENTU KRN PROUDUKSINYA HANYA TERIMA PESANAN</t>
  </si>
  <si>
    <t>DALAM KOTA</t>
  </si>
  <si>
    <t>JL. RESIDEN SUDIRMAN NO. 68 P SURABAYA</t>
  </si>
  <si>
    <t>NOMOR : 503 / 8573.A / 436.7.17 /2019</t>
  </si>
  <si>
    <t>RP 3.000.000.-</t>
  </si>
  <si>
    <t>NIHIL</t>
  </si>
  <si>
    <t xml:space="preserve">Ontime </t>
  </si>
  <si>
    <t>Didik Sunawan</t>
  </si>
  <si>
    <t>Petemon Timur 94 Surabaya</t>
  </si>
  <si>
    <t>Delta Sari Indah AF 62, Kureksari Waru Sidoarjo</t>
  </si>
  <si>
    <t>081357016363</t>
  </si>
  <si>
    <t>503/5692.A/436.7.17/2019</t>
  </si>
  <si>
    <t>Selama pademi masih sangat minim</t>
  </si>
  <si>
    <t>Seluruh surabaya</t>
  </si>
  <si>
    <t>UD. ANDA</t>
  </si>
  <si>
    <t>3578103108850005</t>
  </si>
  <si>
    <t>Kedung tarukan 140</t>
  </si>
  <si>
    <t>KELFIN</t>
  </si>
  <si>
    <t>0818593889</t>
  </si>
  <si>
    <t>503/2988.A/436.7.5/2016</t>
  </si>
  <si>
    <t>Firman Food</t>
  </si>
  <si>
    <t>3578042806800003</t>
  </si>
  <si>
    <t>Rusun Randu Blok D lantai 4 No 5</t>
  </si>
  <si>
    <t>Mochamad Erfan Firmansyah</t>
  </si>
  <si>
    <t>081235956613</t>
  </si>
  <si>
    <t>503/2564.A/436.7.17/2019</t>
  </si>
  <si>
    <t>503/2209.B/436.7.17/2019</t>
  </si>
  <si>
    <t>07200059590519</t>
  </si>
  <si>
    <t>7/10 kg</t>
  </si>
  <si>
    <t>Tidak ada ( belum menggunakan)</t>
  </si>
  <si>
    <t>Dapur pak uban</t>
  </si>
  <si>
    <t>Nirmawatie</t>
  </si>
  <si>
    <t>Jln Kalimas baru 3 lebar timur no 43 Surabaya</t>
  </si>
  <si>
    <t>081368300330</t>
  </si>
  <si>
    <t>503/11664.A/436.7.17/2018</t>
  </si>
  <si>
    <t>Rp.25.000.0000,-</t>
  </si>
  <si>
    <t>Rp.8.000.0000,-</t>
  </si>
  <si>
    <t>1750.botol/40kilo daging</t>
  </si>
  <si>
    <t>4.orang</t>
  </si>
  <si>
    <t>STARMBOK WEDANG</t>
  </si>
  <si>
    <t>3578227006620035</t>
  </si>
  <si>
    <t>Komplek BLK No.27</t>
  </si>
  <si>
    <t>ENDANG TJAHJANING BUDI WIDJAYA</t>
  </si>
  <si>
    <t>081232717571</t>
  </si>
  <si>
    <t>503/6678.A/436.7.17/2019</t>
  </si>
  <si>
    <t>3.000.000 selama pandemi</t>
  </si>
  <si>
    <t>5 kg / item</t>
  </si>
  <si>
    <t>Nang cafe</t>
  </si>
  <si>
    <t>3578105207830003</t>
  </si>
  <si>
    <t>Tambak sari selatan 14 no 9a surabaya</t>
  </si>
  <si>
    <t>Aldila fitriyantri</t>
  </si>
  <si>
    <t>087860069449</t>
  </si>
  <si>
    <t>503/2419.A/436.7.17/2019</t>
  </si>
  <si>
    <t>150kg</t>
  </si>
  <si>
    <t>Dua</t>
  </si>
  <si>
    <t>SOGO HAHALL</t>
  </si>
  <si>
    <t>Tony Andrias</t>
  </si>
  <si>
    <t>Jl ,Pogot Baru , 86</t>
  </si>
  <si>
    <t>Jl: Platuk Donomoiyo 6/25</t>
  </si>
  <si>
    <t>Hp :0822,3097,6559,</t>
  </si>
  <si>
    <t>503 / 1080.A / 436,7,17 / 2019</t>
  </si>
  <si>
    <t>Suduh. Proses Tinggal Sertikat / PIRT,</t>
  </si>
  <si>
    <t>Dari Usaha Jualan</t>
  </si>
  <si>
    <t>3,500,000 / 4,500,000,</t>
  </si>
  <si>
    <t>6 ,Lusin Per bulam --+</t>
  </si>
  <si>
    <t xml:space="preserve">2 Orang Dikerjahkan Saya Dan Adik </t>
  </si>
  <si>
    <t>Pasar Sekitarnya ,Toko ,Jual ONLINE ,</t>
  </si>
  <si>
    <t>Untung joyo</t>
  </si>
  <si>
    <t>3578020203710002</t>
  </si>
  <si>
    <t>Panjangjiwo SDI 43</t>
  </si>
  <si>
    <t>Kedung asem 105B</t>
  </si>
  <si>
    <t>Untung mardiono</t>
  </si>
  <si>
    <t>085335211565</t>
  </si>
  <si>
    <t>503/4032.A/436.7.5/2016</t>
  </si>
  <si>
    <t>15 juta</t>
  </si>
  <si>
    <t>4 rb</t>
  </si>
  <si>
    <t>Pesanan aja</t>
  </si>
  <si>
    <t>Bumba Indonesia</t>
  </si>
  <si>
    <t>3578137105830001</t>
  </si>
  <si>
    <t>Jl. Maspati IV no 76</t>
  </si>
  <si>
    <t>Siti Aisyah</t>
  </si>
  <si>
    <t>087846284448</t>
  </si>
  <si>
    <t>503/3513.A/436.7.17/2017</t>
  </si>
  <si>
    <t>+/- 8liter</t>
  </si>
  <si>
    <t>Se surabaya</t>
  </si>
  <si>
    <t>Srikandi</t>
  </si>
  <si>
    <t>3578034108770003</t>
  </si>
  <si>
    <t>Nginden makam 3/8 sby</t>
  </si>
  <si>
    <t>Suharti</t>
  </si>
  <si>
    <t>089657338618</t>
  </si>
  <si>
    <t>503/789.A/436.7.17/2019</t>
  </si>
  <si>
    <t>0220009821168</t>
  </si>
  <si>
    <t>Sendir + pinjaman</t>
  </si>
  <si>
    <t>600 btl</t>
  </si>
  <si>
    <t>Dlm kota</t>
  </si>
  <si>
    <t>Wonorejo 3/21 tegalsari</t>
  </si>
  <si>
    <t>503/5237.A/436.7.17/2019</t>
  </si>
  <si>
    <t>100-300 dus</t>
  </si>
  <si>
    <t>Online surabaya</t>
  </si>
  <si>
    <t>Griya Janjun</t>
  </si>
  <si>
    <t>3578051703840001</t>
  </si>
  <si>
    <t>Kampung Malang Utara 6 No.2A Surabaya 60262</t>
  </si>
  <si>
    <t>Mastrip 3D Kedurus RT001 RW001 Surabaya</t>
  </si>
  <si>
    <t>Mohamad Yunaedi</t>
  </si>
  <si>
    <t>081232951179</t>
  </si>
  <si>
    <t>503/11891.A/436.7.17/2018</t>
  </si>
  <si>
    <t>5133578015463-24</t>
  </si>
  <si>
    <t>40kg</t>
  </si>
  <si>
    <t>Surabaya dan sekitarnya, Jakarta, Kalimantan</t>
  </si>
  <si>
    <t>Kerupuk TAYAMUM</t>
  </si>
  <si>
    <t>Jln Kedung Mangu 10/25 RT12 RW 03 Kel Sidotopo wetan kecamatan Kenjeran Surabaya</t>
  </si>
  <si>
    <t>503/1352.B/436.7.17/2018</t>
  </si>
  <si>
    <t>Jualan online &amp; offline</t>
  </si>
  <si>
    <t>Ciskrezz</t>
  </si>
  <si>
    <t>3578065704800003</t>
  </si>
  <si>
    <t>Griya Benowo Indah blok T no 19</t>
  </si>
  <si>
    <t>Aries kurniawati</t>
  </si>
  <si>
    <t>082245980123</t>
  </si>
  <si>
    <t>503 / 10199.A /  4367. 17 / 2017</t>
  </si>
  <si>
    <t>2063578015120-22</t>
  </si>
  <si>
    <t>7 kg</t>
  </si>
  <si>
    <t>Dalam kota dan dalam propinsi</t>
  </si>
  <si>
    <t>UD Nyai Banjar food</t>
  </si>
  <si>
    <t>3578215411720001</t>
  </si>
  <si>
    <t>Dukuh Kupang 18/32 surabaya</t>
  </si>
  <si>
    <t>Nova Handanie SE</t>
  </si>
  <si>
    <t>081333890597</t>
  </si>
  <si>
    <t>503/9088.A/436.7.17/2019</t>
  </si>
  <si>
    <t>0220003262124</t>
  </si>
  <si>
    <t>Milik pribadi dan bantuan BUMN</t>
  </si>
  <si>
    <t>Nominal modal 7000000</t>
  </si>
  <si>
    <t>Surabaya,jatim</t>
  </si>
  <si>
    <t>Sanicha Kuliner</t>
  </si>
  <si>
    <t>Siti Solicha</t>
  </si>
  <si>
    <t>Keputran Kejambon 2/73</t>
  </si>
  <si>
    <t>083854356616</t>
  </si>
  <si>
    <t>503/2668.A/436.7.17/2017</t>
  </si>
  <si>
    <t>13.01.5.4660754</t>
  </si>
  <si>
    <t>Kiora</t>
  </si>
  <si>
    <t>3578196004870001</t>
  </si>
  <si>
    <t xml:space="preserve">Jl. Tengger Raya VI no 34, Kel Kandangan, Kec Benowo-Surabaya </t>
  </si>
  <si>
    <t>Diana Fairus Sun</t>
  </si>
  <si>
    <t>082233059687</t>
  </si>
  <si>
    <t>503/10674.A/436.7.17/2018</t>
  </si>
  <si>
    <t>503/12652.B/436.7.17/2018</t>
  </si>
  <si>
    <t>100pc</t>
  </si>
  <si>
    <t>Online offline</t>
  </si>
  <si>
    <t>RATU KITCHEN</t>
  </si>
  <si>
    <t>HIZBUL KHOFI</t>
  </si>
  <si>
    <t>JL TELUK KUMAI BARAT 146 SURABAYA KEL PERAK UTARA KEC PABEAN CANTIAN</t>
  </si>
  <si>
    <t>HIzbul khofi</t>
  </si>
  <si>
    <t>081916103137</t>
  </si>
  <si>
    <t xml:space="preserve"> 503 / 5796.A / 436.7.17 / 2019</t>
  </si>
  <si>
    <t>750 porsi</t>
  </si>
  <si>
    <t>Tanjung Perak Dan sekitarnya</t>
  </si>
  <si>
    <t>THE SOERABAJAN</t>
  </si>
  <si>
    <t>3578250406800001</t>
  </si>
  <si>
    <t>Rungkut Barata 8 / 20</t>
  </si>
  <si>
    <t>Moch. Lutfi Santoso</t>
  </si>
  <si>
    <t>082245428343</t>
  </si>
  <si>
    <t>503/12134.A/436.7.17/2018</t>
  </si>
  <si>
    <t>503/648.B/436.7.17/2019</t>
  </si>
  <si>
    <t>Sebelum Pandemi 40jt Sekarang jadi 2jt</t>
  </si>
  <si>
    <t>Sebelum Pandemi Sekitar 300-400 sekarang 30-40</t>
  </si>
  <si>
    <t>Sebelum pandemi 4 orang sekarang 1</t>
  </si>
  <si>
    <t>UD Klasik Indonesia Food</t>
  </si>
  <si>
    <t>3578.0966.0788.0002</t>
  </si>
  <si>
    <t xml:space="preserve">Manyar Tirtoasri IV no 9, surabaya </t>
  </si>
  <si>
    <t>Gaby Deandra A</t>
  </si>
  <si>
    <t>0822-4578-2998</t>
  </si>
  <si>
    <t>503/7211.A/436.7.17/2017</t>
  </si>
  <si>
    <t>13.01.5.46.63810</t>
  </si>
  <si>
    <t>35-40 juta</t>
  </si>
  <si>
    <t>Kedai Malika</t>
  </si>
  <si>
    <t>3578030602820003</t>
  </si>
  <si>
    <t>Rungkut mejoyo selatan iii no 18 surabaya</t>
  </si>
  <si>
    <t>Andy trileksono</t>
  </si>
  <si>
    <t>08113444499</t>
  </si>
  <si>
    <t>503/6165.A/436.7.17/2019</t>
  </si>
  <si>
    <t>75 pax per hari</t>
  </si>
  <si>
    <t>Cibuyam</t>
  </si>
  <si>
    <t>3578295409880001</t>
  </si>
  <si>
    <t>Jl nambangan perak no 9 Rt 01/03</t>
  </si>
  <si>
    <t>Luluk ainiyah</t>
  </si>
  <si>
    <t>085733832589</t>
  </si>
  <si>
    <t>503/5075.A/436.7.17/2019</t>
  </si>
  <si>
    <t xml:space="preserve">Tdk ada </t>
  </si>
  <si>
    <t>200kg</t>
  </si>
  <si>
    <t>Dalam kota ,luar kota melalui online dan offline</t>
  </si>
  <si>
    <t>MIDAhome</t>
  </si>
  <si>
    <t>3578154107840006</t>
  </si>
  <si>
    <t>Jl Dupak Bangunsari 7 no. 26 Surabaya</t>
  </si>
  <si>
    <t>Jl Dupak Bangunrejo no. 11 Surabaya</t>
  </si>
  <si>
    <t>Fitri Hajjun Nur</t>
  </si>
  <si>
    <t>081334562288</t>
  </si>
  <si>
    <t>503/664.A/436.7.17/2019</t>
  </si>
  <si>
    <t>Menengah</t>
  </si>
  <si>
    <t>Sidomarem</t>
  </si>
  <si>
    <t>3578025810640003</t>
  </si>
  <si>
    <t>Jl.Sidosermo III/10 B</t>
  </si>
  <si>
    <t>FARIDAH</t>
  </si>
  <si>
    <t>082143829675</t>
  </si>
  <si>
    <t>503/2449.A/436.7.17/2019</t>
  </si>
  <si>
    <t>Rp.5.600.000</t>
  </si>
  <si>
    <t>Tergantung pemesanan</t>
  </si>
  <si>
    <t>Pizza Haq</t>
  </si>
  <si>
    <t>5171022305620006</t>
  </si>
  <si>
    <t>JL Kendangsari YKP blok B no 10</t>
  </si>
  <si>
    <t>Judo Witjaksono</t>
  </si>
  <si>
    <t>081234524478</t>
  </si>
  <si>
    <t>503/10474.A/436.7.17/2018</t>
  </si>
  <si>
    <t>0220005940245</t>
  </si>
  <si>
    <t>TDK ada</t>
  </si>
  <si>
    <t>Ijinnya ada tp TDK ada nomernya</t>
  </si>
  <si>
    <t>30 juta</t>
  </si>
  <si>
    <t>300 dus</t>
  </si>
  <si>
    <t>Surabaya &amp; sekitarnya</t>
  </si>
  <si>
    <t>ENNY’S  BAROKAH</t>
  </si>
  <si>
    <t>3578246507620001</t>
  </si>
  <si>
    <t>Kutisari Indah Barat VII-7 Surabaya</t>
  </si>
  <si>
    <t>Enny Wahyuningtyas, SS</t>
  </si>
  <si>
    <t>082140913880</t>
  </si>
  <si>
    <t>503/ 8115.A/ 436.7.17/ 2018</t>
  </si>
  <si>
    <t>503/ 7584.B/ 436.7.17/ 2018</t>
  </si>
  <si>
    <t>2,000,000,00 ( dulu )</t>
  </si>
  <si>
    <t>1,000,000,00</t>
  </si>
  <si>
    <t>maaf tidak menentu</t>
  </si>
  <si>
    <t>2 orang yg tetap, 2 yg tdk tetap</t>
  </si>
  <si>
    <t>area Surabaya</t>
  </si>
  <si>
    <t>MOM NABILA</t>
  </si>
  <si>
    <t>3578065005750007</t>
  </si>
  <si>
    <t>Jl Banyuurip lor 3 no 4 surabaya</t>
  </si>
  <si>
    <t>Jl lebak agung II no 26 surabaya</t>
  </si>
  <si>
    <t xml:space="preserve">Luhuri nina sari </t>
  </si>
  <si>
    <t>083831428831/083134716638</t>
  </si>
  <si>
    <t>503/283.A/436.7.17/2019</t>
  </si>
  <si>
    <t xml:space="preserve"> -</t>
  </si>
  <si>
    <t xml:space="preserve">Dari Bantuan presiden </t>
  </si>
  <si>
    <t>20.000.0000</t>
  </si>
  <si>
    <t>50 toples</t>
  </si>
  <si>
    <t xml:space="preserve">3 orang </t>
  </si>
  <si>
    <t>WA , FB ,&amp; IG</t>
  </si>
  <si>
    <t>BAROKAH</t>
  </si>
  <si>
    <t>3578094708790004</t>
  </si>
  <si>
    <t>Jln gebang lor no 50</t>
  </si>
  <si>
    <t>SITI CHOIRIYAH</t>
  </si>
  <si>
    <t>087852336885/085100495112</t>
  </si>
  <si>
    <t>503/514.A/436.7.17/2020</t>
  </si>
  <si>
    <t>Modal sendiri , Alhamdulillah selama pandemi kemaren dpt bpum dr pemkot</t>
  </si>
  <si>
    <t>Belum perna pinjam</t>
  </si>
  <si>
    <t>Selama pandemi TDK pasti</t>
  </si>
  <si>
    <t>Selama pandemi menurun</t>
  </si>
  <si>
    <t>Masih dlm kota</t>
  </si>
  <si>
    <t>Merpati</t>
  </si>
  <si>
    <t>Rumsiyah</t>
  </si>
  <si>
    <t>Banyu Urip Kidul V no 31A</t>
  </si>
  <si>
    <t>082331397225</t>
  </si>
  <si>
    <t>503/11500.A/436.11/2015</t>
  </si>
  <si>
    <t>/1064B/436.7.17/2018</t>
  </si>
  <si>
    <t>Dari pribadi</t>
  </si>
  <si>
    <t>Nuggita frozen food &amp; snack</t>
  </si>
  <si>
    <t>3578102202880008</t>
  </si>
  <si>
    <t>Lebak jaya utara 5A rawasan no 9A</t>
  </si>
  <si>
    <t>Griya kebraon utara VI blok ai no 35</t>
  </si>
  <si>
    <t>Eko prasetyo wicaksono</t>
  </si>
  <si>
    <t>081233231270</t>
  </si>
  <si>
    <t>503/5444.A/436.7.17/2019</t>
  </si>
  <si>
    <t>600pack</t>
  </si>
  <si>
    <t xml:space="preserve">Pulau jawa </t>
  </si>
  <si>
    <t>KSM Kawan Kami</t>
  </si>
  <si>
    <t>3578062908630007</t>
  </si>
  <si>
    <t>Putat Jaya 2-A/34, RT.05, RW.03, Putat Jaya, Sawahan, Surabaya</t>
  </si>
  <si>
    <t>Putat Jaya 2-A/36, Putat Jaya, Sawahan, Surabaya</t>
  </si>
  <si>
    <t>Karono</t>
  </si>
  <si>
    <t>082132502673</t>
  </si>
  <si>
    <t>503/12886A/436.7.17/2017</t>
  </si>
  <si>
    <t>503/11566.B/436.7.17/2017</t>
  </si>
  <si>
    <t>3.800.000</t>
  </si>
  <si>
    <t>ABADI MAKMUR</t>
  </si>
  <si>
    <t>3578072702810001</t>
  </si>
  <si>
    <t>KALIANYAR 17 B</t>
  </si>
  <si>
    <t>TIO WEI KIAN/FERYANTO PRASETYO</t>
  </si>
  <si>
    <t>08123291298</t>
  </si>
  <si>
    <t>503/10849.A/436.7.17/2018</t>
  </si>
  <si>
    <t>2113578014809-22</t>
  </si>
  <si>
    <t>1.500 BOTOL</t>
  </si>
  <si>
    <t>Fita Berry</t>
  </si>
  <si>
    <t>3578275807880004</t>
  </si>
  <si>
    <t>JL. Simo Rukun V No.4 Surabaya</t>
  </si>
  <si>
    <t>Marsetya Fita Yuliana</t>
  </si>
  <si>
    <t>085746302808</t>
  </si>
  <si>
    <t>503/3749.A/436.7.17/2018</t>
  </si>
  <si>
    <t>503/7341.B/436.7.17/2018</t>
  </si>
  <si>
    <t>2063578035496-23</t>
  </si>
  <si>
    <t>1000kg</t>
  </si>
  <si>
    <t>Surabaya, Gresik, Sidoarjo, Lamongan</t>
  </si>
  <si>
    <t>KRIPIK PARU BU GATOT</t>
  </si>
  <si>
    <t>3578144604470002</t>
  </si>
  <si>
    <t xml:space="preserve">BALONGSARI DALAM 4G/11 kec. TANDES SURABAYA </t>
  </si>
  <si>
    <t>SRI INDRAWATI</t>
  </si>
  <si>
    <t>081233022000</t>
  </si>
  <si>
    <t>503/221.A/436.7.17/2020</t>
  </si>
  <si>
    <t>13.01.5.47.64285</t>
  </si>
  <si>
    <t>Sertifikat Penyuluhan No. 520/13.01/93</t>
  </si>
  <si>
    <t xml:space="preserve">PRIBADI </t>
  </si>
  <si>
    <t>Rp. 2.000.000,00</t>
  </si>
  <si>
    <t>Rp.  2.700.000,00</t>
  </si>
  <si>
    <t>5 Kg - 7Kg</t>
  </si>
  <si>
    <t xml:space="preserve">Po Harvi food (Roti maryam Jameelahque) </t>
  </si>
  <si>
    <t>3578251910840003</t>
  </si>
  <si>
    <t>Perum Gunung Anyar Asri A/19</t>
  </si>
  <si>
    <t>Perum Swan Park Blok J/67 Menganti Gresik</t>
  </si>
  <si>
    <t>Harun</t>
  </si>
  <si>
    <t>082141939991</t>
  </si>
  <si>
    <t>503 / 5621.A / 436.7.17 / 2018</t>
  </si>
  <si>
    <t>13.01.5.47.63109</t>
  </si>
  <si>
    <t>Luar propinsi</t>
  </si>
  <si>
    <t>RuZe</t>
  </si>
  <si>
    <t>3515145808780005</t>
  </si>
  <si>
    <t>Jl Kebonsari Sekolahan no 19 Jambangan Surabaya</t>
  </si>
  <si>
    <t>Untari Dewi</t>
  </si>
  <si>
    <t>082244428062</t>
  </si>
  <si>
    <t>503/1780.A/436.7.17/2020</t>
  </si>
  <si>
    <t>13.01.5.47.64367</t>
  </si>
  <si>
    <t>Kurleb 20 tas</t>
  </si>
  <si>
    <t>Jawa bali</t>
  </si>
  <si>
    <t>Belanga Siar Sejahtera (ForAle)</t>
  </si>
  <si>
    <t>3578054204760003</t>
  </si>
  <si>
    <t>Jl. Alam Hijau F2 No.36 Citraland</t>
  </si>
  <si>
    <t>Perum Royal Residence, Ruko Crown Soho BS10 no.52 Surabaya</t>
  </si>
  <si>
    <t>Joleen Ivonne Shirly</t>
  </si>
  <si>
    <t>082115001500</t>
  </si>
  <si>
    <t>503 / 9517.A / 436.7.17 / 2018</t>
  </si>
  <si>
    <t>13.01.5.46.63911</t>
  </si>
  <si>
    <t>Pemilik Usaha</t>
  </si>
  <si>
    <t>Rp 10.000.000,-</t>
  </si>
  <si>
    <t>200 cups</t>
  </si>
  <si>
    <t>URFAN jaya</t>
  </si>
  <si>
    <t>3578052602920002</t>
  </si>
  <si>
    <t>Kedungturi gang 3 no 23</t>
  </si>
  <si>
    <t>Moch Rizal Adimas</t>
  </si>
  <si>
    <t>081331134363</t>
  </si>
  <si>
    <t>503/13499.A/436.7.17/2017</t>
  </si>
  <si>
    <t>503/12122.B/436.7.17/2017</t>
  </si>
  <si>
    <t>2023524011044-24</t>
  </si>
  <si>
    <t>Pinjaman pribadi</t>
  </si>
  <si>
    <t>55 kg</t>
  </si>
  <si>
    <t>Varaya27</t>
  </si>
  <si>
    <t>Eni Setya Wardani</t>
  </si>
  <si>
    <t>Griya Kebraon Selatan I-7 A-19 Surabaya</t>
  </si>
  <si>
    <t>081216517651</t>
  </si>
  <si>
    <t>503/9962.A/436.7.17/2017</t>
  </si>
  <si>
    <t>Rp. 40.000.000</t>
  </si>
  <si>
    <t>Regional</t>
  </si>
  <si>
    <t>RAJJHA</t>
  </si>
  <si>
    <t>Olivia Muljadi Tjahjonosatrijo</t>
  </si>
  <si>
    <t>Sambisari Indah 8B</t>
  </si>
  <si>
    <t>087853532228</t>
  </si>
  <si>
    <t>46/M-DAG/PER/9/2009</t>
  </si>
  <si>
    <t>50 ekor ayam per bulan</t>
  </si>
  <si>
    <t>Surabaya,Sidoarjo</t>
  </si>
  <si>
    <t>Dapoer Carel</t>
  </si>
  <si>
    <t>3578025011870002</t>
  </si>
  <si>
    <t>Manukan lor VII E no. 9</t>
  </si>
  <si>
    <t>Enik Nova Kartikasari</t>
  </si>
  <si>
    <t>082233926993</t>
  </si>
  <si>
    <t>503 / 9069.A / 436.7.17 / 2019</t>
  </si>
  <si>
    <t>BTPN &amp; Mekar</t>
  </si>
  <si>
    <t>6.500.000</t>
  </si>
  <si>
    <t>10000 pcs bolen</t>
  </si>
  <si>
    <t>Media sosial sekitaran surabaya</t>
  </si>
  <si>
    <t>MW SOUVENIR</t>
  </si>
  <si>
    <t>3578032308690004</t>
  </si>
  <si>
    <t>JL. T. Medokan Asri barat MA 1 A no. 9 Sby</t>
  </si>
  <si>
    <t>Musa widjaja</t>
  </si>
  <si>
    <t>08165441976</t>
  </si>
  <si>
    <t>503/10698.A/436.7.17/ 2018</t>
  </si>
  <si>
    <t>503 / 10016.B / 436.7.17 / 2018</t>
  </si>
  <si>
    <t>Bali</t>
  </si>
  <si>
    <t>Madu hutan BST</t>
  </si>
  <si>
    <t>3578190208880001</t>
  </si>
  <si>
    <t>Tengger raya VI no 34</t>
  </si>
  <si>
    <t>Akbar sudianto</t>
  </si>
  <si>
    <t>081238393399</t>
  </si>
  <si>
    <t>503/11541.A/436.7.17/2018</t>
  </si>
  <si>
    <t>13.01.5.47.64400</t>
  </si>
  <si>
    <t>2093578025474-23</t>
  </si>
  <si>
    <t>MULK</t>
  </si>
  <si>
    <t>3578091809890003</t>
  </si>
  <si>
    <t>Semolowaru Utara III A no 21 Surabaya</t>
  </si>
  <si>
    <t>Semolowaru Elok blok B no 2 Surabaya</t>
  </si>
  <si>
    <t>Mochamad Bachtiar Teguh Saputra</t>
  </si>
  <si>
    <t>081228206863</t>
  </si>
  <si>
    <t>503/10030.A/436.7.17/2017</t>
  </si>
  <si>
    <t>0220106881073</t>
  </si>
  <si>
    <t>503/953.B/436.7.17/2019</t>
  </si>
  <si>
    <t xml:space="preserve">Hibrand </t>
  </si>
  <si>
    <t>Maulindah</t>
  </si>
  <si>
    <t>Jalan Pucangan 3 no 59 Surabaya</t>
  </si>
  <si>
    <t>Maulindah Saputra</t>
  </si>
  <si>
    <t>085648940819</t>
  </si>
  <si>
    <t>503/911.A/436.7.17/2018</t>
  </si>
  <si>
    <t>modal sendiri dari tabungan</t>
  </si>
  <si>
    <t xml:space="preserve">kurang lebih 5jt - 8jt </t>
  </si>
  <si>
    <t>Mudjiati</t>
  </si>
  <si>
    <t>3578106001570005</t>
  </si>
  <si>
    <t>Kali Kepiting Pompa No.18-b</t>
  </si>
  <si>
    <t>081330402924</t>
  </si>
  <si>
    <t>503/7805.A/436.7.17/2019</t>
  </si>
  <si>
    <t>0219010091731</t>
  </si>
  <si>
    <t>503/5072.B/436.7.17/2018</t>
  </si>
  <si>
    <t>Blm</t>
  </si>
  <si>
    <t>5 jt</t>
  </si>
  <si>
    <t>1 jt an</t>
  </si>
  <si>
    <t>AS Production Multiguna</t>
  </si>
  <si>
    <t>3578032309760004</t>
  </si>
  <si>
    <t>Medayu Utara 14 kav.83</t>
  </si>
  <si>
    <t>Endro Dwi Wibowo</t>
  </si>
  <si>
    <t>083830127766</t>
  </si>
  <si>
    <t>503/3815.A/436.7.17/2019</t>
  </si>
  <si>
    <t>Perseorangan</t>
  </si>
  <si>
    <t>Rp.20.000.000,-</t>
  </si>
  <si>
    <t>Aroma Terapi, Dll</t>
  </si>
  <si>
    <t>Ayam ungkep teh nisa</t>
  </si>
  <si>
    <t>Nisa Nurrohmah</t>
  </si>
  <si>
    <t>Jl krukah timur 6 no 2</t>
  </si>
  <si>
    <t>081216600398</t>
  </si>
  <si>
    <t>503/7912.A/436.7.17/2018</t>
  </si>
  <si>
    <t>0213000900484</t>
  </si>
  <si>
    <t>503/7337.B/436.7.17/2018</t>
  </si>
  <si>
    <t>1000 ekor</t>
  </si>
  <si>
    <t>PAWON ARIDI</t>
  </si>
  <si>
    <t>3578314908800001</t>
  </si>
  <si>
    <t>JL BRINGIN SELATAN 2 NO 3</t>
  </si>
  <si>
    <t>KISWARINI</t>
  </si>
  <si>
    <t>085850428837</t>
  </si>
  <si>
    <t>503/6798.A/436.7.17/2019</t>
  </si>
  <si>
    <t>0297010130742</t>
  </si>
  <si>
    <t>Pinjaman dr BRI</t>
  </si>
  <si>
    <t>6.000.000-10.000.000</t>
  </si>
  <si>
    <t>300-600 nasi kotak</t>
  </si>
  <si>
    <t>Se kota surabaya</t>
  </si>
  <si>
    <t>KRUPUK  ' TRIPLE ' S</t>
  </si>
  <si>
    <t>3578226805640001</t>
  </si>
  <si>
    <t>JL. KETINTANG BARAT INDAH  NO 12B</t>
  </si>
  <si>
    <t>DEWI KARTIKA HAYOE</t>
  </si>
  <si>
    <t>081230430243</t>
  </si>
  <si>
    <t>503 / 10711.A / 436.7. 17 / 2019</t>
  </si>
  <si>
    <t>Rp 500.000,-</t>
  </si>
  <si>
    <t>1JUTA</t>
  </si>
  <si>
    <t>1.000 BUNGKUS</t>
  </si>
  <si>
    <t>SATU</t>
  </si>
  <si>
    <t>Ketan Pake Toping</t>
  </si>
  <si>
    <t>3578210803800003</t>
  </si>
  <si>
    <t>Dukuh Kupang XVII no.32</t>
  </si>
  <si>
    <t>Perum. Taman wisata Regency jl. Raya Wisma lidah kulon</t>
  </si>
  <si>
    <t>Rifky Pratomo</t>
  </si>
  <si>
    <t>085730091182</t>
  </si>
  <si>
    <t>503/5417.A/436.7.17/2018</t>
  </si>
  <si>
    <t>0280000921129</t>
  </si>
  <si>
    <t>Siagakota</t>
  </si>
  <si>
    <t>3578060111830002</t>
  </si>
  <si>
    <t>Sawahan DKA 2 No.8</t>
  </si>
  <si>
    <t>Bagus Nofianto</t>
  </si>
  <si>
    <t>083857706558</t>
  </si>
  <si>
    <t>503/4909.A/436.7.17/2018</t>
  </si>
  <si>
    <t>13.01.5.46.62923</t>
  </si>
  <si>
    <t>Bank BRI</t>
  </si>
  <si>
    <t>8 Orang</t>
  </si>
  <si>
    <t>SAKKE</t>
  </si>
  <si>
    <t>Jl.Tambak Deres 1 /9 Surabaya</t>
  </si>
  <si>
    <t>HUSNUL HOTIMAH</t>
  </si>
  <si>
    <t>081334512511</t>
  </si>
  <si>
    <t>503/5076.A/436.7.17/2019</t>
  </si>
  <si>
    <t>Koperasi</t>
  </si>
  <si>
    <t>Kenjeran dan sekitarnya</t>
  </si>
  <si>
    <t>Bunda</t>
  </si>
  <si>
    <t>503/3781.a/436.7.17/2017</t>
  </si>
  <si>
    <t>Wiyung</t>
  </si>
  <si>
    <t>Kaswindari</t>
  </si>
  <si>
    <t>081515548060</t>
  </si>
  <si>
    <t>500 biji</t>
  </si>
  <si>
    <t>Warga sekitar rumah</t>
  </si>
  <si>
    <t>No.</t>
  </si>
  <si>
    <t>Nama Usaha</t>
  </si>
  <si>
    <t>Alamat</t>
  </si>
  <si>
    <t>Nama Pemilik</t>
  </si>
  <si>
    <t>NIK Pemilik</t>
  </si>
  <si>
    <t>Telepon</t>
  </si>
  <si>
    <t>Alamat Pemilik (Sesuai KTP)</t>
  </si>
  <si>
    <t>Alamat Pemilik (Domisili)</t>
  </si>
  <si>
    <t>SIUP</t>
  </si>
  <si>
    <t>NIB</t>
  </si>
  <si>
    <t>TDP</t>
  </si>
  <si>
    <t>IUMK</t>
  </si>
  <si>
    <t>PIRT</t>
  </si>
  <si>
    <t>BPOM</t>
  </si>
  <si>
    <t>Merek</t>
  </si>
  <si>
    <t>Halal</t>
  </si>
  <si>
    <t>HAKI</t>
  </si>
  <si>
    <t>Tahun Binaan</t>
  </si>
  <si>
    <t>Kegiatan / Intervensi</t>
  </si>
  <si>
    <t>Omset 2018</t>
  </si>
  <si>
    <t>Omset 2019</t>
  </si>
  <si>
    <t>Omset 2020</t>
  </si>
  <si>
    <t>Omset 2021</t>
  </si>
  <si>
    <t>Status (Aktif / Tidak)</t>
  </si>
  <si>
    <t>Keterangan</t>
  </si>
  <si>
    <t>Sumber Permodalan</t>
  </si>
  <si>
    <t>Jumlah Permodalan</t>
  </si>
  <si>
    <t>Sumber Pinjaman</t>
  </si>
  <si>
    <t>Jumlah Pinjaman</t>
  </si>
  <si>
    <t>Total Aset</t>
  </si>
  <si>
    <t>Jenis Produksi</t>
  </si>
  <si>
    <t>Type Produk</t>
  </si>
  <si>
    <t>Harga Produk</t>
  </si>
  <si>
    <t>Satuan</t>
  </si>
  <si>
    <t>Keterangan Jangkauan Pemasaran</t>
  </si>
  <si>
    <t>ID</t>
  </si>
  <si>
    <t>Sarana Prasarana</t>
  </si>
  <si>
    <t>NPWP</t>
  </si>
  <si>
    <t>MENTAWAI</t>
  </si>
  <si>
    <t>Jl. Bogangin 2a/3</t>
  </si>
  <si>
    <t>RUSKAYANTI</t>
  </si>
  <si>
    <t>3578015212770003</t>
  </si>
  <si>
    <t>081252316332</t>
  </si>
  <si>
    <t>P</t>
  </si>
  <si>
    <t>503/12475.A/436.6.11/2014</t>
  </si>
  <si>
    <t>Sudah Didaftar</t>
  </si>
  <si>
    <t>Fasilitasi Merek, Pameran, Sentra,Kerjasama dengan Toko Modern</t>
  </si>
  <si>
    <t>140.367.000</t>
  </si>
  <si>
    <t>49.305.000,00</t>
  </si>
  <si>
    <t>tekstil/pakaian/sandang lainnya</t>
  </si>
  <si>
    <r>
      <rPr>
        <sz val="11"/>
        <color theme="1"/>
        <rFont val="Arial"/>
      </rPr>
      <t xml:space="preserve">Surabaya, Sidoarjo, Gresik, Mojokerto, Jember, Jakarta, Srilanka, </t>
    </r>
    <r>
      <rPr>
        <i/>
        <sz val="11"/>
        <color theme="1"/>
        <rFont val="Arial"/>
      </rPr>
      <t xml:space="preserve">Malaysia, Singapore, Banjarbaru, Bogor </t>
    </r>
  </si>
  <si>
    <t>UD. LIMBANG JAYA MAKMUR</t>
  </si>
  <si>
    <t xml:space="preserve">Jl . Kebaraon Manis Tengah I / 10 </t>
  </si>
  <si>
    <t>BADULUKARI</t>
  </si>
  <si>
    <t>3578011903610003</t>
  </si>
  <si>
    <t>085102481133</t>
  </si>
  <si>
    <t>L</t>
  </si>
  <si>
    <t>503/9300.A/436.6.11/2015</t>
  </si>
  <si>
    <t>ada</t>
  </si>
  <si>
    <t>229.140.000</t>
  </si>
  <si>
    <t>94.540.000,00</t>
  </si>
  <si>
    <t>makanan/minuman</t>
  </si>
  <si>
    <t>GURITA ART</t>
  </si>
  <si>
    <t>Jl. Tanjung Raja 1  No 3</t>
  </si>
  <si>
    <t>DIAN W</t>
  </si>
  <si>
    <t>503/4942.A/436.6.11/2014</t>
  </si>
  <si>
    <t>Terfasilitasi Pameran, sertifikasi produk, legalitas usaha, Sentra UKM, Kemitraan toko modern/hotel</t>
  </si>
  <si>
    <t>201.150.000</t>
  </si>
  <si>
    <t>57.035.000,00</t>
  </si>
  <si>
    <t>kerajinan tangan rumah tangga</t>
  </si>
  <si>
    <t>BINTANG LAUT</t>
  </si>
  <si>
    <t xml:space="preserve">Jl. Sukolilo Lor No. 23-B </t>
  </si>
  <si>
    <t>MAHMUDAH</t>
  </si>
  <si>
    <t>3578295204710003</t>
  </si>
  <si>
    <t>081331747117</t>
  </si>
  <si>
    <t>503/9075.A/436.7.5/2016</t>
  </si>
  <si>
    <t>170.500.000</t>
  </si>
  <si>
    <t>120.900.000,00</t>
  </si>
  <si>
    <t>UD. MISSCRIP</t>
  </si>
  <si>
    <t>Jl. Rungkut Lor II / 17</t>
  </si>
  <si>
    <t>KASIAMI</t>
  </si>
  <si>
    <t>3578035707530001</t>
  </si>
  <si>
    <t>0815745594389 / 081703323448</t>
  </si>
  <si>
    <t>503/10490.A/436.6.11/2014</t>
  </si>
  <si>
    <t>22.565.300</t>
  </si>
  <si>
    <t>6.972.000,00</t>
  </si>
  <si>
    <t>Malaysia, Singapore</t>
  </si>
  <si>
    <t>KESRA BORDIR</t>
  </si>
  <si>
    <t>Jl. Kedurus III Masjid No. 7</t>
  </si>
  <si>
    <t>HARIFAH</t>
  </si>
  <si>
    <t>3578016601720003</t>
  </si>
  <si>
    <t>503/1195.A/436.7.5/2016</t>
  </si>
  <si>
    <t>Terfasilitasi Sertifikasi produk, Legalitas usaha, Sentra UMKM, Kerjamasama kemitraan toko modern/hotel, Pelatihan pengembangan produk</t>
  </si>
  <si>
    <t>177.480.000</t>
  </si>
  <si>
    <t>153.800.000</t>
  </si>
  <si>
    <t>36.750.000,00</t>
  </si>
  <si>
    <t>Surabaya, Malang, Sidoarjo, Gresik, Lamongan, Bojonegoro, Jember, Bandung, Jakarta, Pasuruan</t>
  </si>
  <si>
    <t>UD. KREASI FITRI</t>
  </si>
  <si>
    <t>Jl. Rungkut Lor II / 5</t>
  </si>
  <si>
    <t>SUMIATUN</t>
  </si>
  <si>
    <t>3578036807650001</t>
  </si>
  <si>
    <t>08121628335 / 081931041494</t>
  </si>
  <si>
    <t>503/10917.A/436.6.11/2014</t>
  </si>
  <si>
    <t>72.332.000</t>
  </si>
  <si>
    <t>45.040.500</t>
  </si>
  <si>
    <t>35.387.000,00</t>
  </si>
  <si>
    <t>TITI COLLECTION</t>
  </si>
  <si>
    <t>Jl. Rungkut Asri Barat IX / 30</t>
  </si>
  <si>
    <t>TITIK KUSWINARTI</t>
  </si>
  <si>
    <t>3578034811490001</t>
  </si>
  <si>
    <t>503/2812.A/436.6.11/2014</t>
  </si>
  <si>
    <t xml:space="preserve">Terfasilitasi Pameran, sertifikasi produk, legalitas usaha, Sentra UKM, </t>
  </si>
  <si>
    <t>180.874.500</t>
  </si>
  <si>
    <t>41.995.000</t>
  </si>
  <si>
    <t>9.285.000,00</t>
  </si>
  <si>
    <t>CAKRAWALA PERSADA</t>
  </si>
  <si>
    <t>Jl. Gubeng Kertajaya 13 Raya</t>
  </si>
  <si>
    <t>ANITA TRI SUSILOWATI</t>
  </si>
  <si>
    <t>3578084102730005</t>
  </si>
  <si>
    <t>503/4410.A/436.6.11/2014</t>
  </si>
  <si>
    <t>121.941.000</t>
  </si>
  <si>
    <t>139.587.000</t>
  </si>
  <si>
    <t>72.447.000,00</t>
  </si>
  <si>
    <t xml:space="preserve">lainnya sesuai klasifikasi yang ditentukan Dinas Koperasi dan Usaha Mikro
</t>
  </si>
  <si>
    <t>KULIT KREASINDO</t>
  </si>
  <si>
    <t>Jl. Barata Jaya 17 /11</t>
  </si>
  <si>
    <t>HERMIN</t>
  </si>
  <si>
    <t>3578085411670001</t>
  </si>
  <si>
    <t>503/11431.A/436.6.11/2012</t>
  </si>
  <si>
    <t>54.357.500</t>
  </si>
  <si>
    <t>42.235.000</t>
  </si>
  <si>
    <t>19.310.000,00</t>
  </si>
  <si>
    <t>PUTRI ART</t>
  </si>
  <si>
    <t>Jl. Rungkut Barata XX / 8</t>
  </si>
  <si>
    <t>SAFNI YETI</t>
  </si>
  <si>
    <t>3578255407690001</t>
  </si>
  <si>
    <t>503/1619.A/436.6.11/2014</t>
  </si>
  <si>
    <t>182.650.000</t>
  </si>
  <si>
    <t>197.000.000</t>
  </si>
  <si>
    <t>90.575.000,00</t>
  </si>
  <si>
    <t>Surabaya, Malang, Sidoarjo, Maluku, Madiun</t>
  </si>
  <si>
    <t>KOP.KARYA IKAT JUMPUT MANDIRI</t>
  </si>
  <si>
    <t xml:space="preserve">Jl. Pandegiling I / 44 I </t>
  </si>
  <si>
    <t>MURTININGSIH</t>
  </si>
  <si>
    <t>3578056712680003</t>
  </si>
  <si>
    <t>503/4671.A/436.6.11/2013</t>
  </si>
  <si>
    <t>104.695.000</t>
  </si>
  <si>
    <t>126.695.000</t>
  </si>
  <si>
    <t>212.100.000,00</t>
  </si>
  <si>
    <t>GALUH SURABAYAN</t>
  </si>
  <si>
    <t xml:space="preserve">Jl. Kapasari 9 DKA 56-A </t>
  </si>
  <si>
    <t>HEPPY K</t>
  </si>
  <si>
    <t>3578076804910001</t>
  </si>
  <si>
    <t>503/2355.A/436.6.11/2015</t>
  </si>
  <si>
    <t>51.200.000</t>
  </si>
  <si>
    <t>68.000.000</t>
  </si>
  <si>
    <t>13.825.000,00</t>
  </si>
  <si>
    <t>VIENKS GALLERY</t>
  </si>
  <si>
    <t>Jl. Asem Jajar 8 / 29</t>
  </si>
  <si>
    <t xml:space="preserve">ELVIN </t>
  </si>
  <si>
    <t>3578136111710002</t>
  </si>
  <si>
    <t>503/2000.A/436.6.11/2014</t>
  </si>
  <si>
    <t>503/2027.01.436.6.11/2014</t>
  </si>
  <si>
    <t>94.550.000</t>
  </si>
  <si>
    <t>101.344.500</t>
  </si>
  <si>
    <t>25.025.000,00</t>
  </si>
  <si>
    <t>10.000 - 200.000</t>
  </si>
  <si>
    <t>KHARISMA</t>
  </si>
  <si>
    <t>Jl. Kedung Klinter I / 33</t>
  </si>
  <si>
    <t>ISMIYATI</t>
  </si>
  <si>
    <t>3578054812580003</t>
  </si>
  <si>
    <t>503/2682.A/436.6.11/2013</t>
  </si>
  <si>
    <t>167.655.000</t>
  </si>
  <si>
    <t>158.300.000</t>
  </si>
  <si>
    <t>70.270.000,00</t>
  </si>
  <si>
    <t>ERA KRISNA</t>
  </si>
  <si>
    <t>Jl. Kertajaya Indah Regency B - 12</t>
  </si>
  <si>
    <t xml:space="preserve">ERAWARDHANI K </t>
  </si>
  <si>
    <t>3578044903730001</t>
  </si>
  <si>
    <t>503/1094.A/436.7.5/2016</t>
  </si>
  <si>
    <t>264.355.000</t>
  </si>
  <si>
    <t>239.925.000</t>
  </si>
  <si>
    <t>36.872.118,00</t>
  </si>
  <si>
    <t xml:space="preserve"> Surabaya, Malang, Nganjuk, Bojonegoro, Bali, Jogja, Lamongan, Gresik, Probolinggo. Kalimantan, Jakarta </t>
  </si>
  <si>
    <t>AMA OPI</t>
  </si>
  <si>
    <t xml:space="preserve">Jl. Raya Wonorejo  No. 25 </t>
  </si>
  <si>
    <t>ACIK YULI</t>
  </si>
  <si>
    <t>3578035107780002</t>
  </si>
  <si>
    <t>503/11058.A/436.11/2014</t>
  </si>
  <si>
    <t>83.401.000</t>
  </si>
  <si>
    <t>102.372.500</t>
  </si>
  <si>
    <t>47.170.000,00</t>
  </si>
  <si>
    <t>Surabaya, Sidoarjo, Jember</t>
  </si>
  <si>
    <t>DIAN COLLECTION</t>
  </si>
  <si>
    <t>Jl. Rungkut Permai II / C</t>
  </si>
  <si>
    <t>SUKMA TRILAKSASIH</t>
  </si>
  <si>
    <t>3578254309580002</t>
  </si>
  <si>
    <t>503/11443.A/436.7.5/2016</t>
  </si>
  <si>
    <t>351.092.000</t>
  </si>
  <si>
    <t>232.120.000</t>
  </si>
  <si>
    <t>70.985.000,00</t>
  </si>
  <si>
    <r>
      <rPr>
        <sz val="11"/>
        <color theme="1"/>
        <rFont val="Arial"/>
      </rPr>
      <t xml:space="preserve">Surabaya, Sidoarjo, Malang, Jakarta, Banyuwangi, </t>
    </r>
    <r>
      <rPr>
        <i/>
        <sz val="11"/>
        <color theme="1"/>
        <rFont val="Arial"/>
      </rPr>
      <t xml:space="preserve">Ambon, Madura, Pekanbaru, Bali, Mojokerto   </t>
    </r>
  </si>
  <si>
    <t>101 TRUE FASHION</t>
  </si>
  <si>
    <t>Jl. Mulyosari Timur No. 99</t>
  </si>
  <si>
    <t>TRULLY NURUL</t>
  </si>
  <si>
    <t>234.001.000</t>
  </si>
  <si>
    <t>186.396.000</t>
  </si>
  <si>
    <t>69.287.500,00</t>
  </si>
  <si>
    <t>YUNAZ</t>
  </si>
  <si>
    <t>Jl. Jolo Tundo Baru NO. 28</t>
  </si>
  <si>
    <t>YUYUN SULISTYOWARNI</t>
  </si>
  <si>
    <t>503/10949.A/436.7.17/2017</t>
  </si>
  <si>
    <t>79.785.000</t>
  </si>
  <si>
    <t>85.480.000</t>
  </si>
  <si>
    <t>76.458.500,00</t>
  </si>
  <si>
    <t>Surabaya, Jember, Bali, Sumatra,  Jakarta, Makassar</t>
  </si>
  <si>
    <t>INTAN COLLECTION</t>
  </si>
  <si>
    <t>Jl. Banyu Urip Kidul IIB / 3B</t>
  </si>
  <si>
    <t>SULIS &amp; NURCHOLIS</t>
  </si>
  <si>
    <t>3578066808750005</t>
  </si>
  <si>
    <t>503/8181.A/436.6.11/2011</t>
  </si>
  <si>
    <t>84.145.000</t>
  </si>
  <si>
    <t>92.360.000</t>
  </si>
  <si>
    <t>32.550.000,00</t>
  </si>
  <si>
    <r>
      <rPr>
        <sz val="11"/>
        <color theme="1"/>
        <rFont val="Arial"/>
      </rPr>
      <t xml:space="preserve"> Surabaya, Makassar, Jakarta, Manado, Makasar. </t>
    </r>
    <r>
      <rPr>
        <i/>
        <sz val="11"/>
        <color theme="1"/>
        <rFont val="Arial"/>
      </rPr>
      <t xml:space="preserve">Jogja, Solo, Purwokerto, Palembang, Balikpapan, </t>
    </r>
  </si>
  <si>
    <t>GIO COLLECTION</t>
  </si>
  <si>
    <t>Jl. Bronggalan Sawah 4K / 2B</t>
  </si>
  <si>
    <t>YUNI SUPARTINI</t>
  </si>
  <si>
    <t>71.485.000</t>
  </si>
  <si>
    <t>72.735.000</t>
  </si>
  <si>
    <t>21.470.000,00</t>
  </si>
  <si>
    <t xml:space="preserve"> Surabaya, Banyuwangi, Kalimantan, Gresik, Jakarta</t>
  </si>
  <si>
    <t>SUMONGGO JOYO</t>
  </si>
  <si>
    <t>Jl. Sidosermo 2 No 42</t>
  </si>
  <si>
    <t>ERWINDA &amp; RACHMA</t>
  </si>
  <si>
    <t>3578084612770004</t>
  </si>
  <si>
    <t>503/11179.A/436.7.5/2016</t>
  </si>
  <si>
    <t>151.543.000</t>
  </si>
  <si>
    <t>182.000.000</t>
  </si>
  <si>
    <t>136.000.000,00</t>
  </si>
  <si>
    <r>
      <rPr>
        <sz val="11"/>
        <color theme="1"/>
        <rFont val="Arial"/>
      </rPr>
      <t xml:space="preserve"> Surabaya, Madiun, Malang, Jakarta, Gresik, Pasuruan, Banyuwangi. </t>
    </r>
    <r>
      <rPr>
        <i/>
        <sz val="11"/>
        <color theme="1"/>
        <rFont val="Arial"/>
      </rPr>
      <t>Yogyakarta</t>
    </r>
  </si>
  <si>
    <t>CHAWATY COLLECTION</t>
  </si>
  <si>
    <t>Jl. Jambangan I / 3A</t>
  </si>
  <si>
    <t>WULAN S</t>
  </si>
  <si>
    <t>3578236509750004</t>
  </si>
  <si>
    <t>503/6184.A/436.7.5/2016</t>
  </si>
  <si>
    <t>839.325.000</t>
  </si>
  <si>
    <t>446.585.000</t>
  </si>
  <si>
    <t>83.560.000,00</t>
  </si>
  <si>
    <r>
      <rPr>
        <sz val="11"/>
        <color theme="1"/>
        <rFont val="Arial"/>
      </rPr>
      <t xml:space="preserve">Surabaya, Palangkaraya, Kupang, Jakarta, Ngawi, Balikpapan, </t>
    </r>
    <r>
      <rPr>
        <i/>
        <sz val="11"/>
        <color theme="1"/>
        <rFont val="Arial"/>
      </rPr>
      <t>Gresik</t>
    </r>
  </si>
  <si>
    <t>CV. ASNAR LIMA</t>
  </si>
  <si>
    <t>Jl. Klampis Anom III No 9 F17</t>
  </si>
  <si>
    <t>ANANG RUBYANTO</t>
  </si>
  <si>
    <t>3578090301900002</t>
  </si>
  <si>
    <t>503/1257.A/436.6.11/2015</t>
  </si>
  <si>
    <t>145.660.000</t>
  </si>
  <si>
    <t>145.761.400</t>
  </si>
  <si>
    <t>36.489.000,00</t>
  </si>
  <si>
    <t xml:space="preserve"> Surabaya, Sidoarjo, malang, Jakarta</t>
  </si>
  <si>
    <t>ARJUNA COOPPER</t>
  </si>
  <si>
    <t>Jl. Pogot Baru Karyabakti No. 76</t>
  </si>
  <si>
    <t>BIMA</t>
  </si>
  <si>
    <t>3578175802930002</t>
  </si>
  <si>
    <t>503/12326.A/436.6.11/2014</t>
  </si>
  <si>
    <t>126.200.000</t>
  </si>
  <si>
    <t>147.000.000</t>
  </si>
  <si>
    <t>109.700.000,00</t>
  </si>
  <si>
    <t xml:space="preserve"> Surabaya, Gresik, Sidoarjo, Malang, Bandung</t>
  </si>
  <si>
    <t>NING NINA</t>
  </si>
  <si>
    <t>Jl. Kedurus 4 Gg Duren 6</t>
  </si>
  <si>
    <t>NINA MARIANSYAH</t>
  </si>
  <si>
    <t>503/12352.A/436.6.11/2015</t>
  </si>
  <si>
    <t>152.690.000</t>
  </si>
  <si>
    <t>154.380.000</t>
  </si>
  <si>
    <t>69.500.000,00</t>
  </si>
  <si>
    <t>Surabaya, Jakarta, Manado, Pasuruan, Amerika (Kapal Pesiar), Canada (Kapal Pesiar)</t>
  </si>
  <si>
    <t>KNR COLLECTION</t>
  </si>
  <si>
    <t>Prima Kebraon  Taman  17</t>
  </si>
  <si>
    <t>SRI RAHAYU</t>
  </si>
  <si>
    <t>3578014409740001</t>
  </si>
  <si>
    <t>503/8442.A/436.6.11/2015</t>
  </si>
  <si>
    <t>Terfasilitasi Pameran, sertifikasi produk, legalitas usaha, Sentra UKM, Kemitraan toko modern</t>
  </si>
  <si>
    <t>73.456.000</t>
  </si>
  <si>
    <t>135.660.000</t>
  </si>
  <si>
    <t>54.420.500,00</t>
  </si>
  <si>
    <t xml:space="preserve"> Surabaya, Batam, Jakarta, Samarinda, Medan, Palembang, Bangkabelitung, Bengkulu</t>
  </si>
  <si>
    <t>DE'NIL PUDING</t>
  </si>
  <si>
    <t>Jl. Ngaglik Baru 3 / 25</t>
  </si>
  <si>
    <t>DENI/ NILA</t>
  </si>
  <si>
    <t>3578071003810002</t>
  </si>
  <si>
    <t>503/9541.A/436.6.11/2015</t>
  </si>
  <si>
    <t>372.500.000</t>
  </si>
  <si>
    <t>626.500.000</t>
  </si>
  <si>
    <t>203.060.000,00</t>
  </si>
  <si>
    <t xml:space="preserve">Surabaya, Malang, Gresik, Trenggalek, Tulungagung, Jepara, Jakarta, Papua, Bali, Malaysia, Blitar, Madiun  </t>
  </si>
  <si>
    <t>RAHMAD</t>
  </si>
  <si>
    <t>KANSER NO 93</t>
  </si>
  <si>
    <t>SOETOPO</t>
  </si>
  <si>
    <t>3578103006550147</t>
  </si>
  <si>
    <t>503/2162.A/436.7.17/2017</t>
  </si>
  <si>
    <t>225.580.000</t>
  </si>
  <si>
    <t>224.415.000</t>
  </si>
  <si>
    <t>164.937.000,00</t>
  </si>
  <si>
    <t>Surabaya, Jakarta, Aceh, Papua, Kalimantan, Philadelpia, Otawa</t>
  </si>
  <si>
    <t>MUFIDA HOME CREATIVE</t>
  </si>
  <si>
    <t>WISMA KEDUNG ASEM INDAH F/40</t>
  </si>
  <si>
    <t xml:space="preserve">ERNA MUFIDA </t>
  </si>
  <si>
    <t>3578036801630001</t>
  </si>
  <si>
    <t>503/4126.A/436.6.11/2012</t>
  </si>
  <si>
    <t>130.160.000</t>
  </si>
  <si>
    <t>89.158.000</t>
  </si>
  <si>
    <t>36.605.000</t>
  </si>
  <si>
    <t xml:space="preserve">Surabaya, Sidoarjo, Jakarta, Sulawesi, Liverpool, Bali, </t>
  </si>
  <si>
    <t>LILIX'S COLLECTION</t>
  </si>
  <si>
    <t>KEDUNG BARUK 130</t>
  </si>
  <si>
    <t>LILIK ZULFIYAH</t>
  </si>
  <si>
    <t>3578034911790002</t>
  </si>
  <si>
    <t>503/1198.A/436.7.17/2017</t>
  </si>
  <si>
    <t>84.538.000</t>
  </si>
  <si>
    <t>125.720.000</t>
  </si>
  <si>
    <t>51.380.000</t>
  </si>
  <si>
    <t xml:space="preserve">Surabaya, Sidoarjo, Jakarta. </t>
  </si>
  <si>
    <t>CITA RASA ALAMI</t>
  </si>
  <si>
    <t xml:space="preserve">JERUK GG 3 BUNTU </t>
  </si>
  <si>
    <t xml:space="preserve">SUDARWI YULININGSIH </t>
  </si>
  <si>
    <t>3578186204790001</t>
  </si>
  <si>
    <t>503/7699.A/436.11/2015</t>
  </si>
  <si>
    <t>535.000.000</t>
  </si>
  <si>
    <t>413.768.000</t>
  </si>
  <si>
    <t>74.756.000</t>
  </si>
  <si>
    <t xml:space="preserve"> Surabaya, Sidoarjo, Gresik, Medan, Madura, Ambon, Papua</t>
  </si>
  <si>
    <t>UD. SOFIA COOKIES</t>
  </si>
  <si>
    <t>MEGANTI WIYUNG 1/9A</t>
  </si>
  <si>
    <t>DIAN HARMININGSIH</t>
  </si>
  <si>
    <t>3578206409800002</t>
  </si>
  <si>
    <t>503/1226.A/436.7.17/2017</t>
  </si>
  <si>
    <t>313.540.000</t>
  </si>
  <si>
    <t>355.505.000</t>
  </si>
  <si>
    <t>51.210.000</t>
  </si>
  <si>
    <t xml:space="preserve"> Surabaya, Sidoarjo, Blitar, Mojokerto, Jember</t>
  </si>
  <si>
    <t>BATIK BANYU URIP</t>
  </si>
  <si>
    <t>SIMO KEWAGEAN GG BUNTU KIDUL 22</t>
  </si>
  <si>
    <t>SUNARSIH</t>
  </si>
  <si>
    <t>Simo kwagean gg buntu kidul no 32</t>
  </si>
  <si>
    <t>503/6039.A/436.7.17/2017</t>
  </si>
  <si>
    <t xml:space="preserve"> 503 / 8726.B / 4367.17. / 2017</t>
  </si>
  <si>
    <t>99.528.400</t>
  </si>
  <si>
    <t>58.564.000</t>
  </si>
  <si>
    <t>31.402.000</t>
  </si>
  <si>
    <t>mulai 60 rb samapi 250 rb</t>
  </si>
  <si>
    <t>pc</t>
  </si>
  <si>
    <t xml:space="preserve"> Surabaya, Jayapura, Bali, Jakarta, Jember, Semarang, Sulawesi, Kalimantan </t>
  </si>
  <si>
    <t xml:space="preserve">kendaraan ,etalase ,rak display baju 3 . Manekin 4. Manekin set badan 6 rak pasmina 1 rak display kain </t>
  </si>
  <si>
    <t>82.763.288.6 - 614.000</t>
  </si>
  <si>
    <t>FAHMY HANDICRAFT</t>
  </si>
  <si>
    <t>DINOYO GG BUNTU</t>
  </si>
  <si>
    <t xml:space="preserve">SAA'DAH </t>
  </si>
  <si>
    <t>3578054601590001</t>
  </si>
  <si>
    <t>503/5833.A/436.7.5/2016</t>
  </si>
  <si>
    <t>40.470.000</t>
  </si>
  <si>
    <t>60.225.000</t>
  </si>
  <si>
    <t>25.860.000</t>
  </si>
  <si>
    <t xml:space="preserve"> Surabaya, Malang, Sidoarjo Jakarta, Liverpool, Gresik </t>
  </si>
  <si>
    <t>ISTANA COLLECTION (Wilis n Verda)</t>
  </si>
  <si>
    <t>BANYU URIP WETAN 3C/89</t>
  </si>
  <si>
    <t xml:space="preserve">SITI MA'RIFAH </t>
  </si>
  <si>
    <t>503/114999.A/436.6.11/2014</t>
  </si>
  <si>
    <t>33.080.000</t>
  </si>
  <si>
    <t>103.385.000</t>
  </si>
  <si>
    <t>36.385.000</t>
  </si>
  <si>
    <t xml:space="preserve"> Surabaya, Sidoarjo,  Jakarta, Gresik, Bandung, Malang</t>
  </si>
  <si>
    <t>JARAK ARUM</t>
  </si>
  <si>
    <t>BANYU URIP KIDUL V/3</t>
  </si>
  <si>
    <t>FITRIA</t>
  </si>
  <si>
    <t>3578064106790002</t>
  </si>
  <si>
    <t>503/1446.A/436.7.17/2017</t>
  </si>
  <si>
    <t>255.385.000</t>
  </si>
  <si>
    <t>86.250.000</t>
  </si>
  <si>
    <t>56.130.000</t>
  </si>
  <si>
    <t xml:space="preserve"> Surabaya, Sidoarjo, Semarang, Medan, Jakarta, Makassar</t>
  </si>
  <si>
    <t>CEMILAN QU</t>
  </si>
  <si>
    <t>PETEMON KALI 1 NO.33</t>
  </si>
  <si>
    <t>ANY SUSILOWATI</t>
  </si>
  <si>
    <t>3578065708710000</t>
  </si>
  <si>
    <t>503/5768.A/436.6.11/2015</t>
  </si>
  <si>
    <t>44.933.000</t>
  </si>
  <si>
    <t>61.943.000</t>
  </si>
  <si>
    <t>24.600.000</t>
  </si>
  <si>
    <t xml:space="preserve">Surabaya, Sidoarjo, Jombang, Mojokerto, Jakarta, Bandung, Semarang </t>
  </si>
  <si>
    <t xml:space="preserve">KITAB INTERNATIONAL </t>
  </si>
  <si>
    <t>BABATAN PRATAMA JJ-25</t>
  </si>
  <si>
    <t>LUTFI DWI ARIEFIANDI</t>
  </si>
  <si>
    <t>3578201501910001</t>
  </si>
  <si>
    <t>503/6566.A/436.6.11/2013</t>
  </si>
  <si>
    <t>56.150.000</t>
  </si>
  <si>
    <t>159.476.000</t>
  </si>
  <si>
    <t>94.470.000</t>
  </si>
  <si>
    <t>kerajinan tangan ukiran</t>
  </si>
  <si>
    <t xml:space="preserve"> Surabaya, Sidoarjo, Jombang, Madura, Jakarta, Bandung, Yogyakarta, Bali, Malang, Mojokerto    </t>
  </si>
  <si>
    <t xml:space="preserve">RAHAYU COKLAT </t>
  </si>
  <si>
    <t>KEBRAON INDAH PERMA</t>
  </si>
  <si>
    <t>LILIK RAHAYU</t>
  </si>
  <si>
    <t>3578214910770001</t>
  </si>
  <si>
    <t>503/206.A/436.6.11/2016</t>
  </si>
  <si>
    <t>377.978.000</t>
  </si>
  <si>
    <t>474.730.000</t>
  </si>
  <si>
    <t>58.150.000</t>
  </si>
  <si>
    <t>Surabaya, Gresik, Sidoarjo, Malang</t>
  </si>
  <si>
    <t>UD. CENDA</t>
  </si>
  <si>
    <t>CITRALAND BUKIT PALMA BLOK AA 3/1</t>
  </si>
  <si>
    <t>BY OKVLIELYNE WS DOUREN</t>
  </si>
  <si>
    <t>106.796.000</t>
  </si>
  <si>
    <t>105.683.000</t>
  </si>
  <si>
    <t>58.150.676</t>
  </si>
  <si>
    <t>Surabaya, Sidoarjo, Gresik, Pasuruan, Malang</t>
  </si>
  <si>
    <t xml:space="preserve">SETYOWATI ACCESORIES </t>
  </si>
  <si>
    <t>PANJANG JIWO III/17</t>
  </si>
  <si>
    <t>YAYUK SETYOWATI</t>
  </si>
  <si>
    <t>503/3079.A/436.6.11/2015</t>
  </si>
  <si>
    <t>46.132.000</t>
  </si>
  <si>
    <t>50.550.000</t>
  </si>
  <si>
    <t>28.710.000</t>
  </si>
  <si>
    <t xml:space="preserve">Surabaya , Malang, Jakarta, Lumajang, Riau </t>
  </si>
  <si>
    <t>UMKM SARI</t>
  </si>
  <si>
    <t>NGINDEN II E /25 F</t>
  </si>
  <si>
    <t>IRA DEWI</t>
  </si>
  <si>
    <t>3578095006770003</t>
  </si>
  <si>
    <t>081231307423, 08515701321</t>
  </si>
  <si>
    <t>503/9927-A/436.6.11/2014</t>
  </si>
  <si>
    <t>172.545.000</t>
  </si>
  <si>
    <t>180.108.000</t>
  </si>
  <si>
    <t>26.532.800</t>
  </si>
  <si>
    <t>Surabaya, Sidoarjo, Bali, Tasikmalaya</t>
  </si>
  <si>
    <t xml:space="preserve">VIVI TERANG </t>
  </si>
  <si>
    <t>NYAMPLUNGAN 8/10</t>
  </si>
  <si>
    <t>MISTALHIZAH</t>
  </si>
  <si>
    <t>357816701640003</t>
  </si>
  <si>
    <t>503/11385.A/436.6.11/2016</t>
  </si>
  <si>
    <t>143.280.500</t>
  </si>
  <si>
    <t>101.583.000</t>
  </si>
  <si>
    <t>23.960.000</t>
  </si>
  <si>
    <t>Surabaya, Sidoarjo, Malang, Gresik , Makasar, Bali, Jakarta, Lampung, Banjarmasin, Timor Leste</t>
  </si>
  <si>
    <t>UD SUMBER REJEKI</t>
  </si>
  <si>
    <t>GUNUNG ANYAR TAMBAK 1/63</t>
  </si>
  <si>
    <t xml:space="preserve">NORIZUL INAYAH </t>
  </si>
  <si>
    <t>3578255909810001</t>
  </si>
  <si>
    <t>503/4212.A/436.7.5/2016</t>
  </si>
  <si>
    <t>52.753.500</t>
  </si>
  <si>
    <t>30.614.000</t>
  </si>
  <si>
    <t>12.321.000</t>
  </si>
  <si>
    <t xml:space="preserve">Surabaya, Sidoarjo, Gresik, Madura, Jogja, Jakarta  </t>
  </si>
  <si>
    <t xml:space="preserve">ALVINA RENGGINANG </t>
  </si>
  <si>
    <t>WONOKUSUMO BHAKTI 1/23</t>
  </si>
  <si>
    <t xml:space="preserve">NURUL QOMARIYAH </t>
  </si>
  <si>
    <t>503/7694.A/436.6.11/2015</t>
  </si>
  <si>
    <t>80.780.000</t>
  </si>
  <si>
    <t>138.000.000</t>
  </si>
  <si>
    <t>90.700.000</t>
  </si>
  <si>
    <t xml:space="preserve">Surabaya, Bali, Jakarta, Gresik, Sidoarjo, Batam   </t>
  </si>
  <si>
    <t>OMAH PASTEL</t>
  </si>
  <si>
    <t>TAMAN WIGUNA SELATAN V/10</t>
  </si>
  <si>
    <t>DIAN NOVITA SARI</t>
  </si>
  <si>
    <t>3578104605820000</t>
  </si>
  <si>
    <t>503/3789.A/436.7.17/2017</t>
  </si>
  <si>
    <t>503 / 7567.B / 436.7.17 / 2018</t>
  </si>
  <si>
    <t>5023578025228tidak ada23</t>
  </si>
  <si>
    <t>34.969.000</t>
  </si>
  <si>
    <t>71.912.000</t>
  </si>
  <si>
    <t>69.178.000</t>
  </si>
  <si>
    <t xml:space="preserve"> pouch @17.000, Toples @80.000</t>
  </si>
  <si>
    <t xml:space="preserve">Surabaya, Sidoarjo </t>
  </si>
  <si>
    <t xml:space="preserve">25.931.780.8-606.000 </t>
  </si>
  <si>
    <t>SOHIBA BY ANGGREK PAYET</t>
  </si>
  <si>
    <t>SIDOMULYO IIE/16</t>
  </si>
  <si>
    <t>HASIBA</t>
  </si>
  <si>
    <t>3578174802700003</t>
  </si>
  <si>
    <t>503/6005.A/436.611/2014</t>
  </si>
  <si>
    <t>70.951.000</t>
  </si>
  <si>
    <t>137.716.300</t>
  </si>
  <si>
    <t>24.020.000</t>
  </si>
  <si>
    <t>Surabaya, Jakarta, Bali,  Malang, Yogyakarta</t>
  </si>
  <si>
    <t>UD TREE-G</t>
  </si>
  <si>
    <t>TANAH MERAH IIIG/11</t>
  </si>
  <si>
    <t>GALIH PERMADI</t>
  </si>
  <si>
    <t>3578172203820003</t>
  </si>
  <si>
    <t>503/6120.A/436.6.11/2014</t>
  </si>
  <si>
    <t>195.300.000</t>
  </si>
  <si>
    <t>300.000.000</t>
  </si>
  <si>
    <t>181.900.000</t>
  </si>
  <si>
    <t>Surabaya, Sidoarjo, Jakarta</t>
  </si>
  <si>
    <t>AYFI</t>
  </si>
  <si>
    <t>GADUKAN BARU GG III/275E</t>
  </si>
  <si>
    <t>ALI FATKAN</t>
  </si>
  <si>
    <t>3578151707790006</t>
  </si>
  <si>
    <t>503/3424.A/436.7.17/2017</t>
  </si>
  <si>
    <t>145.000.000</t>
  </si>
  <si>
    <t>54.950.000</t>
  </si>
  <si>
    <t>34.150.000</t>
  </si>
  <si>
    <t>BUNDA</t>
  </si>
  <si>
    <t>CUMPAT KULON BARU I/88</t>
  </si>
  <si>
    <t>SITI CHOTIMAH</t>
  </si>
  <si>
    <t>3578175808690001</t>
  </si>
  <si>
    <t>503/658.A/436.7.17/2017</t>
  </si>
  <si>
    <t>Terfasilitasi Pameran, sertifikasi produk, legalitas usaha, Sentra UKM</t>
  </si>
  <si>
    <t>103.637.000</t>
  </si>
  <si>
    <t>113.000.000</t>
  </si>
  <si>
    <t>89.600.000</t>
  </si>
  <si>
    <t>Surabaya, Jakarta, Manado, Ambon, Jogja, Palembang</t>
  </si>
  <si>
    <t xml:space="preserve">BINA MAKMUR </t>
  </si>
  <si>
    <t>SAWO NO 17</t>
  </si>
  <si>
    <t>AMINAH</t>
  </si>
  <si>
    <t>3578315801780001</t>
  </si>
  <si>
    <t>503/7685.A/436.7.11/2015</t>
  </si>
  <si>
    <t>229.000.000</t>
  </si>
  <si>
    <t>386.120.000</t>
  </si>
  <si>
    <t>68.200.000</t>
  </si>
  <si>
    <t xml:space="preserve">Surabaya, Malang, Kediri, Semarang, Jogja, Jakarta, Bandung </t>
  </si>
  <si>
    <t>LARISMA (Kampung Semanggi)</t>
  </si>
  <si>
    <t>SAWO NO 32 A</t>
  </si>
  <si>
    <t>SUMINI</t>
  </si>
  <si>
    <t>503/6936.A/436.7.5/2016</t>
  </si>
  <si>
    <t>Terfasilitasi Pameran, Sertifikasi produk, Legalitas usaha, Sentra UMKM , Kerjamasama kemitraan toko modern/hotel, Pelatihan pengembangan produk</t>
  </si>
  <si>
    <t>363.000.000</t>
  </si>
  <si>
    <t>444.305.000</t>
  </si>
  <si>
    <t>132.640.000</t>
  </si>
  <si>
    <t>Surabaya, Malang, Jakarta, Solo, Semarang, Bogor</t>
  </si>
  <si>
    <t>TJAP SIMO</t>
  </si>
  <si>
    <t>SIMOMULYO BARU 7H/15</t>
  </si>
  <si>
    <t>Dra.Hj KUMA'IYAH</t>
  </si>
  <si>
    <t>3578274209500002</t>
  </si>
  <si>
    <t>503/7258.A/436.6.11/2015</t>
  </si>
  <si>
    <t>38.429.700</t>
  </si>
  <si>
    <t>38.481.500</t>
  </si>
  <si>
    <t>23.562.500</t>
  </si>
  <si>
    <t xml:space="preserve"> Surabaya, Gresik, Bandung</t>
  </si>
  <si>
    <t>CAPELLA</t>
  </si>
  <si>
    <t>NUR AINI ZULASTRI</t>
  </si>
  <si>
    <t>503/13405.A/436.7.17/2017</t>
  </si>
  <si>
    <t>180.300.000</t>
  </si>
  <si>
    <t>203.555.000</t>
  </si>
  <si>
    <t>137.500.000</t>
  </si>
  <si>
    <t>FICK S COLLECTION</t>
  </si>
  <si>
    <t>MANUKAN LOR 4J/10</t>
  </si>
  <si>
    <t xml:space="preserve">ENDANG SULISTYORINI </t>
  </si>
  <si>
    <t>3578145807620000</t>
  </si>
  <si>
    <t>503/8231.A/436.6.11/2015</t>
  </si>
  <si>
    <t>70.403.000</t>
  </si>
  <si>
    <t>47.373.000</t>
  </si>
  <si>
    <t>11.105.000</t>
  </si>
  <si>
    <t xml:space="preserve">Surabaya, Bengkulu </t>
  </si>
  <si>
    <t>ARARA ART</t>
  </si>
  <si>
    <t>SIMOMULYO BARU 4H/9</t>
  </si>
  <si>
    <t>3578276208650001</t>
  </si>
  <si>
    <t>503/5291.A/436.7,17/2017</t>
  </si>
  <si>
    <t>63.408.000</t>
  </si>
  <si>
    <t>72.745.000</t>
  </si>
  <si>
    <t>68.449.000</t>
  </si>
  <si>
    <t xml:space="preserve">Surabaya, Jakarta, Sidoarjo </t>
  </si>
  <si>
    <t>YULI FOOD</t>
  </si>
  <si>
    <t>BALONGSARI BLOK 5 G/20</t>
  </si>
  <si>
    <t xml:space="preserve">ELYSA CHUDHOIRIJAH </t>
  </si>
  <si>
    <t>256.898.000</t>
  </si>
  <si>
    <t>254.252.000</t>
  </si>
  <si>
    <t>199.150.000</t>
  </si>
  <si>
    <t xml:space="preserve">Surabaya, sidoarjo  </t>
  </si>
  <si>
    <t xml:space="preserve">ANIK CRAFT </t>
  </si>
  <si>
    <t>DUKUH PAKIS GE/10</t>
  </si>
  <si>
    <t xml:space="preserve">ANI USLIFAH </t>
  </si>
  <si>
    <t>96.500.000</t>
  </si>
  <si>
    <t>74.464.000</t>
  </si>
  <si>
    <t>20.476.000</t>
  </si>
  <si>
    <t>Surabaya, Sidoarjo, Bali, Jakarta, Makasar</t>
  </si>
  <si>
    <t>PJT COLLECTION</t>
  </si>
  <si>
    <t>GENTING TAMBAK DALAM NO. 3</t>
  </si>
  <si>
    <t>SITI TOWIYAH</t>
  </si>
  <si>
    <t>3303091103840002</t>
  </si>
  <si>
    <t>503/8181.A/436.7.5/2016</t>
  </si>
  <si>
    <t>Terfasilitasi Sertifikasi produk, Legalitas usaha, , Kerjamasama kemitraan toko modern/hotel, Pelatihan pengembangan produk</t>
  </si>
  <si>
    <t>249.000.000</t>
  </si>
  <si>
    <t>260.480.000</t>
  </si>
  <si>
    <t>54.500.000</t>
  </si>
  <si>
    <t>lainnya sesuai klasifikasi yang ditentukan Dinas Koperasi dan Usaha Mikro</t>
  </si>
  <si>
    <t>Surabaya, Sidoarjo, Jakarta, Madiun, Jogja, Liverpool, Kalimantan, Madura, Australia, Medan , Semarang, Yogyakarta</t>
  </si>
  <si>
    <t>KRIUS AYAM</t>
  </si>
  <si>
    <t>PUTAT GEDE BARAT</t>
  </si>
  <si>
    <t>SANTI</t>
  </si>
  <si>
    <t>3578275211820001</t>
  </si>
  <si>
    <t>503/3900.A/436,6,11/2014</t>
  </si>
  <si>
    <t>59.150.000</t>
  </si>
  <si>
    <t>59.100.000</t>
  </si>
  <si>
    <t>29.350.000</t>
  </si>
  <si>
    <t>Surabaya, Sidoarjo, Gresik, Madura, Jakarta</t>
  </si>
  <si>
    <t>ONDOMOHEN PACK</t>
  </si>
  <si>
    <t>KETABANG NGEMPLAK 30</t>
  </si>
  <si>
    <t>ELITA SARI ANGGRAINI</t>
  </si>
  <si>
    <t>3578075210700004</t>
  </si>
  <si>
    <t>503/10283,A/436,6,11/2014</t>
  </si>
  <si>
    <t>79.022.000</t>
  </si>
  <si>
    <t>92.691.000</t>
  </si>
  <si>
    <t>50.464.000</t>
  </si>
  <si>
    <t xml:space="preserve">Surabaya, Kediri, Madura, Banyuwangi, Bali, Papua, Lamongan </t>
  </si>
  <si>
    <t xml:space="preserve">BU ARIFIN </t>
  </si>
  <si>
    <t>KALIKEPITING II A</t>
  </si>
  <si>
    <t>HADISATUL AHADIAH</t>
  </si>
  <si>
    <t>3578105010820010</t>
  </si>
  <si>
    <t>170.672.500</t>
  </si>
  <si>
    <t>162.545.000</t>
  </si>
  <si>
    <t>179.160.000</t>
  </si>
  <si>
    <t xml:space="preserve">Surabaya, Sidoarjo, Malang, Medan, Palembang, Jakarta  </t>
  </si>
  <si>
    <t xml:space="preserve">RESTU ANANDA </t>
  </si>
  <si>
    <t>GENTENG CANDIREJO 32</t>
  </si>
  <si>
    <t xml:space="preserve">ELLY WITARTI NINGSIH </t>
  </si>
  <si>
    <t>3578075805790002</t>
  </si>
  <si>
    <t>503/8360.A/436.7,17/2017</t>
  </si>
  <si>
    <t>124.938.000</t>
  </si>
  <si>
    <t>87.729.000</t>
  </si>
  <si>
    <t>19.478.000</t>
  </si>
  <si>
    <t xml:space="preserve">Surabaya , Malang, Bali, Jakarta, Tanggerang, Makasar, Sidoarjo, Palembang, Pekanbaru, Lampung, Bandung </t>
  </si>
  <si>
    <t>UD AINUN</t>
  </si>
  <si>
    <t>Jl. Karah 5B No. 11</t>
  </si>
  <si>
    <t xml:space="preserve">YULI HESTININGSIH </t>
  </si>
  <si>
    <t>3578045707710008</t>
  </si>
  <si>
    <t>503/9466.A/436.6.11/2013</t>
  </si>
  <si>
    <t>Terfasilitasi Sertifikasi produk, Legalitas usaha, Sentra UMKM , Kerjamasama kemitraan toko modern/hotel, Pelatihan pengembangan produk</t>
  </si>
  <si>
    <t>210.913.000</t>
  </si>
  <si>
    <t>166.235.000</t>
  </si>
  <si>
    <t>28.640.200</t>
  </si>
  <si>
    <t xml:space="preserve">Surabaya, Malang, Madiun, Jakarta, Batam, Pekanbaru, Lampung, </t>
  </si>
  <si>
    <t xml:space="preserve">SAMI-JALI </t>
  </si>
  <si>
    <t>PUTAT JAYA 4-A/5</t>
  </si>
  <si>
    <t>RR DWI PRIHATIN YULIASTUTI.S</t>
  </si>
  <si>
    <t>3578065110710002</t>
  </si>
  <si>
    <t>503/8025.A/436.6.11/2015</t>
  </si>
  <si>
    <t>Terfasilitasi Sertifikasi produk, Legalitas usaha, Sentra UKM , Kerjamasama kemitraan toko modern/hotel, Pelatihan pengembangan produk</t>
  </si>
  <si>
    <t>45.265.915</t>
  </si>
  <si>
    <t>52.306.900</t>
  </si>
  <si>
    <t>9.789.650</t>
  </si>
  <si>
    <t>Surabaya, Gresik, Malang, Jakarta</t>
  </si>
  <si>
    <t xml:space="preserve">PUNCH ART </t>
  </si>
  <si>
    <t>GUBENG JAYA LANGGAR 15-A</t>
  </si>
  <si>
    <t xml:space="preserve">ERNI PANCA RUMIASIH </t>
  </si>
  <si>
    <t>3578086709750004</t>
  </si>
  <si>
    <t>503/10359.A/436.6.11/2015</t>
  </si>
  <si>
    <t>17.972.500</t>
  </si>
  <si>
    <t>14.787.000</t>
  </si>
  <si>
    <t>13.448.000</t>
  </si>
  <si>
    <t>Surabaya, Gresik, sidoarjo</t>
  </si>
  <si>
    <t>UD ELLY MANDIRI</t>
  </si>
  <si>
    <t>GEBANG WETAN 1/1</t>
  </si>
  <si>
    <t xml:space="preserve">ELLY ROCHMAWATI </t>
  </si>
  <si>
    <t>3578094109910002</t>
  </si>
  <si>
    <t>503/9947.A/436.6.11/2014</t>
  </si>
  <si>
    <t>290.197.000</t>
  </si>
  <si>
    <t>137.791.000</t>
  </si>
  <si>
    <t>31.807.000</t>
  </si>
  <si>
    <t>Surabaya, Sidoarjo, Palembang, Madura, Palembang</t>
  </si>
  <si>
    <t xml:space="preserve">SENDOK KAYU </t>
  </si>
  <si>
    <t>MOJO KLANGGRU LOR 56-C</t>
  </si>
  <si>
    <t>DWI BAYU ANGGRAINI ST</t>
  </si>
  <si>
    <t>3578085008760009</t>
  </si>
  <si>
    <t>503/8595.A/436.6.11/2015</t>
  </si>
  <si>
    <t>242.045.000</t>
  </si>
  <si>
    <t>257.431.000</t>
  </si>
  <si>
    <t>127.520.000</t>
  </si>
  <si>
    <t>Surabaya, Jakarta, Medan, Makasar, Ambon, Pekanbaru, ternate</t>
  </si>
  <si>
    <t>BINTANG COLLECTION</t>
  </si>
  <si>
    <t>Sumur Welut 45</t>
  </si>
  <si>
    <t>NANING</t>
  </si>
  <si>
    <t>3578184510610002</t>
  </si>
  <si>
    <t>Sumur Welut No. 45</t>
  </si>
  <si>
    <t xml:space="preserve"> 503/1542.A/436.7.17/2017</t>
  </si>
  <si>
    <t>77.780.000</t>
  </si>
  <si>
    <t>112.772.000</t>
  </si>
  <si>
    <t>66.863.000</t>
  </si>
  <si>
    <t xml:space="preserve">Surabaya, Sidoarjo, Gresik </t>
  </si>
  <si>
    <t xml:space="preserve">TREE PUSPA COLLECTION </t>
  </si>
  <si>
    <t>POGOT BARU KARYA BAKTI 12</t>
  </si>
  <si>
    <t>TRI AGUSTIN NUGRAHINI SE</t>
  </si>
  <si>
    <t>503/8433.A/436.6.11/2015</t>
  </si>
  <si>
    <t>34.650.000</t>
  </si>
  <si>
    <t>90.500.000</t>
  </si>
  <si>
    <t>61.400.000</t>
  </si>
  <si>
    <t xml:space="preserve">Surabaya, Malang, Yogya, Medan, Makassar, Probolinggo, Madura, Blitar </t>
  </si>
  <si>
    <t>UD CANDI REJO</t>
  </si>
  <si>
    <t>GENTENG CANDI REJO 42</t>
  </si>
  <si>
    <t>WIWIK SRI HAYATI</t>
  </si>
  <si>
    <t>3578074507640001</t>
  </si>
  <si>
    <t>081357344854 / 082245986576</t>
  </si>
  <si>
    <t>503/9731,A/436,7,17/2017</t>
  </si>
  <si>
    <t>55.660.000</t>
  </si>
  <si>
    <t>62.800.000</t>
  </si>
  <si>
    <t>23.150.000</t>
  </si>
  <si>
    <t xml:space="preserve">Surabaya, Jogja, Bali, Makassar, Kebumen, sumatera, Banyuwangi, </t>
  </si>
  <si>
    <t>GENTONG 48</t>
  </si>
  <si>
    <t>GENTENG CANDI REJO 48</t>
  </si>
  <si>
    <t xml:space="preserve">SUNARTI </t>
  </si>
  <si>
    <t>3523046004700001</t>
  </si>
  <si>
    <t>503,/8727,A/436,7,17/2017</t>
  </si>
  <si>
    <t>159.300.000</t>
  </si>
  <si>
    <t>184.150.000</t>
  </si>
  <si>
    <t>53.133.000</t>
  </si>
  <si>
    <t xml:space="preserve">Surabaya, Sidoarjo, Gresik  </t>
  </si>
  <si>
    <t>BERKAH KARYA</t>
  </si>
  <si>
    <t>DUKUH PAKIS 29/43</t>
  </si>
  <si>
    <t>IDA FARDIANA</t>
  </si>
  <si>
    <t>3578214802690003</t>
  </si>
  <si>
    <t>503/3958.A/436.7.17/2018</t>
  </si>
  <si>
    <t>67.530.000</t>
  </si>
  <si>
    <t>52.053.000</t>
  </si>
  <si>
    <t>33.275.000</t>
  </si>
  <si>
    <t xml:space="preserve">Surabaya, Sidoarjo Jakarta, Bali, Semarang, Makasar, Malang, Tuban </t>
  </si>
  <si>
    <t>Lestari Jaya (SWEGER)</t>
  </si>
  <si>
    <t>Jl. JAMBANGAN 2A/2B</t>
  </si>
  <si>
    <t>LIDIA WIDI</t>
  </si>
  <si>
    <t>3578236101950001</t>
  </si>
  <si>
    <t>52.982.000</t>
  </si>
  <si>
    <t>31.696.000</t>
  </si>
  <si>
    <t>5.315.500</t>
  </si>
  <si>
    <t xml:space="preserve">Surabaya, Jakarta, Depok, Bogor, Yogyakarta, Tanjung Pinang, Palembang, Semarang, Solo </t>
  </si>
  <si>
    <t>JOANA COOKIE</t>
  </si>
  <si>
    <t>DARMO INDAH SELATAN FF 26</t>
  </si>
  <si>
    <t>Monica Harijati H, IR</t>
  </si>
  <si>
    <t>503/2948.A/436.7.5/2016</t>
  </si>
  <si>
    <t>99.020.000</t>
  </si>
  <si>
    <t>241.600.000</t>
  </si>
  <si>
    <t>142.134.000</t>
  </si>
  <si>
    <t>Dukuh Pakis VIc No. 29</t>
  </si>
  <si>
    <t>EVI YULIA</t>
  </si>
  <si>
    <t>3578215507760000</t>
  </si>
  <si>
    <t>71.755.000</t>
  </si>
  <si>
    <t>43.202.000</t>
  </si>
  <si>
    <t>27.124.500</t>
  </si>
  <si>
    <t>Surabaya, Sidoarjo, Malang, Bali, Batam</t>
  </si>
  <si>
    <t xml:space="preserve">HIJAB KEINARRA </t>
  </si>
  <si>
    <t>SIWALANKERTO TENGAH GG ANGGUR 121D /KENDANGSARI XIV/15</t>
  </si>
  <si>
    <t xml:space="preserve"> ANIK RETNOWATI</t>
  </si>
  <si>
    <t>3578024203840007</t>
  </si>
  <si>
    <t>503/5892.A/436.7.5/2016</t>
  </si>
  <si>
    <t>268.710.500</t>
  </si>
  <si>
    <t>163.447.100</t>
  </si>
  <si>
    <t>85.475.000</t>
  </si>
  <si>
    <t>Surabaya, Sidoarjo, Probolinggo</t>
  </si>
  <si>
    <t xml:space="preserve">UD RIZKY GUNA </t>
  </si>
  <si>
    <t>PERUM GUNUNG ANYAR SEJAHTERA BLOK E NO 37</t>
  </si>
  <si>
    <t>SAMINI</t>
  </si>
  <si>
    <t>3578255907730001</t>
  </si>
  <si>
    <t>087853644468 / 081217440345</t>
  </si>
  <si>
    <t>503/7.435.A/436.6.11/2011</t>
  </si>
  <si>
    <t>47190/2020</t>
  </si>
  <si>
    <t>503/73335.B/436.7.17/2018</t>
  </si>
  <si>
    <t xml:space="preserve"> 47190/2020</t>
  </si>
  <si>
    <t>2103578024358tidak ada20</t>
  </si>
  <si>
    <t>172.000.000</t>
  </si>
  <si>
    <t>349.967.000</t>
  </si>
  <si>
    <t>137.522.000</t>
  </si>
  <si>
    <t xml:space="preserve">Surabaya, Sidoarjo, Blitar </t>
  </si>
  <si>
    <t>penggorengan,mesin giling,sealer,timbangan</t>
  </si>
  <si>
    <t>36.354.721.7-615.000</t>
  </si>
  <si>
    <t>AYU COOKIES</t>
  </si>
  <si>
    <t>PURWODADI I/67</t>
  </si>
  <si>
    <t>MARIYANA FITRIAH</t>
  </si>
  <si>
    <t>3578134607730001</t>
  </si>
  <si>
    <t>503/5452.A/436.6.11/2015</t>
  </si>
  <si>
    <t>Terfasilitasi pameran Sertifikasi produk, Legalitas usaha, Sentra UKM, Kerjamasama kemitraan toko modern/hotel, Pelatihan pengembangan produk</t>
  </si>
  <si>
    <t>174.100.000</t>
  </si>
  <si>
    <t>71.425.000</t>
  </si>
  <si>
    <t>Surabaya, Sidoarjo, Jember, Madiun, Banyuwangi, Gresik, Yogyakarta, Probolinggo</t>
  </si>
  <si>
    <t>BITE ARDY BROWNIES</t>
  </si>
  <si>
    <t xml:space="preserve">PUCANGAN III/ 21 </t>
  </si>
  <si>
    <t>DWI ARDHI NUGROHO</t>
  </si>
  <si>
    <t>3578081402720006</t>
  </si>
  <si>
    <t>503/7876.A/436.7.5/2016</t>
  </si>
  <si>
    <t>390.250.000</t>
  </si>
  <si>
    <t>44.385.000</t>
  </si>
  <si>
    <t>Surabaya, Sidoarjo, Gresik , Jakarta</t>
  </si>
  <si>
    <t xml:space="preserve">UD EAST MOVIN </t>
  </si>
  <si>
    <t xml:space="preserve">BARATA JAYA 3/16 </t>
  </si>
  <si>
    <t>ADITYA TANJUNG</t>
  </si>
  <si>
    <t>3578082201870002</t>
  </si>
  <si>
    <t>503/8626.A/436.7.17/2018</t>
  </si>
  <si>
    <t>341.250.000</t>
  </si>
  <si>
    <t>110.610.000</t>
  </si>
  <si>
    <t>Surabaya , Sidoarjo, Jakarta, Bali, Semarang, Yogyakarta</t>
  </si>
  <si>
    <t>RHIZOMA</t>
  </si>
  <si>
    <t>GUBENG JAYA 9 NO. 34</t>
  </si>
  <si>
    <t>LINAH UTAMI</t>
  </si>
  <si>
    <t>3578086601800001</t>
  </si>
  <si>
    <t>503/57.A/4367.7.17/2018</t>
  </si>
  <si>
    <t>Terfasilitasi Sertifikasi produk, Legalitas usaha, Sentra UKM, Kerjamasama kemitraan toko modern/hotel, Pelatihan pengembangan produk</t>
  </si>
  <si>
    <t>63.760.000</t>
  </si>
  <si>
    <t>27.670.000</t>
  </si>
  <si>
    <t>Surabaya , Sidoarjo</t>
  </si>
  <si>
    <t>JOYO JUICE</t>
  </si>
  <si>
    <t>BRATANG GEDE 1-KIS/48</t>
  </si>
  <si>
    <t>RIKKA ASTARI</t>
  </si>
  <si>
    <t>3578046303880004</t>
  </si>
  <si>
    <t>503/2872.A/436.7.17/2018</t>
  </si>
  <si>
    <t>102.174.000</t>
  </si>
  <si>
    <t>18.335.000</t>
  </si>
  <si>
    <t>SURYA GALLERY</t>
  </si>
  <si>
    <t>JL. GAYUNGAN GG MANGGIS 30</t>
  </si>
  <si>
    <t>SITI SOERYANTI</t>
  </si>
  <si>
    <t>3578226407610001</t>
  </si>
  <si>
    <t>503/7705.A/436.6.11/2015</t>
  </si>
  <si>
    <t>159.800.000</t>
  </si>
  <si>
    <t>17.007.000</t>
  </si>
  <si>
    <t xml:space="preserve">Surabaya, Sidoarjo, Bali </t>
  </si>
  <si>
    <t xml:space="preserve">ANDINI COLLECTION </t>
  </si>
  <si>
    <t xml:space="preserve">RUNGKUT MENANGGAL 2A/16 B </t>
  </si>
  <si>
    <t xml:space="preserve">SRI BUDI UTAMI </t>
  </si>
  <si>
    <t>3578254202600002</t>
  </si>
  <si>
    <t>503/711.A/436.7.17/2019</t>
  </si>
  <si>
    <t>127.495.000</t>
  </si>
  <si>
    <t>16.972.500</t>
  </si>
  <si>
    <t>5.000.0000</t>
  </si>
  <si>
    <t>RATI COLLLECTION</t>
  </si>
  <si>
    <t>JAMBANGAN BARU I/21</t>
  </si>
  <si>
    <t>HERA MILARTI</t>
  </si>
  <si>
    <t>3578234812600002</t>
  </si>
  <si>
    <t>503/4620.A/436.7.17/2019</t>
  </si>
  <si>
    <t>88.998.000</t>
  </si>
  <si>
    <t>15.818.350</t>
  </si>
  <si>
    <t>Surabaya, Bali, Jakarta, Sumatera, Papua, Yogyakarta, USA</t>
  </si>
  <si>
    <t>UD SUSU SAPI MBOK D'WOR</t>
  </si>
  <si>
    <t>RUNGKUT ASRI UTARA XII/09</t>
  </si>
  <si>
    <t>NINA EKA PRASETIAWATI</t>
  </si>
  <si>
    <t>3578034202820001</t>
  </si>
  <si>
    <t>503/5612.A/436.7.17/2017</t>
  </si>
  <si>
    <t>142.028.000</t>
  </si>
  <si>
    <t>31.211.500</t>
  </si>
  <si>
    <t xml:space="preserve">Surabaya, sidoarjo </t>
  </si>
  <si>
    <t>SEGO SOGE</t>
  </si>
  <si>
    <t xml:space="preserve">JL. LARANGAN VII/93 </t>
  </si>
  <si>
    <t>SUFIANTO ARIF</t>
  </si>
  <si>
    <t>3578292807790001</t>
  </si>
  <si>
    <t>503/11939.A/436.7.17/2017</t>
  </si>
  <si>
    <t>593.900.000</t>
  </si>
  <si>
    <t>106.300.000</t>
  </si>
  <si>
    <t xml:space="preserve">Surabaya, Kediri, Makasar Pelembang, Samarinda, Kutai, Jakarta, Bandung, Semarang, Tegal, Malang , Nganjuk, Gresik  </t>
  </si>
  <si>
    <t>ARFI JOYO</t>
  </si>
  <si>
    <t>SUKOLILO LOR NO 36</t>
  </si>
  <si>
    <t>HAMROZI HAMIDI</t>
  </si>
  <si>
    <t>3578291709740002</t>
  </si>
  <si>
    <t>503/12078.A/436.7.17/2017</t>
  </si>
  <si>
    <t>77.000.000</t>
  </si>
  <si>
    <t>13.450.000</t>
  </si>
  <si>
    <t>VIDI COOKIES</t>
  </si>
  <si>
    <t>PETEMON KUBURAN 74</t>
  </si>
  <si>
    <t>NURHAYATI</t>
  </si>
  <si>
    <t>503/6463.A/436.7.17/2017</t>
  </si>
  <si>
    <t>632.700.000</t>
  </si>
  <si>
    <t>134.600.000</t>
  </si>
  <si>
    <t>Surabaya, Msidoarjo, Malang, Jakarta</t>
  </si>
  <si>
    <t>DIAN</t>
  </si>
  <si>
    <t>BANYUURIP WETAN V/4 B</t>
  </si>
  <si>
    <t>DIAN ARIESAWATI</t>
  </si>
  <si>
    <t>3578064703830004</t>
  </si>
  <si>
    <t>081559889359 / 082165446876</t>
  </si>
  <si>
    <t>503/916.A/436.7.17/2018</t>
  </si>
  <si>
    <t>616.300.000</t>
  </si>
  <si>
    <t>225.250.000</t>
  </si>
  <si>
    <t>BERKAT ALAM NUSANTARA</t>
  </si>
  <si>
    <t>HARVARD 16</t>
  </si>
  <si>
    <t>MIRAWATY DAVIED</t>
  </si>
  <si>
    <t>3578067107700005</t>
  </si>
  <si>
    <t>503/1234.A/436.7.5/2016</t>
  </si>
  <si>
    <t>129.900.000</t>
  </si>
  <si>
    <t>28.525.000</t>
  </si>
  <si>
    <t>Surabaya, Malang, Gresik</t>
  </si>
  <si>
    <t>SAVITRI ACCESSORIES</t>
  </si>
  <si>
    <t>SIDOTOPO LOR I/15</t>
  </si>
  <si>
    <t>DEWI SUTANTI</t>
  </si>
  <si>
    <t>3578164612670004</t>
  </si>
  <si>
    <t>503/868.A/436.7.17/2019</t>
  </si>
  <si>
    <t>121.000.000</t>
  </si>
  <si>
    <t>88.700.000</t>
  </si>
  <si>
    <t xml:space="preserve">Surabaya, Sidoarjo, Malang, Jakarta </t>
  </si>
  <si>
    <t>EDEN BAKERY</t>
  </si>
  <si>
    <t>JL. SIDOTOPO WETAN MULIA 4 / 70</t>
  </si>
  <si>
    <t>UMI KALSUM</t>
  </si>
  <si>
    <t>081357722220 / 082233019996</t>
  </si>
  <si>
    <t>171.400.000</t>
  </si>
  <si>
    <t>89.200.000</t>
  </si>
  <si>
    <t>GRIYA AMIRAH</t>
  </si>
  <si>
    <t>JL. KEDINDING TENGAH 4/15-B</t>
  </si>
  <si>
    <t>AMIYRATUZ ZAHRAH</t>
  </si>
  <si>
    <t>3578174705940003</t>
  </si>
  <si>
    <t>081335221913</t>
  </si>
  <si>
    <t>503/5588.A/436.7.17/2017</t>
  </si>
  <si>
    <t>164.000.000</t>
  </si>
  <si>
    <t>120.300.000</t>
  </si>
  <si>
    <t>Surabaya, sidoajo, Banyuwangi</t>
  </si>
  <si>
    <t>BULAK BANTENG LOR 4/67</t>
  </si>
  <si>
    <t>TRISNAWATI</t>
  </si>
  <si>
    <t>3578174903670002</t>
  </si>
  <si>
    <t>130.403.000</t>
  </si>
  <si>
    <t>121.100.000</t>
  </si>
  <si>
    <t xml:space="preserve">Surabaya, Sidoarjo, Nganjuk </t>
  </si>
  <si>
    <t>L'NY PUDDING ART</t>
  </si>
  <si>
    <t>SIDOTOPO WETAN BARU 1A/45</t>
  </si>
  <si>
    <t>ELLNY TIRDIYANA</t>
  </si>
  <si>
    <t>3578176801780002</t>
  </si>
  <si>
    <t>503/4798.A/436.7.17/2018</t>
  </si>
  <si>
    <t>58.000.000</t>
  </si>
  <si>
    <t xml:space="preserve">Surabaya, Jakarta </t>
  </si>
  <si>
    <t>BATIK WISTARA</t>
  </si>
  <si>
    <t>TAMBAK MEDOKAN AYU 6C NO. 56 B</t>
  </si>
  <si>
    <t>ARIYONO SETIAWAN</t>
  </si>
  <si>
    <t>3578042803790001</t>
  </si>
  <si>
    <t>503/10885.A/436.7.17/2018</t>
  </si>
  <si>
    <t>265.000.000</t>
  </si>
  <si>
    <t>124.000.000</t>
  </si>
  <si>
    <t xml:space="preserve">Surabaya, sidoarjo, Jakarta </t>
  </si>
  <si>
    <t xml:space="preserve">ESM COLLECTION </t>
  </si>
  <si>
    <t xml:space="preserve">SEMOLOWARU ELOK AF-2 SURABAYA </t>
  </si>
  <si>
    <t>ERMIN SETYAWATI</t>
  </si>
  <si>
    <t>3578097005540003</t>
  </si>
  <si>
    <t>503/10516.A/436.7.17/2017</t>
  </si>
  <si>
    <t>Terfasilitasi Sertifikasi produk, Legalitas usaha, Sntra UKM , Kerjamasama kemitraan toko modern/hotel, Pelatihan pengembangan produk</t>
  </si>
  <si>
    <t>55.860.000</t>
  </si>
  <si>
    <t>7.230.000</t>
  </si>
  <si>
    <t xml:space="preserve">Surabaya , Sidoarjo </t>
  </si>
  <si>
    <t>KLASIK INDONESIA FOOD</t>
  </si>
  <si>
    <t>MANYAR TIRTO ASRI 4/9</t>
  </si>
  <si>
    <t>GABY DEANDRA A</t>
  </si>
  <si>
    <t>3578096607880002</t>
  </si>
  <si>
    <t>Terfasilitasi Pameran, sertifikasi produk, legalitas usaha</t>
  </si>
  <si>
    <t>478.670.946</t>
  </si>
  <si>
    <t>370.499.150</t>
  </si>
  <si>
    <t>PACIMA</t>
  </si>
  <si>
    <t>SIMPANG DARMO PERMAI SELATAN 17 NO 29</t>
  </si>
  <si>
    <t>HARYANI WIDYASTUTI</t>
  </si>
  <si>
    <t>3578315803810001</t>
  </si>
  <si>
    <t>503/1375.A/437.7.5/2016</t>
  </si>
  <si>
    <t>79.121.000</t>
  </si>
  <si>
    <t>69.135.000</t>
  </si>
  <si>
    <t xml:space="preserve">Surabaya, Jakarta, Sidoarjo, Cirebon, Bandung, Solo </t>
  </si>
  <si>
    <t>LUKIDA FOOD</t>
  </si>
  <si>
    <t>MEDAYU UTARA 2E/24</t>
  </si>
  <si>
    <t>M.LUKMAN IHWAN</t>
  </si>
  <si>
    <t>3578093006890002</t>
  </si>
  <si>
    <t>503/10729.A/436.7.17/2017</t>
  </si>
  <si>
    <t>278.000.000</t>
  </si>
  <si>
    <t>188.000.000</t>
  </si>
  <si>
    <t>Surabaya, Sidoarjo, Gresik, Jakarta</t>
  </si>
  <si>
    <t>SAMBEL JENK LUCKY</t>
  </si>
  <si>
    <t>SAMBIROTO 5H/28</t>
  </si>
  <si>
    <t>LUCKY</t>
  </si>
  <si>
    <t>429.816.000</t>
  </si>
  <si>
    <t>201.608.000</t>
  </si>
  <si>
    <t xml:space="preserve">Surabaya, sidoarjo, Malang, Lamongan, Pasuruan, Mojokerto </t>
  </si>
  <si>
    <t>UD BERKAH 36</t>
  </si>
  <si>
    <t>GRIYA BENOWO INDAH II BLOK T/36</t>
  </si>
  <si>
    <t>LINDA YULIANI</t>
  </si>
  <si>
    <t>49.708.500</t>
  </si>
  <si>
    <t>21.347.000</t>
  </si>
  <si>
    <t xml:space="preserve">Surabaya, Sidoarjo, Jakarta, Sulawesi, Gresik, Madiun, Bandung, Kendari, Jakarta </t>
  </si>
  <si>
    <t xml:space="preserve">SARI LERAK SEDJATI </t>
  </si>
  <si>
    <t>MANUKANTIRTO 6/7  SURABAYA</t>
  </si>
  <si>
    <t xml:space="preserve">RISNAWATI </t>
  </si>
  <si>
    <t>3578144302510001</t>
  </si>
  <si>
    <t>211.907.000</t>
  </si>
  <si>
    <t>85.782.000</t>
  </si>
  <si>
    <t xml:space="preserve">Surabaya,Sidoarjo, Jakarta, Yogyakarta, </t>
  </si>
  <si>
    <t>PAYU PAYU</t>
  </si>
  <si>
    <t xml:space="preserve">JL. BALONGSARI DALAM BLOK 4A NO 7 </t>
  </si>
  <si>
    <t xml:space="preserve">DENY WIJAYANTI </t>
  </si>
  <si>
    <t>3578144605790003</t>
  </si>
  <si>
    <t>503/10995.A/436.7.17/2018</t>
  </si>
  <si>
    <t>119.388.000</t>
  </si>
  <si>
    <t>106.719.000</t>
  </si>
  <si>
    <t>surabaya,sidoarjo,malang</t>
  </si>
  <si>
    <t>RIZA RASA</t>
  </si>
  <si>
    <t xml:space="preserve">KARANG MENJANGAN VIII/4 </t>
  </si>
  <si>
    <t>YUDI SUDJATMIKO</t>
  </si>
  <si>
    <t>3578310403680004</t>
  </si>
  <si>
    <t>503/2461.A/436.7.17/2019</t>
  </si>
  <si>
    <t>231.370.000</t>
  </si>
  <si>
    <t>55.766.000</t>
  </si>
  <si>
    <t xml:space="preserve">Surabaya, Sidoarjo, Mojokerto, Kalimantan </t>
  </si>
  <si>
    <t>KANTA CRAFT</t>
  </si>
  <si>
    <t>KANDANGAN JAYA 3/58</t>
  </si>
  <si>
    <t xml:space="preserve">SUPIYAH </t>
  </si>
  <si>
    <t>083129968996</t>
  </si>
  <si>
    <t>KANDANGAN 3/58</t>
  </si>
  <si>
    <t>98.853.000</t>
  </si>
  <si>
    <t>41.388.000</t>
  </si>
  <si>
    <t>Surabaya,sidoarjo,madiun.malang.pasuruan.tangerang.yogya.denpasar</t>
  </si>
  <si>
    <t>SOERABAJA PIA</t>
  </si>
  <si>
    <t>GRIYA CITRA ASRI RM 25 NO 11</t>
  </si>
  <si>
    <t>TITIK NURHAYATI</t>
  </si>
  <si>
    <t>3578196602720001</t>
  </si>
  <si>
    <t>503/4907.A/436.6.11/2014</t>
  </si>
  <si>
    <t>398.190.000</t>
  </si>
  <si>
    <t>86.925.000</t>
  </si>
  <si>
    <t>surabaya,sidoarjo</t>
  </si>
  <si>
    <t>JACK CROPORATION</t>
  </si>
  <si>
    <t>PONDOK LONTAR INDAH A2 NO.10, SURABAYA</t>
  </si>
  <si>
    <t>ISMAIL</t>
  </si>
  <si>
    <t>3578035608710002</t>
  </si>
  <si>
    <t>503/3858.A/436.7.17/2018</t>
  </si>
  <si>
    <t>Terfasilitasi Sertifikasi produk, Pameran, Legalitas usaha, Sentra UKM, Kerjamasama kemitraan toko modern/hotel, Pelatihan pengembangan produk</t>
  </si>
  <si>
    <t>481.050.000</t>
  </si>
  <si>
    <t>185.770.000</t>
  </si>
  <si>
    <t>Surabaya, jakarta, padang</t>
  </si>
  <si>
    <t>ZIPER CRAFT</t>
  </si>
  <si>
    <t>WISMA TENGGER 2 /5</t>
  </si>
  <si>
    <t>ENI NURAINI</t>
  </si>
  <si>
    <t>3578195504700001</t>
  </si>
  <si>
    <t>503/13468.A/436.7.17/2017</t>
  </si>
  <si>
    <t>Terfasilitasi Pameran Sertifikasi produk, Legalitas usaha, Sentra UKM, Kerjamasama kemitraan toko modern/hotel, Pelatihan pengembangan produk</t>
  </si>
  <si>
    <t>106.320.000</t>
  </si>
  <si>
    <t>23.375.000</t>
  </si>
  <si>
    <t>SURABAYA,SIDOARJO,JAKARTA, MALANG,BANDUNG, Palangkaraya,Bali,Liverpool, Jogja, Solo</t>
  </si>
  <si>
    <t>MALA SYARI</t>
  </si>
  <si>
    <t>SEMEMI JAYA SELATAN 1 UTAMA 17</t>
  </si>
  <si>
    <t>ISTIARAH</t>
  </si>
  <si>
    <t>3578196607760001</t>
  </si>
  <si>
    <t>503/13469.A/436.7.17/2017</t>
  </si>
  <si>
    <t>273.537.500</t>
  </si>
  <si>
    <t>153.000.000</t>
  </si>
  <si>
    <t>Surabaya, sidoarjo, Gresik, Jakarta</t>
  </si>
  <si>
    <t>PIZZA HAQ</t>
  </si>
  <si>
    <t>KENDANGSARI B-10</t>
  </si>
  <si>
    <t>JUDO WITJAKSONO</t>
  </si>
  <si>
    <t>082132307307</t>
  </si>
  <si>
    <t>195.531.000</t>
  </si>
  <si>
    <t>129.778.000</t>
  </si>
  <si>
    <t>Surabaya, Malang, Bandung, Jakarta, sidoarjo</t>
  </si>
  <si>
    <t>UD REKA</t>
  </si>
  <si>
    <t xml:space="preserve">JL. KENDANGSARI YKP P/7 </t>
  </si>
  <si>
    <t>RONNY IRAWAN</t>
  </si>
  <si>
    <t>3578242201760002</t>
  </si>
  <si>
    <t>503/5214.A/436.7.5/2016</t>
  </si>
  <si>
    <t>88.066.200</t>
  </si>
  <si>
    <t>30.327.300</t>
  </si>
  <si>
    <t>surabaya, sidoarjo, gresik</t>
  </si>
  <si>
    <t>UD VELISTA CRAFT</t>
  </si>
  <si>
    <t>JL. TAMAN KUTISARI 4</t>
  </si>
  <si>
    <t>DIAH WAHYURINI</t>
  </si>
  <si>
    <t>3578246008650004</t>
  </si>
  <si>
    <t>46.764.500</t>
  </si>
  <si>
    <t>63.817.000</t>
  </si>
  <si>
    <t>Surabaya, Nganjuk, Malang, Bojonegoro, Kalsel, Bali, Sulawesi, Batam, NTT, Hongkong, Dubai, USA, Malaysia</t>
  </si>
  <si>
    <t>FRESH GLOBAL BAROKAH JAYA</t>
  </si>
  <si>
    <t>RAYA TENGGILIS 115A</t>
  </si>
  <si>
    <t>MIFTAHUL HIMAH</t>
  </si>
  <si>
    <t>3578246304810003</t>
  </si>
  <si>
    <t>503/12613.A/436.7.17/2018</t>
  </si>
  <si>
    <t>84.654.000</t>
  </si>
  <si>
    <t>39.450.000</t>
  </si>
  <si>
    <t>UD KAOSAN / THE SOERABAJAN</t>
  </si>
  <si>
    <t>RUNGKUT BARATA 8 NO 20</t>
  </si>
  <si>
    <t>M.LUTFI SANTOSA</t>
  </si>
  <si>
    <t>081234872176 / 082245428343</t>
  </si>
  <si>
    <t>211.300.000</t>
  </si>
  <si>
    <t>19.500.000</t>
  </si>
  <si>
    <t>Malang. Gresik, Sidoarjo, Tuban, Banyuwangi, Jakarta, Medan, Balikpapan, Makasar, Sumatera,Bali,Lombok, Kalimantan, Sulawesi, Jombang, Bekasi, Tanggerang, Mataram, Bogor</t>
  </si>
  <si>
    <t>CONCORDIA</t>
  </si>
  <si>
    <t xml:space="preserve">SETRO BARU UTARA II/56 </t>
  </si>
  <si>
    <t xml:space="preserve">ELIZABETH PURWANTI </t>
  </si>
  <si>
    <t>3518136707760004</t>
  </si>
  <si>
    <t>503/874.A/436.7.17/2017</t>
  </si>
  <si>
    <t>124.472.500</t>
  </si>
  <si>
    <t>37.895.000</t>
  </si>
  <si>
    <t>Sidoarjo, Malang, Samarinda, Bali, Semarang, Bandung, Jakarta, Cirebon, Lampung, Yogyakarta, Tulungagung, medan, balikpapan, madura, probolinggo, semarang</t>
  </si>
  <si>
    <t>Olivia Collection</t>
  </si>
  <si>
    <t>TAMBAKSARI SELATAN 14/9</t>
  </si>
  <si>
    <t>SUWANDI</t>
  </si>
  <si>
    <t>3578100303810001</t>
  </si>
  <si>
    <t>503/867.A/436.7.17/2019</t>
  </si>
  <si>
    <t>192.290.000</t>
  </si>
  <si>
    <t>74.220.000</t>
  </si>
  <si>
    <t>BEADSTOWN</t>
  </si>
  <si>
    <t>SCORPIO 31</t>
  </si>
  <si>
    <t>ARDIAN ROSITA</t>
  </si>
  <si>
    <t>3578105604780002</t>
  </si>
  <si>
    <t>503/7915.A/436.7.17/2018</t>
  </si>
  <si>
    <t>92.485.000</t>
  </si>
  <si>
    <t>25.195.000</t>
  </si>
  <si>
    <t>Surabaya, Malang, Sidoarjo,Jakarta, Makasar</t>
  </si>
  <si>
    <t>INFINITY CRAFT</t>
  </si>
  <si>
    <t>PACAR KELING bl. 3 NO. 28</t>
  </si>
  <si>
    <t>EMI TABAWATI</t>
  </si>
  <si>
    <t>3578106002680006</t>
  </si>
  <si>
    <t>503/5964.A/436.7.17/2017</t>
  </si>
  <si>
    <t>44.661.000</t>
  </si>
  <si>
    <t>39.029.000</t>
  </si>
  <si>
    <t>Surabaya, Sidoarjo, Bengkulu, Palembang, Jakarta, Malang, NTT</t>
  </si>
  <si>
    <t>BRONCO BAKERY</t>
  </si>
  <si>
    <t>LEBO AGUNG 2/56</t>
  </si>
  <si>
    <t>BRONCO</t>
  </si>
  <si>
    <t>3578105602710003</t>
  </si>
  <si>
    <t>089516111222 / 082233156305</t>
  </si>
  <si>
    <t>503/2817.A/436.7.17/2017</t>
  </si>
  <si>
    <t>310.305.000</t>
  </si>
  <si>
    <t>161.450.000</t>
  </si>
  <si>
    <t>Surabaya, Jakarta, Lampung, Bengkulu</t>
  </si>
  <si>
    <t>UD PAWON KUE</t>
  </si>
  <si>
    <t xml:space="preserve">JL. RUNGKUT LOR II/1 </t>
  </si>
  <si>
    <t>CHOIRUL MAHPUDUAH</t>
  </si>
  <si>
    <t>3517036802690003</t>
  </si>
  <si>
    <t>503/0489.A/436.6.11/2014</t>
  </si>
  <si>
    <t>290.745.000</t>
  </si>
  <si>
    <t>104.900.000</t>
  </si>
  <si>
    <t>Surabaya, Malang, Blitar, Jember, Jakarta, Sidoarjo, Pamekasan</t>
  </si>
  <si>
    <t>NING NINIEK</t>
  </si>
  <si>
    <t xml:space="preserve">JL. SIWALAN KERTO NO 151 SURABAYA </t>
  </si>
  <si>
    <t>SRI WAHYUNI</t>
  </si>
  <si>
    <t>3578026006760004</t>
  </si>
  <si>
    <t>087888000801 / 081234872176</t>
  </si>
  <si>
    <t>503/10535.A/436.7.17/2017</t>
  </si>
  <si>
    <t>308.997.000</t>
  </si>
  <si>
    <t>161.779.500</t>
  </si>
  <si>
    <t>Surabaya, Sidoarjo, Jakarta. Medan, Aceh, Malang</t>
  </si>
  <si>
    <t>UD OCA</t>
  </si>
  <si>
    <t>WONOCOLO GG BENTENG 1 NO. 31</t>
  </si>
  <si>
    <t>TITIK WINARNI</t>
  </si>
  <si>
    <t>089691160424 / 081230619593</t>
  </si>
  <si>
    <t>503/13305.A/436.7.17/2018</t>
  </si>
  <si>
    <t>Terfasilitasi Sertifikasi produk, Legalitas usaha, Sentra UKM, Kerjamasama kemitraan toko modern/hotel</t>
  </si>
  <si>
    <t>125.486.500</t>
  </si>
  <si>
    <t>37.436.500</t>
  </si>
  <si>
    <t>SURABAYA, KEDIRI, SIDOARJO, MALANG, SOLO, Madura</t>
  </si>
  <si>
    <t>UD ATAP RASA</t>
  </si>
  <si>
    <t>SIWALANKERTO 231-B</t>
  </si>
  <si>
    <t>SOUVEREINGN PARLINDUNGAN</t>
  </si>
  <si>
    <t>3578212511750002</t>
  </si>
  <si>
    <t>503/13720.A/436.7.17/2017</t>
  </si>
  <si>
    <t>426.765.000</t>
  </si>
  <si>
    <t>207.243.000</t>
  </si>
  <si>
    <t>surabaya, sidoarjo, gresik, bogor</t>
  </si>
  <si>
    <t>RIFKYWIWIN SEJAHTERA</t>
  </si>
  <si>
    <t>DUKUH KUPANG 17/32</t>
  </si>
  <si>
    <t>RIFKY PRATOMO</t>
  </si>
  <si>
    <t>53.966.579</t>
  </si>
  <si>
    <t>40.173.000</t>
  </si>
  <si>
    <t>Malang, jogja, solo, makasar, bima, jakarta, penang, USA, blitar, tangerang,  bandung, jerman</t>
  </si>
  <si>
    <t>LILI CAKE &amp; COOKIES</t>
  </si>
  <si>
    <t>LAWANG SEKATENG 5/50</t>
  </si>
  <si>
    <t>LILI FRANDIATI</t>
  </si>
  <si>
    <t>3578075608740002</t>
  </si>
  <si>
    <t>0818310612 / 081331948666</t>
  </si>
  <si>
    <t>503/6566.A/436.7.17/2017</t>
  </si>
  <si>
    <t>115.046.000</t>
  </si>
  <si>
    <t>42.400.000</t>
  </si>
  <si>
    <t>surabaya, sidoarjo, gresik, jogja, sumba, sumbawa</t>
  </si>
  <si>
    <t>DIAH COOKIES</t>
  </si>
  <si>
    <t>KETANDAN BARU 2 NO. 66A SURABAYA</t>
  </si>
  <si>
    <t>DIAH ARFIANTI</t>
  </si>
  <si>
    <t>3578075707780000</t>
  </si>
  <si>
    <t>081223240214</t>
  </si>
  <si>
    <t>503/7536.A/436.6.11/2014</t>
  </si>
  <si>
    <t>1.090.739.000</t>
  </si>
  <si>
    <t>1.059.556.503</t>
  </si>
  <si>
    <t>INA PIE</t>
  </si>
  <si>
    <t>GRESIK NO. 39  SURABAYA</t>
  </si>
  <si>
    <t>DAHLIANA TUHUTERU</t>
  </si>
  <si>
    <t>3578106012750006</t>
  </si>
  <si>
    <t>503/2936.A/436.6.11/2015</t>
  </si>
  <si>
    <t>341.100.000</t>
  </si>
  <si>
    <t>152.000.000</t>
  </si>
  <si>
    <t>Surabaya, Yogyakarta, Tanggerang</t>
  </si>
  <si>
    <t xml:space="preserve">COCO FRIZZY </t>
  </si>
  <si>
    <t xml:space="preserve">RUNGKUT MEJOYO SELATAN III/17 SURABAYA </t>
  </si>
  <si>
    <t xml:space="preserve">ALEX SUTANTO </t>
  </si>
  <si>
    <t>3578031104880002</t>
  </si>
  <si>
    <t>089675933878</t>
  </si>
  <si>
    <t>503/49959.A/436.6.11/2015</t>
  </si>
  <si>
    <t>Sudah terdaftar</t>
  </si>
  <si>
    <t xml:space="preserve">Sudah tersertifikasi </t>
  </si>
  <si>
    <t>257.398.000</t>
  </si>
  <si>
    <t>66.350.000</t>
  </si>
  <si>
    <t>Surabaya, Samarinda, Sidoarjo, Gresik</t>
  </si>
  <si>
    <t>RUNGKUT ASRI TENGAH 3/12</t>
  </si>
  <si>
    <t>EVA RIANTI</t>
  </si>
  <si>
    <t>503/2851.A/436.7.17/2018</t>
  </si>
  <si>
    <t>50.595.000</t>
  </si>
  <si>
    <t>25.298.000</t>
  </si>
  <si>
    <t>Surabaya, Sidoarjo, Gresik,  Sorong, Jakarta, Ambon</t>
  </si>
  <si>
    <t>BATIK ALSIER</t>
  </si>
  <si>
    <t xml:space="preserve">WONOREJO SELATAN KAV. 55 </t>
  </si>
  <si>
    <t xml:space="preserve">ARI BINTARTI </t>
  </si>
  <si>
    <t>3578035305680002</t>
  </si>
  <si>
    <t>08161503313</t>
  </si>
  <si>
    <t>503/3029.A/436.6.11/2014</t>
  </si>
  <si>
    <t>32.572.000</t>
  </si>
  <si>
    <t>29.515.000</t>
  </si>
  <si>
    <t>Surabaya, Sidoarjo, Bandung, Filipina, manado, Tuban, Prancis</t>
  </si>
  <si>
    <t>KAREEM KITCHEN</t>
  </si>
  <si>
    <t xml:space="preserve">JL. WISMA KEDUNG ASEM INDAH J-50 </t>
  </si>
  <si>
    <t>EKA MAHARANI</t>
  </si>
  <si>
    <t>3578035303850002</t>
  </si>
  <si>
    <t>503/8496.A/436.7.17/2018</t>
  </si>
  <si>
    <t>626.874.500</t>
  </si>
  <si>
    <t>134.000.000</t>
  </si>
  <si>
    <t>bumbu masakan, cake dan pastry, minuman dalam kemasan, nasi ayam geprek</t>
  </si>
  <si>
    <t>10.000 - 60.000</t>
  </si>
  <si>
    <t>Surabaya, Jakarta, Denpasar</t>
  </si>
  <si>
    <t>BINAR FOOD</t>
  </si>
  <si>
    <t xml:space="preserve">PERUM. YKP MEDOKAN AYU I BLOK I NO. 1 </t>
  </si>
  <si>
    <t>AYUNITA INDRIA DEWI</t>
  </si>
  <si>
    <t>36.500.000</t>
  </si>
  <si>
    <t>7.616.500</t>
  </si>
  <si>
    <t>kering kentang, minuman cokelat, lapis legit</t>
  </si>
  <si>
    <t>5.000-125.000</t>
  </si>
  <si>
    <t>Surabaya, Jawa Timur, Tangerang, KOREA SELATAN, Makasar, Malang, Jember, Sidoarjo</t>
  </si>
  <si>
    <t xml:space="preserve">BENGKEL KRIYA DAUN </t>
  </si>
  <si>
    <t xml:space="preserve">NGAGEL MULYO 15/23 A  SURABAYA </t>
  </si>
  <si>
    <t xml:space="preserve">SITI RETNANIK </t>
  </si>
  <si>
    <t>3578044104580011</t>
  </si>
  <si>
    <t>503/9119.A/436.7.17/2017</t>
  </si>
  <si>
    <t>311.215.000</t>
  </si>
  <si>
    <t>173.250.000</t>
  </si>
  <si>
    <t>kipas, box souvenir, kemasan kopi, kotak abu jenazah, kotak tissue, tas, dompet, payung, kap lampu, vas bunga, kotak pensil.</t>
  </si>
  <si>
    <t>15.000 - 200.000</t>
  </si>
  <si>
    <t>Surabaya, Sidoarjo, Jakarta, Bali,Yogyakarta, Malang, Gresik, Semarang, Kediri, Tulungagung, Pontianak, Jakarta, Bandung</t>
  </si>
  <si>
    <t>NING ITA</t>
  </si>
  <si>
    <t>KRUKAH SELATAN 107</t>
  </si>
  <si>
    <t>ITA SURYANI</t>
  </si>
  <si>
    <t>3578044503710001</t>
  </si>
  <si>
    <t>503/1.A/436.7.17/2019</t>
  </si>
  <si>
    <t>232.210.000</t>
  </si>
  <si>
    <t>167.536.000</t>
  </si>
  <si>
    <t>sambal dalam kemasan</t>
  </si>
  <si>
    <t>SURABAYA, SOLO</t>
  </si>
  <si>
    <t>DOLLPINK</t>
  </si>
  <si>
    <t xml:space="preserve">SIMO JAWAR VII C-1/15 SURABAYA </t>
  </si>
  <si>
    <t>DJOKO PURWOKO</t>
  </si>
  <si>
    <t>3578272507830003</t>
  </si>
  <si>
    <t>503/7954.A/436.7.17/2018</t>
  </si>
  <si>
    <t>48.405.000</t>
  </si>
  <si>
    <t>35.230.000</t>
  </si>
  <si>
    <t>SURABAYA, SIDOARJO</t>
  </si>
  <si>
    <t>FITA BERRY</t>
  </si>
  <si>
    <t>SIMO RUKUN 5/4</t>
  </si>
  <si>
    <t xml:space="preserve"> MARSETYA FITA YULIANA</t>
  </si>
  <si>
    <t>085232671912 / 085746302808</t>
  </si>
  <si>
    <t>142.899.000</t>
  </si>
  <si>
    <t>51.350.000</t>
  </si>
  <si>
    <t>Surabaya, Malang</t>
  </si>
  <si>
    <t>UD SHANTIKA FASHION</t>
  </si>
  <si>
    <t>JL. SIMORUKUN 6/14</t>
  </si>
  <si>
    <t>SHANTY OCTAVIA UTAMI, ST</t>
  </si>
  <si>
    <t>351.112.000</t>
  </si>
  <si>
    <t>124.900.000</t>
  </si>
  <si>
    <t>UD HANGGAREKSA</t>
  </si>
  <si>
    <t xml:space="preserve">JL. MANUKAN LOR SD/4 </t>
  </si>
  <si>
    <t>ERLI DAHLIA</t>
  </si>
  <si>
    <t>3578145909800002</t>
  </si>
  <si>
    <t>348.190.600</t>
  </si>
  <si>
    <t>131.280.000</t>
  </si>
  <si>
    <t>Surabay,Gresik,Sidoarjo</t>
  </si>
  <si>
    <t>SASLIA CAKE</t>
  </si>
  <si>
    <t>BALONG SARI BLOK 6 K NO 2</t>
  </si>
  <si>
    <t>SITI ZUBAIDAH</t>
  </si>
  <si>
    <t>3578146005790002</t>
  </si>
  <si>
    <t>503/3827.A/436.611/2014</t>
  </si>
  <si>
    <t>86.100.000</t>
  </si>
  <si>
    <t>28.450.000</t>
  </si>
  <si>
    <t>Suarabaya,jakarta,bandung,dkk</t>
  </si>
  <si>
    <t xml:space="preserve">CAK YOKO </t>
  </si>
  <si>
    <t>KEDURUS DUKUH III/55  SURABAYA</t>
  </si>
  <si>
    <t>SUYOKO</t>
  </si>
  <si>
    <t>3578011212710006</t>
  </si>
  <si>
    <t>66.200.000</t>
  </si>
  <si>
    <t>41.120.000</t>
  </si>
  <si>
    <t xml:space="preserve">Suarabaya,Sidoarjo </t>
  </si>
  <si>
    <t xml:space="preserve">IKEDIANA CRAFT </t>
  </si>
  <si>
    <t>BABATAN PRATAMA 28 /YY-125  SURABAYA</t>
  </si>
  <si>
    <t>DIANA KARTIKA DAMAYANTI</t>
  </si>
  <si>
    <t>66.125.000</t>
  </si>
  <si>
    <t>14.850.000</t>
  </si>
  <si>
    <t>Surabaya, Sidoarjo, Gresik, Malang</t>
  </si>
  <si>
    <t>PANGAN BAGUS SEJAH TERA</t>
  </si>
  <si>
    <t>PERUM. DARMO SENTOSA RAYA J19/308</t>
  </si>
  <si>
    <t>ACHMAD BAGUS NURSANDY</t>
  </si>
  <si>
    <t>3573012808830005</t>
  </si>
  <si>
    <t>503/4469.a/436.6.11/2015</t>
  </si>
  <si>
    <t>Terfasilitasi Pameran, sertifikasi produk, legalitas usaha, kerjasama kemitraan toko modern/hotel</t>
  </si>
  <si>
    <t>212.732.570</t>
  </si>
  <si>
    <t>40.122.780</t>
  </si>
  <si>
    <t>Surabaya, Kalimantan, Bali</t>
  </si>
  <si>
    <t>PRIMA CRISPY</t>
  </si>
  <si>
    <t>GREGES CITRA MANDIRI D-5</t>
  </si>
  <si>
    <t>NURUL HIDAYATI</t>
  </si>
  <si>
    <t>3578285906730002</t>
  </si>
  <si>
    <t>503/9741.A/436.611/2015</t>
  </si>
  <si>
    <t>324.700.000</t>
  </si>
  <si>
    <t>85.000.000</t>
  </si>
  <si>
    <t>Jakarta , sibolga, Medan, samarinda , makasar , denpasar, bali, Inggris</t>
  </si>
  <si>
    <t>TAPE KETAN SURABAYA</t>
  </si>
  <si>
    <t>ASEMROWO I N0.24</t>
  </si>
  <si>
    <t>WAHYUDIHAN</t>
  </si>
  <si>
    <t>3578280102740001</t>
  </si>
  <si>
    <t>081331916111 / 08123202189</t>
  </si>
  <si>
    <t>503/4564.A/436.7.5/2016</t>
  </si>
  <si>
    <t>408.027.000</t>
  </si>
  <si>
    <t>146.925.000</t>
  </si>
  <si>
    <t>Tangerang ,Bekasi ,Batam,Bali,Jakarta, bogor, jakarta,sidoarjo, Cibubur, Bandung, jember, Ponorogo, Gresik, Bekasi</t>
  </si>
  <si>
    <t>NITTA COLLECTION</t>
  </si>
  <si>
    <t>JL. KALIANYAR GG PONTEN 25</t>
  </si>
  <si>
    <t>JETTY JUANITA</t>
  </si>
  <si>
    <t>3578126707690004</t>
  </si>
  <si>
    <t>08813113034</t>
  </si>
  <si>
    <t>503/9145.A/436.7.17/2017</t>
  </si>
  <si>
    <t xml:space="preserve">Terfasilitasi Sertifikasi produk, Legalitas usaha, Sentra UKM, </t>
  </si>
  <si>
    <t>292.201.500</t>
  </si>
  <si>
    <t>132.849.000</t>
  </si>
  <si>
    <t>Surabaya, Gresik</t>
  </si>
  <si>
    <t>AIA SNACK</t>
  </si>
  <si>
    <t>TELUK NIBUNG BARAT NO 6</t>
  </si>
  <si>
    <t>SRI WANGUNATI</t>
  </si>
  <si>
    <t>3578126030730001</t>
  </si>
  <si>
    <t>503/7448.A/436.7.5/2016</t>
  </si>
  <si>
    <t>Terfasilitasi Pameran, Sertifikasi produk, Legalitas usaha, , Kerjamasama kemitraan toko modern/hotel, Pelatihan pengembangan produk</t>
  </si>
  <si>
    <t>613.250.000</t>
  </si>
  <si>
    <t>77.225.000</t>
  </si>
  <si>
    <t>Surabaya, Sidoarjo, Jombang, Gresik, Mojokerto, lombok, Papua, Jogja</t>
  </si>
  <si>
    <t>WULAN JEWELRY</t>
  </si>
  <si>
    <t>PERUM GUNUNGANYAR PERMAI C3</t>
  </si>
  <si>
    <t>SRI WULAN HANDAYANI</t>
  </si>
  <si>
    <t>3578044503780003</t>
  </si>
  <si>
    <t>503/996.A/436.7.17/2019</t>
  </si>
  <si>
    <t>56.100.000</t>
  </si>
  <si>
    <t>4.150.000</t>
  </si>
  <si>
    <t>UD ASLI MAMBU SUROBOYO</t>
  </si>
  <si>
    <t xml:space="preserve">JL. MEDOKAN ASRI BARAT NO. 23 </t>
  </si>
  <si>
    <t>IRAWAN PRASETYO</t>
  </si>
  <si>
    <t>3578032810740005</t>
  </si>
  <si>
    <t>503/2127.A/436.7.17/2017</t>
  </si>
  <si>
    <t>67.236.000</t>
  </si>
  <si>
    <t>34.993.610</t>
  </si>
  <si>
    <t>Surabaya, Pasuruan, Malaysia, Singapore (Kapal Pesiar Genting Dreams), Malang, Gresik, Jakarta, Semarang</t>
  </si>
  <si>
    <t>GEULIS FOOD</t>
  </si>
  <si>
    <t>TIDAR 157-C</t>
  </si>
  <si>
    <t>CICIH SUWARSIH</t>
  </si>
  <si>
    <t>357806690870002</t>
  </si>
  <si>
    <t>503/7926.A/436.7.17/2018</t>
  </si>
  <si>
    <t>41.202.500</t>
  </si>
  <si>
    <t>8.340.000</t>
  </si>
  <si>
    <t>DAPUR MAK RAZKA</t>
  </si>
  <si>
    <t>Putat Jaya C Barat IV Buntu 6B</t>
  </si>
  <si>
    <t>SITI ASIYAH</t>
  </si>
  <si>
    <t>3578065401650004</t>
  </si>
  <si>
    <t>503/392.A/436.7.17/2020</t>
  </si>
  <si>
    <t>21.752.500</t>
  </si>
  <si>
    <t>Surabaya, Sidoarjo, Pasuruan, Bandung, Jakarta, Malaysia, Tanjung Pinang (Kapal Pesiar Aida), Lamongan, Gresik, Yogyakarta, Batam, Lamandau</t>
  </si>
  <si>
    <t>UD YASCO</t>
  </si>
  <si>
    <t>Banyu Urip Wetan 5/87</t>
  </si>
  <si>
    <t>MUSHOFIATI</t>
  </si>
  <si>
    <t>3578064907810011</t>
  </si>
  <si>
    <t>Banyu Urip Wetan 5/62</t>
  </si>
  <si>
    <t>392.931.500</t>
  </si>
  <si>
    <t>3500  - 250.000</t>
  </si>
  <si>
    <t>Surabaya, Jakarta, Denpasar, banjarmasin</t>
  </si>
  <si>
    <t>mixer pengaduk donut,oven,frezer</t>
  </si>
  <si>
    <t>24.901.129.7-625.000</t>
  </si>
  <si>
    <t>PERNIK KRIST</t>
  </si>
  <si>
    <t>Asemrowo gang 6 No. 06</t>
  </si>
  <si>
    <t>KRISTIYANA HASTUTI</t>
  </si>
  <si>
    <t>3578286605850002</t>
  </si>
  <si>
    <t>503/7386.A/436.7.17/2018</t>
  </si>
  <si>
    <t>39.331.800</t>
  </si>
  <si>
    <t>surabaya,gresik,malang,probolinggo,sidoarjo,jombang</t>
  </si>
  <si>
    <t>ANDILA COLLECTION</t>
  </si>
  <si>
    <t>Teluk Semangka No. 68</t>
  </si>
  <si>
    <t>INDARINI</t>
  </si>
  <si>
    <t>3578164107730005</t>
  </si>
  <si>
    <t>503/4473.A/436.7.17/2019</t>
  </si>
  <si>
    <t>21.611.500</t>
  </si>
  <si>
    <t>Handicraft</t>
  </si>
  <si>
    <t>surabaya,malang,jakarta, Amerika</t>
  </si>
  <si>
    <t>SHANA JAYA</t>
  </si>
  <si>
    <t>SEMUT 2/5</t>
  </si>
  <si>
    <t>SOEKARENITNO SWARI</t>
  </si>
  <si>
    <t>3578086709720003</t>
  </si>
  <si>
    <t>503/9913.A/436.7.17/2019</t>
  </si>
  <si>
    <t>11.725.000</t>
  </si>
  <si>
    <t>Surabaya, Sidoarjo,gresik,malang,probolinggo</t>
  </si>
  <si>
    <t>ZAKE</t>
  </si>
  <si>
    <t>Wisma Lidah kulon blok C-25</t>
  </si>
  <si>
    <t>RIMA MARETHA</t>
  </si>
  <si>
    <t>3578185203810003</t>
  </si>
  <si>
    <t>503/4200.A/436.7.17/2018</t>
  </si>
  <si>
    <t>35.140.000</t>
  </si>
  <si>
    <t>Surabaya, Sidoarjo, Malang, Timika</t>
  </si>
  <si>
    <t>RIKAS'S CRAFT</t>
  </si>
  <si>
    <t>Kedurus Dukuh WadukI/66</t>
  </si>
  <si>
    <t>RIKA DESTRIANINGSIH</t>
  </si>
  <si>
    <t>3578014312670002</t>
  </si>
  <si>
    <t>503/621.A/436.6.11/2015</t>
  </si>
  <si>
    <t>26.425.000</t>
  </si>
  <si>
    <t>Surabaya, Jakarta, banjarmasin, tangerang, bekasi, madiun, semarang, sidoarjo, Mojokerto, Ambon, Malang, Depok</t>
  </si>
  <si>
    <t>DEPS COOKIES</t>
  </si>
  <si>
    <t>KUTISARI INDAH UTARA X/60</t>
  </si>
  <si>
    <t>INTAN TRI DEWI</t>
  </si>
  <si>
    <t>3578244703740001</t>
  </si>
  <si>
    <t>503/11373.A/436.7.5/2016</t>
  </si>
  <si>
    <t>111.913.500</t>
  </si>
  <si>
    <t>Surabaya, Jakarta, Pontianak, Sidoarjo, Malang</t>
  </si>
  <si>
    <t>KARUNIA</t>
  </si>
  <si>
    <t>Jl. Kendangsari II/91</t>
  </si>
  <si>
    <t>SARI ARJANI</t>
  </si>
  <si>
    <t>3578244303560002</t>
  </si>
  <si>
    <t>503/2266.A/436.7.17/2018</t>
  </si>
  <si>
    <t>1.145.750</t>
  </si>
  <si>
    <t xml:space="preserve">Surabaya, Manado  </t>
  </si>
  <si>
    <t>PARAMA ART.</t>
  </si>
  <si>
    <t>Jl. Bratang wetan 1C no. 14B, surabaya</t>
  </si>
  <si>
    <t>DWI ANA LISIATI</t>
  </si>
  <si>
    <t>3519126606870003</t>
  </si>
  <si>
    <t>085785441687</t>
  </si>
  <si>
    <t>503/8541.A/436.7.5/2016</t>
  </si>
  <si>
    <t>37.300.000</t>
  </si>
  <si>
    <t>box souvenir atau pack, tas, dompet, pouch</t>
  </si>
  <si>
    <t>RADHIKA CHOCOLATE</t>
  </si>
  <si>
    <t>medayu utara 30 d5 no 17</t>
  </si>
  <si>
    <t>RADHIKA DWI SAPUTRA</t>
  </si>
  <si>
    <t>3573023009850002</t>
  </si>
  <si>
    <t>081939484325</t>
  </si>
  <si>
    <t>503/11299.A/436.7.5/2016</t>
  </si>
  <si>
    <t>51.953.500</t>
  </si>
  <si>
    <t>snack cokelat, bouqet cokelat, cokelat fountain, cokelat bar.</t>
  </si>
  <si>
    <t>15.000 - 1.000.000</t>
  </si>
  <si>
    <t>CHERY RANY HOMEMADE</t>
  </si>
  <si>
    <t>RUNGKUT KIDUL 1/5F</t>
  </si>
  <si>
    <t>NOVA AMALIA RAHMANA</t>
  </si>
  <si>
    <t>3578035311800002</t>
  </si>
  <si>
    <t>088228366463</t>
  </si>
  <si>
    <t>503/6413A.A/436.7.17/2018</t>
  </si>
  <si>
    <t>27.572.000</t>
  </si>
  <si>
    <t>AZZA NEW COLLECTION</t>
  </si>
  <si>
    <t>Jl. Pakal Barat Lapangan 2/1 Surabaya</t>
  </si>
  <si>
    <t>ANI SUSILOWATI</t>
  </si>
  <si>
    <t>3578194100880002</t>
  </si>
  <si>
    <t>503/13390.A/436.7.17/2017</t>
  </si>
  <si>
    <t>52.760.000</t>
  </si>
  <si>
    <t>MULYA AGUNG</t>
  </si>
  <si>
    <t>Pondok Benowo Indah Blok CY-09</t>
  </si>
  <si>
    <t>ZAINUL ARIFIN</t>
  </si>
  <si>
    <t>3578302202700001</t>
  </si>
  <si>
    <t>503/7239.A/436.7.17/2017</t>
  </si>
  <si>
    <t>32.402.000</t>
  </si>
  <si>
    <t>KUSUKA PANGAN BAROKAH</t>
  </si>
  <si>
    <t xml:space="preserve">Candi Lempung IV /16-47-C/20 
</t>
  </si>
  <si>
    <t>G. AFIFAH</t>
  </si>
  <si>
    <t>62.083.500</t>
  </si>
  <si>
    <t>YOHANNA BY IVA PALUPI</t>
  </si>
  <si>
    <t>Jalan jemur andayani XXII / 23</t>
  </si>
  <si>
    <t>GOODELIVA WHRESTIPALUPI</t>
  </si>
  <si>
    <t>3578024507670002</t>
  </si>
  <si>
    <t>081216838777</t>
  </si>
  <si>
    <t>503/7175.A/436.7.17/2019</t>
  </si>
  <si>
    <t>Terfasilitasi Pameran, sertifikasi produk, legalitas usaha,</t>
  </si>
  <si>
    <t>69.750.000</t>
  </si>
  <si>
    <t>UD TJEK ENTIS</t>
  </si>
  <si>
    <t>MEDAYU UTARA VIIIA NO. 17A</t>
  </si>
  <si>
    <t>TRISIANA PERMATA LESTARI</t>
  </si>
  <si>
    <t>3578034601730008</t>
  </si>
  <si>
    <t>503/9505.A/436.6.11/2015</t>
  </si>
  <si>
    <t>193.270.000</t>
  </si>
  <si>
    <t>PUSPAZARY</t>
  </si>
  <si>
    <t>Tenggumung baru selatan 10/5</t>
  </si>
  <si>
    <t>SRI ANDRIANI</t>
  </si>
  <si>
    <t>3578165010750006</t>
  </si>
  <si>
    <t>503//11149.A/436.6.11/2011</t>
  </si>
  <si>
    <t>10.430.000</t>
  </si>
  <si>
    <t>Milli Handmade</t>
  </si>
  <si>
    <t xml:space="preserve">KARANG ASEM 11 / 12 SURABAYA </t>
  </si>
  <si>
    <t>MIMI YULIATI</t>
  </si>
  <si>
    <t>3578106706720002</t>
  </si>
  <si>
    <t>503/3640.A/436.7.17/2020</t>
  </si>
  <si>
    <t>Terfasilitasi Pameran, sertifikasi produk, legalitas usaha, Sentra UKM, Kemitraan toko modern/hotel, Pelatihan pengembangan produk</t>
  </si>
  <si>
    <t>22.915.000</t>
  </si>
  <si>
    <t>RUZE</t>
  </si>
  <si>
    <t>KEBONSARI SEKOLAHAN NO. 19</t>
  </si>
  <si>
    <t>UNTARI DEWI, SE</t>
  </si>
  <si>
    <t>1.470.000</t>
  </si>
  <si>
    <t>TING-TING HANDYCRAFT</t>
  </si>
  <si>
    <t>KETINTANG BARU 6/12</t>
  </si>
  <si>
    <t>SRI MARLIN</t>
  </si>
  <si>
    <t>503/9964.A/436.7.17/2017</t>
  </si>
  <si>
    <t>28.602.000</t>
  </si>
  <si>
    <t>SEKAR CRAFT</t>
  </si>
  <si>
    <t>SIMO MULYO BARU 3C/16</t>
  </si>
  <si>
    <t>IR. SITI MUNIROH NURHAYATI</t>
  </si>
  <si>
    <t>3578276801660003</t>
  </si>
  <si>
    <t>503/11047.A/436.7.17/2018</t>
  </si>
  <si>
    <t>11.715.000</t>
  </si>
  <si>
    <t>SAFITRI FLOWERS ART</t>
  </si>
  <si>
    <t>BALONGSARI TAMA BLOK SD NO. 4</t>
  </si>
  <si>
    <t>WULAN NAWANGSARI</t>
  </si>
  <si>
    <t>3578146009800001</t>
  </si>
  <si>
    <t>503/6241.A/436.7.17/2019</t>
  </si>
  <si>
    <t>36.340.000</t>
  </si>
  <si>
    <t>HIBRAND</t>
  </si>
  <si>
    <t>PUCANGAN 3/59</t>
  </si>
  <si>
    <t>MAULINDAH CAHAYA SAPUTRA AKKBAR</t>
  </si>
  <si>
    <t>3578086009910004</t>
  </si>
  <si>
    <t>503/911.A/436.7.17/2016</t>
  </si>
  <si>
    <t>40.600.000</t>
  </si>
  <si>
    <t>MAWAR</t>
  </si>
  <si>
    <t>MOJO KLANGGRU LOR 18A</t>
  </si>
  <si>
    <t>SUMIANTI</t>
  </si>
  <si>
    <t>3578085503760001</t>
  </si>
  <si>
    <t>503/2863.A/436.7.17/2018</t>
  </si>
  <si>
    <t>16.000.000</t>
  </si>
  <si>
    <t>ALHANNANIS CRAFT</t>
  </si>
  <si>
    <t>DK. BULAK BANTENG PATRIOT 6/31</t>
  </si>
  <si>
    <t>NUR AINI</t>
  </si>
  <si>
    <t>3578175011760001</t>
  </si>
  <si>
    <t>503/1645.A/436.7.17/2018</t>
  </si>
  <si>
    <t>56.750.000</t>
  </si>
  <si>
    <t>UD LESTARI</t>
  </si>
  <si>
    <t>TAMBAK DERES 6/15</t>
  </si>
  <si>
    <t>IFTITA AULIA FAHFA</t>
  </si>
  <si>
    <t>3578294507970001</t>
  </si>
  <si>
    <t>503/817.A/436.7.17/2019</t>
  </si>
  <si>
    <t>69.800.000</t>
  </si>
  <si>
    <t>KELUARGA BAROKAH</t>
  </si>
  <si>
    <t>GENTENG SIDOMULYO 11</t>
  </si>
  <si>
    <t>RITA ARIANIK</t>
  </si>
  <si>
    <t xml:space="preserve">  '3578076706840004</t>
  </si>
  <si>
    <t>193.242.800</t>
  </si>
  <si>
    <t>FATADA</t>
  </si>
  <si>
    <t>TAMBAK ASRI 03/12</t>
  </si>
  <si>
    <t>SITI ZULAIKAH</t>
  </si>
  <si>
    <t>3588157008880001</t>
  </si>
  <si>
    <t>503/3145.A/436.7.17/2019</t>
  </si>
  <si>
    <t>5.625.000</t>
  </si>
  <si>
    <t>R2R</t>
  </si>
  <si>
    <t>GADUKAN UTARA 6B/6</t>
  </si>
  <si>
    <t>EPI ANDAYANI</t>
  </si>
  <si>
    <t>3578155003820001</t>
  </si>
  <si>
    <t>503/13296.A/436.7.17/2018</t>
  </si>
  <si>
    <t>168.177.195</t>
  </si>
  <si>
    <t>PO PENTOL ECHO</t>
  </si>
  <si>
    <t>NGINDEN BARU 3/29</t>
  </si>
  <si>
    <t>FEBRIANA SISKA AMELIA</t>
  </si>
  <si>
    <t>3578094202850001</t>
  </si>
  <si>
    <t>503/1205.A/436.7.17/2019</t>
  </si>
  <si>
    <t>52.057.000</t>
  </si>
  <si>
    <t>KALYANA</t>
  </si>
  <si>
    <t>DARMO PERMAI TIMUR 7/32</t>
  </si>
  <si>
    <t>ETTY ARIATY SORAYA</t>
  </si>
  <si>
    <t>3578277008810005</t>
  </si>
  <si>
    <t>503/3749.A/436.7.17/2020</t>
  </si>
  <si>
    <t>Terfasilitasi Pameran</t>
  </si>
  <si>
    <t>56.539.500</t>
  </si>
  <si>
    <t>BENOMIL</t>
  </si>
  <si>
    <t>KALIJUDAN 5/27-A</t>
  </si>
  <si>
    <t>LITASARI YANUARIYANTI</t>
  </si>
  <si>
    <t>3578265201820003</t>
  </si>
  <si>
    <t>503/11463.A/436.7.17/2018</t>
  </si>
  <si>
    <t>62.310.000</t>
  </si>
  <si>
    <t>UD ROBRIES</t>
  </si>
  <si>
    <t>JETIS KULON 10/26</t>
  </si>
  <si>
    <t>TITA SHABRINA MAULINDA</t>
  </si>
  <si>
    <t>3578045008950005</t>
  </si>
  <si>
    <t>503/6050.A/436.7.17/2019</t>
  </si>
  <si>
    <t>74.877.000</t>
  </si>
  <si>
    <t>Sani Sunny</t>
  </si>
  <si>
    <t>Karang pilang GG Anggrek 1 no 49 RT 2 RW 1</t>
  </si>
  <si>
    <t>Sani Rachmawati</t>
  </si>
  <si>
    <t>3578016407790010</t>
  </si>
  <si>
    <t>082140820817/081224306899</t>
  </si>
  <si>
    <t>503/124.A/436.7.17/21</t>
  </si>
  <si>
    <t>Belum didaftarkan atau difasilitasi</t>
  </si>
  <si>
    <t>Terfasilitasi di Surabaya Square</t>
  </si>
  <si>
    <t>Aktif</t>
  </si>
  <si>
    <t>Rp 7,500,000</t>
  </si>
  <si>
    <t>Pensil kain flanel dengan karakter anak</t>
  </si>
  <si>
    <t>10.000 - 20.000</t>
  </si>
  <si>
    <t>Pcs</t>
  </si>
  <si>
    <t>Mesin Jahit</t>
  </si>
  <si>
    <t>Tidak Punya NPWP</t>
  </si>
  <si>
    <t>TALITA CAKE</t>
  </si>
  <si>
    <t>Kebangsren 4/9 Surabaya</t>
  </si>
  <si>
    <t>LITA PRIHARININGSIH</t>
  </si>
  <si>
    <t>3578075809690001</t>
  </si>
  <si>
    <t>082257417758</t>
  </si>
  <si>
    <t>503/5606.A/436.7.17/2017</t>
  </si>
  <si>
    <t>Sudah pernah didaftarkan atau difasilitasi</t>
  </si>
  <si>
    <t>Rp 5,000,000</t>
  </si>
  <si>
    <t>Kue basah</t>
  </si>
  <si>
    <t>Soes</t>
  </si>
  <si>
    <t>5.000 - 10. 000</t>
  </si>
  <si>
    <t>Pesanan, titip toko, online</t>
  </si>
  <si>
    <t>Kompor, Peralatan dapur</t>
  </si>
  <si>
    <t>85.731.080.9-611.000</t>
  </si>
  <si>
    <t>Elghezz Sejahtera</t>
  </si>
  <si>
    <t>Sidomulyo 4c no 6</t>
  </si>
  <si>
    <t>Ainurrofik</t>
  </si>
  <si>
    <t>3578252505690002</t>
  </si>
  <si>
    <t xml:space="preserve">083878420209
</t>
  </si>
  <si>
    <t>5033578015613tidak ada24</t>
  </si>
  <si>
    <t>IDM000379872</t>
  </si>
  <si>
    <t>Rp 20,000,000</t>
  </si>
  <si>
    <t>Abon ikan</t>
  </si>
  <si>
    <t>15.000 - 30.000</t>
  </si>
  <si>
    <t>83.968.410.7-619.000</t>
  </si>
  <si>
    <t>Feel's art</t>
  </si>
  <si>
    <t>Graha Mitra Asri blok B-17 Surabaya</t>
  </si>
  <si>
    <t>Mubayana</t>
  </si>
  <si>
    <t>3578066902760007</t>
  </si>
  <si>
    <t>088805345367</t>
  </si>
  <si>
    <t>503/12409.A/436.7.17/2017</t>
  </si>
  <si>
    <t>0235000911038</t>
  </si>
  <si>
    <t>Rp 15,000,000</t>
  </si>
  <si>
    <t>Handycraft ( box, tas dan dompet lukis, asesoris )</t>
  </si>
  <si>
    <t>tas lukis</t>
  </si>
  <si>
    <t>30.000- 75.000</t>
  </si>
  <si>
    <t>83.144.813.9-614.000</t>
  </si>
  <si>
    <t>Cika Handycraft</t>
  </si>
  <si>
    <t>Jl. Manukan Kerto 1 no. 12 Sby</t>
  </si>
  <si>
    <t>Ernawati T</t>
  </si>
  <si>
    <t>3578144901730002</t>
  </si>
  <si>
    <t>083854007873/0822330773737</t>
  </si>
  <si>
    <t>503/2583.A/436.7.17/2019</t>
  </si>
  <si>
    <t>0286011032944</t>
  </si>
  <si>
    <t>Handycraft</t>
  </si>
  <si>
    <t>Kerajinan miniatur boneka adat nusantara</t>
  </si>
  <si>
    <t>50.000- 150.000</t>
  </si>
  <si>
    <t>Pelatan jahit</t>
  </si>
  <si>
    <t>77.094.730.7-604.000</t>
  </si>
  <si>
    <t>Ecoprint Girly Lestari</t>
  </si>
  <si>
    <t>Jl. Jambangan X no. 9A Surabaya 60232</t>
  </si>
  <si>
    <t>Ida Rosita</t>
  </si>
  <si>
    <t>3578234910810001</t>
  </si>
  <si>
    <t xml:space="preserve">082131037937
</t>
  </si>
  <si>
    <t>503/11813.A/436.7.17/2020</t>
  </si>
  <si>
    <t>Rp 3,000,000</t>
  </si>
  <si>
    <t>Ecoprint</t>
  </si>
  <si>
    <t>50.000 - 200.000</t>
  </si>
  <si>
    <t>Tidak punya NPWP</t>
  </si>
  <si>
    <t>Juli Gunnar</t>
  </si>
  <si>
    <t>Gunung anyar tengah Viii/ 51srabaya</t>
  </si>
  <si>
    <t>Sri Julianti</t>
  </si>
  <si>
    <t>3578254707750005</t>
  </si>
  <si>
    <t xml:space="preserve">081336774143
</t>
  </si>
  <si>
    <t>503/7916.A/436.7.17/2018</t>
  </si>
  <si>
    <t>13.01.5.47.63530</t>
  </si>
  <si>
    <t>Pinjaman Koperasi</t>
  </si>
  <si>
    <t>Aksesoris</t>
  </si>
  <si>
    <t>Kalung, bros</t>
  </si>
  <si>
    <t>20.000- 75.000</t>
  </si>
  <si>
    <t>Jawa Timur dan Kalimantan</t>
  </si>
  <si>
    <t>Peralatan jahit</t>
  </si>
  <si>
    <t>54.257.435.5-615.000</t>
  </si>
  <si>
    <t>MaCipi</t>
  </si>
  <si>
    <t>Tambak asri wijaya kusuma no.43</t>
  </si>
  <si>
    <t>Merza carolina</t>
  </si>
  <si>
    <t>3578154603950002</t>
  </si>
  <si>
    <t xml:space="preserve">085607683222
</t>
  </si>
  <si>
    <t>503/4072.A/436.7.17/2019</t>
  </si>
  <si>
    <t>Nasi</t>
  </si>
  <si>
    <t>10.000 - 15.000</t>
  </si>
  <si>
    <t>Kotak</t>
  </si>
  <si>
    <t>Terfasilitasi di Surabaya Square tunjungan City dan UPTSA Timur</t>
  </si>
  <si>
    <t>Kompor, peralatan dapur</t>
  </si>
  <si>
    <t>Gentong MM</t>
  </si>
  <si>
    <t>Bulak banteng lor gg1 no.147 Surabaya</t>
  </si>
  <si>
    <t>Farida Aryani</t>
  </si>
  <si>
    <t>3578174405620003</t>
  </si>
  <si>
    <t xml:space="preserve">089503210129
</t>
  </si>
  <si>
    <t>503/12059.A/436.7.17/2018</t>
  </si>
  <si>
    <t>Nasi liwet</t>
  </si>
  <si>
    <t>15.000 - 25.000</t>
  </si>
  <si>
    <t>Terfasilitasi di Surabaya Square tunjungan City dan BDH</t>
  </si>
  <si>
    <t>DIMZ CRAFT</t>
  </si>
  <si>
    <t>Perum Injoko
 Jl gayung kebon sari besar 19</t>
  </si>
  <si>
    <t>Elly Sulistyowati</t>
  </si>
  <si>
    <t>3578040307180011</t>
  </si>
  <si>
    <t xml:space="preserve">081230080174
</t>
  </si>
  <si>
    <t>503/3650.A/436.7.17/2019</t>
  </si>
  <si>
    <t>Rp 40,000,000</t>
  </si>
  <si>
    <t>Taplak rajut, daster berhias rajut, selimut perca</t>
  </si>
  <si>
    <t>15.000 - 75.000</t>
  </si>
  <si>
    <t>Terfasilitasi di Surabaya Square tunjungan City dan KBS</t>
  </si>
  <si>
    <t>Mekan collection</t>
  </si>
  <si>
    <t>Rungkut Mapan.Barat V BE 14 Sby</t>
  </si>
  <si>
    <t>Mekan Damayanti</t>
  </si>
  <si>
    <t>3578254902640001</t>
  </si>
  <si>
    <t xml:space="preserve">082320039264
</t>
  </si>
  <si>
    <t>503/ 6739A /436.7.5 /2016</t>
  </si>
  <si>
    <t>Rp 10,000,000</t>
  </si>
  <si>
    <t>Busana lukis ,print</t>
  </si>
  <si>
    <t>50.000- 300.000</t>
  </si>
  <si>
    <t>Terfasilitasi di Surabaya Square tunjungan City dan Merr</t>
  </si>
  <si>
    <t>Peralatan jahit dan lukis</t>
  </si>
  <si>
    <t>45.217.281.0-615.000</t>
  </si>
  <si>
    <t>PRIDAMUSTI KULINERI</t>
  </si>
  <si>
    <t>Jl. Dukuh Kupang Timur 6a/ 3 Surabaya</t>
  </si>
  <si>
    <t>Agus Sopii</t>
  </si>
  <si>
    <t>3578060908790004</t>
  </si>
  <si>
    <t xml:space="preserve">085806606767
</t>
  </si>
  <si>
    <t>503/4521.A/436.7.17/2020</t>
  </si>
  <si>
    <t>pinjaman KUR Bank Mandiri</t>
  </si>
  <si>
    <t>Makanan dan minuman</t>
  </si>
  <si>
    <t>Minuman teh, sari kurma dan rosella, kopi hitam serbuk, sambel teei</t>
  </si>
  <si>
    <t>Botol</t>
  </si>
  <si>
    <t>Terfasilitasi di Surabaya Square tunjungan City, Merr, ARH, KBS, PNR, UPTSA Timur</t>
  </si>
  <si>
    <t>54.561.070.1-614 000</t>
  </si>
  <si>
    <t>Dapoer Esandhika</t>
  </si>
  <si>
    <t>DK. Jelidro RT 08 RW 01 kel. Sambikerep kec. Sambikerep</t>
  </si>
  <si>
    <t>Eko Sri Handayani</t>
  </si>
  <si>
    <t xml:space="preserve">085732260382
</t>
  </si>
  <si>
    <t>Jajanan Pasar</t>
  </si>
  <si>
    <t>5.000 - 20.000</t>
  </si>
  <si>
    <t>71.150.522.2-605.000</t>
  </si>
  <si>
    <t>DEVY CAKE</t>
  </si>
  <si>
    <t>PONDOK BENOWO INDAH AP 5 SBY</t>
  </si>
  <si>
    <t>TITIK SEPIRALYUTI</t>
  </si>
  <si>
    <t>3578305206690002</t>
  </si>
  <si>
    <t xml:space="preserve">085101904945
</t>
  </si>
  <si>
    <t>503/2811.A/436.7.17/2019</t>
  </si>
  <si>
    <t>MAKANAN</t>
  </si>
  <si>
    <t>Jajanan Pasar dan kue</t>
  </si>
  <si>
    <t>Terfasilitasi di Surabaya Square BDH</t>
  </si>
  <si>
    <t>Alif</t>
  </si>
  <si>
    <t>Donokerto 8/43 surabaya</t>
  </si>
  <si>
    <t>Sumiati</t>
  </si>
  <si>
    <t>3578115310610002</t>
  </si>
  <si>
    <t xml:space="preserve">081330510643
</t>
  </si>
  <si>
    <t>503/3886.A/4267.17/2019</t>
  </si>
  <si>
    <t>Rp 2,490,000</t>
  </si>
  <si>
    <t>Sinom</t>
  </si>
  <si>
    <t>7.000 - 12.000</t>
  </si>
  <si>
    <t>Sentra UKM</t>
  </si>
  <si>
    <t>Terfasilitasi di Surabaya Square ampel</t>
  </si>
  <si>
    <t>79.489.773.6-616.000</t>
  </si>
  <si>
    <t>Diraf collection</t>
  </si>
  <si>
    <t>Sidisermo PDK VA 58 SBY</t>
  </si>
  <si>
    <t>Cicie utami</t>
  </si>
  <si>
    <t xml:space="preserve">3578026606620004        </t>
  </si>
  <si>
    <t xml:space="preserve">085731054250
</t>
  </si>
  <si>
    <t>503 / 11876 .A / 436.6.11 / 2015</t>
  </si>
  <si>
    <t>Mukena, pakaian pria, dan pakaian wanita</t>
  </si>
  <si>
    <t>75.000 - 300.000</t>
  </si>
  <si>
    <t>Terfasilitasi di Surabaya Square tunjungan City, Merr, MIC,  KBS, PNR</t>
  </si>
  <si>
    <t>Dellafood</t>
  </si>
  <si>
    <t>kedung anyar tengah 4a surabaya</t>
  </si>
  <si>
    <t xml:space="preserve">081232680262
</t>
  </si>
  <si>
    <t>Pinjaman CSR BUMN</t>
  </si>
  <si>
    <t>makanan</t>
  </si>
  <si>
    <t>Custard dan Cireng</t>
  </si>
  <si>
    <t>3.000 - 15.000</t>
  </si>
  <si>
    <t>Sosial media instagram dan Sentra UKM</t>
  </si>
  <si>
    <t>Terfasilitasi di Surabaya Square tunjungan City,  PNR, UPTSA Timur</t>
  </si>
  <si>
    <t>84.496.772.9-614.000</t>
  </si>
  <si>
    <t>Sakinah</t>
  </si>
  <si>
    <t>Semampir Barat 6/28 Surabaya</t>
  </si>
  <si>
    <t>Selvi Monoarfa</t>
  </si>
  <si>
    <t>3578096011660001</t>
  </si>
  <si>
    <t xml:space="preserve">085232983255
</t>
  </si>
  <si>
    <t>503/8905.A/436.7.17/2018</t>
  </si>
  <si>
    <t>Rp 8,000,000</t>
  </si>
  <si>
    <t>Dompet dan tas sospeso</t>
  </si>
  <si>
    <t>50.000 - 150.000</t>
  </si>
  <si>
    <t>Surbaya</t>
  </si>
  <si>
    <t>Radena Abadi</t>
  </si>
  <si>
    <t>Wonorejo Selatan IV/Kav. 140, Kel. Wonorejo, Kec. Rungkut, Kota Surabaya, Prov. Jawa Timur</t>
  </si>
  <si>
    <t>Riski Yulianto</t>
  </si>
  <si>
    <t>3528041207880005</t>
  </si>
  <si>
    <t xml:space="preserve">081249017525
</t>
  </si>
  <si>
    <t>503/4381.A/436.7.17/2020</t>
  </si>
  <si>
    <t>Minuman Herbal</t>
  </si>
  <si>
    <t>8.000 - 15.000</t>
  </si>
  <si>
    <t>Rusun tanah merah 2 blok A lantai 2 no 19</t>
  </si>
  <si>
    <t>3578170201087651</t>
  </si>
  <si>
    <t>503/12058•A/4367•17/2018</t>
  </si>
  <si>
    <t>Rp 300,000</t>
  </si>
  <si>
    <t>Susu jahe</t>
  </si>
  <si>
    <t>Po Tri jaya</t>
  </si>
  <si>
    <t>Kalimas Baru I /35 A rt 6/rw 01 perak utara pabean cantian sby</t>
  </si>
  <si>
    <t>Ayuti Bulan Purnama</t>
  </si>
  <si>
    <t>3578125508680001</t>
  </si>
  <si>
    <t>082231607060</t>
  </si>
  <si>
    <t>503/12228A/436.7.17/2018</t>
  </si>
  <si>
    <t>PROGRAM KUR BANK BRI</t>
  </si>
  <si>
    <t>Emping Blinjo</t>
  </si>
  <si>
    <t>30.000 - 40.000</t>
  </si>
  <si>
    <t>Jl. Wisma tengger 5/9 Surabaya</t>
  </si>
  <si>
    <t>081332482688</t>
  </si>
  <si>
    <t>503/1631,A/436,7,17/2017</t>
  </si>
  <si>
    <t>Nasi dan Kue Basah</t>
  </si>
  <si>
    <t>82.190.179.0-604.000</t>
  </si>
  <si>
    <t>ZIAR</t>
  </si>
  <si>
    <t>Manukan Kerto VI no 06</t>
  </si>
  <si>
    <t>Renni Irawati</t>
  </si>
  <si>
    <t>3578145504850002</t>
  </si>
  <si>
    <t>083835911144</t>
  </si>
  <si>
    <t>503/9049.A/436.7.17/2019</t>
  </si>
  <si>
    <t>bantuan dari umkm</t>
  </si>
  <si>
    <t>Rp 500,000</t>
  </si>
  <si>
    <t>Sari kacang hijau dan kue kering</t>
  </si>
  <si>
    <t>10.000 - 30.000</t>
  </si>
  <si>
    <t>Sentra RS BDH</t>
  </si>
  <si>
    <t>46.378.149.2-604.000</t>
  </si>
  <si>
    <t>Ladhes</t>
  </si>
  <si>
    <t>Griya citra asri RM 20 no 14</t>
  </si>
  <si>
    <t>Benny berry m nasir</t>
  </si>
  <si>
    <t>3578191212660001</t>
  </si>
  <si>
    <t>082245855689</t>
  </si>
  <si>
    <t>503/1670.A/436.717/2019</t>
  </si>
  <si>
    <t>Rp 2,500,000</t>
  </si>
  <si>
    <t>Sambel pecel kacang sengon dan serabi</t>
  </si>
  <si>
    <t>10.000 - 50.000</t>
  </si>
  <si>
    <t>90.788.008.2-604.000</t>
  </si>
  <si>
    <t>Ciska Collection, PO</t>
  </si>
  <si>
    <t>jl Tambak Arum 2 no 20</t>
  </si>
  <si>
    <t>Fransisca Anggraini Haryono</t>
  </si>
  <si>
    <t>3578114210830002</t>
  </si>
  <si>
    <t>08815055495</t>
  </si>
  <si>
    <t>503/5104.A/436.7.17/2018</t>
  </si>
  <si>
    <t>handycraft</t>
  </si>
  <si>
    <t>kerajinan dan lukisan di toko</t>
  </si>
  <si>
    <t>50.000 - 250.000</t>
  </si>
  <si>
    <t>Sentra UKM Merr</t>
  </si>
  <si>
    <t xml:space="preserve">64.315.904.9-616.000
</t>
  </si>
  <si>
    <t>Ketandan baru 2 /15</t>
  </si>
  <si>
    <t>Rp 1,000,000</t>
  </si>
  <si>
    <t>Makanan basah, nasi kotak, dan minuman</t>
  </si>
  <si>
    <t>5.000 - 25.000</t>
  </si>
  <si>
    <t>Facebook,instagram,whatsap</t>
  </si>
  <si>
    <t>59.778.312.5-611.000</t>
  </si>
  <si>
    <t>Widya Guna</t>
  </si>
  <si>
    <t>Kebonsari 7a/31 surabaya</t>
  </si>
  <si>
    <t>Widya Prasetiyanti</t>
  </si>
  <si>
    <t>3578236004780003</t>
  </si>
  <si>
    <t>085732035511</t>
  </si>
  <si>
    <t>503/784.A/436.7.17/2019</t>
  </si>
  <si>
    <t>Rp 2,000,000</t>
  </si>
  <si>
    <t>Makanan &amp; Minuman</t>
  </si>
  <si>
    <t>Sirup rosella, sirup cincau dan sirup cao</t>
  </si>
  <si>
    <t>20.000 - 50.000</t>
  </si>
  <si>
    <t>78.606.164.8-609.000</t>
  </si>
  <si>
    <t>Mak mar</t>
  </si>
  <si>
    <t>Kedung tomas 4/39b</t>
  </si>
  <si>
    <t>Ima yuliati</t>
  </si>
  <si>
    <t>3578094202720001</t>
  </si>
  <si>
    <t>082166688809</t>
  </si>
  <si>
    <t>503 /6629A/436.7.5/2016</t>
  </si>
  <si>
    <t>Kunyit asem dan temulawak</t>
  </si>
  <si>
    <t>82.862.025.2-606.000</t>
  </si>
  <si>
    <t>DJ MIA</t>
  </si>
  <si>
    <t>Jl. Benowo Krajan Gg. 1</t>
  </si>
  <si>
    <t>Yusril Ihza Ali</t>
  </si>
  <si>
    <t>3578301403990002</t>
  </si>
  <si>
    <t>081957312484</t>
  </si>
  <si>
    <t>503 / 5133.A / 436.7.17 / 2019</t>
  </si>
  <si>
    <t>Konsumen di Rs. BDH</t>
  </si>
  <si>
    <t>91.672.242.4-604.000</t>
  </si>
  <si>
    <t>Zalsabillah Craft</t>
  </si>
  <si>
    <t>Jl. Bronggalan Sawah 4 c no 27 Surabaya</t>
  </si>
  <si>
    <t>Ainur Rokhmah</t>
  </si>
  <si>
    <t>3578105307810006</t>
  </si>
  <si>
    <t>083856853927</t>
  </si>
  <si>
    <t>503/5921.A/436.7.17/2017</t>
  </si>
  <si>
    <t>Kerajinan dari kain flanel</t>
  </si>
  <si>
    <t>10.000 - 100.000</t>
  </si>
  <si>
    <t>IJO PANDAN</t>
  </si>
  <si>
    <t>JL. PETEMON TIMUR 70B, SURABAYA</t>
  </si>
  <si>
    <t>ANIK YUSMANI</t>
  </si>
  <si>
    <t>3578064203780007</t>
  </si>
  <si>
    <t>085733550078</t>
  </si>
  <si>
    <t>503/4786.A/436.7.17/2018</t>
  </si>
  <si>
    <t>MINUMAN (TISRUUT &amp; BILIMBI), ANEKA KUE BASAH</t>
  </si>
  <si>
    <t>84.556.423.6-614.000</t>
  </si>
  <si>
    <t>Sheila collection</t>
  </si>
  <si>
    <t>Bulak banteng madya 8 no 49</t>
  </si>
  <si>
    <t>Yayuk lestari</t>
  </si>
  <si>
    <t>3578174203830004</t>
  </si>
  <si>
    <t>085791133083</t>
  </si>
  <si>
    <t>503/7188.A/436.7.17/2019</t>
  </si>
  <si>
    <t>Bros dan celengan karakter</t>
  </si>
  <si>
    <t>5.000 - 50.000</t>
  </si>
  <si>
    <t>On line dan pasar</t>
  </si>
  <si>
    <t>96.101.750.6-619.000</t>
  </si>
  <si>
    <t>Delima Ajeng</t>
  </si>
  <si>
    <t>Jl.kedung klinter 1 no.30 d</t>
  </si>
  <si>
    <t>Sulistijowati</t>
  </si>
  <si>
    <t>3578056508760008</t>
  </si>
  <si>
    <t>08510501819</t>
  </si>
  <si>
    <t>503/9730A/4367.17/2017</t>
  </si>
  <si>
    <t>Rp 1,500,000</t>
  </si>
  <si>
    <t>box, tas dan dompet lukis, asesoris</t>
  </si>
  <si>
    <t>25.000 - 200.000</t>
  </si>
  <si>
    <t>Terfasilitasi di Surabaya Square merr, PNR, Tunjungan</t>
  </si>
  <si>
    <t>83.680.008.6-607.000</t>
  </si>
  <si>
    <t>Kusmiati</t>
  </si>
  <si>
    <t>Batik cap</t>
  </si>
  <si>
    <t>100.000 - 200.000</t>
  </si>
  <si>
    <t>Pameran sama titip di sentra</t>
  </si>
  <si>
    <t>Terfasilitasi di Surabaya Square merr, Joyoboyo, Tunjungan</t>
  </si>
  <si>
    <t>Peralatan membatik</t>
  </si>
  <si>
    <t>UKM Pesona Karya(Nedya Giwangkara)</t>
  </si>
  <si>
    <t>Jalan Kalidami VII/15A, Sby</t>
  </si>
  <si>
    <t>Sri Rusdiana, SH/Karyono, SE</t>
  </si>
  <si>
    <t>3578080811600002</t>
  </si>
  <si>
    <t>0315922029 / 08175293400</t>
  </si>
  <si>
    <t>503/2302.A/436.7.5/2016</t>
  </si>
  <si>
    <t>Lukisan dan Lukis diatas kain</t>
  </si>
  <si>
    <t>100.000 - 500.000</t>
  </si>
  <si>
    <t>80.762.698.1-606.000</t>
  </si>
  <si>
    <t>Warna warni</t>
  </si>
  <si>
    <t>Granting baru 4 no 54 Surabaya</t>
  </si>
  <si>
    <t>Suwarni</t>
  </si>
  <si>
    <t>3578115403600001</t>
  </si>
  <si>
    <t>085730788345</t>
  </si>
  <si>
    <t>503/7627.A/436.7.17/2019</t>
  </si>
  <si>
    <t>Bros</t>
  </si>
  <si>
    <t>20.000 - 100.000</t>
  </si>
  <si>
    <t>77.130.967.1-606.000</t>
  </si>
  <si>
    <t>Sambal bu Sandra</t>
  </si>
  <si>
    <t>Wonorejo permai selatan 10 /63-65</t>
  </si>
  <si>
    <t>Sandra Kumalasari</t>
  </si>
  <si>
    <t>3578034401710002</t>
  </si>
  <si>
    <t>08165417250</t>
  </si>
  <si>
    <t>503/1208.A/436.7.17/2018</t>
  </si>
  <si>
    <t>Rp 100,000,000</t>
  </si>
  <si>
    <t>Sambal</t>
  </si>
  <si>
    <t>20.000 - 40.000</t>
  </si>
  <si>
    <t>09.749.110.4-615.000</t>
  </si>
  <si>
    <t>Nasikumura</t>
  </si>
  <si>
    <t>Keputih tegal Timur II / 205</t>
  </si>
  <si>
    <t>Desy indah fatmawati</t>
  </si>
  <si>
    <t>3578096912810002</t>
  </si>
  <si>
    <t>081235580500</t>
  </si>
  <si>
    <t>503/11252.A/436.7.17/2000</t>
  </si>
  <si>
    <t>Nasi, snack box, vit pletok, lemon jelly</t>
  </si>
  <si>
    <t>3.000 - 20.000</t>
  </si>
  <si>
    <t>45.776.950.3-606.000</t>
  </si>
  <si>
    <t>Widaran Mawar</t>
  </si>
  <si>
    <t>Kutisari Indah Utara 2 no: 72 Surabaya</t>
  </si>
  <si>
    <t>Bambang Soewanto</t>
  </si>
  <si>
    <t>3578242905670001</t>
  </si>
  <si>
    <t>082132505255</t>
  </si>
  <si>
    <t>503/4160 A/436.7.5/2016</t>
  </si>
  <si>
    <t>Widaran manis &amp; keju</t>
  </si>
  <si>
    <t>OMAH PIA FINDRA</t>
  </si>
  <si>
    <t>Jl. Karah 1/25D Jambangan, Surabaya</t>
  </si>
  <si>
    <t>INDRA GUNAWAN</t>
  </si>
  <si>
    <t>3578230508730001</t>
  </si>
  <si>
    <t>085321448044</t>
  </si>
  <si>
    <t>503/11893.A/436.7.5/2016</t>
  </si>
  <si>
    <t>Rp 30,000,000</t>
  </si>
  <si>
    <t>KUE KACANG TANAH, KUE KACANG HIJAU, KUE KACANG MERAH, KUE JAGUNG &amp; PIA</t>
  </si>
  <si>
    <t>23.246.99/PJ/2005</t>
  </si>
  <si>
    <t>Ukm Aneka Rasa</t>
  </si>
  <si>
    <t>Putat Jaya Barat 8b no: 11</t>
  </si>
  <si>
    <t>Diana wahyuni</t>
  </si>
  <si>
    <t>3578064306730009</t>
  </si>
  <si>
    <t>082139821303</t>
  </si>
  <si>
    <t>503 / 1564.A / 436.7.17 / 2018</t>
  </si>
  <si>
    <t>Tidak Aktif</t>
  </si>
  <si>
    <t>Jus buah</t>
  </si>
  <si>
    <t>8.000 - 20.000</t>
  </si>
  <si>
    <t>81.050.777.2-614.000</t>
  </si>
  <si>
    <t>Jl.Ngaglik Baru 3/23 Surabaya</t>
  </si>
  <si>
    <t>Rp 6,000,000</t>
  </si>
  <si>
    <t>Risoles, brownies, schotel</t>
  </si>
  <si>
    <t>Surabaya, Sidoarjo dan Gresik</t>
  </si>
  <si>
    <t>85.344.522.9-611.000</t>
  </si>
  <si>
    <t>Titis Food's</t>
  </si>
  <si>
    <t>Jl.Sambikerep V blok L no.3 Sby</t>
  </si>
  <si>
    <t>Kinanti Titisari</t>
  </si>
  <si>
    <t>3578316606860001</t>
  </si>
  <si>
    <t>082244899991</t>
  </si>
  <si>
    <t>503/9448.A/436.7.17/2019</t>
  </si>
  <si>
    <t>Kebab</t>
  </si>
  <si>
    <t>Online, offline</t>
  </si>
  <si>
    <t>08.559.977.7-604.000</t>
  </si>
  <si>
    <t>Mr.Froniez</t>
  </si>
  <si>
    <t>Babatan Indah A2 /9A Surabaya</t>
  </si>
  <si>
    <t>Mega siswindarto</t>
  </si>
  <si>
    <t>3578202310860002</t>
  </si>
  <si>
    <t>'08563399240</t>
  </si>
  <si>
    <t>503/11312A/43675/2016</t>
  </si>
  <si>
    <t>Brownies dan keripik brownies</t>
  </si>
  <si>
    <t>12.000 - 20.000</t>
  </si>
  <si>
    <t>87.700.691.6-618.000</t>
  </si>
  <si>
    <t>UD. SHINY BAKERY354</t>
  </si>
  <si>
    <t>Jl jetis kulon 6 no 12 a , Rt 08/Rw 04 , Kelurahan WONOKROMO , kecamatan wonokromo , kota surabaya , jawa timur - indonesia 60243</t>
  </si>
  <si>
    <t>FARID AL RUDWAN</t>
  </si>
  <si>
    <t xml:space="preserve">3578040411810003	</t>
  </si>
  <si>
    <t>081231355554</t>
  </si>
  <si>
    <t>503 / 1092.A / 436.7.17 / 2019</t>
  </si>
  <si>
    <t>ROTI DAN KUE</t>
  </si>
  <si>
    <t>5.000 - 30.000</t>
  </si>
  <si>
    <t>Oven, peralatan dapur</t>
  </si>
  <si>
    <t>93.027.710.8-609.000</t>
  </si>
  <si>
    <t>Naureen</t>
  </si>
  <si>
    <t>Jl teluk buli 1 no 9</t>
  </si>
  <si>
    <t>Evi</t>
  </si>
  <si>
    <t>3578125212780003</t>
  </si>
  <si>
    <t>085608148692</t>
  </si>
  <si>
    <t>503 / 10303.A / 436.7.17 / 2019</t>
  </si>
  <si>
    <t>Stik Keju</t>
  </si>
  <si>
    <t>15.000 - 20.000</t>
  </si>
  <si>
    <t>Terfasilitasi di Surabaya Square Tunjungan, ampel</t>
  </si>
  <si>
    <t>BELLRIN JAYA</t>
  </si>
  <si>
    <t>Sawo bringin Gg 1 no 11.rt/rw 5/2 .kel bringin. kec sambikerep Sby</t>
  </si>
  <si>
    <t>IDA ASTUTIK</t>
  </si>
  <si>
    <t>3578314907820001</t>
  </si>
  <si>
    <t>085749057726</t>
  </si>
  <si>
    <t>503/ 2995.A/436.7.17/2019</t>
  </si>
  <si>
    <t>83.127.419.6-604.000</t>
  </si>
  <si>
    <t>Kaland Agung</t>
  </si>
  <si>
    <t>Jl. Bogangin Baru Blok i/5 sby</t>
  </si>
  <si>
    <t>Achmadi</t>
  </si>
  <si>
    <t>3578012403520002</t>
  </si>
  <si>
    <t>085731034555</t>
  </si>
  <si>
    <t>503/4284A/43675/2016</t>
  </si>
  <si>
    <t>4458/3578/15</t>
  </si>
  <si>
    <t>7.000 - 15.000</t>
  </si>
  <si>
    <t>offline online dalam kota surabaya</t>
  </si>
  <si>
    <t>Terfasilitasi di Surabaya Square Tunjungan</t>
  </si>
  <si>
    <t>Lapis Kukus Suroboyo Pakde Bude</t>
  </si>
  <si>
    <t>Asem Jaya 5 no 50-52</t>
  </si>
  <si>
    <t>Arief Ratiyan</t>
  </si>
  <si>
    <t>3578130301730001</t>
  </si>
  <si>
    <t>082141547799/     0315463462</t>
  </si>
  <si>
    <t>503/4013.A/436.7.17</t>
  </si>
  <si>
    <t>Rp 75,000,000</t>
  </si>
  <si>
    <t>Kue Kukus</t>
  </si>
  <si>
    <t>25.000 - 35.000</t>
  </si>
  <si>
    <t>online dan offline</t>
  </si>
  <si>
    <t>Terfasilitasi di Surabaya Square Merr</t>
  </si>
  <si>
    <t>25.349.819.0-614.000</t>
  </si>
  <si>
    <t>Sukarmi</t>
  </si>
  <si>
    <t>Pondok lontar indah A2 no 36 SBY</t>
  </si>
  <si>
    <t>Suyitno</t>
  </si>
  <si>
    <t>3578312709680002</t>
  </si>
  <si>
    <t>081333355539</t>
  </si>
  <si>
    <t>503/1102A/436.7.17/2020</t>
  </si>
  <si>
    <t>13.01.5.46.45078</t>
  </si>
  <si>
    <t>2113578014881tidak ada22</t>
  </si>
  <si>
    <t>Aneka saos ala Jepang halal dan aneka sushi</t>
  </si>
  <si>
    <t>Saos SBY dan NTB. Sushi SBY saja</t>
  </si>
  <si>
    <t>24.024.578.7-604.000</t>
  </si>
  <si>
    <t>Pawon Fiolettha</t>
  </si>
  <si>
    <t>Jl. Manukan Lor 5 no 9</t>
  </si>
  <si>
    <t>Yenny Mei Sianawati</t>
  </si>
  <si>
    <t>3512076705850001</t>
  </si>
  <si>
    <t>081231645123</t>
  </si>
  <si>
    <t>503/397.A/436.7.17/2018</t>
  </si>
  <si>
    <t>Sus Semanggi</t>
  </si>
  <si>
    <t>5.000 - 10.000</t>
  </si>
  <si>
    <t>Terfasilitasi di Surabaya Square BDH Tunjungan</t>
  </si>
  <si>
    <t>69.352.765.7-656.000</t>
  </si>
  <si>
    <t>Fatin Eliza</t>
  </si>
  <si>
    <t>Aneka kue basah</t>
  </si>
  <si>
    <t>3.000 - 10.000</t>
  </si>
  <si>
    <t>Terfasilitasi di Surabaya Square UPTSA Timur</t>
  </si>
  <si>
    <t>07.882.713.6-611.000</t>
  </si>
  <si>
    <t>Kasih sejahtera</t>
  </si>
  <si>
    <t>Made selatan rt 01 rw 03</t>
  </si>
  <si>
    <t>Satomah</t>
  </si>
  <si>
    <t>3578314504680001</t>
  </si>
  <si>
    <t>085100308527</t>
  </si>
  <si>
    <t>503/322.A/436.7.17/2018</t>
  </si>
  <si>
    <t>Kacang sengon</t>
  </si>
  <si>
    <t>18.000 - 25.000</t>
  </si>
  <si>
    <t xml:space="preserve">Terfasilitasi di Surabaya Square </t>
  </si>
  <si>
    <t>94.229.801.9-604.000</t>
  </si>
  <si>
    <t>CV Rizki Barokah - Madu Wild Bee</t>
  </si>
  <si>
    <t>Kenari Residence Blok J No. 1 Tambakrejo, Waru, Sidoarjo</t>
  </si>
  <si>
    <t>Rizky Eka Megawati</t>
  </si>
  <si>
    <t>3578030212880001</t>
  </si>
  <si>
    <t>085730005323, 085735365515</t>
  </si>
  <si>
    <t>503/8881.A/436.7.17/2019</t>
  </si>
  <si>
    <t>Rp 50,000,000</t>
  </si>
  <si>
    <t>madu</t>
  </si>
  <si>
    <t>75.000 - 150.000</t>
  </si>
  <si>
    <t>54.224.802.6-615.000</t>
  </si>
  <si>
    <t>JL LAWANG SEKETENG GG 3 NO 4</t>
  </si>
  <si>
    <t>503/12647 A/ 4367 17/ 2018</t>
  </si>
  <si>
    <t>SALAD BUAH</t>
  </si>
  <si>
    <t>ONLINE DAN DI SENTRA2 UMKM</t>
  </si>
  <si>
    <t>Peralatan dapur</t>
  </si>
  <si>
    <t>57.639.590.9-611.000</t>
  </si>
  <si>
    <t>Kacbawjaya/bu may</t>
  </si>
  <si>
    <t>Jln kalikepitingjaya x no 8</t>
  </si>
  <si>
    <t>Siti maesaroh</t>
  </si>
  <si>
    <t>3578106103730004</t>
  </si>
  <si>
    <t>503/154.A/436.7.17/2018</t>
  </si>
  <si>
    <t>Kacang bawang</t>
  </si>
  <si>
    <t>Jabotabek</t>
  </si>
  <si>
    <t>84.193.200.7-619.000</t>
  </si>
  <si>
    <t>Bunda Nonik</t>
  </si>
  <si>
    <t>Jl. Manukan Krido IX blok 5i no.17, Sby</t>
  </si>
  <si>
    <t>Endang Budisetyawati</t>
  </si>
  <si>
    <t>3578144808720002</t>
  </si>
  <si>
    <t>081252642533</t>
  </si>
  <si>
    <t>503 / 4938.A / 436.7.17 / 2020</t>
  </si>
  <si>
    <t>10.000 -  20.000</t>
  </si>
  <si>
    <t>82.833.011.8.604.000</t>
  </si>
  <si>
    <t>Bilqis</t>
  </si>
  <si>
    <t>Jl genteng candirejo no 8 surabaya</t>
  </si>
  <si>
    <t>Syahri</t>
  </si>
  <si>
    <t>3578070806720001</t>
  </si>
  <si>
    <t>08931329061</t>
  </si>
  <si>
    <t>503/5352.A/436.6.11/2015</t>
  </si>
  <si>
    <t>minuman tradisional</t>
  </si>
  <si>
    <t>Sinom dan sari kacang hijau</t>
  </si>
  <si>
    <t>81.684.339.5-611.000</t>
  </si>
  <si>
    <t>Nitra</t>
  </si>
  <si>
    <t>Bumi sari praja timur 42</t>
  </si>
  <si>
    <t>Siti hazzami mitriya indra wati</t>
  </si>
  <si>
    <t>3578316904830002</t>
  </si>
  <si>
    <t>08976451517</t>
  </si>
  <si>
    <t>503/6281.A/436.7.17/2019</t>
  </si>
  <si>
    <t>Rp 4,000,000</t>
  </si>
  <si>
    <t>Salad buah</t>
  </si>
  <si>
    <t>10.000 - 40.000</t>
  </si>
  <si>
    <t>34.073.276.7.614.000</t>
  </si>
  <si>
    <t>D'LaTri</t>
  </si>
  <si>
    <t>Wisma Lidah Kulon XF-1F BANGKINGAN SBY</t>
  </si>
  <si>
    <t>Islachul Chomariyah</t>
  </si>
  <si>
    <t>3578184903710002</t>
  </si>
  <si>
    <t>081230192153</t>
  </si>
  <si>
    <t>503/8780.A/436.7.17/2019</t>
  </si>
  <si>
    <t>Rp 24,000,000</t>
  </si>
  <si>
    <t>Fruity Jelly dan keripik usus</t>
  </si>
  <si>
    <t>10.000 - 25.000</t>
  </si>
  <si>
    <t>Online, shoppe, Siola, BMS Sby, Terminal Bungurasih, Kodam</t>
  </si>
  <si>
    <t>Jehan batik</t>
  </si>
  <si>
    <t>Kain batik dan jumputan alam</t>
  </si>
  <si>
    <t>Dapur Alifa</t>
  </si>
  <si>
    <t>503/10571.A/436.7.5/2016</t>
  </si>
  <si>
    <t>Stik bawang</t>
  </si>
  <si>
    <t>Jawa Timur dan Jakarta</t>
  </si>
  <si>
    <t>71.257.340.1-216.000</t>
  </si>
  <si>
    <t>Dikha food, Ud</t>
  </si>
  <si>
    <t>Banyu urip wetan 5B/4 Surabaya</t>
  </si>
  <si>
    <t>Nur sholihah</t>
  </si>
  <si>
    <t>3578066004670002</t>
  </si>
  <si>
    <t>081336457895</t>
  </si>
  <si>
    <t>503/3452.A/436.7.17/2018</t>
  </si>
  <si>
    <t>black garlic/bawang hitam</t>
  </si>
  <si>
    <t>30.000 - 60.000</t>
  </si>
  <si>
    <t>78.934.323.8.614.000</t>
  </si>
  <si>
    <t>Dhonadhani kingdom</t>
  </si>
  <si>
    <t>Jln dukuh setro gg 8 a kav 17 no 35 Tambaksari Surabaya</t>
  </si>
  <si>
    <t>Nazmah Armadhani</t>
  </si>
  <si>
    <t>3578104211700001</t>
  </si>
  <si>
    <t>081703703389</t>
  </si>
  <si>
    <t>503/3272.A/436.7.5/2016</t>
  </si>
  <si>
    <t>Sepatu</t>
  </si>
  <si>
    <t>50.000 - 300.000</t>
  </si>
  <si>
    <t>44.439.009.0-619.000</t>
  </si>
  <si>
    <t>RR MAKGAN</t>
  </si>
  <si>
    <t>Gunung anyar harapan za 4a</t>
  </si>
  <si>
    <t>Tjitjiek Surjaningsih</t>
  </si>
  <si>
    <t>3578256706710002</t>
  </si>
  <si>
    <t>089647986925</t>
  </si>
  <si>
    <t>503/2058.A/436.7.17/2019</t>
  </si>
  <si>
    <t>2063578015646tidak ada24</t>
  </si>
  <si>
    <t>Makanan ringan</t>
  </si>
  <si>
    <t>Indonesia - Luar negeri</t>
  </si>
  <si>
    <t>88.934.913.0-615.000</t>
  </si>
  <si>
    <t>Kalianyar kulon 4/53</t>
  </si>
  <si>
    <t>Rp 12,000,000</t>
  </si>
  <si>
    <t>Bros, Celengan dan ikat rambut</t>
  </si>
  <si>
    <t xml:space="preserve">Terfasilitasi di Surabaya Square tunjungan, merr, </t>
  </si>
  <si>
    <t>84.545.473.5-613.000</t>
  </si>
  <si>
    <t>papa KRISTO</t>
  </si>
  <si>
    <t>Jln Bukit Golf blok I / 1/E, RT 002 RW 004 Jeruk - Lakarsantri, Citraland Surabaya 60212</t>
  </si>
  <si>
    <t>Arie Widjaja Hoo</t>
  </si>
  <si>
    <t>3578213001580001</t>
  </si>
  <si>
    <t>087851864158</t>
  </si>
  <si>
    <t>503 / 12552.A / 436.6.11 / 2015</t>
  </si>
  <si>
    <t>Rp 95,000,000</t>
  </si>
  <si>
    <t>Minuman ringan (dingin) &amp; minuman serbuk (instan) dari UBI UNGU merk UBIKU</t>
  </si>
  <si>
    <t>50.000 - 30.000</t>
  </si>
  <si>
    <t>pcs</t>
  </si>
  <si>
    <t>Terfasilitasi di Surabaya Square tunjungan, BDH</t>
  </si>
  <si>
    <t>06.263.606.3-604.000</t>
  </si>
  <si>
    <t>Teratai</t>
  </si>
  <si>
    <t>Semampir gg kelurahan no 110/77</t>
  </si>
  <si>
    <t>Rima susanti</t>
  </si>
  <si>
    <t>3578095404730001</t>
  </si>
  <si>
    <t>0817390715</t>
  </si>
  <si>
    <t>503/5861.A/436.7.17/2019</t>
  </si>
  <si>
    <t>Gantungan kunci, konektor hijab, pensil flanel</t>
  </si>
  <si>
    <t>44.536.635.4-606.000</t>
  </si>
  <si>
    <t>Chahna</t>
  </si>
  <si>
    <t>Kr. Klumprik Brt 18/8 RR-32</t>
  </si>
  <si>
    <t>Wiant Dalilla Azka</t>
  </si>
  <si>
    <t>3578205402930001</t>
  </si>
  <si>
    <t>082230006865</t>
  </si>
  <si>
    <t>503/5551.A/436.7.17/2018</t>
  </si>
  <si>
    <t>Pakaian</t>
  </si>
  <si>
    <t>Sentra Siola dan online</t>
  </si>
  <si>
    <t>84.493.446.3-618.000</t>
  </si>
  <si>
    <t>Diajeng</t>
  </si>
  <si>
    <t>Semolowaru Timur Xi/ Blok Ak - 16 SBY</t>
  </si>
  <si>
    <t>Tatik Hariyati</t>
  </si>
  <si>
    <t>3578094201550002</t>
  </si>
  <si>
    <t>081938107147</t>
  </si>
  <si>
    <t>503/10655. A/436.7.5/2016</t>
  </si>
  <si>
    <t>Sumpia Abon Sapi dan jus jambu biji</t>
  </si>
  <si>
    <t>46.887.546.3-606.000</t>
  </si>
  <si>
    <t>Windra sari</t>
  </si>
  <si>
    <t>Balas klumprik Rt 04 Rw 02 No 55A, Wiyung, Surabaya</t>
  </si>
  <si>
    <t>Sri winarni</t>
  </si>
  <si>
    <t>3578204804670003</t>
  </si>
  <si>
    <t>082234855178</t>
  </si>
  <si>
    <t>503/7926.A/436.6.11/2015</t>
  </si>
  <si>
    <t>Batik Jumput</t>
  </si>
  <si>
    <t>NABITHA CATERING</t>
  </si>
  <si>
    <t>PONDOK LONTAR INDAH B2/1 SBY</t>
  </si>
  <si>
    <t>YULIANINGSIH</t>
  </si>
  <si>
    <t>3578315703740001</t>
  </si>
  <si>
    <t>085732168217</t>
  </si>
  <si>
    <t>503/6629.A/436.7.17/2018</t>
  </si>
  <si>
    <t>Siomay, batagor, martabak, nasi uduk, mie pangsit</t>
  </si>
  <si>
    <t>Terfasilitasi di Surabaya Square Tunjungan , BDH</t>
  </si>
  <si>
    <t>84.738.074.8-604.000</t>
  </si>
  <si>
    <t>Farabi famy food</t>
  </si>
  <si>
    <t>Jl.genteng bandar 1 no 39</t>
  </si>
  <si>
    <t>Retno yunianti</t>
  </si>
  <si>
    <t>3578076205830004</t>
  </si>
  <si>
    <t>082234202205</t>
  </si>
  <si>
    <t>503/8233.A/436.7.12019</t>
  </si>
  <si>
    <t>Nasi dan jajanan pasar</t>
  </si>
  <si>
    <t>Terfasilitasi di Surabaya Square Tunjungan, UPTSA Timur</t>
  </si>
  <si>
    <t>Tidak ada NPWP</t>
  </si>
  <si>
    <t>Pawon Aridi</t>
  </si>
  <si>
    <t>Jl Bringin selatan 2 no 3</t>
  </si>
  <si>
    <t>Kiswarini</t>
  </si>
  <si>
    <t>Sekitar rumah dan teman-teman</t>
  </si>
  <si>
    <t>92.063.487.0-604.000</t>
  </si>
  <si>
    <t>Sate Ambal Pak BRENK</t>
  </si>
  <si>
    <t>Jl Kendungrejo 1C no 02</t>
  </si>
  <si>
    <t>Suwarno</t>
  </si>
  <si>
    <t>3578191912720002</t>
  </si>
  <si>
    <t>081232422027</t>
  </si>
  <si>
    <t>530/146.A/436/.7.17/2019</t>
  </si>
  <si>
    <t>Rp 7,000,000</t>
  </si>
  <si>
    <t xml:space="preserve">Makanan </t>
  </si>
  <si>
    <t>Sate</t>
  </si>
  <si>
    <t>Pax</t>
  </si>
  <si>
    <t>18.488.372.6-604.000</t>
  </si>
  <si>
    <t>Gen solution</t>
  </si>
  <si>
    <t>Putat jaya c timur 3/3 surabaya</t>
  </si>
  <si>
    <t>Silvia ratnani</t>
  </si>
  <si>
    <t>3525044103920001</t>
  </si>
  <si>
    <t>081357822559</t>
  </si>
  <si>
    <t>503/3731.A/436.7.17/2019</t>
  </si>
  <si>
    <t>72.071.478.1-614.000</t>
  </si>
  <si>
    <t>Giras instan corner</t>
  </si>
  <si>
    <t>Teluk penanjung no 22</t>
  </si>
  <si>
    <t>Reni widiastuti</t>
  </si>
  <si>
    <t>503/354.A/436.7.17/2018</t>
  </si>
  <si>
    <t>Infuse water, kopi</t>
  </si>
  <si>
    <t>70.222.346.2-613.000</t>
  </si>
  <si>
    <t>Abitha collection</t>
  </si>
  <si>
    <t>Lakarsantri 1a no.6</t>
  </si>
  <si>
    <t>Eka purwanti</t>
  </si>
  <si>
    <t>3578185804680002</t>
  </si>
  <si>
    <t>081331122031</t>
  </si>
  <si>
    <t>503 / 5263.A / 436.7.17 / 2019</t>
  </si>
  <si>
    <t>Baju gamis anak usia 4-7</t>
  </si>
  <si>
    <t>Sukses</t>
  </si>
  <si>
    <t>Setro Baru XI / 8 Surabaya</t>
  </si>
  <si>
    <t>Roy Ronaldy Bolio</t>
  </si>
  <si>
    <t>3578104710630002</t>
  </si>
  <si>
    <t>085730005323</t>
  </si>
  <si>
    <t>503 / 7828.A / 436.7.17 / 2018</t>
  </si>
  <si>
    <t>Sambal Cobek Bu Sri</t>
  </si>
  <si>
    <t>19000 - 22500</t>
  </si>
  <si>
    <t>botol</t>
  </si>
  <si>
    <t>35.297.803.5-619.000</t>
  </si>
  <si>
    <t>Kartini bordir</t>
  </si>
  <si>
    <t>Jl. Kedurus 4c no.4 surabaya</t>
  </si>
  <si>
    <t>Kartini Hari asih</t>
  </si>
  <si>
    <t>3578016104660005</t>
  </si>
  <si>
    <t xml:space="preserve">082140002939
</t>
  </si>
  <si>
    <t>Tas dan dompet</t>
  </si>
  <si>
    <t>12000 - 150000</t>
  </si>
  <si>
    <t>UD Vin's Kitchen</t>
  </si>
  <si>
    <t>Manukan Sari I book 3E no 2 Tandes Sby</t>
  </si>
  <si>
    <t>Neni Subaningrum</t>
  </si>
  <si>
    <t>3578144809680001</t>
  </si>
  <si>
    <t xml:space="preserve">0812345388994
</t>
  </si>
  <si>
    <t>503/2246.A/436.7.17/2018</t>
  </si>
  <si>
    <t>Kue kering</t>
  </si>
  <si>
    <t>15000 - 35000</t>
  </si>
  <si>
    <t>Leny Collection / Lean On</t>
  </si>
  <si>
    <t>Jl Dupak Bangunsari No 18</t>
  </si>
  <si>
    <t>Leny,S.H.</t>
  </si>
  <si>
    <t>3578184806610002</t>
  </si>
  <si>
    <t>081230006111</t>
  </si>
  <si>
    <t>503 / 12883 . A / 436 .7. 17 / 2020</t>
  </si>
  <si>
    <t>Kerajinan Enceng Gondok</t>
  </si>
  <si>
    <t>30000 - 150000</t>
  </si>
  <si>
    <t xml:space="preserve">3578105210760013
</t>
  </si>
  <si>
    <t xml:space="preserve">085101380616
</t>
  </si>
  <si>
    <t>503/338.A/436.7.17/2018</t>
  </si>
  <si>
    <t>Degan Jelly dan sari dele</t>
  </si>
  <si>
    <t>kompor, peralatan dapur</t>
  </si>
  <si>
    <t>83.912.453.4-619.000</t>
  </si>
  <si>
    <t>UD Diah Dewi</t>
  </si>
  <si>
    <t>Genteng Candirejo no 26</t>
  </si>
  <si>
    <t>Harini Apriyati</t>
  </si>
  <si>
    <t>3578074510640001</t>
  </si>
  <si>
    <t xml:space="preserve">085278803542
</t>
  </si>
  <si>
    <t>503/215A/436717/2019</t>
  </si>
  <si>
    <t>Minuman herbal</t>
  </si>
  <si>
    <t>78.815.093.6-611.000</t>
  </si>
  <si>
    <t>Linda cookies</t>
  </si>
  <si>
    <t>Jl. Demak Jaya VIIA/7</t>
  </si>
  <si>
    <t>Nurul kosidah</t>
  </si>
  <si>
    <t>3578134604770006</t>
  </si>
  <si>
    <t>0317665992 / 082234851452</t>
  </si>
  <si>
    <t>503/6632.A/436.7.17/2018</t>
  </si>
  <si>
    <t>45000 - 50000</t>
  </si>
  <si>
    <t>pouch</t>
  </si>
  <si>
    <t>Pandan Saji</t>
  </si>
  <si>
    <t>Banyu Urip Lor 5/20-D Rt.08 Rw.06 Kelurahan Kupang Krajan kec. Sawahan Surabaya</t>
  </si>
  <si>
    <t>DRA.Trim Haryati</t>
  </si>
  <si>
    <t>3578060204620001</t>
  </si>
  <si>
    <t>0315484003</t>
  </si>
  <si>
    <t>503/9367.A/436.7.5/2016</t>
  </si>
  <si>
    <t>Tudung saji berbagai ukuran tempat tisu.tempat agua tudung galon</t>
  </si>
  <si>
    <t>30000 - 120000</t>
  </si>
  <si>
    <t>Flair Hand Painted</t>
  </si>
  <si>
    <t>Jl. Ngagel Tama Utara IV/15 Surabaya</t>
  </si>
  <si>
    <t>Ir.Handayani Hoetomo</t>
  </si>
  <si>
    <t>3578086506640002</t>
  </si>
  <si>
    <t xml:space="preserve">081331076230
</t>
  </si>
  <si>
    <t>503/1315.A/436.6.11/2015</t>
  </si>
  <si>
    <t>Baju Lukis</t>
  </si>
  <si>
    <t>300000 - 1600000</t>
  </si>
  <si>
    <t>Masih pulau Jawa</t>
  </si>
  <si>
    <t>Terfasilitasi di Surabaya Square Merr , Tunjungan</t>
  </si>
  <si>
    <t>18.712.868.1.606.000</t>
  </si>
  <si>
    <t>Alfira collection</t>
  </si>
  <si>
    <t>Suko semolo tengah r 22 surabaya</t>
  </si>
  <si>
    <t>Inta nofiyantari</t>
  </si>
  <si>
    <t>3578055304780002</t>
  </si>
  <si>
    <t xml:space="preserve">081230431954
</t>
  </si>
  <si>
    <t>503/639. A/436.7.5/2016</t>
  </si>
  <si>
    <t>Fashion dan handycraft</t>
  </si>
  <si>
    <t>Rajutan dan aksesories</t>
  </si>
  <si>
    <t>20000 - 350000</t>
  </si>
  <si>
    <t>JL. Simo Gunung Barat 3/24 Surabaya</t>
  </si>
  <si>
    <t xml:space="preserve">082131222810
</t>
  </si>
  <si>
    <t>503 / 2409.A / 436.7.17 / 2019</t>
  </si>
  <si>
    <t>Nastar</t>
  </si>
  <si>
    <t>toples</t>
  </si>
  <si>
    <t>PITA DOLLY</t>
  </si>
  <si>
    <t>KUPANG GUNUNG BARAT 5/11</t>
  </si>
  <si>
    <t>ROHMINAH</t>
  </si>
  <si>
    <t>3578065810700001</t>
  </si>
  <si>
    <t xml:space="preserve">085745427215
</t>
  </si>
  <si>
    <t>503/9385.A/436.7.17/2019</t>
  </si>
  <si>
    <t>Modal mandiri</t>
  </si>
  <si>
    <t>Makanan dan fashion</t>
  </si>
  <si>
    <t>ECOPRINT,SULAM PITA,SERUNDENG,IWAK CRISPY</t>
  </si>
  <si>
    <t>8000 - 100000</t>
  </si>
  <si>
    <t>Peralatan dapur, peralatan jahit</t>
  </si>
  <si>
    <t>83.915.554.6-614.000</t>
  </si>
  <si>
    <t>Dapur Maharani</t>
  </si>
  <si>
    <t>Jl Pucang Jajar 57</t>
  </si>
  <si>
    <t>Lies Setya Y</t>
  </si>
  <si>
    <t>3578086806670004</t>
  </si>
  <si>
    <t xml:space="preserve">081331978219
</t>
  </si>
  <si>
    <t>503/1499A/436717/2018</t>
  </si>
  <si>
    <t>minuman</t>
  </si>
  <si>
    <t>Sari kacang hijau dan infuse water</t>
  </si>
  <si>
    <t>25.685.996.8-606.000</t>
  </si>
  <si>
    <t>UD DAPOER 10 KANZA</t>
  </si>
  <si>
    <t>Ngagel rejo utara 8/2A Kelas. Ngagel rejo, Kec. Wonokromo, Surabaya</t>
  </si>
  <si>
    <t>Maulinda Nur Nafiah</t>
  </si>
  <si>
    <t>3516136908930003</t>
  </si>
  <si>
    <t xml:space="preserve">08563200011
</t>
  </si>
  <si>
    <t>503/3700 A/436.7.17/2020</t>
  </si>
  <si>
    <t>Tahu bakso dan nasi</t>
  </si>
  <si>
    <t>5000 - 30000</t>
  </si>
  <si>
    <t>Tetangga dan Surabaya Square Tunjungan</t>
  </si>
  <si>
    <t>80.826.766.0-609.000</t>
  </si>
  <si>
    <t>D'Lollipop My Craft</t>
  </si>
  <si>
    <t>Jalan Kupang Panjaan 7 no. 11A Surabaya</t>
  </si>
  <si>
    <t>Suci Wulandari</t>
  </si>
  <si>
    <t>3578054407810002</t>
  </si>
  <si>
    <t xml:space="preserve">0881036930506
</t>
  </si>
  <si>
    <t>503/3913.A/436.7.17/2018</t>
  </si>
  <si>
    <t>Bros dan aksesoris</t>
  </si>
  <si>
    <t>5000 - 15000</t>
  </si>
  <si>
    <t>54.453.174.2-607.000</t>
  </si>
  <si>
    <t>Ini Arafa</t>
  </si>
  <si>
    <t>Medokan Asri Barat V blok MA I H no.30 Surabaya 60295</t>
  </si>
  <si>
    <t>Dyah Paramita Dewi</t>
  </si>
  <si>
    <t>3174067005650004</t>
  </si>
  <si>
    <t>0817150053 /081331555455</t>
  </si>
  <si>
    <t>503/1469.A/436.7.17/2018</t>
  </si>
  <si>
    <t>Fashion dan kain modern (teksmod)</t>
  </si>
  <si>
    <t>180000 - 300000</t>
  </si>
  <si>
    <t>Surabaya, Sidoarjo, Gresik, Solo, Jakarta dan Bogor</t>
  </si>
  <si>
    <t>66.999.095.4-016.000</t>
  </si>
  <si>
    <t>SREECANDY FASHION &amp; ACECORIES</t>
  </si>
  <si>
    <t>JL.TEKNIK PENYEHATAN BLOK M-5 PERUM ITS SUKOLILO</t>
  </si>
  <si>
    <t>NNINOEK WARDOYO</t>
  </si>
  <si>
    <t>3578094103710003</t>
  </si>
  <si>
    <t xml:space="preserve">081903331945
</t>
  </si>
  <si>
    <t>FASHION &amp; ACCESORIES</t>
  </si>
  <si>
    <t>Semi Indah, dried flowers</t>
  </si>
  <si>
    <t>Jl Rungkut Asri Tengah 19/1 Surabaya</t>
  </si>
  <si>
    <t>Wayan S. Kardha-Mastoer</t>
  </si>
  <si>
    <t>3578035712370001</t>
  </si>
  <si>
    <t xml:space="preserve">089603363248
</t>
  </si>
  <si>
    <t>No. 503/324/436.4.12/2005</t>
  </si>
  <si>
    <t>Kerajinan Bunga Kering</t>
  </si>
  <si>
    <t>5000 - 300000</t>
  </si>
  <si>
    <t>Surabaya, Denpasar, Jakarta</t>
  </si>
  <si>
    <t>25.293.485.6-615.000</t>
  </si>
  <si>
    <t>Siomay Felix</t>
  </si>
  <si>
    <t>Kebraon Manis Tengah I/28 Surabaya</t>
  </si>
  <si>
    <t>Yunita Wijaya</t>
  </si>
  <si>
    <t>3578014406820003</t>
  </si>
  <si>
    <t xml:space="preserve">08563229767
</t>
  </si>
  <si>
    <t>503/3194.A/436.7.17/2018</t>
  </si>
  <si>
    <t>Siomay ayam udang</t>
  </si>
  <si>
    <t>30000 - 35000</t>
  </si>
  <si>
    <t>pack</t>
  </si>
  <si>
    <t>Surabaya, Sidoarjo, Jakarta dan Bali</t>
  </si>
  <si>
    <t>35.885.292.9-618.000</t>
  </si>
  <si>
    <t>DAPUR BUNDO</t>
  </si>
  <si>
    <t>PUCANG JAJAR 57</t>
  </si>
  <si>
    <t>UPIK MARLINA</t>
  </si>
  <si>
    <t>3578094505700001</t>
  </si>
  <si>
    <t xml:space="preserve">081332911141
</t>
  </si>
  <si>
    <t>Minuman sari telang dan alang-alang</t>
  </si>
  <si>
    <t>8000 - 10000</t>
  </si>
  <si>
    <t>44.857.264.4-606.000</t>
  </si>
  <si>
    <t>Cv.sambal cuk</t>
  </si>
  <si>
    <t>Kebangsren Ii no.3</t>
  </si>
  <si>
    <t>Alievia Casandra Hadi</t>
  </si>
  <si>
    <t>3578075501930003</t>
  </si>
  <si>
    <t xml:space="preserve">0817324749
</t>
  </si>
  <si>
    <t>503/4027.A/43.6.11/2015</t>
  </si>
  <si>
    <t>Rp 250,000,000</t>
  </si>
  <si>
    <t>Sambal dalam kemasan</t>
  </si>
  <si>
    <t>10000 - 33000</t>
  </si>
  <si>
    <t>72.669.115.7-611.000</t>
  </si>
  <si>
    <t>jl. Margorejo Indah II/ A 215</t>
  </si>
  <si>
    <t>3578044711670010</t>
  </si>
  <si>
    <t xml:space="preserve">081357619503
</t>
  </si>
  <si>
    <t>503/2608.A/436.7.5/1016</t>
  </si>
  <si>
    <t>Bordir home dec</t>
  </si>
  <si>
    <t>10000 - 450000</t>
  </si>
  <si>
    <t>Terfasilitasi di Surabaya Square Tunjungan dan Merr</t>
  </si>
  <si>
    <t>08.632.923.2-609.000</t>
  </si>
  <si>
    <t>Juice Niar</t>
  </si>
  <si>
    <t>Jl. jazuli 27 kenjeran</t>
  </si>
  <si>
    <t>Dra.yuniar chodidjah</t>
  </si>
  <si>
    <t>3578296706680002</t>
  </si>
  <si>
    <t xml:space="preserve">081357735853/085230517634
</t>
  </si>
  <si>
    <t>503/12927.A/436.6.11/2015</t>
  </si>
  <si>
    <t>Nasi, sari dele, jus buah</t>
  </si>
  <si>
    <t>82.695.813.4-619.000</t>
  </si>
  <si>
    <t>Joss gandos</t>
  </si>
  <si>
    <t>Dupak Magersari IV/5 Surabaya</t>
  </si>
  <si>
    <t>Yosi Andriyani</t>
  </si>
  <si>
    <t>3578136109830002</t>
  </si>
  <si>
    <t xml:space="preserve">083117249090
</t>
  </si>
  <si>
    <t>503/6080.A/436.7.17/2020</t>
  </si>
  <si>
    <t>3000 - 5000</t>
  </si>
  <si>
    <t>92.489.023.9-614.000</t>
  </si>
  <si>
    <t>De'glace</t>
  </si>
  <si>
    <t>Pogot Jaya 1 /12 sby</t>
  </si>
  <si>
    <t>Sri Wulandari</t>
  </si>
  <si>
    <t>3577026301760001</t>
  </si>
  <si>
    <t xml:space="preserve">03172564089
</t>
  </si>
  <si>
    <t>503/8356.A/436.7.17/2018</t>
  </si>
  <si>
    <t>Kerajinan dari gelas</t>
  </si>
  <si>
    <t>15000 - 400000</t>
  </si>
  <si>
    <t>Pelaratan Kerajinan</t>
  </si>
  <si>
    <t>31.734.460.4-619.000</t>
  </si>
  <si>
    <t>Kabuta art&amp;craft</t>
  </si>
  <si>
    <t>Griya kebraon utara blok AJ-17</t>
  </si>
  <si>
    <t>Diana sari novianti</t>
  </si>
  <si>
    <t>3578016309800002</t>
  </si>
  <si>
    <t xml:space="preserve">082141414984
</t>
  </si>
  <si>
    <t>503/12996.A/436.7.17/2020</t>
  </si>
  <si>
    <t>Fashion dan Handycraft</t>
  </si>
  <si>
    <t>Kaos dan kerajinan</t>
  </si>
  <si>
    <t>10.000- 50.000</t>
  </si>
  <si>
    <t>Terfasilitasi di Surabaya Square KBS,Surabaya Square Tunjungan city</t>
  </si>
  <si>
    <t>Anugrah Kasih</t>
  </si>
  <si>
    <t>Pagesangan Timur Tol 30</t>
  </si>
  <si>
    <t>Ponasih</t>
  </si>
  <si>
    <t>3578235406670001</t>
  </si>
  <si>
    <t>085815641773</t>
  </si>
  <si>
    <t>503/5969.A/436.7.17/2019</t>
  </si>
  <si>
    <t>Tidak aktif</t>
  </si>
  <si>
    <t>Ikat Rajut</t>
  </si>
  <si>
    <t>150000 - 275000</t>
  </si>
  <si>
    <t>Sentra UKM ( Siola dan MERR )</t>
  </si>
  <si>
    <t>76.478.277.7-609.000</t>
  </si>
  <si>
    <t>Nini Surya</t>
  </si>
  <si>
    <t>Tambak Wedi Gg Merak no 9 Surabaya</t>
  </si>
  <si>
    <t>Sumini, S.Pd</t>
  </si>
  <si>
    <t>3578175212560005</t>
  </si>
  <si>
    <t xml:space="preserve">081231011194
</t>
  </si>
  <si>
    <t>503/4559.A/ 436.7.17/ 2019</t>
  </si>
  <si>
    <t>Handycraft dan minuman</t>
  </si>
  <si>
    <t>Handycraft Lukis dan MaMin</t>
  </si>
  <si>
    <t>8000 - 90000</t>
  </si>
  <si>
    <t>Peralatan dapur dan peralatan jahit</t>
  </si>
  <si>
    <t>05.341.765.5-619.000</t>
  </si>
  <si>
    <t>DAFFA PRIMA CRAFT</t>
  </si>
  <si>
    <t>JL GUBENG KERTAJAYA 1 C NO. 2</t>
  </si>
  <si>
    <t>HAYNA HONOURY</t>
  </si>
  <si>
    <t>3503115505790005</t>
  </si>
  <si>
    <t xml:space="preserve">081235406969
</t>
  </si>
  <si>
    <t>503/3318.A/436.7.17/2018</t>
  </si>
  <si>
    <t>Kerajinan dari bahan tikar</t>
  </si>
  <si>
    <t>10000 - 65000</t>
  </si>
  <si>
    <t>79.518.542.0-629.000</t>
  </si>
  <si>
    <t>ARIVIA</t>
  </si>
  <si>
    <t>Jl.Semolowaru Elok Blok. K/28,Sby</t>
  </si>
  <si>
    <t>S.Fatimah Akadriani</t>
  </si>
  <si>
    <t>3578096711610001</t>
  </si>
  <si>
    <t xml:space="preserve">081357338870
</t>
  </si>
  <si>
    <t>503/545.A/436.7.17/2020</t>
  </si>
  <si>
    <t>aktif</t>
  </si>
  <si>
    <t>Nastar dan Kastengel</t>
  </si>
  <si>
    <t>20000 - 30000</t>
  </si>
  <si>
    <t>55.976.951.8-606.000</t>
  </si>
  <si>
    <t>Rajut</t>
  </si>
  <si>
    <t>Rungkut Lor gg 8 no 25 C surabaya</t>
  </si>
  <si>
    <t>Hotimah</t>
  </si>
  <si>
    <t>3578036408740001</t>
  </si>
  <si>
    <t>081330090929</t>
  </si>
  <si>
    <t>503/13060.A /436.7.17/2018</t>
  </si>
  <si>
    <t>Tas,dompet,gantungan kunci dll</t>
  </si>
  <si>
    <t>6000 - 350000</t>
  </si>
  <si>
    <t>Sentra siola,bungurasih</t>
  </si>
  <si>
    <t>Terfasilitasi di Surabaya Square Purabaya dan Tunjungan</t>
  </si>
  <si>
    <t>69.363.856.1.615.000</t>
  </si>
  <si>
    <t>Dian Art</t>
  </si>
  <si>
    <t>Manukan lor 2i no14</t>
  </si>
  <si>
    <t>Tiwung dyan ekawati</t>
  </si>
  <si>
    <t>3578316711620002</t>
  </si>
  <si>
    <t xml:space="preserve">085232222716
</t>
  </si>
  <si>
    <t>503/8010A/436.7.5/2016</t>
  </si>
  <si>
    <t>Rp 150,000,000</t>
  </si>
  <si>
    <t>Aksesories wanita</t>
  </si>
  <si>
    <t>Kalung, anting, bros</t>
  </si>
  <si>
    <t>10000 - 50000</t>
  </si>
  <si>
    <t>Terfasilitasi di Surabaya Square Merr Tunjungan PNR</t>
  </si>
  <si>
    <t>08.570.895.6-604.000</t>
  </si>
  <si>
    <t>HAZ</t>
  </si>
  <si>
    <t>Jl.Banyu Urip No 216A</t>
  </si>
  <si>
    <t>Hastyani Masrie</t>
  </si>
  <si>
    <t>3578066512670001</t>
  </si>
  <si>
    <t xml:space="preserve">081333672353
</t>
  </si>
  <si>
    <t>79394/436611/2014</t>
  </si>
  <si>
    <t>Kerupuk Amplang</t>
  </si>
  <si>
    <t>Terfasilitasi di Surabaya Square, Merr, Tunjungan, Arh, PNR, KBS</t>
  </si>
  <si>
    <t>34.209.166.7-614.000</t>
  </si>
  <si>
    <t>SEGERWARAS</t>
  </si>
  <si>
    <t>Jl menganti dukuh gemol 1c no 14b</t>
  </si>
  <si>
    <t>SUTINEM</t>
  </si>
  <si>
    <t>3578204208630002</t>
  </si>
  <si>
    <t>081803195866/088217200579</t>
  </si>
  <si>
    <t>503/1256.A/436.7.17/2020</t>
  </si>
  <si>
    <t>Kompor dan peralatan dapur</t>
  </si>
  <si>
    <t>81.459.709.2-618.000</t>
  </si>
  <si>
    <t>Vabyola collection</t>
  </si>
  <si>
    <t>Banyu urip kidul gg 3 no 12 ,kel banyu urip kec sawahan . Surabaya</t>
  </si>
  <si>
    <t>Siti asiyah</t>
  </si>
  <si>
    <t>3578066008690007</t>
  </si>
  <si>
    <t xml:space="preserve">081803195866/088217200579
</t>
  </si>
  <si>
    <t>5031096A/436.6.11/2015</t>
  </si>
  <si>
    <t>Baju muslim, Sajadah lapis spons, seragam sekolah</t>
  </si>
  <si>
    <t>45000 - 125000</t>
  </si>
  <si>
    <t>Surabaya dan Kediri</t>
  </si>
  <si>
    <t>Peralatan jahir</t>
  </si>
  <si>
    <t>26.196.689.9-614.000</t>
  </si>
  <si>
    <t>Crafetha</t>
  </si>
  <si>
    <t>Dk.gemol 2 no 26 wiyung</t>
  </si>
  <si>
    <t>Agustinah Antoneta. M</t>
  </si>
  <si>
    <t>3578205107700001</t>
  </si>
  <si>
    <t xml:space="preserve">081331479638
</t>
  </si>
  <si>
    <t>503/5605.A/436.7.17/2019</t>
  </si>
  <si>
    <t>Kerajinan flanel n katun</t>
  </si>
  <si>
    <t>Gantungan Kunci</t>
  </si>
  <si>
    <t>Tunjungan City dan SIB</t>
  </si>
  <si>
    <t>UD Sambel Warung Ibu Gani</t>
  </si>
  <si>
    <t>Gundih 2/45 Surabaya 60172</t>
  </si>
  <si>
    <t>Lukas Santosa Gani</t>
  </si>
  <si>
    <t>3578131901470001</t>
  </si>
  <si>
    <t xml:space="preserve">087853396703
</t>
  </si>
  <si>
    <t>503/12383.A/436.7.5/2016</t>
  </si>
  <si>
    <t>Sambel</t>
  </si>
  <si>
    <t>20000 - 40000</t>
  </si>
  <si>
    <t>06.526.122.4-614.000</t>
  </si>
  <si>
    <t>Indah Art</t>
  </si>
  <si>
    <t>Wonokusumo Jaya 12/12 Surabaya</t>
  </si>
  <si>
    <t>Indah Rachmawati Hartini, SPd</t>
  </si>
  <si>
    <t>3578165506780004</t>
  </si>
  <si>
    <t>08815007121,   081332060810</t>
  </si>
  <si>
    <t>503/11040.A/436.6.11/2015</t>
  </si>
  <si>
    <t>Tas, dompet</t>
  </si>
  <si>
    <t>Sentra UKM SIB</t>
  </si>
  <si>
    <t>Tidak Ada NPWP</t>
  </si>
  <si>
    <t>Sriwedari</t>
  </si>
  <si>
    <t>Jl. Gebang Lor No.55C</t>
  </si>
  <si>
    <t>Kurnia ayu rachmawati</t>
  </si>
  <si>
    <t>3515185705950005</t>
  </si>
  <si>
    <t xml:space="preserve">082140465413
</t>
  </si>
  <si>
    <t>503/8417.A/436.7.17/2019</t>
  </si>
  <si>
    <t>Pisang rebus, pukis, molen</t>
  </si>
  <si>
    <t>2000 - 7000</t>
  </si>
  <si>
    <t>Surabaya Square Tunjungan City</t>
  </si>
  <si>
    <t>83.166.222.6-606.000</t>
  </si>
  <si>
    <t>Dina's Handycraft</t>
  </si>
  <si>
    <t>Griya benowo indah. Blok T /30 RT 6/RW13 kel.Bajer kec Pakal</t>
  </si>
  <si>
    <t>Dina Lestiani</t>
  </si>
  <si>
    <t>3578305908750001</t>
  </si>
  <si>
    <t xml:space="preserve">081232380875
</t>
  </si>
  <si>
    <t>503/3585.A/436.7.17/2019</t>
  </si>
  <si>
    <t>Handycraft sulam pita</t>
  </si>
  <si>
    <t>Tunjungan City</t>
  </si>
  <si>
    <t>77.318.168-0.604.000</t>
  </si>
  <si>
    <t>RNA RAJUT</t>
  </si>
  <si>
    <t>JL. KEDINDING LOR NO. 31A (Barat gg Anggrek / Rumah Bata)</t>
  </si>
  <si>
    <t>ERNA CHRISTINE R</t>
  </si>
  <si>
    <t>3578175806760005</t>
  </si>
  <si>
    <t xml:space="preserve">08125221542
</t>
  </si>
  <si>
    <t>503/7273A/436.7.17/2019</t>
  </si>
  <si>
    <t>Craft / Rajutan</t>
  </si>
  <si>
    <t>8000 - 300000</t>
  </si>
  <si>
    <t>Online dalam kota &amp; luar kota surabaya</t>
  </si>
  <si>
    <t>Warna Warni Surabaya</t>
  </si>
  <si>
    <t>Semolowaru Elok blok K no.34 Surabaya 60119</t>
  </si>
  <si>
    <t>Nurul Magdaniah</t>
  </si>
  <si>
    <t>3578096508660004</t>
  </si>
  <si>
    <t xml:space="preserve">085730788345
</t>
  </si>
  <si>
    <t>503/5947.A/436.7.17/2019</t>
  </si>
  <si>
    <t>Craft</t>
  </si>
  <si>
    <t>Gelang &amp; bros</t>
  </si>
  <si>
    <t>Terfasilitasi di Surabaya Square Tunjungan City</t>
  </si>
  <si>
    <t>Urfan jaya</t>
  </si>
  <si>
    <t>Moch. Rizal Adimas</t>
  </si>
  <si>
    <t xml:space="preserve">081331134363
</t>
  </si>
  <si>
    <t>503/13499.A/436.7.17.2017</t>
  </si>
  <si>
    <t>Camilan olahan hasil laut</t>
  </si>
  <si>
    <t>15000 - 47000</t>
  </si>
  <si>
    <t>Dalam negeri</t>
  </si>
  <si>
    <t>Terfasilitasi di Surabaya Square ARH</t>
  </si>
  <si>
    <t>70.528.392.7-607.000</t>
  </si>
  <si>
    <t>Karlin (KreaTy)</t>
  </si>
  <si>
    <t>Jl. Jugruk Rejosari
 Graha Mitra Asri A-12
 Surabaya</t>
  </si>
  <si>
    <t>3578145403730001</t>
  </si>
  <si>
    <t xml:space="preserve">0818342369
</t>
  </si>
  <si>
    <t>Kerajinan jahit menjahit</t>
  </si>
  <si>
    <t>30000 - 295000</t>
  </si>
  <si>
    <t>38.313.687.6-606.000</t>
  </si>
  <si>
    <t>Kusuma</t>
  </si>
  <si>
    <t>Peneleh 5/47 Kec. Genteng, Surabaya 60274</t>
  </si>
  <si>
    <t>Zahriyatul Mumtahana</t>
  </si>
  <si>
    <t>3172036003790009</t>
  </si>
  <si>
    <t xml:space="preserve">08129538371
</t>
  </si>
  <si>
    <t>503/841.A/436.7.17/2020</t>
  </si>
  <si>
    <t>Brownies dan susu kurma</t>
  </si>
  <si>
    <t>5000 - 20000</t>
  </si>
  <si>
    <t>Offline dan online</t>
  </si>
  <si>
    <t>42.022.819.8-045.000</t>
  </si>
  <si>
    <t>TASHA</t>
  </si>
  <si>
    <t>JLN. PETEMON 2 / 118 A SURABAYA</t>
  </si>
  <si>
    <t>UMI TJAHJO PURWATI</t>
  </si>
  <si>
    <t>3576064704610003</t>
  </si>
  <si>
    <t xml:space="preserve">08123526025
</t>
  </si>
  <si>
    <t>503/3983.A/436.7.17/2020</t>
  </si>
  <si>
    <t>KOMUNITAS</t>
  </si>
  <si>
    <t>Kampoeng Arab Indonesia</t>
  </si>
  <si>
    <t>Ampel lonceng</t>
  </si>
  <si>
    <t>Abdullah Novel Mahri</t>
  </si>
  <si>
    <t>3578161805950010</t>
  </si>
  <si>
    <t xml:space="preserve">083832036285
</t>
  </si>
  <si>
    <t>503/ 2215.A/ 436.7.17/ 2019</t>
  </si>
  <si>
    <t>Minuman instan</t>
  </si>
  <si>
    <t>Kopi</t>
  </si>
  <si>
    <t>Terfasilitasi di Surabaya Square Ampel</t>
  </si>
  <si>
    <t>BENING</t>
  </si>
  <si>
    <t>Bratang Binangun 2/39</t>
  </si>
  <si>
    <t>Desylaily</t>
  </si>
  <si>
    <t>3578057012780003</t>
  </si>
  <si>
    <t>081230934801</t>
  </si>
  <si>
    <t>503/8899.A/436.7.17/2018</t>
  </si>
  <si>
    <t>7000 - 8000</t>
  </si>
  <si>
    <t>Surabaya raya dan sekitarnya</t>
  </si>
  <si>
    <t>76.064.715.6-606.000</t>
  </si>
  <si>
    <t>Artchisa TuiTui</t>
  </si>
  <si>
    <t>Jl. Bukit Pakal VIII B. 18, Pakal Surabaya</t>
  </si>
  <si>
    <t>Danik Aprilina</t>
  </si>
  <si>
    <t xml:space="preserve">3578065004850005
</t>
  </si>
  <si>
    <t xml:space="preserve">081330561378
</t>
  </si>
  <si>
    <t>503/4673.A/436.7.17/2020</t>
  </si>
  <si>
    <t>Dompet, bantal karakter</t>
  </si>
  <si>
    <t>25000 - 100000</t>
  </si>
  <si>
    <t>Tergantung Orderan</t>
  </si>
  <si>
    <t>25.703.241.7-604.000</t>
  </si>
  <si>
    <t>BIO-DW</t>
  </si>
  <si>
    <t>Jl. Ikan Gurami 5/20 Rt.012/006</t>
  </si>
  <si>
    <t>Pintono</t>
  </si>
  <si>
    <t>3578152807840001</t>
  </si>
  <si>
    <t xml:space="preserve">08175108416
</t>
  </si>
  <si>
    <t>503/10011.A/436.7.17/2017</t>
  </si>
  <si>
    <t>Belum pernah didaftarkan atau difasilitasi</t>
  </si>
  <si>
    <t>UD LANGIT BIRU</t>
  </si>
  <si>
    <t>Kedondong Kidul I no 87F Surabaya</t>
  </si>
  <si>
    <t>SUYUD</t>
  </si>
  <si>
    <t>3304080807830001</t>
  </si>
  <si>
    <t xml:space="preserve">081216164585
</t>
  </si>
  <si>
    <t>503/4523A/436.7.17/2020</t>
  </si>
  <si>
    <t>Rp 25,000,000</t>
  </si>
  <si>
    <t>Makanan dan handycraft</t>
  </si>
  <si>
    <t>Mainan edukasi dan cendol</t>
  </si>
  <si>
    <t>40000 - 120000</t>
  </si>
  <si>
    <t>Futari homemade</t>
  </si>
  <si>
    <t>Penjaringan asri xv nomor b16</t>
  </si>
  <si>
    <t>Nuri</t>
  </si>
  <si>
    <t>3578235801820001</t>
  </si>
  <si>
    <t>0817317617</t>
  </si>
  <si>
    <t>503/8332.A/436.6.11/2015</t>
  </si>
  <si>
    <t>Belum pernah didaftakan atau difasilitasi</t>
  </si>
  <si>
    <t>Body Care</t>
  </si>
  <si>
    <t>Sabun herbal</t>
  </si>
  <si>
    <t>Nasional (online)</t>
  </si>
  <si>
    <t>72.080.492.1.606.000</t>
  </si>
  <si>
    <t>35782752067100004</t>
  </si>
  <si>
    <t xml:space="preserve">087756617/371/081216362077
</t>
  </si>
  <si>
    <t>Keripik Tempe</t>
  </si>
  <si>
    <t>Surabaya &amp; Gresik</t>
  </si>
  <si>
    <t>Terfasilitasi di Surabaya Square Tunjungan City dan Purabaya</t>
  </si>
  <si>
    <t>94.873.674.9-604.000</t>
  </si>
  <si>
    <t>FIRUNA</t>
  </si>
  <si>
    <t>Sawo Bringin GG 6 No 29 A RT 02/RW 02</t>
  </si>
  <si>
    <t>Sumarni</t>
  </si>
  <si>
    <t>3578314708700002</t>
  </si>
  <si>
    <t>082229100340</t>
  </si>
  <si>
    <t>503/2455.A/436.7.17/2019</t>
  </si>
  <si>
    <t>Affan Crispy</t>
  </si>
  <si>
    <t>Jl. Kalidami 7/2, Surabaya</t>
  </si>
  <si>
    <t>Rojikin</t>
  </si>
  <si>
    <t>3578080404650011</t>
  </si>
  <si>
    <t xml:space="preserve">082332891209
</t>
  </si>
  <si>
    <t xml:space="preserve">503/9029.A/436.11/2014
</t>
  </si>
  <si>
    <t>Makanan Terang Bulan / Leker</t>
  </si>
  <si>
    <t>Terfasilitasi di Surabaya Square Tunjungan City, Merr, PNR, dan ARH</t>
  </si>
  <si>
    <t>76 194.618.5-606.000</t>
  </si>
  <si>
    <t>Karya Tangan Nuswantara</t>
  </si>
  <si>
    <t>Jl. Medokan semampir Blok D No. 28</t>
  </si>
  <si>
    <t>Burhan Fuady</t>
  </si>
  <si>
    <t xml:space="preserve">0818022575892
</t>
  </si>
  <si>
    <t>503/4636.A/436.7.17/2020</t>
  </si>
  <si>
    <t>Sate Usus</t>
  </si>
  <si>
    <t>tusuk</t>
  </si>
  <si>
    <t>71.992.383.1-606.000</t>
  </si>
  <si>
    <t>KUB Mampu Jaya</t>
  </si>
  <si>
    <t>Jl. Putat Jaya C Timur 2/11</t>
  </si>
  <si>
    <t>Atik Triningsih</t>
  </si>
  <si>
    <t>3578066510830007</t>
  </si>
  <si>
    <t xml:space="preserve">081703412507
</t>
  </si>
  <si>
    <t>503/8638.A/436.7.5/2016</t>
  </si>
  <si>
    <t>Alas kaki (Sandal dan sepatu)</t>
  </si>
  <si>
    <t>pasang</t>
  </si>
  <si>
    <t>KWK Makmur Nusantara, UD / Royal Madu</t>
  </si>
  <si>
    <t>Jl. Mulyosari Prima I/28 (MB16)</t>
  </si>
  <si>
    <t>Anita Verawati Hartono</t>
  </si>
  <si>
    <t>3578266604790002</t>
  </si>
  <si>
    <t>081336580900</t>
  </si>
  <si>
    <t>503/1757.A/436.7.17/2019</t>
  </si>
  <si>
    <t>Madu</t>
  </si>
  <si>
    <t>60000 - 125000</t>
  </si>
  <si>
    <t>Terfasilitasi di Surabaya Square Tunjungan City dan Merr</t>
  </si>
  <si>
    <t>07.900.659.9-626.000</t>
  </si>
  <si>
    <t>Legi Studio</t>
  </si>
  <si>
    <t>Nginden 6B/4 Rt 08 Rw 04</t>
  </si>
  <si>
    <t>Ratih Setyowati</t>
  </si>
  <si>
    <t>3578095507770002</t>
  </si>
  <si>
    <t>085102843477</t>
  </si>
  <si>
    <t>503/9971.A/436.7.17/2017</t>
  </si>
  <si>
    <t>Handycraft dan Fashion</t>
  </si>
  <si>
    <t>Baju, Dompet dan kerajinan</t>
  </si>
  <si>
    <t>50.000-200.000</t>
  </si>
  <si>
    <t>Den Bagus</t>
  </si>
  <si>
    <t>Wiras Moro Bagus Edianto</t>
  </si>
  <si>
    <t>3515181205990007</t>
  </si>
  <si>
    <t>081231777450</t>
  </si>
  <si>
    <t>503/11672.A/436.7.17/2020</t>
  </si>
  <si>
    <t>Es lilin</t>
  </si>
  <si>
    <t>Lima Lima Nasi Kotak, UD / Catering 55</t>
  </si>
  <si>
    <t>JL. Bendul Merisi Gg Besar Selatan 55-E Rt.003/006</t>
  </si>
  <si>
    <t>Tanti Nia Sari</t>
  </si>
  <si>
    <t>3578045009830010</t>
  </si>
  <si>
    <t xml:space="preserve">081231485266
</t>
  </si>
  <si>
    <t>503/9335.A/436.7.17/2019</t>
  </si>
  <si>
    <t>70.720.422.8-609.000</t>
  </si>
  <si>
    <t>Liya Culinary</t>
  </si>
  <si>
    <t>Jl. Ngagel Mulyo 1A/12</t>
  </si>
  <si>
    <t>Nurul Lailiya</t>
  </si>
  <si>
    <t>3578116309910003</t>
  </si>
  <si>
    <t>087852462309</t>
  </si>
  <si>
    <t>503/13651.A/436.7.17/2018</t>
  </si>
  <si>
    <t>Cookies</t>
  </si>
  <si>
    <t>Madu Hutan, UD / BST</t>
  </si>
  <si>
    <t>Jl. Tengger Raya VI/34</t>
  </si>
  <si>
    <t>Akbar Sudianto Sun</t>
  </si>
  <si>
    <t>085731191000</t>
  </si>
  <si>
    <t>95000 - 175000</t>
  </si>
  <si>
    <t>70.224.967.3-604.000</t>
  </si>
  <si>
    <t>Mahardika, UD / Klethikan Surabaya</t>
  </si>
  <si>
    <t>Jl. Genteng Candirejo No.16 Surabaya</t>
  </si>
  <si>
    <t>Fahrida Nur Aisyah</t>
  </si>
  <si>
    <t>3578076009860003</t>
  </si>
  <si>
    <t>081331000425</t>
  </si>
  <si>
    <t>503/9349.A/436.7.5/2016</t>
  </si>
  <si>
    <t>10.000-20.000</t>
  </si>
  <si>
    <t>67.501.590.3-611.000</t>
  </si>
  <si>
    <t>Anggrek Food</t>
  </si>
  <si>
    <t>WONOSARI 1/1</t>
  </si>
  <si>
    <t>Choiriyah / Aisyah</t>
  </si>
  <si>
    <t>3578164112550001</t>
  </si>
  <si>
    <t xml:space="preserve">085102830633
</t>
  </si>
  <si>
    <t>503/8743.A/436.7.17/2017</t>
  </si>
  <si>
    <t>Antsstuff</t>
  </si>
  <si>
    <t>DARMO BARU BARAT 12/45</t>
  </si>
  <si>
    <t>Andy Surya</t>
  </si>
  <si>
    <t>3578270712900002</t>
  </si>
  <si>
    <t xml:space="preserve">082140503403
</t>
  </si>
  <si>
    <t>503/7001.A/436.7.17/2018</t>
  </si>
  <si>
    <t>Anugerah Abadi Jus/Iqia</t>
  </si>
  <si>
    <t>Jl. Asem III Blok B No. 27</t>
  </si>
  <si>
    <t>Eka Agustin Harianti</t>
  </si>
  <si>
    <t>3578286508830002</t>
  </si>
  <si>
    <t>089650492472</t>
  </si>
  <si>
    <t>503/10301.A/436.7.17/2019</t>
  </si>
  <si>
    <t>Kompor gas, peralatan dapur</t>
  </si>
  <si>
    <t>April Coklat</t>
  </si>
  <si>
    <t>Jl. Karanggayam 1/55-H</t>
  </si>
  <si>
    <t>Sulistini</t>
  </si>
  <si>
    <t>3578106804570008</t>
  </si>
  <si>
    <t>085736045741</t>
  </si>
  <si>
    <t>503/3945.A/436.7.17/2018</t>
  </si>
  <si>
    <t>cokelat</t>
  </si>
  <si>
    <t>11.662.040.2-619.000</t>
  </si>
  <si>
    <t>Arcam (Sura Craft)</t>
  </si>
  <si>
    <t>Pandegiling 5/18, Surabaya</t>
  </si>
  <si>
    <t>Sutjiati, Dra</t>
  </si>
  <si>
    <t>3578056706670001</t>
  </si>
  <si>
    <t>081615302232</t>
  </si>
  <si>
    <t>503/12188.A/436.6.11/2012</t>
  </si>
  <si>
    <t xml:space="preserve"> </t>
  </si>
  <si>
    <t>5,000 - 25,000</t>
  </si>
  <si>
    <t>Arra Dimsum</t>
  </si>
  <si>
    <t>Jl. Petemon Kali 2/22-A</t>
  </si>
  <si>
    <t>Ramli Husein</t>
  </si>
  <si>
    <t>3578062810700001</t>
  </si>
  <si>
    <t>081230775250</t>
  </si>
  <si>
    <t>503/7092.A/436.7.17/2019</t>
  </si>
  <si>
    <t>Dimsum</t>
  </si>
  <si>
    <t>Mika</t>
  </si>
  <si>
    <t>34.635.290.9-614.000</t>
  </si>
  <si>
    <t>Atiek Bordir</t>
  </si>
  <si>
    <t>Jl. Penjaringansari 42A Surabaya</t>
  </si>
  <si>
    <t>Kasiati</t>
  </si>
  <si>
    <t>3578036011580001</t>
  </si>
  <si>
    <t xml:space="preserve">085748896705
</t>
  </si>
  <si>
    <t>503/7923.A/436.7.17/2018</t>
  </si>
  <si>
    <t>Pinjaman Bank</t>
  </si>
  <si>
    <t>64.226.331.3-615.000</t>
  </si>
  <si>
    <t>ATM Berkah</t>
  </si>
  <si>
    <t>Jl. Dupak Jaya III/58</t>
  </si>
  <si>
    <t>Tutik Mujiati</t>
  </si>
  <si>
    <t>3578106307670005</t>
  </si>
  <si>
    <t>081331482871</t>
  </si>
  <si>
    <t>503/4938.A/436.7.17/2018</t>
  </si>
  <si>
    <t>Kompor gas, Peralatan dapur</t>
  </si>
  <si>
    <t>TIDAK ADA NPWP</t>
  </si>
  <si>
    <t>Ayu Kriuk</t>
  </si>
  <si>
    <t>Jl. Selat Bandung Vi/37, Semolowaru, Sukolilo</t>
  </si>
  <si>
    <t>Silvia Triyana</t>
  </si>
  <si>
    <t>3578085706780002</t>
  </si>
  <si>
    <t>082332541531</t>
  </si>
  <si>
    <t>503/13651.A/436.7.17/2017</t>
  </si>
  <si>
    <t>Rempeyek</t>
  </si>
  <si>
    <t>Az By Rien'S, UD</t>
  </si>
  <si>
    <t>Gunung Anyar Harapan Blok ZD No. 18</t>
  </si>
  <si>
    <t>Asrini Budy Nurhayati</t>
  </si>
  <si>
    <t>3578255207720003</t>
  </si>
  <si>
    <t>081333458335</t>
  </si>
  <si>
    <t>503/2398.A/436.7.17/2018</t>
  </si>
  <si>
    <t>aksesoris</t>
  </si>
  <si>
    <t>76.247.070.6-615.000</t>
  </si>
  <si>
    <t>Az Zahra Creation</t>
  </si>
  <si>
    <t>Jl. Gubeng Jaya 1/29</t>
  </si>
  <si>
    <t>Handayani Sumarlistiawati</t>
  </si>
  <si>
    <t>3578086007710001</t>
  </si>
  <si>
    <t>085606249184</t>
  </si>
  <si>
    <t>503/2869.A/436.7.17/2018</t>
  </si>
  <si>
    <t>Tas Rajut</t>
  </si>
  <si>
    <t>100.000 - 250.000</t>
  </si>
  <si>
    <t>Baby kids</t>
  </si>
  <si>
    <t>Jl. Banyu urip Lor 5/8</t>
  </si>
  <si>
    <t>Dwi Purnaningsih</t>
  </si>
  <si>
    <t>3578065308830003</t>
  </si>
  <si>
    <t>081333703375</t>
  </si>
  <si>
    <t>503/4086.A/436.6.11/2015</t>
  </si>
  <si>
    <t>bantal karakter</t>
  </si>
  <si>
    <t>Balqis Art</t>
  </si>
  <si>
    <t>Jl. Beji PDAM Rejosari Makmur 1C/11, Surabaya</t>
  </si>
  <si>
    <t>Didik Sugiono</t>
  </si>
  <si>
    <t>3578070403690003</t>
  </si>
  <si>
    <t>08121747748</t>
  </si>
  <si>
    <t>503/4620.A/436.6.11/2014</t>
  </si>
  <si>
    <t>kerajinan dari kaca</t>
  </si>
  <si>
    <t>20000 - 500000</t>
  </si>
  <si>
    <t>Banasip</t>
  </si>
  <si>
    <t>Jl. Margorukun Gang Lebar No.5</t>
  </si>
  <si>
    <t>3578134104990004</t>
  </si>
  <si>
    <t>082232347931</t>
  </si>
  <si>
    <t>503/3054.A/436.7.17/2018</t>
  </si>
  <si>
    <t>pisang nugget</t>
  </si>
  <si>
    <t>mika</t>
  </si>
  <si>
    <t>Barokah Djeng Sri (Nunuk)</t>
  </si>
  <si>
    <t>Jl. Bronggalan Sawah II/14-A</t>
  </si>
  <si>
    <t>Sri Wahyuni</t>
  </si>
  <si>
    <t>503/11284.A/436.6.11/2014</t>
  </si>
  <si>
    <t>Roll Tiwul</t>
  </si>
  <si>
    <t>79.745.341.2-609.000</t>
  </si>
  <si>
    <t>Batari Snack</t>
  </si>
  <si>
    <t>Jl. Simo Magerejo 2/6 Rt.01, Rw.01</t>
  </si>
  <si>
    <t>Anteng Utami</t>
  </si>
  <si>
    <t>3578046604840003</t>
  </si>
  <si>
    <t>085259239559</t>
  </si>
  <si>
    <t>503/7774.A/436.7.17/2018</t>
  </si>
  <si>
    <t>44.706.224.1-604.000</t>
  </si>
  <si>
    <t>Batik Alisha</t>
  </si>
  <si>
    <t>Jl. Bengawan 41</t>
  </si>
  <si>
    <t>503/2990.A/436.7.17/2017</t>
  </si>
  <si>
    <t>Batik</t>
  </si>
  <si>
    <t>baju</t>
  </si>
  <si>
    <t>81.818.240.4-609.000</t>
  </si>
  <si>
    <t>Batik Alpujabar</t>
  </si>
  <si>
    <t>Jl. Putat Jaya Barat 9-B/31</t>
  </si>
  <si>
    <t>Sutrisno</t>
  </si>
  <si>
    <t>3578061104800004</t>
  </si>
  <si>
    <t>083831396850</t>
  </si>
  <si>
    <t>503/7891.A/436.7.17/2017</t>
  </si>
  <si>
    <t>150.000 - 200.000</t>
  </si>
  <si>
    <t>Baju</t>
  </si>
  <si>
    <t>81.502.946.7-614.000</t>
  </si>
  <si>
    <t>Batik Ayu (Kembang Ayu)</t>
  </si>
  <si>
    <t>Medokan Sawah Timur 5/36, Surabaya</t>
  </si>
  <si>
    <t>Sujanto</t>
  </si>
  <si>
    <t>3578030210600002</t>
  </si>
  <si>
    <t>085707141555</t>
  </si>
  <si>
    <t>503/6285.A/436.6.11/2015</t>
  </si>
  <si>
    <t>Kain</t>
  </si>
  <si>
    <t>07.878.332.1.615.000</t>
  </si>
  <si>
    <t>Batik Bayu Sumilir</t>
  </si>
  <si>
    <t>Jl. Ketintang Madya Iii No. 18-20</t>
  </si>
  <si>
    <t>Wiesje Wintarti Fiantini</t>
  </si>
  <si>
    <t>3578235012550001</t>
  </si>
  <si>
    <t>081703860707</t>
  </si>
  <si>
    <t>503/2368.A/4367.7.17/2018</t>
  </si>
  <si>
    <t>150.000 - 300.000</t>
  </si>
  <si>
    <t>08.629.914.6-609.000</t>
  </si>
  <si>
    <t>Batik Teyeng</t>
  </si>
  <si>
    <t>Kandangan No. 5</t>
  </si>
  <si>
    <t>Firman Asyhari</t>
  </si>
  <si>
    <t>3578190310670001</t>
  </si>
  <si>
    <t>085203731248</t>
  </si>
  <si>
    <t>503/5107.A/436.6.11/2015</t>
  </si>
  <si>
    <t>08.566.464.7-604.000</t>
  </si>
  <si>
    <t>Bela Belo Collection</t>
  </si>
  <si>
    <t>Jl. Sumur Welut Lakarsantri Rt.4, Rw.2</t>
  </si>
  <si>
    <t>Nurul Indah</t>
  </si>
  <si>
    <t>3578185004810002</t>
  </si>
  <si>
    <t>082141254548</t>
  </si>
  <si>
    <t>503/4958.A/436.7.17/2019</t>
  </si>
  <si>
    <t>Berkah Persada Pratama, CV (De Nona)</t>
  </si>
  <si>
    <t>Jl. Peneleh 6, No.5, Surabaya</t>
  </si>
  <si>
    <t>3578076707770002</t>
  </si>
  <si>
    <t>503/6322.A/436.6.11/2013</t>
  </si>
  <si>
    <t>13.01.3.51.34861</t>
  </si>
  <si>
    <t>2063578044722tidak ada21/5063578054722tidak ada21</t>
  </si>
  <si>
    <t>DENONA/DENONIQ</t>
  </si>
  <si>
    <t>07100040510917</t>
  </si>
  <si>
    <t>Makanan ringan dan gorengan</t>
  </si>
  <si>
    <t>Biji</t>
  </si>
  <si>
    <t>31.770.370.0-611.000</t>
  </si>
  <si>
    <t>Betty Craft</t>
  </si>
  <si>
    <t>Jl. Kupang Gunung Timur 5/1</t>
  </si>
  <si>
    <t>Betty Maya Prasanti</t>
  </si>
  <si>
    <t>3578065205810007</t>
  </si>
  <si>
    <t>081230383833</t>
  </si>
  <si>
    <t>503/3824.A/436.7.17/2018</t>
  </si>
  <si>
    <t>Clutch Sospeso</t>
  </si>
  <si>
    <t>09.753.614.8.614.000</t>
  </si>
  <si>
    <t>Blessing Handycraft</t>
  </si>
  <si>
    <t>Jl. Granting Selatan 5/ 1</t>
  </si>
  <si>
    <t>Lina Linawati</t>
  </si>
  <si>
    <t>3578114208710001</t>
  </si>
  <si>
    <t>082244951414</t>
  </si>
  <si>
    <t>503/10139.A/436.7.17/2017</t>
  </si>
  <si>
    <t>Taplak meja dan perlengkapan rumah tangga lainnya</t>
  </si>
  <si>
    <t>25.000 - 100.000</t>
  </si>
  <si>
    <t>Boss Jahe</t>
  </si>
  <si>
    <t>JL. PENJARINGAN ASRI XVI NO.14</t>
  </si>
  <si>
    <t>PRADIPTA HUTAMA WIDODO</t>
  </si>
  <si>
    <t>3578030107950002</t>
  </si>
  <si>
    <t>083831504450</t>
  </si>
  <si>
    <t>503/13620.A/436.7.17/2017</t>
  </si>
  <si>
    <t>Minuman herbal instan</t>
  </si>
  <si>
    <t>box</t>
  </si>
  <si>
    <t>Bu Eva</t>
  </si>
  <si>
    <t>Semolowaru Elok AF/12</t>
  </si>
  <si>
    <t>Eva Dibutra Kusuma Dewi, S. E.</t>
  </si>
  <si>
    <t>3578097107760003</t>
  </si>
  <si>
    <t>081217913076</t>
  </si>
  <si>
    <t>503/622.A/436.7.17/2020</t>
  </si>
  <si>
    <t>Sempol</t>
  </si>
  <si>
    <t>3578090101086937</t>
  </si>
  <si>
    <t>Bumbu Kraton</t>
  </si>
  <si>
    <t>Jl. Manyar Indah 4/11 RT.001/006</t>
  </si>
  <si>
    <t>Endang Kustrini</t>
  </si>
  <si>
    <t>3578096808500003</t>
  </si>
  <si>
    <t>087877433470</t>
  </si>
  <si>
    <t>503/12491.A/436.6.11/2014</t>
  </si>
  <si>
    <t>Bumbu Instan</t>
  </si>
  <si>
    <t>10000 - 30000</t>
  </si>
  <si>
    <t>Bunda Reza</t>
  </si>
  <si>
    <t>Jl. Karang Empat Gg 12 No 60</t>
  </si>
  <si>
    <t>Siti Norcholifah</t>
  </si>
  <si>
    <t>3578105405720005</t>
  </si>
  <si>
    <t>081235414392</t>
  </si>
  <si>
    <t>503/1652.A/436.7.17/2018</t>
  </si>
  <si>
    <t>92.746.545.0-619.000</t>
  </si>
  <si>
    <t>Bundar</t>
  </si>
  <si>
    <t>TEMPEL SUKOREJO 4/15-B</t>
  </si>
  <si>
    <t>Indar Pratiwi</t>
  </si>
  <si>
    <t>3578126009800001</t>
  </si>
  <si>
    <t>087855742558</t>
  </si>
  <si>
    <t>503/5151.A/436.7.17/2018</t>
  </si>
  <si>
    <t>13.01.5.47.62985</t>
  </si>
  <si>
    <t>66.025.675.1.607.000</t>
  </si>
  <si>
    <t>Bunga Batik Indonesia</t>
  </si>
  <si>
    <t>Jl. Babadan II/36</t>
  </si>
  <si>
    <t>Luluk Mujiati</t>
  </si>
  <si>
    <t>3578135604830002</t>
  </si>
  <si>
    <t>503/5237.A/436.7.17/2018</t>
  </si>
  <si>
    <t>Caesar</t>
  </si>
  <si>
    <t>Jl. Klampis Indah 3/48, Surabaya</t>
  </si>
  <si>
    <t>3578095407360001</t>
  </si>
  <si>
    <t>0315946388, 081332804048</t>
  </si>
  <si>
    <t>p</t>
  </si>
  <si>
    <t>503/2085.A/436.7.17/2016</t>
  </si>
  <si>
    <t>13.01.5.47.63121</t>
  </si>
  <si>
    <t>Lukisan dan bingkai</t>
  </si>
  <si>
    <t xml:space="preserve">150.000 - 500.000 </t>
  </si>
  <si>
    <t>Camry Elang Samudra, CV</t>
  </si>
  <si>
    <t>Bulak Banteng Lor Bhineka 1/6</t>
  </si>
  <si>
    <t>Firman Hari Susanto</t>
  </si>
  <si>
    <t>3578161709740002</t>
  </si>
  <si>
    <t>081357438989</t>
  </si>
  <si>
    <t>510/631-1238/404.6.2/2012</t>
  </si>
  <si>
    <t>150.000 - 500.000</t>
  </si>
  <si>
    <t>47.852.254.3-614.000</t>
  </si>
  <si>
    <t>Cantika Accessories</t>
  </si>
  <si>
    <t>Jl. Kedung Tarukan Baru 4A/1, Surabaya</t>
  </si>
  <si>
    <t>Sri Karti</t>
  </si>
  <si>
    <t>3578085008780004</t>
  </si>
  <si>
    <t>081231126456</t>
  </si>
  <si>
    <t>503/2665.A/436.6.11/2013</t>
  </si>
  <si>
    <t>Canting Surya</t>
  </si>
  <si>
    <t>Simo Gunung Kramat Timur 2/14</t>
  </si>
  <si>
    <t>Ike Setyowati</t>
  </si>
  <si>
    <t>3578064209720011</t>
  </si>
  <si>
    <t>082324486721</t>
  </si>
  <si>
    <t>503/5137.A/436.7.5/2016</t>
  </si>
  <si>
    <t>Cassalovers</t>
  </si>
  <si>
    <t>Jl. Semampir AWS III No. 28A rt.003/006</t>
  </si>
  <si>
    <t>Candra Ayu Kusumawati</t>
  </si>
  <si>
    <t>3578316803820003</t>
  </si>
  <si>
    <t>083849013850</t>
  </si>
  <si>
    <t>503/10132.A/436.7.17/2019</t>
  </si>
  <si>
    <t>nasi kotak</t>
  </si>
  <si>
    <t>24.128.701.0-653.000</t>
  </si>
  <si>
    <t>Ceria Craft</t>
  </si>
  <si>
    <t>Jl. Plemahan 8/40 Kedungdoro</t>
  </si>
  <si>
    <t>Utjik Suchristin</t>
  </si>
  <si>
    <t>3578054202620009</t>
  </si>
  <si>
    <t>08123272477</t>
  </si>
  <si>
    <t>503/4871.A/436.7.17/2019</t>
  </si>
  <si>
    <t xml:space="preserve">Bingkai </t>
  </si>
  <si>
    <t>77.134.967.7.256.000</t>
  </si>
  <si>
    <t>Chantik Cake</t>
  </si>
  <si>
    <t>KALIDAMI 35</t>
  </si>
  <si>
    <t>Rentika Agi P</t>
  </si>
  <si>
    <t>3578085108820001</t>
  </si>
  <si>
    <t>081703944440</t>
  </si>
  <si>
    <t>503/2317.A/436.7.17/2019</t>
  </si>
  <si>
    <t>Cake</t>
  </si>
  <si>
    <t>Cipta Amanah Busana, CV</t>
  </si>
  <si>
    <t>Medokan Asri Tengah (MAII) Blok N, No. 25, Surabaya</t>
  </si>
  <si>
    <t>Prita Eksimaningrum</t>
  </si>
  <si>
    <t>03133079079</t>
  </si>
  <si>
    <t>503/12576.A/436.6.11/2014</t>
  </si>
  <si>
    <t>13.01.3.46.38233</t>
  </si>
  <si>
    <t>150.000 - 250.000</t>
  </si>
  <si>
    <t>71.911.132.0-615.000</t>
  </si>
  <si>
    <t>Agatha Handmade</t>
  </si>
  <si>
    <t xml:space="preserve">Jl. Dinoyo Sekolahan 2 /32 </t>
  </si>
  <si>
    <t>Ferdinandus Umen</t>
  </si>
  <si>
    <t>3578051605690003</t>
  </si>
  <si>
    <t>08113527774</t>
  </si>
  <si>
    <t>503/3244.A/436.7.17/2019</t>
  </si>
  <si>
    <t>Gelang, kalung</t>
  </si>
  <si>
    <t xml:space="preserve"> Biji</t>
  </si>
  <si>
    <t>90.316.546.2-607.000</t>
  </si>
  <si>
    <t>Al-Barkah</t>
  </si>
  <si>
    <t>Jl. Petemon Barat 236-A Rt.005/014 Petemon</t>
  </si>
  <si>
    <t>Abu Askandar Rosyid</t>
  </si>
  <si>
    <t>3578061106680010</t>
  </si>
  <si>
    <t>0818326638</t>
  </si>
  <si>
    <t>503/2546.A/436.7.17/2018</t>
  </si>
  <si>
    <t>13.01.5.46.62480</t>
  </si>
  <si>
    <t>2033578015249tidak ada23</t>
  </si>
  <si>
    <t>Telur Bakar</t>
  </si>
  <si>
    <t>80.600.813.2-614.000</t>
  </si>
  <si>
    <t>Alif Jaya, UD</t>
  </si>
  <si>
    <t>Jl. Manukan Lor 8 no 5 Surabaya</t>
  </si>
  <si>
    <t>Eka Ruhandayati</t>
  </si>
  <si>
    <t>3578064105680002</t>
  </si>
  <si>
    <t>08123165293</t>
  </si>
  <si>
    <t>503/10258.A/436.7.17/2018</t>
  </si>
  <si>
    <t>Makanan Basah</t>
  </si>
  <si>
    <t>Alifia Jaya</t>
  </si>
  <si>
    <t>Isyana Paramitha</t>
  </si>
  <si>
    <t>3578145208830001</t>
  </si>
  <si>
    <t>085785701838</t>
  </si>
  <si>
    <t>503/9080.A/436.7.17/2017</t>
  </si>
  <si>
    <t>Mukena</t>
  </si>
  <si>
    <t>47.037.735.9-604.000</t>
  </si>
  <si>
    <t>Allamsyakirah</t>
  </si>
  <si>
    <t>Jl. Asem Payung 4-9 Rt.002/003</t>
  </si>
  <si>
    <t>Firo Mersiana</t>
  </si>
  <si>
    <t>3578097003740001</t>
  </si>
  <si>
    <t>082234082245</t>
  </si>
  <si>
    <t>503/8085.A/436.7.17/2018</t>
  </si>
  <si>
    <t>9 Toys</t>
  </si>
  <si>
    <t xml:space="preserve">Wisma Lidah Kulon XH 33a </t>
  </si>
  <si>
    <t>Adi Firmansyah</t>
  </si>
  <si>
    <t>3578202206800002</t>
  </si>
  <si>
    <t>081216164585</t>
  </si>
  <si>
    <t>503/3632.A/436.7.17/2018</t>
  </si>
  <si>
    <t>Mainan Anak</t>
  </si>
  <si>
    <t>Mainan edukasi</t>
  </si>
  <si>
    <t>Aa Milk</t>
  </si>
  <si>
    <t>Jl. Tuban Gg. 2 No. 27</t>
  </si>
  <si>
    <t>Siti Nurhasanah</t>
  </si>
  <si>
    <t>3578136401850002</t>
  </si>
  <si>
    <t>08563037374</t>
  </si>
  <si>
    <t>503/7497.A/436.7.5/2016</t>
  </si>
  <si>
    <t>Cao rempah</t>
  </si>
  <si>
    <t>26.199.080.8-614.000</t>
  </si>
  <si>
    <t>Abyan Es Krim</t>
  </si>
  <si>
    <t>Jl. Jojoran 4/25</t>
  </si>
  <si>
    <t>Agustin Irawati</t>
  </si>
  <si>
    <t>3578104808810003</t>
  </si>
  <si>
    <t>082234858765</t>
  </si>
  <si>
    <t>503/12100.A/436.7.17/2018</t>
  </si>
  <si>
    <t>Es krim</t>
  </si>
  <si>
    <t>cup</t>
  </si>
  <si>
    <t>Adera</t>
  </si>
  <si>
    <t>Jl. Dk. Bulak Banteng Suropati 2/50</t>
  </si>
  <si>
    <t>Dewi Farihah,S.Si</t>
  </si>
  <si>
    <t>3578174902790005</t>
  </si>
  <si>
    <t>081230568897</t>
  </si>
  <si>
    <t>503/2983.A/436.7.17/2019</t>
  </si>
  <si>
    <t>Tas</t>
  </si>
  <si>
    <t>Afgya / Jajan Now</t>
  </si>
  <si>
    <t>Jl. Karah No. 198 A</t>
  </si>
  <si>
    <t>Nurul Kusumawardhani</t>
  </si>
  <si>
    <t>3578234707820001</t>
  </si>
  <si>
    <t>085733006117</t>
  </si>
  <si>
    <t>503/2106.A/436.7.17/2018</t>
  </si>
  <si>
    <t>Jajan Pasar</t>
  </si>
  <si>
    <t>Aha Rawdah</t>
  </si>
  <si>
    <t>Jl. Simolawang 1/16-18 Rt.005/009</t>
  </si>
  <si>
    <t>Hj. Luluk Mashuda,Se</t>
  </si>
  <si>
    <t>3578116904820001</t>
  </si>
  <si>
    <t>081252700070</t>
  </si>
  <si>
    <t>503/13408.A/436.7.17/2018</t>
  </si>
  <si>
    <t>makanan ringan</t>
  </si>
  <si>
    <t>09.740.963.5-616.000</t>
  </si>
  <si>
    <t>Aimamo</t>
  </si>
  <si>
    <t>Jl. Kembang Jepun 58</t>
  </si>
  <si>
    <t>Pudding</t>
  </si>
  <si>
    <t>09.742.223.2-613.-00</t>
  </si>
  <si>
    <t>Aimar</t>
  </si>
  <si>
    <t>Mulyorejo Selatan Baru No.73 Surabaya</t>
  </si>
  <si>
    <t>Evie Ratna Putri</t>
  </si>
  <si>
    <t>3578266312850002</t>
  </si>
  <si>
    <t>08155088891</t>
  </si>
  <si>
    <t>503/10051.A/436.6/11/2015</t>
  </si>
  <si>
    <t>Mukena dan busana muslim</t>
  </si>
  <si>
    <t>potong</t>
  </si>
  <si>
    <t>Ajib</t>
  </si>
  <si>
    <t>Jl. Mulyosari Utara 9/24 Kalisari</t>
  </si>
  <si>
    <t>Lutfiah</t>
  </si>
  <si>
    <t>3578265208760001</t>
  </si>
  <si>
    <t>081233550131</t>
  </si>
  <si>
    <t>503/13519.A/436.7.17/2018</t>
  </si>
  <si>
    <t>Rengginang</t>
  </si>
  <si>
    <t>86.703.676.6-619.000</t>
  </si>
  <si>
    <t>Al Gallery  (Bingkai Foto)/AL. Munawaroh Gallery</t>
  </si>
  <si>
    <t>SAMPURNA 8-A</t>
  </si>
  <si>
    <t>Dwi Alfian Bahri</t>
  </si>
  <si>
    <t>3578122904930001</t>
  </si>
  <si>
    <t>082257504535</t>
  </si>
  <si>
    <t>503/13565.A/436.7.17/2018</t>
  </si>
  <si>
    <t>13.01.5.47.64789</t>
  </si>
  <si>
    <t>Bingkai Foto</t>
  </si>
  <si>
    <t>84.559.622.0-613.000</t>
  </si>
  <si>
    <t>Alexa Goni</t>
  </si>
  <si>
    <t>KEMBANG KUNING 1/16</t>
  </si>
  <si>
    <t>Rakhmawati</t>
  </si>
  <si>
    <t>3578046705710003</t>
  </si>
  <si>
    <t>08153359000074</t>
  </si>
  <si>
    <t>503/3461.A/436.7.17/2016</t>
  </si>
  <si>
    <t>kerajinan dari kain goni</t>
  </si>
  <si>
    <t>Andalusia</t>
  </si>
  <si>
    <t>JL. Lebak Timur 9-A/5 Rt.002/010 Kel. Gading</t>
  </si>
  <si>
    <t>Soelistyorini, S.Pd</t>
  </si>
  <si>
    <t>3578086204680005</t>
  </si>
  <si>
    <t>085843819626 / 081281219580</t>
  </si>
  <si>
    <t>503/1763.A/436.7.17/2019</t>
  </si>
  <si>
    <t>13.01.3.46.47990</t>
  </si>
  <si>
    <t>10.000 - 12.000</t>
  </si>
  <si>
    <t>90.236.021.3-619.000</t>
  </si>
  <si>
    <t>Citho Merch</t>
  </si>
  <si>
    <t>Kalilom Lor Gg Kelinci No. 5</t>
  </si>
  <si>
    <t>Aries Yusuf Efendi</t>
  </si>
  <si>
    <t>3578172105860003</t>
  </si>
  <si>
    <t>082245777755</t>
  </si>
  <si>
    <t>503/10029.A/436.7.17/2019</t>
  </si>
  <si>
    <t>79.489.751.2-619.000</t>
  </si>
  <si>
    <t>Clarin</t>
  </si>
  <si>
    <t>JL. Ketintang No. 198 Kel. Ketintang</t>
  </si>
  <si>
    <t>Dra. Ananta Chandra</t>
  </si>
  <si>
    <t>3578224109710003</t>
  </si>
  <si>
    <t>082245191060</t>
  </si>
  <si>
    <t>503/8200.A/436.7.17/2019</t>
  </si>
  <si>
    <t>Masker, tas, dompet</t>
  </si>
  <si>
    <t>82.011.517.8-609.000</t>
  </si>
  <si>
    <t>CR99</t>
  </si>
  <si>
    <t>JL. Kalikepiting bhakti 31/9 Kel. Pacarkeling</t>
  </si>
  <si>
    <t>Harris Setyo Rini</t>
  </si>
  <si>
    <t>3578105902880008</t>
  </si>
  <si>
    <t>085273051775</t>
  </si>
  <si>
    <t>503/10901.A/436.7.17/2018</t>
  </si>
  <si>
    <t>71.511.907.9-619.000</t>
  </si>
  <si>
    <t>Cute</t>
  </si>
  <si>
    <t>Jl. Asem Mulya No. 23, Surabaya</t>
  </si>
  <si>
    <t>Sri Handayani</t>
  </si>
  <si>
    <t>3578285505830002</t>
  </si>
  <si>
    <t>081230249331</t>
  </si>
  <si>
    <t>503/2732.A/436.7.17/2017</t>
  </si>
  <si>
    <t>kerajinan tangan</t>
  </si>
  <si>
    <t>24.916.079.7-614.000</t>
  </si>
  <si>
    <t>D' Rick, UD</t>
  </si>
  <si>
    <t>Jl. Taman Menanggal Indah No. 14</t>
  </si>
  <si>
    <t>Deliana Safitrie</t>
  </si>
  <si>
    <t>Kopi dan teh</t>
  </si>
  <si>
    <t>08.630.174.4-609.000</t>
  </si>
  <si>
    <t>D' Yun</t>
  </si>
  <si>
    <t>Jl. Ngagel Tirto II/69</t>
  </si>
  <si>
    <t>Yun Mariani</t>
  </si>
  <si>
    <t>3578044701770005</t>
  </si>
  <si>
    <t>08563024565</t>
  </si>
  <si>
    <t>503/3069.A/436.7.5/2016</t>
  </si>
  <si>
    <t>Mukena gulung</t>
  </si>
  <si>
    <t>Dapur Alfar</t>
  </si>
  <si>
    <t>JL. Petemon Sidomulyo 4-A/12 Kel. Petemon</t>
  </si>
  <si>
    <t>Nany Yuliyati</t>
  </si>
  <si>
    <t>3578065207800006</t>
  </si>
  <si>
    <t>081357363411</t>
  </si>
  <si>
    <t>503/942.A/436.7.17/2020</t>
  </si>
  <si>
    <t>Dapur Aminah</t>
  </si>
  <si>
    <t>Karah V/44B</t>
  </si>
  <si>
    <t>Muharom Rusdiananta</t>
  </si>
  <si>
    <t>3578230906940001</t>
  </si>
  <si>
    <t>085733080145</t>
  </si>
  <si>
    <t>503/9445.A/436.7.17/2018</t>
  </si>
  <si>
    <t>Nasi Kuning</t>
  </si>
  <si>
    <t>75.029.184.1-609.000</t>
  </si>
  <si>
    <t>Dapur Anie</t>
  </si>
  <si>
    <t>Kalidami 6/12 A</t>
  </si>
  <si>
    <t>Ani Susanti</t>
  </si>
  <si>
    <t>3578086712800002</t>
  </si>
  <si>
    <t>503/2185.A/436.7.17/2018</t>
  </si>
  <si>
    <t xml:space="preserve">Keripik pare </t>
  </si>
  <si>
    <t>84.494.440.5-606.000</t>
  </si>
  <si>
    <t>Dapur Bu War</t>
  </si>
  <si>
    <t>JL. KETANDAN BARU II/23-B</t>
  </si>
  <si>
    <t>Wari</t>
  </si>
  <si>
    <t>3524176104760003</t>
  </si>
  <si>
    <t>503/7518.A/436.7.17/2018</t>
  </si>
  <si>
    <t>5000 - 25000</t>
  </si>
  <si>
    <t>Dapur debby</t>
  </si>
  <si>
    <t>Jl. Kupang Krajan Kidul 1/16 Rt.007/005</t>
  </si>
  <si>
    <t>Debby Ratnasari</t>
  </si>
  <si>
    <t>3578066212890001</t>
  </si>
  <si>
    <t>081336631253</t>
  </si>
  <si>
    <t>503/8155.A/436.7.17/2019</t>
  </si>
  <si>
    <t>Awuk-awuk</t>
  </si>
  <si>
    <t>54.699.316.3.614.000</t>
  </si>
  <si>
    <t>Dapur Echo</t>
  </si>
  <si>
    <t>Tambak Gringsing Baru 3/BT/22</t>
  </si>
  <si>
    <t>Tri Rahayu Ningsih</t>
  </si>
  <si>
    <t>3578124801760001</t>
  </si>
  <si>
    <t>503/2629.A/436.7.17/2020</t>
  </si>
  <si>
    <t>Dapur Gibri (Billioner)</t>
  </si>
  <si>
    <t>Jl. Pucang Jajar No 57</t>
  </si>
  <si>
    <t>FEBRYANA SUMARSELA, S.KOM</t>
  </si>
  <si>
    <t>3578035102850001</t>
  </si>
  <si>
    <t>085731869451 085733137397</t>
  </si>
  <si>
    <t>07100047440518</t>
  </si>
  <si>
    <t>Kacang Hijau Goreng</t>
  </si>
  <si>
    <t>Dapur Gudeg</t>
  </si>
  <si>
    <t>Bumisari Praja Selatan I/27</t>
  </si>
  <si>
    <t>Priyanta Budi Harjana</t>
  </si>
  <si>
    <t>3578312212660001</t>
  </si>
  <si>
    <t>085102150500</t>
  </si>
  <si>
    <t>503/6281.A/436.1.12/2019</t>
  </si>
  <si>
    <t>Nasi Gudeg</t>
  </si>
  <si>
    <t>Dapur Iyenk</t>
  </si>
  <si>
    <t>Jl. Kandangan Gunung Tangs 1A No. 18</t>
  </si>
  <si>
    <t>ERFIN YUNIARTI</t>
  </si>
  <si>
    <t>3578126106790004</t>
  </si>
  <si>
    <t>082244296800</t>
  </si>
  <si>
    <t>503/2043.A/436.7.17/2018</t>
  </si>
  <si>
    <t>Kue Kering</t>
  </si>
  <si>
    <t>25.000 - 50.000</t>
  </si>
  <si>
    <t>Dapur Nita</t>
  </si>
  <si>
    <t>Petemon Barat 110D</t>
  </si>
  <si>
    <t>Nicholas Nindra</t>
  </si>
  <si>
    <t>3515182201890002</t>
  </si>
  <si>
    <t>08981717972</t>
  </si>
  <si>
    <t>503/9307.a/436.7.17/2019</t>
  </si>
  <si>
    <t>44.216.582.5-643.000</t>
  </si>
  <si>
    <t>Dapur Pelangi</t>
  </si>
  <si>
    <t>Siwalankerto Utara II/22B</t>
  </si>
  <si>
    <t>Sri Darwati</t>
  </si>
  <si>
    <t>3514164702840005</t>
  </si>
  <si>
    <t>085215165384</t>
  </si>
  <si>
    <t>503/3755.A/436.7.17/2017</t>
  </si>
  <si>
    <t>92.824.868.1-609.000</t>
  </si>
  <si>
    <t xml:space="preserve"> PO Dapur Raja</t>
  </si>
  <si>
    <t>503/4102.A/4367.17/2018</t>
  </si>
  <si>
    <t>Minuman botol</t>
  </si>
  <si>
    <t>81.771.723.4.619.000</t>
  </si>
  <si>
    <t>Diamond Handmade</t>
  </si>
  <si>
    <t>Tanah Merah Gg 4/14</t>
  </si>
  <si>
    <t>Faizal Chalifatullah</t>
  </si>
  <si>
    <t>3578172204920001</t>
  </si>
  <si>
    <t>089699400040</t>
  </si>
  <si>
    <t>503/13652.A/436.7.17/2017</t>
  </si>
  <si>
    <t>Tas dan dompet dari kulit</t>
  </si>
  <si>
    <t>Dian Busana</t>
  </si>
  <si>
    <t>Jl. Kebraon Indah Permai AA-2</t>
  </si>
  <si>
    <t>Dian Hadianti</t>
  </si>
  <si>
    <t>3578016810790003</t>
  </si>
  <si>
    <t>081515483929</t>
  </si>
  <si>
    <t>503/2875.A/436.7.17/2017</t>
  </si>
  <si>
    <t>100.000 - 300.000</t>
  </si>
  <si>
    <t>Diaz, PO (Idemami)</t>
  </si>
  <si>
    <t>Jl Putat Jaya No 48</t>
  </si>
  <si>
    <t>Ety Ratnawati Dias</t>
  </si>
  <si>
    <t>3578065507820004</t>
  </si>
  <si>
    <t>082197345681</t>
  </si>
  <si>
    <t>503/8246.A/436.7.17/2018</t>
  </si>
  <si>
    <t>13.01.5.47.63607</t>
  </si>
  <si>
    <t>`1108000</t>
  </si>
  <si>
    <t>Minuman aloevera</t>
  </si>
  <si>
    <t>67.501.607.5-614.000</t>
  </si>
  <si>
    <t>Dilla Collection</t>
  </si>
  <si>
    <t>Jl. Granting baru IIB / 35D</t>
  </si>
  <si>
    <t>Sri Misnah</t>
  </si>
  <si>
    <t>3578115902490001</t>
  </si>
  <si>
    <t>503/11796.A/436.7.17/2017</t>
  </si>
  <si>
    <t>Echiro</t>
  </si>
  <si>
    <t>3578010106620003</t>
  </si>
  <si>
    <t>085235514299</t>
  </si>
  <si>
    <t>503/1303.A/436.7.17/2018</t>
  </si>
  <si>
    <t>makanan basa</t>
  </si>
  <si>
    <t>Tidak Punya NPwP</t>
  </si>
  <si>
    <t>Endah Bunga Acrilik</t>
  </si>
  <si>
    <t>Dukuh Kupang 6/35</t>
  </si>
  <si>
    <t>Endah Hariyati</t>
  </si>
  <si>
    <t>3578215406530001</t>
  </si>
  <si>
    <t>0899365792</t>
  </si>
  <si>
    <t>503/1899. A /436.6.11/2014</t>
  </si>
  <si>
    <t>Bunga akrilik</t>
  </si>
  <si>
    <t>pot</t>
  </si>
  <si>
    <t>Enggar</t>
  </si>
  <si>
    <t>GEDANGASIN 1/34</t>
  </si>
  <si>
    <t>Enggar Retno Setyowati</t>
  </si>
  <si>
    <t>3578145109680002</t>
  </si>
  <si>
    <t>082141784408</t>
  </si>
  <si>
    <t>503/10297.A/436.7.17/2017</t>
  </si>
  <si>
    <t>Dapur Fahmi</t>
  </si>
  <si>
    <t>Jl. Lempung Perdana III/08</t>
  </si>
  <si>
    <t>Fitria Rohmana</t>
  </si>
  <si>
    <t>3578314205890003</t>
  </si>
  <si>
    <t>0895335844405</t>
  </si>
  <si>
    <t>Dendeng semanggi</t>
  </si>
  <si>
    <t>Dapur Ning Wati</t>
  </si>
  <si>
    <t>JL. Karang gayam I NO. 33-B Kel. Tambaksari</t>
  </si>
  <si>
    <t>Okgi Tiara</t>
  </si>
  <si>
    <t>3578105010930004</t>
  </si>
  <si>
    <t>087854508080</t>
  </si>
  <si>
    <t>503/906.A/436.7.17/2020</t>
  </si>
  <si>
    <t xml:space="preserve">nasi </t>
  </si>
  <si>
    <t>Terfasilitasi di Surabaya Square Tunjungan city</t>
  </si>
  <si>
    <t>Dapur Rokijati</t>
  </si>
  <si>
    <t>Jl. Bulak Rukem Timur 1/107 Rt.004/001 Kel. Bulak</t>
  </si>
  <si>
    <t>Rokijati</t>
  </si>
  <si>
    <t>3578297006610025</t>
  </si>
  <si>
    <t>083831100910</t>
  </si>
  <si>
    <t>503/7985A/436.7.17/2019</t>
  </si>
  <si>
    <t>psc</t>
  </si>
  <si>
    <t>Dapur Shaquera</t>
  </si>
  <si>
    <t>Jl. Manukan Lor Gg 3 No. 2</t>
  </si>
  <si>
    <t>Miftahul Annafi N.</t>
  </si>
  <si>
    <t>3578144807800001</t>
  </si>
  <si>
    <t>085732074471</t>
  </si>
  <si>
    <t>503/9908.A/436.7.17/2019</t>
  </si>
  <si>
    <t>Surabaya &amp; online</t>
  </si>
  <si>
    <t>79.523.790.8-604.000</t>
  </si>
  <si>
    <t>Dapur Vidi</t>
  </si>
  <si>
    <t>Jl. Genteng Dasir No.6 Surabaya</t>
  </si>
  <si>
    <t>Luluk Listyowati</t>
  </si>
  <si>
    <t>3578156704800002</t>
  </si>
  <si>
    <t>081332879722</t>
  </si>
  <si>
    <t>503/7324.A/436.7.17/2018</t>
  </si>
  <si>
    <t>10.000 -15.000</t>
  </si>
  <si>
    <t>Terfasilitasi di Surabaya Square Tunjungan city,Square Tunjungan city UPTSA Timur</t>
  </si>
  <si>
    <t>70.223.998.9-605.000</t>
  </si>
  <si>
    <t>David Jaya, UD / Aster 86</t>
  </si>
  <si>
    <t>Jl.Mastrip Bogangin 1 No.12A Surabaya</t>
  </si>
  <si>
    <t>3578011306820004</t>
  </si>
  <si>
    <t xml:space="preserve">082140503403
</t>
  </si>
  <si>
    <t>503/777.A/436.7.5/2019</t>
  </si>
  <si>
    <t xml:space="preserve">2133578014840tidak ada22
</t>
  </si>
  <si>
    <t>07120040010717</t>
  </si>
  <si>
    <t>Minuman serbuk</t>
  </si>
  <si>
    <t>30,000-60,000</t>
  </si>
  <si>
    <t>Terfasilitasi di Surabaya Square Merr,Surabaya Square Tunjungan city</t>
  </si>
  <si>
    <t xml:space="preserve">72.799.292.7-618.000
</t>
  </si>
  <si>
    <t>Dede Satoe, UD</t>
  </si>
  <si>
    <t>Jl. Tenggilis Timur Vi-Dd1 Surabaya</t>
  </si>
  <si>
    <t>Dra. Susilaningsih</t>
  </si>
  <si>
    <t>3578244502550001</t>
  </si>
  <si>
    <t>081332195599</t>
  </si>
  <si>
    <t>503/10747.A/436.7.17/2017</t>
  </si>
  <si>
    <t xml:space="preserve">2113578023355tidak ada23
</t>
  </si>
  <si>
    <t xml:space="preserve">IDM000453889
</t>
  </si>
  <si>
    <t xml:space="preserve">07060020880714
</t>
  </si>
  <si>
    <t>Makanan &amp; Cairan Pembersih</t>
  </si>
  <si>
    <t>Sambal dan deterjen batik</t>
  </si>
  <si>
    <t>25,000-35,000</t>
  </si>
  <si>
    <t>Indonesia,USA,canada,malaysia,singapura,philadelphia</t>
  </si>
  <si>
    <t>Terfasilitasi di Surabaya Square Joyoboyo,Surabaya Square Merr,Surabaya Square MIC,Surabaya Square Tunjungan city</t>
  </si>
  <si>
    <t xml:space="preserve">26.849.405.1-615.000
</t>
  </si>
  <si>
    <t>Diva</t>
  </si>
  <si>
    <t>Jl. Genteng Candi Rejo No. 25</t>
  </si>
  <si>
    <t>Eci Noerlaila</t>
  </si>
  <si>
    <t>3578075505640003</t>
  </si>
  <si>
    <t xml:space="preserve">081036004952
</t>
  </si>
  <si>
    <t>503/5906.A/436.7.17/2018</t>
  </si>
  <si>
    <t>Jus Buah</t>
  </si>
  <si>
    <t>Btl</t>
  </si>
  <si>
    <t>Terfasilitasi di Surabaya Square Tunjungan city,Surabaya Square PNR Mayjend</t>
  </si>
  <si>
    <t xml:space="preserve">08.647.944.1-611.000
</t>
  </si>
  <si>
    <t>D'Warunk</t>
  </si>
  <si>
    <t>Jl. Gubeng Airlangga 5/4 Airlangga</t>
  </si>
  <si>
    <t>Tri Bambang Karsono Nugroho</t>
  </si>
  <si>
    <t>3578082404860001</t>
  </si>
  <si>
    <t xml:space="preserve">08563025893
</t>
  </si>
  <si>
    <t>503/6390.A/436.7.17/2019</t>
  </si>
  <si>
    <t>Nasi &amp; Gado-gado</t>
  </si>
  <si>
    <t>3,000-15,000</t>
  </si>
  <si>
    <t>Terfasilitasi di Surabaya Square Tunjungan city,Surabaya Square UPTSA timur</t>
  </si>
  <si>
    <t xml:space="preserve">91.216.679.0-606.000
</t>
  </si>
  <si>
    <t>Echo</t>
  </si>
  <si>
    <t>Jl. Simomulyo Baru A-1/33</t>
  </si>
  <si>
    <t>H. Nuraini Shali</t>
  </si>
  <si>
    <t>3578274305490001</t>
  </si>
  <si>
    <t xml:space="preserve">0895342001673
</t>
  </si>
  <si>
    <t>503/1009A./436.7.17.2017</t>
  </si>
  <si>
    <t xml:space="preserve">13.01.5.46.62868
</t>
  </si>
  <si>
    <t>Madumongso</t>
  </si>
  <si>
    <t>12,000-30,000</t>
  </si>
  <si>
    <t>Box</t>
  </si>
  <si>
    <t>Surabaya,gresik</t>
  </si>
  <si>
    <t>Eco Cookies</t>
  </si>
  <si>
    <t>Simohilir Barat 5/17</t>
  </si>
  <si>
    <t>Nisma Kumalasari</t>
  </si>
  <si>
    <t xml:space="preserve">08553214060
</t>
  </si>
  <si>
    <t>503/4669.A/436.7.17/2018</t>
  </si>
  <si>
    <t xml:space="preserve">5063578015386-23
</t>
  </si>
  <si>
    <t>Makanan Kering</t>
  </si>
  <si>
    <t xml:space="preserve">67.014.737.0-604.000
</t>
  </si>
  <si>
    <t>Egg Roll Nur</t>
  </si>
  <si>
    <t>Jl. Dukuh Karangan IV/1</t>
  </si>
  <si>
    <t>Risdiana Rinawati</t>
  </si>
  <si>
    <t>3578204311760002</t>
  </si>
  <si>
    <t>089636808722
'</t>
  </si>
  <si>
    <t>503/3244.B/436.7.17/2019</t>
  </si>
  <si>
    <t xml:space="preserve">13.01.5.47.65745
</t>
  </si>
  <si>
    <t>Egg Roll</t>
  </si>
  <si>
    <t xml:space="preserve">26.737.348.8-618.002
</t>
  </si>
  <si>
    <t>Elok Collection</t>
  </si>
  <si>
    <t>Jl. Kampung Malang Utara I/4</t>
  </si>
  <si>
    <t>Elok Hariati</t>
  </si>
  <si>
    <t>3578054910670004</t>
  </si>
  <si>
    <t xml:space="preserve">085334095560
</t>
  </si>
  <si>
    <t>503/1457.A436.7.5/2016</t>
  </si>
  <si>
    <t>15,000-35,000</t>
  </si>
  <si>
    <t>Empat Serangkai</t>
  </si>
  <si>
    <t>Jl. Gunung Anyar Emas A-3/2</t>
  </si>
  <si>
    <t>Choirul Anwar, A.Md</t>
  </si>
  <si>
    <t>3578042708760008</t>
  </si>
  <si>
    <t xml:space="preserve">085850668581
</t>
  </si>
  <si>
    <t>503/6266.A/436.7.5/2016</t>
  </si>
  <si>
    <t xml:space="preserve">13.01.5.47.64428
</t>
  </si>
  <si>
    <t>Mainan Edukasi</t>
  </si>
  <si>
    <t>Mainan anak</t>
  </si>
  <si>
    <t>30,000-120,000</t>
  </si>
  <si>
    <t>Terfasilitasi di Surabaya Square Tunjungan city,Surabaya Square PNR Mayjend,Surabaya Square Merr</t>
  </si>
  <si>
    <t xml:space="preserve">69.348.812.4-609.000
</t>
  </si>
  <si>
    <t>Erstar, UD</t>
  </si>
  <si>
    <t>Jl. Rusunawa Grudo 5/2 It 3/13</t>
  </si>
  <si>
    <t>Rita Risnawati</t>
  </si>
  <si>
    <t>3578055104750004</t>
  </si>
  <si>
    <t>081231560990</t>
  </si>
  <si>
    <t>503/13342.A/436.7.17/2018</t>
  </si>
  <si>
    <t xml:space="preserve">5987/3578/18
</t>
  </si>
  <si>
    <t>Minuman dari susu</t>
  </si>
  <si>
    <t>Surabaya,Sidoarjo,Gresik</t>
  </si>
  <si>
    <t>Terfasilitasi di Surabaya Square Tunjungan,Surabaya Square Merr,Surabaya Square KBS</t>
  </si>
  <si>
    <t xml:space="preserve">59.798.397.2-607.000
</t>
  </si>
  <si>
    <t>Rahayu Collection</t>
  </si>
  <si>
    <t>Banyu Urip Kidul 10 No 46 Surabaya</t>
  </si>
  <si>
    <t>Nunuk Endah Dwi Rahayu,S.Psi</t>
  </si>
  <si>
    <t>3578065905720014</t>
  </si>
  <si>
    <t>082131316706</t>
  </si>
  <si>
    <t>503/5561.A/436.7.17/2017</t>
  </si>
  <si>
    <t xml:space="preserve">13.01.5.46.61375
</t>
  </si>
  <si>
    <t xml:space="preserve">5902/3578/20
</t>
  </si>
  <si>
    <t>Aksesoris &amp; Makanan</t>
  </si>
  <si>
    <t>bros, keripik tempe dan nasi</t>
  </si>
  <si>
    <t>35,000-120,000</t>
  </si>
  <si>
    <t>Terfasilitasi di Surabaya Square Tunjungan city,Surabaya Square Merr</t>
  </si>
  <si>
    <t xml:space="preserve">35.275.431.1-614.000
</t>
  </si>
  <si>
    <t>Eysi</t>
  </si>
  <si>
    <t>Jl. Perum Taman Pondok Indah Blok Jy-2, Surabaya</t>
  </si>
  <si>
    <t>Listya Anjali Hardelina</t>
  </si>
  <si>
    <t>3578205104900001</t>
  </si>
  <si>
    <t xml:space="preserve">08563329520
</t>
  </si>
  <si>
    <t>503/1552.A/436.7.5/2016</t>
  </si>
  <si>
    <t xml:space="preserve">13.01.5.46.58300
</t>
  </si>
  <si>
    <t>tas dan dompet</t>
  </si>
  <si>
    <t>15,000-350,000</t>
  </si>
  <si>
    <t>Fabian</t>
  </si>
  <si>
    <t>Jl Babadan I/3-I</t>
  </si>
  <si>
    <t>Farida Elviawati</t>
  </si>
  <si>
    <t>3578134806760002</t>
  </si>
  <si>
    <t>081332446232</t>
  </si>
  <si>
    <t>503/3621.A/436.7.17/2019</t>
  </si>
  <si>
    <t>Surabaya,Sidoarjo,Mojokerto</t>
  </si>
  <si>
    <t>Famu Cake N Cookies (Rumah Habsyi)</t>
  </si>
  <si>
    <t>Sukodono 3/55</t>
  </si>
  <si>
    <t>Habsyiah</t>
  </si>
  <si>
    <t>3578167108830001</t>
  </si>
  <si>
    <t>503/3608.A/436.7.17/2018</t>
  </si>
  <si>
    <t>45,000-80,000</t>
  </si>
  <si>
    <t>Surabaya,Gresik,Jombang,</t>
  </si>
  <si>
    <t xml:space="preserve">76.589.798.8-616.000
</t>
  </si>
  <si>
    <t>Fiezah Collection</t>
  </si>
  <si>
    <t>Jl. Kalikepiting Jaya 4/63 Surabaya</t>
  </si>
  <si>
    <t>Effin Yulianti</t>
  </si>
  <si>
    <t>3578106609700007</t>
  </si>
  <si>
    <t>081332985819</t>
  </si>
  <si>
    <t>503/5559.A/436.7.17/2018</t>
  </si>
  <si>
    <t xml:space="preserve">45.287.312.8-619.000
</t>
  </si>
  <si>
    <t>Filosofie</t>
  </si>
  <si>
    <t>Putat Gede Barat 2/29</t>
  </si>
  <si>
    <t>Wilo Filosofia</t>
  </si>
  <si>
    <t>3171034403750005</t>
  </si>
  <si>
    <t>081270007688</t>
  </si>
  <si>
    <t>503/3127.A/436.7.17/2017</t>
  </si>
  <si>
    <t>Firdia Cipta Karya, CV</t>
  </si>
  <si>
    <t>Jl. Kedung Turi 3/23</t>
  </si>
  <si>
    <t>Mufadillah</t>
  </si>
  <si>
    <t>3578074806800002</t>
  </si>
  <si>
    <t>081331662563</t>
  </si>
  <si>
    <t>503/13499.A./436.7.17/2017</t>
  </si>
  <si>
    <t>Teh</t>
  </si>
  <si>
    <t>13,000-22,000</t>
  </si>
  <si>
    <t xml:space="preserve">93.036.128.2-609.000
</t>
  </si>
  <si>
    <t>Flafino</t>
  </si>
  <si>
    <t>Jl. Siwalankerto Utara No. 35 Surabaya</t>
  </si>
  <si>
    <t>Retno Suwanti</t>
  </si>
  <si>
    <t>3578025903840001</t>
  </si>
  <si>
    <t>089678387077</t>
  </si>
  <si>
    <t>503/11686.A/436.7.17/2018</t>
  </si>
  <si>
    <t>FS Bordir / FS Collection</t>
  </si>
  <si>
    <t>Jl. Penjaringan 41-B</t>
  </si>
  <si>
    <t>Eni Kusrini</t>
  </si>
  <si>
    <t>3578035505640003</t>
  </si>
  <si>
    <t>085231873423</t>
  </si>
  <si>
    <t>503/4674.a/436.6.11/2013</t>
  </si>
  <si>
    <t>35,000-55,000</t>
  </si>
  <si>
    <t>Gading Art</t>
  </si>
  <si>
    <t>Jl. Gading Karya 3-29, Surabaya</t>
  </si>
  <si>
    <t>M. Syuaib Setia</t>
  </si>
  <si>
    <t>3578100208770002</t>
  </si>
  <si>
    <t>087750355477</t>
  </si>
  <si>
    <t>503/6438.A/436.6.11/2013</t>
  </si>
  <si>
    <t>Kaligrafi</t>
  </si>
  <si>
    <t>Ganisha</t>
  </si>
  <si>
    <t>Semolowaru Timur Xv-Z/4</t>
  </si>
  <si>
    <t>Lutfijah Ibrahim</t>
  </si>
  <si>
    <t>3578095511590003</t>
  </si>
  <si>
    <t>081235514861</t>
  </si>
  <si>
    <t>503/7295.A/436.7.17/201</t>
  </si>
  <si>
    <t>Minuman dari susu dan nasi kebuli</t>
  </si>
  <si>
    <t>7,500-12,000</t>
  </si>
  <si>
    <t>Gethuk Lindri Restu</t>
  </si>
  <si>
    <t>Jl. Dharmawangsa Barat No.16 RT.006/001</t>
  </si>
  <si>
    <t>Nyoniwati</t>
  </si>
  <si>
    <t>3578084406650002</t>
  </si>
  <si>
    <t>085645672365</t>
  </si>
  <si>
    <t>503/2862.A/436.7.17/2018</t>
  </si>
  <si>
    <t>Getuk</t>
  </si>
  <si>
    <t>Gold Air</t>
  </si>
  <si>
    <t>Dukuh Pakis 6F No.9 Surabaya</t>
  </si>
  <si>
    <t>Sulis Setyowati</t>
  </si>
  <si>
    <t>3578214302890001</t>
  </si>
  <si>
    <t>085730165237</t>
  </si>
  <si>
    <t>503/3726.A/436.6.11/2015</t>
  </si>
  <si>
    <t xml:space="preserve">2113578014425tidak ada20
</t>
  </si>
  <si>
    <t>8,000-20,000</t>
  </si>
  <si>
    <t>Green Craft</t>
  </si>
  <si>
    <t>JL. Taman Gayungsari Timur MGP 12 Kel. Gayungan</t>
  </si>
  <si>
    <t>Anddy's Natalia Firstanty</t>
  </si>
  <si>
    <t>3578134812800001</t>
  </si>
  <si>
    <t>08113381338</t>
  </si>
  <si>
    <t>503/8314.A/436.7.17/2019</t>
  </si>
  <si>
    <t>Masker</t>
  </si>
  <si>
    <t xml:space="preserve">09.753.876.3-614.000
</t>
  </si>
  <si>
    <t>Griya Bude, PO (Budhe Herba)</t>
  </si>
  <si>
    <t>Donokerto 7/63</t>
  </si>
  <si>
    <t>Indayati</t>
  </si>
  <si>
    <t>3578115307750001</t>
  </si>
  <si>
    <t>081249705175</t>
  </si>
  <si>
    <t>503/8384.A/436.7.17/2018</t>
  </si>
  <si>
    <t>5,18,2000</t>
  </si>
  <si>
    <t>Griya Dian Food</t>
  </si>
  <si>
    <t>Dk Bulak Banteng Patriot</t>
  </si>
  <si>
    <t>Dian Puspitaningrum</t>
  </si>
  <si>
    <t>3578106610820009</t>
  </si>
  <si>
    <t>085853128584</t>
  </si>
  <si>
    <t>503/4427.A/436.7.17/2017</t>
  </si>
  <si>
    <t>Sumpia</t>
  </si>
  <si>
    <t>Jawa timur,Jawa tengah</t>
  </si>
  <si>
    <t xml:space="preserve">36.610.343.0-619.000
</t>
  </si>
  <si>
    <t>Halima, UD (Chrisna)</t>
  </si>
  <si>
    <t>Jl. Bratang Perintis III/9 Surabaya</t>
  </si>
  <si>
    <t>Nunuk Sri Handayani</t>
  </si>
  <si>
    <t>3578044712970002</t>
  </si>
  <si>
    <t>08123134142</t>
  </si>
  <si>
    <t>503/2203.A/436.6.11/2014</t>
  </si>
  <si>
    <t xml:space="preserve">13.01.5.47.42380
</t>
  </si>
  <si>
    <t xml:space="preserve">DID2018053293
</t>
  </si>
  <si>
    <t>Perawatan tubuh</t>
  </si>
  <si>
    <t>30,000-200,000</t>
  </si>
  <si>
    <t xml:space="preserve">07.876.842.1-609.999
</t>
  </si>
  <si>
    <t>Hapsari</t>
  </si>
  <si>
    <t>CANDI LONTAR V BLOK 41 M / 28</t>
  </si>
  <si>
    <t>Hendro Marwanto</t>
  </si>
  <si>
    <t>3578311306780001</t>
  </si>
  <si>
    <t>082140630821</t>
  </si>
  <si>
    <t>503/538..A/436.7.17/2018</t>
  </si>
  <si>
    <t>Terang bulan crispy</t>
  </si>
  <si>
    <t>Surabaya,sidoarjo,gresik</t>
  </si>
  <si>
    <t>Herbal KLM</t>
  </si>
  <si>
    <t>Maspati V/116 Kel. Bubutan</t>
  </si>
  <si>
    <t>Suistri</t>
  </si>
  <si>
    <t>3578136607600001</t>
  </si>
  <si>
    <t>082132107779</t>
  </si>
  <si>
    <t>503/7249.A/436.7.17/2018</t>
  </si>
  <si>
    <t>Surabaya,gresik,sidoarjo,krian</t>
  </si>
  <si>
    <t xml:space="preserve">58.728.091.8-609.000
</t>
  </si>
  <si>
    <t>H-Fizz</t>
  </si>
  <si>
    <t>Jl. Rungkut Lor Ii/7, Kalirungkut, Rubgkut, Surabaya</t>
  </si>
  <si>
    <t>Nurul Huda</t>
  </si>
  <si>
    <t>3578252511760002</t>
  </si>
  <si>
    <t>082139219220</t>
  </si>
  <si>
    <t>503/5363.A/436.7.17/2018</t>
  </si>
  <si>
    <t>Abon tewel &amp; arum manis</t>
  </si>
  <si>
    <t>Surabaya,Madiun,Ponorogo,Jawa tengah</t>
  </si>
  <si>
    <t xml:space="preserve">19.094.860.4-615.000
</t>
  </si>
  <si>
    <t>Hijrah Berkah</t>
  </si>
  <si>
    <t>Genteng Sidomukti 68</t>
  </si>
  <si>
    <t>Adi Ardiansyah</t>
  </si>
  <si>
    <t>3578071912760001</t>
  </si>
  <si>
    <t xml:space="preserve">08113488999
</t>
  </si>
  <si>
    <t>503/1238.A/436.7.17/2020</t>
  </si>
  <si>
    <t>Makaroni</t>
  </si>
  <si>
    <t>Indonesia Ethnic</t>
  </si>
  <si>
    <t>Ngemplak 1/23</t>
  </si>
  <si>
    <t>Ummi Masruroh</t>
  </si>
  <si>
    <t>3578075209730001</t>
  </si>
  <si>
    <t>085203827197</t>
  </si>
  <si>
    <t>503/4011.A/436.7.17/2019</t>
  </si>
  <si>
    <t>75,000-350,000</t>
  </si>
  <si>
    <t>Psg</t>
  </si>
  <si>
    <t xml:space="preserve">49.878.280.4-611.000
</t>
  </si>
  <si>
    <t>Pia Inez</t>
  </si>
  <si>
    <t>KENDANGSARI GANG 9/26-A</t>
  </si>
  <si>
    <t>3578240511730001</t>
  </si>
  <si>
    <t>Pia</t>
  </si>
  <si>
    <t>Istoyo Kaligrafi</t>
  </si>
  <si>
    <t>Jl. Sono Indah 4/1</t>
  </si>
  <si>
    <t>Istoyo</t>
  </si>
  <si>
    <t>3578270508720001</t>
  </si>
  <si>
    <t>085100167490</t>
  </si>
  <si>
    <t>503/13731.A/436.7.17/2017</t>
  </si>
  <si>
    <t>150,000-500,000</t>
  </si>
  <si>
    <t>Jajanan melati</t>
  </si>
  <si>
    <t>SIWALANKERTO TENGAH NO.85 B</t>
  </si>
  <si>
    <t>Samiyah</t>
  </si>
  <si>
    <t>3578045507600010</t>
  </si>
  <si>
    <t>503/13407.A/436.7.17/2018</t>
  </si>
  <si>
    <t>Jajanan pasar</t>
  </si>
  <si>
    <t>30,000-50,000</t>
  </si>
  <si>
    <t>Pck</t>
  </si>
  <si>
    <t>Surabaya,sidoarjo,mojokerto,pandaan</t>
  </si>
  <si>
    <t>JOKAM ARTHA BAROKAH, PT (D'LANANG)</t>
  </si>
  <si>
    <t>Jl. Semampir Selatan VA no 18 Lt 2B</t>
  </si>
  <si>
    <t>Akhmad Nur Syamsul Hidayat</t>
  </si>
  <si>
    <t>3515171101680001</t>
  </si>
  <si>
    <t>08123013294</t>
  </si>
  <si>
    <t>503/7503.A/436.6.11/2015</t>
  </si>
  <si>
    <t xml:space="preserve">13.01.1.46.30911
</t>
  </si>
  <si>
    <t xml:space="preserve">5103521010255tidak ada17
</t>
  </si>
  <si>
    <t xml:space="preserve">RI MD 623713010448
</t>
  </si>
  <si>
    <t>Kopi instan</t>
  </si>
  <si>
    <t>25,000-55,000</t>
  </si>
  <si>
    <t>Terfasilitasi di Surabaya Square Tunjungan City,Surabaya Square Merr</t>
  </si>
  <si>
    <t xml:space="preserve">73.210.553.1-606.000
</t>
  </si>
  <si>
    <t>Orienz Craft</t>
  </si>
  <si>
    <t>GUNUNGSARI INDAH BLOK BB NO 40</t>
  </si>
  <si>
    <t>ANNISA SUKMAWATI</t>
  </si>
  <si>
    <t>3578015204860003</t>
  </si>
  <si>
    <t>503/5580.A/436.7.17/2017</t>
  </si>
  <si>
    <t>50,000-150,000</t>
  </si>
  <si>
    <t>Jasmine Crochet</t>
  </si>
  <si>
    <t>Jl.Karang Menjangan 8 No.5</t>
  </si>
  <si>
    <t>Siswohadi</t>
  </si>
  <si>
    <t>3578081801770001</t>
  </si>
  <si>
    <t xml:space="preserve">081553254285
</t>
  </si>
  <si>
    <t>503/10416.A/436.6.11/2015</t>
  </si>
  <si>
    <t>kerajinan rajut</t>
  </si>
  <si>
    <t>Jasuke Mama, PO</t>
  </si>
  <si>
    <t>Perum Graha Kencana Pakal Blok No.2 Surabaya</t>
  </si>
  <si>
    <t>Atin Sugiarti</t>
  </si>
  <si>
    <t xml:space="preserve">0895341403009/085806052351
</t>
  </si>
  <si>
    <t>503/2363.A /436.7.17/2018</t>
  </si>
  <si>
    <t>Jasuke</t>
  </si>
  <si>
    <t>Pcs.</t>
  </si>
  <si>
    <t>Jen Keinant</t>
  </si>
  <si>
    <t>Jl. Kalikepiting Jaya 7/24-C Kel. Pacar Kembang</t>
  </si>
  <si>
    <t>Eka Sandra Novita</t>
  </si>
  <si>
    <t>3578164404850010</t>
  </si>
  <si>
    <t>503/8793.A/436.7.17/2019</t>
  </si>
  <si>
    <t>John Anglo</t>
  </si>
  <si>
    <t>Jl. Manyar Kartika I/14 Surabaya</t>
  </si>
  <si>
    <t>Agus Nanang Ichtiar,St</t>
  </si>
  <si>
    <t>3578091108720002</t>
  </si>
  <si>
    <t>08123289610</t>
  </si>
  <si>
    <t>503/11648.A/436.7.5/2016</t>
  </si>
  <si>
    <t>Tas, dompet, sabuk, dan gantunga kunci dari bahan kulit</t>
  </si>
  <si>
    <t>50,000-1,000,000</t>
  </si>
  <si>
    <t xml:space="preserve">18.741.051.9.606.000
</t>
  </si>
  <si>
    <t>Josh, UD (UD. Josh Food)</t>
  </si>
  <si>
    <t>Jl. Bogorame No. 2</t>
  </si>
  <si>
    <t>3578296106630001</t>
  </si>
  <si>
    <t xml:space="preserve">03151501191
</t>
  </si>
  <si>
    <t>503/11648.A/436.7.5/2017</t>
  </si>
  <si>
    <t xml:space="preserve">13.01.5.46.51433
</t>
  </si>
  <si>
    <t>Kuping gajah</t>
  </si>
  <si>
    <t>Terfasilitasi di Surabaya Square MIC,Surabaya Square Merr</t>
  </si>
  <si>
    <t xml:space="preserve">75.443.567.5-615.000
</t>
  </si>
  <si>
    <t>Kakap Merah 2</t>
  </si>
  <si>
    <t>Jl. Sidomulyo 3-C/16</t>
  </si>
  <si>
    <t>Riska Dewi Febriyana</t>
  </si>
  <si>
    <t>3578175902020001</t>
  </si>
  <si>
    <t xml:space="preserve">082241160858
</t>
  </si>
  <si>
    <t>503/5887.A/436.7.17/2017</t>
  </si>
  <si>
    <t>10,000-30,000</t>
  </si>
  <si>
    <t>Terfasilitasi di Surabaya Square SIB,Surabaya Square Tunjungan city</t>
  </si>
  <si>
    <t>Kalsia</t>
  </si>
  <si>
    <t>Putat Jaya C Timur 5/9 Surabaya</t>
  </si>
  <si>
    <t>Fitriah Lailatul Khoiriyah</t>
  </si>
  <si>
    <t>3578206710900001</t>
  </si>
  <si>
    <t>08973841304</t>
  </si>
  <si>
    <t>503/11648.A/436.7.5/2022</t>
  </si>
  <si>
    <t>Es Krim</t>
  </si>
  <si>
    <t>2,000-25,000</t>
  </si>
  <si>
    <t xml:space="preserve">84.988.785.6-614.000
</t>
  </si>
  <si>
    <t>Karya Abadi</t>
  </si>
  <si>
    <t>Jl. Klampis Megah 9 (Samping Musholla)</t>
  </si>
  <si>
    <t>Himawan Suripto</t>
  </si>
  <si>
    <t>3578091506540009</t>
  </si>
  <si>
    <t xml:space="preserve">03170003282
</t>
  </si>
  <si>
    <t>503/9303.A/436.6.11/2013</t>
  </si>
  <si>
    <t>Miniatur moge dari bahan kaleng bekas</t>
  </si>
  <si>
    <t>Kasmaran, UD</t>
  </si>
  <si>
    <t>Jl. Ngagel Dadi 4 / 53 - A</t>
  </si>
  <si>
    <t>Dhimas Haryogo</t>
  </si>
  <si>
    <t>3578132404830001</t>
  </si>
  <si>
    <t xml:space="preserve">087855291099
</t>
  </si>
  <si>
    <t>503/7570.A/436.6.11/2015</t>
  </si>
  <si>
    <t>Suarabaya,online</t>
  </si>
  <si>
    <t>Kawan Kami</t>
  </si>
  <si>
    <t>PUTAT JAYA 2-A/34</t>
  </si>
  <si>
    <t>Kartono</t>
  </si>
  <si>
    <t>082234405141</t>
  </si>
  <si>
    <t>503/12686.A/436.7.17/2017</t>
  </si>
  <si>
    <t>Telur asin</t>
  </si>
  <si>
    <t>Kriya Punden</t>
  </si>
  <si>
    <t>Jl. Putat Jaya Punden 15</t>
  </si>
  <si>
    <t>Mastukah</t>
  </si>
  <si>
    <t>3578066702730001</t>
  </si>
  <si>
    <t xml:space="preserve">081232308476
</t>
  </si>
  <si>
    <t>503/10974.A/436.7.17/2018</t>
  </si>
  <si>
    <t>150,000-350,000</t>
  </si>
  <si>
    <t>Ptg</t>
  </si>
  <si>
    <t>Nasional.</t>
  </si>
  <si>
    <t>Kurnia, CV</t>
  </si>
  <si>
    <t>Jl. Perum Palm Oasis Sememi Utara 2/35</t>
  </si>
  <si>
    <t>Rahayu Prihatini</t>
  </si>
  <si>
    <t>3578245707740002</t>
  </si>
  <si>
    <t>08165459015</t>
  </si>
  <si>
    <t>503/8478.A/436.7.17/2019</t>
  </si>
  <si>
    <t>Kristik</t>
  </si>
  <si>
    <t>Lafan Abadi</t>
  </si>
  <si>
    <t>Karangan Mulya Iii/24</t>
  </si>
  <si>
    <t>Didik Purwanto</t>
  </si>
  <si>
    <t>3578202405960001</t>
  </si>
  <si>
    <t xml:space="preserve">081270548211
</t>
  </si>
  <si>
    <t>503/4693.A/436.7.17/2019</t>
  </si>
  <si>
    <t>Lily s Moslem House, Toko (Jilbab Lily's)</t>
  </si>
  <si>
    <t>Jl.Prapen IndahBloks-7, Surabaya.</t>
  </si>
  <si>
    <t>IR.H.RM.Bambang Sasongko</t>
  </si>
  <si>
    <t>3578244709550001</t>
  </si>
  <si>
    <t>087852223235</t>
  </si>
  <si>
    <t>503/12436.A/436.7.17/2018</t>
  </si>
  <si>
    <t>Jilbab</t>
  </si>
  <si>
    <t>30,000-150,000</t>
  </si>
  <si>
    <t>Nasional,papua</t>
  </si>
  <si>
    <t>Lisa Art Clay</t>
  </si>
  <si>
    <t>Jl. Tambaksari Selatan 4/23, RT/RW:4/6, Tambaksari, Surabaya</t>
  </si>
  <si>
    <t>Rokimah</t>
  </si>
  <si>
    <t>3578105611740002</t>
  </si>
  <si>
    <t xml:space="preserve">081217225768
</t>
  </si>
  <si>
    <t>503/11461.A/436.7.5/2016</t>
  </si>
  <si>
    <t>Gantungan kunci</t>
  </si>
  <si>
    <t>Surabaya,sidoarjo gresik</t>
  </si>
  <si>
    <t>Loerasa</t>
  </si>
  <si>
    <t>JL. Padmosusastro No.14-B Kel. Darmo</t>
  </si>
  <si>
    <t>Erna yuni estiwati</t>
  </si>
  <si>
    <t>3374116406750001</t>
  </si>
  <si>
    <t xml:space="preserve">085602287828
</t>
  </si>
  <si>
    <t>503/9629.A/436.7.17/2019</t>
  </si>
  <si>
    <t>Lumpia</t>
  </si>
  <si>
    <t xml:space="preserve">36.205.235.9.517.000
</t>
  </si>
  <si>
    <t>Teavia</t>
  </si>
  <si>
    <t>KALISARI DHARMA 6/PV-11 SBY</t>
  </si>
  <si>
    <t>RHAMADIN IKHSAN MATAMARI</t>
  </si>
  <si>
    <t>3578261904890001</t>
  </si>
  <si>
    <t>081230741000</t>
  </si>
  <si>
    <t>503/1796.A/436.7.17/2017</t>
  </si>
  <si>
    <t>Mama Fira / Firathe</t>
  </si>
  <si>
    <t>LEMPUNG PERDANA 03 / 24</t>
  </si>
  <si>
    <t>Donat</t>
  </si>
  <si>
    <t>Mamak Moet (Nasi Tina)</t>
  </si>
  <si>
    <t>Jl. Kampung Malang Utara I/24</t>
  </si>
  <si>
    <t>Muti'ah</t>
  </si>
  <si>
    <t>3578054512570001</t>
  </si>
  <si>
    <t>082131335456</t>
  </si>
  <si>
    <t>503/7740.A/436.7.17/2018</t>
  </si>
  <si>
    <t>1.414.000</t>
  </si>
  <si>
    <t>Mamameme</t>
  </si>
  <si>
    <t>Jl. Penjaringan Sari II-L / 22</t>
  </si>
  <si>
    <t>JESSICA EDINA. S</t>
  </si>
  <si>
    <t>3578264711920003</t>
  </si>
  <si>
    <t>081330446530</t>
  </si>
  <si>
    <t>503/8913.A/436.7.5/2016</t>
  </si>
  <si>
    <t>Spiku</t>
  </si>
  <si>
    <t>Mapan Cipta, UD (Kauman Jaya)</t>
  </si>
  <si>
    <t>Tenggilis Kauman Gang Buntu No. 27 J, Kampung Tempe, Tenggilis Mejoyo</t>
  </si>
  <si>
    <t>Nur Hasan</t>
  </si>
  <si>
    <t>3578241010580001</t>
  </si>
  <si>
    <t>085732000679</t>
  </si>
  <si>
    <t>503/9305.A/436.7.17/2017</t>
  </si>
  <si>
    <t xml:space="preserve">IDM000554491
</t>
  </si>
  <si>
    <t>170.270.000</t>
  </si>
  <si>
    <t>Keripik tempe</t>
  </si>
  <si>
    <t>jawa timur</t>
  </si>
  <si>
    <t>Terfasilitasi di Surabaya Square Purabaya,Surabaya Square SIB,Surabaya Square UPTSA Timur,Surabaya Square MIC,Surabaya Square Tunjungan city,Surabaya Square Merr</t>
  </si>
  <si>
    <t xml:space="preserve">35.081.524.7-615.000
</t>
  </si>
  <si>
    <t>Marcell Bakery</t>
  </si>
  <si>
    <t>Jl. Griya Kebraon Praja Timur Blok Ga No. 6</t>
  </si>
  <si>
    <t>Soetomo Liem</t>
  </si>
  <si>
    <t>3578011509670004</t>
  </si>
  <si>
    <t>0895342001673</t>
  </si>
  <si>
    <t>Roti Sisir</t>
  </si>
  <si>
    <t>Marendra Pia</t>
  </si>
  <si>
    <t>Jl. Jagir Sidosermo 6/122</t>
  </si>
  <si>
    <t>Elys Sujayati</t>
  </si>
  <si>
    <t>3578047005610004</t>
  </si>
  <si>
    <t>085755662898</t>
  </si>
  <si>
    <t>503/480.A/436.7.5/2015</t>
  </si>
  <si>
    <t>Mariyah Handmade</t>
  </si>
  <si>
    <t>Jl. Karang Gayam 1 No. 1, Surabaya</t>
  </si>
  <si>
    <t>Fachriah Chatib ,Ss</t>
  </si>
  <si>
    <t>3578274701830003</t>
  </si>
  <si>
    <t>081235601060</t>
  </si>
  <si>
    <t>503/1989.A/436.7.17/2018</t>
  </si>
  <si>
    <t xml:space="preserve">36.942.565.7-619.000
</t>
  </si>
  <si>
    <t>Martiny</t>
  </si>
  <si>
    <t>Jl. Siwalankerto Utara No 49</t>
  </si>
  <si>
    <t>Naeni Martiny</t>
  </si>
  <si>
    <t>3578025603660001</t>
  </si>
  <si>
    <t>082230601298</t>
  </si>
  <si>
    <t>503/1951.A/436.6.11/2015</t>
  </si>
  <si>
    <t xml:space="preserve">82.882.313.8-609.000
</t>
  </si>
  <si>
    <t>Marzha Sprei</t>
  </si>
  <si>
    <t>Jl. Kalimas Baru 1/24-A, Surabaya</t>
  </si>
  <si>
    <t>Puspito Pertiwi</t>
  </si>
  <si>
    <t>3578126906710007</t>
  </si>
  <si>
    <t>083854669440</t>
  </si>
  <si>
    <t>503/40.A/436.6.17/2017</t>
  </si>
  <si>
    <t>Sprei</t>
  </si>
  <si>
    <t>Surabaya,mojokerto,Sidoarjo</t>
  </si>
  <si>
    <t xml:space="preserve">09.744.612.4-163.000
</t>
  </si>
  <si>
    <t>Mawar Baru, UKM (Sinom Suramadu)</t>
  </si>
  <si>
    <t>Jl. Dukuh Setro Rawasan 7/18, Surabaya</t>
  </si>
  <si>
    <t>Djati Sesulih</t>
  </si>
  <si>
    <t>3578107006630129</t>
  </si>
  <si>
    <t>08123202189</t>
  </si>
  <si>
    <t>503/8443.A/436.6.11/2015</t>
  </si>
  <si>
    <t>Mawar Putih/Krisan</t>
  </si>
  <si>
    <t>Jl. Tanah Merah 4/6 Surabaya</t>
  </si>
  <si>
    <t>Maslikah</t>
  </si>
  <si>
    <t>3578176104550001</t>
  </si>
  <si>
    <t>087743282057</t>
  </si>
  <si>
    <t>503/11151.A/436.611/2014</t>
  </si>
  <si>
    <t>Bunga kering</t>
  </si>
  <si>
    <t>Mbok Klowor</t>
  </si>
  <si>
    <t>Jl. Plemahan 8/24</t>
  </si>
  <si>
    <t>Ellyana</t>
  </si>
  <si>
    <t>3578055705770003</t>
  </si>
  <si>
    <t>087853344146</t>
  </si>
  <si>
    <t>503/10654.A/436.7.17/2019</t>
  </si>
  <si>
    <t>Jl. Kedung Baruk 14/17-A</t>
  </si>
  <si>
    <t>081938011838</t>
  </si>
  <si>
    <t>503/10296.A/436.6.11/2015</t>
  </si>
  <si>
    <t>Mentari Jaya</t>
  </si>
  <si>
    <t>Jl. Bratang Gede Gg. 1 No.29</t>
  </si>
  <si>
    <t>Sarmini</t>
  </si>
  <si>
    <t>3578047006770001</t>
  </si>
  <si>
    <t>081232565123</t>
  </si>
  <si>
    <t>503/11743.A/436.7.17/2018</t>
  </si>
  <si>
    <t>Kerajinan dari lintingan kertas</t>
  </si>
  <si>
    <t>Terfasilitasi di Surabaya Square Tunjungan city,Square Tunjungan Merr</t>
  </si>
  <si>
    <t>Jl. Lakarsantri 3A/6</t>
  </si>
  <si>
    <t>Kurniawan Santoso,S.Sos</t>
  </si>
  <si>
    <t>3578180707730003</t>
  </si>
  <si>
    <t>081331368889</t>
  </si>
  <si>
    <t>503/3463.A/436.7.17/2019</t>
  </si>
  <si>
    <t>Merpati, UKM</t>
  </si>
  <si>
    <t>Banyu Urip Kidul V/31, Surabaya</t>
  </si>
  <si>
    <t>3578064209580004</t>
  </si>
  <si>
    <t>081912566739</t>
  </si>
  <si>
    <t>503/11500.A/436.6.11/2015</t>
  </si>
  <si>
    <t>Mie ayam spesial Mbok Gembool</t>
  </si>
  <si>
    <t>Jl. Kedungrukem 4/22-A RT.006/007</t>
  </si>
  <si>
    <t>Roselina Niya Melati,SIIP</t>
  </si>
  <si>
    <t>3578055701880003</t>
  </si>
  <si>
    <t>082131018026</t>
  </si>
  <si>
    <t>503/2284.A/436.7.17/2020</t>
  </si>
  <si>
    <t>Mie ayam</t>
  </si>
  <si>
    <t>Surabaya,sidoarjo</t>
  </si>
  <si>
    <t>Mile Kitchen</t>
  </si>
  <si>
    <t>Rangkah Rejo Lebar No. 4</t>
  </si>
  <si>
    <t>Debora Christian Megawati</t>
  </si>
  <si>
    <t>3512074307890001</t>
  </si>
  <si>
    <t xml:space="preserve">081912566739
</t>
  </si>
  <si>
    <t>503/7444.A/436.7.17/2019</t>
  </si>
  <si>
    <t>Milk Sky</t>
  </si>
  <si>
    <t>RUNGKUT LOR 3-A/48</t>
  </si>
  <si>
    <t>RANGGA PAMUNGKAS FALACCI</t>
  </si>
  <si>
    <t>3578040711830002</t>
  </si>
  <si>
    <t>503/9614.A/436.7.5/2016</t>
  </si>
  <si>
    <t>Puding sedot</t>
  </si>
  <si>
    <t>Mima Mandiri</t>
  </si>
  <si>
    <t>Jl. Dukuh Pakis 6A/37</t>
  </si>
  <si>
    <t>Kristini R. Inkiriwang</t>
  </si>
  <si>
    <t>3578215112760001</t>
  </si>
  <si>
    <t xml:space="preserve">081286923740
</t>
  </si>
  <si>
    <t>503/1649.A/436.7.17/2019</t>
  </si>
  <si>
    <t>Siomay</t>
  </si>
  <si>
    <t>Monique Bakery</t>
  </si>
  <si>
    <t>Jl. Rungkut Asri Barat 1 No 16</t>
  </si>
  <si>
    <t>Maria Monique S.</t>
  </si>
  <si>
    <t>3578034406790007</t>
  </si>
  <si>
    <t>503/9615.A/436.7.5/2016</t>
  </si>
  <si>
    <t>Roti &amp; Kue</t>
  </si>
  <si>
    <t>5,000-35,000</t>
  </si>
  <si>
    <t>Moniz</t>
  </si>
  <si>
    <t>Jl. Simo Sidomulyo X/38</t>
  </si>
  <si>
    <t>Martini</t>
  </si>
  <si>
    <t>3578066707590007</t>
  </si>
  <si>
    <t>503/4530.A/436.17/2018</t>
  </si>
  <si>
    <t>Jl. Kenikir 17</t>
  </si>
  <si>
    <t>Damayanti Galuh Sari</t>
  </si>
  <si>
    <t xml:space="preserve">083857958088
</t>
  </si>
  <si>
    <t>503/12761.A/436.7.17/2018</t>
  </si>
  <si>
    <t xml:space="preserve">5545/3578/18
</t>
  </si>
  <si>
    <t>Minuman kelor</t>
  </si>
  <si>
    <t>Mr. Doken</t>
  </si>
  <si>
    <t>YKP PANDUGO. II/L-17</t>
  </si>
  <si>
    <t>Andy Hindarto</t>
  </si>
  <si>
    <t>3578030311750005</t>
  </si>
  <si>
    <t>503/3982.A/436.7.17/2017</t>
  </si>
  <si>
    <t>Murni Kedelai Prima</t>
  </si>
  <si>
    <t>Jl. Panjang Jiwo Sdi/1-H</t>
  </si>
  <si>
    <t>Suwartono</t>
  </si>
  <si>
    <t>3578242701700002</t>
  </si>
  <si>
    <t>087855114727</t>
  </si>
  <si>
    <t>503/1981.A/436.7.17/2018</t>
  </si>
  <si>
    <t>Sari dele</t>
  </si>
  <si>
    <t>Evellyn Cookies, UD</t>
  </si>
  <si>
    <t>JEMUR ANDAYANI I/26</t>
  </si>
  <si>
    <t>Isma Soebiyanto</t>
  </si>
  <si>
    <t>3578024410600002</t>
  </si>
  <si>
    <t>503/13175.A/436.7.17/2017</t>
  </si>
  <si>
    <t>Wiwit Collection</t>
  </si>
  <si>
    <t>Jl.Kebraon Indah Permai C- 46,Surabaya</t>
  </si>
  <si>
    <t>Wiwit Manfaati</t>
  </si>
  <si>
    <t>3578015504670001</t>
  </si>
  <si>
    <t>0317671580, 081331876433</t>
  </si>
  <si>
    <t>503/5925.A/ 436.7.17/2019</t>
  </si>
  <si>
    <t>15000 - 275000</t>
  </si>
  <si>
    <t>26.506.986.4-618.000</t>
  </si>
  <si>
    <t>Wynuel</t>
  </si>
  <si>
    <t>Kebonsari Baru Selatan Iii / 16</t>
  </si>
  <si>
    <t>Wynanda Pastora</t>
  </si>
  <si>
    <t>3578234305560001</t>
  </si>
  <si>
    <t>082312565121</t>
  </si>
  <si>
    <t>503/2799.A/436.17/2019</t>
  </si>
  <si>
    <t>Sandal anyaman &amp; Sprei</t>
  </si>
  <si>
    <t>15000 - 140000</t>
  </si>
  <si>
    <t>Yashinta Sulam</t>
  </si>
  <si>
    <t>Jl. Nginden Permata Iv/22, Surabaya</t>
  </si>
  <si>
    <t>Lilik Fauziatiningsih</t>
  </si>
  <si>
    <t>3578095209700002</t>
  </si>
  <si>
    <t>082140859078, 0315930776</t>
  </si>
  <si>
    <t>Sulam pita dan sepatu</t>
  </si>
  <si>
    <t>Terfasilitasi di Surabaya Square KBS,Surabaya Square Tunjungan city,Surabaya Square Merr,Surabaya Square PNR Mayjend</t>
  </si>
  <si>
    <t>73.347.17.9.606.000</t>
  </si>
  <si>
    <t>YNR Seketeng</t>
  </si>
  <si>
    <t>Jl. Lawang seketeng IV/16</t>
  </si>
  <si>
    <t>Jul Nuor Rachmany</t>
  </si>
  <si>
    <t>3578075007710002</t>
  </si>
  <si>
    <t>089656974379</t>
  </si>
  <si>
    <t>503/9665.A/436.7.17/2019</t>
  </si>
  <si>
    <t>88.736.130.1-611.000</t>
  </si>
  <si>
    <t>Yunella Food</t>
  </si>
  <si>
    <t>Jl. Lidah Harapan Xxx/Af-11 Surabaya</t>
  </si>
  <si>
    <t>Yunella Minantya Putriantoro</t>
  </si>
  <si>
    <t>3578186006920000</t>
  </si>
  <si>
    <t>083849162110</t>
  </si>
  <si>
    <t>503/8817.A/436.7.17/2019</t>
  </si>
  <si>
    <t>Nasi Bungkus</t>
  </si>
  <si>
    <t>4000 - 12000</t>
  </si>
  <si>
    <t>Zeans</t>
  </si>
  <si>
    <t>Jl. Kedinding Lor Gg. Langsep No 7</t>
  </si>
  <si>
    <t>Santi Fayziah</t>
  </si>
  <si>
    <t>3578174606890002</t>
  </si>
  <si>
    <t>082335143332</t>
  </si>
  <si>
    <t>503/4990.A/436.7.17/2017</t>
  </si>
  <si>
    <t>13.01.5.46.61637</t>
  </si>
  <si>
    <t>5063578015187tidak ada23</t>
  </si>
  <si>
    <t>IDM000740026</t>
  </si>
  <si>
    <t>0710005465118</t>
  </si>
  <si>
    <t>Makanan ringan: macaroni pedas dan original</t>
  </si>
  <si>
    <t>5000 - 10000</t>
  </si>
  <si>
    <t>kotak</t>
  </si>
  <si>
    <t>71.345.370.2-619.000</t>
  </si>
  <si>
    <t>Zhumas C</t>
  </si>
  <si>
    <t>Jl. Lawang Seketeng 4/5 Rt.004/015</t>
  </si>
  <si>
    <t>Widhi Sri Astuti</t>
  </si>
  <si>
    <t>3578266908720001</t>
  </si>
  <si>
    <t>081554248441</t>
  </si>
  <si>
    <t>503/9633.A/436.7.17/2019</t>
  </si>
  <si>
    <t>463781492604000</t>
  </si>
  <si>
    <t>Yunita Y Throphy (Siji Piala)</t>
  </si>
  <si>
    <t>PENELEH XI/55</t>
  </si>
  <si>
    <t>Yunita Rohana Kurniati</t>
  </si>
  <si>
    <t>3578075806720001</t>
  </si>
  <si>
    <t>503/1704.A/436.7.5/2016</t>
  </si>
  <si>
    <t>Piala</t>
  </si>
  <si>
    <t>15000 - 165000</t>
  </si>
  <si>
    <t>Silvia Food (Cakra)</t>
  </si>
  <si>
    <t>Jl. Tenggilis Kauman Gg Buntu 10</t>
  </si>
  <si>
    <t>Agus R.S.</t>
  </si>
  <si>
    <t>3578211108790001</t>
  </si>
  <si>
    <t>082140850133</t>
  </si>
  <si>
    <t>503/2019.A/436.7.17/2019</t>
  </si>
  <si>
    <t>Saus</t>
  </si>
  <si>
    <t>10,000 s/d 50,000</t>
  </si>
  <si>
    <t>Sinar Baru, UD / Indo Pot</t>
  </si>
  <si>
    <t>Kenjeran No. 354</t>
  </si>
  <si>
    <t>Eddy Hartono</t>
  </si>
  <si>
    <t>3578101002690006</t>
  </si>
  <si>
    <t>0313810091</t>
  </si>
  <si>
    <t>503/12467.A/436.6.11/2015</t>
  </si>
  <si>
    <t>Vas bunga</t>
  </si>
  <si>
    <t>Sinar Usaha Boga Nusantara, CV</t>
  </si>
  <si>
    <t>Jl. Dinoyo Tangsi 6/18 Keputran</t>
  </si>
  <si>
    <t>Yongki Yanwintarko</t>
  </si>
  <si>
    <t>3578051501620001</t>
  </si>
  <si>
    <t>03170500388</t>
  </si>
  <si>
    <t>503/5067.A/436.7.17/2018</t>
  </si>
  <si>
    <t>minuman dalam kemasan</t>
  </si>
  <si>
    <t>31.714.381.6-607.000</t>
  </si>
  <si>
    <t>Spikus</t>
  </si>
  <si>
    <t>JL.GUNUNGANYAR HARAPAN ZE / 3</t>
  </si>
  <si>
    <t>IRHAM HADI PRATAMA</t>
  </si>
  <si>
    <t>3578080408900002</t>
  </si>
  <si>
    <t>503/13593.A/436.7.17/2017</t>
  </si>
  <si>
    <t>Sri Lestari</t>
  </si>
  <si>
    <t>Jl. Medokan Semampir Indah 11A Surabaya</t>
  </si>
  <si>
    <t>Sri Chomisri</t>
  </si>
  <si>
    <t>3578097006560045</t>
  </si>
  <si>
    <t>085645441459</t>
  </si>
  <si>
    <t>503/2466.A/436.7.17/2017</t>
  </si>
  <si>
    <t>Subur Rejeki/DDAN COLL</t>
  </si>
  <si>
    <t>Jl. Bronggalan Sawah I/31</t>
  </si>
  <si>
    <t>Haryana Indriasari</t>
  </si>
  <si>
    <t>3578106005760006</t>
  </si>
  <si>
    <t>081259952629</t>
  </si>
  <si>
    <t>503/503.A/436.7.17/2020</t>
  </si>
  <si>
    <t>5789/3578/19</t>
  </si>
  <si>
    <t>Kemejer</t>
  </si>
  <si>
    <t>Subyung</t>
  </si>
  <si>
    <t>Jl. Karah No 168 Rt 003 Rw 006</t>
  </si>
  <si>
    <t>M. Syawaludin Rahmansyah Benefid</t>
  </si>
  <si>
    <t>081216658145</t>
  </si>
  <si>
    <t>503/7635.A/436.7.17/2019</t>
  </si>
  <si>
    <t>Keripik usus</t>
  </si>
  <si>
    <t>86.912.897.5-609.000</t>
  </si>
  <si>
    <t>SW Collection</t>
  </si>
  <si>
    <t>Bronggalan 2D/27A</t>
  </si>
  <si>
    <t>Santy Arisandy</t>
  </si>
  <si>
    <t>3578106211760005</t>
  </si>
  <si>
    <t>085730712141</t>
  </si>
  <si>
    <t>503/110.A/436.7.17/2018</t>
  </si>
  <si>
    <t>Gantungan kunci dari flanel</t>
  </si>
  <si>
    <t>Sweety Collection</t>
  </si>
  <si>
    <t>Jl.Kanser No.96 Kel Ploso Tambaksari Surabaya</t>
  </si>
  <si>
    <t>Rr. Hersaptianti Sulistyorini</t>
  </si>
  <si>
    <t>3578105506770002</t>
  </si>
  <si>
    <t>085321427275</t>
  </si>
  <si>
    <t>503/8695.A/436.7.17/2019</t>
  </si>
  <si>
    <t>Mukenah</t>
  </si>
  <si>
    <t>Syandana Project</t>
  </si>
  <si>
    <t>Perum Its, Jl. Teknik Industri D-19-B, Surabaya</t>
  </si>
  <si>
    <t>Dhanny Yulinar</t>
  </si>
  <si>
    <t>3578095807830003</t>
  </si>
  <si>
    <t>081803185561</t>
  </si>
  <si>
    <t>503/10351.A/436.6.11/2015</t>
  </si>
  <si>
    <t>13.01.5.47.57275</t>
  </si>
  <si>
    <t>IDM000640822</t>
  </si>
  <si>
    <t>Tempat tisu &amp; Pouch</t>
  </si>
  <si>
    <t>Terfasilitasi di Surabaya Square Tunjungan city,Surabaya Square MIC</t>
  </si>
  <si>
    <t>Tambah Segar (Bu Ningsih)</t>
  </si>
  <si>
    <t>085732669942</t>
  </si>
  <si>
    <t>Tap-Tap</t>
  </si>
  <si>
    <t>Jojoran 3-D/14</t>
  </si>
  <si>
    <t>Iis Oktiyani</t>
  </si>
  <si>
    <t>Keset Karakter</t>
  </si>
  <si>
    <t>Toko Nur Aini</t>
  </si>
  <si>
    <t>JOJORAN BARU 1/16</t>
  </si>
  <si>
    <t>Nor Aini</t>
  </si>
  <si>
    <t>3578104701940010</t>
  </si>
  <si>
    <t>081556471001</t>
  </si>
  <si>
    <t>503/1969.A/436.7.17/2019</t>
  </si>
  <si>
    <t>13.01.5.47.65290</t>
  </si>
  <si>
    <t>90.173.141.4-619.000</t>
  </si>
  <si>
    <t>Toko Rere (Tahu Bakso Bunda Rasya)</t>
  </si>
  <si>
    <t>RUNGKUT ASRI TIMUR II NO 49</t>
  </si>
  <si>
    <t>Martutik</t>
  </si>
  <si>
    <t>081556471001 / 081515611533</t>
  </si>
  <si>
    <t>Tahu bakso</t>
  </si>
  <si>
    <t>Toko Sofi Collection</t>
  </si>
  <si>
    <t>Perlis Utara No. 41</t>
  </si>
  <si>
    <t>Jamal Hasan Fakih</t>
  </si>
  <si>
    <t>3578122912670001</t>
  </si>
  <si>
    <t>082231020010</t>
  </si>
  <si>
    <t>503/9114.A/436.6.11/2010</t>
  </si>
  <si>
    <t>100000 - 260000</t>
  </si>
  <si>
    <t>09.742.154.9-613-000</t>
  </si>
  <si>
    <t>Top Collection</t>
  </si>
  <si>
    <t>Jl. Ploso timur 1-B/25 Rt.009/010</t>
  </si>
  <si>
    <t>H. Taufan Laksana</t>
  </si>
  <si>
    <t>3578100908880002</t>
  </si>
  <si>
    <t>085648126378</t>
  </si>
  <si>
    <t>503/2208.A/436.7.17/2020</t>
  </si>
  <si>
    <t>Masker dan konektor</t>
  </si>
  <si>
    <t>4000 - 15000</t>
  </si>
  <si>
    <t>80.508.971.1-619.000</t>
  </si>
  <si>
    <t>Trisma Ratu</t>
  </si>
  <si>
    <t>Dupak Bangun Rejo 4/28, Surabaya</t>
  </si>
  <si>
    <t>Tri Kusumawati</t>
  </si>
  <si>
    <t>3578154802720001</t>
  </si>
  <si>
    <t>082331424236</t>
  </si>
  <si>
    <t>503/8361.A/436.6.11/2015</t>
  </si>
  <si>
    <t>30000 - 250000</t>
  </si>
  <si>
    <t>kain</t>
  </si>
  <si>
    <t>95.410.713.2-605.000</t>
  </si>
  <si>
    <t>Tunik Putri</t>
  </si>
  <si>
    <t>Jl. Kapas Madya Barat 9A/30</t>
  </si>
  <si>
    <t>Putri Aprilia</t>
  </si>
  <si>
    <t>3578107004850004</t>
  </si>
  <si>
    <t>081231662474</t>
  </si>
  <si>
    <t>503/11336.A/436.7.17/2018</t>
  </si>
  <si>
    <t>Baju batik</t>
  </si>
  <si>
    <t>8000 - 150000</t>
  </si>
  <si>
    <t>Terfasilitasi di Surabaya Square KBS,Surabaya Square PNR Mayjend,Surabaya Square SIB,Surabaya Square Tunjungan city,Surabaya Square Joyoboyo</t>
  </si>
  <si>
    <t>45.390.918.6-619.000</t>
  </si>
  <si>
    <t>UD Barokah Makmur / Lidya Food</t>
  </si>
  <si>
    <t>Jagir Sidoresmo 6/122</t>
  </si>
  <si>
    <t>Akhmad Syafi'I</t>
  </si>
  <si>
    <t>3516080809830003</t>
  </si>
  <si>
    <t>085785598523</t>
  </si>
  <si>
    <t>503//480.A/436.7.5/2015</t>
  </si>
  <si>
    <t>Nasi ayam geprek</t>
  </si>
  <si>
    <t>bowl</t>
  </si>
  <si>
    <t>UD Syafrida Snack, PO</t>
  </si>
  <si>
    <t>Jl. Manyar Sabrangan 79, Surabaya</t>
  </si>
  <si>
    <t>Nur Fadhilah</t>
  </si>
  <si>
    <t>3578264406530001</t>
  </si>
  <si>
    <t>08155177749</t>
  </si>
  <si>
    <t>503/3194A/436.7.17/2018</t>
  </si>
  <si>
    <t>13.01.5.46.64221</t>
  </si>
  <si>
    <t>5143578044822tidak ada22</t>
  </si>
  <si>
    <t>Camilan</t>
  </si>
  <si>
    <t>7500 - 50000</t>
  </si>
  <si>
    <t>26.528.652.6-619.000</t>
  </si>
  <si>
    <t>UD. Pernak-Pernik/Kampung Pernak Pernik</t>
  </si>
  <si>
    <t>Jl. Pondok Benowo Indah Blok Z-2 B</t>
  </si>
  <si>
    <t>Jenni Wahyu Wulandari, Dra</t>
  </si>
  <si>
    <t>3578306701680001</t>
  </si>
  <si>
    <t>503/11648.A/436.7.5/2014</t>
  </si>
  <si>
    <t>Tempat tisu &amp; Taplak</t>
  </si>
  <si>
    <t>17500 - 250000</t>
  </si>
  <si>
    <t>UD. Refiza</t>
  </si>
  <si>
    <t>Jl. Pacar Kembang 5C1 No.24 C Surabaya</t>
  </si>
  <si>
    <t>Dikki Setiawan</t>
  </si>
  <si>
    <t>3515132412940003</t>
  </si>
  <si>
    <t>03151503781</t>
  </si>
  <si>
    <t>503/7387.A/436.6.11/2015</t>
  </si>
  <si>
    <t>UD.Ratnasari</t>
  </si>
  <si>
    <t>Kupang Indah 19 No.19 Surabaya</t>
  </si>
  <si>
    <t>Retno Setiarsih</t>
  </si>
  <si>
    <t>3578216603450001</t>
  </si>
  <si>
    <t>08155069662</t>
  </si>
  <si>
    <t>503/1306.A/436.6.11/2015</t>
  </si>
  <si>
    <t>Bunga Kering</t>
  </si>
  <si>
    <t>6.000 - 150.000</t>
  </si>
  <si>
    <t>Terfasilitasi di Surabaya Square PNR</t>
  </si>
  <si>
    <t>Udeng Jali</t>
  </si>
  <si>
    <t>Kupang Gunung Timur 5/20</t>
  </si>
  <si>
    <t>Wiwik Rahayu</t>
  </si>
  <si>
    <t>3578066302650006</t>
  </si>
  <si>
    <t>082232102788</t>
  </si>
  <si>
    <t>503/12666.A/436.7.17/2018</t>
  </si>
  <si>
    <t>Udeng</t>
  </si>
  <si>
    <t>Untung Joyo (Keripik Tempe Idola)</t>
  </si>
  <si>
    <t>Panjangjiwo Sdi/43</t>
  </si>
  <si>
    <t>Untung Mardiono</t>
  </si>
  <si>
    <t>082232102788 / 085335211565</t>
  </si>
  <si>
    <t>2153578014702tidak ada21</t>
  </si>
  <si>
    <t>10000 - 13000</t>
  </si>
  <si>
    <t>Jl., Prima Kebraon 5 No 24, Surabaya</t>
  </si>
  <si>
    <t>13.01.5.47.63288</t>
  </si>
  <si>
    <t>Mie pangsit &amp; kelapa jelly</t>
  </si>
  <si>
    <t>8000 - 15000</t>
  </si>
  <si>
    <t>09.756.282.1-611.001</t>
  </si>
  <si>
    <t>Dukuh Kupang Barat I Buntu 4</t>
  </si>
  <si>
    <t>Siti Djumaijah</t>
  </si>
  <si>
    <t>503/12416.A/436.7.17/2017</t>
  </si>
  <si>
    <t>13.01.5.47.63841</t>
  </si>
  <si>
    <t>5491/3578/18</t>
  </si>
  <si>
    <t>07120051281018</t>
  </si>
  <si>
    <t>Minuman dan jajanan pasar</t>
  </si>
  <si>
    <t>85.559.381.0-614.000</t>
  </si>
  <si>
    <t>Vitri Accessoris</t>
  </si>
  <si>
    <t>Jl. Kedung Doro 8 No. 28</t>
  </si>
  <si>
    <t>Peny Vitri Saumuwaty</t>
  </si>
  <si>
    <t>3678066310710006</t>
  </si>
  <si>
    <t>085101218815</t>
  </si>
  <si>
    <t>503/1228.A/436.7.17/2018</t>
  </si>
  <si>
    <t>30000 - 175000</t>
  </si>
  <si>
    <t>Windy Collection</t>
  </si>
  <si>
    <t>Jl. Kesatrian 41, Blok V, No. 8, Kodam Brawijaya, Sawunggaling, Wonokromo</t>
  </si>
  <si>
    <t>Estuningsih</t>
  </si>
  <si>
    <t>3578126302630001</t>
  </si>
  <si>
    <t>085233206212</t>
  </si>
  <si>
    <t>503/986.B/4387.17/2018</t>
  </si>
  <si>
    <t>Bantal</t>
  </si>
  <si>
    <t>89.083.960.8-613.000</t>
  </si>
  <si>
    <t>Nad-Nad Craft</t>
  </si>
  <si>
    <t>Jl. Jambangan IV No. 29, Surabaya</t>
  </si>
  <si>
    <t>Helen Tri Wahyuni</t>
  </si>
  <si>
    <t>3578236706760002</t>
  </si>
  <si>
    <t>085231203384</t>
  </si>
  <si>
    <t>503/4414.A/436.7.17/2019</t>
  </si>
  <si>
    <t>20000 - 35000</t>
  </si>
  <si>
    <t>Terfasilitasi di Surabaya Square Tunjungan Cty</t>
  </si>
  <si>
    <t>Wulan Collection</t>
  </si>
  <si>
    <t>Tenggilis Mulyo No. 38, Surabaya</t>
  </si>
  <si>
    <t>Wiwik Sundari</t>
  </si>
  <si>
    <t>3505196707770001</t>
  </si>
  <si>
    <t>082257527868, 081231511761</t>
  </si>
  <si>
    <t>503/12597.A/436.6.11/2014</t>
  </si>
  <si>
    <t>13.01.5.46.57925</t>
  </si>
  <si>
    <t>35000 - 250000</t>
  </si>
  <si>
    <t>Terfasilitasi di Surabaya Square MERR</t>
  </si>
  <si>
    <t>75.070.151.8-615.000</t>
  </si>
  <si>
    <t>Yaba</t>
  </si>
  <si>
    <t>Kapasan Kidul 2/1, Surabaya</t>
  </si>
  <si>
    <t>Imanuel Antonius</t>
  </si>
  <si>
    <t>3578113108950002</t>
  </si>
  <si>
    <t>081703750255</t>
  </si>
  <si>
    <t>503.9946.A/436.7.17/2018</t>
  </si>
  <si>
    <t>Keripik</t>
  </si>
  <si>
    <t>Yayuthres Batik &amp; Shibori</t>
  </si>
  <si>
    <t>Kutisari Selatan IX/15, Surabaya</t>
  </si>
  <si>
    <t>Theresia Yusufiani Rahayu</t>
  </si>
  <si>
    <t>3578246901640001</t>
  </si>
  <si>
    <t>081332719320</t>
  </si>
  <si>
    <t>503/2282.A/436.7.17/2018</t>
  </si>
  <si>
    <t>Kain Shibori</t>
  </si>
  <si>
    <t>60000 - 100000</t>
  </si>
  <si>
    <t>09.748.604.7-615.000</t>
  </si>
  <si>
    <t>Yubella</t>
  </si>
  <si>
    <t>Jl. Banyu Urip Kidul 2-B/38, Surabaya</t>
  </si>
  <si>
    <t>Nur Choliq</t>
  </si>
  <si>
    <t>3578060811710006</t>
  </si>
  <si>
    <t>082233559620</t>
  </si>
  <si>
    <t>503/4980.A/436.7.17/2019</t>
  </si>
  <si>
    <t>Terfasilitasi di Surabaya Square KBS</t>
  </si>
  <si>
    <t>Yuk Phin</t>
  </si>
  <si>
    <t>Jl. Rembang 73 A, Surabaya</t>
  </si>
  <si>
    <t>Ervin Rosalia</t>
  </si>
  <si>
    <t>3578134203780002</t>
  </si>
  <si>
    <t>081230902190</t>
  </si>
  <si>
    <t>503/8307.A/436.7.17/2018</t>
  </si>
  <si>
    <t>Sambal kemasan</t>
  </si>
  <si>
    <t>20000 - 27000</t>
  </si>
  <si>
    <t>83.569.698.0-614.000</t>
  </si>
  <si>
    <t>Zipperia</t>
  </si>
  <si>
    <t>Jl. Kalidami 7/2</t>
  </si>
  <si>
    <t>Nuria Khalidah</t>
  </si>
  <si>
    <t>3578134109940002</t>
  </si>
  <si>
    <t>503/4104.A/436.6.11/2014</t>
  </si>
  <si>
    <t>Kerajinan dari resleting</t>
  </si>
  <si>
    <t>15000 - 70000</t>
  </si>
  <si>
    <t>Nisa Sari Bakery</t>
  </si>
  <si>
    <t>JOJORAN 1 BLOK C/11</t>
  </si>
  <si>
    <t>Sukaisi Anis</t>
  </si>
  <si>
    <t>3578085802750002</t>
  </si>
  <si>
    <t>081703900513</t>
  </si>
  <si>
    <t>503/166.A/436.7.17/2020</t>
  </si>
  <si>
    <t>1267/2020</t>
  </si>
  <si>
    <t>Roti</t>
  </si>
  <si>
    <t>3500 - 28000</t>
  </si>
  <si>
    <t>Azzahra</t>
  </si>
  <si>
    <t>GROGOL KAUMAN 3/23</t>
  </si>
  <si>
    <t>Jamilah</t>
  </si>
  <si>
    <t>3578077001710001</t>
  </si>
  <si>
    <t>0838499101446</t>
  </si>
  <si>
    <t>503.9681.A/436.7.17/2019</t>
  </si>
  <si>
    <t>Sari Dele</t>
  </si>
  <si>
    <t>Pempek Suraboyo, PO</t>
  </si>
  <si>
    <t>KAPAS MADYA 4-O/35</t>
  </si>
  <si>
    <t>Dwi Margono</t>
  </si>
  <si>
    <t>3578100110760011</t>
  </si>
  <si>
    <t>503/12177.A/436.7.17/2017</t>
  </si>
  <si>
    <t>Pempek</t>
  </si>
  <si>
    <t>Ana Djoyo</t>
  </si>
  <si>
    <t>BULAK BANTENG LOR 4/78</t>
  </si>
  <si>
    <t>Safiana</t>
  </si>
  <si>
    <t>3578174103850002</t>
  </si>
  <si>
    <t>082257631531</t>
  </si>
  <si>
    <t>503/7246.A/436.7.17/2018</t>
  </si>
  <si>
    <t>2063578015344tidak ada24</t>
  </si>
  <si>
    <t>Onde Pecah</t>
  </si>
  <si>
    <t>55.049.006.4-619.000</t>
  </si>
  <si>
    <t>Mikami food</t>
  </si>
  <si>
    <t>JAMBANGAN VII-E / 3</t>
  </si>
  <si>
    <t>Nurul Ekawati</t>
  </si>
  <si>
    <t>3578236510760001</t>
  </si>
  <si>
    <t>08113276762</t>
  </si>
  <si>
    <t>503/8355.A/436.7.17/2019</t>
  </si>
  <si>
    <t>Chicken Burito Frozen</t>
  </si>
  <si>
    <t>US Herbal (Rasya)</t>
  </si>
  <si>
    <t>Genteng Candirejo 5</t>
  </si>
  <si>
    <t>Ummi Salamah</t>
  </si>
  <si>
    <t>3578236510760002</t>
  </si>
  <si>
    <t>503/6810.A/436.7.5/2016</t>
  </si>
  <si>
    <t>Dapure Miss Mall, UKM (Coklat)</t>
  </si>
  <si>
    <t>Bandarejo 3 Gg. Candi 2/52</t>
  </si>
  <si>
    <t>Tutut Ulandari</t>
  </si>
  <si>
    <t>3578086407730003</t>
  </si>
  <si>
    <t>503/1908.A/436.7.17/2019</t>
  </si>
  <si>
    <t>Cokelat</t>
  </si>
  <si>
    <t>Dara Leather</t>
  </si>
  <si>
    <t>KETINTANG PERMAI BD-10</t>
  </si>
  <si>
    <t>FLORENCIA PURNAMA TRININGSIH</t>
  </si>
  <si>
    <t>3578235809860002</t>
  </si>
  <si>
    <t>503/8238.A/436.7.17/2017</t>
  </si>
  <si>
    <t>Tas, dompet, gantungan kunci dari kulit</t>
  </si>
  <si>
    <t>FNR</t>
  </si>
  <si>
    <t>PULO WONOKROMO WETAN 4/7-A</t>
  </si>
  <si>
    <t>ROESMINI WARTI, SE.</t>
  </si>
  <si>
    <t>3578045012640003</t>
  </si>
  <si>
    <t>08155092707</t>
  </si>
  <si>
    <t>503/509.A/436.7.17/2017</t>
  </si>
  <si>
    <t>35000 - 500000</t>
  </si>
  <si>
    <t>08.632.421.7.609.000</t>
  </si>
  <si>
    <t>Batik Jumput Putat Jaya, UD</t>
  </si>
  <si>
    <t>KUPANG GUNUNG JAYA 7-A/4</t>
  </si>
  <si>
    <t>Susiati</t>
  </si>
  <si>
    <t>3578064312660002</t>
  </si>
  <si>
    <t>503/11520.A/436.A/436.6.11/2014</t>
  </si>
  <si>
    <t>Batik jumput</t>
  </si>
  <si>
    <t>Family Collection</t>
  </si>
  <si>
    <t>PENJARINGAN BARU. I-B/7 KAV-16</t>
  </si>
  <si>
    <t>LILIS SULISTYANINGSIH, DRA</t>
  </si>
  <si>
    <t>3578034309660001</t>
  </si>
  <si>
    <t>503/10922.A/436.6.11/2014</t>
  </si>
  <si>
    <t>Rumah Chacha (Mr Mung bean)</t>
  </si>
  <si>
    <t>TEMPEL SUKOREJO 4/27-A</t>
  </si>
  <si>
    <t>NANANG ABDUL HAMID</t>
  </si>
  <si>
    <t>3525123007840001</t>
  </si>
  <si>
    <t>503/13784.A/436.7.17/2017</t>
  </si>
  <si>
    <t>Bunda shop</t>
  </si>
  <si>
    <t>Jl. Tembok dukuh butulan 14</t>
  </si>
  <si>
    <t>MEGA FADHILAH</t>
  </si>
  <si>
    <t>3526017108920006</t>
  </si>
  <si>
    <t>503/10702.A/436.7.17/2018</t>
  </si>
  <si>
    <t>Kebab Soerobodjo</t>
  </si>
  <si>
    <t>AMPEL KEJERON 2/5</t>
  </si>
  <si>
    <t>SANTOSO</t>
  </si>
  <si>
    <t>3578162903850004</t>
  </si>
  <si>
    <t>503/48217.A/436.6.11/2015</t>
  </si>
  <si>
    <t>Dapur Kue Buk Yuli</t>
  </si>
  <si>
    <t>PETEMON 2/52</t>
  </si>
  <si>
    <t>YULI WIDYASTUTI</t>
  </si>
  <si>
    <t>3578065507760004</t>
  </si>
  <si>
    <t>503/3503.A/436.7.17/2017</t>
  </si>
  <si>
    <t>Kue</t>
  </si>
  <si>
    <t>Sweetea, Toko</t>
  </si>
  <si>
    <t>BARATAJAYA 3/51</t>
  </si>
  <si>
    <t>DR. DYAH SANIA ARTIWI</t>
  </si>
  <si>
    <t>3578086709830001</t>
  </si>
  <si>
    <t>089676855587</t>
  </si>
  <si>
    <t>503/13795.A/436.7.17/2017</t>
  </si>
  <si>
    <t>Are Baby</t>
  </si>
  <si>
    <t>Ketintang Madya III/36</t>
  </si>
  <si>
    <t>Reza Santa Pratiwi</t>
  </si>
  <si>
    <t>3515134507900010</t>
  </si>
  <si>
    <t>081330956001</t>
  </si>
  <si>
    <t>503/12990.A/436.7.17/2017</t>
  </si>
  <si>
    <t>Pakaian bayi</t>
  </si>
  <si>
    <t>3000 - 275000</t>
  </si>
  <si>
    <t>Rumah Kreatif Bukit Barisan</t>
  </si>
  <si>
    <t>Jl. Bukit Barisan no. 12</t>
  </si>
  <si>
    <t>MATTALIH</t>
  </si>
  <si>
    <t>3578133006680053</t>
  </si>
  <si>
    <t>503/653.A/436.6.11/2015</t>
  </si>
  <si>
    <t>Jasa jahit</t>
  </si>
  <si>
    <t>20000 - 200000</t>
  </si>
  <si>
    <t>NATA CRAFT</t>
  </si>
  <si>
    <t>JL. SUKADAMI 2/35 SURABAYA</t>
  </si>
  <si>
    <t>HENING IMAN SHOLATINGRATRI</t>
  </si>
  <si>
    <t>3578086812820005</t>
  </si>
  <si>
    <t>Frame</t>
  </si>
  <si>
    <t>Vinca</t>
  </si>
  <si>
    <t>PONDOK WIYUNG INDAH UTARA BLOK BX-5</t>
  </si>
  <si>
    <t>AGUNG PRIYONO</t>
  </si>
  <si>
    <t>3578042104810003</t>
  </si>
  <si>
    <t>503/6021.A/436.7.17/2017</t>
  </si>
  <si>
    <t>Mutiara Food</t>
  </si>
  <si>
    <t>Jl. Raya Raci 12-A</t>
  </si>
  <si>
    <t>Nurul Qomariyah,S.Sos</t>
  </si>
  <si>
    <t>3578304106900001</t>
  </si>
  <si>
    <t>082333260395</t>
  </si>
  <si>
    <t>503/17196.A/436.6.11/2015</t>
  </si>
  <si>
    <t>Mutiara Jaya Abadi, UD</t>
  </si>
  <si>
    <t>Jl. Rungkut Menanggal Harapan Blok I-13</t>
  </si>
  <si>
    <t>503/9698.A/436.7.5/2016</t>
  </si>
  <si>
    <t>Stik wijen, stik almond</t>
  </si>
  <si>
    <t>9500 - 14500</t>
  </si>
  <si>
    <t>25.730.376.8-615.000</t>
  </si>
  <si>
    <t>Namaste</t>
  </si>
  <si>
    <t>Jl. Ampel Kesumba 4</t>
  </si>
  <si>
    <t>Fatimah Bevi</t>
  </si>
  <si>
    <t>3578075705850002</t>
  </si>
  <si>
    <t>081216216411</t>
  </si>
  <si>
    <t>503/13692.A/436.7.17/2018</t>
  </si>
  <si>
    <t>4000 - 6000</t>
  </si>
  <si>
    <t>Nanda Snack</t>
  </si>
  <si>
    <t>Jl. Kalikepiting Jaya 4/59 Rt.015/005</t>
  </si>
  <si>
    <t>Musyafa'Ah</t>
  </si>
  <si>
    <t>3578105506660008</t>
  </si>
  <si>
    <t>089676441793</t>
  </si>
  <si>
    <t>503/8807.A/436.7.17/2019</t>
  </si>
  <si>
    <t>Gawuk-gawuk</t>
  </si>
  <si>
    <t>59.785.264.9-619.000</t>
  </si>
  <si>
    <t>Narwastu</t>
  </si>
  <si>
    <t>Jl. Marina Emas Timur3/32, Surabaya</t>
  </si>
  <si>
    <t>Nur Budi Gardjito</t>
  </si>
  <si>
    <t>3578091502690001</t>
  </si>
  <si>
    <t>08165423983</t>
  </si>
  <si>
    <t>503/10030.A/436.717/2018</t>
  </si>
  <si>
    <t>12000 - 200000</t>
  </si>
  <si>
    <t>Muti</t>
  </si>
  <si>
    <t>BANYU URIP WETAN TENGAH 20</t>
  </si>
  <si>
    <t>DEBORA WIJAYANTI PRATIWI</t>
  </si>
  <si>
    <t>3578065504710001</t>
  </si>
  <si>
    <t>082131332426</t>
  </si>
  <si>
    <t>503/6868.A/436.7.17/2017</t>
  </si>
  <si>
    <t>Nazia</t>
  </si>
  <si>
    <t>RUNGKUT ASRI BARAT. 9/17</t>
  </si>
  <si>
    <t>Tjiplies Pudji L</t>
  </si>
  <si>
    <t>3578034906640002</t>
  </si>
  <si>
    <t xml:space="preserve">P </t>
  </si>
  <si>
    <t>503/10363.A/436.6.11/2014</t>
  </si>
  <si>
    <t>Ndaru Handycraft</t>
  </si>
  <si>
    <t>Jl. Sidodermo IV Gg 6 No 10</t>
  </si>
  <si>
    <t>Handaru Kartiko</t>
  </si>
  <si>
    <t>3578022303580002</t>
  </si>
  <si>
    <t>081235195033</t>
  </si>
  <si>
    <t>503/6921.A/436.7.17/2017</t>
  </si>
  <si>
    <t>Kerajinan tangan dari kayu</t>
  </si>
  <si>
    <t>75000 - 150000</t>
  </si>
  <si>
    <t>Nice</t>
  </si>
  <si>
    <t>Jl. Gajah Mada Trem 229-H Rt.004/008 Sawunggaling</t>
  </si>
  <si>
    <t>Nice Windrati</t>
  </si>
  <si>
    <t>3578166304750001</t>
  </si>
  <si>
    <t>081216000575</t>
  </si>
  <si>
    <t>070101/57734/2019</t>
  </si>
  <si>
    <t>Aktiv</t>
  </si>
  <si>
    <t>Rp5,000,000</t>
  </si>
  <si>
    <t>Niels</t>
  </si>
  <si>
    <t>GUBENG KERTAJAYA XI-B/4</t>
  </si>
  <si>
    <t>Ariani Ernawati</t>
  </si>
  <si>
    <t>3515085505690002</t>
  </si>
  <si>
    <t>081235760653</t>
  </si>
  <si>
    <t>503/4322.A/436.7.17/2018</t>
  </si>
  <si>
    <t>Rp10,000,000</t>
  </si>
  <si>
    <t>Sate kol dan gorengan</t>
  </si>
  <si>
    <t>2000 - 3000</t>
  </si>
  <si>
    <t>Niki Pawonz</t>
  </si>
  <si>
    <t>Jl. Tanggulangin No.7</t>
  </si>
  <si>
    <t>Fedella Pijoh</t>
  </si>
  <si>
    <t>3578115308870001</t>
  </si>
  <si>
    <t>081386816632</t>
  </si>
  <si>
    <t>503/1795.A/436.7.17/2020</t>
  </si>
  <si>
    <t>Rp4,000,000</t>
  </si>
  <si>
    <t>nasi ayam &amp; botok telur asin</t>
  </si>
  <si>
    <t>8000 - 12000</t>
  </si>
  <si>
    <t>Ninanemo</t>
  </si>
  <si>
    <t>Jl. Kedungsari No 21 C</t>
  </si>
  <si>
    <t>Sri Sulatiningsih</t>
  </si>
  <si>
    <t>3578055605510002</t>
  </si>
  <si>
    <t>085230418333 / 083849380631</t>
  </si>
  <si>
    <t>503/2399.A/436.6.11/2014</t>
  </si>
  <si>
    <t>Dompet dan tas</t>
  </si>
  <si>
    <t>30000 - 225000</t>
  </si>
  <si>
    <t>07.869.267.0-607.000</t>
  </si>
  <si>
    <t>Ning Ana</t>
  </si>
  <si>
    <t>Jl. Petemon Sidomulyo Iv No 34 Rt 01 10/Rw 18 Petemon Sawahan Surabaya</t>
  </si>
  <si>
    <t>Noerhadji Hasyim</t>
  </si>
  <si>
    <t>3578272207570001</t>
  </si>
  <si>
    <t>03199243010</t>
  </si>
  <si>
    <t>503/3505.A/436.7.17/2017</t>
  </si>
  <si>
    <t>Rp8,000,000</t>
  </si>
  <si>
    <t>Pie telo</t>
  </si>
  <si>
    <t>Ning Delima</t>
  </si>
  <si>
    <t>RUNGKUT MENANGGAL I -33 H</t>
  </si>
  <si>
    <t>Delima Chamidah</t>
  </si>
  <si>
    <t>1272045608860002</t>
  </si>
  <si>
    <t>085748717740</t>
  </si>
  <si>
    <t>503/3450.A/436.7.17/2018</t>
  </si>
  <si>
    <t>Rp2,000,000</t>
  </si>
  <si>
    <t>Nom-nom Kitchen</t>
  </si>
  <si>
    <t>Malibu F8/36 PALM BEACH pakuwon city</t>
  </si>
  <si>
    <t>Phebe Elizabeth Antonius</t>
  </si>
  <si>
    <t>3578096907900002</t>
  </si>
  <si>
    <t>0315660648</t>
  </si>
  <si>
    <t>503/3545.A/436.7.17/2019</t>
  </si>
  <si>
    <t>Rp20,000,000</t>
  </si>
  <si>
    <t>Almond Crispy</t>
  </si>
  <si>
    <t>66.669.840.2-618.000</t>
  </si>
  <si>
    <t>Noni Cake</t>
  </si>
  <si>
    <t>Jl. Pulosari 1.A/4.A</t>
  </si>
  <si>
    <t>Suci Yuli Astuti</t>
  </si>
  <si>
    <t>3578214107750001</t>
  </si>
  <si>
    <t>081703291114</t>
  </si>
  <si>
    <t>503/8819.A/436.7.17/2018</t>
  </si>
  <si>
    <t>2.157.000</t>
  </si>
  <si>
    <t xml:space="preserve">57.317.289.7-618.000
</t>
  </si>
  <si>
    <t>N-Two</t>
  </si>
  <si>
    <t>Jl. Rembang Selatan No. 131</t>
  </si>
  <si>
    <t>Tidak aktiv</t>
  </si>
  <si>
    <t>Rp3,000,000</t>
  </si>
  <si>
    <t>Milkshake</t>
  </si>
  <si>
    <t>Rp10,000</t>
  </si>
  <si>
    <t>Ny. Siem (Kerupuk Udang)</t>
  </si>
  <si>
    <t>Jl. Kupang Baru I/106, Sono Kwijenan, Sukomanunggal</t>
  </si>
  <si>
    <t>Iryuni Suzan, Hendrata</t>
  </si>
  <si>
    <t>3578276912490001</t>
  </si>
  <si>
    <t>081703983857</t>
  </si>
  <si>
    <t>503/10414.A/436.7.5/2016</t>
  </si>
  <si>
    <t>Kerupuk</t>
  </si>
  <si>
    <t>Rp30,000</t>
  </si>
  <si>
    <t>Surabaya, Social Media &amp; Marketplace</t>
  </si>
  <si>
    <t>Oeynak (Pastel Abon)</t>
  </si>
  <si>
    <t>Richa Fransisca</t>
  </si>
  <si>
    <t>3578194410890001</t>
  </si>
  <si>
    <t>081249844443</t>
  </si>
  <si>
    <t>503/4676.A/436.6.11/2015</t>
  </si>
  <si>
    <t>503/3790.D/436.6.11/2015</t>
  </si>
  <si>
    <t>5063578015169tidak ada23</t>
  </si>
  <si>
    <t>Pastel abon</t>
  </si>
  <si>
    <t>Okinirii</t>
  </si>
  <si>
    <t>Jl. Ketintang Timur Ptt.2/21 Rt.02 Rw. 01</t>
  </si>
  <si>
    <t>Lulik Damajanti</t>
  </si>
  <si>
    <t>3603285810690001</t>
  </si>
  <si>
    <t>503/3132.A/436.7.17/2017</t>
  </si>
  <si>
    <t>100000 - 275000</t>
  </si>
  <si>
    <t>Oliveena</t>
  </si>
  <si>
    <t>Jl. Taman Menanggal Indah No 27</t>
  </si>
  <si>
    <t>Agatha Endang Sutantie</t>
  </si>
  <si>
    <t>3578225107560001</t>
  </si>
  <si>
    <t>081389313334</t>
  </si>
  <si>
    <t>503/7401.A/436.7.17/2019</t>
  </si>
  <si>
    <t>Pakaian anak</t>
  </si>
  <si>
    <t>Rp200,000</t>
  </si>
  <si>
    <t>78.941.198.0-609.000</t>
  </si>
  <si>
    <t>Otak Otak bandheng bu dhian</t>
  </si>
  <si>
    <t>JL. Petemon 4/196 A Kel. Petemon</t>
  </si>
  <si>
    <t>Rr. Dhian Kusuma</t>
  </si>
  <si>
    <t>3578155807630001</t>
  </si>
  <si>
    <t>085335739712</t>
  </si>
  <si>
    <t>503/7244.B/436.7.17/2018</t>
  </si>
  <si>
    <t>Otak-otak</t>
  </si>
  <si>
    <t>Rp45,000</t>
  </si>
  <si>
    <t>77.091.242.6-605.000</t>
  </si>
  <si>
    <t>Pawon Della</t>
  </si>
  <si>
    <t>Jl. Ploso Timur 1B/25</t>
  </si>
  <si>
    <t>Sri Joeswati</t>
  </si>
  <si>
    <t>3578106610580002</t>
  </si>
  <si>
    <t>082131410465</t>
  </si>
  <si>
    <t>503/4115.A/436.7.17/2019</t>
  </si>
  <si>
    <t>13.01.5.47.65838</t>
  </si>
  <si>
    <t>Cocktail dan minuman rempah</t>
  </si>
  <si>
    <t>35.262.400.1-619.000</t>
  </si>
  <si>
    <t>Pawon Shakila / Winda Food</t>
  </si>
  <si>
    <t>Sambiroto Blok F 14 Surabaya</t>
  </si>
  <si>
    <t>Erwin Sari Windyawati</t>
  </si>
  <si>
    <t>3578315606910001</t>
  </si>
  <si>
    <t>082232196034</t>
  </si>
  <si>
    <t>503/13193.A/436.7.17/2017</t>
  </si>
  <si>
    <t>Peka Surabaya</t>
  </si>
  <si>
    <t>Jl. Wonorejo Asri Xii,Wisma Indah Blok N-3</t>
  </si>
  <si>
    <t>Bagus Krisdianto</t>
  </si>
  <si>
    <t>3578031908950002</t>
  </si>
  <si>
    <t>085732426117</t>
  </si>
  <si>
    <t>503/348.A/436.7.5/2016</t>
  </si>
  <si>
    <t>Kaos</t>
  </si>
  <si>
    <t>70000 - 100000</t>
  </si>
  <si>
    <t>Penasaran (Yujesy)</t>
  </si>
  <si>
    <t>Bringin Baru Ll No. 14</t>
  </si>
  <si>
    <t>Sunarti</t>
  </si>
  <si>
    <t>3578315009850001</t>
  </si>
  <si>
    <t>085790908390</t>
  </si>
  <si>
    <t>503/6133.A/436.7.17/2019</t>
  </si>
  <si>
    <t>Mie ayam bakso</t>
  </si>
  <si>
    <t>Perwita Arta Adhi, CV (Feel Good)</t>
  </si>
  <si>
    <t>Jl. Kedung Tarukan Baru 4C/35, Surabaya</t>
  </si>
  <si>
    <t>Henny Pristiana</t>
  </si>
  <si>
    <t>3578085902860001</t>
  </si>
  <si>
    <t>08563393793</t>
  </si>
  <si>
    <t>503/0743.A/436.6.11/2011</t>
  </si>
  <si>
    <t>Rp1,000,000</t>
  </si>
  <si>
    <t>Rp70,000 - Rp375,000</t>
  </si>
  <si>
    <t>Petis Ebu</t>
  </si>
  <si>
    <t>Sidosermo PDK I-A KAV.275</t>
  </si>
  <si>
    <t>Dewi Aniek</t>
  </si>
  <si>
    <t>3578026712610002</t>
  </si>
  <si>
    <t>503/3422.A/436.7.5/2016</t>
  </si>
  <si>
    <t>Petis</t>
  </si>
  <si>
    <t>68.342.083.0-609.000</t>
  </si>
  <si>
    <t>Pia Fira</t>
  </si>
  <si>
    <t>Jl. Ngagel No. 63 Rt 08 Rw 05</t>
  </si>
  <si>
    <t>Rizka Meirina</t>
  </si>
  <si>
    <t>3578046805880006</t>
  </si>
  <si>
    <t>085230699439</t>
  </si>
  <si>
    <t>503/12264.A/436.7.5/2016</t>
  </si>
  <si>
    <t>biji</t>
  </si>
  <si>
    <t>08.644.574.9-609.000</t>
  </si>
  <si>
    <t>Pisang coklat 18</t>
  </si>
  <si>
    <t>Jl. Sawentar Barat 1 No.50</t>
  </si>
  <si>
    <t>Yonathan Metaharjo Saputro</t>
  </si>
  <si>
    <t>3578093009890004</t>
  </si>
  <si>
    <t>083830003881</t>
  </si>
  <si>
    <t>503/3655.A/436.7.17/2020</t>
  </si>
  <si>
    <t>Pisang Cokelat</t>
  </si>
  <si>
    <t>34.269.830.5-606.000</t>
  </si>
  <si>
    <t>Pondok Oleh-oleh</t>
  </si>
  <si>
    <t>RUNGKUT ASRI TENGAH. 12/12</t>
  </si>
  <si>
    <t>HIJRIAH THAHIR</t>
  </si>
  <si>
    <t>3578255701800004</t>
  </si>
  <si>
    <t>081515454504</t>
  </si>
  <si>
    <t>503/2735.A/436.7.17/2017</t>
  </si>
  <si>
    <t>Puja (Botok Telur Asin)</t>
  </si>
  <si>
    <t>Putat Jaya 2A/18</t>
  </si>
  <si>
    <t>Nirwono Supriyadi</t>
  </si>
  <si>
    <t>3506066101750001</t>
  </si>
  <si>
    <t>089612604421</t>
  </si>
  <si>
    <t>503/3923.A/436.7.17/2017</t>
  </si>
  <si>
    <t>Botok telur asin &amp; minuman</t>
  </si>
  <si>
    <t>82.179.381.7-614.000</t>
  </si>
  <si>
    <t>Puspa guna / CV. Mahadana idea creativa</t>
  </si>
  <si>
    <t>Jl. Lebak Arum 6/37, Rt.007/004 Surabaya</t>
  </si>
  <si>
    <t>Teguh Adi Prabowo</t>
  </si>
  <si>
    <t>3578102310730001</t>
  </si>
  <si>
    <t>082143454799</t>
  </si>
  <si>
    <t>503/5901.A/436.7.5/2016</t>
  </si>
  <si>
    <t>Rp500,000</t>
  </si>
  <si>
    <t>shell box</t>
  </si>
  <si>
    <t>165000 - 175000</t>
  </si>
  <si>
    <t>54.188.712.1-619.000</t>
  </si>
  <si>
    <t>Dapur Enak Ala Emak</t>
  </si>
  <si>
    <t>PERUM GRAHA KENCANA BLOK H-32</t>
  </si>
  <si>
    <t>Alya P. Azzahra</t>
  </si>
  <si>
    <t>3275024806000014</t>
  </si>
  <si>
    <t>088803883021</t>
  </si>
  <si>
    <t>503/4279.A/436.7.17/2020</t>
  </si>
  <si>
    <t>Makanan ringan dan Nasi</t>
  </si>
  <si>
    <t>10000 - 35000</t>
  </si>
  <si>
    <t>Rades Batik, UD (Aryasa)</t>
  </si>
  <si>
    <t>Jl. Krukah Utara 6/19, Surabaya</t>
  </si>
  <si>
    <t>Abdur Rahman</t>
  </si>
  <si>
    <t>3528062503780004</t>
  </si>
  <si>
    <t>081259731189</t>
  </si>
  <si>
    <t>503/1502.A/436.7.17/2017</t>
  </si>
  <si>
    <t>100000 - 375000</t>
  </si>
  <si>
    <t>72.170.639.8-609.000</t>
  </si>
  <si>
    <t>Rahardjo Art</t>
  </si>
  <si>
    <t>PACARKEMBANG 4/36</t>
  </si>
  <si>
    <t>Cairo Dean Murad</t>
  </si>
  <si>
    <t>3578102906810007</t>
  </si>
  <si>
    <t>083830005536</t>
  </si>
  <si>
    <t>503/10880.A/436.7.17/2017</t>
  </si>
  <si>
    <t>Kerajinan tradisional</t>
  </si>
  <si>
    <t>Rahayu (Sempol)</t>
  </si>
  <si>
    <t>Jl. Bulak Cumpat Barat Ii/39</t>
  </si>
  <si>
    <t>Rahayu Winanti</t>
  </si>
  <si>
    <t>3578295311710002</t>
  </si>
  <si>
    <t>081222855849</t>
  </si>
  <si>
    <t>503/10986.A/436.7.17/2017/</t>
  </si>
  <si>
    <t>Rajungan Bu Riza</t>
  </si>
  <si>
    <t>Jl. Jambangan Persada No. 20 Surabaya</t>
  </si>
  <si>
    <t>Evie Noor Izza,Se</t>
  </si>
  <si>
    <t>3578235408730001</t>
  </si>
  <si>
    <t>082140851519</t>
  </si>
  <si>
    <t>503/1027.A/436.7.17/2017</t>
  </si>
  <si>
    <t>Kerupuk rajungan</t>
  </si>
  <si>
    <t>15000 - 25000</t>
  </si>
  <si>
    <t>08.633.543.7-609.000</t>
  </si>
  <si>
    <t>Ramaniya Food Industries</t>
  </si>
  <si>
    <t>Jl. Maspati II/10</t>
  </si>
  <si>
    <t>Reza Maulana Hamzah</t>
  </si>
  <si>
    <t>3578090512890001</t>
  </si>
  <si>
    <t>503/4307.A/436.7.17/2018</t>
  </si>
  <si>
    <t>Cheese cake</t>
  </si>
  <si>
    <t>Ratu Handmade</t>
  </si>
  <si>
    <t>Ratu Sri Hastutie</t>
  </si>
  <si>
    <t>3578100706470002</t>
  </si>
  <si>
    <t>08155285572</t>
  </si>
  <si>
    <t>503/8456.A/436.7.17/2017</t>
  </si>
  <si>
    <t>Tas, dompet, kaos kaki</t>
  </si>
  <si>
    <t>25000 - 75000</t>
  </si>
  <si>
    <t>26.490.227.1-619.000</t>
  </si>
  <si>
    <t>Ratwo N Dah, UD</t>
  </si>
  <si>
    <t>Semampir AWS II/26</t>
  </si>
  <si>
    <t>Rahmah</t>
  </si>
  <si>
    <t>3570255501670001</t>
  </si>
  <si>
    <t>081335513707</t>
  </si>
  <si>
    <t>503/248.A/436.7.17/2017</t>
  </si>
  <si>
    <t>Relia Harapan Buminesia, CV/Civilination</t>
  </si>
  <si>
    <t>Jl. Ruko Taman Gapura D3, G Walk Surabaya</t>
  </si>
  <si>
    <t>Reza Velayati Deviansyah</t>
  </si>
  <si>
    <t>3578052603910001</t>
  </si>
  <si>
    <t>085852935910</t>
  </si>
  <si>
    <t>503/4385.A/436.6.11/2015</t>
  </si>
  <si>
    <t>65000 - 100000</t>
  </si>
  <si>
    <t>66.782.554.1-607.000</t>
  </si>
  <si>
    <t>Renone Batik</t>
  </si>
  <si>
    <t>Jl. Baratajaya 17 No 11 Suarabaya</t>
  </si>
  <si>
    <t>Raudhina Rahma Safitri</t>
  </si>
  <si>
    <t>3578085002970002</t>
  </si>
  <si>
    <t>0315044602</t>
  </si>
  <si>
    <t>503/813.A/436.6.11/2016</t>
  </si>
  <si>
    <t>Masker dan pakaian</t>
  </si>
  <si>
    <t>12000 - 440000</t>
  </si>
  <si>
    <t>Canting, Kompor, wajan, ember</t>
  </si>
  <si>
    <t>44.380.117.0-606.999</t>
  </si>
  <si>
    <t>Riana Cookies</t>
  </si>
  <si>
    <t>Jl. Bubutan 2/6 Surabaya</t>
  </si>
  <si>
    <t>Ernawati Kusumadewi</t>
  </si>
  <si>
    <t>3578134310770005</t>
  </si>
  <si>
    <t>08563235399</t>
  </si>
  <si>
    <t>503/4351.A/436.7.17/2019</t>
  </si>
  <si>
    <t>Riens Sinom</t>
  </si>
  <si>
    <t>Jl. Kanser No. 93, Surabaya</t>
  </si>
  <si>
    <t>Riena Sari Emylia</t>
  </si>
  <si>
    <t>3578135705660003</t>
  </si>
  <si>
    <t>081235403683</t>
  </si>
  <si>
    <t>503/10561.A/436.7.17/2018</t>
  </si>
  <si>
    <t>80.607.532.1-614.000</t>
  </si>
  <si>
    <t>Riri Mantap</t>
  </si>
  <si>
    <t>Jl. Rungkut Asri Utara 3/19</t>
  </si>
  <si>
    <t>Zeti Nurida</t>
  </si>
  <si>
    <t>3517026911710001</t>
  </si>
  <si>
    <t>081527079955</t>
  </si>
  <si>
    <t>503/10054.A/436.7.17/2017</t>
  </si>
  <si>
    <t>Sambal rujak cingur &amp; Sambal Baby Clamp</t>
  </si>
  <si>
    <t>25000 - 50000</t>
  </si>
  <si>
    <t>71.279.931.1-602.000</t>
  </si>
  <si>
    <t>Risma Ayu Batik</t>
  </si>
  <si>
    <t>Banjarsugihan 4-A/3</t>
  </si>
  <si>
    <t>Erlin Mar</t>
  </si>
  <si>
    <t>3578146203730001</t>
  </si>
  <si>
    <t>089694427404</t>
  </si>
  <si>
    <t>503/9351.A/436.7.5/2016</t>
  </si>
  <si>
    <t>Rizqia</t>
  </si>
  <si>
    <t>Watini</t>
  </si>
  <si>
    <t>3578204202610001</t>
  </si>
  <si>
    <t>503/1052.A/436.7.17/2017</t>
  </si>
  <si>
    <t>RnB</t>
  </si>
  <si>
    <t>Jl. Plemehan Besar No 36 Surabaya</t>
  </si>
  <si>
    <t>Nunuk Prihantini</t>
  </si>
  <si>
    <t>3578055604660003</t>
  </si>
  <si>
    <t>083857955878</t>
  </si>
  <si>
    <t>503/4433.A/436.7.17/2018</t>
  </si>
  <si>
    <t>5456/3578/18</t>
  </si>
  <si>
    <t>Donat dan jajanan pasar</t>
  </si>
  <si>
    <t>2500 - 20000</t>
  </si>
  <si>
    <t>Roti Maryam Zhamani</t>
  </si>
  <si>
    <t>Jl. Kapas Baru Vii / 71</t>
  </si>
  <si>
    <t>Gufron Efendi</t>
  </si>
  <si>
    <t>3578100208880001</t>
  </si>
  <si>
    <t>085730932493</t>
  </si>
  <si>
    <t>503/7887.A/436.6.11/2015</t>
  </si>
  <si>
    <t>Roti maryam</t>
  </si>
  <si>
    <t>11000 - 16000</t>
  </si>
  <si>
    <t>bungkus</t>
  </si>
  <si>
    <t>Rumah Hijab Asya</t>
  </si>
  <si>
    <t>Jl. Asem Bagus Gang 2 No.22 Sby</t>
  </si>
  <si>
    <t>Hanif Mochnizar</t>
  </si>
  <si>
    <t>3578130405730003</t>
  </si>
  <si>
    <t>0818303057/0315350818</t>
  </si>
  <si>
    <t>503/8559.A/436.7.5/2016</t>
  </si>
  <si>
    <t>Hijab</t>
  </si>
  <si>
    <t>Rumah Wanita</t>
  </si>
  <si>
    <t>Jl. Pucangan 7/17</t>
  </si>
  <si>
    <t>Machmudah</t>
  </si>
  <si>
    <t>3578085406600004</t>
  </si>
  <si>
    <t>081216644260</t>
  </si>
  <si>
    <t>503/9412.A/436.7.17/2019</t>
  </si>
  <si>
    <t>Tas dan Dompet</t>
  </si>
  <si>
    <t>50000 - 75000</t>
  </si>
  <si>
    <t>47.620.927.5-606.000</t>
  </si>
  <si>
    <t>Sadje Kremil</t>
  </si>
  <si>
    <t>Tambak Asri Wijaya Kusuma 26</t>
  </si>
  <si>
    <t>Reni Rajiana</t>
  </si>
  <si>
    <t>3578154910830003</t>
  </si>
  <si>
    <t>083857422016</t>
  </si>
  <si>
    <t>503/9667.A/436.7.17/2019</t>
  </si>
  <si>
    <t>Saka Indonesia/Rabag</t>
  </si>
  <si>
    <t>Semampir Gang Kelurahan No.52</t>
  </si>
  <si>
    <t>Dini Mariani</t>
  </si>
  <si>
    <t>3578096208830004</t>
  </si>
  <si>
    <t>503/8882.A/436.7.17/2019</t>
  </si>
  <si>
    <t>Pouch &amp; Bantal</t>
  </si>
  <si>
    <t>59000 - 79000</t>
  </si>
  <si>
    <t>Sakkarepe</t>
  </si>
  <si>
    <t>Jl.Kedurus Dukuh 3/55</t>
  </si>
  <si>
    <t>Sunarko</t>
  </si>
  <si>
    <t>6202062810800005</t>
  </si>
  <si>
    <t>082139910331</t>
  </si>
  <si>
    <t>503/2482.A/436.7.17/2018</t>
  </si>
  <si>
    <t>100000 - 1000000</t>
  </si>
  <si>
    <t>Sambal Abira</t>
  </si>
  <si>
    <t>Tambak Asri Sedap Malam 2/16 Morokrembangan,Surabaya</t>
  </si>
  <si>
    <t>Desi Rahma</t>
  </si>
  <si>
    <t>3578155412820008</t>
  </si>
  <si>
    <t>085234760707</t>
  </si>
  <si>
    <t>503/554.A/436.7.17/2018</t>
  </si>
  <si>
    <t>Sambal Gobyos</t>
  </si>
  <si>
    <t>MEDOKAN SEMAMPIR BLOK K/13</t>
  </si>
  <si>
    <t>Rini Widayanti</t>
  </si>
  <si>
    <t>3578096712750002</t>
  </si>
  <si>
    <t>503/6207.A/436.7.17/2019</t>
  </si>
  <si>
    <t>Rp15,000,000</t>
  </si>
  <si>
    <t>Sambal Mae</t>
  </si>
  <si>
    <t>Kendang Sari Gg 3 No 75</t>
  </si>
  <si>
    <t>Talam</t>
  </si>
  <si>
    <t>081235545544</t>
  </si>
  <si>
    <t>503/3758.A/436.7.17/2017</t>
  </si>
  <si>
    <t>Sanduro</t>
  </si>
  <si>
    <t>Jl. Genting Tambak Dalam No. 3 Asem Rowo, Surabaya</t>
  </si>
  <si>
    <t>Siti Towiyah</t>
  </si>
  <si>
    <t>3578285812890001</t>
  </si>
  <si>
    <t>087851041973</t>
  </si>
  <si>
    <t>503/8687.A/436.7.17/2019</t>
  </si>
  <si>
    <t>10000 - 25000</t>
  </si>
  <si>
    <t>Sanicha</t>
  </si>
  <si>
    <t>Keputran Kejambon 2/73 Surabaya</t>
  </si>
  <si>
    <t>3578074812740002</t>
  </si>
  <si>
    <t>Sate kerang dan minuman lemon</t>
  </si>
  <si>
    <t>2000 - 8000</t>
  </si>
  <si>
    <t>72.002.903.2-611.000</t>
  </si>
  <si>
    <t>SARI MURNI,CV.</t>
  </si>
  <si>
    <t>Jl Rungkut Asri Timur 7/9</t>
  </si>
  <si>
    <t>Lany Widjajanti</t>
  </si>
  <si>
    <t>3578034611550001</t>
  </si>
  <si>
    <t>503/9308.A/436.6.11/2013</t>
  </si>
  <si>
    <t>Sari Ronche</t>
  </si>
  <si>
    <t>KARANG MENJANGAN 8/4</t>
  </si>
  <si>
    <t>Fr. Dwi Enny Kusumawati</t>
  </si>
  <si>
    <t>3578086103700002</t>
  </si>
  <si>
    <t>081331349180</t>
  </si>
  <si>
    <t>503/4635.A/436.7.17/2017</t>
  </si>
  <si>
    <t>Satria Boga Mulia</t>
  </si>
  <si>
    <t>Jl.Menanggal Indah 08/20 Surabaya</t>
  </si>
  <si>
    <t>Lutfia Aris Dyah Lestari</t>
  </si>
  <si>
    <t>3578225504640001</t>
  </si>
  <si>
    <t>089650369919</t>
  </si>
  <si>
    <t>503/401.A/436.7.17/2018</t>
  </si>
  <si>
    <t>Semut Indah</t>
  </si>
  <si>
    <t>Pengampon 3 No 22 Pabean Surabaya</t>
  </si>
  <si>
    <t>Indriantika Adinda</t>
  </si>
  <si>
    <t>3578126106880001</t>
  </si>
  <si>
    <t>081232925747</t>
  </si>
  <si>
    <t>503/268.A/436.7.17/2018</t>
  </si>
  <si>
    <t>3000 - 3500</t>
  </si>
  <si>
    <t>Sesillya Food</t>
  </si>
  <si>
    <t>Wiyung Ii / 16 Rt.04 Rw.02</t>
  </si>
  <si>
    <t>Indra Wahyudi</t>
  </si>
  <si>
    <t>3578200903780001</t>
  </si>
  <si>
    <t>085100237770</t>
  </si>
  <si>
    <t>503/8605.A/436.7.17/2017</t>
  </si>
  <si>
    <t>2053578015103tidak ada22</t>
  </si>
  <si>
    <t>07100048370718</t>
  </si>
  <si>
    <t>Keripik tahu walik dan minuman teh sereh madu</t>
  </si>
  <si>
    <t>75.923.841.2-618.000</t>
  </si>
  <si>
    <t>Shalita</t>
  </si>
  <si>
    <t>Jl. Pakis Wetan 5/40-A, Surabaya</t>
  </si>
  <si>
    <t>Rr. Ita Tri Junarti</t>
  </si>
  <si>
    <t>3578076406650001</t>
  </si>
  <si>
    <t>083830962365</t>
  </si>
  <si>
    <t>503/2259.A/436.7.17/2018</t>
  </si>
  <si>
    <t>Shater</t>
  </si>
  <si>
    <t>Ampel Kenanga No.6 Kec Semampir Sby</t>
  </si>
  <si>
    <t>Latifah Machfud</t>
  </si>
  <si>
    <t>3578125709710003</t>
  </si>
  <si>
    <t>087751303628</t>
  </si>
  <si>
    <t>503/7757.A/436.7.17/2018</t>
  </si>
  <si>
    <t>13.01.5.47.63484</t>
  </si>
  <si>
    <t>2153578015388tidak ada24</t>
  </si>
  <si>
    <t>D102019020315</t>
  </si>
  <si>
    <t>Kacang bumbu</t>
  </si>
  <si>
    <t>3000 - 105000</t>
  </si>
  <si>
    <t>85.285.110.4-616.000</t>
  </si>
  <si>
    <t>BATIK TRUBUS</t>
  </si>
  <si>
    <t>BRONGGALAN SAWAH 1/59</t>
  </si>
  <si>
    <t>EKA SUMARLIN</t>
  </si>
  <si>
    <t>3516023003960002</t>
  </si>
  <si>
    <t>503/3934.A/436.7.17/2017</t>
  </si>
  <si>
    <t>Si Tara</t>
  </si>
  <si>
    <t>Jl. Semolowaru Bahari 21 Surabaya</t>
  </si>
  <si>
    <t>M. Oskar</t>
  </si>
  <si>
    <t>08563030012</t>
  </si>
  <si>
    <t>503/2728.A/436.7.17/2017</t>
  </si>
  <si>
    <t>IDM000337107</t>
  </si>
  <si>
    <t>07160018250713</t>
  </si>
  <si>
    <t>Sidorame, UKM (Batik Sidorame)</t>
  </si>
  <si>
    <t>Jl. Konejaeran No 354 Surabaya</t>
  </si>
  <si>
    <t>Noer Cholifah, IR</t>
  </si>
  <si>
    <t>3578065811650004</t>
  </si>
  <si>
    <t>082230968536</t>
  </si>
  <si>
    <t>503/8028.A/436.6.11/2015</t>
  </si>
  <si>
    <t>250000 - 450000</t>
  </si>
  <si>
    <t>Madu Kalulut</t>
  </si>
  <si>
    <t>Jl. Klampis Aji 2/46</t>
  </si>
  <si>
    <t>Indra Gunawan</t>
  </si>
  <si>
    <t>6202060702850005</t>
  </si>
  <si>
    <t>081515828383</t>
  </si>
  <si>
    <t>503/12120.A/436.7.17/2018</t>
  </si>
  <si>
    <t>13.01.5.46.64513</t>
  </si>
  <si>
    <t>2093578025495tidak ada23</t>
  </si>
  <si>
    <t>100000 - 110000</t>
  </si>
  <si>
    <t>TEMBOK GEDE 3/25</t>
  </si>
  <si>
    <t>Adi Rachmat</t>
  </si>
  <si>
    <t>3578132403790001</t>
  </si>
  <si>
    <t>13.01.5.47.64816</t>
  </si>
  <si>
    <t>5093578015819tidak ada25/'2093578025819tidak ada25</t>
  </si>
  <si>
    <t>34.600.510.1-614.000</t>
  </si>
  <si>
    <t>Sri Rahayu</t>
  </si>
  <si>
    <t>Medokan Ayu Ma.3-C/2</t>
  </si>
  <si>
    <t>Media Setya Dewi</t>
  </si>
  <si>
    <t>3578035405920001</t>
  </si>
  <si>
    <t>081807710567</t>
  </si>
  <si>
    <t>503/2333.A/436.7.17/2017</t>
  </si>
  <si>
    <t>butir</t>
  </si>
  <si>
    <t xml:space="preserve">Nginden Makam 3/8 Surabaya
</t>
  </si>
  <si>
    <t>503//789.A/436.7.17/2019</t>
  </si>
  <si>
    <t>Minuman pletok &amp; Nasi</t>
  </si>
  <si>
    <t>10000 - 12000</t>
  </si>
  <si>
    <t>47.782.949.3-615.000</t>
  </si>
  <si>
    <t>Toga Mandiri</t>
  </si>
  <si>
    <t>Sawo Gg 1 Surabaya</t>
  </si>
  <si>
    <t>3578316606750001</t>
  </si>
  <si>
    <t>081357796015</t>
  </si>
  <si>
    <t>503/7626.A/436.7.17/2017</t>
  </si>
  <si>
    <t>Kembang Goyang</t>
  </si>
  <si>
    <t>Ziea</t>
  </si>
  <si>
    <t>Tambak Asri Sedap Malam 3/9</t>
  </si>
  <si>
    <t>Siana</t>
  </si>
  <si>
    <t>3578157008800002</t>
  </si>
  <si>
    <t>503/3575.A/436.7.17/2018</t>
  </si>
  <si>
    <t>Abon Pong-Q</t>
  </si>
  <si>
    <t>Jl. Bumi Marina Emas E-51 Rt.005/006</t>
  </si>
  <si>
    <t>Andaru Dwi Martha Irawan</t>
  </si>
  <si>
    <t>3578096603960001</t>
  </si>
  <si>
    <t>081703632978/083129331761</t>
  </si>
  <si>
    <t>503/7079.A/436.7.17/2019</t>
  </si>
  <si>
    <t>Abon</t>
  </si>
  <si>
    <t>Amanah Jaya, UD</t>
  </si>
  <si>
    <t>Jl .Bendul Merisi Jaya Vi/65, Surabaya</t>
  </si>
  <si>
    <t>Dedhy Suryawan</t>
  </si>
  <si>
    <t>3578022005690001</t>
  </si>
  <si>
    <t>081703686987, 03134627271</t>
  </si>
  <si>
    <t>503/3722.A/436.6.11/3013</t>
  </si>
  <si>
    <t>Amanillah</t>
  </si>
  <si>
    <t>Jl. Kalimas Baru 2 Gg 3 No.31 RT.003/009</t>
  </si>
  <si>
    <t>Erna Purwati</t>
  </si>
  <si>
    <t>3578124207730004</t>
  </si>
  <si>
    <t>085230260273</t>
  </si>
  <si>
    <t>503/3953.A/436.7.17/2018</t>
  </si>
  <si>
    <t>Arsyadina, UD</t>
  </si>
  <si>
    <t>Jl. Simo Sidomulyo 7A/39</t>
  </si>
  <si>
    <t>Muta'alliqu Rusydina</t>
  </si>
  <si>
    <t>087853653033</t>
  </si>
  <si>
    <t>503/3706.A/436.7.17/2020</t>
  </si>
  <si>
    <t>Fashion dan makanan</t>
  </si>
  <si>
    <t>Asnar Lima, CV / Kebab Lasan</t>
  </si>
  <si>
    <t>Klampis Anom III/ 9, F. 17, Surabaya</t>
  </si>
  <si>
    <t>Agus Setiawan</t>
  </si>
  <si>
    <t>3578092701540001</t>
  </si>
  <si>
    <t>0315999065, 083857284920</t>
  </si>
  <si>
    <t>93.341.267.8-606.000</t>
  </si>
  <si>
    <t>Binjuber, PO</t>
  </si>
  <si>
    <t>Ampel Melati 1 no. 33</t>
  </si>
  <si>
    <t>Jamilah Bin juber</t>
  </si>
  <si>
    <t>3578165810640001</t>
  </si>
  <si>
    <t>081805244508</t>
  </si>
  <si>
    <t>Bmealbox</t>
  </si>
  <si>
    <t>Jl. Kedinding Lor GG. Delima No.24A RT.007/001</t>
  </si>
  <si>
    <t>Istianah, SE</t>
  </si>
  <si>
    <t>3578174208820003</t>
  </si>
  <si>
    <t>0817555755</t>
  </si>
  <si>
    <t>503/8567.A/436.7.17/2019</t>
  </si>
  <si>
    <t>Tape Ketan</t>
  </si>
  <si>
    <t>Cemilan Mbak Sri</t>
  </si>
  <si>
    <t>Jl. Manukan Tengah 7 Blok 6F-04 Rt.011/004</t>
  </si>
  <si>
    <t>Rr. Sri Wiludjeng Pranggyati</t>
  </si>
  <si>
    <t>3578145004670001</t>
  </si>
  <si>
    <t>085231700585</t>
  </si>
  <si>
    <t>503/1292.A/436.7.17/2020</t>
  </si>
  <si>
    <t>Dapoer Caca</t>
  </si>
  <si>
    <t>Jl. Rungkut Menanggal Harapan Blok O No. 47</t>
  </si>
  <si>
    <t>Rizqi Ivatul Aisah</t>
  </si>
  <si>
    <t>3578085902930004</t>
  </si>
  <si>
    <t>085733994662</t>
  </si>
  <si>
    <t>503/8482.A/436.7.17/2019</t>
  </si>
  <si>
    <t>Dapoer Mom Zhafran</t>
  </si>
  <si>
    <t>Jl. Greges Timur 1/12 Rt.002/002</t>
  </si>
  <si>
    <t>Ani Kusumawati</t>
  </si>
  <si>
    <t>3578286605810001</t>
  </si>
  <si>
    <t>081223009536</t>
  </si>
  <si>
    <t>503/9068.A/436.7.17/2019</t>
  </si>
  <si>
    <t>Erni (Kue)</t>
  </si>
  <si>
    <t>Jl. Putat Jaya C Barat 11/22 Rt.005/013</t>
  </si>
  <si>
    <t>Erni Prabawati</t>
  </si>
  <si>
    <t>3578064807720004</t>
  </si>
  <si>
    <t>503/6301.A/436.7.17/2018</t>
  </si>
  <si>
    <t>Flirtie Handycraft</t>
  </si>
  <si>
    <t>Jl. Gunung anyar Lor I/52-B</t>
  </si>
  <si>
    <t>Titik Ekowati</t>
  </si>
  <si>
    <t>3578255112730001</t>
  </si>
  <si>
    <t>085748707509</t>
  </si>
  <si>
    <t>503/10784.A/436.7.17/2019</t>
  </si>
  <si>
    <t>Griya Bogaqu, UD, PO</t>
  </si>
  <si>
    <t>Jl. Manukan Lor VIII/18 RT.005/001</t>
  </si>
  <si>
    <t>Farida Iriani</t>
  </si>
  <si>
    <t>3578146501710001</t>
  </si>
  <si>
    <t>0318483997</t>
  </si>
  <si>
    <t>503/2212.A/436.7.17/2019</t>
  </si>
  <si>
    <t>13.01.5.46.65337</t>
  </si>
  <si>
    <t>07.854.885.6-604.000</t>
  </si>
  <si>
    <t>Hilados, Art</t>
  </si>
  <si>
    <t>Jl. Manukan lor 2i No.14</t>
  </si>
  <si>
    <t>Febriyan Ilham</t>
  </si>
  <si>
    <t>3578312502870001</t>
  </si>
  <si>
    <t>085733155031</t>
  </si>
  <si>
    <t>Laki - Laki</t>
  </si>
  <si>
    <t>503/7661.A/436.7.5/2016</t>
  </si>
  <si>
    <t>36.787.875.8-604.000</t>
  </si>
  <si>
    <t>Ikhae Craft</t>
  </si>
  <si>
    <t>Jl. Demak Timur I/26 Gundih</t>
  </si>
  <si>
    <t>Hikmatul Karimah</t>
  </si>
  <si>
    <t>3578136508870001</t>
  </si>
  <si>
    <t>087851631960</t>
  </si>
  <si>
    <t>503/7246.A/436.7.17/2019</t>
  </si>
  <si>
    <t>13.01.5.47.64292</t>
  </si>
  <si>
    <t>15,000 - 20,000</t>
  </si>
  <si>
    <t>85.643.854.4-614.000</t>
  </si>
  <si>
    <t>Istana Donat Kentang</t>
  </si>
  <si>
    <t>Jl. Sawah Pulo SR 2/41 Rt.008/010</t>
  </si>
  <si>
    <t>Achmad Hidayatullah</t>
  </si>
  <si>
    <t>3578162701840003</t>
  </si>
  <si>
    <t>081232120066</t>
  </si>
  <si>
    <t>503/5199.A/436.7.17/2020</t>
  </si>
  <si>
    <t>Jaya Skuy</t>
  </si>
  <si>
    <t>Jl. Penanggungan 18 Rt.001/005</t>
  </si>
  <si>
    <t>Ari Kartini S.Psi</t>
  </si>
  <si>
    <t>3578066104810002</t>
  </si>
  <si>
    <t>081217333732</t>
  </si>
  <si>
    <t>503/920.A/436.7.17/2020</t>
  </si>
  <si>
    <t>Mekar Sari</t>
  </si>
  <si>
    <t>JL. MANUKAN KERTO 6/6</t>
  </si>
  <si>
    <t>SARIATI</t>
  </si>
  <si>
    <t>3578140301080762</t>
  </si>
  <si>
    <t>08175063491</t>
  </si>
  <si>
    <t>503/10721.A/436.7.17/2018</t>
  </si>
  <si>
    <t>Merhaba</t>
  </si>
  <si>
    <t>Jl. Ikan Bandeng 18 Rt.001/001</t>
  </si>
  <si>
    <t>Fitria Djibran</t>
  </si>
  <si>
    <t>3578155205890004</t>
  </si>
  <si>
    <t>085856933756</t>
  </si>
  <si>
    <t>503/842.A/436.7.17/2020</t>
  </si>
  <si>
    <t>Neni Collectiont</t>
  </si>
  <si>
    <t>Mojo 3/40</t>
  </si>
  <si>
    <t>Sri Diah Isnaeni</t>
  </si>
  <si>
    <t>3578085610610001</t>
  </si>
  <si>
    <t>085746586866</t>
  </si>
  <si>
    <t>503/766.A/436.7.17/2020</t>
  </si>
  <si>
    <t>6,500 - 19,000</t>
  </si>
  <si>
    <t>19.379.443.5-606.000</t>
  </si>
  <si>
    <t>Oxelfood</t>
  </si>
  <si>
    <t>Jl. Pakal Madya Jaya I/10 Rt.004/002</t>
  </si>
  <si>
    <t>Fitria Rizky Anggraini</t>
  </si>
  <si>
    <t>3578135707910002</t>
  </si>
  <si>
    <t>085770443500</t>
  </si>
  <si>
    <t>503/2052.A/436.7.17/2020</t>
  </si>
  <si>
    <t>Pawon Barongan</t>
  </si>
  <si>
    <t>Jl. Jelidro Rt.5 Rw.1</t>
  </si>
  <si>
    <t>Widayati</t>
  </si>
  <si>
    <t>3578274511840002</t>
  </si>
  <si>
    <t>083831259184</t>
  </si>
  <si>
    <t>503/9085.A/436.7.17/2019</t>
  </si>
  <si>
    <t>Putri, UD</t>
  </si>
  <si>
    <t>Jl. Genteng Candirejo 8</t>
  </si>
  <si>
    <t>Ely Sulistyowati</t>
  </si>
  <si>
    <t>3578076201620001</t>
  </si>
  <si>
    <t>081515079379</t>
  </si>
  <si>
    <t>503/8045.A/436.7.17/2017</t>
  </si>
  <si>
    <t>13.01.5.47.61148</t>
  </si>
  <si>
    <t>Sambal Udang Bu Sandra</t>
  </si>
  <si>
    <t>Wonorejo Permai Selatan X/63 Surabaya</t>
  </si>
  <si>
    <t>35780934401710002</t>
  </si>
  <si>
    <t>503/2655.B/436.7.17/2018</t>
  </si>
  <si>
    <t>Shufi Snack</t>
  </si>
  <si>
    <t>Jl. Simo Prona Jaya 3/20 Rt.001/008</t>
  </si>
  <si>
    <t>Nurul Hasanah</t>
  </si>
  <si>
    <t>3578166212850004</t>
  </si>
  <si>
    <t>083849258382</t>
  </si>
  <si>
    <t>503/5906.A/436.7.17/2020</t>
  </si>
  <si>
    <t>Surya Wijayatama, CV</t>
  </si>
  <si>
    <t>Jl. Pagesangan Baru No.19</t>
  </si>
  <si>
    <t>Rosmiati, Dra</t>
  </si>
  <si>
    <t>3578136107620004</t>
  </si>
  <si>
    <t>081234044959</t>
  </si>
  <si>
    <t>503/3860.A/436.7.17/2020</t>
  </si>
  <si>
    <t>Tiara Collection</t>
  </si>
  <si>
    <t>Jl. Boto Putih 2/85 Surabaya</t>
  </si>
  <si>
    <t>Drs. Taufan Nurdin</t>
  </si>
  <si>
    <t>3578111210670001</t>
  </si>
  <si>
    <t>08123227637</t>
  </si>
  <si>
    <t>503/1762.A/436.7.17/2018</t>
  </si>
  <si>
    <t>Kalung, gelang</t>
  </si>
  <si>
    <t>10,000 - 25,000</t>
  </si>
  <si>
    <t>09.757.964.3-616.000</t>
  </si>
  <si>
    <t>Tjiek Poen Cookies, UD</t>
  </si>
  <si>
    <t>Jl. Tambak Arum 2/20 Rt.002/005</t>
  </si>
  <si>
    <t>Poerwati Soegeng</t>
  </si>
  <si>
    <t>3578114608550001</t>
  </si>
  <si>
    <t>085102685998</t>
  </si>
  <si>
    <t>503/5650.A/436.7.17/2019</t>
  </si>
  <si>
    <t>Wei Dja Ja</t>
  </si>
  <si>
    <t>Jl. Keputran 7 No.12 Rt.007/001</t>
  </si>
  <si>
    <t>Goei Mie Mie</t>
  </si>
  <si>
    <t>3578056606730005</t>
  </si>
  <si>
    <t>503/4790.A/436.7.17/2020</t>
  </si>
  <si>
    <t>Jeruk Mandiri</t>
  </si>
  <si>
    <t>Jl. Jeruk GG Buntu No. 37</t>
  </si>
  <si>
    <t>Anita Sari</t>
  </si>
  <si>
    <t>3578184510830002</t>
  </si>
  <si>
    <t>085733103937</t>
  </si>
  <si>
    <t xml:space="preserve">503/4734.A/436.7.17/2018 </t>
  </si>
  <si>
    <t>0220008491341</t>
  </si>
  <si>
    <t>Sentra UKM Tunjungan City</t>
  </si>
  <si>
    <t>Darmo Berkah</t>
  </si>
  <si>
    <t>Jl. Aspol Ketintang Blok K/11 RT 002/007</t>
  </si>
  <si>
    <t>Mega Silvia Retnaningtya</t>
  </si>
  <si>
    <t>3578225703880001</t>
  </si>
  <si>
    <t>081330661025</t>
  </si>
  <si>
    <t>MASIH PROSES</t>
  </si>
  <si>
    <t>Sambal Pecel, grogokan Peyek</t>
  </si>
  <si>
    <t>95.138.781.0-609.000</t>
  </si>
  <si>
    <t>Arfi Food</t>
  </si>
  <si>
    <t>Jl. Sukolilo Lor 36 Rt.001/003</t>
  </si>
  <si>
    <t>Rachmawati Basuki</t>
  </si>
  <si>
    <t>3578295712800003</t>
  </si>
  <si>
    <t>081332240009</t>
  </si>
  <si>
    <t>503/2714.A/436.7.17/2020</t>
  </si>
  <si>
    <t>SUKET NO.98 PEND. 10/12/2020</t>
  </si>
  <si>
    <t>PROSES SURAT TUGAS 643/LPPOM-MUI/JTM/ST-DIR/X/20</t>
  </si>
  <si>
    <t>96.807.416.1-619.000</t>
  </si>
  <si>
    <t>Pawon Mbak Daeng</t>
  </si>
  <si>
    <t>Jl. Pulo Wonokromo 271-B Rt.010/002</t>
  </si>
  <si>
    <t>Gusti Nana Endriati</t>
  </si>
  <si>
    <t>3578044405960001</t>
  </si>
  <si>
    <t>089580112222</t>
  </si>
  <si>
    <t>503/13227.A/436.7.17/2020</t>
  </si>
  <si>
    <t>DAFTAR PENYULUHAN TGL 10/12/2020</t>
  </si>
  <si>
    <t>82.559.143.1-609.000</t>
  </si>
  <si>
    <t>Company</t>
  </si>
  <si>
    <t>Jl. Karang Asem 9/9 Rt.004/008</t>
  </si>
  <si>
    <t>Fariz Kevin Harlens</t>
  </si>
  <si>
    <t>3578102905970001</t>
  </si>
  <si>
    <t>082189300093</t>
  </si>
  <si>
    <t>503/11472.A/436.7.17/2020</t>
  </si>
  <si>
    <t>Yunz Kitchen</t>
  </si>
  <si>
    <t>Jl. Jojoran 3D/11 Rt.010/012</t>
  </si>
  <si>
    <t>Dwi Arum Yuniarti</t>
  </si>
  <si>
    <t>3578086706980003</t>
  </si>
  <si>
    <t>083857618137</t>
  </si>
  <si>
    <t>503/11566.A/436.7.17/2020</t>
  </si>
  <si>
    <t>Nine</t>
  </si>
  <si>
    <t>Jl. Pandean 2/9 Rt.002/013</t>
  </si>
  <si>
    <t>Alifa Mareta Kamisoeri</t>
  </si>
  <si>
    <t>3578077103770001</t>
  </si>
  <si>
    <t>085335959445</t>
  </si>
  <si>
    <t xml:space="preserve">503/9609.A/436.7.17/2019 </t>
  </si>
  <si>
    <t>0257010111316</t>
  </si>
  <si>
    <t>94.064.892.6-611.000</t>
  </si>
  <si>
    <t>Nikmah Rasa</t>
  </si>
  <si>
    <t>Jl. Grogol Kalimir No.9 RT.004/014</t>
  </si>
  <si>
    <t>Luthfah Seha</t>
  </si>
  <si>
    <t>3578075009630004</t>
  </si>
  <si>
    <t>085731654775/085335959445</t>
  </si>
  <si>
    <t xml:space="preserve">503/9707.A/436.7.17/2019 </t>
  </si>
  <si>
    <t>0203010111112</t>
  </si>
  <si>
    <t>93.445.875.3-611.000</t>
  </si>
  <si>
    <t>Liana</t>
  </si>
  <si>
    <t>Jl. Kedung rukem 4/26-B RT.006/007</t>
  </si>
  <si>
    <t>Mahrita Amalia</t>
  </si>
  <si>
    <t>3578050101089026</t>
  </si>
  <si>
    <t>081330996277</t>
  </si>
  <si>
    <t>503/2007.A/436.7.17/2020</t>
  </si>
  <si>
    <t>34.941.446.6-607.000</t>
  </si>
  <si>
    <t>Dapur Refi</t>
  </si>
  <si>
    <t>Jl. Wonokromo SS Baru 1/27-B Rt005/005</t>
  </si>
  <si>
    <t>Suprapti</t>
  </si>
  <si>
    <t>3578045009710002</t>
  </si>
  <si>
    <t>087854365224</t>
  </si>
  <si>
    <t>41.279.893.66.09.000</t>
  </si>
  <si>
    <t>Makmur Jaya</t>
  </si>
  <si>
    <t>Jl. Genteng Candirejo No. 21 Rt.003/008</t>
  </si>
  <si>
    <t>Siti Fatimah</t>
  </si>
  <si>
    <t>3578076110760004</t>
  </si>
  <si>
    <t>08893061929</t>
  </si>
  <si>
    <t>503/6763.A/436.7.17/2017</t>
  </si>
  <si>
    <t>13.01.5.47.60906</t>
  </si>
  <si>
    <t>2133578014921-22</t>
  </si>
  <si>
    <t>81.989.023.7-611.000</t>
  </si>
  <si>
    <t>Bunaim Jaya Abadi</t>
  </si>
  <si>
    <t>Jl. Jambangan Raya No. 32 Rt.003/005</t>
  </si>
  <si>
    <t>Mohammad Habibullah</t>
  </si>
  <si>
    <t>3578231112920002</t>
  </si>
  <si>
    <t>081334111031</t>
  </si>
  <si>
    <t>503/49.A/436.7.17/2021</t>
  </si>
  <si>
    <t>BU NA'IM /IDM000617019</t>
  </si>
  <si>
    <t>PROSES PERMOHONAN HALAL TGL 7/01/2021</t>
  </si>
  <si>
    <t>36.615.367.4-609.000</t>
  </si>
  <si>
    <t>Wareg Surabaya</t>
  </si>
  <si>
    <t>Jl. Kaliasin 10/38 Rt.010/011</t>
  </si>
  <si>
    <t>Dennis Iman Prakoso</t>
  </si>
  <si>
    <t>3578050308970002</t>
  </si>
  <si>
    <t>08585698496</t>
  </si>
  <si>
    <t>503/4918.A/436.7.17/2020</t>
  </si>
  <si>
    <t>Nadia, UD</t>
  </si>
  <si>
    <t>Jl. Mujiran No. 20 Komplek TNI AL RT.003/004</t>
  </si>
  <si>
    <t>Luci Afrianti Ambarsari, Amd</t>
  </si>
  <si>
    <t>3576026804740004</t>
  </si>
  <si>
    <t>082331543039</t>
  </si>
  <si>
    <t>503/966.A/436.7.17/2019</t>
  </si>
  <si>
    <t>0284000901179</t>
  </si>
  <si>
    <t>90.058.987.0-619.000</t>
  </si>
  <si>
    <t>3578172610810002</t>
  </si>
  <si>
    <t>5033tidak ada5780tidak ada15613tidak ada24</t>
  </si>
  <si>
    <t>Terfasilitasi</t>
  </si>
  <si>
    <t>Terfasilitasi Sertifikasi produk</t>
  </si>
  <si>
    <t>Omah Jamu Pakde</t>
  </si>
  <si>
    <t>Shaf Sempol</t>
  </si>
  <si>
    <t>5063578015824tidak ada25</t>
  </si>
  <si>
    <t>300-1000 pcs kue</t>
  </si>
  <si>
    <t>MINUMAN HERBAL (100 BTL)</t>
  </si>
  <si>
    <t>dana pribadi dan pinjaman</t>
  </si>
  <si>
    <t>3578141708590002</t>
  </si>
  <si>
    <t>1103578010802tidak ada23</t>
  </si>
  <si>
    <t>NOPtidaktidaktidaktidaktidak adaadaadaadaada35.78.090.006.902.00095</t>
  </si>
  <si>
    <t>tidaktidak adaada</t>
  </si>
  <si>
    <t>2063578015769tidak ada24</t>
  </si>
  <si>
    <t>2113578015836tidak ada25</t>
  </si>
  <si>
    <t>3578031208700006</t>
  </si>
  <si>
    <t>Jl. Tuban 1 no 76</t>
  </si>
  <si>
    <t>5133578024482tidak ada20</t>
  </si>
  <si>
    <t>BANK</t>
  </si>
  <si>
    <t>2063578014100tidak ada19</t>
  </si>
  <si>
    <t>3578060105580002</t>
  </si>
  <si>
    <t>Modal  sendiri</t>
  </si>
  <si>
    <t>Tidak  ada</t>
  </si>
  <si>
    <t>082257326247 / 082278400570</t>
  </si>
  <si>
    <t>2113578014423tidak ada25</t>
  </si>
  <si>
    <t>2133578015090tidak ada22</t>
  </si>
  <si>
    <t>2113578035284tidak ada23</t>
  </si>
  <si>
    <t>3578065209810003</t>
  </si>
  <si>
    <t>Jl. Kedung Anyar Buntu 7c</t>
  </si>
  <si>
    <t>2113578015171tidak ada23</t>
  </si>
  <si>
    <t xml:space="preserve">Terfasilitasi Sertifikasi produk, Pameran </t>
  </si>
  <si>
    <t>Modal pribadi dan hutang</t>
  </si>
  <si>
    <t>2133578015068tidak ada22</t>
  </si>
  <si>
    <t>Jl. Genteng Sidomulyo no 11 Surabaya</t>
  </si>
  <si>
    <t>250 loyang pizza</t>
  </si>
  <si>
    <t>3578084509730004</t>
  </si>
  <si>
    <t>2063578024971tidak ada22tidak ada,tidak ada2113578044971tidak ada22</t>
  </si>
  <si>
    <t>5063578064042tidak ada22</t>
  </si>
  <si>
    <t xml:space="preserve">Terfasilitasi Sertifikasi produk, Pelatihan pengembangan ekspor, </t>
  </si>
  <si>
    <t>Wajan,kompor</t>
  </si>
  <si>
    <t>09.752.952.3-614.000</t>
  </si>
  <si>
    <t>Motor</t>
  </si>
  <si>
    <t>3578116511830001</t>
  </si>
  <si>
    <t>terfaslitasi</t>
  </si>
  <si>
    <t xml:space="preserve">Terfasilitasi : 07200039880717
</t>
  </si>
  <si>
    <t>2063578013612tidak ada20</t>
  </si>
  <si>
    <t>3578016311820002</t>
  </si>
  <si>
    <t>3578215507760001</t>
  </si>
  <si>
    <t>2063578065013tidak ada22,tidak ada2063578135020tidak ada22,tidak ada2063578145021tidak ada22,tidak ada2063578105017tidak ada22,tidak ada2063578075014tidak ada22,tidak ada2063578095016tidak ada22,tidak ada2153578165023tidak ada22,tidak ada2063578115018tidak ada22,tidak ada2113578035010tidak ada22,tidak ada2113578025009tidak ada22,tidak ada2083578015008tidak ada22,tidak ada2063578125019tidak ada22,tidak ada2063578055012tidak ada22,tidak ada2093578045011tidak ada22,tidak ada2063578085015tidak ada22,tidak ada2133578175024tidak ada22,tidak ada2153578155022tidak ada22</t>
  </si>
  <si>
    <t>2063578015467tidak ada23</t>
  </si>
  <si>
    <t>TIDAK ada</t>
  </si>
  <si>
    <t>2103578014065tidak ada19tidak ada</t>
  </si>
  <si>
    <t>PIRTtidak adaMACDUMtidak ada:5063578024306tidak ada24</t>
  </si>
  <si>
    <t>3523014107760037</t>
  </si>
  <si>
    <t>5133578024565tidak ada21/2133578014565tidak ada22</t>
  </si>
  <si>
    <t>SIMO POMAHAN BARU 9/3</t>
  </si>
  <si>
    <t>2103578015115tidak ada22</t>
  </si>
  <si>
    <t>tidak adatidak ada</t>
  </si>
  <si>
    <t>2063578014967tidak ada22</t>
  </si>
  <si>
    <t>5153578015480tidak ada24</t>
  </si>
  <si>
    <t>3578121208580003</t>
  </si>
  <si>
    <t>503/1912.A/436.7.17/2020</t>
  </si>
  <si>
    <t>2153578010273tidak ada17</t>
  </si>
  <si>
    <t>3578254201630001</t>
  </si>
  <si>
    <t>belumtidak adaada</t>
  </si>
  <si>
    <t>503/20521.A/436.6.11/2014</t>
  </si>
  <si>
    <t>2093578025819tidak ada25</t>
  </si>
  <si>
    <t>1406/LPPOMtidak adaMUI/JTM/STtidak adaDir/XII/20</t>
  </si>
  <si>
    <t>PIRTtidak adatidak adatidak ada3093578033696tidak ada24</t>
  </si>
  <si>
    <t>2063578015128tidak ada22</t>
  </si>
  <si>
    <t>3578065310670011</t>
  </si>
  <si>
    <t>2063578015188tidak ada23</t>
  </si>
  <si>
    <t>4063578014359tidak ada20</t>
  </si>
  <si>
    <t>2133578014840tidak ada22</t>
  </si>
  <si>
    <t>Dapur Mungil Pak Jojo</t>
  </si>
  <si>
    <t>Jarsongokali 4 Kel. Jajartunggal Kec. Wiyung, Surabaya</t>
  </si>
  <si>
    <t>Johan Hendarto</t>
  </si>
  <si>
    <t>3578202606810001</t>
  </si>
  <si>
    <t>085231725552</t>
  </si>
  <si>
    <t>Jarsongokali 4 RT 01/ RW 01</t>
  </si>
  <si>
    <t>503/9192.A/436.7.17/2017</t>
  </si>
  <si>
    <t>130jt</t>
  </si>
  <si>
    <t>220jt</t>
  </si>
  <si>
    <t>295jt</t>
  </si>
  <si>
    <t>Surabaya, Bali, Jakarta</t>
  </si>
  <si>
    <t>25.197.963.9-618.000</t>
  </si>
  <si>
    <t>3578241905830003</t>
  </si>
  <si>
    <t>503/685.A/436.7.17/2021</t>
  </si>
  <si>
    <t>terfasilitasi</t>
  </si>
  <si>
    <t>2133578014772tidak ada21</t>
  </si>
  <si>
    <t>2113578015042tidak ada22,tidak ada2113578025042tidak ada22</t>
  </si>
  <si>
    <t>Rp. 50.000.000,tidak ada</t>
  </si>
  <si>
    <t>2113578015236tidak ada23</t>
  </si>
  <si>
    <t>2133578014735tidak ada21</t>
  </si>
  <si>
    <t>3578085202820002</t>
  </si>
  <si>
    <t>2143578015356tidak ada23</t>
  </si>
  <si>
    <t>2063578015124tidak ada22</t>
  </si>
  <si>
    <t>3578096402740002</t>
  </si>
  <si>
    <t>Tdktidaktidaktidaktidaktidak adaadaadaadaadaada</t>
  </si>
  <si>
    <t>2063578014265tidak ada19</t>
  </si>
  <si>
    <t>0,tidak ada (Nihil)</t>
  </si>
  <si>
    <t>Rp.0,tidak ada</t>
  </si>
  <si>
    <t>2063578044722tidak ada21</t>
  </si>
  <si>
    <t>5093578015819tidak ada25</t>
  </si>
  <si>
    <t>2153578015494tidak adatidak ada24tidak adatidak ada,tidak adatidak ada2143578025494tidak ada24tidak adatidak ada,tidak adatidak ada2063578035494tidak ada24</t>
  </si>
  <si>
    <t>BELUMtidaktidaktidaktidaktidak adaadaadaadaadaADA</t>
  </si>
  <si>
    <t>BELUMtidak adaADA</t>
  </si>
  <si>
    <t>3578044808720010</t>
  </si>
  <si>
    <t>3578154210870002</t>
  </si>
  <si>
    <t>3103578015273tidak ada23</t>
  </si>
  <si>
    <t>102</t>
  </si>
  <si>
    <t>305 sistem gaji :borongan</t>
  </si>
  <si>
    <t>3578080301089180</t>
  </si>
  <si>
    <t>WIYUNG INDAH TIMUR BLOK GX-4</t>
  </si>
  <si>
    <t>2113578015700tidak ada24</t>
  </si>
  <si>
    <t>Blmtidak adaada</t>
  </si>
  <si>
    <t>Belumtidaktidaktidaktidaktidak adaadaadaadaadapunya</t>
  </si>
  <si>
    <t>Belumtidak adapnya</t>
  </si>
  <si>
    <t>37387/03tidak ada08tidak ada2019</t>
  </si>
  <si>
    <t>TIDAKtidaktidaktidaktidaktidak adaadaadaadaadaPUNYA</t>
  </si>
  <si>
    <t>TIDAKtidak adaPUNYA</t>
  </si>
  <si>
    <t>2113578013993tidak ada23</t>
  </si>
  <si>
    <t>Suduh.tidak adaProsestidak adaTinggaltidak adaSertikattidak ada/tidak adaPIRT,</t>
  </si>
  <si>
    <t>5133578015463tidak ada24</t>
  </si>
  <si>
    <t>Cizkrezz</t>
  </si>
  <si>
    <t>2063578015120tidak ada22</t>
  </si>
  <si>
    <t>tidaktidaktidaktidaktidak adaadaadaadaadatidak ada</t>
  </si>
  <si>
    <t xml:space="preserve"> tidak ada</t>
  </si>
  <si>
    <t>UD JOSH</t>
  </si>
  <si>
    <t>Jl Kendangsari II/21</t>
  </si>
  <si>
    <t>Daniel Abraham</t>
  </si>
  <si>
    <t>3578243005910003</t>
  </si>
  <si>
    <t>03151501191/ 03151502591</t>
  </si>
  <si>
    <t>laki-laki</t>
  </si>
  <si>
    <t>503/10911.A/436.7.5/2016</t>
  </si>
  <si>
    <t>Pendaftaran sertifikasi halal</t>
  </si>
  <si>
    <t>Kuping Gajah</t>
  </si>
  <si>
    <t>3578095303600002</t>
  </si>
  <si>
    <t>503/12170.A/436.7.5/2016</t>
  </si>
  <si>
    <t>JANGKRIK CRISPY</t>
  </si>
  <si>
    <t>3578014706940010</t>
  </si>
  <si>
    <t>503/8215.A/436.7.5/2016</t>
  </si>
  <si>
    <t>Pukis, Martabak</t>
  </si>
  <si>
    <t>3578145210870002</t>
  </si>
  <si>
    <t>503/1099.A/436.7.17/2017</t>
  </si>
  <si>
    <t>3578115603810005</t>
  </si>
  <si>
    <t xml:space="preserve"> 503/6063.A/436.7.17/2017</t>
  </si>
  <si>
    <t>Mak Kriuuk</t>
  </si>
  <si>
    <t>3578104205650002</t>
  </si>
  <si>
    <t>503/13470.A/436.6.11/2015</t>
  </si>
  <si>
    <t>Keripik Usus</t>
  </si>
  <si>
    <t>3578185307900002</t>
  </si>
  <si>
    <t>503/7803.A/436.6.11/2015</t>
  </si>
  <si>
    <t>Krupuk</t>
  </si>
  <si>
    <t>Roti Maryam Bu Genul</t>
  </si>
  <si>
    <t>Wonorejo 3 /33 B</t>
  </si>
  <si>
    <t>Khusnul Khotimah</t>
  </si>
  <si>
    <t>3578054308830002</t>
  </si>
  <si>
    <t>503/1212.A/436.7.17/2017</t>
  </si>
  <si>
    <t>Roti Maryam</t>
  </si>
  <si>
    <t>Pohaci Indonesia</t>
  </si>
  <si>
    <t>Pakis Tirtosasi 15/8 RT. 03 RW. 05</t>
  </si>
  <si>
    <t>Lisda Puspitasari ST</t>
  </si>
  <si>
    <t>3578064103710003</t>
  </si>
  <si>
    <t>Bandeng Asap,Kripik Buah, Onde2 ketawa</t>
  </si>
  <si>
    <t>UD.BEBEK KEDONDONG</t>
  </si>
  <si>
    <t>Rungkut Asri Timur 4/25</t>
  </si>
  <si>
    <t>Maria Yoanita Setyo Ardiati</t>
  </si>
  <si>
    <t>3578095305870002</t>
  </si>
  <si>
    <t>503/11081.A/436.7.5/2016</t>
  </si>
  <si>
    <t>Bebek Kedondong &amp; Ayam Kedondong</t>
  </si>
  <si>
    <t>UD CAKRA GAYATRI BERDIKARI</t>
  </si>
  <si>
    <t>Jl Ploso Baru 67 B</t>
  </si>
  <si>
    <t>Niluh Indrawati S</t>
  </si>
  <si>
    <t>3578107005810006</t>
  </si>
  <si>
    <t xml:space="preserve"> 503/1328.A/436.7.5/2016</t>
  </si>
  <si>
    <t>Minuman Rempah-Rempah</t>
  </si>
  <si>
    <t>Toko Sumber Makmur</t>
  </si>
  <si>
    <t>3578105612550007</t>
  </si>
  <si>
    <t>503/4368.A/436.7.5/2016</t>
  </si>
  <si>
    <t>Enting2 Wijen, Enting2 Kacang, Sambel Goreng Kentang/Tempe, Sinom, Beras Kencur</t>
  </si>
  <si>
    <t>3578106505870010</t>
  </si>
  <si>
    <t>503/3867.A/436.7.5/2016</t>
  </si>
  <si>
    <t>A HOMMADE PUDDING CAKE &amp; COOKIES</t>
  </si>
  <si>
    <t>Jl Dinoyo IX No. 6</t>
  </si>
  <si>
    <t>Prima Yuni Resti</t>
  </si>
  <si>
    <t>3578054706780001</t>
  </si>
  <si>
    <t>503/7690.A/436.6.11/2015</t>
  </si>
  <si>
    <t>Puding, Cake, Cookies</t>
  </si>
  <si>
    <t>WONG JOWO</t>
  </si>
  <si>
    <t>Jl Prima Kebraon V / 24</t>
  </si>
  <si>
    <t>Rika Andriyana, SE</t>
  </si>
  <si>
    <t>3578106805740002</t>
  </si>
  <si>
    <t>503/8136.A/436.7.5/2016</t>
  </si>
  <si>
    <t>Minuman Tradisional</t>
  </si>
  <si>
    <t>AMPEL GRUP BERSYUKUR</t>
  </si>
  <si>
    <t>Jl Simolawang 6/10</t>
  </si>
  <si>
    <t>3578110208750003</t>
  </si>
  <si>
    <t>503/12970.A/436.6.11/2015</t>
  </si>
  <si>
    <t>Keripik Singkong, Bumbu Pecel</t>
  </si>
  <si>
    <t>BAKSO HITAM</t>
  </si>
  <si>
    <t>Jl Kembang Kuning Kramat II/35 E</t>
  </si>
  <si>
    <t>Sigit Prihanto</t>
  </si>
  <si>
    <t>3578062106780003</t>
  </si>
  <si>
    <t xml:space="preserve"> 503/11468.A/436.6.11/2015</t>
  </si>
  <si>
    <t>BAKSO</t>
  </si>
  <si>
    <t>i-Kopi Java Mocha</t>
  </si>
  <si>
    <t>Sukomanunggal Indah Blok II A No.8A</t>
  </si>
  <si>
    <t>Siti Uswatun Hasanah Ussi</t>
  </si>
  <si>
    <t>3578275409720000</t>
  </si>
  <si>
    <t>503/6079.A/436.7.17/2017</t>
  </si>
  <si>
    <t>Kendangsari 3/75</t>
  </si>
  <si>
    <t>3578241412640003</t>
  </si>
  <si>
    <t>503/3738.A/436.7.17/2017</t>
  </si>
  <si>
    <t>Sambel Pecel dan Sambel Terasi</t>
  </si>
  <si>
    <t>3578165504880003</t>
  </si>
  <si>
    <t>KERIPIK SAMILER ORIGINAL PEDAS</t>
  </si>
  <si>
    <t>ZAMORA KING ICE</t>
  </si>
  <si>
    <t>3578066702770004</t>
  </si>
  <si>
    <t>MINUMAN TRADISIONAL</t>
  </si>
  <si>
    <t>ALITA LESTARI /BUDE A</t>
  </si>
  <si>
    <t>MEDOKAN AYU MA. 1N/37</t>
  </si>
  <si>
    <t>ANDRI FIDRIATI RACHMAN</t>
  </si>
  <si>
    <t>3578036812670003</t>
  </si>
  <si>
    <t>503/5586.A/436.7.17/2017</t>
  </si>
  <si>
    <t>SERUNDENG DAGING, SERUNDENG KRISPI</t>
  </si>
  <si>
    <t>GUNA-GUNA SNACK</t>
  </si>
  <si>
    <t>ACMAD BAGUS NURSANDY</t>
  </si>
  <si>
    <t>3578202808830003</t>
  </si>
  <si>
    <t>KUE KERING DAN BASAH</t>
  </si>
  <si>
    <t>RASHA</t>
  </si>
  <si>
    <t>SETRO BARU VII/24</t>
  </si>
  <si>
    <t>RETNO WULANDARI</t>
  </si>
  <si>
    <t>3578106907700002</t>
  </si>
  <si>
    <t>503/3921.A/436.7.17/2017</t>
  </si>
  <si>
    <t>ANEKA BOTOKAN</t>
  </si>
  <si>
    <t>RALALI BAKERY AND PASTRY</t>
  </si>
  <si>
    <t>WONOREJO III/66</t>
  </si>
  <si>
    <t>LULU PUDJIASTUTI CANDRA WARDHANY</t>
  </si>
  <si>
    <t>3578054608680002</t>
  </si>
  <si>
    <t>0817376986/081249929668</t>
  </si>
  <si>
    <t>ROTI, ANEKA CAKE, TEPUNG PREMIX</t>
  </si>
  <si>
    <t>3578167010640003</t>
  </si>
  <si>
    <t>085101899378/0313539702</t>
  </si>
  <si>
    <t>ROTI MATYAM, MARTABAK SAYUR, NASI KOTAK</t>
  </si>
  <si>
    <t>KEDAI BUNDA</t>
  </si>
  <si>
    <t>BRATANG BINANGUN 5A/30</t>
  </si>
  <si>
    <t>ANDRI ABSARI</t>
  </si>
  <si>
    <t>3578084607800001</t>
  </si>
  <si>
    <t>503/2328.A/436.7.17/2017</t>
  </si>
  <si>
    <t>NASI BAKAR, SALAD BUAH, BUBURV SAGU</t>
  </si>
  <si>
    <t>KSM KURMA</t>
  </si>
  <si>
    <t>RUNGKUT MENANGGAL 1/22</t>
  </si>
  <si>
    <t>ANIK PURWANTINI</t>
  </si>
  <si>
    <t>3578177006580042</t>
  </si>
  <si>
    <t>503/6748.A/436.6.11/2014</t>
  </si>
  <si>
    <t>KECAP, TELUR ASIN</t>
  </si>
  <si>
    <t>ARIO DAWUNG JAYA ABADI</t>
  </si>
  <si>
    <t>PANDUGO 154</t>
  </si>
  <si>
    <t>ARIONO</t>
  </si>
  <si>
    <t>3578102212720004</t>
  </si>
  <si>
    <t>503/7033.A/436.6.11/2015</t>
  </si>
  <si>
    <t>JAHE SERBUK</t>
  </si>
  <si>
    <t>RADIKA COKLAT</t>
  </si>
  <si>
    <t>MEDAYU UTARA 30-D-5 NO.17</t>
  </si>
  <si>
    <t>3373023009850002</t>
  </si>
  <si>
    <t>COKLAT</t>
  </si>
  <si>
    <t>SIOMAY MIRACEL SBY</t>
  </si>
  <si>
    <t>PAKIS GUNUNG 3/3-A</t>
  </si>
  <si>
    <t>SRI LESTIANINGSIH</t>
  </si>
  <si>
    <t>3578205512780003</t>
  </si>
  <si>
    <t>503/11500.A/436.7.17/2017</t>
  </si>
  <si>
    <t>SIOMAY</t>
  </si>
  <si>
    <t>HALLOWEEN CAKE</t>
  </si>
  <si>
    <t>TAMAN GUNUNG ANYAR C-47</t>
  </si>
  <si>
    <t>TOMMY ALFAN</t>
  </si>
  <si>
    <t>3578032306770003</t>
  </si>
  <si>
    <t>503/1848.A/436.7.17/2018</t>
  </si>
  <si>
    <t>KUE TAPE, KUE LABU KUNING</t>
  </si>
  <si>
    <t>JERUK GANG BUNTU</t>
  </si>
  <si>
    <t>SUDARWI YULININGSIH</t>
  </si>
  <si>
    <t>3578186201790001</t>
  </si>
  <si>
    <t>503/7699.A/436.6.11/2015</t>
  </si>
  <si>
    <t>KACANG, KUE KERING</t>
  </si>
  <si>
    <t>VON'S/ ALAN BERJAYA</t>
  </si>
  <si>
    <t>PERUM CITRA SENTOSA BLOK F3</t>
  </si>
  <si>
    <t>OEI MEHENDRA SURYADI</t>
  </si>
  <si>
    <t>3578031709650001</t>
  </si>
  <si>
    <t>503/5639.A/436.7.17/2017</t>
  </si>
  <si>
    <t>KUE KERING</t>
  </si>
  <si>
    <t>KLAKAH REJO LOR SAMPOERNA 49</t>
  </si>
  <si>
    <t>MUNAWAROH</t>
  </si>
  <si>
    <t>3578194704740001</t>
  </si>
  <si>
    <t>503/7788.A/436.7.17/2017</t>
  </si>
  <si>
    <t>SAMBAL</t>
  </si>
  <si>
    <t>RAAF</t>
  </si>
  <si>
    <t>TENGGILIS UTARA 1/33</t>
  </si>
  <si>
    <t>DESTYANING DYAH P.S,SH</t>
  </si>
  <si>
    <t>3578245712810001</t>
  </si>
  <si>
    <t>0816532344, 0318413644</t>
  </si>
  <si>
    <t>503/10021.A/436.7.17/2017</t>
  </si>
  <si>
    <t>SIOMAY AYAM</t>
  </si>
  <si>
    <t>DEDE ARTHA MILI</t>
  </si>
  <si>
    <t>TAMTAMA 29</t>
  </si>
  <si>
    <t>LULUK ARIESTYA IRAWATI</t>
  </si>
  <si>
    <t>3578044604760004</t>
  </si>
  <si>
    <t>08123275742, 082131352425</t>
  </si>
  <si>
    <t>503/2413.A/436.7.17/2017</t>
  </si>
  <si>
    <t>LUKIDA</t>
  </si>
  <si>
    <t>KEPUTIH TEGAL 1/15</t>
  </si>
  <si>
    <t>M. LUKMAN IHWAN</t>
  </si>
  <si>
    <t>3570093006890002</t>
  </si>
  <si>
    <t>KEBAB PISANG PUSING</t>
  </si>
  <si>
    <t>R N B</t>
  </si>
  <si>
    <t>FLORES 08</t>
  </si>
  <si>
    <t>R.BAMBANG WICAKSONO,S.PT</t>
  </si>
  <si>
    <t>3578042210700012</t>
  </si>
  <si>
    <t>503/11493.A/436.7.17/2017</t>
  </si>
  <si>
    <t>BUNGA BUAH, NASI BOLA</t>
  </si>
  <si>
    <t>UD ENDES FOOD INDONESIA</t>
  </si>
  <si>
    <t>DEMAK JAYA 2/70</t>
  </si>
  <si>
    <t>NURUL CHASANAH</t>
  </si>
  <si>
    <t>3578134912860001</t>
  </si>
  <si>
    <t>503/2121.A/436.7.17/2017</t>
  </si>
  <si>
    <t>SAMBAL DAN OTAK2 BANDENG DAN KUE KERING</t>
  </si>
  <si>
    <t>PO ALAMUDI HERBAL SURABAYA</t>
  </si>
  <si>
    <t>KEBALEN WETAN 8/16</t>
  </si>
  <si>
    <t>UMAR DJAMAL AL-MUDI</t>
  </si>
  <si>
    <t>3578120104910001</t>
  </si>
  <si>
    <t>503/3332.A/436.7.17/2018</t>
  </si>
  <si>
    <t>OBAT HERBAL</t>
  </si>
  <si>
    <t>LOVE MILK</t>
  </si>
  <si>
    <t>KARANG PILANG KUTILANG NO. 8</t>
  </si>
  <si>
    <t>SITI QURAISIYAH P</t>
  </si>
  <si>
    <t>3578015212660002</t>
  </si>
  <si>
    <t>503/11285.A/436.7.17/2017</t>
  </si>
  <si>
    <t>OLAHAN SUSU SAPI SEGAR</t>
  </si>
  <si>
    <t>PUJAA</t>
  </si>
  <si>
    <t>PUTAT JAYA 2-A/18 RT 05 RW 03</t>
  </si>
  <si>
    <t>NIRWONO SUPRIYADI</t>
  </si>
  <si>
    <t>BOTOK TELOR ASIN</t>
  </si>
  <si>
    <t>UD RANAYRA FOOD</t>
  </si>
  <si>
    <t>WONOREJO 2 NO 61A</t>
  </si>
  <si>
    <t>Pipit Rahayu</t>
  </si>
  <si>
    <t>3578055104790003</t>
  </si>
  <si>
    <t>503/6157.A/436.7.17/2018</t>
  </si>
  <si>
    <t>Olahan Ayam</t>
  </si>
  <si>
    <t>PO MEE MACAU</t>
  </si>
  <si>
    <t>DARMO INDAH SARI BB//40</t>
  </si>
  <si>
    <t>Felix Pinasthika</t>
  </si>
  <si>
    <t>3578140311840001</t>
  </si>
  <si>
    <t>503/2776.A/436.7.17/2018</t>
  </si>
  <si>
    <t>MIE DAN KERIPIK</t>
  </si>
  <si>
    <t>UD ARDIANI BERSAUDARA</t>
  </si>
  <si>
    <t>PENJARINGAN ASRI 15/1B-24</t>
  </si>
  <si>
    <t>Alriza Sutarno</t>
  </si>
  <si>
    <t>3578034607630007</t>
  </si>
  <si>
    <t>081384053884, 081332640540</t>
  </si>
  <si>
    <t>503/11499.A/436.7.17/2017</t>
  </si>
  <si>
    <t>MINUMAN SUSU, GREENTEA, THAI TEA, CAPPUCINO, TIRAMUSU</t>
  </si>
  <si>
    <t>Heveltea</t>
  </si>
  <si>
    <t>Kaliwaron 60</t>
  </si>
  <si>
    <t>Widiyoseno Estitoyo</t>
  </si>
  <si>
    <t>3578101509870002</t>
  </si>
  <si>
    <t>TAHU BAKSO SURABAYA TAXO</t>
  </si>
  <si>
    <t>MUHAMAD 24 KOMP. AL KENJERAN</t>
  </si>
  <si>
    <t>Lisa Indrasari</t>
  </si>
  <si>
    <t>3578274201800001</t>
  </si>
  <si>
    <t>503/13824.A/436.7.17/2017</t>
  </si>
  <si>
    <t>TAHU BAKSO</t>
  </si>
  <si>
    <t>QUICK KITCHEN</t>
  </si>
  <si>
    <t>RUNGKUT MAPAN TENGAH VI/CF 14</t>
  </si>
  <si>
    <t>RATRI CANDRARINI</t>
  </si>
  <si>
    <t>3578254210810001</t>
  </si>
  <si>
    <t>503/825.A/436.7.17/2018</t>
  </si>
  <si>
    <t>FROZEN FOOD</t>
  </si>
  <si>
    <t>PO BERKAHH</t>
  </si>
  <si>
    <t>KARAH GG.5 RT 02 RW 05</t>
  </si>
  <si>
    <t>NUR ROMELAH</t>
  </si>
  <si>
    <t>3578234109760002</t>
  </si>
  <si>
    <t>0812-34564862</t>
  </si>
  <si>
    <t>503/1442.A/436.7.17/2018</t>
  </si>
  <si>
    <t>NASI KOTAK</t>
  </si>
  <si>
    <t>TAYAMUM</t>
  </si>
  <si>
    <t>KEDUNG MANGU 10/25</t>
  </si>
  <si>
    <t>HARI SUSANTO</t>
  </si>
  <si>
    <t>3578177203760003</t>
  </si>
  <si>
    <t>0813-30443057</t>
  </si>
  <si>
    <t>KERUPUK</t>
  </si>
  <si>
    <t>PO ZHAVIRAFOOD</t>
  </si>
  <si>
    <t>KEDUNG MANGU SELATAN GG.1 NO.12</t>
  </si>
  <si>
    <t>MUSFIRAH B</t>
  </si>
  <si>
    <t>3578174104910002</t>
  </si>
  <si>
    <t>503/13291.A/436.7.17/2017</t>
  </si>
  <si>
    <t>KACANG</t>
  </si>
  <si>
    <t>MULIA RASA</t>
  </si>
  <si>
    <t>SIDOTOPO WETAN MULIA 5/20</t>
  </si>
  <si>
    <t>Masrufah</t>
  </si>
  <si>
    <t>3578175505730001</t>
  </si>
  <si>
    <t>503/3561.A/436.7.17/2018</t>
  </si>
  <si>
    <t>KUE BASAH DAN KUE KERING</t>
  </si>
  <si>
    <t>UD BERKAH MADUMONGSO</t>
  </si>
  <si>
    <t>Menanggal Indah 08/31</t>
  </si>
  <si>
    <t>Hari Subagio, ST</t>
  </si>
  <si>
    <t>3578221307580002</t>
  </si>
  <si>
    <t>503/8854.A/436.7.17/2017</t>
  </si>
  <si>
    <t>MADU MONGSO</t>
  </si>
  <si>
    <t>Hepi Meal</t>
  </si>
  <si>
    <t>Taman Jambangan Indah II/16</t>
  </si>
  <si>
    <t>Febri Andini</t>
  </si>
  <si>
    <t>3578236702780002</t>
  </si>
  <si>
    <t>503/8151.A/436.7.17/2018</t>
  </si>
  <si>
    <t>Bubur Bayi</t>
  </si>
  <si>
    <t>UD Aroma</t>
  </si>
  <si>
    <t>Jl. Ketintang Barat I/3</t>
  </si>
  <si>
    <t>Agus Sudradjat</t>
  </si>
  <si>
    <t>3578041708670008</t>
  </si>
  <si>
    <t>503/10998.A/436.7.17/2018</t>
  </si>
  <si>
    <t>Cireng</t>
  </si>
  <si>
    <t>Pelangi Bunda</t>
  </si>
  <si>
    <t>Jl. Siwalankerto Utara II No.22 B</t>
  </si>
  <si>
    <t>Abdul Kodir</t>
  </si>
  <si>
    <t>3514161604780004</t>
  </si>
  <si>
    <t>503/3755.A/436.7.17/2018</t>
  </si>
  <si>
    <t>PO Tira Mandiri Sejahtera</t>
  </si>
  <si>
    <t>Jl. Mastrip Kemlaten IX/40 A</t>
  </si>
  <si>
    <t>Apit Arianto Jaohar</t>
  </si>
  <si>
    <t>3578010410780002</t>
  </si>
  <si>
    <t>082260106665/08159354470</t>
  </si>
  <si>
    <t>503/10552.A/436.7.17/2018</t>
  </si>
  <si>
    <t>Salad Buah</t>
  </si>
  <si>
    <t>Zakim 7</t>
  </si>
  <si>
    <t>Jl. Kampung Malng Utara 1/24</t>
  </si>
  <si>
    <t>Ririen Saptorini</t>
  </si>
  <si>
    <t>3578274708800002</t>
  </si>
  <si>
    <t>503/11097.A/436.7.17/2018</t>
  </si>
  <si>
    <t>Nasi Cumi</t>
  </si>
  <si>
    <t>Item Manis Suroboyo</t>
  </si>
  <si>
    <t>Jl. Bratang Satu - H/28</t>
  </si>
  <si>
    <t>Agus Bintoro</t>
  </si>
  <si>
    <t>3578043108690004</t>
  </si>
  <si>
    <t>503/3475.A/436.7.17/2018</t>
  </si>
  <si>
    <t>Brownies Ketan Hitam</t>
  </si>
  <si>
    <t>Varaya 27</t>
  </si>
  <si>
    <t>Griya Kebraon Selatan I-7 A/19</t>
  </si>
  <si>
    <t>3578014508750003</t>
  </si>
  <si>
    <t>503/9972.A/436.7.17/2017</t>
  </si>
  <si>
    <t>Cake Tape, Snack</t>
  </si>
  <si>
    <t>Medokan Semampir Indah 11/4</t>
  </si>
  <si>
    <t>Sri Chomsiri</t>
  </si>
  <si>
    <t>35780970065650045</t>
  </si>
  <si>
    <t>PO Belanga Siar Sejahtera</t>
  </si>
  <si>
    <t>Pakis Wetan 6/40-E</t>
  </si>
  <si>
    <t>Joleen Ivonee S</t>
  </si>
  <si>
    <t>503/9517.A/436.7.17/2018</t>
  </si>
  <si>
    <t>Minuman teh, teh lemon, lemon, coklat, coklat hazelnu! kopi, kopi cappucino cincau, jahe lemon,</t>
  </si>
  <si>
    <t>Fitri Vega Jaya</t>
  </si>
  <si>
    <t>Sukolilo Lor 7/2</t>
  </si>
  <si>
    <t>Zainal Arifin</t>
  </si>
  <si>
    <t>3578293006800021</t>
  </si>
  <si>
    <t>081330644964 , 082213449937</t>
  </si>
  <si>
    <t>503/11660.A/436.7.17/2018</t>
  </si>
  <si>
    <t>Petis Lorjuk dan Karang Bambu</t>
  </si>
  <si>
    <t>Tiga Puteri</t>
  </si>
  <si>
    <t>Simo Katrungan Kidul 6/1</t>
  </si>
  <si>
    <t>Siti Noraida</t>
  </si>
  <si>
    <t>3578064501750006</t>
  </si>
  <si>
    <t>503/11689.A/436.7.17/2018</t>
  </si>
  <si>
    <t>Susu Kedelai</t>
  </si>
  <si>
    <t>PO CHOIE</t>
  </si>
  <si>
    <t>Kertajaya Indah Timur 16/27</t>
  </si>
  <si>
    <t>Endy Santoso</t>
  </si>
  <si>
    <t>3578092702710001</t>
  </si>
  <si>
    <t>503/528.A/436.7.17/2019</t>
  </si>
  <si>
    <t>Asmaul</t>
  </si>
  <si>
    <t>Asem Mulya V No.36</t>
  </si>
  <si>
    <t>Rismawati</t>
  </si>
  <si>
    <t>3578285803710001</t>
  </si>
  <si>
    <t>503/12759.A/436.7.17/2018</t>
  </si>
  <si>
    <t>Yayuk Bandeng Presto / Duri Lunak</t>
  </si>
  <si>
    <t>Kedurus IV Blimbing No.18</t>
  </si>
  <si>
    <t>Yayuk Warningsih</t>
  </si>
  <si>
    <t>3578016804790003</t>
  </si>
  <si>
    <t>503/11063.A/436.7.17/2018</t>
  </si>
  <si>
    <t>Bandeng Presto</t>
  </si>
  <si>
    <t>PO Sumber Uang Bahagia</t>
  </si>
  <si>
    <t>Perum The Gayungsari D-12 A</t>
  </si>
  <si>
    <t>Evi Natalia</t>
  </si>
  <si>
    <t>3515145912800005</t>
  </si>
  <si>
    <t>503/13292.A/436.7.17/2018</t>
  </si>
  <si>
    <t>Nasi Penyetan</t>
  </si>
  <si>
    <t>Rizkiesss</t>
  </si>
  <si>
    <t>Semolowaru No.199</t>
  </si>
  <si>
    <t>Rizky Kharisma Ilham</t>
  </si>
  <si>
    <t>3578092507990002</t>
  </si>
  <si>
    <t>503/4160.A/436.7.5/2016</t>
  </si>
  <si>
    <t>Kumis Lele Surabaya</t>
  </si>
  <si>
    <t>Panjang Jiwo 6/1</t>
  </si>
  <si>
    <t>Yudha Andayana</t>
  </si>
  <si>
    <t>3578242002840003</t>
  </si>
  <si>
    <t>503/4679.A/436.6.11/2013</t>
  </si>
  <si>
    <t>Olahan Lele</t>
  </si>
  <si>
    <t>Po Renasa</t>
  </si>
  <si>
    <t>Dukuh Kupang Barat 16/39</t>
  </si>
  <si>
    <t>Hesti Triana S</t>
  </si>
  <si>
    <t>3578214308610003</t>
  </si>
  <si>
    <t>087852503639 (wa) , 081249361000</t>
  </si>
  <si>
    <t>Kering Kentang</t>
  </si>
  <si>
    <t>Karina</t>
  </si>
  <si>
    <t>Semolowaru Bahari X/40</t>
  </si>
  <si>
    <t>Agnes Ratnasari</t>
  </si>
  <si>
    <t>3578094604690001</t>
  </si>
  <si>
    <t>081230849554, 081230849554</t>
  </si>
  <si>
    <t>Wingko</t>
  </si>
  <si>
    <t>PO Dapur Flamboyan</t>
  </si>
  <si>
    <t>Bendulmerisi Gg 1 Sel 23</t>
  </si>
  <si>
    <t>Chofiyah Hindun</t>
  </si>
  <si>
    <t>3578025909490003</t>
  </si>
  <si>
    <t>503/13413.A/436.7.17/2018</t>
  </si>
  <si>
    <t>Rendang Pak Kumis</t>
  </si>
  <si>
    <t>Gayungan XI-42 RT 002 RW 005</t>
  </si>
  <si>
    <t>Linda Sri Semedi</t>
  </si>
  <si>
    <t>3578226603570001</t>
  </si>
  <si>
    <t>Olahan Daging Sapi</t>
  </si>
  <si>
    <t>Po Dapur Afdhol</t>
  </si>
  <si>
    <t>Gayungsari Timur Blok MGH No. 11</t>
  </si>
  <si>
    <t>Upit Istigfarini</t>
  </si>
  <si>
    <t>3578225307660002</t>
  </si>
  <si>
    <t>087842006777, 082139957878</t>
  </si>
  <si>
    <t>Bakso Jamur</t>
  </si>
  <si>
    <t>Jhebink Snack</t>
  </si>
  <si>
    <t>Demak Jaya 2/44</t>
  </si>
  <si>
    <t>Nurul Badriah</t>
  </si>
  <si>
    <t>3578135011720009</t>
  </si>
  <si>
    <t>503/3760.A/436.7.17/2019</t>
  </si>
  <si>
    <t>Kue Kering/ Kue Basah</t>
  </si>
  <si>
    <t>PO UD Mustika Jaya Food</t>
  </si>
  <si>
    <t>Rungkut Lor GG 2-5-A</t>
  </si>
  <si>
    <t>Uma Agus Baharudin</t>
  </si>
  <si>
    <t>3578031908880002</t>
  </si>
  <si>
    <t>503/2765.A/436.7.17/2019</t>
  </si>
  <si>
    <t>Kulit Kebab</t>
  </si>
  <si>
    <t>Kontjo Sego</t>
  </si>
  <si>
    <t>Ketintang Permai AC 1</t>
  </si>
  <si>
    <t>Dwi Martiana</t>
  </si>
  <si>
    <t>3578234103660001</t>
  </si>
  <si>
    <t>503/2877.A/436.7.17/2019</t>
  </si>
  <si>
    <t>Sus, Donat</t>
  </si>
  <si>
    <t>Sogo Halal</t>
  </si>
  <si>
    <t>Pogot Baru No. 86</t>
  </si>
  <si>
    <t>3578172512590002</t>
  </si>
  <si>
    <t>503/1080.A/436.7.17/2019</t>
  </si>
  <si>
    <t>Minyak wijen</t>
  </si>
  <si>
    <t>Abadi Makmur (ABD)</t>
  </si>
  <si>
    <t>Kalianyar No. 17-B</t>
  </si>
  <si>
    <t>Tio Wei Kian/ Feryanto</t>
  </si>
  <si>
    <t>08123291298 (WA)</t>
  </si>
  <si>
    <t>2113578014809tidak ada22</t>
  </si>
  <si>
    <t>Sambal Rujak Manis</t>
  </si>
  <si>
    <t>Garpu Kue</t>
  </si>
  <si>
    <t>Jl Mojo Klanggru Lor 56 C</t>
  </si>
  <si>
    <t>Deddy Irawan</t>
  </si>
  <si>
    <t>3578082508740004</t>
  </si>
  <si>
    <t>08123265088/ 081232699826</t>
  </si>
  <si>
    <t>503/331.A/436.6.11/2016</t>
  </si>
  <si>
    <t>Es Krim/ Lemon Tea</t>
  </si>
  <si>
    <t>DD</t>
  </si>
  <si>
    <t>Kalimas Baru 3 Lebar Timur 43</t>
  </si>
  <si>
    <t>Nirma Watie</t>
  </si>
  <si>
    <t>3578125608790002</t>
  </si>
  <si>
    <t>Wedang Pletok</t>
  </si>
  <si>
    <t>MIMIL</t>
  </si>
  <si>
    <t>Jl Sidosermo III/2</t>
  </si>
  <si>
    <t>Lelly Mariana</t>
  </si>
  <si>
    <t>3578024603790007</t>
  </si>
  <si>
    <t>503/11682.A/436.7.17/2018</t>
  </si>
  <si>
    <t>Ayam Geprek, Bothok Telur Asin, Tahu Campur</t>
  </si>
  <si>
    <t>Browniesku cak</t>
  </si>
  <si>
    <t>Benowo Tegal 3/17</t>
  </si>
  <si>
    <t>3578306712830002</t>
  </si>
  <si>
    <t>Brownies</t>
  </si>
  <si>
    <t>PO Semesta Indonesia</t>
  </si>
  <si>
    <t>YKP. Rungkut Kidul RK 5J/18</t>
  </si>
  <si>
    <t>Egan Evanzha Yudha</t>
  </si>
  <si>
    <t>3578033004890001</t>
  </si>
  <si>
    <t>081230255249/ 081553578999</t>
  </si>
  <si>
    <t>503/9228.A/436.7.17/2018</t>
  </si>
  <si>
    <t>KUE</t>
  </si>
  <si>
    <t>PO Yayak Waday</t>
  </si>
  <si>
    <t>Randu Agung 1/11-A</t>
  </si>
  <si>
    <t>Ida Suryati</t>
  </si>
  <si>
    <t>3578175807720002</t>
  </si>
  <si>
    <t>503/830.A/436.7.17/2019</t>
  </si>
  <si>
    <t>Roti Goreng , Risoles, Puding, Kue kering</t>
  </si>
  <si>
    <t>Uni Lin</t>
  </si>
  <si>
    <t>Ngagel Mulyo 4/1</t>
  </si>
  <si>
    <t>Herliana Christin</t>
  </si>
  <si>
    <t>3578046504950003</t>
  </si>
  <si>
    <t>503/61.A/436.7.17/2019</t>
  </si>
  <si>
    <t>Makanan Rendang</t>
  </si>
  <si>
    <t>DJ Food</t>
  </si>
  <si>
    <t>Jl Dukuh Setro 12/50</t>
  </si>
  <si>
    <t>Diah Kartiniwati Iskanti.S</t>
  </si>
  <si>
    <t>3578076104700003</t>
  </si>
  <si>
    <t>503/783.A/436.7.17/2019</t>
  </si>
  <si>
    <t>Chicken Cheese Sauce</t>
  </si>
  <si>
    <t>Lapis Kukus Cinta Rasa</t>
  </si>
  <si>
    <t>Medayu Utara 17</t>
  </si>
  <si>
    <t>Maestun</t>
  </si>
  <si>
    <t>3504134409560003</t>
  </si>
  <si>
    <t>503/11235.A/436.7.17/2018</t>
  </si>
  <si>
    <t>Lapis Kukus, Bolen Pisang dan Bolu Tape</t>
  </si>
  <si>
    <t>PO Dapur Makda</t>
  </si>
  <si>
    <t>Pucangan 7/17</t>
  </si>
  <si>
    <t>Lutfiyah Hanim Machda</t>
  </si>
  <si>
    <t>3578086111920001</t>
  </si>
  <si>
    <t>503/8375.A/436.7.17/2018</t>
  </si>
  <si>
    <t>Kue Kering dan Kue Basah</t>
  </si>
  <si>
    <t>Darwati Foods</t>
  </si>
  <si>
    <t>Sidodadi Kulon 1/27</t>
  </si>
  <si>
    <t>Darwati</t>
  </si>
  <si>
    <t>3578114408750001</t>
  </si>
  <si>
    <t>503/4775.A/436.7.17/2019</t>
  </si>
  <si>
    <t>Frans Bakery</t>
  </si>
  <si>
    <t>Jl Raya Gubeng No 64</t>
  </si>
  <si>
    <t>Siauw Sioe Eng/ Liliana Probo T</t>
  </si>
  <si>
    <t>3578084702500002</t>
  </si>
  <si>
    <t>503/4960.A/436.7.17/2018</t>
  </si>
  <si>
    <t>Bakery</t>
  </si>
  <si>
    <t>CIP SARI KEDELAI</t>
  </si>
  <si>
    <t>Mojo Arum 1/9</t>
  </si>
  <si>
    <t>Melvin Meinhart Soetjipto</t>
  </si>
  <si>
    <t>3578081204940003</t>
  </si>
  <si>
    <t>503/4142.A/436.7.17/2019</t>
  </si>
  <si>
    <t>Sari Kedelai dan sari kacang hijau</t>
  </si>
  <si>
    <t>Citrarasa Valins</t>
  </si>
  <si>
    <t>Perum YKP Pandugo BLK PH/04</t>
  </si>
  <si>
    <t>Elana Agustin, SH</t>
  </si>
  <si>
    <t>3578036008800003</t>
  </si>
  <si>
    <t>503/990.A/436.7.17/2019</t>
  </si>
  <si>
    <t>Cake dan Cookies</t>
  </si>
  <si>
    <t>Rizky Cake</t>
  </si>
  <si>
    <t>Asem mulya YA V No.36</t>
  </si>
  <si>
    <t>Fatimah</t>
  </si>
  <si>
    <t>3578286901660001</t>
  </si>
  <si>
    <t>503/12760.A/436.7.17/2018</t>
  </si>
  <si>
    <t>Sakke</t>
  </si>
  <si>
    <t>Tambak Deres 1/9</t>
  </si>
  <si>
    <t>Husnul Hotimah</t>
  </si>
  <si>
    <t>3578296311830001</t>
  </si>
  <si>
    <t>PO GUELIS</t>
  </si>
  <si>
    <t>Jl Tidar 157-C</t>
  </si>
  <si>
    <t>Cicih Suwarsih</t>
  </si>
  <si>
    <t>3578066908700002</t>
  </si>
  <si>
    <t>Cake Tape</t>
  </si>
  <si>
    <t>PO Foodita</t>
  </si>
  <si>
    <t>Rungkut Menangal Harapan P/27</t>
  </si>
  <si>
    <t>Hilman Kristian</t>
  </si>
  <si>
    <t>3171010812750005</t>
  </si>
  <si>
    <t>503/12085.A/436.7.17/2018</t>
  </si>
  <si>
    <t>Tuna Kering</t>
  </si>
  <si>
    <t>La Risto</t>
  </si>
  <si>
    <t>Cipta Menanggal I Blok 16 AA1</t>
  </si>
  <si>
    <t>Achmad Syamsul Alam</t>
  </si>
  <si>
    <t>3578220110910001</t>
  </si>
  <si>
    <t>085257964623/ 082141436609</t>
  </si>
  <si>
    <t>503/5686.A/436.7.17/2019</t>
  </si>
  <si>
    <t>Salasa Patisserie</t>
  </si>
  <si>
    <t>Rungkut Barata XII/40</t>
  </si>
  <si>
    <t>Aldila Satria P</t>
  </si>
  <si>
    <t>3578252712840003</t>
  </si>
  <si>
    <t>503/13276.A/436.7.17/2018</t>
  </si>
  <si>
    <t>PO Mamaci Indonesia</t>
  </si>
  <si>
    <t>Deles 4/20</t>
  </si>
  <si>
    <t>Anugrah Girinanda P</t>
  </si>
  <si>
    <t>3578091310920002</t>
  </si>
  <si>
    <t>503/3057.A/436.7.17/2019</t>
  </si>
  <si>
    <t>Smabal Kemasan</t>
  </si>
  <si>
    <t>PO Nak Nasi Ayam Kelapa</t>
  </si>
  <si>
    <t>Jl. Jemur Andayani 22/7-A</t>
  </si>
  <si>
    <t>Aprilia Anggraini</t>
  </si>
  <si>
    <t>3578035904830001</t>
  </si>
  <si>
    <t>503/1808.A/436.7.17/2019</t>
  </si>
  <si>
    <t>Nasi Ayam kelapa, Risoles mayo</t>
  </si>
  <si>
    <t>UD Bamagor</t>
  </si>
  <si>
    <t>Aisyati</t>
  </si>
  <si>
    <t>3513235903800002</t>
  </si>
  <si>
    <t>503/5100.A/436.7.17/2019</t>
  </si>
  <si>
    <t>Bwang Merah Goreng, Abon Klotok, Ceker pedas</t>
  </si>
  <si>
    <t>Snoopy Cake</t>
  </si>
  <si>
    <t>Villa Kalijudan Indah Blok G-2</t>
  </si>
  <si>
    <t>Ester Andi</t>
  </si>
  <si>
    <t>3578265211650002</t>
  </si>
  <si>
    <t>503/3287.A/436.7.17/2019</t>
  </si>
  <si>
    <t>Lumpia, Kue kering, Kue Basah</t>
  </si>
  <si>
    <t>B3 Bakery</t>
  </si>
  <si>
    <t>Western Village C-6 / 12</t>
  </si>
  <si>
    <t>Hermin Susanti</t>
  </si>
  <si>
    <t>3578145904830004</t>
  </si>
  <si>
    <t>503/6140.A/436.7.17/2019</t>
  </si>
  <si>
    <t>Pizza , roti Sobek</t>
  </si>
  <si>
    <t>Ratu Kitchen</t>
  </si>
  <si>
    <t>Teluk kumai barat 146</t>
  </si>
  <si>
    <t>Hizbul Khofi</t>
  </si>
  <si>
    <t>3525010201880001</t>
  </si>
  <si>
    <t>081916103137- 081939840500</t>
  </si>
  <si>
    <t>503/5796.A/436.7.17/2019</t>
  </si>
  <si>
    <t>Nasi Kotak</t>
  </si>
  <si>
    <t>UD Barokah Cookies</t>
  </si>
  <si>
    <t>Sidodsermo 5/3</t>
  </si>
  <si>
    <t>Ilil Iliyah</t>
  </si>
  <si>
    <t>3578026501810002</t>
  </si>
  <si>
    <t>503/1777.A/436.7.17/2019</t>
  </si>
  <si>
    <t>Kue Kering, Kue Basah</t>
  </si>
  <si>
    <t>Jack Corporation</t>
  </si>
  <si>
    <t>Pondok Lontar Indah A2-10</t>
  </si>
  <si>
    <t>Ismail</t>
  </si>
  <si>
    <t>3578310901760003</t>
  </si>
  <si>
    <t>Empal Susur, Aneka Sambel, Kerupuk , keripik</t>
  </si>
  <si>
    <t>UKM Laris Manis</t>
  </si>
  <si>
    <t>Kedurus Dukuh Gg III/53</t>
  </si>
  <si>
    <t>Riamah</t>
  </si>
  <si>
    <t>3578016508630001</t>
  </si>
  <si>
    <t>503/11101.A/436.7.17/2018</t>
  </si>
  <si>
    <t>nasi kotak, tahu campur</t>
  </si>
  <si>
    <t>UD Ginuk Ginuk</t>
  </si>
  <si>
    <t>Putat Jaya 2A/30</t>
  </si>
  <si>
    <t>Sherly Eka Indriyanti</t>
  </si>
  <si>
    <t>3578065207960001</t>
  </si>
  <si>
    <t>503/5101.A/436.7.17/2019</t>
  </si>
  <si>
    <t>Stick Moza, Seblak</t>
  </si>
  <si>
    <t>Kripik Bu Gatot</t>
  </si>
  <si>
    <t>Balongsari Dalam 4-G /11</t>
  </si>
  <si>
    <t>Sri Indrawati</t>
  </si>
  <si>
    <t>503/3960.A/436.7.17/2018</t>
  </si>
  <si>
    <t>Kripik Paku</t>
  </si>
  <si>
    <t>Dapur Betawi</t>
  </si>
  <si>
    <t>Indrapura Jaya 225</t>
  </si>
  <si>
    <t>Musdalifah</t>
  </si>
  <si>
    <t>3578126710610001</t>
  </si>
  <si>
    <t>503/5778.A/436.7.17/2019</t>
  </si>
  <si>
    <t>Soto betawi, Empal gentong, nasi uduk</t>
  </si>
  <si>
    <t>UD Putri</t>
  </si>
  <si>
    <t>Darmokali 21 -H</t>
  </si>
  <si>
    <t>Suparmi</t>
  </si>
  <si>
    <t>3578047112580013</t>
  </si>
  <si>
    <t>503/5455.A/436.7.17/2019</t>
  </si>
  <si>
    <t>Sinom, Beras Kencur</t>
  </si>
  <si>
    <t>Umi Sempol</t>
  </si>
  <si>
    <t>Sodosermo Gg Langgar 18</t>
  </si>
  <si>
    <t>Umi Rodhiyah</t>
  </si>
  <si>
    <t>3578024301680002</t>
  </si>
  <si>
    <t>503/13456.A/436.7.17/2018</t>
  </si>
  <si>
    <t>Sempol Ikan</t>
  </si>
  <si>
    <t>Ayam Rempah Suroboyo</t>
  </si>
  <si>
    <t>Sidosermo III/I</t>
  </si>
  <si>
    <t>Wiwik Hidayati</t>
  </si>
  <si>
    <t>3578044108740010</t>
  </si>
  <si>
    <t>503/13453.A/436.7.17/2018</t>
  </si>
  <si>
    <t>Ayam Rempah, Ayam bumbu kemiri</t>
  </si>
  <si>
    <t>Dapur Nia</t>
  </si>
  <si>
    <t>Sidosermo Gg Damri No 1 M</t>
  </si>
  <si>
    <t>Yoni Margono</t>
  </si>
  <si>
    <t>3578091008770003</t>
  </si>
  <si>
    <t>503/5344.A/436.7.17/2019</t>
  </si>
  <si>
    <t>Kue Basah</t>
  </si>
  <si>
    <t>Raja Es Buah</t>
  </si>
  <si>
    <t>Simo Gunung Kramat Barat 4-A/A</t>
  </si>
  <si>
    <t>Yuliana</t>
  </si>
  <si>
    <t>3578065107900007</t>
  </si>
  <si>
    <t>503/5592.A/436.7.17/2019</t>
  </si>
  <si>
    <t>Es Buah, Es Coklat</t>
  </si>
  <si>
    <t>UD Musdalifah Bersaudara</t>
  </si>
  <si>
    <t>Griya Kebraon Barat XI/CC - 14</t>
  </si>
  <si>
    <t>Salimah</t>
  </si>
  <si>
    <t>3578016608600001</t>
  </si>
  <si>
    <t>503/1780.A/436.7.17/2019</t>
  </si>
  <si>
    <t>PO Griya Kue Maya</t>
  </si>
  <si>
    <t>Jl rungkut menanggal harapan F-17</t>
  </si>
  <si>
    <t>Mayasari</t>
  </si>
  <si>
    <t>3578256310720001</t>
  </si>
  <si>
    <t>503/8119.A/436.7.17/2018</t>
  </si>
  <si>
    <t>kue basah</t>
  </si>
  <si>
    <t>Dinia's Brownies</t>
  </si>
  <si>
    <t>Rungkut Barata 4/20</t>
  </si>
  <si>
    <t>Emde Dinia Fadjirin</t>
  </si>
  <si>
    <t>3578257007860003</t>
  </si>
  <si>
    <t>503/5848.A/436.7.17/2019</t>
  </si>
  <si>
    <t>KZIE</t>
  </si>
  <si>
    <t>Banyu Urip Jaya I/71</t>
  </si>
  <si>
    <t>3578062411770009</t>
  </si>
  <si>
    <t>503/11184.A/436.7.17/2018</t>
  </si>
  <si>
    <t>Takoyaki</t>
  </si>
  <si>
    <t>PO Della House</t>
  </si>
  <si>
    <t>Sukolilo Park Regency H-5</t>
  </si>
  <si>
    <t>Rokhmatun</t>
  </si>
  <si>
    <t>3578084403750003</t>
  </si>
  <si>
    <t>503/2562.A/436.7.17/2019</t>
  </si>
  <si>
    <t>Indo Makmur</t>
  </si>
  <si>
    <t>Wisma Permai Tengah 9/JJ-32</t>
  </si>
  <si>
    <t>Jong Steven Setio</t>
  </si>
  <si>
    <t>3578262806830002</t>
  </si>
  <si>
    <t>503/3470.A/436.7.17/2019</t>
  </si>
  <si>
    <t>Sarikedelai</t>
  </si>
  <si>
    <t>Naomi Kentaro</t>
  </si>
  <si>
    <t>Kampung Malang Utara 1/24</t>
  </si>
  <si>
    <t>Melinda Ariani</t>
  </si>
  <si>
    <t>3578054410790002</t>
  </si>
  <si>
    <t>503/6221.A/436.7.17/2019</t>
  </si>
  <si>
    <t>Puding</t>
  </si>
  <si>
    <t>Ardam Jaya</t>
  </si>
  <si>
    <t>Kembang Kuning Kulon Gg I - 63</t>
  </si>
  <si>
    <t>dewi Sulistiani</t>
  </si>
  <si>
    <t>3578115812820001</t>
  </si>
  <si>
    <t>503/5797.A/436.7.17/2019</t>
  </si>
  <si>
    <t>Sari kedelai, sinom</t>
  </si>
  <si>
    <t>Puspa Food Market</t>
  </si>
  <si>
    <t>Bulak Sari 2 Buntu 1-A</t>
  </si>
  <si>
    <t>Emil Kusmariati</t>
  </si>
  <si>
    <t>3578166804700004</t>
  </si>
  <si>
    <t>503/4132.A/436.7.17/2019</t>
  </si>
  <si>
    <t>nasi campur</t>
  </si>
  <si>
    <t>UD Sumber Rejeki</t>
  </si>
  <si>
    <t>Jl Gunung Anyar Harapan ZA/19 A</t>
  </si>
  <si>
    <t>Nur Indah</t>
  </si>
  <si>
    <t>3578254506650002</t>
  </si>
  <si>
    <t>503/939.A/436.7.5/2016</t>
  </si>
  <si>
    <t>Sinom, Temulawak, Beras Kencur</t>
  </si>
  <si>
    <t>Dapur Rasa Surabaya</t>
  </si>
  <si>
    <t>Jl. Sidosermo Puskesmas No 28</t>
  </si>
  <si>
    <t>Sunarsih Parlani</t>
  </si>
  <si>
    <t>3578025608760003</t>
  </si>
  <si>
    <t>503/13447.A/436.7.17/2018</t>
  </si>
  <si>
    <t>Makanan Kue basah dan nasi</t>
  </si>
  <si>
    <t>Mbak Zulfah</t>
  </si>
  <si>
    <t>Wonocolo P Kulit 64</t>
  </si>
  <si>
    <t>Miftahuz Zulfah</t>
  </si>
  <si>
    <t>3517196808760003</t>
  </si>
  <si>
    <t>503/11685.A/436.7.17/2018</t>
  </si>
  <si>
    <t>Sinom , beras kencur</t>
  </si>
  <si>
    <t>Pawon Cahaya</t>
  </si>
  <si>
    <t>Jl Margorejo 47 A</t>
  </si>
  <si>
    <t>Nanik Nur Cholifah</t>
  </si>
  <si>
    <t>3578044209900010</t>
  </si>
  <si>
    <t>503/5197.A/436.7.17/2019</t>
  </si>
  <si>
    <t>Snack Kebab, Roti Pizza, Es Telas</t>
  </si>
  <si>
    <t>Inkubasi</t>
  </si>
  <si>
    <t>Pondok Benowo Indah Blok CS-1</t>
  </si>
  <si>
    <t>Alfiyah Anik Andayati</t>
  </si>
  <si>
    <t>3578144503710001</t>
  </si>
  <si>
    <t>503/877.A/436.7.17/2019</t>
  </si>
  <si>
    <t>Hafizh</t>
  </si>
  <si>
    <t>Sidosermo 3/1</t>
  </si>
  <si>
    <t>Hadi Purnomo</t>
  </si>
  <si>
    <t>3578020611760005</t>
  </si>
  <si>
    <t>503/5922.A/436.7.17/2019</t>
  </si>
  <si>
    <t>Minuman dan Kue</t>
  </si>
  <si>
    <t>Ratu Ketawa</t>
  </si>
  <si>
    <t>Margorejo 2E / 40</t>
  </si>
  <si>
    <t>Murtiningsih</t>
  </si>
  <si>
    <t>3578025710740003</t>
  </si>
  <si>
    <t>503/13481.A/436.7.17/2018</t>
  </si>
  <si>
    <t>Onde-onde butter susu, bolu, roti kering</t>
  </si>
  <si>
    <t>Nasi Cumi Bu Ida</t>
  </si>
  <si>
    <t>Siwalan Kerto Utara I/4</t>
  </si>
  <si>
    <t>Ida Arjuna</t>
  </si>
  <si>
    <t>3578026204610004</t>
  </si>
  <si>
    <t>503/5944.A/436.7.17/2019</t>
  </si>
  <si>
    <t>UD Karisma</t>
  </si>
  <si>
    <t>Sidosermo Gg Pondok No 53</t>
  </si>
  <si>
    <t>Uun Machunah</t>
  </si>
  <si>
    <t>3578026405880002</t>
  </si>
  <si>
    <t>503/13405.A/436.7.17/2018</t>
  </si>
  <si>
    <t>Kue dan Makanan</t>
  </si>
  <si>
    <t>Kartini Food</t>
  </si>
  <si>
    <t>Bendulmerisi Gg Roworejo 35</t>
  </si>
  <si>
    <t>Suratmiati</t>
  </si>
  <si>
    <t>3578025507650002</t>
  </si>
  <si>
    <t>503/13448.A/436.7.17/2018</t>
  </si>
  <si>
    <t>Kue Basah, Nasi Kotak, Kue Kering</t>
  </si>
  <si>
    <t>Dapur Sonia</t>
  </si>
  <si>
    <t>Siwalankerto Utara No 2</t>
  </si>
  <si>
    <t>Sonia Rosma</t>
  </si>
  <si>
    <t>3578044308920002</t>
  </si>
  <si>
    <t>503/11687.A/436.7.17/2018</t>
  </si>
  <si>
    <t>Ayam, Nasi kotak, Nasi Tumpeng</t>
  </si>
  <si>
    <t>Rengganis Ayu</t>
  </si>
  <si>
    <t>Siwalankerto Utara 1-A/3</t>
  </si>
  <si>
    <t>Sri Kadarwati</t>
  </si>
  <si>
    <t>3578024309520002</t>
  </si>
  <si>
    <t>081234368377/ 082197613360</t>
  </si>
  <si>
    <t>503/12924.A/436.6.11/2015</t>
  </si>
  <si>
    <t>Keripik Pisang, Kacang Bawang, Sambel</t>
  </si>
  <si>
    <t>SMN 57</t>
  </si>
  <si>
    <t>Wonocolo Gg VII/16</t>
  </si>
  <si>
    <t>Siti Muajanah</t>
  </si>
  <si>
    <t>3578027006570023</t>
  </si>
  <si>
    <t>031-8436967/ 085231012815</t>
  </si>
  <si>
    <t>503/5349.A/436.6.11/2015</t>
  </si>
  <si>
    <t>Pastel Kering, Kuping Gajah, Peyek bayam</t>
  </si>
  <si>
    <t>Dapur Bumi</t>
  </si>
  <si>
    <t>Teluk kumai Barat 146</t>
  </si>
  <si>
    <t>Novelia A.P</t>
  </si>
  <si>
    <t>3578127011820001</t>
  </si>
  <si>
    <t>503/6615.A/436.7.17/2019</t>
  </si>
  <si>
    <t>Nasi ayam Geprek, Gado-gado, Nasi bakar</t>
  </si>
  <si>
    <t>Mbok Yana</t>
  </si>
  <si>
    <t>Kali Kepiting Jaya 9/12</t>
  </si>
  <si>
    <t>Suryana Nur Harsanah</t>
  </si>
  <si>
    <t>3578104506630011</t>
  </si>
  <si>
    <t>503/7534.A/436.7.17/2019</t>
  </si>
  <si>
    <t>Minuman sari kedelai</t>
  </si>
  <si>
    <t>Ais Food</t>
  </si>
  <si>
    <t>Kalikepiting No 11/2</t>
  </si>
  <si>
    <t>Aisyah</t>
  </si>
  <si>
    <t>3578104904680005</t>
  </si>
  <si>
    <t>503/10333.A/436.7.17/2018</t>
  </si>
  <si>
    <t>Kebab, mariam, Keripik pisang dan talas, minuman sinom</t>
  </si>
  <si>
    <t>UD Sri Rejeki</t>
  </si>
  <si>
    <t>Sidotopo wetan Baru 3/21</t>
  </si>
  <si>
    <t>Sriyatun</t>
  </si>
  <si>
    <t>3578104910680002</t>
  </si>
  <si>
    <t>503/11619.A/436.7.17/2018</t>
  </si>
  <si>
    <t>Aneka Kue kering</t>
  </si>
  <si>
    <t>SUKSES</t>
  </si>
  <si>
    <t>Setro Baru XI/8</t>
  </si>
  <si>
    <t>3578100206520005</t>
  </si>
  <si>
    <t>503/7828.A/436.7.17/2018</t>
  </si>
  <si>
    <t>Azahra</t>
  </si>
  <si>
    <t>Semolowaru Elok Blok R /11</t>
  </si>
  <si>
    <t>Hari Krisnovel Dwipurba, SH</t>
  </si>
  <si>
    <t>3578091211790005</t>
  </si>
  <si>
    <t>503/5961.A/436.7.17/2019</t>
  </si>
  <si>
    <t>Sinom Madu, Jus</t>
  </si>
  <si>
    <t>Dapur Bunda</t>
  </si>
  <si>
    <t>Taman Klampis Harapan AA-102</t>
  </si>
  <si>
    <t>Luluk Maunah</t>
  </si>
  <si>
    <t>3578094903710001</t>
  </si>
  <si>
    <t>503/7090.A/436.7.17/2019</t>
  </si>
  <si>
    <t>Nasi Kotak, Ayam Panggang</t>
  </si>
  <si>
    <t>Oke Ceria</t>
  </si>
  <si>
    <t>Medokan Semampir Blok G/30</t>
  </si>
  <si>
    <t>Atik Juminarti</t>
  </si>
  <si>
    <t>3578095001700002</t>
  </si>
  <si>
    <t>503/6203.A/436.7.17/2019</t>
  </si>
  <si>
    <t>PO Muefidah</t>
  </si>
  <si>
    <t>Simolawang 2/37 - A</t>
  </si>
  <si>
    <t>Lailatul Mufidah Shafa</t>
  </si>
  <si>
    <t>3578116308850001</t>
  </si>
  <si>
    <t>Rice Bowl</t>
  </si>
  <si>
    <t>Pak Kus</t>
  </si>
  <si>
    <t>Surabayan 2/16-A</t>
  </si>
  <si>
    <t>Dian Yuni Veraniah</t>
  </si>
  <si>
    <t>3578056906750002</t>
  </si>
  <si>
    <t>503/4659.A/436.7.17/2019</t>
  </si>
  <si>
    <t>Nasi Rawon</t>
  </si>
  <si>
    <t>Dapur Marina</t>
  </si>
  <si>
    <t>Putat Jaya 2-A/18</t>
  </si>
  <si>
    <t>Marina Twin Oktavianti</t>
  </si>
  <si>
    <t>3578066210910006</t>
  </si>
  <si>
    <t>503/8368.A/436.7.17/2018</t>
  </si>
  <si>
    <t>PO UDSamudra 63</t>
  </si>
  <si>
    <t>Petemon 4-A/43</t>
  </si>
  <si>
    <t>Paramita Rosyada</t>
  </si>
  <si>
    <t>3578066103780011</t>
  </si>
  <si>
    <t>503/12253.A/436.7.17/2018</t>
  </si>
  <si>
    <t>Wedang Secang Ampel</t>
  </si>
  <si>
    <t>Rumah Kue Surabaya</t>
  </si>
  <si>
    <t>Perum ITS Jl Teknik Sipil Blok X-14</t>
  </si>
  <si>
    <t>Ratri Handayani</t>
  </si>
  <si>
    <t>3578096004710001</t>
  </si>
  <si>
    <t>503/6967.A/436.7.17/2019</t>
  </si>
  <si>
    <t>Risol Mayo, Sosis Solo, Lumpia Bakar</t>
  </si>
  <si>
    <t>Rizki Barokah</t>
  </si>
  <si>
    <t>Waringin Kedurus 1/49</t>
  </si>
  <si>
    <t>Etty Setyarini</t>
  </si>
  <si>
    <t>3578046908570002</t>
  </si>
  <si>
    <t>503/80.A/436.7.17/2020</t>
  </si>
  <si>
    <t>Ayam Goreng Lasos</t>
  </si>
  <si>
    <t>UKM Sedap</t>
  </si>
  <si>
    <t>Gununganayar Sawah</t>
  </si>
  <si>
    <t>Tatik Safitri</t>
  </si>
  <si>
    <t>3504146011760004</t>
  </si>
  <si>
    <t>503/3049.A/436.7.17/2018</t>
  </si>
  <si>
    <t>Kerupuk Gadung</t>
  </si>
  <si>
    <t>CHACHA Bakery</t>
  </si>
  <si>
    <t>Medokan Baru 4/14</t>
  </si>
  <si>
    <t>Fitri Diyah Palupi</t>
  </si>
  <si>
    <t>3578097003780003</t>
  </si>
  <si>
    <t>503/7011.A/436.7.17/2019</t>
  </si>
  <si>
    <t>Roti/ Bakery</t>
  </si>
  <si>
    <t>Kebab Babah Umar</t>
  </si>
  <si>
    <t>Babadan Rukun 7/7</t>
  </si>
  <si>
    <t>Luqmanul Hakim</t>
  </si>
  <si>
    <t>3578150207820008</t>
  </si>
  <si>
    <t>081357151790/ 085257950464</t>
  </si>
  <si>
    <t>503/7013.A/436.7.17/2019</t>
  </si>
  <si>
    <t>Kebab Frozen</t>
  </si>
  <si>
    <t>PO Lestari (SEDAP)</t>
  </si>
  <si>
    <t>Jl Pegirian 204</t>
  </si>
  <si>
    <t>Mariyati</t>
  </si>
  <si>
    <t>3578117001680007</t>
  </si>
  <si>
    <t>503/3147.A/436.7.17/2018</t>
  </si>
  <si>
    <t>Bawang Goreng, kue basah, es cao</t>
  </si>
  <si>
    <t>Inns Cake and Cookies</t>
  </si>
  <si>
    <t>Jl Pacar Keling III/57</t>
  </si>
  <si>
    <t>Dian Sri Wahjuni</t>
  </si>
  <si>
    <t>3578105605660001</t>
  </si>
  <si>
    <t>503/11299.A/436.7.17/2018</t>
  </si>
  <si>
    <t>Kue Basah, Cake , Cookies</t>
  </si>
  <si>
    <t>Santi Smart Creation</t>
  </si>
  <si>
    <t>Setro 5 / 11</t>
  </si>
  <si>
    <t>Fery Alhadi Susanti</t>
  </si>
  <si>
    <t>3578104102840004</t>
  </si>
  <si>
    <t>503/7425.A/436.7.17/2019</t>
  </si>
  <si>
    <t>Es Puter Mujair</t>
  </si>
  <si>
    <t>Bu Tutik</t>
  </si>
  <si>
    <t>Jl Kali Kepiting 29 B</t>
  </si>
  <si>
    <t>Ika Mariastuti</t>
  </si>
  <si>
    <t>3578105003710003</t>
  </si>
  <si>
    <t>503/5983.A/436.7.17/2019</t>
  </si>
  <si>
    <t>Temulawak</t>
  </si>
  <si>
    <t>Kue Linda</t>
  </si>
  <si>
    <t>Jl Pacar Keling 8/25</t>
  </si>
  <si>
    <t>Lindawati</t>
  </si>
  <si>
    <t>3578104812670003</t>
  </si>
  <si>
    <t>503/11300.A/436.7.17/2018</t>
  </si>
  <si>
    <t>Kue Basah, Nasi Kotak</t>
  </si>
  <si>
    <t>Kangen</t>
  </si>
  <si>
    <t>Bronggalan Sawah 2/15</t>
  </si>
  <si>
    <t>Agus Dwi Prasetyo</t>
  </si>
  <si>
    <t>3578100508760011</t>
  </si>
  <si>
    <t>503/6890.A/436.6.11/2014</t>
  </si>
  <si>
    <t>Bumbu Pecel, Kacang Oven</t>
  </si>
  <si>
    <t>Butan, Tahu Campur, Bakso</t>
  </si>
  <si>
    <t>Jl Sememi Jaya 6A/19</t>
  </si>
  <si>
    <t>Tanti Yulianik</t>
  </si>
  <si>
    <t>3578195207670001</t>
  </si>
  <si>
    <t>503/5591.A/436.7.17/2018</t>
  </si>
  <si>
    <t>Sostel, Tahu Campur, Gado-gado</t>
  </si>
  <si>
    <t>Manalagi Snack</t>
  </si>
  <si>
    <t>Griya Babatan Mukti I-48</t>
  </si>
  <si>
    <t>Yongki Setiawan</t>
  </si>
  <si>
    <t>3578202803620002</t>
  </si>
  <si>
    <t>503/6852.A/436.7.17/2019</t>
  </si>
  <si>
    <t>Juice, Kacang</t>
  </si>
  <si>
    <t>UD Karisma 72</t>
  </si>
  <si>
    <t>Jl Jemursari II/72</t>
  </si>
  <si>
    <t>Soegijarni</t>
  </si>
  <si>
    <t>3578024302630004</t>
  </si>
  <si>
    <t>503/5143.A/436.7.17/2019</t>
  </si>
  <si>
    <t>Pangsit mie ayam, Nasi teriyaki, nasi goreng omelet</t>
  </si>
  <si>
    <t>Azzima</t>
  </si>
  <si>
    <t>Jl Jemurwonosari Lebar 58 F</t>
  </si>
  <si>
    <t>Siti Prihatin</t>
  </si>
  <si>
    <t>3578024305570001</t>
  </si>
  <si>
    <t>503/5846.A/436.7.17/2019</t>
  </si>
  <si>
    <t>Nasi Pecel/ Campur</t>
  </si>
  <si>
    <t>UD Dimas Adi</t>
  </si>
  <si>
    <t>Dukuh Kupang Timur 6XB/ NO 04</t>
  </si>
  <si>
    <t>Wiwin Sri Winarti</t>
  </si>
  <si>
    <t>3578065001860011</t>
  </si>
  <si>
    <t>503/7424.A/436.7.17/2019</t>
  </si>
  <si>
    <t>Bakso</t>
  </si>
  <si>
    <t>UD HUSNAH</t>
  </si>
  <si>
    <t>Sukolilo 5/12</t>
  </si>
  <si>
    <t>Husnah</t>
  </si>
  <si>
    <t>3578294204560001</t>
  </si>
  <si>
    <t>503/567.A/436.7.17/2020</t>
  </si>
  <si>
    <t>aneka olahan laiut</t>
  </si>
  <si>
    <t>Koki's Qu</t>
  </si>
  <si>
    <t>Banjarsugihan 3/2</t>
  </si>
  <si>
    <t>Hj. Dwi Masita Widyaningsih</t>
  </si>
  <si>
    <t>3578145801800002</t>
  </si>
  <si>
    <t>503/6162.A/436.6.11/2015</t>
  </si>
  <si>
    <t>Kue Kering , kue basah , keripik dari bawang</t>
  </si>
  <si>
    <t>Barokah Jaya</t>
  </si>
  <si>
    <t>Kali Kepiting Pompa No 18-B</t>
  </si>
  <si>
    <t>503/5869.A/436.7.17/2017</t>
  </si>
  <si>
    <t>Minuman Sari Belimbing Wuluh, Timun Serut, Tea Sereh</t>
  </si>
  <si>
    <t>Sarjana S</t>
  </si>
  <si>
    <t>Jl Sawentar No 1 A</t>
  </si>
  <si>
    <t>Dwi Putri Maharani</t>
  </si>
  <si>
    <t>3578105508830001</t>
  </si>
  <si>
    <t>503/7730.A/436.7.17/2019</t>
  </si>
  <si>
    <t>Grean Tea</t>
  </si>
  <si>
    <t>UD DINAR</t>
  </si>
  <si>
    <t>JL. Sukolilo Sukorejo 29</t>
  </si>
  <si>
    <t>Mufidah</t>
  </si>
  <si>
    <t>3578294511780001</t>
  </si>
  <si>
    <t>503/650.A/436.7.17/2020</t>
  </si>
  <si>
    <t>INSYA ALLAH BERKAH</t>
  </si>
  <si>
    <t>Jl. Tembok Dukuh XI/9</t>
  </si>
  <si>
    <t>Moch. Rachman Adi</t>
  </si>
  <si>
    <t>3578132307870004</t>
  </si>
  <si>
    <t>03194752449, 081353329944</t>
  </si>
  <si>
    <t>503/7806.A/436.7.17/2019</t>
  </si>
  <si>
    <t>Coklat</t>
  </si>
  <si>
    <t>AZELLO</t>
  </si>
  <si>
    <t>Jl. Pucangan III/59</t>
  </si>
  <si>
    <t>Maslachah</t>
  </si>
  <si>
    <t>3578086402630003</t>
  </si>
  <si>
    <t>503/10747.A/436.7.17/2018</t>
  </si>
  <si>
    <t>DAPUR ANA</t>
  </si>
  <si>
    <t>Jl. Gubeng Airlangga 4/2-C</t>
  </si>
  <si>
    <t>Hidayati Iriana</t>
  </si>
  <si>
    <t>3578086111620001</t>
  </si>
  <si>
    <t>503/2866.A/436.7.17/2018</t>
  </si>
  <si>
    <t>BEBEK BERSAUDARA</t>
  </si>
  <si>
    <t>Jl. Putat Jaya 2-A/23</t>
  </si>
  <si>
    <t>Endang Suhartini</t>
  </si>
  <si>
    <t>3578064508710003</t>
  </si>
  <si>
    <t>503/7801.A/436.7.17/2019</t>
  </si>
  <si>
    <t>MAK REMPONG</t>
  </si>
  <si>
    <t>Jl. Kapasari 9 DKA No.8</t>
  </si>
  <si>
    <t>Dwi Zulaeka</t>
  </si>
  <si>
    <t>3578065101900002</t>
  </si>
  <si>
    <t>503/7821.A/436.7.17/2019</t>
  </si>
  <si>
    <t>Makanan dan Kue basah</t>
  </si>
  <si>
    <t>NUSANTARA JAYA</t>
  </si>
  <si>
    <t>Jl. Griya Kebraon Utara Blok AI No.3</t>
  </si>
  <si>
    <t>Rizky Syahrie Ramadhan</t>
  </si>
  <si>
    <t>3578011703930002</t>
  </si>
  <si>
    <t>503/6689.A/436.7.17/2019</t>
  </si>
  <si>
    <t>Minuman Serbuk dan Sirup</t>
  </si>
  <si>
    <t>SOERABAIA COOKIES</t>
  </si>
  <si>
    <t>Jl. Rungkut Harapan Blok L-48</t>
  </si>
  <si>
    <t>Yoppy Kushendra Y</t>
  </si>
  <si>
    <t>3578036801760002</t>
  </si>
  <si>
    <t>0318700389, 082147853037</t>
  </si>
  <si>
    <t>503/6519.A/436.7.17/2018</t>
  </si>
  <si>
    <t>Kue Kering dan Camilan</t>
  </si>
  <si>
    <t>AYAY</t>
  </si>
  <si>
    <t>Gunawangsa B-301</t>
  </si>
  <si>
    <t>Nurina Ayuning Tyas</t>
  </si>
  <si>
    <t>503/10448.A/436.7.17/2019</t>
  </si>
  <si>
    <t>Black Garlic</t>
  </si>
  <si>
    <t>PO DAPUR 99</t>
  </si>
  <si>
    <t>Jl. Gubeng Kertajaya 15 BT/24</t>
  </si>
  <si>
    <t>Soeryati</t>
  </si>
  <si>
    <t>3578085870660007</t>
  </si>
  <si>
    <t>503/10819.A/436.7.17/2018</t>
  </si>
  <si>
    <t>Makanan dan Minuman</t>
  </si>
  <si>
    <t>MAKANAN KUY SUB</t>
  </si>
  <si>
    <t>Jl. Gubeng Kertajaya 11 D/8</t>
  </si>
  <si>
    <t>Suryani Jeyemasih</t>
  </si>
  <si>
    <t>3578085601660004</t>
  </si>
  <si>
    <t>503/2870.A/436.7.17/2018</t>
  </si>
  <si>
    <t>POHONG KEJU CAK FEN</t>
  </si>
  <si>
    <t>Jl. Kutisari Indah Barat 3/64</t>
  </si>
  <si>
    <t>Ahmad Effendi</t>
  </si>
  <si>
    <t>3578241004780001</t>
  </si>
  <si>
    <t>082285178857 , 083857015301</t>
  </si>
  <si>
    <t>503/7087.A/436.7.17/2019</t>
  </si>
  <si>
    <t>Pohong Keju</t>
  </si>
  <si>
    <t>SEMUT KP</t>
  </si>
  <si>
    <t>Taman Puspa Raya B5/10 Citraland</t>
  </si>
  <si>
    <t>Oei hadi Wijaya</t>
  </si>
  <si>
    <t>3578312807630003</t>
  </si>
  <si>
    <t>503/1132.A/436.6.11/2016</t>
  </si>
  <si>
    <t>Aneka Kacang</t>
  </si>
  <si>
    <t>UD GALARASA</t>
  </si>
  <si>
    <t>Jl. Babatan Indah A9 No.13</t>
  </si>
  <si>
    <t>Susilo Apriyono</t>
  </si>
  <si>
    <t>3578201005610001</t>
  </si>
  <si>
    <t>08563348731, 085730069401</t>
  </si>
  <si>
    <t>503/8493.A/436.6.11/2015</t>
  </si>
  <si>
    <t>Minyak DKP (Dari Kacang Pilihan)</t>
  </si>
  <si>
    <t>KENCANA</t>
  </si>
  <si>
    <t>Jl. Kalibokor Kencana 2/31-B</t>
  </si>
  <si>
    <t>Srini</t>
  </si>
  <si>
    <t>3578084808710004</t>
  </si>
  <si>
    <t>503/2868.A/436.7.17/2018</t>
  </si>
  <si>
    <t>KRUPUK TRIPLE S</t>
  </si>
  <si>
    <t>Jl. Ketintang barat indah 12 B</t>
  </si>
  <si>
    <t>Dewi Kartika Hayoe</t>
  </si>
  <si>
    <t>503/10711.A/436.7.17/2019</t>
  </si>
  <si>
    <t>Ud Saqi Berkah</t>
  </si>
  <si>
    <t>Jl. Kebraon Indah Permai A/32</t>
  </si>
  <si>
    <t>Safputri Anggraini</t>
  </si>
  <si>
    <t>3578014209940002</t>
  </si>
  <si>
    <t>503/10934.A/436.7.17/2019</t>
  </si>
  <si>
    <t>Jus Kurma</t>
  </si>
  <si>
    <t>Jl. Raya Karah No.168</t>
  </si>
  <si>
    <t>Muhammad Syawaludin R B</t>
  </si>
  <si>
    <t>3578230202980001</t>
  </si>
  <si>
    <t>UD VICTORY</t>
  </si>
  <si>
    <t>Jl. Potro Agung II/10</t>
  </si>
  <si>
    <t>Roy Noto Hamdani</t>
  </si>
  <si>
    <t>3578102212790004</t>
  </si>
  <si>
    <t>503/4.A/436.7.17/2020</t>
  </si>
  <si>
    <t>Bandeng Presto, Kue Spiku &amp; Kue Kering</t>
  </si>
  <si>
    <t>ROIS</t>
  </si>
  <si>
    <t>Jl. Pacar Kembang 6/12</t>
  </si>
  <si>
    <t>Sari Dele, Degan Jeli, Rosella</t>
  </si>
  <si>
    <t>KALAND AGUNG</t>
  </si>
  <si>
    <t>Jl. Bogangin Baru Blok 1/5</t>
  </si>
  <si>
    <t>3578012303520002</t>
  </si>
  <si>
    <t>503/4284.A/436.7.5/2016</t>
  </si>
  <si>
    <t>PIKACO STORY</t>
  </si>
  <si>
    <t>Pakis Tirtosari 9/29 RT 006 RW 005</t>
  </si>
  <si>
    <t>Ana Dwi Rahmawati,S.Pd</t>
  </si>
  <si>
    <t>3578065701830004</t>
  </si>
  <si>
    <t>503/10228.A/436.7.17/2017</t>
  </si>
  <si>
    <t>Fasilitasi pendaftaran merek</t>
  </si>
  <si>
    <t>Suazzana</t>
  </si>
  <si>
    <t>Jl. Sukolilo Lor 22 RT. 01 RW. 03</t>
  </si>
  <si>
    <t>Ana Perwiratin</t>
  </si>
  <si>
    <t>3578254911840003</t>
  </si>
  <si>
    <t>503/4858.A/436.7.17/2017</t>
  </si>
  <si>
    <t>Roti, Kue Kering</t>
  </si>
  <si>
    <t>yansmi craft</t>
  </si>
  <si>
    <t>Gubeng Kertajaya 11E/20</t>
  </si>
  <si>
    <t>Aniek Yansmi Rahayu</t>
  </si>
  <si>
    <t>3578086111570002</t>
  </si>
  <si>
    <t>503/5902.A/436.7.17/2017</t>
  </si>
  <si>
    <t>Kalung, Gelang, Antig, Bros</t>
  </si>
  <si>
    <t>LE SINOME</t>
  </si>
  <si>
    <t>JAGIR SIDOSERMO 8/41</t>
  </si>
  <si>
    <t>BACHTIAR RACHMAN EDY</t>
  </si>
  <si>
    <t>3578042302830006</t>
  </si>
  <si>
    <t>503/2161.A/436.7.17/2017</t>
  </si>
  <si>
    <t>JAMU</t>
  </si>
  <si>
    <t>Radja REMPAH</t>
  </si>
  <si>
    <t>SUTOREJO PRIMA SELATAN PE-2</t>
  </si>
  <si>
    <t>BERNARD MAHARDIKA SANDJOJO</t>
  </si>
  <si>
    <t>3578261708880002</t>
  </si>
  <si>
    <t>503/5351.A/436.7.5/2016</t>
  </si>
  <si>
    <t>REMPAH-REMPAH</t>
  </si>
  <si>
    <t>GOLGTEC</t>
  </si>
  <si>
    <t>Kapasan Kidul 4 RT 006 RW 006</t>
  </si>
  <si>
    <t>Christianto Wiratma</t>
  </si>
  <si>
    <t>3578112412630002</t>
  </si>
  <si>
    <t>031-3764214/081703995050</t>
  </si>
  <si>
    <t>503/10591.A/436.6.11/2012</t>
  </si>
  <si>
    <t>LOST TECHNOLOGIES</t>
  </si>
  <si>
    <t>KARANGREJO 6/29,WONOKROMO</t>
  </si>
  <si>
    <t>DAMARA ANUGRAH HERNANDA</t>
  </si>
  <si>
    <t>3578040410950001</t>
  </si>
  <si>
    <t>503/354.A/436.7.17/2017</t>
  </si>
  <si>
    <t>TUIBAG</t>
  </si>
  <si>
    <t>BUKIT PAKAL 8 B/ 18</t>
  </si>
  <si>
    <t>DANIK DWI HAPPY APRILINA</t>
  </si>
  <si>
    <t>3578065004850005</t>
  </si>
  <si>
    <t>503/10354.A/436.6.11/2015</t>
  </si>
  <si>
    <t>HANDICRAFT</t>
  </si>
  <si>
    <t>NING DEA</t>
  </si>
  <si>
    <t>HAYAM WURUK DODIK 1/57</t>
  </si>
  <si>
    <t>DEA MELANIE, SH</t>
  </si>
  <si>
    <t>3578046109770005</t>
  </si>
  <si>
    <t>503/3850.A/436.7.17/2017</t>
  </si>
  <si>
    <t>KUE BASAH</t>
  </si>
  <si>
    <t>ROMBENG</t>
  </si>
  <si>
    <t>GUNUNG ANYAR TAMBAK UTARA 2</t>
  </si>
  <si>
    <t>DEDIK SUHANDOKO</t>
  </si>
  <si>
    <t>3578030107790002</t>
  </si>
  <si>
    <t>503/11363.A/436.7.5/2016</t>
  </si>
  <si>
    <t>KRIUKZZZ</t>
  </si>
  <si>
    <t>Banyu Urip Wetan 1/18</t>
  </si>
  <si>
    <t>Devi Ayu Lestari</t>
  </si>
  <si>
    <t>3578066907950002</t>
  </si>
  <si>
    <t>503/3854.A/436.7.17/2017</t>
  </si>
  <si>
    <t>Snack</t>
  </si>
  <si>
    <t>PANDAN SAJI</t>
  </si>
  <si>
    <t>BANYU URIP LOR 5/20-D</t>
  </si>
  <si>
    <t>DRA.TRIM HARIYATI</t>
  </si>
  <si>
    <t>3578065803670004</t>
  </si>
  <si>
    <t>TUDUNG SAJI</t>
  </si>
  <si>
    <t>ETNIK Q GALEERY</t>
  </si>
  <si>
    <t>RUNGKUT BARATA 7/60</t>
  </si>
  <si>
    <t>Drh. DJOKO SAKTI SETYO LAKSONO</t>
  </si>
  <si>
    <t>3578251901590001</t>
  </si>
  <si>
    <t>503/6076.A/436.7.5/2016</t>
  </si>
  <si>
    <t>LUKISAN, TOPENG, BATIK</t>
  </si>
  <si>
    <t>RAOSTY</t>
  </si>
  <si>
    <t>DK. GEMOL IC/14</t>
  </si>
  <si>
    <t>ENDANG SRI DEWISTYAWATI</t>
  </si>
  <si>
    <t>3578206412890001</t>
  </si>
  <si>
    <t>503/4192.A/436.7.17/2017</t>
  </si>
  <si>
    <t>SAMILER, KERIPIK SINGKONG, OLAHAN DARI SINGKONG</t>
  </si>
  <si>
    <t>BERAS SAHABAT</t>
  </si>
  <si>
    <t>Banyu Urip Lor VI/103</t>
  </si>
  <si>
    <t>Fajar Purnomo</t>
  </si>
  <si>
    <t>3578061606820001</t>
  </si>
  <si>
    <t>503/7282.A/436.7.17/2017</t>
  </si>
  <si>
    <t>Beras</t>
  </si>
  <si>
    <t>GEDHANG MESEM</t>
  </si>
  <si>
    <t>PULOSARI 3-J/49</t>
  </si>
  <si>
    <t>FARID FIRMANSYAH</t>
  </si>
  <si>
    <t>3578212007950001</t>
  </si>
  <si>
    <t>KEBAB PISANG</t>
  </si>
  <si>
    <t>SUKRI FROZEN MILK</t>
  </si>
  <si>
    <t>MEDOKAN SAWAH TIMUR GG 4/4B</t>
  </si>
  <si>
    <t>FARID FIRMANSYAH, S.PSI</t>
  </si>
  <si>
    <t>3578091004800001</t>
  </si>
  <si>
    <t xml:space="preserve"> 503/2554.A/436.7.17/2017</t>
  </si>
  <si>
    <t>PEMBUATAN MINUMAN SUSU BEKU DARI BAHAN SUSU BUBUK</t>
  </si>
  <si>
    <t>KBL</t>
  </si>
  <si>
    <t>KAPAS GADING REGENCY KAV.49 NO 48</t>
  </si>
  <si>
    <t>FERIANTO KOENTJORO,Drs</t>
  </si>
  <si>
    <t>3578100603500002</t>
  </si>
  <si>
    <t xml:space="preserve"> 503/81.A/436.6.17/2017</t>
  </si>
  <si>
    <t>TANTRI PANCAKE DURIAN</t>
  </si>
  <si>
    <t>Gayungsari Timur 04 MGH 04</t>
  </si>
  <si>
    <t>Haru Ratmoko Ndharu</t>
  </si>
  <si>
    <t>3578220411780001</t>
  </si>
  <si>
    <t>503/10090.A/436.6.11/2013</t>
  </si>
  <si>
    <t>NOYAMI</t>
  </si>
  <si>
    <t>Karang Asem Indah Blok A/11 RT 005 RW 011</t>
  </si>
  <si>
    <t>Inna Marlina Hartono</t>
  </si>
  <si>
    <t>3578104804610007</t>
  </si>
  <si>
    <t>503/9597.A/346.7.17/2017</t>
  </si>
  <si>
    <t>SR *SUMBEREJEKI*</t>
  </si>
  <si>
    <t>WIYUNG 003/001</t>
  </si>
  <si>
    <t>KASWINDARI</t>
  </si>
  <si>
    <t>3578206903770001</t>
  </si>
  <si>
    <t>503/3781.A/436.7.17/2017</t>
  </si>
  <si>
    <t>PASTRY, PAI SUSU, PASTEL</t>
  </si>
  <si>
    <t>KEYLA PUTRI</t>
  </si>
  <si>
    <t>PANJANGJIWO GANG VIVA /5</t>
  </si>
  <si>
    <t>KISWANDOKO</t>
  </si>
  <si>
    <t>3578241208810002</t>
  </si>
  <si>
    <t xml:space="preserve"> 503/3939.A/436.7.17/2017</t>
  </si>
  <si>
    <t>OTAK-OTAK BANDENG</t>
  </si>
  <si>
    <t>BANG BOY</t>
  </si>
  <si>
    <t>Ketintang baru 06/15</t>
  </si>
  <si>
    <t>M Assadulloh H</t>
  </si>
  <si>
    <t>3578222604970001</t>
  </si>
  <si>
    <t>03182518642, 085726149201,  087854296500</t>
  </si>
  <si>
    <t>503/3756.A/436.7.17/2017</t>
  </si>
  <si>
    <t>Olahan Daging</t>
  </si>
  <si>
    <t>GBS</t>
  </si>
  <si>
    <t>Tambak Asri No 108-A RT 006 RW 006</t>
  </si>
  <si>
    <t>M. Nurwahid</t>
  </si>
  <si>
    <t>3578151006860003</t>
  </si>
  <si>
    <t>503/7971.A/436.6.11/2015</t>
  </si>
  <si>
    <t>Aneka</t>
  </si>
  <si>
    <t>Jl. Simo Rejo Sari B-IX/20 RT. 05 RW. 07</t>
  </si>
  <si>
    <t>Maretno Herdiyanto</t>
  </si>
  <si>
    <t>3578101003850003</t>
  </si>
  <si>
    <t>085648808935/ 081217861989</t>
  </si>
  <si>
    <t>503/3606.A/436.7.5/2016</t>
  </si>
  <si>
    <t>Telur Asin, Telur Ayam Kampung, Telur Puyuh</t>
  </si>
  <si>
    <t>PINJAM KAMERA</t>
  </si>
  <si>
    <t>PUCANG ANOM 3/28</t>
  </si>
  <si>
    <t>MAULANA RIZQI</t>
  </si>
  <si>
    <t>3578082907820004</t>
  </si>
  <si>
    <t>503/2528.A/436.7.17/2017</t>
  </si>
  <si>
    <t>MAHESHA</t>
  </si>
  <si>
    <t>SIMO JAWAR 7-A/18</t>
  </si>
  <si>
    <t>MUCHAMAD CHUSNUL</t>
  </si>
  <si>
    <t>3578272704870001</t>
  </si>
  <si>
    <t>085707714666/081310060473</t>
  </si>
  <si>
    <t>503/5403.A/436.7.17/2017</t>
  </si>
  <si>
    <t>NAOKI</t>
  </si>
  <si>
    <t>RUNGKUT LOR 7/43</t>
  </si>
  <si>
    <t>NASUKAH</t>
  </si>
  <si>
    <t>3578035206620001</t>
  </si>
  <si>
    <t>031-8472507</t>
  </si>
  <si>
    <t>503/9314.A/436.6.11/2013</t>
  </si>
  <si>
    <t>AYAM GORENG TEPUNG</t>
  </si>
  <si>
    <t>SEGER'E</t>
  </si>
  <si>
    <t>KEBRAON INDAH PERMAI E/5</t>
  </si>
  <si>
    <t>NOVI WIJAYANTI</t>
  </si>
  <si>
    <t>3578015911810004</t>
  </si>
  <si>
    <t>503/6393.A/436.7.5/2016</t>
  </si>
  <si>
    <t>Baju setelan, pakaian pria, pakaian wanita, Rok, Celana</t>
  </si>
  <si>
    <t>MUTIARA FOOD</t>
  </si>
  <si>
    <t>RAYA RACI 12-A</t>
  </si>
  <si>
    <t>NURUL QOMARIYAH</t>
  </si>
  <si>
    <t>503/13196.A/436.6.11/2015</t>
  </si>
  <si>
    <t>KUE KERING &amp; KUE BASAH, COOKIES</t>
  </si>
  <si>
    <t>Sehelai Batik</t>
  </si>
  <si>
    <t>Rungkut Asri Tengah 3/12 RT 03 RW 08</t>
  </si>
  <si>
    <t>Prita Ayu Kusumawardhany,SE, MM</t>
  </si>
  <si>
    <t>3578037001860002</t>
  </si>
  <si>
    <t>503/9629.A/436.7.17/2017</t>
  </si>
  <si>
    <t>ROTI DAN KUE KERING</t>
  </si>
  <si>
    <t>JL MEDAYU UTARA GG 26 NO 16</t>
  </si>
  <si>
    <t>PUDJI HARIANA</t>
  </si>
  <si>
    <t>3578036403780003</t>
  </si>
  <si>
    <t>Kain Batik</t>
  </si>
  <si>
    <t>Tata</t>
  </si>
  <si>
    <t>Krembangan Barat 71 RT 003 RW 011</t>
  </si>
  <si>
    <t>Ratih Heryuliati</t>
  </si>
  <si>
    <t>503/5568.A/436.7.17/2017</t>
  </si>
  <si>
    <t>CHOCOLATE</t>
  </si>
  <si>
    <t>Menik Kliwul</t>
  </si>
  <si>
    <t>Jl.Pogot 3/ 37 RT. 07 RW. 05</t>
  </si>
  <si>
    <t>Retty Kristianingrum</t>
  </si>
  <si>
    <t>3578175605770001</t>
  </si>
  <si>
    <t>503/8233.A/436.6.11/2015</t>
  </si>
  <si>
    <t>Catering</t>
  </si>
  <si>
    <t>C.Y.F PREMIUM BROWNIES</t>
  </si>
  <si>
    <t>MARINA EMAS TIMUR IV/3</t>
  </si>
  <si>
    <t>REYHAN PUTRI IRIANTI</t>
  </si>
  <si>
    <t>3578095503860003</t>
  </si>
  <si>
    <t xml:space="preserve"> 503/12472.A/436.7.5/2016</t>
  </si>
  <si>
    <t>Gelang, Kalung, Bros, Cincin</t>
  </si>
  <si>
    <t>ROYAL CREAM</t>
  </si>
  <si>
    <t>RAYA RUNGKUT MADYA 69</t>
  </si>
  <si>
    <t>RIDWAN AMINUDIN SIREGAR, SE</t>
  </si>
  <si>
    <t>3578091812840002</t>
  </si>
  <si>
    <t>085646163678/  085790231000</t>
  </si>
  <si>
    <t>503/660.A/436.7.17/2017</t>
  </si>
  <si>
    <t>KUE BROWNIES</t>
  </si>
  <si>
    <t>Ihza Craft</t>
  </si>
  <si>
    <t>Karang Menur I/6 RT 05 RW 07</t>
  </si>
  <si>
    <t>Rini Astuti</t>
  </si>
  <si>
    <t xml:space="preserve">503/5899.A/436.7.17/2017 </t>
  </si>
  <si>
    <t>MARTABAK TELUR, MARTABAK MANIS, MAKANAN DALAM KEMASAN</t>
  </si>
  <si>
    <t>KURA-KURA</t>
  </si>
  <si>
    <t>Jl. Muhammad Noer no. 197 RT 005 RW 003</t>
  </si>
  <si>
    <t>Rosaline Kartika Chandra</t>
  </si>
  <si>
    <t>3578174205950003</t>
  </si>
  <si>
    <t>503/1935.A/436.6.11/2015</t>
  </si>
  <si>
    <t>Bros, Kalung, Gelang</t>
  </si>
  <si>
    <t>CTMJ JOSS</t>
  </si>
  <si>
    <t>PACAR KEMBANG 2/57</t>
  </si>
  <si>
    <t>ROY EKA H.</t>
  </si>
  <si>
    <t>3578102305870009</t>
  </si>
  <si>
    <t>0857712222233/08977415777</t>
  </si>
  <si>
    <t>503/9461.A/436.6.11/2014</t>
  </si>
  <si>
    <t>Tepung Tapioka, Kerupuk, Bumbu masak</t>
  </si>
  <si>
    <t>GUMUK MBOGO</t>
  </si>
  <si>
    <t>JL GUMUK BOGO NO 5</t>
  </si>
  <si>
    <t>SARMIN</t>
  </si>
  <si>
    <t>3578272212540001</t>
  </si>
  <si>
    <t>031-5329937/   0811312171</t>
  </si>
  <si>
    <t>503/6393.A/436.6.11/2013</t>
  </si>
  <si>
    <t>D'Natural</t>
  </si>
  <si>
    <t>Trunojoyo No. 52</t>
  </si>
  <si>
    <t>Shirley Boedihartono</t>
  </si>
  <si>
    <t>3578076111620001</t>
  </si>
  <si>
    <t>0315650005, 087852161968</t>
  </si>
  <si>
    <t>503/7083.A/436.6.11/2015</t>
  </si>
  <si>
    <t>PUJASERA</t>
  </si>
  <si>
    <t>HOLYCRACK</t>
  </si>
  <si>
    <t>Wonorejo Selatan VI Kav.2</t>
  </si>
  <si>
    <t>Siti Asiah</t>
  </si>
  <si>
    <t>3578035103810003</t>
  </si>
  <si>
    <t>089664848555, 082230886868</t>
  </si>
  <si>
    <t>503/3958.A/436.7.5/2016</t>
  </si>
  <si>
    <t>Cookies &amp; Roti</t>
  </si>
  <si>
    <t>EMS</t>
  </si>
  <si>
    <t>SEMOLOWARU ELOK BLOK AB/18</t>
  </si>
  <si>
    <t>SITI TRI MULYANI</t>
  </si>
  <si>
    <t>3578094605720001</t>
  </si>
  <si>
    <t>503/9968.A/436.11/2014</t>
  </si>
  <si>
    <t>SUMEH</t>
  </si>
  <si>
    <t>Banyu Urip Kidul 10 C No 01 RT 009 RW 009</t>
  </si>
  <si>
    <t>Siti Zulaichah, SE</t>
  </si>
  <si>
    <t>3578014104810003</t>
  </si>
  <si>
    <t>503/10474.A/436.7.17/2017</t>
  </si>
  <si>
    <t>KERIPIK</t>
  </si>
  <si>
    <t>BUNAKEM</t>
  </si>
  <si>
    <t>WISMA KEDUNG ASEM INDAH BLOKG/18</t>
  </si>
  <si>
    <t>SRI HARTATIK, DRA</t>
  </si>
  <si>
    <t>3578036207500001</t>
  </si>
  <si>
    <t>503/3446.A/436.7.5/2016</t>
  </si>
  <si>
    <t>ATIKA COLLECTION</t>
  </si>
  <si>
    <t>PUTAT JAYA BARAT 6B/7A</t>
  </si>
  <si>
    <t>3578064305750006</t>
  </si>
  <si>
    <t>503/3130.A/436.7.17/2017</t>
  </si>
  <si>
    <t>TAS SULAM PITA, TAS BORDIR, DOMPET, BROS, TAPLAK</t>
  </si>
  <si>
    <t>JENG SRI</t>
  </si>
  <si>
    <t>PERUM PASUKAN KUNING B 1/05</t>
  </si>
  <si>
    <t>WAHYU SRI MUKTI</t>
  </si>
  <si>
    <t>3578304505660003</t>
  </si>
  <si>
    <t>503/11589.A/436.7.5/2016</t>
  </si>
  <si>
    <t>KALUNG, BROSS, GELANG</t>
  </si>
  <si>
    <t>Halo Lumintu</t>
  </si>
  <si>
    <t>Pogot Baru No 32 RT 001 RW 006</t>
  </si>
  <si>
    <t>Winarni Tri Murwidayati</t>
  </si>
  <si>
    <t>3578175706650002</t>
  </si>
  <si>
    <t>503/5955.A/436.7.17/2017</t>
  </si>
  <si>
    <t>Deb's Cake</t>
  </si>
  <si>
    <t>RUKO SATELIT TOWN SQUARE A-34</t>
  </si>
  <si>
    <t>YOKO PRAYITNO WIBOWO</t>
  </si>
  <si>
    <t>3578272201860002</t>
  </si>
  <si>
    <t>Aneka Olahan Tempe</t>
  </si>
  <si>
    <t>ANI SULAM</t>
  </si>
  <si>
    <t>TENGGUMUNG KARYA GG LEBAR 35 RT 03 RW 08</t>
  </si>
  <si>
    <t>ANI WARSIATI</t>
  </si>
  <si>
    <t>3524266403800002</t>
  </si>
  <si>
    <t>503/7525.A/436.7.17/2017</t>
  </si>
  <si>
    <t>MAKARONI "MEDANG"</t>
  </si>
  <si>
    <t>GRIYA AZZAHRA</t>
  </si>
  <si>
    <t>PANDEAN 4 NO34-A</t>
  </si>
  <si>
    <t>ARI KARTINI</t>
  </si>
  <si>
    <t>3578046104770005</t>
  </si>
  <si>
    <t>503/631.A/436.7.5/2016</t>
  </si>
  <si>
    <t>HIJAB SULAM</t>
  </si>
  <si>
    <t>ABADI GEMILANG</t>
  </si>
  <si>
    <t>SIMO POMAHAN BARU 11-21 RT 05 RW 05</t>
  </si>
  <si>
    <t>ARIS INDRAWATI</t>
  </si>
  <si>
    <t>3578274304710001</t>
  </si>
  <si>
    <t>503/12129.A/436.7.5/2016</t>
  </si>
  <si>
    <t>TERASI BUBUK, SYIRUP, KUNYIT ASEM</t>
  </si>
  <si>
    <t>NIE-OW</t>
  </si>
  <si>
    <t>DINOYO TENGAH NO.44 A</t>
  </si>
  <si>
    <t>CHUSNUL FENY MAYSITTA AFAN</t>
  </si>
  <si>
    <t>3578055005830003</t>
  </si>
  <si>
    <t>503/1791.A/436.7.17/2018</t>
  </si>
  <si>
    <t>KERAJINAN TANGAN</t>
  </si>
  <si>
    <t>AKIO</t>
  </si>
  <si>
    <t>SEMOLOWARU ELOK BLOK AK NO. 10</t>
  </si>
  <si>
    <t>EKO SUPADMI</t>
  </si>
  <si>
    <t>3578095211640003</t>
  </si>
  <si>
    <t>503/10654.A/436.7.5/2016</t>
  </si>
  <si>
    <t>TAS DAN DOMPET</t>
  </si>
  <si>
    <t>PRINCE MANGO</t>
  </si>
  <si>
    <t>WISMA PERMAI BARAT 7/FP-34 RT 04 RW 07</t>
  </si>
  <si>
    <t>ERICK KURNIAWAN S.KOM</t>
  </si>
  <si>
    <t>3578262408870002</t>
  </si>
  <si>
    <t>503/12766.A/436.7.17/2017</t>
  </si>
  <si>
    <t>JUS BUAH</t>
  </si>
  <si>
    <t>ATOENG FOOD</t>
  </si>
  <si>
    <t>GUNUNGSARI INDAH BLOK GG 29 RT 03 RW08</t>
  </si>
  <si>
    <t>EVI DWI PUTRI NURYANI</t>
  </si>
  <si>
    <t>3578064505860001</t>
  </si>
  <si>
    <t>503/11948.A/436.7.17/2017</t>
  </si>
  <si>
    <t>JUS (SARI BUAH)</t>
  </si>
  <si>
    <t>BAZIO</t>
  </si>
  <si>
    <t>KERTAJAYA INDAH 4/F-431</t>
  </si>
  <si>
    <t>HENRY WIRAWAN</t>
  </si>
  <si>
    <t>3578260111710002</t>
  </si>
  <si>
    <t>0811-315412</t>
  </si>
  <si>
    <t>503/157.A/436.7.17/2018</t>
  </si>
  <si>
    <t>PENTOL BAKSO, TAHU BAKSO, SIOMAY</t>
  </si>
  <si>
    <t>ROTI MARYAM BU GENUL</t>
  </si>
  <si>
    <t>IKAN MUJAER NO. 1M RT 02 RW 05</t>
  </si>
  <si>
    <t>KHUSNUL KHOTIMAH</t>
  </si>
  <si>
    <t>503/12124.A/436.7.17/2017</t>
  </si>
  <si>
    <t>SIOMAY DAN BATAGOR</t>
  </si>
  <si>
    <t>Gut Cha</t>
  </si>
  <si>
    <t>Villa Taman Telaga TJ 1 No.5 Citraland</t>
  </si>
  <si>
    <t>Kristin Demi Ayu</t>
  </si>
  <si>
    <t>3506064702910005</t>
  </si>
  <si>
    <t>0878-53539314, 0878-55560360</t>
  </si>
  <si>
    <t>ROTI MARYAM FROZEN, ROTI MARYAM STIK</t>
  </si>
  <si>
    <t>KAMBOJA HERITAGE</t>
  </si>
  <si>
    <t>TANJUNG PINANG 62</t>
  </si>
  <si>
    <t>LUSIA UNDRESWARI</t>
  </si>
  <si>
    <t>3578156805720002</t>
  </si>
  <si>
    <t>503/7109.A/436.7.17/2017</t>
  </si>
  <si>
    <t>Rendang</t>
  </si>
  <si>
    <t>HEALTHY FOOD INDONESIA</t>
  </si>
  <si>
    <t>MANYAR TIRTOYOSO SELATAN 8 NO.8</t>
  </si>
  <si>
    <t>MARIA ELEONORA ANGELINA</t>
  </si>
  <si>
    <t>3578265212940001</t>
  </si>
  <si>
    <t>503/6258.A/436.7.17/2017</t>
  </si>
  <si>
    <t>PAKAIAN,TAS, AKSESORIS</t>
  </si>
  <si>
    <t>Cup Ella</t>
  </si>
  <si>
    <t>Balongsari Tama Baratv Blok 5-D No. 19</t>
  </si>
  <si>
    <t>Nur Aini Zulastri</t>
  </si>
  <si>
    <t>089-661021769</t>
  </si>
  <si>
    <t>SUSU SAPI ANEKA RASA</t>
  </si>
  <si>
    <t>SINOM RATU</t>
  </si>
  <si>
    <t>WONOREJO 3/33-B</t>
  </si>
  <si>
    <t>NURUL ISTIQOMAH</t>
  </si>
  <si>
    <t>3578055805820003</t>
  </si>
  <si>
    <t>503/739.A/436.6.11/2016</t>
  </si>
  <si>
    <t>Salad Buah, Puding</t>
  </si>
  <si>
    <t>PO UD BINTANG TERANG</t>
  </si>
  <si>
    <t>RUNGKUT MENANGGAL HARAPAN P.22</t>
  </si>
  <si>
    <t>SARI PURWANING RATRI</t>
  </si>
  <si>
    <t>3578254302710001</t>
  </si>
  <si>
    <t>503/13714.A/436.7.17/2017</t>
  </si>
  <si>
    <t>SINOM</t>
  </si>
  <si>
    <t>KECAP BU TANI</t>
  </si>
  <si>
    <t>PETEMON UTARA 70-B</t>
  </si>
  <si>
    <t>SITI CHANIFAH</t>
  </si>
  <si>
    <t>3578066707690004</t>
  </si>
  <si>
    <t>503/7997.A/436.6.11/2015</t>
  </si>
  <si>
    <t>KRIPIK TALAS , KRIPIK PISANG</t>
  </si>
  <si>
    <t>PO SYAHIJAB</t>
  </si>
  <si>
    <t>SUMBERREJO INDAH NO.9</t>
  </si>
  <si>
    <t>SITI MAISYAROH</t>
  </si>
  <si>
    <t>0812-34561539</t>
  </si>
  <si>
    <t>503/1607.A/436.7.17/2018</t>
  </si>
  <si>
    <t>KECAP</t>
  </si>
  <si>
    <t>AGAPE</t>
  </si>
  <si>
    <t>SEMOLOWARU ELOK BLOK AE NO. 25</t>
  </si>
  <si>
    <t>SONYA MERI LILO</t>
  </si>
  <si>
    <t>5305014603720002</t>
  </si>
  <si>
    <t>503/6787.A/436.6.11/2014</t>
  </si>
  <si>
    <t>JILBAB</t>
  </si>
  <si>
    <t>SURYARINI</t>
  </si>
  <si>
    <t>DK.GOGOR RT 01 RW 02</t>
  </si>
  <si>
    <t>3578204204610004</t>
  </si>
  <si>
    <t>503/12327.A/436.7.17/2017</t>
  </si>
  <si>
    <t>KAIN</t>
  </si>
  <si>
    <t>DELTA FRIED CHICKEN (DFC)</t>
  </si>
  <si>
    <t>GADING 2/7</t>
  </si>
  <si>
    <t>YUDA WAHYU SUHARTO PUTRA</t>
  </si>
  <si>
    <t>3578102305880001</t>
  </si>
  <si>
    <t>503/10257.A/436.7.17/2017</t>
  </si>
  <si>
    <t>TAS</t>
  </si>
  <si>
    <t>NAKULA</t>
  </si>
  <si>
    <t>BALAS NAKULA 08</t>
  </si>
  <si>
    <t>YUMA TRIANA</t>
  </si>
  <si>
    <t>3578205904740003</t>
  </si>
  <si>
    <t>503/252.A/436.7.17/2018</t>
  </si>
  <si>
    <t>AYAM GORENG</t>
  </si>
  <si>
    <t>PERI ACCESORIES DAN SULAM PITA</t>
  </si>
  <si>
    <t>DUPAK BARU 2/31 RT 07 RW 05</t>
  </si>
  <si>
    <t>ANIK RUSDIANA WATI</t>
  </si>
  <si>
    <t>3578135206700008</t>
  </si>
  <si>
    <t>503/9485.A/436.6.11.2013</t>
  </si>
  <si>
    <t>KUE BASAH (SEMPOL)</t>
  </si>
  <si>
    <t>Jaya Abadi Forever</t>
  </si>
  <si>
    <t>URIP SUMOHARJO 15 RT 03 RW 01</t>
  </si>
  <si>
    <t>Azizah Mercya</t>
  </si>
  <si>
    <t>3578054302770005</t>
  </si>
  <si>
    <t>085106158211/081288630890</t>
  </si>
  <si>
    <t>503/5264.A/436.7.5/2016</t>
  </si>
  <si>
    <t>Kue Kering dan Lapis legit</t>
  </si>
  <si>
    <t>PO SIAGAKOTA 112</t>
  </si>
  <si>
    <t>Sawahan DKA 2 NO 8 rt 004 RW 002</t>
  </si>
  <si>
    <t>Bagus Novianto</t>
  </si>
  <si>
    <t>Teh Celup (30)</t>
  </si>
  <si>
    <t>Annbelles Beauty</t>
  </si>
  <si>
    <t>Mulyosari Utara II No 16 RT 002 RW 001</t>
  </si>
  <si>
    <t>Dodi Sidarta Halim</t>
  </si>
  <si>
    <t>6472052811830005</t>
  </si>
  <si>
    <t>503/2337.A/436.7.17/2018</t>
  </si>
  <si>
    <t>Kemeja, Kaos, Celana, Jaket dan Topi (25)</t>
  </si>
  <si>
    <t>Edc Straps</t>
  </si>
  <si>
    <t>TAMBAK DALAM BARU I NO 41 RT 01 RW 05</t>
  </si>
  <si>
    <t>Edjoelpan Rusadi</t>
  </si>
  <si>
    <t>3578031009890001</t>
  </si>
  <si>
    <t>503/2192.A/436.7.17/2018</t>
  </si>
  <si>
    <t>Salon Kecantikan (Klinik Kecantikan ) (44)</t>
  </si>
  <si>
    <t>BAMA 31</t>
  </si>
  <si>
    <t>WONOSARI LOR BLOK C/12 RT 003 RW 002</t>
  </si>
  <si>
    <t>HJ. RUSDIANA, SE</t>
  </si>
  <si>
    <t>3578124912730001</t>
  </si>
  <si>
    <t>503/13813.A/436.7.17/2017</t>
  </si>
  <si>
    <t>Tali</t>
  </si>
  <si>
    <t>Aykitchen</t>
  </si>
  <si>
    <t>WONOREJO SELATAN IV/122 RT 09 RW 08</t>
  </si>
  <si>
    <t>Khuroti Ayun</t>
  </si>
  <si>
    <t>3578036810790001</t>
  </si>
  <si>
    <t>0318706883, 081231991878</t>
  </si>
  <si>
    <t>503/11121.A/436.7.5/2016</t>
  </si>
  <si>
    <t>MINUMAN SARI BUAH (MINUMAN BELIMBING WULUH) (32)</t>
  </si>
  <si>
    <t>SUSHI JOWO</t>
  </si>
  <si>
    <t>CANDI LONTAR WETAN 42-G/VI/13-D RT 02 RW 14</t>
  </si>
  <si>
    <t>Lella Winety</t>
  </si>
  <si>
    <t>3578314107910001</t>
  </si>
  <si>
    <t>503/1999.A/436.7.17/2018</t>
  </si>
  <si>
    <t>PUDING, DLL</t>
  </si>
  <si>
    <t>PO WIRA USAHA JAYA</t>
  </si>
  <si>
    <t>MARGODADI NO. 34 RT 07 RW 07</t>
  </si>
  <si>
    <t>Widowati</t>
  </si>
  <si>
    <t>3578135909630001</t>
  </si>
  <si>
    <t>503/3690.A/436.7.17/2018</t>
  </si>
  <si>
    <t>Sandal (25)</t>
  </si>
  <si>
    <t>RIZKHA BAROKAH</t>
  </si>
  <si>
    <t>KUPANG GUNUNG JAYA 2-1A RT 02 RW 07</t>
  </si>
  <si>
    <t>Winda Nusfita Y</t>
  </si>
  <si>
    <t>3578064408770001</t>
  </si>
  <si>
    <t>503/13130.A/436.7.17/2017</t>
  </si>
  <si>
    <t>PO BELLANIA COOKIES</t>
  </si>
  <si>
    <t>KEDINDING LOR GG. CEMPAKA NO. 8 RT 10 RW 01</t>
  </si>
  <si>
    <t>Yanti Hera K</t>
  </si>
  <si>
    <t>3578176809820003</t>
  </si>
  <si>
    <t>503/3503.A/436.7.17/2018</t>
  </si>
  <si>
    <t>Katering makanan dan minuman (43)</t>
  </si>
  <si>
    <t>KSM AROMA</t>
  </si>
  <si>
    <t>SULUNG NO 55A</t>
  </si>
  <si>
    <t>MASFIYAH</t>
  </si>
  <si>
    <t>3578134508760001</t>
  </si>
  <si>
    <t>503/5571.A/436.7.17/2017</t>
  </si>
  <si>
    <t>OLAHAN KETAN, KOPI (30)</t>
  </si>
  <si>
    <t>CECE MARSHA</t>
  </si>
  <si>
    <t>WONOREJO PERMAI TIMUR 8/8 RT 003 RW 005</t>
  </si>
  <si>
    <t>C.A. SILVIANA DEWI,SH</t>
  </si>
  <si>
    <t>3578036602700001</t>
  </si>
  <si>
    <t>503/5907.A/436.7.17/2018</t>
  </si>
  <si>
    <t>NASI KOTAK, PEYEK, KEMBANG GOYANG, SNACK</t>
  </si>
  <si>
    <t>WARUNG PERJUANGAN</t>
  </si>
  <si>
    <t>KANGINAN DKA SELATAN NO. 27 RT 01 RW 02</t>
  </si>
  <si>
    <t>Butet Ria Panjaitan</t>
  </si>
  <si>
    <t>3578077112630007</t>
  </si>
  <si>
    <t>503/8548.A/436.7.17/2017</t>
  </si>
  <si>
    <t>SAMBEL</t>
  </si>
  <si>
    <t>UD RATWO N DAH</t>
  </si>
  <si>
    <t>SEMAMPIR AWS II/26 RT 005 RW 007</t>
  </si>
  <si>
    <t>KHALIDAH KHAIRINA</t>
  </si>
  <si>
    <t>3578256010930001</t>
  </si>
  <si>
    <t>FACETOON</t>
  </si>
  <si>
    <t>PEGIRIAN 170 RT 05 RW 01</t>
  </si>
  <si>
    <t>Ria Apriana</t>
  </si>
  <si>
    <t>3578115004860002</t>
  </si>
  <si>
    <t>503/1366.A/436.7.17/2018</t>
  </si>
  <si>
    <t>Makanan Yang Mengandung Tepung (KEMBANG GOYANG) (30)</t>
  </si>
  <si>
    <t>PO TUAN KRIBO</t>
  </si>
  <si>
    <t>KARANG MENJANGAN 54 RT 001 RW 008</t>
  </si>
  <si>
    <t>REKKA TEGAR IMANIA</t>
  </si>
  <si>
    <t>3578086906880006</t>
  </si>
  <si>
    <t>08563076407/082139168409</t>
  </si>
  <si>
    <t>503/6333.A/436.7.17/2018</t>
  </si>
  <si>
    <t>OLAHAN DAGING IKAN (ABON SAMBAL KLOTOK)</t>
  </si>
  <si>
    <t>TOKO AZZAHRA JAYA</t>
  </si>
  <si>
    <t>ASEMROWO 4/3 RT04 RW 01</t>
  </si>
  <si>
    <t>Nurchasanah</t>
  </si>
  <si>
    <t>3578286309660002</t>
  </si>
  <si>
    <t>503/6142.A/436.7.17/2017</t>
  </si>
  <si>
    <t>MINUMAN JAMU HERBAL</t>
  </si>
  <si>
    <t>UD BARINDA JAYA MAKMUR</t>
  </si>
  <si>
    <t>MENUR 005/18 RT 003 RW 010</t>
  </si>
  <si>
    <t>ABDUL BASID</t>
  </si>
  <si>
    <t>3578092905780001</t>
  </si>
  <si>
    <t>503/5468.A/436.7.17/2018</t>
  </si>
  <si>
    <t>UD Bebek Goreng 55</t>
  </si>
  <si>
    <t>Dukuh Pakis 2/55</t>
  </si>
  <si>
    <t>Samsul Huda</t>
  </si>
  <si>
    <t>3578211301850001</t>
  </si>
  <si>
    <t>503/7930.A/436.7.17/2018</t>
  </si>
  <si>
    <t>DETERGEN, SABUN CUCI PIRING</t>
  </si>
  <si>
    <t>PO Ayam Ungkep Teh Nisa</t>
  </si>
  <si>
    <t>Krukah Timur 6/2</t>
  </si>
  <si>
    <t>3578084406890002</t>
  </si>
  <si>
    <t>Sehat Alami</t>
  </si>
  <si>
    <t>Krukah Timur 8/5</t>
  </si>
  <si>
    <t>3578082201750002</t>
  </si>
  <si>
    <t>503/9392.A/436.7.17/2017</t>
  </si>
  <si>
    <t>Bebek dan Ayam Goreng</t>
  </si>
  <si>
    <t>Pitik Rajjha</t>
  </si>
  <si>
    <t>Jl Ikan Mujaer 12</t>
  </si>
  <si>
    <t>3578156008920001</t>
  </si>
  <si>
    <t>087853532228/ 087751103883</t>
  </si>
  <si>
    <t>503/10972.A/436.7.17/2018</t>
  </si>
  <si>
    <t>Celana Khitan</t>
  </si>
  <si>
    <t>Gouni</t>
  </si>
  <si>
    <t>Taman Pondok Indah Blok DY/28</t>
  </si>
  <si>
    <t>Reka Fernanda Sumarno</t>
  </si>
  <si>
    <t>3578200202910001</t>
  </si>
  <si>
    <t>503/6306.A/436.7.17/2018</t>
  </si>
  <si>
    <t>Tas Handmade</t>
  </si>
  <si>
    <t>Al-Fath Busana</t>
  </si>
  <si>
    <t>Kemlaten baru barat dahlia no.5</t>
  </si>
  <si>
    <t>Dewi Umaroh</t>
  </si>
  <si>
    <t>3506184702810005</t>
  </si>
  <si>
    <t>Ayam Goreng</t>
  </si>
  <si>
    <t>Mugi Karsa</t>
  </si>
  <si>
    <t>Donorejo Wetan Buntu 90-O</t>
  </si>
  <si>
    <t>Nur Fadilah</t>
  </si>
  <si>
    <t>3578164105710003</t>
  </si>
  <si>
    <t>14 Purnama</t>
  </si>
  <si>
    <t>Tambak Asri 24/43B</t>
  </si>
  <si>
    <t>Sabran Syah</t>
  </si>
  <si>
    <t>3578153006680066</t>
  </si>
  <si>
    <t>503/11089.A/436.7.17/2018</t>
  </si>
  <si>
    <t>Pakaian Wanita</t>
  </si>
  <si>
    <t>Riezz</t>
  </si>
  <si>
    <t>Menanggal 5/51C</t>
  </si>
  <si>
    <t>Richa Agus Rivianti</t>
  </si>
  <si>
    <t>3578226308840002</t>
  </si>
  <si>
    <t>503/4760.A/436.7.17/2018</t>
  </si>
  <si>
    <t>PO MW Souvenir</t>
  </si>
  <si>
    <t>Taman Medokan Asri Barat MA-1A/9</t>
  </si>
  <si>
    <t>Musa Wijaya</t>
  </si>
  <si>
    <t>503/10698.A/436.7.17/2018</t>
  </si>
  <si>
    <t>Seragam Sekolah</t>
  </si>
  <si>
    <t>KLASIKA CAKERY</t>
  </si>
  <si>
    <t>Keputih Perintis Gang II / 31</t>
  </si>
  <si>
    <t>Aditya Handa Febryanto</t>
  </si>
  <si>
    <t>3578092702880001</t>
  </si>
  <si>
    <t>503/9327.A/436.7.5/2016</t>
  </si>
  <si>
    <t>Batu Agate; Manik-manik ; gelang ; Peniti Hias; Bros; Jepitan Dasi; Giwang; Kalung; Cincin; Mutiara</t>
  </si>
  <si>
    <t>Mama Lorenzt</t>
  </si>
  <si>
    <t>Greges Barat Jl Raya No 6 E RT 003 RW 004</t>
  </si>
  <si>
    <t>One Lorensa Megasari</t>
  </si>
  <si>
    <t>3578285012850002</t>
  </si>
  <si>
    <t>503/7697.A/436.7.17/2018</t>
  </si>
  <si>
    <t>Sari Buah (Minuman Olahan Buah )</t>
  </si>
  <si>
    <t>BURGER-ID</t>
  </si>
  <si>
    <t>Penjaringan Sari PS 2-L N0.8 RT 003 RW 011</t>
  </si>
  <si>
    <t>Judhia Sukmawati, Dra</t>
  </si>
  <si>
    <t>3578065704710006</t>
  </si>
  <si>
    <t>087851799779/ 081357651554</t>
  </si>
  <si>
    <t>503/5251.A/436.7.17/2018</t>
  </si>
  <si>
    <t>Spiku; Bolu; Donut; Kue Kering ( Kastangle, nastar, Almond); Lasagna; Kentang Saos Keju, Makaroni Saos Keju</t>
  </si>
  <si>
    <t>CenDa</t>
  </si>
  <si>
    <t>Citraland Bukit Palma Blok AA 3/ 15</t>
  </si>
  <si>
    <t>B.Y. Okvlieelyne w.s. Douren</t>
  </si>
  <si>
    <t>36040457108700031</t>
  </si>
  <si>
    <t>Kue Basah/ Makanan Yang Berbahan Dasar Tepung (Wingko, Kue Lumpur Labu)</t>
  </si>
  <si>
    <t>c h c o . Premium chocolate.</t>
  </si>
  <si>
    <t>3578092010790004</t>
  </si>
  <si>
    <t>503/12479.A/436.7.17/2018</t>
  </si>
  <si>
    <t>Burger (Burger Tahu)</t>
  </si>
  <si>
    <t>Nyakk Koe</t>
  </si>
  <si>
    <t>Lidah Harapan Blok Z / 05 B RT 004 RW 005</t>
  </si>
  <si>
    <t>E.Y. Nugroho Sutanto</t>
  </si>
  <si>
    <t>3578182105640001</t>
  </si>
  <si>
    <t>503/11747.A/436.7.17/2018</t>
  </si>
  <si>
    <t>Minuman Jus Buah, minuman campuran buah, minuman berbahan dasar madu</t>
  </si>
  <si>
    <t>Uenak Seafood</t>
  </si>
  <si>
    <t>Jl Manukan Tengah Blok 6-C /18 RT 001 RW 004</t>
  </si>
  <si>
    <t>Tantin Fidiyanti</t>
  </si>
  <si>
    <t>3578145405820008</t>
  </si>
  <si>
    <t>503/12788.A/436.7.17/2018</t>
  </si>
  <si>
    <t>Keripik Usus Ayam</t>
  </si>
  <si>
    <t>YUKPHIN KITCHEN</t>
  </si>
  <si>
    <t>Jl Rembang N0 73 A RT 001 RW 005</t>
  </si>
  <si>
    <t>Ervin Rosaria</t>
  </si>
  <si>
    <t>Smakelijk</t>
  </si>
  <si>
    <t>Sidotopo Wetan Mulia 4/70 RT 014 RW 006</t>
  </si>
  <si>
    <t>Wisnu Wardana</t>
  </si>
  <si>
    <t>3578081104760002</t>
  </si>
  <si>
    <t>503/4634.A/436.7.17/2017</t>
  </si>
  <si>
    <t>Ikan Bakar</t>
  </si>
  <si>
    <t>Zeen Yoghurt</t>
  </si>
  <si>
    <t>Jl Pesapen RT 003 RW 002</t>
  </si>
  <si>
    <t>Yusuf Nurjamil</t>
  </si>
  <si>
    <t>3578182106560001</t>
  </si>
  <si>
    <t>089699689590/ 085706634394</t>
  </si>
  <si>
    <t>503/12561.A/436.7.17/2018</t>
  </si>
  <si>
    <t>Sambal, Bumbu Pecel, Kering Tempe (Olahan Kedelai)</t>
  </si>
  <si>
    <t>AMQ</t>
  </si>
  <si>
    <t>Semampir AWS 7/2</t>
  </si>
  <si>
    <t>Elly Suryaningsih</t>
  </si>
  <si>
    <t>3578095201840002</t>
  </si>
  <si>
    <t>503/11463,A/436,7,17/2018</t>
  </si>
  <si>
    <t>Putu Belanda , Boterkoek, brownies kering</t>
  </si>
  <si>
    <t>ANC Azza New Collection</t>
  </si>
  <si>
    <t>Pakal Barat Lapangan II/01</t>
  </si>
  <si>
    <t>Agung Setiawan</t>
  </si>
  <si>
    <t>3578193012720002</t>
  </si>
  <si>
    <t>503/7760,A/436,7,17/2018</t>
  </si>
  <si>
    <t>Boneka , Mainan edukasi</t>
  </si>
  <si>
    <t>Azza Art</t>
  </si>
  <si>
    <t>Pakal Barat Lapangan II/01 RT. 04 RW. 03</t>
  </si>
  <si>
    <t>Ani Susilowati</t>
  </si>
  <si>
    <t>35781941008800002</t>
  </si>
  <si>
    <t>Bumbu (Bumbu Rujak Manis), Kembang Gula permen (Arum Manis)</t>
  </si>
  <si>
    <t>TISA cupcake</t>
  </si>
  <si>
    <t>Jl. Siwalankerto Timur I/37</t>
  </si>
  <si>
    <t>Ardian Yudi Kartisa</t>
  </si>
  <si>
    <t>3578023004740003</t>
  </si>
  <si>
    <t>503/350,A/436,7,17/2019</t>
  </si>
  <si>
    <t>Bangku (perabot), Rak Buku,Kotak dari kayu/ plastik, Keranjang roti tukang roti, Kotak kotak dari kayu/plastik, Bingkai gambar, Kasur, Bantal, Guling</t>
  </si>
  <si>
    <t>Ayra and Eve</t>
  </si>
  <si>
    <t>Setro 5 Utara No 49-A</t>
  </si>
  <si>
    <t>Ayu Sholahah</t>
  </si>
  <si>
    <t>3578106009930005</t>
  </si>
  <si>
    <t>503/7524,A/436,7,17/2018</t>
  </si>
  <si>
    <t>Kalung, anting, gelang, cincin, bross, peniti hias</t>
  </si>
  <si>
    <t>Kanta Craft</t>
  </si>
  <si>
    <t>Kandangan Jaya 3/ 58</t>
  </si>
  <si>
    <t>3578194601730001</t>
  </si>
  <si>
    <t>085233200178 / 085233165143</t>
  </si>
  <si>
    <t>503/11793,A/436,6,11/2015</t>
  </si>
  <si>
    <t>Kembang Gula; Kue (Nastar, Putri Salju, Kastengel, Lidah Kucing); Minuman Kopi; Jagung (Jagung susu keju); coklat kacang</t>
  </si>
  <si>
    <t>MAK’E MBER</t>
  </si>
  <si>
    <t>Semampir selatan 73 belakang</t>
  </si>
  <si>
    <t>Teguh Siswandi</t>
  </si>
  <si>
    <t>3578082512800002</t>
  </si>
  <si>
    <t>081335518730 / 081335518731</t>
  </si>
  <si>
    <t>503/13072,A/436,7,17/2018</t>
  </si>
  <si>
    <t>Sari Buah ( Minuman Olahan Buah )</t>
  </si>
  <si>
    <t>RESEPROEMAH</t>
  </si>
  <si>
    <t>Darmo Indah Selatan 7 EE/23</t>
  </si>
  <si>
    <t>Nadia Chrisanti</t>
  </si>
  <si>
    <t>3578144211790001</t>
  </si>
  <si>
    <t>503/4837,A/436,7,5/2016</t>
  </si>
  <si>
    <t>Dompet saku, Dompet-dompet, Ransel, Tas Belanjaan, Tas kecil perlengkapan kosmetik/mandi untuk berpergian, Tas sekolah</t>
  </si>
  <si>
    <t>Kebab Danis Crispy</t>
  </si>
  <si>
    <t>Simpang Darmo Permai Selatan X/1</t>
  </si>
  <si>
    <t>Chamdani</t>
  </si>
  <si>
    <t>3578312903700001</t>
  </si>
  <si>
    <t>503/1108,A/436,7,17/2019</t>
  </si>
  <si>
    <t>Ayam Geprek (Ayam yang dihancurkan), Masakan olahan ayam yang dicampur dengan tepung (kremes), Ayam Barbeque, Cumi-Cumi (Cumi pedas),</t>
  </si>
  <si>
    <t>ES PUTER INTISARI</t>
  </si>
  <si>
    <t>Simo Gunung Baru jaya F2 / 30-A RT 004 RW 005</t>
  </si>
  <si>
    <t>Lutfi</t>
  </si>
  <si>
    <t>3578062602800004</t>
  </si>
  <si>
    <t>503/7839,A/436,7,17/2018</t>
  </si>
  <si>
    <t>Roti isi daging, roti isi sayuran, roti isi daging dan sayuran (burger), pizza, nasi kebule</t>
  </si>
  <si>
    <t>Surya Anagata</t>
  </si>
  <si>
    <t>Juwingan I A RT 009 RW 011</t>
  </si>
  <si>
    <t>Tommy Priyo Pratomo</t>
  </si>
  <si>
    <t>3578080305730004</t>
  </si>
  <si>
    <t>503/12153.A/436,7,17/2018</t>
  </si>
  <si>
    <t>Es Puter</t>
  </si>
  <si>
    <t>Nirisa Jus</t>
  </si>
  <si>
    <t>Panjang Jiwo Gg Besar 3E RT 002 RW 003</t>
  </si>
  <si>
    <t>Lilik Susaidah</t>
  </si>
  <si>
    <t>3578244603790001</t>
  </si>
  <si>
    <t>503/10476.A/436,7,17/2018</t>
  </si>
  <si>
    <t>Pet (Tutup kepala), Kopiah, Jubah tak berlengan, Pakaian (Gamis, Tunik, Kemeja, Koko), Manset, Pakaian dalam berupa celana panjang (inner pet), Pelindung baju, Gaun, Alas kaki (kaos kaki), Kain/ kulit penutup kaki, Penutup kepala, Kerudung kepala, Tudung kepala wanita (jilbab), Rok, Celana</t>
  </si>
  <si>
    <t>Bakso OK BOSS</t>
  </si>
  <si>
    <t>Kedinding Lor Gg Delima No 50 RT 007 RW 001</t>
  </si>
  <si>
    <t>Ika Suryaningsih</t>
  </si>
  <si>
    <t>3578176311880002</t>
  </si>
  <si>
    <t>503/2812.A/436.7.17/2019</t>
  </si>
  <si>
    <t>Aneka keripik dan kacang</t>
  </si>
  <si>
    <t>roemah 101</t>
  </si>
  <si>
    <t>Maspati V / 16 RT 001 RW 006</t>
  </si>
  <si>
    <t>Lam Johannes</t>
  </si>
  <si>
    <t>3578132806680002</t>
  </si>
  <si>
    <t>503/3060.A/436.7.17/2019</t>
  </si>
  <si>
    <t>Mak min Cake &amp; Sncak</t>
  </si>
  <si>
    <t>Manukan Rejo X BLK 4-K/1 RT 006 RW 006</t>
  </si>
  <si>
    <t>Hermin Ari Witanti</t>
  </si>
  <si>
    <t>3578145508740004</t>
  </si>
  <si>
    <t>503/3236.A/436.7.17/2019</t>
  </si>
  <si>
    <t>Siomay ayam, siomay daging</t>
  </si>
  <si>
    <t>Bakery / Cake Rose Donuts</t>
  </si>
  <si>
    <t>Tempel Sukorejo I/73 RT 005 RW 007</t>
  </si>
  <si>
    <t>Suwandi</t>
  </si>
  <si>
    <t>3578052409640001</t>
  </si>
  <si>
    <t>503/3217.A/436.7.17/2019</t>
  </si>
  <si>
    <t>Konsultan Manajemen</t>
  </si>
  <si>
    <t>DJ KLAPPIES CHOICE FOR YOUR TASTE</t>
  </si>
  <si>
    <t>Semampir Tengah 7/11 RT 009 RW 001</t>
  </si>
  <si>
    <t>Fery Rahmawati</t>
  </si>
  <si>
    <t>3578095802710001</t>
  </si>
  <si>
    <t>503/7917.A/436.7.17/2018</t>
  </si>
  <si>
    <t>Abon Tongkol, Sambel ikan, Kacang, Kentang Balado</t>
  </si>
  <si>
    <t>Jamsyir bedak sari bengkoang</t>
  </si>
  <si>
    <t>Sidodadi Los B 170 RT 001 RW 008</t>
  </si>
  <si>
    <t>Moh. Ihsan</t>
  </si>
  <si>
    <t>3578162805870001</t>
  </si>
  <si>
    <t>503/3341.A/436.7.17/2019</t>
  </si>
  <si>
    <t>Roti , Kue</t>
  </si>
  <si>
    <t>WONG AYU</t>
  </si>
  <si>
    <t>Kedurus Gg IV Anggur -20 RT 09 RW 003</t>
  </si>
  <si>
    <t>Eko Sukismono</t>
  </si>
  <si>
    <t>3578011806770002</t>
  </si>
  <si>
    <t>503/12471.A/436.7.17/2018</t>
  </si>
  <si>
    <t>Klpertart, pie , nastar</t>
  </si>
  <si>
    <t>HUMAYRA</t>
  </si>
  <si>
    <t>Medayu Utara 14/Kav 83 No 57 RT 004 RW 009</t>
  </si>
  <si>
    <t>Endro dwi Wibowo</t>
  </si>
  <si>
    <t>Masker Kecantikan</t>
  </si>
  <si>
    <t>LEMON GRESS KEMARUK</t>
  </si>
  <si>
    <t>Simorejo 35/27 RT 009/002</t>
  </si>
  <si>
    <t>Susana Supiah</t>
  </si>
  <si>
    <t>3578276209670002</t>
  </si>
  <si>
    <t>503/11102.A/436.7.17/2018</t>
  </si>
  <si>
    <t>Mie Londo</t>
  </si>
  <si>
    <t>Jl. Pacarkembang 5-A/12</t>
  </si>
  <si>
    <t>Mudjianto</t>
  </si>
  <si>
    <t>503/4510.A/436.7.17/2019</t>
  </si>
  <si>
    <t>Minuman Sari bUah, Minuman Lemon, Sari Lemon, Minuman Lemon dalam Kemasan</t>
  </si>
  <si>
    <t>TAM</t>
  </si>
  <si>
    <t>Tuwowo Kalirejo No 03 RT 010 RW 004</t>
  </si>
  <si>
    <t>Amirudin</t>
  </si>
  <si>
    <t>3578102412740001</t>
  </si>
  <si>
    <t>503/4158.A/436,7,5/2016</t>
  </si>
  <si>
    <t>Tas Pria, Tas Wanita, Dompet. Dompet wanita, Dompet pria, Dompet/ Tas Tangan</t>
  </si>
  <si>
    <t>mbok wit</t>
  </si>
  <si>
    <t>Margorejo Indah Blok A No 522</t>
  </si>
  <si>
    <t>Bambang Mukti Sanjaya</t>
  </si>
  <si>
    <t>3576020111800004</t>
  </si>
  <si>
    <t>503/13314.A/436.7.17/2017</t>
  </si>
  <si>
    <t>Pangsit mie ayam,Pangsit mie ayam bakwan</t>
  </si>
  <si>
    <t>MEMERE</t>
  </si>
  <si>
    <t>Ngagel Jaya Selatan RMI Blok H/3</t>
  </si>
  <si>
    <t>Andri Trihariyono Adjiputro, ST</t>
  </si>
  <si>
    <t>3578080110760002</t>
  </si>
  <si>
    <t>503/4348,A/436,7,17/2019</t>
  </si>
  <si>
    <t>Anis Aries</t>
  </si>
  <si>
    <t>Nginden 2/6 RT 001 RW 003</t>
  </si>
  <si>
    <t>Anisah</t>
  </si>
  <si>
    <t>3578086903680002</t>
  </si>
  <si>
    <t>503/5139.A/436.7.17/2019</t>
  </si>
  <si>
    <t>Pakaian jadi,Baju, Kaos pria dan wanita</t>
  </si>
  <si>
    <t>Lusi Bowke</t>
  </si>
  <si>
    <t>Jepara PPI BRT Blok D/64</t>
  </si>
  <si>
    <t>Mustika Putri Fatimah.A</t>
  </si>
  <si>
    <t>3578155911990001</t>
  </si>
  <si>
    <t>503/5088.A/436.7.17/2019</t>
  </si>
  <si>
    <t>Potongan daging ikan; daging ikan tanpa tulang; ikan yang diawetkan; ikan kaleng; daging ikan untuk kebutuhan manusia; ikan (asin); ikan (tidak hidup); ikan yang diawetkan dengan garam; udang (tidak hidup); daging yang diawetkan</t>
  </si>
  <si>
    <t>DIMZ</t>
  </si>
  <si>
    <t>Brawijaya 1/2 RT 004 RW 010</t>
  </si>
  <si>
    <t>3578046709580001</t>
  </si>
  <si>
    <t>Kacang Yang sudah diolah, Kacang Telor, Kacang Atom, Kacang Kedelai Yang diawetkan untuk makanan, Kacang Rasa (Berbumbu)</t>
  </si>
  <si>
    <t>KELAS ORTU</t>
  </si>
  <si>
    <t>Jl Nganglik 3 RT 014 RW 005</t>
  </si>
  <si>
    <t>Florencia</t>
  </si>
  <si>
    <t>3578076403950004</t>
  </si>
  <si>
    <t>503/10799.A/436.7.17/2018</t>
  </si>
  <si>
    <t>Makanan yang berbahan dasar beras ketan (Lupis)</t>
  </si>
  <si>
    <t>Tonglejo</t>
  </si>
  <si>
    <t>Ploso 8/11 RT 008 RW 005</t>
  </si>
  <si>
    <t>Emma Surjawati</t>
  </si>
  <si>
    <t>3578164909650005</t>
  </si>
  <si>
    <t>503/3104.A/436.7.17/2019</t>
  </si>
  <si>
    <t>Pakaian Wanita, Baju Kaos, Baju Tidur</t>
  </si>
  <si>
    <t>Finasan Home</t>
  </si>
  <si>
    <t>Dapuan I/45 RT 002 RW 003</t>
  </si>
  <si>
    <t>3578124505720006</t>
  </si>
  <si>
    <t>503/12870.A/436.7.17/2018</t>
  </si>
  <si>
    <t>Betin Aksesories</t>
  </si>
  <si>
    <t>Ngagelrejo 3/37 RT 003 RW 002</t>
  </si>
  <si>
    <t>Christina Indrias Dwi.A</t>
  </si>
  <si>
    <t>3578094112700002</t>
  </si>
  <si>
    <t>503/13173.A/436.7.17/2018</t>
  </si>
  <si>
    <t>C MUNT</t>
  </si>
  <si>
    <t>Greges Timur II No 4 RT 002 RW 002</t>
  </si>
  <si>
    <t>Muntoyo</t>
  </si>
  <si>
    <t>3578280101630001</t>
  </si>
  <si>
    <t>503/5152.A/436.7.17/2019</t>
  </si>
  <si>
    <t>Tas Wanita, Tas Slempang, Tas Jinjing, dompet, tempat sisir</t>
  </si>
  <si>
    <t>Potio BIXO</t>
  </si>
  <si>
    <t>Jambangan II-A/2-F RT 002 RW 001</t>
  </si>
  <si>
    <t>Binawati</t>
  </si>
  <si>
    <t>3578234301650001</t>
  </si>
  <si>
    <t>503/918.A/436.7.17/2018</t>
  </si>
  <si>
    <t>Gelang, Kalung, Perhiasaan</t>
  </si>
  <si>
    <t>Mommyshine</t>
  </si>
  <si>
    <t>Wisma Kedung Asem Indah N-23 RT 006 RW 005</t>
  </si>
  <si>
    <t>Hana Riawati Dhrmawan</t>
  </si>
  <si>
    <t>3578035808820003</t>
  </si>
  <si>
    <t>503/5497.A/436.7.17/2019</t>
  </si>
  <si>
    <t>Penutup kepala (Jilbab), Baju busana muslim pria dan wanita</t>
  </si>
  <si>
    <t>nowori</t>
  </si>
  <si>
    <t>Marina Emas Timur 4/03 RT 003 RW 006</t>
  </si>
  <si>
    <t>Aprilia Febriyanti</t>
  </si>
  <si>
    <t>3578095404880003</t>
  </si>
  <si>
    <t>503/12472.A/436.7.5/2016</t>
  </si>
  <si>
    <t>Minuman Kering bebentuk serbuk jahe, serbuk temulawak</t>
  </si>
  <si>
    <t>Tambak Asri 03/12 RT 002 RW 006</t>
  </si>
  <si>
    <t>Siti Zulaikah</t>
  </si>
  <si>
    <t>3578157008880001</t>
  </si>
  <si>
    <t>Sediaan pemutih dan zat-zat lainnya untuk mencuci, sabun, detergen, wangi-wangian</t>
  </si>
  <si>
    <t>Dianda</t>
  </si>
  <si>
    <t>Kutisari Utara 3/32-D RT 009 RW 002</t>
  </si>
  <si>
    <t>Siti Maryam</t>
  </si>
  <si>
    <t>3328066405870005</t>
  </si>
  <si>
    <t>503/1296.A/436.7.17/2019</t>
  </si>
  <si>
    <t>Kue kering, kue basah</t>
  </si>
  <si>
    <t>SQJ</t>
  </si>
  <si>
    <t>Wisma Lidah Kulon Blok F/7 RT 003 RW 004</t>
  </si>
  <si>
    <t>Atit Asmarawati</t>
  </si>
  <si>
    <t>3578185707670001</t>
  </si>
  <si>
    <t>503/2801.A/436.7.17/2019</t>
  </si>
  <si>
    <t>Minuman Sinom, Minuamn Beras kencur, Kunyit asam</t>
  </si>
  <si>
    <t>Agwina</t>
  </si>
  <si>
    <t>Jetis Kulon 8/40 RT 010 RW 004</t>
  </si>
  <si>
    <t>Agustini Dwi Rohana</t>
  </si>
  <si>
    <t>3578044708730002</t>
  </si>
  <si>
    <t>503/4923.A/436.7.17/2019</t>
  </si>
  <si>
    <t>Popok Kain bayi, Pembalut kain</t>
  </si>
  <si>
    <t>rajmie</t>
  </si>
  <si>
    <t>Jl. Putat Gede Timur 04 RT 004 RW 002</t>
  </si>
  <si>
    <t>Siti Lestari</t>
  </si>
  <si>
    <t>3578274501910005</t>
  </si>
  <si>
    <t>503/8707.A/436.7.17/2019</t>
  </si>
  <si>
    <t>Olahan daging, olahan ayam</t>
  </si>
  <si>
    <t>Dilema</t>
  </si>
  <si>
    <t>Jl. Kemlaten Baru Indah I Blok A-9 RT 004 RW 005</t>
  </si>
  <si>
    <t>Rabi Fajarillah Rangkuti</t>
  </si>
  <si>
    <t>3578011404780001</t>
  </si>
  <si>
    <t>503/8719.A/436.7.17/2019</t>
  </si>
  <si>
    <t>Tas Wanita, Tas Tangan</t>
  </si>
  <si>
    <t>PIZAKO groceries</t>
  </si>
  <si>
    <t>Jl. Bubutan II/6 RT 002 RW 013</t>
  </si>
  <si>
    <t>Siti Komariah</t>
  </si>
  <si>
    <t>35781346089000030</t>
  </si>
  <si>
    <t>503/5939.A/436.7.17/2019</t>
  </si>
  <si>
    <t>Mie; mie asia; mie tepung; mie ayam</t>
  </si>
  <si>
    <t>D'QIS</t>
  </si>
  <si>
    <t>Jl. Kedung Rukem 2/11 RT 001 RW 005</t>
  </si>
  <si>
    <t>Dewi Kartika Sari</t>
  </si>
  <si>
    <t>3578116705890001</t>
  </si>
  <si>
    <t>503/10419.A/436.7.17/2019</t>
  </si>
  <si>
    <t>V L I E M</t>
  </si>
  <si>
    <t>Jl. Bendul Merisi Selatan XI/41 RT 008 RW 010</t>
  </si>
  <si>
    <t>Valencia Emmanuelle Limanto</t>
  </si>
  <si>
    <t>3578025801940002</t>
  </si>
  <si>
    <t>503/9155.A/436.7.17/2019</t>
  </si>
  <si>
    <t>Tepung serba guna; Pizza; Roti; Saus</t>
  </si>
  <si>
    <t>HASBUN</t>
  </si>
  <si>
    <t>Jl. Candi Lontar Tengah 10/2 RT 004 RW 014</t>
  </si>
  <si>
    <t>Hermansyah</t>
  </si>
  <si>
    <t>3578312408540001</t>
  </si>
  <si>
    <t>503/7648.A/436.7.17/2019</t>
  </si>
  <si>
    <t>Tahu; tahu goreng</t>
  </si>
  <si>
    <t>ULIYAH</t>
  </si>
  <si>
    <t>Jl. Kedung Mangu Timur 144 RT 010 RW 010</t>
  </si>
  <si>
    <t>Uliyah Hikmah</t>
  </si>
  <si>
    <t>503/7823.A/436.7.17/2019</t>
  </si>
  <si>
    <t>Sabun kosmetik; shampoo rambut; Krim lulur badan [Cream-body scrub] kosmetik; Minyak, losion dan krem untuk badan dan kulit; serum wajah; masker wajah; sabun non-obat untuk bayi; Sediaan untuk perawatan kulit bayi; Krim mandi untuk bayi; sampo untuk bayi</t>
  </si>
  <si>
    <t>KOPILIDAKU</t>
  </si>
  <si>
    <t>Jl. Jagiran 5/46 RT 008 RW 003</t>
  </si>
  <si>
    <t>Taufiq Iqbal</t>
  </si>
  <si>
    <t>3578103007890001</t>
  </si>
  <si>
    <t>503/6293.A/436.7.17/2019</t>
  </si>
  <si>
    <t>Roti; roti gandum; kue basah; kue kering; makan siang kotak yang terdiri dari nasi, dengan tambahan daging, ikan, atau sayuran; makan siang kotak yang terdiri dari nasi;</t>
  </si>
  <si>
    <t>Khanum Food</t>
  </si>
  <si>
    <t>Komp. Sidotopo Dipo 2/17 RT 005 RW 003</t>
  </si>
  <si>
    <t>Tri Purnawati</t>
  </si>
  <si>
    <t>082142417266 / 085859713476</t>
  </si>
  <si>
    <t>503/11552.A/436.7.17/2018</t>
  </si>
  <si>
    <t>Boneka,bantal,bantal leher,guling</t>
  </si>
  <si>
    <t>Annidya</t>
  </si>
  <si>
    <t>Jl. Wisma Lidah Kulon Blok XA – 20 RT 003 RW 004</t>
  </si>
  <si>
    <t>Diah Suratmi</t>
  </si>
  <si>
    <t>3578185504670008</t>
  </si>
  <si>
    <t>503/7574.A/436.7.17/2018</t>
  </si>
  <si>
    <t>Nasi kotak; Kue Basah; Kue Bolu</t>
  </si>
  <si>
    <t>KEICHIOCO</t>
  </si>
  <si>
    <t>Jl. Sambiroto III/B /3 RT 002 RW 007</t>
  </si>
  <si>
    <t>Faridatul Hidayah</t>
  </si>
  <si>
    <t>3506176512900002</t>
  </si>
  <si>
    <t>503/9663.A/436.7.17/2019</t>
  </si>
  <si>
    <t>Kue kering, kue basah, nasi, makan siang pra paket yang terdiri dari terutama dari nasi dan juga termasuk daging ikan atau sayuran, makanan siap saji berbasis beras, makan siang dalam kotak yang terdiri dari nasi dengan tambahan daging,ikan atau sayuran</t>
  </si>
  <si>
    <t>Tek Ku Yo 1999</t>
  </si>
  <si>
    <t>Jl. Sutorejo Timur 9/11  RT 008 RW 008</t>
  </si>
  <si>
    <t>Hudajati Fatmalia</t>
  </si>
  <si>
    <t>3578266003560002</t>
  </si>
  <si>
    <t>503/9110.A/436.7.17/2019</t>
  </si>
  <si>
    <t>kue Basah</t>
  </si>
  <si>
    <t>MAMIMUSS Collection</t>
  </si>
  <si>
    <t>Jl. Bringin Indah 6A RT 002 RW 001</t>
  </si>
  <si>
    <t>Musriani</t>
  </si>
  <si>
    <t>3522154710790003</t>
  </si>
  <si>
    <t>503/8521.A/436.7.17/2019</t>
  </si>
  <si>
    <t>Cukacuki</t>
  </si>
  <si>
    <t>Jl. Ngagel Madya 32 RT 003 RW 001</t>
  </si>
  <si>
    <t>Herni Putri Mahargyani, A.MD</t>
  </si>
  <si>
    <t>3578055909820001</t>
  </si>
  <si>
    <t>503/10759.A/436.7.17/2018</t>
  </si>
  <si>
    <t>minuman berbahan dasar kopi siap minum</t>
  </si>
  <si>
    <t>Snack Backpacker</t>
  </si>
  <si>
    <t>Jl Krakatau No 26 RT 012 RW 018</t>
  </si>
  <si>
    <t>Pudji Astutik</t>
  </si>
  <si>
    <t>3578064410740001</t>
  </si>
  <si>
    <t>503/8130.A/436.7.17/2019</t>
  </si>
  <si>
    <t>pakaian untuk pria; pakaian untuk wanita; baju untuk anak-anak; celana untuk anak-anak; daster; kebaya; gamis; tunik; celemek; hijab</t>
  </si>
  <si>
    <t>Verrinza design &amp; art</t>
  </si>
  <si>
    <t>Jl. Undaan Peneleh V/22 RT 005 RW 005</t>
  </si>
  <si>
    <t>Catur Andriani</t>
  </si>
  <si>
    <t>3578255504760001</t>
  </si>
  <si>
    <t>503/13377.A/436.7.17/2018</t>
  </si>
  <si>
    <t>Kue kering; Puding Roti; Lembar pasta untuk lasagna atau canelloni; Lasagna; Makaroni dengan keju; Kue Basah; Kue Almond</t>
  </si>
  <si>
    <t>Luna Sutisna</t>
  </si>
  <si>
    <t>Jl. Jemursari Utara III No. 6, RT 003/ RW 008</t>
  </si>
  <si>
    <t>Dra. Sri Utami Ernawati</t>
  </si>
  <si>
    <t>3515177110650002</t>
  </si>
  <si>
    <t>503/9331.A/436.7.17/2019</t>
  </si>
  <si>
    <t>Kue Basah; Kue Kering; Tiramisu; Roti Berbasis Kentang; Donat; Teh susu, berbasis non-susu ; Sirup Molase untuk keperluan kuliner; Nachos (keripik tortilla); Roti Bagelan ; Muffin; Kue Gandum; Pai; Biskuit mentega; Puding; Kopi; Cacao yang siap minum; Kue Almond; Kue Tart; Makanan Siap Saji Berbasis Nasi; Kerupuk Nasi; Brownies; Kue kue Gurih; Coklat; Kue Coklat; Biskuit keju; Keripik Udang; Cappucino; Popcorn ; keripik singkong</t>
  </si>
  <si>
    <t>IQIA</t>
  </si>
  <si>
    <t>Jl. Asem III Blok B No 27 RT 010 RW 002</t>
  </si>
  <si>
    <t>3578287011060004</t>
  </si>
  <si>
    <t>pakaian untuk pria; pakaian untuk wanita; baju untuk anak-anak; celana untuk anak-anak; celana untuk wanita;  kebaya; baju busana muslim; gaun; hijab; rok.</t>
  </si>
  <si>
    <t>JSN</t>
  </si>
  <si>
    <t>Jl. Kedinding Tengah Sekolahan 4/ 10 RT002 RW 011</t>
  </si>
  <si>
    <t>Ari Dwi Putra Wardana</t>
  </si>
  <si>
    <t>3578170601960002</t>
  </si>
  <si>
    <t>503/9362.A/436.7.17/2019</t>
  </si>
  <si>
    <t>koper dan tas jinjing; koper dengan roda; tas; tas tangan fashion; tas wanita; dompet kartu nama; dompet genggam kecil [tas]; dompet kecil [tas tangan]; Tas tangan, tas bahu, tas kurir, tas jinjing besar, koper, dompet saku, dompet;</t>
  </si>
  <si>
    <t>MbokLin</t>
  </si>
  <si>
    <t>Jl. NgagelRejo 26 – A RT 007 RW 002</t>
  </si>
  <si>
    <t>HerlianaRachmawati</t>
  </si>
  <si>
    <t>3578066404730007</t>
  </si>
  <si>
    <t>503/8040.A/436.7.17/2019</t>
  </si>
  <si>
    <t>SEBLAK ASSAFAT</t>
  </si>
  <si>
    <t>Jl. Nginden Jangkungan RT 005 RW 008</t>
  </si>
  <si>
    <t>Ita Nilasari</t>
  </si>
  <si>
    <t>3578096309800001</t>
  </si>
  <si>
    <t>503/10505.A/436.7.17/2019</t>
  </si>
  <si>
    <t>Kopi Rempah; Kopi Giling dan Biji Kopi Utuh (Yang belum diolah); Teh; Teh susu; Kopi Susu; Biskuit</t>
  </si>
  <si>
    <t>dapurHQ</t>
  </si>
  <si>
    <t>Jl. Lebak Jaya Utara 4-A/8 RT 002 RW 005</t>
  </si>
  <si>
    <t>Abdul Rohman</t>
  </si>
  <si>
    <t>3510162903850002</t>
  </si>
  <si>
    <t>503/10707.A/436.7.17/2019</t>
  </si>
  <si>
    <t>Sambal; NasiKotak; Nasi Yang diperkaya; KueBasah</t>
  </si>
  <si>
    <t>JAWAGIS</t>
  </si>
  <si>
    <t>Candi Lontar Tengah VI /03 RT 004 RW 014</t>
  </si>
  <si>
    <t>Ummi Kasmiati, S.T</t>
  </si>
  <si>
    <t>3578315010720003</t>
  </si>
  <si>
    <t>503/4390.A/436.7.17/2018</t>
  </si>
  <si>
    <t>Kue Nastar, Kue Putri Salju, Kue Kastengel, Kue Semprit, Kue Sus dan Kue Basah</t>
  </si>
  <si>
    <t>QUROQU</t>
  </si>
  <si>
    <t>Kendangsari Gg 14 / 16 B RT 003/004</t>
  </si>
  <si>
    <t>Josef Susanto</t>
  </si>
  <si>
    <t>3578290812670001</t>
  </si>
  <si>
    <t>503/8963.A/436.7.17/2019</t>
  </si>
  <si>
    <t>Orumy</t>
  </si>
  <si>
    <t>Putat Jaya 3-A/28 RT 003  RW 003</t>
  </si>
  <si>
    <t>Hariyani</t>
  </si>
  <si>
    <t>3578065101730002</t>
  </si>
  <si>
    <t>503/5618.A/436.7.5/2016</t>
  </si>
  <si>
    <t>Kalung bukan dari logam mulia; bros [perhiasan]; gelang [perhiasan]; cincin perhiasan; Liontin untuk kalung; anting-anting.</t>
  </si>
  <si>
    <t>tempe Bang Jarwo</t>
  </si>
  <si>
    <t>Kupang Gunung Tembusan 2/6, RT.005    RW.010</t>
  </si>
  <si>
    <t>Jarwo Susanto</t>
  </si>
  <si>
    <t>3578061010800007</t>
  </si>
  <si>
    <t>503/8002.A/436.6.11/2015</t>
  </si>
  <si>
    <t>Baju anak-anak, Pakaian tidur bayi, Pakaian tidur anak, Sepatu untuk anak-anak, Celana pendek untuk anak-anak</t>
  </si>
  <si>
    <t>Dhany</t>
  </si>
  <si>
    <t>Keudung Tarukan Baru 4-A/26 RT 006 RW 006</t>
  </si>
  <si>
    <t>Soebagyo</t>
  </si>
  <si>
    <t>3578083007680001</t>
  </si>
  <si>
    <t>081357775316 / 0821323204373</t>
  </si>
  <si>
    <t>503/172.A/436.7.17/2020</t>
  </si>
  <si>
    <t>Bawang Putih Olahan</t>
  </si>
  <si>
    <t>TUMBASSEN</t>
  </si>
  <si>
    <t>Jl. Girilaya 3/38-A Rt. 03 Rw.08</t>
  </si>
  <si>
    <t>Venty Octavia</t>
  </si>
  <si>
    <t>3578064510940001</t>
  </si>
  <si>
    <t>503/6890.A/436.7.17/2019</t>
  </si>
  <si>
    <t>GSN 18</t>
  </si>
  <si>
    <t>Perum Graha Suryanata Blok J-1/18 RT 002 RW 005</t>
  </si>
  <si>
    <t>Yeni Nurhayati</t>
  </si>
  <si>
    <t>3578065202750004</t>
  </si>
  <si>
    <t>503/10174.A/436.7.17/2019</t>
  </si>
  <si>
    <t>Alas kaki; alas kaki untuk orang dewasa; alas kaki untuk anak-anak; alas kaki untuk pria dan wanita; sepatu hak untuk alas kaki; sepatu; sandal untuk pria; sandal untuk wanita</t>
  </si>
  <si>
    <t>4 8 9 WINGKA</t>
  </si>
  <si>
    <t>Jl. Nyamplungan 6/35 RT.002    RW.008</t>
  </si>
  <si>
    <t>Ya'Kup Ismail</t>
  </si>
  <si>
    <t>3578041701770003</t>
  </si>
  <si>
    <t>503/7798.A/436.7.17/2019</t>
  </si>
  <si>
    <t>Baju; Gamis; Jilbab; Mukena</t>
  </si>
  <si>
    <t>Mamiku</t>
  </si>
  <si>
    <t>Permata Safira Blok A-4/3, RT.001    RW.008</t>
  </si>
  <si>
    <t>Harry Moeljady</t>
  </si>
  <si>
    <t>3578181906670002</t>
  </si>
  <si>
    <t>503/7840.A/436.7.17/2018</t>
  </si>
  <si>
    <t>Calfa</t>
  </si>
  <si>
    <t>Manukan Lor 7/55  RT 001 RW 003</t>
  </si>
  <si>
    <t>Gautami Latuihamallo</t>
  </si>
  <si>
    <t>8171034707950003</t>
  </si>
  <si>
    <t>503/9924.A/436.7.17/2019</t>
  </si>
  <si>
    <t>KLAU</t>
  </si>
  <si>
    <t>Kupang Indah 7/4 , RT.002    RW.005</t>
  </si>
  <si>
    <t>Claudia Permatasari Suciono</t>
  </si>
  <si>
    <t>3578216305960001</t>
  </si>
  <si>
    <t>503/7396.A/436.7.17/2019</t>
  </si>
  <si>
    <t>GANONG</t>
  </si>
  <si>
    <t>Pogot 8/36 , RT.011    RW.005</t>
  </si>
  <si>
    <t>Asri Yudianto</t>
  </si>
  <si>
    <t>3578173003840001</t>
  </si>
  <si>
    <t>503/10219.A/436.7.17/2019</t>
  </si>
  <si>
    <t>Teh, Minuman berbahan dasar kopi, Minuman berbahan dasar kopi yang mengandung susu, susu coklat, teh susu, Minuman berbahan dasar coklat</t>
  </si>
  <si>
    <t>D'mutiara</t>
  </si>
  <si>
    <t>Greges Timur III/ 24 , RT.002    RW.002</t>
  </si>
  <si>
    <t>Yustini</t>
  </si>
  <si>
    <t>3578285505810003</t>
  </si>
  <si>
    <t>503/9694.A/436.7.17/2019</t>
  </si>
  <si>
    <t>HANIM</t>
  </si>
  <si>
    <t>Jl. Keputran panjunan 3/50-1 RT 007 RW 013</t>
  </si>
  <si>
    <t>Salmah Machmud Almaskati</t>
  </si>
  <si>
    <t>3578076310780001</t>
  </si>
  <si>
    <t>503/320.A/436.7.17/2020</t>
  </si>
  <si>
    <t>Bakso Ikan, Bakso Ayam, Somay</t>
  </si>
  <si>
    <t>MIXX HYDROVEGE</t>
  </si>
  <si>
    <t>Jl. Raya Ketintang Selatan No 51  RT 02 RW 09</t>
  </si>
  <si>
    <t>Mega Intan Permatasari</t>
  </si>
  <si>
    <t>3578174410950002</t>
  </si>
  <si>
    <t>Minuman sayur termasuk minuman bernutrisi berbasis sayuran</t>
  </si>
  <si>
    <t>MIUCUU</t>
  </si>
  <si>
    <t>Lidah Harapan XXIV/Y-18.B-19,  RT.004    RW.005</t>
  </si>
  <si>
    <t>Irma Julianita Fajrina</t>
  </si>
  <si>
    <t>3576186007940002</t>
  </si>
  <si>
    <t>503/513.A/436.7.17/2020</t>
  </si>
  <si>
    <t>HUSNAH</t>
  </si>
  <si>
    <t>Sukolilo 5/12 RT  003 RW 002</t>
  </si>
  <si>
    <t>Andriah Astutik</t>
  </si>
  <si>
    <t>3578294904780001</t>
  </si>
  <si>
    <t>Salad Sayur, Puding, Es krim, Nasi kOtak</t>
  </si>
  <si>
    <t>Hafidza</t>
  </si>
  <si>
    <t>Sukolilo 4 / 22 RT 003 RW 002</t>
  </si>
  <si>
    <t>Indrayani</t>
  </si>
  <si>
    <t>3578295909840001</t>
  </si>
  <si>
    <t>503/563.A/436.7.17/2020</t>
  </si>
  <si>
    <t>Susu sapi;minuman berbahan dasar susu</t>
  </si>
  <si>
    <t>Syavira</t>
  </si>
  <si>
    <t>Sukolilo 7/9 , RT.004    RW.002</t>
  </si>
  <si>
    <t>Masulatul Hikmah</t>
  </si>
  <si>
    <t>3578294712810002</t>
  </si>
  <si>
    <t>503/649.A/436.7.17/2020</t>
  </si>
  <si>
    <t>Kerupuk; Kerupuk Ikan; Kerupuk Kepiting; Kerupuk Rambak; Kerupuk Udang; Kerupuk Cumi;</t>
  </si>
  <si>
    <t>rulles</t>
  </si>
  <si>
    <t>Jl. Sukolilo 5/11 RT 003 RW 002</t>
  </si>
  <si>
    <t>Sutianingsih</t>
  </si>
  <si>
    <t>3578296808700001</t>
  </si>
  <si>
    <t>503/566.A/436.7.17/2020</t>
  </si>
  <si>
    <t>Kerupuk ; Kerupuk Ikan, Kerupuk Udang, Kerupuk Cumi; Kerupuk Kepiting</t>
  </si>
  <si>
    <t>SAKOPI</t>
  </si>
  <si>
    <t>Tenggilis Kauman IV/15 RT 03 RW 03</t>
  </si>
  <si>
    <t>Rheanita Septi Ananta</t>
  </si>
  <si>
    <t>3578046709940002</t>
  </si>
  <si>
    <t>503/1642.A/436.7.17/2020</t>
  </si>
  <si>
    <t>Nutrisi Herbal BIO Nuswa</t>
  </si>
  <si>
    <t>Pagesangan IV Utara Lap. Blok B/20,  RT 005 RW 002</t>
  </si>
  <si>
    <t>Khoirotul Badiah</t>
  </si>
  <si>
    <t>3578235207720003</t>
  </si>
  <si>
    <t>503/9252.A/436.7.17/2019</t>
  </si>
  <si>
    <t>Kerupuk; Kerupuk Ikan; Kerupuk Kepiting; Kerupuk Udang; Kerupuk Rambak</t>
  </si>
  <si>
    <t>chefiz</t>
  </si>
  <si>
    <t>Sukolilo 5/16 , RT.003    RW.002</t>
  </si>
  <si>
    <t>Endah Andriah</t>
  </si>
  <si>
    <t>3578296904760001</t>
  </si>
  <si>
    <t>503/527.A/436.7.17/2020</t>
  </si>
  <si>
    <t>Kedai Kopi</t>
  </si>
  <si>
    <t>Uduk Udik</t>
  </si>
  <si>
    <t>Jl. Wisma Pagesangan V/18 RT 005 RW 004</t>
  </si>
  <si>
    <t>Putri Muthi’ah Mairo, S.H., M.H.</t>
  </si>
  <si>
    <t>3578235702890001</t>
  </si>
  <si>
    <t>Cuka Kelapa</t>
  </si>
  <si>
    <t>Browncakis Homemade</t>
  </si>
  <si>
    <t>Gubeng Klingsingan 5-KA/23 RT 009 RW 003</t>
  </si>
  <si>
    <t>Widaningsih</t>
  </si>
  <si>
    <t>3578134209770002</t>
  </si>
  <si>
    <t>503/10750.A/436.7/17/2018</t>
  </si>
  <si>
    <t>Bumbu Nasi Uduk; Nasi Kuning; Nasi Tumpeng; Nasi Kotak; Nasi dalam kemasan; Paket Makanan; Nasi, Pasta dan Mie; Nasi Babat; Nasi Uduk; Nasi Rames; Nasi Rawon; Nasi Gule; Nasi/ Lontong Kikil; Nasi Bakar.</t>
  </si>
  <si>
    <t>LTFY</t>
  </si>
  <si>
    <t>Graha Mitra Asri Blok K/7 RT.07 RW.01</t>
  </si>
  <si>
    <t>Novie Lestari</t>
  </si>
  <si>
    <t>3578146711760005</t>
  </si>
  <si>
    <t>503/8125.A/436.7.17/2019</t>
  </si>
  <si>
    <t>Keripik Melinjo; Keripik Kentang; Keripik Nangka; Keripik Sukun; Keripik Apel; Keripik Bentol</t>
  </si>
  <si>
    <t>Tatatutu</t>
  </si>
  <si>
    <t>Bendul Merisi Jaya Selatan VI A/9 RT.06 RW.12</t>
  </si>
  <si>
    <t>Rakhma Nur Cahyaningrum</t>
  </si>
  <si>
    <t>3578036408760001</t>
  </si>
  <si>
    <t>Brownies; Kue Kering; Kue; Kue Pai</t>
  </si>
  <si>
    <t>Scrap 4u Premium Gift</t>
  </si>
  <si>
    <t>Babatan Indah A-5/10  RT 002 RW 004</t>
  </si>
  <si>
    <t>Lilyana Maria Magareta Halim Putri</t>
  </si>
  <si>
    <t>3578206007730003</t>
  </si>
  <si>
    <t>Rasu’an</t>
  </si>
  <si>
    <t>Simo Gunung Kramat Timur 2/16  RT 005 RW 002</t>
  </si>
  <si>
    <t>Sumilah</t>
  </si>
  <si>
    <t>3578064109720001</t>
  </si>
  <si>
    <t>503/4791.A/436.7.17/2019</t>
  </si>
  <si>
    <t>Tas dan dompet;tas dan dompet kulit</t>
  </si>
  <si>
    <t>Sogia</t>
  </si>
  <si>
    <t>Ikan Mungsing 5/26 RT 016 RW 004</t>
  </si>
  <si>
    <t>Happy Rachmasari</t>
  </si>
  <si>
    <t>3578105804840004</t>
  </si>
  <si>
    <t>503/10302.A/436.7.17/2019</t>
  </si>
  <si>
    <t>Souvenir untuk program acara</t>
  </si>
  <si>
    <t>StiwangDDFood</t>
  </si>
  <si>
    <t>Tempel Sukorejo  1/108 rt. 003 rw. 008</t>
  </si>
  <si>
    <t>Diah Furi Astutik</t>
  </si>
  <si>
    <t>3578056202780002</t>
  </si>
  <si>
    <t>baju; baju kemeja; baju setelan; baju wanita</t>
  </si>
  <si>
    <t>Rumah Pizsum Kreasi Unik</t>
  </si>
  <si>
    <t>Perum Pondok Benowo Indah Blok A-4/34</t>
  </si>
  <si>
    <t>Didik Catur Sulistyo</t>
  </si>
  <si>
    <t>3578122005690005</t>
  </si>
  <si>
    <t>Kue kering , kue basah ,susu coklat</t>
  </si>
  <si>
    <t>LIBRISH</t>
  </si>
  <si>
    <t>Gunungsari Indah ii/15 RT : 03 RW : 08</t>
  </si>
  <si>
    <t>Soeharno</t>
  </si>
  <si>
    <t>3578011704680003</t>
  </si>
  <si>
    <t>503/621.A/436.7.17/2020</t>
  </si>
  <si>
    <t>Tas dan dompet dari kain</t>
  </si>
  <si>
    <t>UMIK TATJIK</t>
  </si>
  <si>
    <t>Wisma Pagesangan II/5 Rt. 02 Rw. 04</t>
  </si>
  <si>
    <t>Galih Septo Pudiyo</t>
  </si>
  <si>
    <t>3515181609810004</t>
  </si>
  <si>
    <t>503/625.A/436.7.17/2020</t>
  </si>
  <si>
    <t>Minuman Jus Buah Non-Alkohol , Minuman Jus Sayuran Non-Alkohol</t>
  </si>
  <si>
    <t>STARLEY</t>
  </si>
  <si>
    <t>Ampel Kesumba Pasar 28 RT : 05 RW : 02</t>
  </si>
  <si>
    <t>Hasim Achmad Assegaf</t>
  </si>
  <si>
    <t>503/1071.A/436.7.17/2020</t>
  </si>
  <si>
    <t>Kue Kering; Nasi Kotak; Kue Basah</t>
  </si>
  <si>
    <t>D’Sun</t>
  </si>
  <si>
    <t>Jl. Margorejo 117 RT.02 RW. 04</t>
  </si>
  <si>
    <t>Sundari, SH</t>
  </si>
  <si>
    <t>3578026411620002</t>
  </si>
  <si>
    <t>503/940.A/436.7.17/2020</t>
  </si>
  <si>
    <t>Kue basah,kue kering, puding, nasi,roti</t>
  </si>
  <si>
    <t>otoprime</t>
  </si>
  <si>
    <t>Kertajaya Indah Regency Blok E/17</t>
  </si>
  <si>
    <t>Timothy Rubino Santoso</t>
  </si>
  <si>
    <t>3578082905970001</t>
  </si>
  <si>
    <t>503/1278.A/436.7.17/2020</t>
  </si>
  <si>
    <t>Bir pletok, Minuman buah</t>
  </si>
  <si>
    <t>essa</t>
  </si>
  <si>
    <t>Jetis Wetan Gg 4/14-A RT 004 RW 001</t>
  </si>
  <si>
    <t>Mariamah</t>
  </si>
  <si>
    <t>3578024406600003</t>
  </si>
  <si>
    <t>08165418434/0318490418</t>
  </si>
  <si>
    <t>503/1621.A/436.7.17/2020</t>
  </si>
  <si>
    <t>Lumpia Basah; Lumpia Kering; Lumpia; Lumpia Goreng; Minuman Berbahan dasar kopi, cocoa, cokelat atau the</t>
  </si>
  <si>
    <t>Bakso Pak djo</t>
  </si>
  <si>
    <t>Kedung Tomas 4/59-B Rt.01 Rw.03</t>
  </si>
  <si>
    <t>Wakijo</t>
  </si>
  <si>
    <t>3578091608620003</t>
  </si>
  <si>
    <t>503/1532.A/436.7.17/2020</t>
  </si>
  <si>
    <t>Cairan Pembersih Kaca depan Mobil, Cairan pembersih untuk pendinin mesin, cairan pembersih karat</t>
  </si>
  <si>
    <t>MINYAK ASMA’ WIRID QOLBI</t>
  </si>
  <si>
    <t>Karangrejo 6-B/4  RT.07 RW.02</t>
  </si>
  <si>
    <t>Syaiful Farihanun, S.Ag.</t>
  </si>
  <si>
    <t>3578040203710005</t>
  </si>
  <si>
    <t>503/1718.A/436.7.17/2020</t>
  </si>
  <si>
    <t>Bakso,bakso daging sapi, bakso ayam,bakso urat,bakso ikan, bakso ikan udang</t>
  </si>
  <si>
    <t>YUUMEI</t>
  </si>
  <si>
    <t>Jagir Sidosermo 6/146</t>
  </si>
  <si>
    <t>Dhenis Oni Scriptian</t>
  </si>
  <si>
    <t>3578040906900001</t>
  </si>
  <si>
    <t>503/2957.A/436.7.17/2020</t>
  </si>
  <si>
    <t>Minyak Gosok</t>
  </si>
  <si>
    <t>d’CheckmarK</t>
  </si>
  <si>
    <t>Lebo Agung 3/23</t>
  </si>
  <si>
    <t>Didik Ismantoro, SE</t>
  </si>
  <si>
    <t>3578100505710005</t>
  </si>
  <si>
    <t>503/1935.A/436.7.17/2020</t>
  </si>
  <si>
    <t>Kalung; Gelang; Cincin; Bros; Jepit Rambut</t>
  </si>
  <si>
    <t>ZavourY</t>
  </si>
  <si>
    <t>Pradah Kalikendal</t>
  </si>
  <si>
    <t>Santi</t>
  </si>
  <si>
    <t>3578215706880002</t>
  </si>
  <si>
    <t>503/941.A/436.7.17/2020</t>
  </si>
  <si>
    <t>Minuman dengan bahan dasar coklat, Minuman dengan bahan dasar kopi</t>
  </si>
  <si>
    <t>Sofa Botik</t>
  </si>
  <si>
    <t>Dk. Mulyomukti RT.002 RW.002</t>
  </si>
  <si>
    <t>Khoirul Huda</t>
  </si>
  <si>
    <t>3578301709720001</t>
  </si>
  <si>
    <t>503/9435.A/436.7.17/2019</t>
  </si>
  <si>
    <t>ayam Togog</t>
  </si>
  <si>
    <t>Kedung Tarukan No.38-C</t>
  </si>
  <si>
    <t>Hary Setyawan</t>
  </si>
  <si>
    <t>3578103001800005</t>
  </si>
  <si>
    <t>503/2102.A/436.7.17/2020</t>
  </si>
  <si>
    <t>Cilok &amp; Cireng</t>
  </si>
  <si>
    <t>amarilis</t>
  </si>
  <si>
    <t>Bratang Binangun 6/3</t>
  </si>
  <si>
    <t>Srikit Pristiana</t>
  </si>
  <si>
    <t>3578084708760001</t>
  </si>
  <si>
    <t>503/1262.A/436.7.17/2020</t>
  </si>
  <si>
    <t>Kursi</t>
  </si>
  <si>
    <t>Lady Rose</t>
  </si>
  <si>
    <t>Potro Agung 3/10 – 12</t>
  </si>
  <si>
    <t>Noto Hamdani</t>
  </si>
  <si>
    <t>3578103112450006</t>
  </si>
  <si>
    <t>503/6185.A/436.7.17/2019</t>
  </si>
  <si>
    <t>Ayam &amp; Bebek Goreng</t>
  </si>
  <si>
    <t>A L V A R E T H A</t>
  </si>
  <si>
    <t>Kedung Mangu Selatan I/56</t>
  </si>
  <si>
    <t>Fadilah</t>
  </si>
  <si>
    <t>3578176305990001</t>
  </si>
  <si>
    <t>085736230302, 085231754969</t>
  </si>
  <si>
    <t>503/2520.A/436.7.17/2020</t>
  </si>
  <si>
    <t>Teh Susu, Teh, Teh susu teh yang mendominasi, Teh susu berbahan dasar tanpa-susu,</t>
  </si>
  <si>
    <t>Maribu Food Soerobojo</t>
  </si>
  <si>
    <t>Kebonsari LVK. VII / 41</t>
  </si>
  <si>
    <t>Diah Novita Evisari, ST</t>
  </si>
  <si>
    <t>3578236605760003</t>
  </si>
  <si>
    <t>503/9190.A/436.7.17/2018</t>
  </si>
  <si>
    <t>Kurma, Susu Kurma dan Kurma Olahan</t>
  </si>
  <si>
    <t>Cliner</t>
  </si>
  <si>
    <t>Gubeng Kertajaya 9-D/19</t>
  </si>
  <si>
    <t>Elly Azizah</t>
  </si>
  <si>
    <t>3578086508770005</t>
  </si>
  <si>
    <t>503/2722.A/436.7.17/2020</t>
  </si>
  <si>
    <t>Krim Kecantikan Wajah</t>
  </si>
  <si>
    <t>KENKOCHA</t>
  </si>
  <si>
    <t>Royal Park I TL-2/24  RT.07 RW.06</t>
  </si>
  <si>
    <t>Steven Halim</t>
  </si>
  <si>
    <t>3515081310780004</t>
  </si>
  <si>
    <t>503/9440.A/436.7.17/2019</t>
  </si>
  <si>
    <t>Kue Basah, Kue Kering, Temulawak, Jahe, Puding, Sambel, Keripik</t>
  </si>
  <si>
    <t>Shoce</t>
  </si>
  <si>
    <t>Gunungsari Indah Blok FF/3</t>
  </si>
  <si>
    <t>Galang Hashfiansyah</t>
  </si>
  <si>
    <t>3578012810980002</t>
  </si>
  <si>
    <t>503/264.A/436.7.17/2020</t>
  </si>
  <si>
    <t>Sabun cuci piring; pelicin pakaian; sabun cuci tangan; deterjen cair; penghilang dan Pembersih lantai dan kisi-kisi lantai ; Pewangi Pakaian; pelembut Pakaian</t>
  </si>
  <si>
    <t>digiseminar.id</t>
  </si>
  <si>
    <t>Rungkut Harapan J- 10</t>
  </si>
  <si>
    <t>Gancar Candra Premananto</t>
  </si>
  <si>
    <t>3578032207740002</t>
  </si>
  <si>
    <t>Teh Bubuk</t>
  </si>
  <si>
    <t>PIZZA PAPARIZA</t>
  </si>
  <si>
    <t>Palm Sememi Raya  B/24 (40-A)</t>
  </si>
  <si>
    <t>Prima Rizal Arrofi, SE</t>
  </si>
  <si>
    <t>503/2765.A/436.7.17/2020</t>
  </si>
  <si>
    <t>BIG DRINK</t>
  </si>
  <si>
    <t>Kedung Baruk VII/18 RT 002 RW 003</t>
  </si>
  <si>
    <t>Deny Susanto</t>
  </si>
  <si>
    <t>3515070112880003</t>
  </si>
  <si>
    <t>503/3240.A/436.7.17/2020</t>
  </si>
  <si>
    <t>HERSA HERBAL SARIALAMI</t>
  </si>
  <si>
    <t>Manukan Sari Blok 3-A/10, RT 008 RW 004</t>
  </si>
  <si>
    <t>Dra. Rahmah Jabbar. MM</t>
  </si>
  <si>
    <t>3578145508590001</t>
  </si>
  <si>
    <t>503/3491.A/436.7.17/2020</t>
  </si>
  <si>
    <t>Gula tebu pasir, minuman  kopi espresso dicampur dengan susu, gula aren cair, minuman dari bahan dasar buah yang dihaluskan, matcha, bubuk kakao.Minuman berbahan dasar teh, minuman berbahan dasar susu, minuman berbahan dasar kopi</t>
  </si>
  <si>
    <t>Cin &amp; cau</t>
  </si>
  <si>
    <t>Sutorejo Selatan 10/5 RT 006 RW 005</t>
  </si>
  <si>
    <t>Irawan Ardiansyah</t>
  </si>
  <si>
    <t>3578262701900001</t>
  </si>
  <si>
    <t>503/4178.A/436.7.17/2020</t>
  </si>
  <si>
    <t>Nastar keju, Kastangel , Kue Kacang, Lidah Kucing, Corn Flakes</t>
  </si>
  <si>
    <t>D’yute</t>
  </si>
  <si>
    <t>Kebonsari Baru Selatan II/44 RT 003 RW 003</t>
  </si>
  <si>
    <t>Iwan Rhosadi</t>
  </si>
  <si>
    <t>3578230409920002</t>
  </si>
  <si>
    <t>503/3159.A/436.7.17/2020</t>
  </si>
  <si>
    <t>tepung kentucky; tepung serba guna; tepung bumbu; rempah-rempah bubuk; Merica bubuk; Bawang merah bubuk; Jinten bubuk; Kunyit bubuk; bawang putih bubuk; Ketumbar bubuk; lada bubuk; sambal</t>
  </si>
  <si>
    <t>JESLIN</t>
  </si>
  <si>
    <t>Wisma Permai Barat EE-26, RT 006  RW 006</t>
  </si>
  <si>
    <t>Ajub</t>
  </si>
  <si>
    <t>3578261202600002</t>
  </si>
  <si>
    <t>503/3978.A/436.7.17/2020</t>
  </si>
  <si>
    <t>Minuman Cincau</t>
  </si>
  <si>
    <t>bolu giyo Bolu Semanggi Suroboyo</t>
  </si>
  <si>
    <t>Tengger Kandangan Timur IA/20  RT 05 RW 03</t>
  </si>
  <si>
    <t>Rias Ana Andayani Pertiwi, SE</t>
  </si>
  <si>
    <t>3578195905810002</t>
  </si>
  <si>
    <t>503/3615.A/436.7.17/2020</t>
  </si>
  <si>
    <t>Minuman Kunyit Asam, Minuman Beras Kencur</t>
  </si>
  <si>
    <t>Kinisaiki</t>
  </si>
  <si>
    <t>Nginden Semolo No. 38-40/A 23, RT 004 RW 001</t>
  </si>
  <si>
    <t>Alexander Kurniadi</t>
  </si>
  <si>
    <t>3578241811780001</t>
  </si>
  <si>
    <t>503/4082.A/436.7.17/2020</t>
  </si>
  <si>
    <t>ASINANO MELEDAK DI LIDAH</t>
  </si>
  <si>
    <t>Rungkut Kidul Gang 3 Majemuk RT 004 RW 002</t>
  </si>
  <si>
    <t>Puji Rahayu</t>
  </si>
  <si>
    <t>3516136711710003</t>
  </si>
  <si>
    <t>503/1515.A/436.7.17/2020</t>
  </si>
  <si>
    <t>Bolu Kukus</t>
  </si>
  <si>
    <t>Andri</t>
  </si>
  <si>
    <t>Penjaringan Asri II/17 PS 2B/34   RT 04 RW 07</t>
  </si>
  <si>
    <t>Andrijani AS</t>
  </si>
  <si>
    <t>3578036211630003</t>
  </si>
  <si>
    <t>503/11198.A/436.7.5/2016</t>
  </si>
  <si>
    <t>Teh susu, berbahan dasar tanpa-susu, Teh susu, teh yang mendominasi, Teh Tarik, Teh latte, Matcha / teh hijau dari jepang [minuman], teh bubuk, Minuman berbahan dasar teh, Minuman berbahan dasar teh dengan tambahan rasa buah, Minuman es berbahan dasar teh, Teh susu berbahan dasar teh, Minuman teh dengan susu, Es teh, Minuman berbahan dasar teh dengan toping : boba, jelly, pearl</t>
  </si>
  <si>
    <t>SINCE 2019 DOYAN SOMAY SURABAYA</t>
  </si>
  <si>
    <t>Asrama Polri Ngagel RT 003 RW 005</t>
  </si>
  <si>
    <t>Farah Diba</t>
  </si>
  <si>
    <t>3578045810950001</t>
  </si>
  <si>
    <t>503/10137.A/436.7.17/2019</t>
  </si>
  <si>
    <t>Asinan</t>
  </si>
  <si>
    <t>Minuman Tradisional Pak Liek Trie</t>
  </si>
  <si>
    <t>Medokan Semampir AWS V/3 RT 008 RW 006</t>
  </si>
  <si>
    <t>Tri Yunianto</t>
  </si>
  <si>
    <t>3578091706730007</t>
  </si>
  <si>
    <t>503/3748.A/436.7.17/2020</t>
  </si>
  <si>
    <t>Kue Spiku</t>
  </si>
  <si>
    <t>Mafia Gedang</t>
  </si>
  <si>
    <t>Maspati I/36 RT 002 RW 006</t>
  </si>
  <si>
    <t>Ajihmaga  Maulana Wiratara</t>
  </si>
  <si>
    <t>3578130208960003</t>
  </si>
  <si>
    <t>503/3896.A/436.7.17/2020</t>
  </si>
  <si>
    <t>murti – Sejak 1982 – Keaslian Rasa Terjaga</t>
  </si>
  <si>
    <t>Ngagel Kebonsari 2/ 16 RT 012 RW 002</t>
  </si>
  <si>
    <t>Drs.EC. R.Satrijo Oetomo</t>
  </si>
  <si>
    <t>3578042212490004</t>
  </si>
  <si>
    <t>503/4577.A/436.7.17/2020</t>
  </si>
  <si>
    <t>Minuman Beras Kencur, Minuman Sinom, Minuman Temulawak, Minuman Kunyit Asam, Wedang Pokak</t>
  </si>
  <si>
    <t>ONE</t>
  </si>
  <si>
    <t>Rajawali Sidomulyo 30 RT 007 RW 0001</t>
  </si>
  <si>
    <t>Mohamad Ali</t>
  </si>
  <si>
    <t>3578121107890002</t>
  </si>
  <si>
    <t>503/6579.A/436.7.17/2018</t>
  </si>
  <si>
    <t>Kue Pisang; Risoles Pisang</t>
  </si>
  <si>
    <t>Jamu Mbok Gendong</t>
  </si>
  <si>
    <t>Sidonipah 1/6 RT 004 RW 002</t>
  </si>
  <si>
    <t>Mujayanah</t>
  </si>
  <si>
    <t>3578115904810004</t>
  </si>
  <si>
    <t>503/5505.A/436.7.17/2019</t>
  </si>
  <si>
    <t>Alat Pemanas untuk penguapan bahan padat dan cair</t>
  </si>
  <si>
    <t>Elmara Catering Service</t>
  </si>
  <si>
    <t>Jl Gayungan 01 B/07 RT 002 RW 001</t>
  </si>
  <si>
    <t>Lusiani</t>
  </si>
  <si>
    <t>3578226811540001</t>
  </si>
  <si>
    <t>503/891.A/436.6.11/2015</t>
  </si>
  <si>
    <t>Jamu</t>
  </si>
  <si>
    <t>Ontime Food &amp; drink</t>
  </si>
  <si>
    <t>Petemon Timur 94 RT 003 RW 001</t>
  </si>
  <si>
    <t>3578061207630007</t>
  </si>
  <si>
    <t>Catering Makanan dan Minuman</t>
  </si>
  <si>
    <t>Keskil</t>
  </si>
  <si>
    <t>Gadukan Utara 5-A/4 RT 006 RW 005</t>
  </si>
  <si>
    <t>Siti Chotidjah</t>
  </si>
  <si>
    <t>3578154603670002</t>
  </si>
  <si>
    <t>503/2856.A/436.7.17/2018</t>
  </si>
  <si>
    <t>BUDE ITA</t>
  </si>
  <si>
    <t>Menur 4/6 RT 005 RW 010</t>
  </si>
  <si>
    <t>Rita Sulistiyaning Fitri</t>
  </si>
  <si>
    <t>3578095810700002</t>
  </si>
  <si>
    <t>503/5061.A/436.7.17/2017</t>
  </si>
  <si>
    <t>Minuman Kopi dengan Susu, Minuman Berbahan dasar The, Minuman yang berbahan dasar Susu</t>
  </si>
  <si>
    <t>FAF</t>
  </si>
  <si>
    <t>Platuk Donomulyo 3/29 RT 007 RW 013</t>
  </si>
  <si>
    <t>3578170201810002</t>
  </si>
  <si>
    <t>503/6240.A/436.7.17/2019</t>
  </si>
  <si>
    <t>Kue kering, Kue Basah</t>
  </si>
  <si>
    <t>CION Cake and Cookies</t>
  </si>
  <si>
    <t>Wisma Tengger 5/24 RT 002 RW 004</t>
  </si>
  <si>
    <t>Tjhin Angiu</t>
  </si>
  <si>
    <t>3578190703610001</t>
  </si>
  <si>
    <t>503/6299.A/436.7.17/2019</t>
  </si>
  <si>
    <t>Rujak</t>
  </si>
  <si>
    <t>Kopi Nanangan</t>
  </si>
  <si>
    <t>Medokan Sawah Timur V No 03 RT 006 RW 001</t>
  </si>
  <si>
    <t>0895606503805/ 085100639189</t>
  </si>
  <si>
    <t>Pakan Burung, Minuman untuk Binatang</t>
  </si>
  <si>
    <t>masketir</t>
  </si>
  <si>
    <t>Sumur Welut RT 002 RW 001</t>
  </si>
  <si>
    <t>Alfia Nabilatuzzahro</t>
  </si>
  <si>
    <t>3578186507000002</t>
  </si>
  <si>
    <t>503/6379.A/436.7.17/2019</t>
  </si>
  <si>
    <t>Kue, Kue kering, Martabak</t>
  </si>
  <si>
    <t>Al - Haraj</t>
  </si>
  <si>
    <t>Dapuan Kidul 9 RT 003 RW 003</t>
  </si>
  <si>
    <t>Abdurachman</t>
  </si>
  <si>
    <t>3578121710800001</t>
  </si>
  <si>
    <t>503/6365.A/436.7.17/2019</t>
  </si>
  <si>
    <t>Kopi Bubuk</t>
  </si>
  <si>
    <t>donata</t>
  </si>
  <si>
    <t>Jl Bendulmerisi 72-A RT 001 RW 002</t>
  </si>
  <si>
    <t>Pratiwi, BA</t>
  </si>
  <si>
    <t>3578025204450004</t>
  </si>
  <si>
    <t>503/1778.A/436.7.17/2019</t>
  </si>
  <si>
    <t>Yuyun</t>
  </si>
  <si>
    <t>Sidosermo IV Gg I-A No 21 RT 003 RW 002</t>
  </si>
  <si>
    <t>Rifda Yunita</t>
  </si>
  <si>
    <t>3578025906740001</t>
  </si>
  <si>
    <t>503/5864.A/436.7.17/2019</t>
  </si>
  <si>
    <t>Busana Muslim, Topi, Peci, Songkok</t>
  </si>
  <si>
    <t>Kagunan</t>
  </si>
  <si>
    <t>Simo Jawar 7 C - 1/15 RT 003 RW 010</t>
  </si>
  <si>
    <t>Awang Soe Narsihsetyawan</t>
  </si>
  <si>
    <t>3578276508760011</t>
  </si>
  <si>
    <t>503/6268.A/436.7.17/2018</t>
  </si>
  <si>
    <t>Tas Wanita, Tas slempang, tas jinjing, tas ransel, dompet wanita, tas wanita dompet</t>
  </si>
  <si>
    <t>FLOOPER</t>
  </si>
  <si>
    <t>Tambak Lor II/23 RT 002 RW 003</t>
  </si>
  <si>
    <t>Achmad Baidowi</t>
  </si>
  <si>
    <t>3578130702910005</t>
  </si>
  <si>
    <t>503/6485.A/436.7.17/2019</t>
  </si>
  <si>
    <t>LAVIZ</t>
  </si>
  <si>
    <t>Darmo Permai Utara 11/15 RT 001 RW 007</t>
  </si>
  <si>
    <t>Tan Tie Lung</t>
  </si>
  <si>
    <t>3578212005820002</t>
  </si>
  <si>
    <t>503/5196.A/436.7.17/2019</t>
  </si>
  <si>
    <t>Sandal, Sepatu, Sarung Tangan, Syal, Kaos Kaki</t>
  </si>
  <si>
    <t>Ceker Tampar</t>
  </si>
  <si>
    <t>Ploso Timur 6/102 RT 005 RW 009</t>
  </si>
  <si>
    <t>Oktavia Purnomo</t>
  </si>
  <si>
    <t>3578106510970006</t>
  </si>
  <si>
    <t>503/6886.A/436.7.17/2019</t>
  </si>
  <si>
    <t>salad ngeces</t>
  </si>
  <si>
    <t>Putat Jaya B Timur 2B-24 RT 003 RW 010</t>
  </si>
  <si>
    <t>Mochammad Guruh Andrianto</t>
  </si>
  <si>
    <t>3578060911990002</t>
  </si>
  <si>
    <t>503/6611.A/436.7.17/2019</t>
  </si>
  <si>
    <t>Roti, Sandwich, Tepung kentang Pizza, dll</t>
  </si>
  <si>
    <t>Bonball</t>
  </si>
  <si>
    <t>Banjar Mlati Gang II No 245</t>
  </si>
  <si>
    <t>Ali Sutrisno</t>
  </si>
  <si>
    <t>3578182803900001</t>
  </si>
  <si>
    <t>503/6283.A/436.7.17/2019</t>
  </si>
  <si>
    <t>Sayap Ayam</t>
  </si>
  <si>
    <t>OKE JOSS</t>
  </si>
  <si>
    <t>Balas</t>
  </si>
  <si>
    <t>Hartoyo Koselan</t>
  </si>
  <si>
    <t>3578010410620001</t>
  </si>
  <si>
    <t>503/6655.A/436.7.17/2019</t>
  </si>
  <si>
    <t>Salad Buah, Salad Sayur</t>
  </si>
  <si>
    <t>Panama Coffe Lab</t>
  </si>
  <si>
    <t>Manyar Indah 3/11 Kav 87 RT 003 RW 006</t>
  </si>
  <si>
    <t>Vincentius Devin Sutanto</t>
  </si>
  <si>
    <t>3578081410940001</t>
  </si>
  <si>
    <t>503/8659.A/436.7.17/2019</t>
  </si>
  <si>
    <t>Pupuk Anorganik Untuk Pertanian (pupuk cair)</t>
  </si>
  <si>
    <t>Deliza Risol’s S U R A B A Y A</t>
  </si>
  <si>
    <t>Galih Utami</t>
  </si>
  <si>
    <t>3372055012900004</t>
  </si>
  <si>
    <t>503/6811.A/436.7.17/2019</t>
  </si>
  <si>
    <t>Bros; Kalung; Cincin; (Giwang) Anting-anting; Gelang; Gantungan Kunci; Tasbih</t>
  </si>
  <si>
    <t>Aunty Lorita</t>
  </si>
  <si>
    <t>Siwalakerto Utara I/1-A RT 002 RW 002</t>
  </si>
  <si>
    <t>Ida Loritawati</t>
  </si>
  <si>
    <t>3578026112850001</t>
  </si>
  <si>
    <t>503/7224.A/436.7.17/2019</t>
  </si>
  <si>
    <t>Café</t>
  </si>
  <si>
    <t>ENDRANOER</t>
  </si>
  <si>
    <t>Gembong 3/41</t>
  </si>
  <si>
    <t>Yus Ubed, SE</t>
  </si>
  <si>
    <t>503/6594.A/436.7.17/2019</t>
  </si>
  <si>
    <t>Olahan Ayam (Risol Ayam, Risol Mayonaise , Risol Rogout, Risol Pizza, Risol Beef Chese)</t>
  </si>
  <si>
    <t>Sandhangan</t>
  </si>
  <si>
    <t>Dharmahusada utara 1/14 RT 010 RW 002</t>
  </si>
  <si>
    <t>Imelda sulistio</t>
  </si>
  <si>
    <t>3578085110830003</t>
  </si>
  <si>
    <t>503/5820.A/436.7.17/2019</t>
  </si>
  <si>
    <t>Sego beg</t>
  </si>
  <si>
    <t>Pesapen RT 0006 RW 002</t>
  </si>
  <si>
    <t>Rut Kristiana</t>
  </si>
  <si>
    <t>3578186305780001</t>
  </si>
  <si>
    <t>503/13104.A/436.7.17/2018</t>
  </si>
  <si>
    <t>Sarung Tangan untuk Baseball; Pakaian Pendaki; Sarung Tangan Golf; Sarung Tangan untuk Bermain Anggar; Sarung Tangan Musim Dingin; Sarung Tangan Ski; Sarung Tangan Pemotor; Sarung Tangan Sepeda Kayuh</t>
  </si>
  <si>
    <t>Semolowaru Utara 3-A/21, RT 06/RW 01</t>
  </si>
  <si>
    <t>Baju Batik</t>
  </si>
  <si>
    <t>Carexel</t>
  </si>
  <si>
    <t>Kapas Lor 1-D/16, RT 05/RW 06</t>
  </si>
  <si>
    <t>Budiono Yuriko</t>
  </si>
  <si>
    <t>3578101010790003</t>
  </si>
  <si>
    <t>503/7494.A/436.7.17/2019</t>
  </si>
  <si>
    <t>Nasi bakar; nasi bakar aneka lauk pauk; Aneka masakan olahan nasi</t>
  </si>
  <si>
    <t>Vlava</t>
  </si>
  <si>
    <t>Bulak Banteng Lor 4/78 RT. 04 / RW. 02</t>
  </si>
  <si>
    <t>Safiana, A.Md</t>
  </si>
  <si>
    <t>Kebab; Sandwich (Roti isi)</t>
  </si>
  <si>
    <t>Ambarsari</t>
  </si>
  <si>
    <t>Semolowaru Indah 1 (E-25) RT 05 RW 07</t>
  </si>
  <si>
    <t>Nur Saadah</t>
  </si>
  <si>
    <t>3578096810970002</t>
  </si>
  <si>
    <t>503/5696.A/436.7.17/2019</t>
  </si>
  <si>
    <t>Sandal mandi, Bagian sepatu di atas sol, perlengkapan logam untuk alas kaki, Sepatu-sepatu, Sandal-sandal, Sepatu olahraga, Sol untuk alas kaki, Sepatu senam, Sol bagian dalam, Kulit bagian atas sepatu.</t>
  </si>
  <si>
    <t>SATOE NYALI Store</t>
  </si>
  <si>
    <t>Benowo Lapangan Gg 6/71 RT 004 RW 002</t>
  </si>
  <si>
    <t>Abd. Chalim</t>
  </si>
  <si>
    <t>3578300705740005</t>
  </si>
  <si>
    <t>503/8066.A/436.7.17/2019</t>
  </si>
  <si>
    <t>Kue kering ( Nastar, Nastar keju, Kastengel, Kue Salju, Kue semprit, Butter Choco Fillng, Stick keju, Onde-onde pecah), Kue basah ( dadar gulung isi cokelat, kue soes, bolu, lemper, nogosari, pastel roghut, risoles roghut, donat)</t>
  </si>
  <si>
    <t>Ratu Ajeng By: Evye Dwi</t>
  </si>
  <si>
    <t>Gunung Sari Indah Blok GG/29 RT 003 RW 008</t>
  </si>
  <si>
    <t>Ragil Yudha Affandi</t>
  </si>
  <si>
    <t>3578012501900001</t>
  </si>
  <si>
    <t>503/13518.A/436.7.17/2018</t>
  </si>
  <si>
    <t>Teh dalam kantong/ Teh celup</t>
  </si>
  <si>
    <t>All In Me</t>
  </si>
  <si>
    <t>Ngagel Wasana 5/15, RT 5/RW 2</t>
  </si>
  <si>
    <t>Mega Tanuwijaya</t>
  </si>
  <si>
    <t>3578056703660002</t>
  </si>
  <si>
    <t>Baju untuk orang dewasa; Baju untuk anak-anak; Kaos baju; Baju Setelan</t>
  </si>
  <si>
    <t>INTHAICI</t>
  </si>
  <si>
    <t>Rungkut Asri Tengah XV No. 25, RT 002 RW 011</t>
  </si>
  <si>
    <t>Jetti Elita</t>
  </si>
  <si>
    <t>3578036508760003</t>
  </si>
  <si>
    <t>503/4402.A/436.7.17/2019</t>
  </si>
  <si>
    <t>Gelang; Cincin; kalung;  Bross; giwang (Anting); Peniti Hias; Manik-manik untuk membuat perhiasan</t>
  </si>
  <si>
    <t>Belmondo</t>
  </si>
  <si>
    <t>Kalibokor 2/34 RT. 04 RW. 08</t>
  </si>
  <si>
    <t>Wahyu Retnaningtyas</t>
  </si>
  <si>
    <t>3507055202880001</t>
  </si>
  <si>
    <t>503/1293.A/436.7.17/2019</t>
  </si>
  <si>
    <t>Baju rajut (pakaian); ponco; sweater yang dipakai lewat kepala; syal-syal; kaos kaki; ikat pinggang (pakaian); pakaian; sarung tangan (pakaian); kerudung kepala (pakaian); perlengkapan lengkap baby (pakaian)</t>
  </si>
  <si>
    <t>One BaBa</t>
  </si>
  <si>
    <t>Manyar Sambongan 79-B RT 05 RW 03</t>
  </si>
  <si>
    <t>Era Novika</t>
  </si>
  <si>
    <t>3578084901900003</t>
  </si>
  <si>
    <t>085100236895 , 085732113785</t>
  </si>
  <si>
    <t>503/2844.A/436.7.17/2018</t>
  </si>
  <si>
    <t>Katering Makanan dan Minuman</t>
  </si>
  <si>
    <t>Jameelahque</t>
  </si>
  <si>
    <t>Gununganyar Asri A/19 RT. 01 RW. 06</t>
  </si>
  <si>
    <t>503/5621.A/436.7.17/2018</t>
  </si>
  <si>
    <t>Susu Kurma, Yoghurt</t>
  </si>
  <si>
    <t>GREGORIO</t>
  </si>
  <si>
    <t>Bulak Kalitinjang Baru 2C/6 RT 003 RW 006</t>
  </si>
  <si>
    <t>Mochamad Iksan</t>
  </si>
  <si>
    <t>3578292303640002</t>
  </si>
  <si>
    <t>503/4463.A/436.7.17/2019</t>
  </si>
  <si>
    <t>Makanan berbahandasar tepung (sempol); Putri mandi: Kue Lumpur; Nasi Bebek;</t>
  </si>
  <si>
    <t>WAKIWAK</t>
  </si>
  <si>
    <t>Sutorejo Timur 3/14 RT 10 RW 09</t>
  </si>
  <si>
    <t>Steven Tanjung</t>
  </si>
  <si>
    <t>3578261502850002</t>
  </si>
  <si>
    <t>503/7341.A/436.7.17/2019</t>
  </si>
  <si>
    <t>Kopi Articinta</t>
  </si>
  <si>
    <t>Ploso Timur 1-B/57 RT 009 RW 010</t>
  </si>
  <si>
    <t>Nico</t>
  </si>
  <si>
    <t>3578101004970008</t>
  </si>
  <si>
    <t>503/8296.A/436.7.17/2019</t>
  </si>
  <si>
    <t>Sepatu; Sandal; Sepatu untuk keamanan; Sepatu Pria; Sepatu Wanita; Sepatu Anak</t>
  </si>
  <si>
    <t>Mangan Disik</t>
  </si>
  <si>
    <t>Sutorejo Timur /9/11 Blok TT 6, Rt.08   Rw.08</t>
  </si>
  <si>
    <t>Diska Almira Rachma Maulid Putri Bestari</t>
  </si>
  <si>
    <t>3578265707990003</t>
  </si>
  <si>
    <t>503/10724.A/436.7.17/2018</t>
  </si>
  <si>
    <t>Abon Ikan dan Oseng Ikan</t>
  </si>
  <si>
    <t>Nubay</t>
  </si>
  <si>
    <t>Sawo Bringin GG 7 No.42, RT.01 RW.02</t>
  </si>
  <si>
    <t>Yulaitah</t>
  </si>
  <si>
    <t>3578316204800002</t>
  </si>
  <si>
    <t>Kafe</t>
  </si>
  <si>
    <t>C’John</t>
  </si>
  <si>
    <t>Mojo Klanggru Kidul E/56, RT 009, RW 005</t>
  </si>
  <si>
    <t>Erwin Sambiono</t>
  </si>
  <si>
    <t>3578083004830005</t>
  </si>
  <si>
    <t>503/4838.A/436.7.17/2019</t>
  </si>
  <si>
    <t>Olahan ikan (wader crispy,Teri Crispy,Udang Crispy,Kripik Ikan Asin,Abon Ikan Asin)</t>
  </si>
  <si>
    <t>Gupelbadri</t>
  </si>
  <si>
    <t>Ngagel Tirto 5/33 RT08 / RW03</t>
  </si>
  <si>
    <t>Olahan Kacang (bumbu pecel semanggi)</t>
  </si>
  <si>
    <t>Hellou Donuts</t>
  </si>
  <si>
    <t>Jl. Wiguna Tengah 4/7 RT 003 RW 003</t>
  </si>
  <si>
    <t>Eddy Santoso, Djie</t>
  </si>
  <si>
    <t>3578252708630001</t>
  </si>
  <si>
    <t>503/7969.A/436.7.17/2019</t>
  </si>
  <si>
    <t>Kopi buatan; minuman dengan bahan dasar kopi; kopi yang tidak disangrai; kopi buatan (kopi bubuk dan rempah-rempah); penyedap rasa dan aroma kopi</t>
  </si>
  <si>
    <t>Sego Nyimut</t>
  </si>
  <si>
    <t>Siwalankerto Tengah 121-D RT.07  RW.02</t>
  </si>
  <si>
    <t>Danar Dono</t>
  </si>
  <si>
    <t>3578022704840002</t>
  </si>
  <si>
    <t>503/8253.A/436.7.17/2019</t>
  </si>
  <si>
    <t>Nasi yang diperkaya, Hidangan Nasi Siap, Makanan yang disiapkan terutama terdiri dari pasta atau nasi. Saos Mengandung Kacang</t>
  </si>
  <si>
    <t>Batkojar</t>
  </si>
  <si>
    <t>Putat Jaya Barat 6-B/6, RT 002/ RW 011</t>
  </si>
  <si>
    <t>Mike Palupi</t>
  </si>
  <si>
    <t>3578065506800013</t>
  </si>
  <si>
    <t>503/4564.A/436.7.17/2018</t>
  </si>
  <si>
    <t>Minuman Berbahan Dasar Buah; Minuman Jus ; Minuman Buah</t>
  </si>
  <si>
    <t>Tek Pitek</t>
  </si>
  <si>
    <t>Bulak Rukem Timur 1 No 79, RT 004/ RW 001</t>
  </si>
  <si>
    <t>Fahmi Nizar Ramadhan</t>
  </si>
  <si>
    <t>3578291002960001</t>
  </si>
  <si>
    <t>503/8462.A/436.7.17/2019</t>
  </si>
  <si>
    <t>Pakaian Jadi; Syal dan Jilbab; Kemeja; Baju untuk anak; Baju untuk dewasa; Kemeja untuk wanita; Busana Muslim; Baju wanita</t>
  </si>
  <si>
    <t>Endess!!!</t>
  </si>
  <si>
    <t>Kalikepiting Jaya 10/20 RT 016 RW 005</t>
  </si>
  <si>
    <t>Murtijaningsih</t>
  </si>
  <si>
    <t>3578086212680006</t>
  </si>
  <si>
    <t>perempuan</t>
  </si>
  <si>
    <t>503/8573.A/436.7.17/2019</t>
  </si>
  <si>
    <t>Kain; Kain untuk penggunaan tekstil; Kain tekstil untuk pembuatan pakaian</t>
  </si>
  <si>
    <t>WINROSS</t>
  </si>
  <si>
    <t>Sutorejo No. 226 RT 004 RW 007</t>
  </si>
  <si>
    <t>Roestianingsih</t>
  </si>
  <si>
    <t>3578264210610001</t>
  </si>
  <si>
    <t>503/13250.A/436.7.17/2017</t>
  </si>
  <si>
    <t>Nasi; nasi uduk; makan siang kotak yang terdiri dari nasi; makan siang kotak yang terdiri dari nasi, dengan tambahan daging, ikan, atau sayuran.</t>
  </si>
  <si>
    <t>delizy</t>
  </si>
  <si>
    <t>Gembong Gedokan No.15 RT 001 RW 004</t>
  </si>
  <si>
    <t>Ivan Anggrawijaya</t>
  </si>
  <si>
    <t>3578071107880001</t>
  </si>
  <si>
    <t>503/7030.A/436.7.17/2018</t>
  </si>
  <si>
    <t>Nasi kotak, sambel pecel, nasi goreng</t>
  </si>
  <si>
    <t>ONE SHOT LATTE KOPI JAMAN NOW</t>
  </si>
  <si>
    <t>JlWisata Bukit Mas I B9-23 RT 003 RW 007</t>
  </si>
  <si>
    <t>Ferry Gunawan</t>
  </si>
  <si>
    <t>35783271711750001</t>
  </si>
  <si>
    <t>503/8731.A/436.7.17/2019</t>
  </si>
  <si>
    <t>Suandita</t>
  </si>
  <si>
    <t>Aspol Ketintang Baru 2 Blok i No. 7 RT 02 RW 07</t>
  </si>
  <si>
    <t>Dhenok Anita Christy</t>
  </si>
  <si>
    <t>3578225704800002</t>
  </si>
  <si>
    <t>503/5492.A/436.7.17/2018</t>
  </si>
  <si>
    <t>susu, keju, mentega, yoghurt, dan produk susu lainnya; yoghurt berdasarkan pengganti susu; yoghurt gaya custard; makanan penutup yang terbuat dari yoghurt; salad sayuran; salad buah dan sayuran; salad buah</t>
  </si>
  <si>
    <t>Armenji</t>
  </si>
  <si>
    <t>Menur 1/56 – B Rt. 05 Rw. 01</t>
  </si>
  <si>
    <t>Sutaman</t>
  </si>
  <si>
    <t>3508101908870008</t>
  </si>
  <si>
    <t>503/7124.A/436.7.17/2019</t>
  </si>
  <si>
    <t>Alkhalifi</t>
  </si>
  <si>
    <t>Manukan Lor GG.7-E/9 RT.06 RW.03</t>
  </si>
  <si>
    <t>503/9069.A/436.7.17/2019</t>
  </si>
  <si>
    <t>Rospreng</t>
  </si>
  <si>
    <t>Putat Jaya Barat 6-B/34,  RT 002 RW 011</t>
  </si>
  <si>
    <t>3578065505670007</t>
  </si>
  <si>
    <t>503/4305.A/436.7.17/2018</t>
  </si>
  <si>
    <t>Syal, kemeja, blus, kerudung [pakaian], selendang [pakaian], kaos, rok, baju busana muslim, outerclothing untuk wanita, Baju</t>
  </si>
  <si>
    <t>Loli’s Food</t>
  </si>
  <si>
    <t>Jambangan No.122-A RT.05 RW.03</t>
  </si>
  <si>
    <t>Lolitah</t>
  </si>
  <si>
    <t>3578235602860001</t>
  </si>
  <si>
    <t>503/9087.A/436.7.17/2019</t>
  </si>
  <si>
    <t>Kue Kering; Kue basah; Nasi kotak; Nasi yang diperkaya; Nasi Tumpeng; Gula Sirup; Gula yang direbus</t>
  </si>
  <si>
    <t>Alamat Usaha</t>
  </si>
  <si>
    <r>
      <rPr>
        <sz val="11"/>
        <color theme="1"/>
        <rFont val="Arial"/>
      </rPr>
      <t xml:space="preserve">Surabaya, Sidoarjo, Gresik, Mojokerto, Jember, Jakarta, Srilanka, </t>
    </r>
    <r>
      <rPr>
        <i/>
        <sz val="11"/>
        <color theme="1"/>
        <rFont val="Arial"/>
      </rPr>
      <t xml:space="preserve">Malaysia, Singapore, Banjarbaru, Bogor </t>
    </r>
  </si>
  <si>
    <t>0815745594389</t>
  </si>
  <si>
    <r>
      <rPr>
        <sz val="11"/>
        <color theme="1"/>
        <rFont val="Arial"/>
      </rPr>
      <t xml:space="preserve">Surabaya, Sidoarjo, Malang, Jakarta, Banyuwangi, </t>
    </r>
    <r>
      <rPr>
        <i/>
        <sz val="11"/>
        <color theme="1"/>
        <rFont val="Arial"/>
      </rPr>
      <t xml:space="preserve">Ambon, Madura, Pekanbaru, Bali, Mojokerto   </t>
    </r>
  </si>
  <si>
    <r>
      <rPr>
        <sz val="11"/>
        <color theme="1"/>
        <rFont val="Arial"/>
      </rPr>
      <t xml:space="preserve"> Surabaya, Makassar, Jakarta, Manado, Makasar. </t>
    </r>
    <r>
      <rPr>
        <i/>
        <sz val="11"/>
        <color theme="1"/>
        <rFont val="Arial"/>
      </rPr>
      <t xml:space="preserve">Jogja, Solo, Purwokerto, Palembang, Balikpapan, </t>
    </r>
  </si>
  <si>
    <r>
      <rPr>
        <sz val="11"/>
        <color theme="1"/>
        <rFont val="Arial"/>
      </rPr>
      <t xml:space="preserve"> Surabaya, Madiun, Malang, Jakarta, Gresik, Pasuruan, Banyuwangi. </t>
    </r>
    <r>
      <rPr>
        <i/>
        <sz val="11"/>
        <color theme="1"/>
        <rFont val="Arial"/>
      </rPr>
      <t>Yogyakarta</t>
    </r>
  </si>
  <si>
    <r>
      <rPr>
        <sz val="11"/>
        <color theme="1"/>
        <rFont val="Arial"/>
      </rPr>
      <t xml:space="preserve">Surabaya, Palangkaraya, Kupang, Jakarta, Ngawi, Balikpapan, </t>
    </r>
    <r>
      <rPr>
        <i/>
        <sz val="11"/>
        <color theme="1"/>
        <rFont val="Arial"/>
      </rPr>
      <t>Gresik</t>
    </r>
  </si>
  <si>
    <t>5023578025228-23</t>
  </si>
  <si>
    <t>2103578024358-20</t>
  </si>
  <si>
    <t>5173022305620006</t>
  </si>
  <si>
    <t>UD KAOSAN</t>
  </si>
  <si>
    <t>KERTAJAYA 8A/33</t>
  </si>
  <si>
    <t>DEBBY MIRADIANA, SE</t>
  </si>
  <si>
    <t>082140820817/'081224306899</t>
  </si>
  <si>
    <t xml:space="preserve">'089503210129
</t>
  </si>
  <si>
    <t>Kuliner</t>
  </si>
  <si>
    <t>3578020201088848</t>
  </si>
  <si>
    <t>Surabaya, Jakarta, Riau, Gorontalo, Palu.</t>
  </si>
  <si>
    <t>Surabaya, Sidoarjo, dan Gresik</t>
  </si>
  <si>
    <t>online</t>
  </si>
  <si>
    <t>2113578014881-22</t>
  </si>
  <si>
    <t>Griya Benowo Indah ll blok T no 19</t>
  </si>
  <si>
    <t>35780657048000033</t>
  </si>
  <si>
    <t xml:space="preserve">082245980123
</t>
  </si>
  <si>
    <t>503/101 99A/436.7.17/2017</t>
  </si>
  <si>
    <t>Kue kering dan kue kue basah</t>
  </si>
  <si>
    <t>Sentra ukm</t>
  </si>
  <si>
    <t>5000 - 7000</t>
  </si>
  <si>
    <t>On line</t>
  </si>
  <si>
    <t>jus buah</t>
  </si>
  <si>
    <t>Gupel Badri</t>
  </si>
  <si>
    <t>Jl. Ngagelrejo Kidul No.108</t>
  </si>
  <si>
    <t>81.479.515.9-609.000</t>
  </si>
  <si>
    <t>2063578044722-21/5063578054722-21</t>
  </si>
  <si>
    <t>2033578015249-23</t>
  </si>
  <si>
    <t>085843819626</t>
  </si>
  <si>
    <t>Manakan basa</t>
  </si>
  <si>
    <t xml:space="preserve">2133578014840-22
</t>
  </si>
  <si>
    <t xml:space="preserve">2113578023355-23
</t>
  </si>
  <si>
    <t xml:space="preserve">2113578014425-20
</t>
  </si>
  <si>
    <t>Pie Inez</t>
  </si>
  <si>
    <t>'085736646722</t>
  </si>
  <si>
    <t xml:space="preserve">5103521010255-17
</t>
  </si>
  <si>
    <t>Sandal anyaman</t>
  </si>
  <si>
    <t>5063578015187-23</t>
  </si>
  <si>
    <t>5143578044822-22</t>
  </si>
  <si>
    <t>2153578014702-21</t>
  </si>
  <si>
    <t>Kerajinan dari eceng gondok</t>
  </si>
  <si>
    <t>2063578015344-24</t>
  </si>
  <si>
    <t>3578075905710002</t>
  </si>
  <si>
    <t>Sepatu bayi</t>
  </si>
  <si>
    <t>Ny. Tjen</t>
  </si>
  <si>
    <t>Ploso Timur III/8 B1</t>
  </si>
  <si>
    <t>Ge Bie Tjen</t>
  </si>
  <si>
    <t>081332889218</t>
  </si>
  <si>
    <t>503/10048.A/436.7.17/2017</t>
  </si>
  <si>
    <t>5063578015169-23</t>
  </si>
  <si>
    <t>Botok telur asin</t>
  </si>
  <si>
    <t>Tahu Sutra</t>
  </si>
  <si>
    <t>2053578015103-22</t>
  </si>
  <si>
    <t>2153578015388-24</t>
  </si>
  <si>
    <t>2093578025495-23</t>
  </si>
  <si>
    <t>5093578015819-25/'2093578025819-25</t>
  </si>
  <si>
    <t>Minuman pletok</t>
  </si>
  <si>
    <t>35782430059100003</t>
  </si>
  <si>
    <t>s</t>
  </si>
  <si>
    <r>
      <rPr>
        <sz val="11"/>
        <color theme="1"/>
        <rFont val="Arial"/>
      </rPr>
      <t xml:space="preserve">Surabaya, Sidoarjo, Gresik, Mojokerto, Jember, Jakarta, Srilanka, </t>
    </r>
    <r>
      <rPr>
        <i/>
        <sz val="11"/>
        <color theme="1"/>
        <rFont val="Arial"/>
      </rPr>
      <t xml:space="preserve">Malaysia, Singapore, Banjarbaru, Bogor </t>
    </r>
  </si>
  <si>
    <r>
      <rPr>
        <sz val="11"/>
        <color theme="1"/>
        <rFont val="Arial"/>
      </rPr>
      <t xml:space="preserve">Surabaya, Sidoarjo, Malang, Jakarta, Banyuwangi, </t>
    </r>
    <r>
      <rPr>
        <i/>
        <sz val="11"/>
        <color theme="1"/>
        <rFont val="Arial"/>
      </rPr>
      <t xml:space="preserve">Ambon, Madura, Pekanbaru, Bali, Mojokerto   </t>
    </r>
  </si>
  <si>
    <r>
      <rPr>
        <sz val="11"/>
        <color theme="1"/>
        <rFont val="Arial"/>
      </rPr>
      <t xml:space="preserve"> Surabaya, Makassar, Jakarta, Manado, Makasar. </t>
    </r>
    <r>
      <rPr>
        <i/>
        <sz val="11"/>
        <color theme="1"/>
        <rFont val="Arial"/>
      </rPr>
      <t xml:space="preserve">Jogja, Solo, Purwokerto, Palembang, Balikpapan, </t>
    </r>
  </si>
  <si>
    <r>
      <rPr>
        <sz val="11"/>
        <color theme="1"/>
        <rFont val="Arial"/>
      </rPr>
      <t xml:space="preserve"> Surabaya, Madiun, Malang, Jakarta, Gresik, Pasuruan, Banyuwangi. </t>
    </r>
    <r>
      <rPr>
        <i/>
        <sz val="11"/>
        <color theme="1"/>
        <rFont val="Arial"/>
      </rPr>
      <t>Yogyakarta</t>
    </r>
  </si>
  <si>
    <r>
      <rPr>
        <sz val="11"/>
        <color theme="1"/>
        <rFont val="Arial"/>
      </rPr>
      <t xml:space="preserve">Surabaya, Palangkaraya, Kupang, Jakarta, Ngawi, Balikpapan, </t>
    </r>
    <r>
      <rPr>
        <i/>
        <sz val="11"/>
        <color theme="1"/>
        <rFont val="Arial"/>
      </rPr>
      <t>Gresik</t>
    </r>
  </si>
  <si>
    <t>LARISMA</t>
  </si>
  <si>
    <t>SWEGER</t>
  </si>
  <si>
    <t>JOE JOK SIOE</t>
  </si>
  <si>
    <t>CV NING SAUDAH</t>
  </si>
  <si>
    <t>TUBAN I/76</t>
  </si>
  <si>
    <t>NUR SAUDAH</t>
  </si>
  <si>
    <t>503/9712.A/436.6.11/2015</t>
  </si>
  <si>
    <t>88.950.000</t>
  </si>
  <si>
    <t>26.400.000</t>
  </si>
  <si>
    <t xml:space="preserve">Surabaya, Sidoarjo, Malang, Gresik, Kediri, Yogyakarta, Semarang, Jakarta </t>
  </si>
  <si>
    <t xml:space="preserve">MILLI  </t>
  </si>
  <si>
    <t>GUNUNGSARI INDAH P 18</t>
  </si>
  <si>
    <t>DIED NOVARINA</t>
  </si>
  <si>
    <t>66.175.000</t>
  </si>
  <si>
    <t>18.450.000</t>
  </si>
  <si>
    <t>PCREPES</t>
  </si>
  <si>
    <t>ISMAKHIL NULIN</t>
  </si>
  <si>
    <t>500/7986.A/436.7.17/2018</t>
  </si>
  <si>
    <t>187.238.000</t>
  </si>
  <si>
    <t>66.814.000</t>
  </si>
  <si>
    <t>MEDAYU UTARA 26 NO. 16</t>
  </si>
  <si>
    <t>KARJONO</t>
  </si>
  <si>
    <t>61.139.000</t>
  </si>
  <si>
    <t>36.815.000</t>
  </si>
  <si>
    <t>Surabaya, Depok, Jakarta, Magetan, Madura, Maluku, Bogor, kalimantan, Malaysia</t>
  </si>
  <si>
    <t>ELAN COKLAT</t>
  </si>
  <si>
    <t>JL.TEMPURA 2 NO 51</t>
  </si>
  <si>
    <t>SYANI NOVITA</t>
  </si>
  <si>
    <t xml:space="preserve"> jl. Semolowaru 199 </t>
  </si>
  <si>
    <t>503 / 913.B / 436.7.17 / 2019</t>
  </si>
  <si>
    <t xml:space="preserve"> 3093578033696-24</t>
  </si>
  <si>
    <t>539.955.620</t>
  </si>
  <si>
    <t>258.995.330</t>
  </si>
  <si>
    <t xml:space="preserve"> 5.000 sampai 85.000</t>
  </si>
  <si>
    <t>freezer,Ac,cetakan, mesin sealer,mesin potong</t>
  </si>
  <si>
    <t xml:space="preserve"> 90.362.024.3.606.000</t>
  </si>
  <si>
    <t>UD SARI TAMA</t>
  </si>
  <si>
    <t>PETEMON TIMUR NO 56</t>
  </si>
  <si>
    <t>DIAH NANDARWATI</t>
  </si>
  <si>
    <t>63.875.000</t>
  </si>
  <si>
    <t>26.160.000</t>
  </si>
  <si>
    <t xml:space="preserve">Surabaya, Sidoarjo, Papua, Samarinda, Kupang, Makasar, Jakarta, Malang, Pamekasan, Jerman, </t>
  </si>
  <si>
    <t>YUKYAN</t>
  </si>
  <si>
    <t>Kupang Gunung Jaya V/5</t>
  </si>
  <si>
    <t>KRISDAYANTI</t>
  </si>
  <si>
    <t>7.302.000</t>
  </si>
  <si>
    <t>TALI TEMALI</t>
  </si>
  <si>
    <t>Sumurwelut Rt 01 RW 01</t>
  </si>
  <si>
    <t>DIANA SISCHA RAHAYU</t>
  </si>
  <si>
    <t>28.300.000</t>
  </si>
  <si>
    <t>Prima Kebraon V/24</t>
  </si>
  <si>
    <t>RIKA ANDRIYANA</t>
  </si>
  <si>
    <t>085103476318</t>
  </si>
  <si>
    <t>34.920.000</t>
  </si>
  <si>
    <t>Surabaya, Jakarta, Makassar, Batam</t>
  </si>
  <si>
    <t>KRING FOOD INDONESIA</t>
  </si>
  <si>
    <t>GOLF 2/1111</t>
  </si>
  <si>
    <t>RIRING ISYUNANI</t>
  </si>
  <si>
    <t>503/8090.A/436.6.11/2015</t>
  </si>
  <si>
    <t>133.041.000</t>
  </si>
  <si>
    <t>NUR AIDAH</t>
  </si>
  <si>
    <t>68.550.000</t>
  </si>
  <si>
    <t xml:space="preserve">082226562184
</t>
  </si>
  <si>
    <t>503/12677.A/436.7.5/2016</t>
  </si>
  <si>
    <t>81.874.516.8-619.000</t>
  </si>
  <si>
    <t>Jl. MANUKAN KARYA A1/34 SURABAYA</t>
  </si>
  <si>
    <t>DWI KESUMAWARDANI</t>
  </si>
  <si>
    <t xml:space="preserve">08123008203
</t>
  </si>
  <si>
    <t>Koperasi SBW</t>
  </si>
  <si>
    <t>Kunyit asem dan jajan pasar</t>
  </si>
  <si>
    <t>5.000 - 15.000</t>
  </si>
  <si>
    <t>Shaf sempol</t>
  </si>
  <si>
    <t>Jl. Semampir tengah 3/1 sby</t>
  </si>
  <si>
    <t>18.740.949.5-606.000</t>
  </si>
  <si>
    <t>08819043392</t>
  </si>
  <si>
    <t>085730686947</t>
  </si>
  <si>
    <t xml:space="preserve">08165423508
</t>
  </si>
  <si>
    <t>Online &amp; Offline</t>
  </si>
  <si>
    <t>JW (jeng wulan)</t>
  </si>
  <si>
    <t>Perum.Pondok Tanjung Permai 2 Blok A no 8.rungkut -sby</t>
  </si>
  <si>
    <t>minuman herbal (kunyit asem)</t>
  </si>
  <si>
    <t>Surabaya Square Merr, ARH, siola dan Toko Roti Alesha Rungkut</t>
  </si>
  <si>
    <t xml:space="preserve">085211246765
</t>
  </si>
  <si>
    <t>Susu Olahan</t>
  </si>
  <si>
    <t xml:space="preserve">085730115620
</t>
  </si>
  <si>
    <t>Jl Kyai Satari GG Langgar No 5b Rungkut menanggal Surabaya</t>
  </si>
  <si>
    <t xml:space="preserve">085746302808
</t>
  </si>
  <si>
    <t>Kue pia, kuker kacang,stik keju,minuman kunyit asam</t>
  </si>
  <si>
    <t>7000 - 18000</t>
  </si>
  <si>
    <t>Surabaya, Sidoarjo, Gresik, Madura</t>
  </si>
  <si>
    <t>Lollypop Cake's</t>
  </si>
  <si>
    <t>Jalan Kupang Panjaan 7 no. 11A Kec. Tegalsari Surabaya</t>
  </si>
  <si>
    <t xml:space="preserve">0881036930506
</t>
  </si>
  <si>
    <t>503/14034.A/436.7.17/2020</t>
  </si>
  <si>
    <t>Simo Gunung Barat IIA / 1</t>
  </si>
  <si>
    <t>Sri Mulyani</t>
  </si>
  <si>
    <t xml:space="preserve">081703291114 / '085336170639
</t>
  </si>
  <si>
    <t>Tas &amp; Dompet ( Handycraft )</t>
  </si>
  <si>
    <t>Kreasi Mama Thania</t>
  </si>
  <si>
    <t>JL. Kupang Gunung Jaya 5/5 Kel. Putat Jaya</t>
  </si>
  <si>
    <t>Krisdiyanti.A.MD</t>
  </si>
  <si>
    <t>Minuman Kekinian</t>
  </si>
  <si>
    <t>Badri</t>
  </si>
  <si>
    <t>081234872176</t>
  </si>
  <si>
    <t>Dapur Raja</t>
  </si>
  <si>
    <t>082264334296</t>
  </si>
  <si>
    <t>Jl. Simokerto 2/65 Rt.001/004</t>
  </si>
  <si>
    <t>Lukita Susanti</t>
  </si>
  <si>
    <t xml:space="preserve">085231310444
</t>
  </si>
  <si>
    <t>Inez</t>
  </si>
  <si>
    <t>081313817422</t>
  </si>
  <si>
    <t>Jl. Ampel Melati 1/39</t>
  </si>
  <si>
    <t>08123233523</t>
  </si>
  <si>
    <t xml:space="preserve">0895341403009
</t>
  </si>
  <si>
    <t>Jl. Sutorejo Timur 6/21, Rr-11</t>
  </si>
  <si>
    <t>0315932994
'</t>
  </si>
  <si>
    <t xml:space="preserve">Kue </t>
  </si>
  <si>
    <t>Mama Fira</t>
  </si>
  <si>
    <t>Morella</t>
  </si>
  <si>
    <t>Jl. Simomulyo Baru 7 H/15, Surabaya</t>
  </si>
  <si>
    <t>R. Iwan Hartanto</t>
  </si>
  <si>
    <t>'0818378186</t>
  </si>
  <si>
    <t>Stars Kitchen / Gula-Gula</t>
  </si>
  <si>
    <t>Hamzah Fansyuri 45</t>
  </si>
  <si>
    <t>Vita Kartini</t>
  </si>
  <si>
    <t>08081515389690</t>
  </si>
  <si>
    <t>Minuman cokelat</t>
  </si>
  <si>
    <t>08563121948</t>
  </si>
  <si>
    <t>Triyasa</t>
  </si>
  <si>
    <t>Medokan Sawah Timur V/5</t>
  </si>
  <si>
    <t>081931553479</t>
  </si>
  <si>
    <t>503/7640.A/436.7.17/2017</t>
  </si>
  <si>
    <t>Kopi serbuk</t>
  </si>
  <si>
    <t>25.629.380.4-655.000</t>
  </si>
  <si>
    <t>Warna Ayu (Sekar Dewa)</t>
  </si>
  <si>
    <t>Simo Kwagean Gg. Buntu Kidul No. 22</t>
  </si>
  <si>
    <t>08105003545</t>
  </si>
  <si>
    <t>503/5555.A/436.7.17/2017</t>
  </si>
  <si>
    <t>72.749.355.3-614.000</t>
  </si>
  <si>
    <t>Wijaya/Citut</t>
  </si>
  <si>
    <t>Raya Alas Malang</t>
  </si>
  <si>
    <t>Fariysnti Wiguna</t>
  </si>
  <si>
    <t>503/8524.A/436.7.17/2019</t>
  </si>
  <si>
    <t>95.762.918.1-604.000</t>
  </si>
  <si>
    <t>Wiragama (D'Gritz)</t>
  </si>
  <si>
    <t>Jl. Jolotundo Baru 28, Tambaksari, Surabaya</t>
  </si>
  <si>
    <t>D102019004081</t>
  </si>
  <si>
    <t>26.012.985.3-604.000</t>
  </si>
  <si>
    <t>Ningrat</t>
  </si>
  <si>
    <t>Jl. Simo sidomulyo 4/31 Rt.002/010</t>
  </si>
  <si>
    <t>Susanti Dwi Asmaningrati, SH, M,KN</t>
  </si>
  <si>
    <t>Restu</t>
  </si>
  <si>
    <t>Jl. Manyar sabrangan 9-A No.7 Rt.001, Rw.003</t>
  </si>
  <si>
    <t>503/3439.A/436.7.17/2017</t>
  </si>
  <si>
    <t>85.969.053.9-619.000</t>
  </si>
  <si>
    <t>Riens Craft</t>
  </si>
  <si>
    <t>Jl. Pondok Benowo Indah Blok Zz 15 Surabaya</t>
  </si>
  <si>
    <t>503/13106.A/436.6.11/2015</t>
  </si>
  <si>
    <t>Kerajinan tangan</t>
  </si>
  <si>
    <t>Rose &amp; Tulip</t>
  </si>
  <si>
    <t>Jl. Wonosari Kidul Ii/21 Surabaya</t>
  </si>
  <si>
    <t>Tatik Nurhayati</t>
  </si>
  <si>
    <t>081322739295</t>
  </si>
  <si>
    <t>503/2804.A/436.6.11/2014</t>
  </si>
  <si>
    <t>Perlengkapan rumah tangga</t>
  </si>
  <si>
    <t>73.507.902.2-609.000</t>
  </si>
  <si>
    <t>Rumah Makan Yamma</t>
  </si>
  <si>
    <t>TANJUNG PINANG NO. 72-B</t>
  </si>
  <si>
    <t>Aisyah Nsimah</t>
  </si>
  <si>
    <t>503/292.A/436.7.5/2016</t>
  </si>
  <si>
    <t>503/131.B/436.6.17/2017</t>
  </si>
  <si>
    <t>5063578094352-22</t>
  </si>
  <si>
    <t>Rp. 25.000.000,00</t>
  </si>
  <si>
    <t>Kuliner (snack dan minuman)</t>
  </si>
  <si>
    <t>Sari Melati/Kayana</t>
  </si>
  <si>
    <t>Jl. Manyarsabrangan 8/15 Rt.001/003</t>
  </si>
  <si>
    <t>Choiriah</t>
  </si>
  <si>
    <t>Minuman sari lemon</t>
  </si>
  <si>
    <t>TELKOM</t>
  </si>
  <si>
    <t>Rungkut asri Timur II no 49 Surabaya</t>
  </si>
  <si>
    <t>Gunung anyar permai regency no 9 Surabaya</t>
  </si>
  <si>
    <t>Social media(ig, fb, wa)</t>
  </si>
  <si>
    <t>2 (dua) orang</t>
  </si>
  <si>
    <t>Dari tabungan dan pinjaman</t>
  </si>
  <si>
    <t>Terfasilitasi Sertifikasi produk Pmaeran, Sentra UKM</t>
  </si>
  <si>
    <t>Surabaya - Jawa Timur .</t>
  </si>
  <si>
    <t xml:space="preserve">Terfasilitasi Sertifikasi produk, pameran </t>
  </si>
  <si>
    <t>mamin</t>
  </si>
  <si>
    <t xml:space="preserve">Dll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</si>
</sst>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h:mm:ss"/>
    <numFmt numFmtId="165" formatCode="[$Rp]#,##0"/>
    <numFmt numFmtId="166" formatCode="_(* #,##0_);_(* \(#,##0\);_(* &quot;-&quot;??_);_(@_)"/>
    <numFmt numFmtId="167" formatCode="_(&quot;Rp&quot;* #,##0_);_(&quot;Rp&quot;* \(#,##0\);_(&quot;Rp&quot;* &quot;-&quot;_);_(@_)"/>
  </numFmts>
  <fonts count="17">
    <font>
      <sz val="11"/>
      <color theme="1"/>
      <name val="Arial"/>
    </font>
    <font>
      <sz val="11"/>
      <color theme="1"/>
      <name val="Calibri"/>
    </font>
    <font>
      <u/>
      <sz val="11"/>
      <color rgb="FF0000FF"/>
      <name val="Arial"/>
    </font>
    <font>
      <b/>
      <sz val="11"/>
      <color theme="1"/>
      <name val="Arial"/>
    </font>
    <font>
      <sz val="11"/>
      <color rgb="FF000000"/>
      <name val="Calibri"/>
    </font>
    <font>
      <sz val="11"/>
      <color rgb="FF000000"/>
      <name val="Arial"/>
    </font>
    <font>
      <sz val="11"/>
      <color rgb="FF000000"/>
      <name val="Roboto"/>
    </font>
    <font>
      <sz val="11"/>
      <color rgb="FF000000"/>
      <name val="&quot;Open Sans&quot;"/>
    </font>
    <font>
      <sz val="11"/>
      <color rgb="FF575962"/>
      <name val="Arial"/>
    </font>
    <font>
      <sz val="11"/>
      <name val="Arial"/>
    </font>
    <font>
      <sz val="9"/>
      <color theme="1"/>
      <name val="Arial"/>
    </font>
    <font>
      <sz val="11"/>
      <color theme="1"/>
      <name val="Calibri"/>
    </font>
    <font>
      <sz val="11"/>
      <color rgb="FF000000"/>
      <name val="Arial"/>
    </font>
    <font>
      <u/>
      <sz val="11"/>
      <color rgb="FF0000FF"/>
      <name val="Arial"/>
    </font>
    <font>
      <sz val="12"/>
      <color rgb="FF000000"/>
      <name val="Calibri"/>
    </font>
    <font>
      <u/>
      <sz val="11"/>
      <color rgb="FF000000"/>
      <name val="Arial"/>
    </font>
    <font>
      <i/>
      <sz val="11"/>
      <color theme="1"/>
      <name val="Arial"/>
    </font>
  </fonts>
  <fills count="10">
    <fill>
      <patternFill patternType="none"/>
    </fill>
    <fill>
      <patternFill patternType="gray125"/>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
      <patternFill patternType="solid">
        <fgColor theme="0"/>
        <bgColor theme="0"/>
      </patternFill>
    </fill>
    <fill>
      <patternFill patternType="solid">
        <fgColor rgb="FFEAD1DC"/>
        <bgColor rgb="FFEAD1DC"/>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53">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1" fillId="0" borderId="0" xfId="0" quotePrefix="1" applyFont="1" applyAlignment="1"/>
    <xf numFmtId="3" fontId="1" fillId="0" borderId="0" xfId="0" applyNumberFormat="1" applyFont="1" applyAlignment="1"/>
    <xf numFmtId="0" fontId="2" fillId="0" borderId="0" xfId="0" applyFont="1" applyAlignment="1"/>
    <xf numFmtId="164" fontId="1" fillId="2" borderId="0" xfId="0" applyNumberFormat="1" applyFont="1" applyFill="1" applyAlignment="1"/>
    <xf numFmtId="0" fontId="1" fillId="2" borderId="0" xfId="0" applyFont="1" applyFill="1" applyAlignment="1"/>
    <xf numFmtId="0" fontId="1" fillId="2" borderId="0" xfId="0" applyFont="1" applyFill="1"/>
    <xf numFmtId="0" fontId="1" fillId="2" borderId="0" xfId="0" quotePrefix="1" applyFont="1" applyFill="1" applyAlignment="1"/>
    <xf numFmtId="164" fontId="1" fillId="3" borderId="0" xfId="0" applyNumberFormat="1" applyFont="1" applyFill="1" applyAlignment="1"/>
    <xf numFmtId="0" fontId="1" fillId="3" borderId="0" xfId="0" applyFont="1" applyFill="1" applyAlignment="1"/>
    <xf numFmtId="0" fontId="1" fillId="3" borderId="0" xfId="0" quotePrefix="1" applyFont="1" applyFill="1" applyAlignment="1"/>
    <xf numFmtId="0" fontId="1" fillId="3" borderId="0" xfId="0" applyFont="1" applyFill="1"/>
    <xf numFmtId="4" fontId="1" fillId="0" borderId="0" xfId="0" applyNumberFormat="1" applyFont="1" applyAlignment="1"/>
    <xf numFmtId="0" fontId="0" fillId="4"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5" borderId="1" xfId="0" applyFont="1" applyFill="1" applyBorder="1" applyAlignment="1">
      <alignment horizontal="center" vertical="center" wrapText="1"/>
    </xf>
    <xf numFmtId="3" fontId="3" fillId="5" borderId="1" xfId="0" applyNumberFormat="1" applyFont="1" applyFill="1" applyBorder="1" applyAlignment="1">
      <alignment horizontal="center" vertical="center" wrapText="1"/>
    </xf>
    <xf numFmtId="165" fontId="3" fillId="5" borderId="1" xfId="0" applyNumberFormat="1" applyFont="1" applyFill="1" applyBorder="1" applyAlignment="1">
      <alignment horizontal="center" vertical="center" wrapText="1"/>
    </xf>
    <xf numFmtId="3" fontId="3" fillId="0" borderId="1" xfId="0" applyNumberFormat="1" applyFont="1" applyBorder="1" applyAlignment="1">
      <alignment horizontal="center" vertical="center" wrapText="1"/>
    </xf>
    <xf numFmtId="165" fontId="3" fillId="0" borderId="1" xfId="0" applyNumberFormat="1" applyFont="1" applyBorder="1" applyAlignment="1">
      <alignment horizontal="center" vertical="center" wrapText="1"/>
    </xf>
    <xf numFmtId="0" fontId="0" fillId="4"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5"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4" fillId="0" borderId="1" xfId="0" quotePrefix="1" applyFont="1" applyBorder="1" applyAlignment="1">
      <alignment horizontal="center" vertical="center" wrapText="1"/>
    </xf>
    <xf numFmtId="0" fontId="5" fillId="0" borderId="1" xfId="0" applyFont="1" applyBorder="1" applyAlignment="1">
      <alignment horizontal="center" vertical="center" wrapText="1"/>
    </xf>
    <xf numFmtId="3" fontId="0" fillId="0" borderId="1" xfId="0" applyNumberFormat="1" applyFont="1" applyBorder="1" applyAlignment="1">
      <alignment horizontal="center" vertical="center" wrapText="1"/>
    </xf>
    <xf numFmtId="165" fontId="0" fillId="0" borderId="1" xfId="0" applyNumberFormat="1" applyFont="1" applyBorder="1" applyAlignment="1">
      <alignment horizontal="center" vertical="center" wrapText="1"/>
    </xf>
    <xf numFmtId="1" fontId="0" fillId="0" borderId="1" xfId="0" applyNumberFormat="1" applyFont="1" applyBorder="1" applyAlignment="1">
      <alignment horizontal="center" vertical="center" wrapText="1"/>
    </xf>
    <xf numFmtId="0" fontId="6" fillId="4" borderId="1" xfId="0" applyFont="1" applyFill="1" applyBorder="1" applyAlignment="1">
      <alignment horizontal="center" vertical="center" wrapText="1"/>
    </xf>
    <xf numFmtId="166" fontId="0"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0" fillId="0" borderId="1" xfId="0" applyFont="1" applyBorder="1" applyAlignment="1">
      <alignment horizontal="center" vertical="center" wrapText="1"/>
    </xf>
    <xf numFmtId="3" fontId="0" fillId="0" borderId="1" xfId="0" applyNumberFormat="1" applyFont="1" applyBorder="1" applyAlignment="1">
      <alignment horizontal="center" vertical="center" wrapText="1"/>
    </xf>
    <xf numFmtId="165" fontId="0" fillId="0" borderId="1" xfId="0" applyNumberFormat="1" applyFont="1" applyBorder="1" applyAlignment="1">
      <alignment horizontal="center" vertical="center" wrapText="1"/>
    </xf>
    <xf numFmtId="0" fontId="0" fillId="0" borderId="1" xfId="0" quotePrefix="1" applyFont="1" applyBorder="1" applyAlignment="1">
      <alignment horizontal="center" vertical="center" wrapText="1"/>
    </xf>
    <xf numFmtId="0" fontId="0" fillId="5" borderId="1" xfId="0" applyFont="1" applyFill="1" applyBorder="1" applyAlignment="1">
      <alignment horizontal="center" vertical="center" wrapText="1"/>
    </xf>
    <xf numFmtId="0" fontId="5" fillId="0" borderId="1" xfId="0" applyFont="1" applyBorder="1" applyAlignment="1">
      <alignment horizontal="center" vertical="center" wrapText="1"/>
    </xf>
    <xf numFmtId="167" fontId="0"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5" fillId="0" borderId="1" xfId="0" quotePrefix="1" applyFont="1" applyBorder="1" applyAlignment="1">
      <alignment horizontal="center" vertical="center" wrapText="1"/>
    </xf>
    <xf numFmtId="0" fontId="7" fillId="4"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6" borderId="1" xfId="0" quotePrefix="1" applyFont="1" applyFill="1" applyBorder="1" applyAlignment="1">
      <alignment horizontal="center" vertical="center" wrapText="1"/>
    </xf>
    <xf numFmtId="0" fontId="0" fillId="6" borderId="1" xfId="0" applyFont="1" applyFill="1" applyBorder="1" applyAlignment="1">
      <alignment horizontal="center" vertical="center" wrapText="1"/>
    </xf>
    <xf numFmtId="3" fontId="5" fillId="6" borderId="1" xfId="0" applyNumberFormat="1" applyFont="1" applyFill="1" applyBorder="1" applyAlignment="1">
      <alignment horizontal="center" vertical="center" wrapText="1"/>
    </xf>
    <xf numFmtId="3" fontId="5" fillId="6" borderId="1" xfId="0" applyNumberFormat="1" applyFont="1" applyFill="1" applyBorder="1" applyAlignment="1">
      <alignment horizontal="center" vertical="center" wrapText="1"/>
    </xf>
    <xf numFmtId="0" fontId="5" fillId="6" borderId="1" xfId="0" applyFont="1" applyFill="1" applyBorder="1" applyAlignment="1">
      <alignment horizontal="center" vertical="center" wrapText="1"/>
    </xf>
    <xf numFmtId="165" fontId="5" fillId="6" borderId="1" xfId="0" applyNumberFormat="1" applyFont="1" applyFill="1" applyBorder="1" applyAlignment="1">
      <alignment horizontal="center" vertical="center" wrapText="1"/>
    </xf>
    <xf numFmtId="0" fontId="0" fillId="6" borderId="1" xfId="0" applyFont="1" applyFill="1" applyBorder="1" applyAlignment="1">
      <alignment horizontal="center" vertical="center" wrapText="1"/>
    </xf>
    <xf numFmtId="0" fontId="5" fillId="6" borderId="1" xfId="0" quotePrefix="1" applyFont="1" applyFill="1" applyBorder="1" applyAlignment="1">
      <alignment horizontal="center" vertical="center" wrapText="1"/>
    </xf>
    <xf numFmtId="0" fontId="0" fillId="6" borderId="1" xfId="0" quotePrefix="1" applyFont="1" applyFill="1" applyBorder="1" applyAlignment="1">
      <alignment horizontal="center" vertical="center" wrapText="1"/>
    </xf>
    <xf numFmtId="0" fontId="5" fillId="6" borderId="1" xfId="0" quotePrefix="1"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165" fontId="5" fillId="6" borderId="1" xfId="0" applyNumberFormat="1" applyFont="1" applyFill="1" applyBorder="1" applyAlignment="1">
      <alignment horizontal="center" vertical="center" wrapText="1"/>
    </xf>
    <xf numFmtId="0" fontId="8" fillId="6" borderId="1" xfId="0" applyFont="1" applyFill="1" applyBorder="1" applyAlignment="1">
      <alignment horizontal="center" vertical="center" wrapText="1"/>
    </xf>
    <xf numFmtId="0" fontId="0" fillId="6" borderId="1" xfId="0" quotePrefix="1" applyFont="1" applyFill="1" applyBorder="1" applyAlignment="1">
      <alignment horizontal="center" vertical="center" wrapText="1"/>
    </xf>
    <xf numFmtId="0" fontId="5" fillId="6" borderId="0" xfId="0" applyFont="1" applyFill="1" applyAlignment="1">
      <alignment horizontal="center" vertical="center"/>
    </xf>
    <xf numFmtId="0" fontId="5" fillId="6" borderId="1" xfId="0" applyFont="1" applyFill="1" applyBorder="1" applyAlignment="1">
      <alignment horizontal="center" vertical="center" wrapText="1"/>
    </xf>
    <xf numFmtId="3" fontId="0" fillId="6" borderId="1" xfId="0" applyNumberFormat="1" applyFont="1" applyFill="1" applyBorder="1" applyAlignment="1">
      <alignment horizontal="center" vertical="center" wrapText="1"/>
    </xf>
    <xf numFmtId="165" fontId="0" fillId="6" borderId="1" xfId="0" applyNumberFormat="1" applyFont="1" applyFill="1" applyBorder="1" applyAlignment="1">
      <alignment horizontal="center" vertical="center" wrapText="1"/>
    </xf>
    <xf numFmtId="3" fontId="0" fillId="6" borderId="1" xfId="0" applyNumberFormat="1" applyFont="1" applyFill="1" applyBorder="1" applyAlignment="1">
      <alignment horizontal="center" vertical="center" wrapText="1"/>
    </xf>
    <xf numFmtId="0" fontId="0" fillId="6" borderId="1" xfId="0" applyFont="1" applyFill="1" applyBorder="1" applyAlignment="1">
      <alignment horizontal="center" vertical="center" wrapText="1"/>
    </xf>
    <xf numFmtId="165" fontId="0" fillId="6" borderId="1" xfId="0" applyNumberFormat="1" applyFont="1" applyFill="1" applyBorder="1" applyAlignment="1">
      <alignment horizontal="center" vertical="center" wrapText="1"/>
    </xf>
    <xf numFmtId="0" fontId="0" fillId="6" borderId="1" xfId="0" quotePrefix="1" applyFont="1" applyFill="1" applyBorder="1" applyAlignment="1">
      <alignment horizontal="center" vertical="center" wrapText="1"/>
    </xf>
    <xf numFmtId="3" fontId="0" fillId="6" borderId="1" xfId="0" applyNumberFormat="1" applyFont="1" applyFill="1" applyBorder="1" applyAlignment="1">
      <alignment horizontal="center" vertical="center"/>
    </xf>
    <xf numFmtId="0" fontId="9"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0"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quotePrefix="1" applyFont="1" applyFill="1" applyBorder="1" applyAlignment="1">
      <alignment horizontal="center" vertical="center" wrapText="1"/>
    </xf>
    <xf numFmtId="0" fontId="0" fillId="7" borderId="1" xfId="0" quotePrefix="1" applyFont="1" applyFill="1" applyBorder="1" applyAlignment="1">
      <alignment horizontal="center" vertical="center" wrapText="1"/>
    </xf>
    <xf numFmtId="0" fontId="0"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3" fontId="0" fillId="7" borderId="1" xfId="0" applyNumberFormat="1" applyFont="1" applyFill="1" applyBorder="1" applyAlignment="1">
      <alignment horizontal="center" vertical="center" wrapText="1"/>
    </xf>
    <xf numFmtId="0" fontId="0" fillId="7" borderId="1" xfId="0" applyFont="1" applyFill="1" applyBorder="1" applyAlignment="1">
      <alignment horizontal="center" vertical="center" wrapText="1"/>
    </xf>
    <xf numFmtId="165" fontId="0" fillId="7" borderId="1" xfId="0" applyNumberFormat="1" applyFont="1" applyFill="1" applyBorder="1" applyAlignment="1">
      <alignment horizontal="center" vertical="center" wrapText="1"/>
    </xf>
    <xf numFmtId="165" fontId="0" fillId="7" borderId="1" xfId="0" applyNumberFormat="1" applyFont="1" applyFill="1" applyBorder="1" applyAlignment="1">
      <alignment horizontal="center" vertical="center" wrapText="1"/>
    </xf>
    <xf numFmtId="3" fontId="0" fillId="7" borderId="1" xfId="0" applyNumberFormat="1" applyFont="1" applyFill="1" applyBorder="1" applyAlignment="1">
      <alignment horizontal="center" vertical="center" wrapText="1"/>
    </xf>
    <xf numFmtId="0" fontId="5" fillId="7" borderId="1" xfId="0" quotePrefix="1" applyFont="1" applyFill="1" applyBorder="1" applyAlignment="1">
      <alignment horizontal="center" vertical="center" wrapText="1"/>
    </xf>
    <xf numFmtId="0" fontId="0" fillId="7"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7" borderId="1" xfId="0" quotePrefix="1"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3" fontId="11" fillId="7" borderId="1" xfId="0" applyNumberFormat="1" applyFont="1" applyFill="1" applyBorder="1" applyAlignment="1">
      <alignment horizontal="center" vertical="center" wrapText="1"/>
    </xf>
    <xf numFmtId="165" fontId="11" fillId="7" borderId="1" xfId="0" applyNumberFormat="1" applyFont="1" applyFill="1" applyBorder="1" applyAlignment="1">
      <alignment horizontal="center" vertical="center" wrapText="1"/>
    </xf>
    <xf numFmtId="165" fontId="11" fillId="7" borderId="1" xfId="0" applyNumberFormat="1" applyFont="1" applyFill="1" applyBorder="1" applyAlignment="1">
      <alignment horizontal="center" vertical="center" wrapText="1"/>
    </xf>
    <xf numFmtId="0" fontId="11" fillId="7" borderId="1" xfId="0" quotePrefix="1" applyFont="1" applyFill="1" applyBorder="1" applyAlignment="1">
      <alignment horizontal="center" vertical="center" wrapText="1"/>
    </xf>
    <xf numFmtId="0" fontId="12" fillId="7" borderId="1" xfId="0" quotePrefix="1" applyFont="1" applyFill="1" applyBorder="1" applyAlignment="1">
      <alignment horizontal="center" vertical="center"/>
    </xf>
    <xf numFmtId="3" fontId="11" fillId="7" borderId="1" xfId="0" applyNumberFormat="1" applyFont="1" applyFill="1" applyBorder="1" applyAlignment="1">
      <alignment horizontal="center" vertical="center" wrapText="1"/>
    </xf>
    <xf numFmtId="0" fontId="13" fillId="7" borderId="1" xfId="0" applyFont="1" applyFill="1" applyBorder="1" applyAlignment="1">
      <alignment horizontal="center" vertical="center" wrapText="1"/>
    </xf>
    <xf numFmtId="0" fontId="4" fillId="7" borderId="1" xfId="0" applyFont="1" applyFill="1" applyBorder="1" applyAlignment="1">
      <alignment horizontal="center" vertical="center"/>
    </xf>
    <xf numFmtId="0" fontId="14" fillId="7" borderId="1" xfId="0" applyFont="1" applyFill="1" applyBorder="1" applyAlignment="1">
      <alignment horizontal="center" vertical="center"/>
    </xf>
    <xf numFmtId="0" fontId="14" fillId="7" borderId="1" xfId="0" applyFont="1" applyFill="1" applyBorder="1" applyAlignment="1">
      <alignment horizontal="center" vertical="center"/>
    </xf>
    <xf numFmtId="0" fontId="3" fillId="4" borderId="1" xfId="0" applyFont="1" applyFill="1" applyBorder="1" applyAlignment="1">
      <alignment horizontal="center" vertical="center" wrapText="1"/>
    </xf>
    <xf numFmtId="4" fontId="3" fillId="5" borderId="1" xfId="0" applyNumberFormat="1" applyFont="1" applyFill="1" applyBorder="1" applyAlignment="1">
      <alignment horizontal="center" vertical="center" wrapText="1"/>
    </xf>
    <xf numFmtId="4" fontId="0" fillId="0" borderId="1" xfId="0" applyNumberFormat="1" applyFont="1" applyBorder="1" applyAlignment="1">
      <alignment horizontal="center" vertical="center" wrapText="1"/>
    </xf>
    <xf numFmtId="4" fontId="5" fillId="8" borderId="1" xfId="0" applyNumberFormat="1" applyFont="1" applyFill="1" applyBorder="1" applyAlignment="1">
      <alignment horizontal="center" vertical="center" wrapText="1"/>
    </xf>
    <xf numFmtId="4" fontId="5" fillId="8" borderId="1" xfId="0" applyNumberFormat="1" applyFont="1" applyFill="1" applyBorder="1" applyAlignment="1">
      <alignment horizontal="center" vertical="center" wrapText="1"/>
    </xf>
    <xf numFmtId="0" fontId="5" fillId="0" borderId="1" xfId="0" quotePrefix="1"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quotePrefix="1" applyFont="1" applyBorder="1" applyAlignment="1">
      <alignment horizontal="center" vertical="center" wrapText="1"/>
    </xf>
    <xf numFmtId="0" fontId="5" fillId="6" borderId="1" xfId="0" applyFont="1" applyFill="1" applyBorder="1" applyAlignment="1">
      <alignment horizontal="center" vertical="center" wrapText="1"/>
    </xf>
    <xf numFmtId="4" fontId="0" fillId="8" borderId="1" xfId="0" applyNumberFormat="1" applyFont="1" applyFill="1" applyBorder="1" applyAlignment="1">
      <alignment horizontal="center" vertical="center" wrapText="1"/>
    </xf>
    <xf numFmtId="4" fontId="0" fillId="8" borderId="1" xfId="0" applyNumberFormat="1"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1" xfId="0" quotePrefix="1" applyFont="1" applyFill="1" applyBorder="1" applyAlignment="1">
      <alignment horizontal="center" vertical="center" wrapText="1"/>
    </xf>
    <xf numFmtId="0" fontId="5" fillId="9" borderId="1" xfId="0" applyFont="1" applyFill="1" applyBorder="1" applyAlignment="1">
      <alignment horizontal="center" vertical="center" wrapText="1"/>
    </xf>
    <xf numFmtId="3" fontId="0" fillId="9" borderId="1" xfId="0" applyNumberFormat="1" applyFont="1" applyFill="1" applyBorder="1" applyAlignment="1">
      <alignment horizontal="center" vertical="center" wrapText="1"/>
    </xf>
    <xf numFmtId="3" fontId="0" fillId="9" borderId="1" xfId="0" applyNumberFormat="1" applyFont="1" applyFill="1" applyBorder="1" applyAlignment="1">
      <alignment horizontal="center" vertical="center" wrapText="1"/>
    </xf>
    <xf numFmtId="0" fontId="0" fillId="9" borderId="1" xfId="0" applyFont="1" applyFill="1" applyBorder="1" applyAlignment="1">
      <alignment horizontal="center" vertical="center" wrapText="1"/>
    </xf>
    <xf numFmtId="165" fontId="0" fillId="9" borderId="1" xfId="0" applyNumberFormat="1" applyFont="1" applyFill="1" applyBorder="1" applyAlignment="1">
      <alignment horizontal="center" vertical="center" wrapText="1"/>
    </xf>
    <xf numFmtId="0" fontId="0" fillId="9" borderId="1" xfId="0" applyFont="1" applyFill="1" applyBorder="1" applyAlignment="1">
      <alignment horizontal="center" vertical="center" wrapText="1"/>
    </xf>
    <xf numFmtId="165" fontId="0" fillId="9" borderId="1" xfId="0" applyNumberFormat="1"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0" fillId="2" borderId="1" xfId="0" quotePrefix="1" applyFont="1" applyFill="1" applyBorder="1" applyAlignment="1">
      <alignment horizontal="center" vertical="center" wrapText="1"/>
    </xf>
    <xf numFmtId="0" fontId="0" fillId="2" borderId="1" xfId="0" quotePrefix="1" applyFont="1" applyFill="1" applyBorder="1" applyAlignment="1">
      <alignment horizontal="center" vertical="center" wrapText="1"/>
    </xf>
    <xf numFmtId="0" fontId="0"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3" fontId="0" fillId="2" borderId="1" xfId="0" applyNumberFormat="1" applyFont="1" applyFill="1" applyBorder="1" applyAlignment="1">
      <alignment horizontal="center" vertical="center" wrapText="1"/>
    </xf>
    <xf numFmtId="4" fontId="0" fillId="2" borderId="1" xfId="0" applyNumberFormat="1" applyFont="1" applyFill="1" applyBorder="1" applyAlignment="1">
      <alignment horizontal="center" vertical="center" wrapText="1"/>
    </xf>
    <xf numFmtId="0" fontId="0" fillId="2" borderId="1" xfId="0" applyFont="1" applyFill="1" applyBorder="1" applyAlignment="1">
      <alignment horizontal="center" vertical="center" wrapText="1"/>
    </xf>
    <xf numFmtId="165" fontId="0" fillId="2" borderId="1" xfId="0" applyNumberFormat="1" applyFont="1" applyFill="1" applyBorder="1" applyAlignment="1">
      <alignment horizontal="center" vertical="center" wrapText="1"/>
    </xf>
    <xf numFmtId="165" fontId="0" fillId="2" borderId="1" xfId="0" applyNumberFormat="1" applyFont="1" applyFill="1" applyBorder="1" applyAlignment="1">
      <alignment horizontal="center" vertical="center" wrapText="1"/>
    </xf>
    <xf numFmtId="0" fontId="0" fillId="0" borderId="1" xfId="0" quotePrefix="1"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5" fillId="4" borderId="1" xfId="0" quotePrefix="1" applyFont="1" applyFill="1" applyBorder="1" applyAlignment="1">
      <alignment horizontal="center" vertical="center" wrapText="1"/>
    </xf>
    <xf numFmtId="4" fontId="0" fillId="0" borderId="1" xfId="0" applyNumberFormat="1" applyFont="1" applyBorder="1" applyAlignment="1">
      <alignment horizontal="center" vertical="center" wrapText="1"/>
    </xf>
    <xf numFmtId="0" fontId="11" fillId="0" borderId="1" xfId="0" quotePrefix="1"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wrapText="1"/>
    </xf>
    <xf numFmtId="3" fontId="11" fillId="0" borderId="1" xfId="0" applyNumberFormat="1" applyFont="1" applyBorder="1" applyAlignment="1">
      <alignment horizontal="center" vertical="center" wrapText="1"/>
    </xf>
    <xf numFmtId="4" fontId="11" fillId="0" borderId="1" xfId="0" applyNumberFormat="1" applyFont="1" applyBorder="1" applyAlignment="1">
      <alignment horizontal="center" vertical="center" wrapText="1"/>
    </xf>
    <xf numFmtId="165" fontId="11" fillId="0" borderId="1" xfId="0" applyNumberFormat="1" applyFont="1" applyBorder="1" applyAlignment="1">
      <alignment horizontal="center" vertical="center" wrapText="1"/>
    </xf>
    <xf numFmtId="165" fontId="11" fillId="0" borderId="1" xfId="0" applyNumberFormat="1" applyFont="1" applyBorder="1" applyAlignment="1">
      <alignment horizontal="center" vertical="center" wrapText="1"/>
    </xf>
    <xf numFmtId="0" fontId="11" fillId="0" borderId="1" xfId="0" quotePrefix="1" applyFont="1" applyBorder="1" applyAlignment="1">
      <alignment horizontal="center" vertical="center" wrapText="1"/>
    </xf>
    <xf numFmtId="0" fontId="0" fillId="6" borderId="1" xfId="0" quotePrefix="1" applyFont="1" applyFill="1" applyBorder="1" applyAlignment="1">
      <alignment horizontal="center" vertical="center" wrapText="1"/>
    </xf>
    <xf numFmtId="0" fontId="15" fillId="6"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7" borderId="1" xfId="0" applyFont="1" applyFill="1" applyBorder="1" applyAlignment="1">
      <alignment horizontal="center" vertical="center" wrapText="1"/>
    </xf>
  </cellXfs>
  <cellStyles count="1">
    <cellStyle name="Normal" xfId="0" builtinId="0"/>
  </cellStyles>
  <dxfs count="4">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djemain.s.ag/" TargetMode="External"/><Relationship Id="rId1" Type="http://schemas.openxmlformats.org/officeDocument/2006/relationships/hyperlink" Target="http://syarihub.id/"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digiseminar.id/"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digiseminar.id/"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krisdiyanti.a.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361"/>
  <sheetViews>
    <sheetView workbookViewId="0">
      <pane ySplit="1" topLeftCell="A2" activePane="bottomLeft" state="frozen"/>
      <selection pane="bottomLeft" activeCell="C8" sqref="C8"/>
    </sheetView>
  </sheetViews>
  <sheetFormatPr defaultColWidth="12.58203125" defaultRowHeight="15" customHeight="1"/>
  <cols>
    <col min="1" max="30" width="18.83203125" customWidth="1"/>
  </cols>
  <sheetData>
    <row r="1" spans="1:24">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row>
    <row r="2" spans="1:24">
      <c r="A2" s="2">
        <v>44231.739522164353</v>
      </c>
      <c r="B2" s="3" t="s">
        <v>23</v>
      </c>
      <c r="C2" s="3">
        <v>0</v>
      </c>
      <c r="D2" s="3" t="s">
        <v>24</v>
      </c>
      <c r="F2" s="3" t="s">
        <v>25</v>
      </c>
      <c r="G2" s="4" t="s">
        <v>26</v>
      </c>
      <c r="H2" s="3" t="s">
        <v>27</v>
      </c>
      <c r="I2" s="3" t="s">
        <v>28</v>
      </c>
      <c r="M2" s="3" t="s">
        <v>29</v>
      </c>
      <c r="O2" s="3" t="s">
        <v>30</v>
      </c>
      <c r="P2" s="3" t="s">
        <v>30</v>
      </c>
      <c r="Q2" s="3" t="s">
        <v>31</v>
      </c>
      <c r="R2" s="3" t="s">
        <v>32</v>
      </c>
      <c r="S2" s="3" t="s">
        <v>33</v>
      </c>
      <c r="T2" s="3" t="s">
        <v>34</v>
      </c>
      <c r="U2" s="3" t="s">
        <v>35</v>
      </c>
      <c r="V2" s="3" t="s">
        <v>36</v>
      </c>
      <c r="W2" s="3">
        <v>3</v>
      </c>
      <c r="X2" s="3" t="s">
        <v>37</v>
      </c>
    </row>
    <row r="3" spans="1:24">
      <c r="A3" s="2">
        <v>44231.74728664352</v>
      </c>
      <c r="B3" s="3" t="s">
        <v>38</v>
      </c>
      <c r="C3" s="3" t="s">
        <v>39</v>
      </c>
      <c r="D3" s="3" t="s">
        <v>40</v>
      </c>
      <c r="E3" s="3" t="s">
        <v>41</v>
      </c>
      <c r="F3" s="3" t="s">
        <v>42</v>
      </c>
      <c r="G3" s="4" t="s">
        <v>43</v>
      </c>
      <c r="H3" s="3" t="s">
        <v>44</v>
      </c>
      <c r="I3" s="3" t="s">
        <v>45</v>
      </c>
      <c r="M3" s="3" t="s">
        <v>46</v>
      </c>
      <c r="N3" s="3" t="s">
        <v>47</v>
      </c>
      <c r="O3" s="3" t="s">
        <v>48</v>
      </c>
      <c r="P3" s="3" t="s">
        <v>48</v>
      </c>
      <c r="Q3" s="3" t="s">
        <v>49</v>
      </c>
      <c r="R3" s="3" t="s">
        <v>50</v>
      </c>
      <c r="S3" s="3" t="s">
        <v>51</v>
      </c>
      <c r="T3" s="3" t="s">
        <v>52</v>
      </c>
      <c r="U3" s="3" t="s">
        <v>53</v>
      </c>
      <c r="V3" s="3" t="s">
        <v>54</v>
      </c>
      <c r="W3" s="3" t="s">
        <v>55</v>
      </c>
      <c r="X3" s="3" t="s">
        <v>56</v>
      </c>
    </row>
    <row r="4" spans="1:24">
      <c r="A4" s="2">
        <v>44231.749759953702</v>
      </c>
      <c r="B4" s="3" t="s">
        <v>57</v>
      </c>
      <c r="C4" s="3" t="s">
        <v>58</v>
      </c>
      <c r="D4" s="3" t="s">
        <v>59</v>
      </c>
      <c r="F4" s="3" t="s">
        <v>60</v>
      </c>
      <c r="G4" s="4" t="s">
        <v>61</v>
      </c>
      <c r="H4" s="3" t="s">
        <v>44</v>
      </c>
      <c r="I4" s="3" t="s">
        <v>62</v>
      </c>
      <c r="O4" s="3" t="s">
        <v>30</v>
      </c>
      <c r="P4" s="3" t="s">
        <v>30</v>
      </c>
      <c r="Q4" s="3" t="s">
        <v>63</v>
      </c>
      <c r="R4" s="3" t="s">
        <v>64</v>
      </c>
      <c r="T4" s="3" t="s">
        <v>65</v>
      </c>
      <c r="U4" s="3" t="s">
        <v>35</v>
      </c>
      <c r="V4" s="3">
        <v>2000</v>
      </c>
      <c r="W4" s="3">
        <v>2</v>
      </c>
      <c r="X4" s="3" t="s">
        <v>66</v>
      </c>
    </row>
    <row r="5" spans="1:24">
      <c r="A5" s="2">
        <v>44231.75056054398</v>
      </c>
      <c r="B5" s="3" t="s">
        <v>67</v>
      </c>
      <c r="C5" s="3" t="s">
        <v>68</v>
      </c>
      <c r="D5" s="3" t="s">
        <v>69</v>
      </c>
      <c r="F5" s="3" t="s">
        <v>70</v>
      </c>
      <c r="G5" s="4" t="s">
        <v>71</v>
      </c>
      <c r="H5" s="3" t="s">
        <v>27</v>
      </c>
      <c r="I5" s="3" t="s">
        <v>72</v>
      </c>
      <c r="O5" s="3" t="s">
        <v>30</v>
      </c>
      <c r="P5" s="3" t="s">
        <v>30</v>
      </c>
      <c r="Q5" s="3" t="s">
        <v>73</v>
      </c>
      <c r="R5" s="3">
        <v>5000000</v>
      </c>
      <c r="T5" s="3">
        <v>5000000</v>
      </c>
      <c r="U5" s="3" t="s">
        <v>35</v>
      </c>
      <c r="V5" s="3">
        <v>1000</v>
      </c>
      <c r="W5" s="3">
        <v>1</v>
      </c>
      <c r="X5" s="3" t="s">
        <v>74</v>
      </c>
    </row>
    <row r="6" spans="1:24">
      <c r="A6" s="2">
        <v>44231.772643240736</v>
      </c>
      <c r="B6" s="3" t="s">
        <v>75</v>
      </c>
      <c r="C6" s="3" t="s">
        <v>76</v>
      </c>
      <c r="D6" s="3" t="s">
        <v>77</v>
      </c>
      <c r="E6" s="3" t="s">
        <v>77</v>
      </c>
      <c r="F6" s="3" t="s">
        <v>75</v>
      </c>
      <c r="G6" s="4" t="s">
        <v>78</v>
      </c>
      <c r="H6" s="3" t="s">
        <v>44</v>
      </c>
      <c r="I6" s="3" t="s">
        <v>79</v>
      </c>
      <c r="J6" s="4" t="s">
        <v>80</v>
      </c>
      <c r="L6" s="4" t="s">
        <v>80</v>
      </c>
      <c r="O6" s="3" t="s">
        <v>30</v>
      </c>
      <c r="P6" s="3" t="s">
        <v>30</v>
      </c>
      <c r="Q6" s="3" t="s">
        <v>73</v>
      </c>
      <c r="R6" s="3" t="s">
        <v>81</v>
      </c>
      <c r="T6" s="3" t="s">
        <v>81</v>
      </c>
      <c r="U6" s="3" t="s">
        <v>35</v>
      </c>
      <c r="V6" s="3">
        <v>30</v>
      </c>
      <c r="W6" s="3">
        <v>1</v>
      </c>
      <c r="X6" s="3" t="s">
        <v>82</v>
      </c>
    </row>
    <row r="7" spans="1:24">
      <c r="A7" s="2">
        <v>44231.783304918979</v>
      </c>
      <c r="B7" s="3" t="s">
        <v>83</v>
      </c>
      <c r="C7" s="3" t="s">
        <v>84</v>
      </c>
      <c r="D7" s="3" t="s">
        <v>85</v>
      </c>
      <c r="E7" s="3" t="s">
        <v>86</v>
      </c>
      <c r="F7" s="3" t="s">
        <v>87</v>
      </c>
      <c r="G7" s="4" t="s">
        <v>88</v>
      </c>
      <c r="H7" s="3" t="s">
        <v>27</v>
      </c>
      <c r="I7" s="3" t="s">
        <v>89</v>
      </c>
      <c r="J7" s="4" t="s">
        <v>90</v>
      </c>
      <c r="K7" s="3" t="s">
        <v>91</v>
      </c>
      <c r="M7" s="3" t="s">
        <v>92</v>
      </c>
      <c r="O7" s="3" t="s">
        <v>30</v>
      </c>
      <c r="P7" s="3" t="s">
        <v>30</v>
      </c>
      <c r="Q7" s="3" t="s">
        <v>93</v>
      </c>
      <c r="R7" s="3">
        <v>50000000</v>
      </c>
      <c r="S7" s="3">
        <v>0</v>
      </c>
      <c r="T7" s="3">
        <v>25000000</v>
      </c>
      <c r="U7" s="3" t="s">
        <v>35</v>
      </c>
      <c r="V7" s="3" t="s">
        <v>94</v>
      </c>
      <c r="W7" s="3">
        <v>4</v>
      </c>
      <c r="X7" s="3" t="s">
        <v>95</v>
      </c>
    </row>
    <row r="8" spans="1:24">
      <c r="A8" s="2">
        <v>44231.784335312499</v>
      </c>
      <c r="B8" s="3" t="s">
        <v>96</v>
      </c>
      <c r="C8" s="3" t="s">
        <v>97</v>
      </c>
      <c r="D8" s="3" t="s">
        <v>98</v>
      </c>
      <c r="F8" s="3" t="s">
        <v>99</v>
      </c>
      <c r="G8" s="4" t="s">
        <v>100</v>
      </c>
      <c r="H8" s="3" t="s">
        <v>44</v>
      </c>
      <c r="I8" s="3" t="s">
        <v>101</v>
      </c>
      <c r="O8" s="3" t="s">
        <v>30</v>
      </c>
      <c r="P8" s="3" t="s">
        <v>48</v>
      </c>
      <c r="Q8" s="3" t="s">
        <v>73</v>
      </c>
      <c r="R8" s="3">
        <v>200000</v>
      </c>
      <c r="S8" s="3" t="s">
        <v>102</v>
      </c>
      <c r="T8" s="3" t="s">
        <v>103</v>
      </c>
      <c r="U8" s="3" t="s">
        <v>35</v>
      </c>
      <c r="V8" s="3" t="s">
        <v>104</v>
      </c>
      <c r="W8" s="3">
        <v>1</v>
      </c>
      <c r="X8" s="3" t="s">
        <v>105</v>
      </c>
    </row>
    <row r="9" spans="1:24">
      <c r="A9" s="2">
        <v>44231.801532800921</v>
      </c>
      <c r="B9" s="3" t="s">
        <v>106</v>
      </c>
      <c r="C9" s="3" t="s">
        <v>107</v>
      </c>
      <c r="D9" s="3" t="s">
        <v>108</v>
      </c>
      <c r="F9" s="3" t="s">
        <v>109</v>
      </c>
      <c r="G9" s="4" t="s">
        <v>110</v>
      </c>
      <c r="H9" s="3" t="s">
        <v>27</v>
      </c>
      <c r="I9" s="3" t="s">
        <v>111</v>
      </c>
      <c r="O9" s="3" t="s">
        <v>48</v>
      </c>
      <c r="P9" s="3" t="s">
        <v>30</v>
      </c>
      <c r="Q9" s="3" t="s">
        <v>112</v>
      </c>
      <c r="R9" s="3">
        <v>5</v>
      </c>
      <c r="S9" s="3">
        <v>20</v>
      </c>
      <c r="T9" s="3" t="s">
        <v>113</v>
      </c>
      <c r="U9" s="3" t="s">
        <v>114</v>
      </c>
      <c r="V9" s="3" t="s">
        <v>115</v>
      </c>
      <c r="W9" s="3">
        <v>4</v>
      </c>
      <c r="X9" s="3" t="s">
        <v>116</v>
      </c>
    </row>
    <row r="10" spans="1:24">
      <c r="A10" s="2">
        <v>44231.806786168978</v>
      </c>
      <c r="B10" s="3" t="s">
        <v>117</v>
      </c>
      <c r="C10" s="3" t="s">
        <v>118</v>
      </c>
      <c r="D10" s="3" t="s">
        <v>119</v>
      </c>
      <c r="E10" s="3" t="s">
        <v>120</v>
      </c>
      <c r="F10" s="3" t="s">
        <v>121</v>
      </c>
      <c r="G10" s="4" t="s">
        <v>122</v>
      </c>
      <c r="H10" s="3" t="s">
        <v>44</v>
      </c>
      <c r="I10" s="3" t="s">
        <v>123</v>
      </c>
      <c r="O10" s="3" t="s">
        <v>30</v>
      </c>
      <c r="P10" s="3" t="s">
        <v>30</v>
      </c>
      <c r="Q10" s="3" t="s">
        <v>49</v>
      </c>
      <c r="R10" s="3" t="s">
        <v>33</v>
      </c>
      <c r="S10" s="3" t="s">
        <v>124</v>
      </c>
      <c r="T10" s="3">
        <v>300</v>
      </c>
      <c r="U10" s="3" t="s">
        <v>114</v>
      </c>
      <c r="V10" s="3">
        <v>100</v>
      </c>
      <c r="W10" s="3">
        <v>2</v>
      </c>
      <c r="X10" s="3" t="s">
        <v>95</v>
      </c>
    </row>
    <row r="11" spans="1:24">
      <c r="A11" s="2">
        <v>44231.808607766201</v>
      </c>
      <c r="B11" s="3" t="s">
        <v>125</v>
      </c>
      <c r="C11" s="3" t="s">
        <v>126</v>
      </c>
      <c r="D11" s="3" t="s">
        <v>127</v>
      </c>
      <c r="F11" s="3" t="s">
        <v>128</v>
      </c>
      <c r="G11" s="4" t="s">
        <v>129</v>
      </c>
      <c r="H11" s="3" t="s">
        <v>44</v>
      </c>
      <c r="I11" s="3" t="s">
        <v>130</v>
      </c>
      <c r="O11" s="3" t="s">
        <v>48</v>
      </c>
      <c r="P11" s="3" t="s">
        <v>30</v>
      </c>
      <c r="Q11" s="3" t="s">
        <v>131</v>
      </c>
      <c r="R11" s="3">
        <v>5000000</v>
      </c>
      <c r="T11" s="3">
        <v>5500000</v>
      </c>
      <c r="U11" s="3" t="s">
        <v>114</v>
      </c>
      <c r="V11" s="3" t="s">
        <v>132</v>
      </c>
      <c r="W11" s="3">
        <v>1</v>
      </c>
      <c r="X11" s="3" t="s">
        <v>133</v>
      </c>
    </row>
    <row r="12" spans="1:24">
      <c r="A12" s="2">
        <v>44231.809146874999</v>
      </c>
      <c r="B12" s="3" t="s">
        <v>134</v>
      </c>
      <c r="C12" s="3" t="s">
        <v>135</v>
      </c>
      <c r="D12" s="3" t="s">
        <v>136</v>
      </c>
      <c r="E12" s="3" t="s">
        <v>137</v>
      </c>
      <c r="F12" s="3" t="s">
        <v>138</v>
      </c>
      <c r="G12" s="4" t="s">
        <v>139</v>
      </c>
      <c r="H12" s="3" t="s">
        <v>44</v>
      </c>
      <c r="I12" s="3">
        <v>9120219280746</v>
      </c>
      <c r="J12" s="3">
        <v>9120219280746</v>
      </c>
      <c r="O12" s="3" t="s">
        <v>30</v>
      </c>
      <c r="P12" s="3" t="s">
        <v>48</v>
      </c>
      <c r="Q12" s="3" t="s">
        <v>140</v>
      </c>
      <c r="R12" s="3">
        <v>50000000</v>
      </c>
      <c r="S12" s="3">
        <v>150000000</v>
      </c>
      <c r="T12" s="3">
        <v>6000000</v>
      </c>
      <c r="U12" s="3" t="s">
        <v>141</v>
      </c>
      <c r="V12" s="3" t="s">
        <v>142</v>
      </c>
      <c r="W12" s="3">
        <v>1</v>
      </c>
      <c r="X12" s="3" t="s">
        <v>143</v>
      </c>
    </row>
    <row r="13" spans="1:24">
      <c r="A13" s="2">
        <v>44231.810064120371</v>
      </c>
      <c r="B13" s="3" t="s">
        <v>144</v>
      </c>
      <c r="C13" s="3" t="s">
        <v>145</v>
      </c>
      <c r="D13" s="3" t="s">
        <v>146</v>
      </c>
      <c r="F13" s="3" t="s">
        <v>147</v>
      </c>
      <c r="G13" s="4" t="s">
        <v>148</v>
      </c>
      <c r="H13" s="3" t="s">
        <v>44</v>
      </c>
      <c r="I13" s="3" t="s">
        <v>149</v>
      </c>
      <c r="O13" s="3" t="s">
        <v>30</v>
      </c>
      <c r="P13" s="3" t="s">
        <v>30</v>
      </c>
      <c r="Q13" s="3" t="s">
        <v>150</v>
      </c>
      <c r="R13" s="3" t="s">
        <v>50</v>
      </c>
      <c r="T13" s="3" t="s">
        <v>151</v>
      </c>
      <c r="U13" s="3" t="s">
        <v>35</v>
      </c>
      <c r="V13" s="3" t="s">
        <v>50</v>
      </c>
      <c r="W13" s="3">
        <v>1</v>
      </c>
      <c r="X13" s="3" t="s">
        <v>152</v>
      </c>
    </row>
    <row r="14" spans="1:24">
      <c r="A14" s="2">
        <v>44231.817834780093</v>
      </c>
      <c r="B14" s="3" t="s">
        <v>153</v>
      </c>
      <c r="C14" s="3" t="s">
        <v>154</v>
      </c>
      <c r="D14" s="3" t="s">
        <v>155</v>
      </c>
      <c r="E14" s="3" t="s">
        <v>155</v>
      </c>
      <c r="F14" s="3" t="s">
        <v>156</v>
      </c>
      <c r="G14" s="4" t="s">
        <v>157</v>
      </c>
      <c r="H14" s="3" t="s">
        <v>44</v>
      </c>
      <c r="I14" s="3" t="s">
        <v>158</v>
      </c>
      <c r="J14" s="4" t="s">
        <v>159</v>
      </c>
      <c r="K14" s="3" t="s">
        <v>102</v>
      </c>
      <c r="L14" s="4" t="s">
        <v>159</v>
      </c>
      <c r="M14" s="3" t="s">
        <v>160</v>
      </c>
      <c r="N14" s="3" t="s">
        <v>102</v>
      </c>
      <c r="O14" s="3" t="s">
        <v>30</v>
      </c>
      <c r="P14" s="3" t="s">
        <v>48</v>
      </c>
      <c r="Q14" s="3" t="s">
        <v>73</v>
      </c>
      <c r="R14" s="3" t="s">
        <v>161</v>
      </c>
      <c r="S14" s="3" t="s">
        <v>102</v>
      </c>
      <c r="T14" s="3" t="s">
        <v>162</v>
      </c>
      <c r="U14" s="3" t="s">
        <v>35</v>
      </c>
      <c r="V14" s="3">
        <v>2000</v>
      </c>
      <c r="W14" s="3">
        <v>1</v>
      </c>
      <c r="X14" s="3" t="s">
        <v>74</v>
      </c>
    </row>
    <row r="15" spans="1:24">
      <c r="A15" s="2">
        <v>44231.818133912035</v>
      </c>
      <c r="B15" s="3" t="s">
        <v>163</v>
      </c>
      <c r="C15" s="3" t="s">
        <v>164</v>
      </c>
      <c r="D15" s="3" t="s">
        <v>165</v>
      </c>
      <c r="E15" s="3" t="s">
        <v>166</v>
      </c>
      <c r="F15" s="3" t="s">
        <v>167</v>
      </c>
      <c r="G15" s="4" t="s">
        <v>168</v>
      </c>
      <c r="H15" s="3" t="s">
        <v>44</v>
      </c>
      <c r="I15" s="3" t="s">
        <v>169</v>
      </c>
      <c r="O15" s="3" t="s">
        <v>48</v>
      </c>
      <c r="P15" s="3" t="s">
        <v>30</v>
      </c>
      <c r="Q15" s="3" t="s">
        <v>131</v>
      </c>
      <c r="R15" s="3">
        <v>1000000</v>
      </c>
      <c r="T15" s="3">
        <v>9000000</v>
      </c>
      <c r="U15" s="3" t="s">
        <v>170</v>
      </c>
      <c r="V15" s="3">
        <v>100</v>
      </c>
      <c r="W15" s="3">
        <v>1</v>
      </c>
      <c r="X15" s="3" t="s">
        <v>171</v>
      </c>
    </row>
    <row r="16" spans="1:24">
      <c r="A16" s="2">
        <v>44231.821982673609</v>
      </c>
      <c r="B16" s="3" t="s">
        <v>172</v>
      </c>
      <c r="C16" s="3" t="s">
        <v>173</v>
      </c>
      <c r="D16" s="3" t="s">
        <v>174</v>
      </c>
      <c r="F16" s="3" t="s">
        <v>175</v>
      </c>
      <c r="G16" s="4" t="s">
        <v>176</v>
      </c>
      <c r="H16" s="3" t="s">
        <v>27</v>
      </c>
      <c r="I16" s="3" t="s">
        <v>177</v>
      </c>
      <c r="O16" s="3" t="s">
        <v>48</v>
      </c>
      <c r="P16" s="3" t="s">
        <v>30</v>
      </c>
      <c r="Q16" s="3" t="s">
        <v>73</v>
      </c>
      <c r="R16" s="5">
        <v>12500000</v>
      </c>
      <c r="T16" s="3" t="s">
        <v>178</v>
      </c>
      <c r="U16" s="3" t="s">
        <v>35</v>
      </c>
      <c r="V16" s="5">
        <v>10000</v>
      </c>
      <c r="W16" s="3">
        <v>7</v>
      </c>
      <c r="X16" s="3" t="s">
        <v>105</v>
      </c>
    </row>
    <row r="17" spans="1:24">
      <c r="A17" s="2">
        <v>44231.823854629634</v>
      </c>
      <c r="B17" s="3" t="s">
        <v>179</v>
      </c>
      <c r="C17" s="3" t="s">
        <v>180</v>
      </c>
      <c r="D17" s="3" t="s">
        <v>181</v>
      </c>
      <c r="E17" s="3" t="s">
        <v>182</v>
      </c>
      <c r="F17" s="3" t="s">
        <v>183</v>
      </c>
      <c r="G17" s="4" t="s">
        <v>184</v>
      </c>
      <c r="H17" s="3" t="s">
        <v>44</v>
      </c>
      <c r="I17" s="3" t="s">
        <v>185</v>
      </c>
      <c r="O17" s="3" t="s">
        <v>30</v>
      </c>
      <c r="P17" s="3" t="s">
        <v>48</v>
      </c>
      <c r="Q17" s="3" t="s">
        <v>186</v>
      </c>
      <c r="R17" s="3">
        <v>6000000</v>
      </c>
      <c r="T17" s="3" t="s">
        <v>187</v>
      </c>
      <c r="U17" s="3" t="s">
        <v>35</v>
      </c>
      <c r="V17" s="3" t="s">
        <v>188</v>
      </c>
      <c r="W17" s="3" t="s">
        <v>189</v>
      </c>
      <c r="X17" s="3" t="s">
        <v>190</v>
      </c>
    </row>
    <row r="18" spans="1:24">
      <c r="A18" s="2">
        <v>44231.829747708332</v>
      </c>
      <c r="B18" s="3" t="s">
        <v>191</v>
      </c>
      <c r="C18" s="3">
        <v>0</v>
      </c>
      <c r="D18" s="3" t="s">
        <v>192</v>
      </c>
      <c r="F18" s="3" t="s">
        <v>193</v>
      </c>
      <c r="G18" s="4" t="s">
        <v>194</v>
      </c>
      <c r="H18" s="3" t="s">
        <v>27</v>
      </c>
      <c r="I18" s="3" t="s">
        <v>195</v>
      </c>
      <c r="M18" s="3" t="s">
        <v>196</v>
      </c>
      <c r="O18" s="3" t="s">
        <v>48</v>
      </c>
      <c r="P18" s="3" t="s">
        <v>48</v>
      </c>
      <c r="Q18" s="3" t="s">
        <v>197</v>
      </c>
      <c r="R18" s="3" t="s">
        <v>198</v>
      </c>
      <c r="T18" s="3" t="s">
        <v>199</v>
      </c>
      <c r="U18" s="3" t="s">
        <v>114</v>
      </c>
      <c r="V18" s="3" t="s">
        <v>200</v>
      </c>
      <c r="W18" s="3" t="s">
        <v>201</v>
      </c>
      <c r="X18" s="3" t="s">
        <v>74</v>
      </c>
    </row>
    <row r="19" spans="1:24">
      <c r="A19" s="2">
        <v>44231.842102395836</v>
      </c>
      <c r="B19" s="3" t="s">
        <v>202</v>
      </c>
      <c r="C19" s="3" t="s">
        <v>203</v>
      </c>
      <c r="D19" s="3" t="s">
        <v>204</v>
      </c>
      <c r="F19" s="3" t="s">
        <v>205</v>
      </c>
      <c r="G19" s="4" t="s">
        <v>206</v>
      </c>
      <c r="H19" s="3" t="s">
        <v>44</v>
      </c>
      <c r="I19" s="3" t="s">
        <v>207</v>
      </c>
      <c r="J19" s="3" t="s">
        <v>208</v>
      </c>
      <c r="K19" s="3" t="s">
        <v>209</v>
      </c>
      <c r="L19" s="3" t="s">
        <v>209</v>
      </c>
      <c r="M19" s="3" t="s">
        <v>209</v>
      </c>
      <c r="N19" s="3" t="s">
        <v>209</v>
      </c>
      <c r="O19" s="3" t="s">
        <v>30</v>
      </c>
      <c r="P19" s="3" t="s">
        <v>30</v>
      </c>
      <c r="Q19" s="3" t="s">
        <v>210</v>
      </c>
      <c r="R19" s="3" t="s">
        <v>211</v>
      </c>
      <c r="S19" s="3" t="s">
        <v>209</v>
      </c>
      <c r="T19" s="3" t="s">
        <v>212</v>
      </c>
      <c r="U19" s="3" t="s">
        <v>35</v>
      </c>
      <c r="V19" s="3" t="s">
        <v>33</v>
      </c>
      <c r="W19" s="3">
        <v>1</v>
      </c>
      <c r="X19" s="3" t="s">
        <v>143</v>
      </c>
    </row>
    <row r="20" spans="1:24">
      <c r="A20" s="2">
        <v>44231.8456337963</v>
      </c>
      <c r="B20" s="3" t="s">
        <v>213</v>
      </c>
      <c r="C20" s="3" t="s">
        <v>214</v>
      </c>
      <c r="D20" s="3" t="s">
        <v>215</v>
      </c>
      <c r="F20" s="3" t="s">
        <v>216</v>
      </c>
      <c r="G20" s="4" t="s">
        <v>217</v>
      </c>
      <c r="H20" s="3" t="s">
        <v>44</v>
      </c>
      <c r="I20" s="3" t="s">
        <v>218</v>
      </c>
      <c r="O20" s="3" t="s">
        <v>30</v>
      </c>
      <c r="P20" s="3" t="s">
        <v>30</v>
      </c>
      <c r="Q20" s="3" t="s">
        <v>73</v>
      </c>
      <c r="R20" s="3" t="s">
        <v>219</v>
      </c>
      <c r="T20" s="3" t="s">
        <v>220</v>
      </c>
      <c r="U20" s="3" t="s">
        <v>221</v>
      </c>
      <c r="V20" s="3" t="s">
        <v>222</v>
      </c>
      <c r="W20" s="3">
        <v>2</v>
      </c>
      <c r="X20" s="3" t="s">
        <v>223</v>
      </c>
    </row>
    <row r="21" spans="1:24">
      <c r="A21" s="2">
        <v>44231.853322418981</v>
      </c>
      <c r="B21" s="3" t="s">
        <v>224</v>
      </c>
      <c r="C21" s="3" t="s">
        <v>225</v>
      </c>
      <c r="D21" s="3" t="s">
        <v>226</v>
      </c>
      <c r="F21" s="3" t="s">
        <v>227</v>
      </c>
      <c r="G21" s="4" t="s">
        <v>228</v>
      </c>
      <c r="H21" s="3" t="s">
        <v>44</v>
      </c>
      <c r="I21" s="3" t="s">
        <v>229</v>
      </c>
      <c r="J21" s="4" t="s">
        <v>230</v>
      </c>
      <c r="K21" s="3" t="s">
        <v>231</v>
      </c>
      <c r="M21" s="3">
        <v>0</v>
      </c>
      <c r="N21" s="3">
        <v>0</v>
      </c>
      <c r="O21" s="3" t="s">
        <v>30</v>
      </c>
      <c r="P21" s="3" t="s">
        <v>30</v>
      </c>
      <c r="Q21" s="3" t="s">
        <v>232</v>
      </c>
      <c r="R21" s="3" t="s">
        <v>233</v>
      </c>
      <c r="S21" s="3" t="s">
        <v>234</v>
      </c>
      <c r="T21" s="3" t="s">
        <v>235</v>
      </c>
      <c r="U21" s="3" t="s">
        <v>170</v>
      </c>
      <c r="V21" s="3" t="s">
        <v>236</v>
      </c>
      <c r="W21" s="3">
        <v>9</v>
      </c>
      <c r="X21" s="3" t="s">
        <v>237</v>
      </c>
    </row>
    <row r="22" spans="1:24">
      <c r="A22" s="2">
        <v>44231.888216250001</v>
      </c>
      <c r="B22" s="3" t="s">
        <v>238</v>
      </c>
      <c r="C22" s="3" t="s">
        <v>239</v>
      </c>
      <c r="D22" s="3" t="s">
        <v>240</v>
      </c>
      <c r="F22" s="3" t="s">
        <v>241</v>
      </c>
      <c r="G22" s="4" t="s">
        <v>242</v>
      </c>
      <c r="H22" s="3" t="s">
        <v>44</v>
      </c>
      <c r="I22" s="3" t="s">
        <v>243</v>
      </c>
      <c r="O22" s="3" t="s">
        <v>30</v>
      </c>
      <c r="P22" s="3" t="s">
        <v>30</v>
      </c>
      <c r="Q22" s="3" t="s">
        <v>63</v>
      </c>
      <c r="R22" s="3" t="s">
        <v>244</v>
      </c>
      <c r="S22" s="3" t="s">
        <v>30</v>
      </c>
      <c r="T22" s="3" t="s">
        <v>245</v>
      </c>
      <c r="U22" s="3" t="s">
        <v>35</v>
      </c>
      <c r="V22" s="3" t="s">
        <v>246</v>
      </c>
      <c r="W22" s="3" t="s">
        <v>247</v>
      </c>
      <c r="X22" s="3" t="s">
        <v>248</v>
      </c>
    </row>
    <row r="23" spans="1:24">
      <c r="A23" s="2">
        <v>44231.929528553243</v>
      </c>
      <c r="B23" s="6" t="s">
        <v>249</v>
      </c>
      <c r="C23" s="3" t="s">
        <v>250</v>
      </c>
      <c r="D23" s="3" t="s">
        <v>251</v>
      </c>
      <c r="E23" s="3" t="s">
        <v>252</v>
      </c>
      <c r="F23" s="3" t="s">
        <v>253</v>
      </c>
      <c r="G23" s="4" t="s">
        <v>254</v>
      </c>
      <c r="H23" s="3" t="s">
        <v>44</v>
      </c>
      <c r="I23" s="3" t="s">
        <v>255</v>
      </c>
      <c r="O23" s="3" t="s">
        <v>48</v>
      </c>
      <c r="P23" s="3" t="s">
        <v>30</v>
      </c>
      <c r="Q23" s="3" t="s">
        <v>256</v>
      </c>
      <c r="R23" s="3" t="s">
        <v>257</v>
      </c>
      <c r="S23" s="3">
        <v>0</v>
      </c>
      <c r="T23" s="3" t="s">
        <v>258</v>
      </c>
      <c r="U23" s="3" t="s">
        <v>259</v>
      </c>
      <c r="V23" s="3">
        <v>200</v>
      </c>
      <c r="W23" s="3" t="s">
        <v>260</v>
      </c>
      <c r="X23" s="3" t="s">
        <v>261</v>
      </c>
    </row>
    <row r="24" spans="1:24">
      <c r="A24" s="2">
        <v>44231.937385914352</v>
      </c>
      <c r="B24" s="3" t="s">
        <v>262</v>
      </c>
      <c r="C24" s="3" t="s">
        <v>263</v>
      </c>
      <c r="D24" s="3" t="s">
        <v>264</v>
      </c>
      <c r="F24" s="3" t="s">
        <v>265</v>
      </c>
      <c r="G24" s="3" t="s">
        <v>266</v>
      </c>
      <c r="H24" s="3" t="s">
        <v>44</v>
      </c>
      <c r="I24" s="3" t="s">
        <v>267</v>
      </c>
      <c r="K24" s="3" t="s">
        <v>268</v>
      </c>
      <c r="O24" s="3" t="s">
        <v>30</v>
      </c>
      <c r="P24" s="3" t="s">
        <v>48</v>
      </c>
      <c r="Q24" s="3" t="s">
        <v>269</v>
      </c>
      <c r="R24" s="3" t="s">
        <v>32</v>
      </c>
      <c r="T24" s="3" t="s">
        <v>270</v>
      </c>
      <c r="U24" s="3" t="s">
        <v>221</v>
      </c>
      <c r="V24" s="3">
        <v>15000</v>
      </c>
      <c r="W24" s="3" t="s">
        <v>271</v>
      </c>
      <c r="X24" s="3" t="s">
        <v>272</v>
      </c>
    </row>
    <row r="25" spans="1:24">
      <c r="A25" s="2">
        <v>44231.951813993059</v>
      </c>
      <c r="B25" s="3" t="s">
        <v>273</v>
      </c>
      <c r="C25" s="3" t="s">
        <v>274</v>
      </c>
      <c r="D25" s="3" t="s">
        <v>275</v>
      </c>
      <c r="F25" s="3" t="s">
        <v>276</v>
      </c>
      <c r="G25" s="4" t="s">
        <v>277</v>
      </c>
      <c r="H25" s="3" t="s">
        <v>27</v>
      </c>
      <c r="I25" s="3" t="s">
        <v>278</v>
      </c>
      <c r="M25" s="3" t="s">
        <v>279</v>
      </c>
      <c r="O25" s="3" t="s">
        <v>30</v>
      </c>
      <c r="P25" s="3" t="s">
        <v>30</v>
      </c>
      <c r="Q25" s="3" t="s">
        <v>93</v>
      </c>
      <c r="R25" s="3" t="s">
        <v>280</v>
      </c>
      <c r="T25" s="3" t="s">
        <v>281</v>
      </c>
      <c r="U25" s="3" t="s">
        <v>35</v>
      </c>
      <c r="V25" s="3" t="s">
        <v>282</v>
      </c>
      <c r="W25" s="3">
        <v>1</v>
      </c>
      <c r="X25" s="3" t="s">
        <v>283</v>
      </c>
    </row>
    <row r="26" spans="1:24">
      <c r="A26" s="2">
        <v>44231.956409733801</v>
      </c>
      <c r="B26" s="3" t="s">
        <v>284</v>
      </c>
      <c r="C26" s="3" t="s">
        <v>285</v>
      </c>
      <c r="D26" s="3" t="s">
        <v>286</v>
      </c>
      <c r="F26" s="3" t="s">
        <v>287</v>
      </c>
      <c r="G26" s="4" t="s">
        <v>288</v>
      </c>
      <c r="H26" s="3" t="s">
        <v>44</v>
      </c>
      <c r="I26" s="3" t="s">
        <v>289</v>
      </c>
      <c r="M26" s="3" t="s">
        <v>290</v>
      </c>
      <c r="O26" s="3" t="s">
        <v>48</v>
      </c>
      <c r="P26" s="3" t="s">
        <v>30</v>
      </c>
      <c r="Q26" s="3" t="s">
        <v>291</v>
      </c>
      <c r="R26" s="3" t="s">
        <v>292</v>
      </c>
      <c r="T26" s="3" t="s">
        <v>293</v>
      </c>
      <c r="U26" s="3" t="s">
        <v>35</v>
      </c>
      <c r="V26" s="3" t="s">
        <v>294</v>
      </c>
      <c r="W26" s="3">
        <v>3</v>
      </c>
      <c r="X26" s="3" t="s">
        <v>295</v>
      </c>
    </row>
    <row r="27" spans="1:24">
      <c r="A27" s="2">
        <v>44231.975578888887</v>
      </c>
      <c r="B27" s="3" t="s">
        <v>296</v>
      </c>
      <c r="C27" s="3" t="s">
        <v>297</v>
      </c>
      <c r="D27" s="3" t="s">
        <v>298</v>
      </c>
      <c r="F27" s="3" t="s">
        <v>299</v>
      </c>
      <c r="G27" s="4" t="s">
        <v>300</v>
      </c>
      <c r="H27" s="3" t="s">
        <v>44</v>
      </c>
      <c r="I27" s="3" t="s">
        <v>301</v>
      </c>
      <c r="O27" s="3" t="s">
        <v>30</v>
      </c>
      <c r="P27" s="3" t="s">
        <v>30</v>
      </c>
      <c r="Q27" s="3" t="s">
        <v>73</v>
      </c>
      <c r="R27" s="3">
        <v>2000000</v>
      </c>
      <c r="T27" s="3">
        <v>4500000</v>
      </c>
      <c r="U27" s="3" t="s">
        <v>221</v>
      </c>
      <c r="V27" s="3" t="s">
        <v>302</v>
      </c>
      <c r="W27" s="3" t="s">
        <v>303</v>
      </c>
      <c r="X27" s="3" t="s">
        <v>304</v>
      </c>
    </row>
    <row r="28" spans="1:24">
      <c r="A28" s="2">
        <v>44231.982311886575</v>
      </c>
      <c r="B28" s="3" t="s">
        <v>305</v>
      </c>
      <c r="C28" s="3" t="s">
        <v>306</v>
      </c>
      <c r="D28" s="3" t="s">
        <v>307</v>
      </c>
      <c r="F28" s="3" t="s">
        <v>308</v>
      </c>
      <c r="G28" s="4" t="s">
        <v>309</v>
      </c>
      <c r="H28" s="3" t="s">
        <v>27</v>
      </c>
      <c r="I28" s="3" t="s">
        <v>310</v>
      </c>
      <c r="O28" s="3" t="s">
        <v>30</v>
      </c>
      <c r="P28" s="3" t="s">
        <v>48</v>
      </c>
      <c r="Q28" s="3" t="s">
        <v>73</v>
      </c>
      <c r="R28" s="3" t="s">
        <v>311</v>
      </c>
      <c r="T28" s="3" t="s">
        <v>151</v>
      </c>
      <c r="U28" s="3" t="s">
        <v>114</v>
      </c>
      <c r="V28" s="3" t="s">
        <v>312</v>
      </c>
      <c r="W28" s="3">
        <v>0</v>
      </c>
      <c r="X28" s="3" t="s">
        <v>272</v>
      </c>
    </row>
    <row r="29" spans="1:24">
      <c r="A29" s="2">
        <v>44231.984346851852</v>
      </c>
      <c r="B29" s="3" t="s">
        <v>313</v>
      </c>
      <c r="C29" s="3">
        <v>0</v>
      </c>
      <c r="D29" s="3" t="s">
        <v>314</v>
      </c>
      <c r="E29" s="3" t="s">
        <v>315</v>
      </c>
      <c r="F29" s="3" t="s">
        <v>316</v>
      </c>
      <c r="G29" s="4" t="s">
        <v>317</v>
      </c>
      <c r="H29" s="3" t="s">
        <v>27</v>
      </c>
      <c r="I29" s="3" t="s">
        <v>318</v>
      </c>
      <c r="K29" s="3" t="s">
        <v>318</v>
      </c>
      <c r="O29" s="3" t="s">
        <v>48</v>
      </c>
      <c r="P29" s="3" t="s">
        <v>30</v>
      </c>
      <c r="Q29" s="3" t="s">
        <v>319</v>
      </c>
      <c r="R29" s="3" t="s">
        <v>320</v>
      </c>
      <c r="S29" s="3" t="s">
        <v>321</v>
      </c>
      <c r="T29" s="3" t="s">
        <v>322</v>
      </c>
      <c r="U29" s="3" t="s">
        <v>35</v>
      </c>
      <c r="V29" s="3" t="s">
        <v>323</v>
      </c>
      <c r="W29" s="3" t="s">
        <v>55</v>
      </c>
      <c r="X29" s="3" t="s">
        <v>105</v>
      </c>
    </row>
    <row r="30" spans="1:24">
      <c r="A30" s="2">
        <v>44231.997645983793</v>
      </c>
      <c r="B30" s="3" t="s">
        <v>324</v>
      </c>
      <c r="C30" s="3" t="s">
        <v>325</v>
      </c>
      <c r="D30" s="3" t="s">
        <v>326</v>
      </c>
      <c r="F30" s="3" t="s">
        <v>327</v>
      </c>
      <c r="G30" s="4" t="s">
        <v>328</v>
      </c>
      <c r="H30" s="3" t="s">
        <v>44</v>
      </c>
      <c r="I30" s="3" t="s">
        <v>329</v>
      </c>
      <c r="J30" s="4" t="s">
        <v>330</v>
      </c>
      <c r="K30" s="3" t="s">
        <v>331</v>
      </c>
      <c r="L30" s="4" t="s">
        <v>330</v>
      </c>
      <c r="M30" s="3" t="s">
        <v>332</v>
      </c>
      <c r="O30" s="3" t="s">
        <v>30</v>
      </c>
      <c r="P30" s="3" t="s">
        <v>48</v>
      </c>
      <c r="Q30" s="3" t="s">
        <v>73</v>
      </c>
      <c r="R30" s="3">
        <v>5000000</v>
      </c>
      <c r="T30" s="3">
        <v>3500000</v>
      </c>
      <c r="U30" s="3" t="s">
        <v>35</v>
      </c>
      <c r="V30" s="3">
        <v>1500</v>
      </c>
      <c r="W30" s="3">
        <v>2</v>
      </c>
      <c r="X30" s="3" t="s">
        <v>295</v>
      </c>
    </row>
    <row r="31" spans="1:24">
      <c r="A31" s="2">
        <v>44231.999698981483</v>
      </c>
      <c r="B31" s="3" t="s">
        <v>333</v>
      </c>
      <c r="C31" s="3" t="s">
        <v>334</v>
      </c>
      <c r="D31" s="3" t="s">
        <v>335</v>
      </c>
      <c r="F31" s="3" t="s">
        <v>336</v>
      </c>
      <c r="G31" s="4" t="s">
        <v>337</v>
      </c>
      <c r="H31" s="3" t="s">
        <v>44</v>
      </c>
      <c r="I31" s="3" t="s">
        <v>338</v>
      </c>
      <c r="J31" s="4" t="s">
        <v>339</v>
      </c>
      <c r="K31" s="3">
        <v>130154763360</v>
      </c>
      <c r="L31" s="4" t="s">
        <v>339</v>
      </c>
      <c r="O31" s="3" t="s">
        <v>30</v>
      </c>
      <c r="P31" s="3" t="s">
        <v>30</v>
      </c>
      <c r="Q31" s="3" t="s">
        <v>73</v>
      </c>
      <c r="R31" s="3" t="s">
        <v>340</v>
      </c>
      <c r="T31" s="3" t="s">
        <v>341</v>
      </c>
      <c r="U31" s="3" t="s">
        <v>114</v>
      </c>
      <c r="V31" s="3" t="s">
        <v>342</v>
      </c>
      <c r="W31" s="3">
        <v>1</v>
      </c>
      <c r="X31" s="3" t="s">
        <v>343</v>
      </c>
    </row>
    <row r="32" spans="1:24">
      <c r="A32" s="2">
        <v>44232.003605844904</v>
      </c>
      <c r="B32" s="3" t="s">
        <v>344</v>
      </c>
      <c r="C32" s="3" t="s">
        <v>345</v>
      </c>
      <c r="D32" s="3" t="s">
        <v>346</v>
      </c>
      <c r="E32" s="3" t="s">
        <v>347</v>
      </c>
      <c r="F32" s="3" t="s">
        <v>348</v>
      </c>
      <c r="G32" s="3" t="s">
        <v>349</v>
      </c>
      <c r="H32" s="3" t="s">
        <v>44</v>
      </c>
      <c r="I32" s="3" t="s">
        <v>350</v>
      </c>
      <c r="J32" s="3" t="s">
        <v>347</v>
      </c>
      <c r="K32" s="3" t="s">
        <v>347</v>
      </c>
      <c r="L32" s="3" t="s">
        <v>347</v>
      </c>
      <c r="M32" s="3" t="s">
        <v>351</v>
      </c>
      <c r="N32" s="3" t="s">
        <v>347</v>
      </c>
      <c r="O32" s="3" t="s">
        <v>30</v>
      </c>
      <c r="P32" s="3" t="s">
        <v>48</v>
      </c>
      <c r="Q32" s="3" t="s">
        <v>280</v>
      </c>
      <c r="R32" s="3" t="s">
        <v>151</v>
      </c>
      <c r="S32" s="3" t="s">
        <v>347</v>
      </c>
      <c r="T32" s="3" t="s">
        <v>352</v>
      </c>
      <c r="U32" s="3" t="s">
        <v>35</v>
      </c>
      <c r="V32" s="3" t="s">
        <v>353</v>
      </c>
      <c r="W32" s="3">
        <v>2</v>
      </c>
      <c r="X32" s="3" t="s">
        <v>105</v>
      </c>
    </row>
    <row r="33" spans="1:24">
      <c r="A33" s="2">
        <v>44232.005673171298</v>
      </c>
      <c r="B33" s="3" t="s">
        <v>354</v>
      </c>
      <c r="C33" s="3" t="s">
        <v>355</v>
      </c>
      <c r="D33" s="3" t="s">
        <v>356</v>
      </c>
      <c r="E33" s="3" t="s">
        <v>357</v>
      </c>
      <c r="F33" s="3" t="s">
        <v>358</v>
      </c>
      <c r="G33" s="4" t="s">
        <v>359</v>
      </c>
      <c r="H33" s="3" t="s">
        <v>44</v>
      </c>
      <c r="I33" s="3" t="s">
        <v>360</v>
      </c>
      <c r="J33" s="3">
        <v>1259000210456</v>
      </c>
      <c r="K33" s="3" t="s">
        <v>102</v>
      </c>
      <c r="L33" s="3" t="s">
        <v>102</v>
      </c>
      <c r="M33" s="3" t="s">
        <v>361</v>
      </c>
      <c r="N33" s="3" t="s">
        <v>102</v>
      </c>
      <c r="O33" s="3" t="s">
        <v>30</v>
      </c>
      <c r="P33" s="3" t="s">
        <v>30</v>
      </c>
      <c r="Q33" s="3" t="s">
        <v>362</v>
      </c>
      <c r="R33" s="3" t="s">
        <v>363</v>
      </c>
      <c r="S33" s="3" t="s">
        <v>364</v>
      </c>
      <c r="T33" s="3" t="s">
        <v>365</v>
      </c>
      <c r="U33" s="3" t="s">
        <v>114</v>
      </c>
      <c r="V33" s="3" t="s">
        <v>366</v>
      </c>
      <c r="W33" s="3">
        <v>2</v>
      </c>
      <c r="X33" s="3" t="s">
        <v>367</v>
      </c>
    </row>
    <row r="34" spans="1:24">
      <c r="A34" s="2">
        <v>44232.008128055561</v>
      </c>
      <c r="B34" s="3" t="s">
        <v>368</v>
      </c>
      <c r="C34" s="3">
        <v>0</v>
      </c>
      <c r="D34" s="3" t="s">
        <v>369</v>
      </c>
      <c r="F34" s="3" t="s">
        <v>370</v>
      </c>
      <c r="G34" s="4" t="s">
        <v>371</v>
      </c>
      <c r="H34" s="3" t="s">
        <v>44</v>
      </c>
      <c r="I34" s="3" t="s">
        <v>372</v>
      </c>
      <c r="O34" s="3" t="s">
        <v>48</v>
      </c>
      <c r="P34" s="3" t="s">
        <v>48</v>
      </c>
      <c r="Q34" s="3" t="s">
        <v>373</v>
      </c>
      <c r="R34" s="3" t="s">
        <v>33</v>
      </c>
      <c r="T34" s="3" t="s">
        <v>374</v>
      </c>
      <c r="U34" s="3" t="s">
        <v>221</v>
      </c>
      <c r="V34" s="3" t="s">
        <v>375</v>
      </c>
      <c r="W34" s="3">
        <v>3</v>
      </c>
      <c r="X34" s="3" t="s">
        <v>105</v>
      </c>
    </row>
    <row r="35" spans="1:24">
      <c r="A35" s="2">
        <v>44232.011644849539</v>
      </c>
      <c r="B35" s="3" t="s">
        <v>376</v>
      </c>
      <c r="C35" s="3" t="s">
        <v>377</v>
      </c>
      <c r="D35" s="3" t="s">
        <v>378</v>
      </c>
      <c r="E35" s="3" t="s">
        <v>379</v>
      </c>
      <c r="F35" s="3" t="s">
        <v>380</v>
      </c>
      <c r="G35" s="3">
        <v>81515611533</v>
      </c>
      <c r="H35" s="3" t="s">
        <v>44</v>
      </c>
      <c r="I35" s="3" t="s">
        <v>381</v>
      </c>
      <c r="K35" s="3" t="s">
        <v>382</v>
      </c>
      <c r="O35" s="3" t="s">
        <v>48</v>
      </c>
      <c r="P35" s="3" t="s">
        <v>48</v>
      </c>
      <c r="Q35" s="3" t="s">
        <v>63</v>
      </c>
      <c r="R35" s="3" t="s">
        <v>50</v>
      </c>
      <c r="S35" s="3" t="s">
        <v>32</v>
      </c>
      <c r="T35" s="3" t="s">
        <v>383</v>
      </c>
      <c r="U35" s="3" t="s">
        <v>35</v>
      </c>
      <c r="V35" s="3" t="s">
        <v>384</v>
      </c>
      <c r="W35" s="3" t="s">
        <v>385</v>
      </c>
      <c r="X35" s="3" t="s">
        <v>386</v>
      </c>
    </row>
    <row r="36" spans="1:24">
      <c r="A36" s="2">
        <v>44232.013185694443</v>
      </c>
      <c r="B36" s="3" t="s">
        <v>387</v>
      </c>
      <c r="C36" s="3" t="s">
        <v>388</v>
      </c>
      <c r="D36" s="3" t="s">
        <v>389</v>
      </c>
      <c r="E36" s="3" t="s">
        <v>390</v>
      </c>
      <c r="F36" s="3" t="s">
        <v>391</v>
      </c>
      <c r="G36" s="4" t="s">
        <v>392</v>
      </c>
      <c r="H36" s="3" t="s">
        <v>44</v>
      </c>
      <c r="I36" s="3" t="s">
        <v>393</v>
      </c>
      <c r="J36" s="4" t="s">
        <v>394</v>
      </c>
      <c r="K36" s="3" t="s">
        <v>395</v>
      </c>
      <c r="L36" s="4" t="s">
        <v>394</v>
      </c>
      <c r="M36" s="3" t="s">
        <v>396</v>
      </c>
      <c r="N36" s="3" t="s">
        <v>397</v>
      </c>
      <c r="O36" s="3" t="s">
        <v>48</v>
      </c>
      <c r="P36" s="3" t="s">
        <v>30</v>
      </c>
      <c r="Q36" s="3" t="s">
        <v>398</v>
      </c>
      <c r="R36" s="3">
        <v>2000000</v>
      </c>
      <c r="S36" s="3">
        <v>5000000</v>
      </c>
      <c r="T36" s="3">
        <v>3000000</v>
      </c>
      <c r="U36" s="3" t="s">
        <v>221</v>
      </c>
      <c r="V36" s="3" t="s">
        <v>399</v>
      </c>
      <c r="W36" s="3">
        <v>2</v>
      </c>
      <c r="X36" s="3" t="s">
        <v>400</v>
      </c>
    </row>
    <row r="37" spans="1:24">
      <c r="A37" s="2">
        <v>44232.013425439814</v>
      </c>
      <c r="B37" s="3" t="s">
        <v>401</v>
      </c>
      <c r="C37" s="3" t="s">
        <v>402</v>
      </c>
      <c r="D37" s="3" t="s">
        <v>403</v>
      </c>
      <c r="F37" s="3" t="s">
        <v>404</v>
      </c>
      <c r="G37" s="4" t="s">
        <v>405</v>
      </c>
      <c r="H37" s="3" t="s">
        <v>44</v>
      </c>
      <c r="I37" s="3" t="s">
        <v>406</v>
      </c>
      <c r="O37" s="3" t="s">
        <v>48</v>
      </c>
      <c r="P37" s="3" t="s">
        <v>48</v>
      </c>
      <c r="Q37" s="3" t="s">
        <v>73</v>
      </c>
      <c r="R37" s="3" t="s">
        <v>407</v>
      </c>
      <c r="T37" s="3" t="s">
        <v>408</v>
      </c>
      <c r="U37" s="3" t="s">
        <v>409</v>
      </c>
      <c r="V37" s="3">
        <v>50</v>
      </c>
      <c r="W37" s="3">
        <v>1</v>
      </c>
      <c r="X37" s="3" t="s">
        <v>343</v>
      </c>
    </row>
    <row r="38" spans="1:24">
      <c r="A38" s="2">
        <v>44232.016155428239</v>
      </c>
      <c r="B38" s="3" t="s">
        <v>410</v>
      </c>
      <c r="C38" s="3" t="s">
        <v>411</v>
      </c>
      <c r="D38" s="3" t="s">
        <v>412</v>
      </c>
      <c r="F38" s="3" t="s">
        <v>413</v>
      </c>
      <c r="G38" s="4" t="s">
        <v>414</v>
      </c>
      <c r="H38" s="3" t="s">
        <v>44</v>
      </c>
      <c r="I38" s="3" t="s">
        <v>415</v>
      </c>
      <c r="J38" s="4" t="s">
        <v>416</v>
      </c>
      <c r="L38" s="4" t="s">
        <v>416</v>
      </c>
      <c r="O38" s="3" t="s">
        <v>30</v>
      </c>
      <c r="P38" s="3" t="s">
        <v>30</v>
      </c>
      <c r="Q38" s="3" t="s">
        <v>73</v>
      </c>
      <c r="R38" s="3" t="s">
        <v>50</v>
      </c>
      <c r="T38" s="3" t="s">
        <v>33</v>
      </c>
      <c r="U38" s="3" t="s">
        <v>417</v>
      </c>
      <c r="V38" s="3" t="s">
        <v>418</v>
      </c>
      <c r="W38" s="3">
        <v>2</v>
      </c>
      <c r="X38" s="3" t="s">
        <v>419</v>
      </c>
    </row>
    <row r="39" spans="1:24">
      <c r="A39" s="2">
        <v>44232.016460474537</v>
      </c>
      <c r="B39" s="3" t="s">
        <v>420</v>
      </c>
      <c r="C39" s="3" t="s">
        <v>421</v>
      </c>
      <c r="D39" s="3" t="s">
        <v>422</v>
      </c>
      <c r="F39" s="3" t="s">
        <v>423</v>
      </c>
      <c r="G39" s="4" t="s">
        <v>424</v>
      </c>
      <c r="H39" s="3" t="s">
        <v>27</v>
      </c>
      <c r="I39" s="3" t="s">
        <v>425</v>
      </c>
      <c r="O39" s="3" t="s">
        <v>30</v>
      </c>
      <c r="P39" s="3" t="s">
        <v>48</v>
      </c>
      <c r="Q39" s="3" t="s">
        <v>73</v>
      </c>
      <c r="R39" s="3" t="s">
        <v>426</v>
      </c>
      <c r="T39" s="3" t="s">
        <v>427</v>
      </c>
      <c r="U39" s="3" t="s">
        <v>114</v>
      </c>
      <c r="V39" s="3" t="s">
        <v>428</v>
      </c>
      <c r="W39" s="3">
        <v>2</v>
      </c>
      <c r="X39" s="3" t="s">
        <v>283</v>
      </c>
    </row>
    <row r="40" spans="1:24">
      <c r="A40" s="2">
        <v>44232.017474803244</v>
      </c>
      <c r="B40" s="3" t="s">
        <v>429</v>
      </c>
      <c r="C40" s="3" t="s">
        <v>430</v>
      </c>
      <c r="D40" s="3" t="s">
        <v>431</v>
      </c>
      <c r="F40" s="3" t="s">
        <v>432</v>
      </c>
      <c r="G40" s="4" t="s">
        <v>433</v>
      </c>
      <c r="H40" s="3" t="s">
        <v>44</v>
      </c>
      <c r="I40" s="3" t="s">
        <v>434</v>
      </c>
      <c r="O40" s="3" t="s">
        <v>30</v>
      </c>
      <c r="P40" s="3" t="s">
        <v>48</v>
      </c>
      <c r="Q40" s="3" t="s">
        <v>93</v>
      </c>
      <c r="R40" s="3">
        <v>500</v>
      </c>
      <c r="S40" s="3" t="s">
        <v>30</v>
      </c>
      <c r="T40" s="3" t="s">
        <v>365</v>
      </c>
      <c r="U40" s="3" t="s">
        <v>114</v>
      </c>
      <c r="V40" s="3">
        <v>600</v>
      </c>
      <c r="W40" s="3">
        <v>2</v>
      </c>
      <c r="X40" s="3" t="s">
        <v>105</v>
      </c>
    </row>
    <row r="41" spans="1:24">
      <c r="A41" s="2">
        <v>44232.022150185185</v>
      </c>
      <c r="B41" s="3" t="s">
        <v>435</v>
      </c>
      <c r="C41" s="3" t="s">
        <v>436</v>
      </c>
      <c r="D41" s="3" t="s">
        <v>412</v>
      </c>
      <c r="F41" s="3" t="s">
        <v>437</v>
      </c>
      <c r="G41" s="4" t="s">
        <v>438</v>
      </c>
      <c r="H41" s="3" t="s">
        <v>44</v>
      </c>
      <c r="I41" s="3" t="s">
        <v>439</v>
      </c>
      <c r="J41" s="4" t="s">
        <v>416</v>
      </c>
      <c r="L41" s="4" t="s">
        <v>416</v>
      </c>
      <c r="M41" s="3" t="s">
        <v>440</v>
      </c>
      <c r="O41" s="3" t="s">
        <v>30</v>
      </c>
      <c r="P41" s="3" t="s">
        <v>48</v>
      </c>
      <c r="Q41" s="3" t="s">
        <v>73</v>
      </c>
      <c r="R41" s="3" t="s">
        <v>50</v>
      </c>
      <c r="T41" s="3" t="s">
        <v>33</v>
      </c>
      <c r="U41" s="3" t="s">
        <v>221</v>
      </c>
      <c r="V41" s="3">
        <v>800</v>
      </c>
      <c r="W41" s="3">
        <v>2</v>
      </c>
      <c r="X41" s="3" t="s">
        <v>295</v>
      </c>
    </row>
    <row r="42" spans="1:24">
      <c r="A42" s="2">
        <v>44232.054359791669</v>
      </c>
      <c r="B42" s="3" t="s">
        <v>441</v>
      </c>
      <c r="C42" s="3">
        <v>0</v>
      </c>
      <c r="D42" s="3" t="s">
        <v>442</v>
      </c>
      <c r="F42" s="3" t="s">
        <v>443</v>
      </c>
      <c r="G42" s="4" t="s">
        <v>444</v>
      </c>
      <c r="H42" s="3" t="s">
        <v>27</v>
      </c>
      <c r="I42" s="3" t="s">
        <v>445</v>
      </c>
      <c r="K42" s="3" t="s">
        <v>446</v>
      </c>
      <c r="L42" s="3" t="s">
        <v>447</v>
      </c>
      <c r="O42" s="3" t="s">
        <v>48</v>
      </c>
      <c r="P42" s="3" t="s">
        <v>30</v>
      </c>
      <c r="Q42" s="3" t="s">
        <v>73</v>
      </c>
      <c r="R42" s="3" t="s">
        <v>448</v>
      </c>
      <c r="T42" s="3" t="s">
        <v>449</v>
      </c>
      <c r="U42" s="3" t="s">
        <v>114</v>
      </c>
      <c r="V42" s="3" t="s">
        <v>450</v>
      </c>
      <c r="W42" s="3" t="s">
        <v>55</v>
      </c>
      <c r="X42" s="3" t="s">
        <v>82</v>
      </c>
    </row>
    <row r="43" spans="1:24">
      <c r="A43" s="2">
        <v>44232.075701400463</v>
      </c>
      <c r="B43" s="3" t="s">
        <v>451</v>
      </c>
      <c r="C43" s="3" t="s">
        <v>452</v>
      </c>
      <c r="D43" s="3" t="s">
        <v>453</v>
      </c>
      <c r="F43" s="3" t="s">
        <v>454</v>
      </c>
      <c r="G43" s="4" t="s">
        <v>455</v>
      </c>
      <c r="H43" s="3" t="s">
        <v>44</v>
      </c>
      <c r="I43" s="3" t="s">
        <v>456</v>
      </c>
      <c r="J43" s="4" t="s">
        <v>457</v>
      </c>
      <c r="K43" s="3" t="s">
        <v>458</v>
      </c>
      <c r="L43" s="4" t="s">
        <v>457</v>
      </c>
      <c r="M43" s="3">
        <v>206357803223923</v>
      </c>
      <c r="O43" s="3" t="s">
        <v>30</v>
      </c>
      <c r="P43" s="3" t="s">
        <v>30</v>
      </c>
      <c r="Q43" s="3" t="s">
        <v>459</v>
      </c>
      <c r="R43" s="3" t="s">
        <v>460</v>
      </c>
      <c r="T43" s="3" t="s">
        <v>461</v>
      </c>
      <c r="U43" s="3" t="s">
        <v>35</v>
      </c>
      <c r="V43" s="3">
        <v>3000</v>
      </c>
      <c r="W43" s="3">
        <v>1</v>
      </c>
      <c r="X43" s="3" t="s">
        <v>462</v>
      </c>
    </row>
    <row r="44" spans="1:24">
      <c r="A44" s="2">
        <v>44232.079754733801</v>
      </c>
      <c r="B44" s="3" t="s">
        <v>134</v>
      </c>
      <c r="C44" s="3" t="s">
        <v>135</v>
      </c>
      <c r="D44" s="3" t="s">
        <v>136</v>
      </c>
      <c r="E44" s="3" t="s">
        <v>137</v>
      </c>
      <c r="F44" s="3" t="s">
        <v>138</v>
      </c>
      <c r="G44" s="4" t="s">
        <v>139</v>
      </c>
      <c r="H44" s="3" t="s">
        <v>44</v>
      </c>
      <c r="I44" s="3">
        <v>9120219280746</v>
      </c>
      <c r="J44" s="3">
        <v>9120219280746</v>
      </c>
      <c r="O44" s="3" t="s">
        <v>30</v>
      </c>
      <c r="P44" s="3" t="s">
        <v>48</v>
      </c>
      <c r="Q44" s="3" t="s">
        <v>140</v>
      </c>
      <c r="R44" s="3">
        <v>50000000</v>
      </c>
      <c r="S44" s="3">
        <v>150000000</v>
      </c>
      <c r="T44" s="3">
        <v>6000000</v>
      </c>
      <c r="U44" s="3" t="s">
        <v>141</v>
      </c>
      <c r="V44" s="3" t="s">
        <v>142</v>
      </c>
      <c r="W44" s="3">
        <v>1</v>
      </c>
      <c r="X44" s="3" t="s">
        <v>143</v>
      </c>
    </row>
    <row r="45" spans="1:24">
      <c r="A45" s="2">
        <v>44232.106833634258</v>
      </c>
      <c r="B45" s="3" t="s">
        <v>463</v>
      </c>
      <c r="C45" s="3" t="s">
        <v>464</v>
      </c>
      <c r="D45" s="3" t="s">
        <v>465</v>
      </c>
      <c r="F45" s="3" t="s">
        <v>463</v>
      </c>
      <c r="G45" s="4" t="s">
        <v>466</v>
      </c>
      <c r="H45" s="3" t="s">
        <v>44</v>
      </c>
      <c r="I45" s="3" t="s">
        <v>467</v>
      </c>
      <c r="K45" s="3" t="s">
        <v>468</v>
      </c>
      <c r="O45" s="3" t="s">
        <v>30</v>
      </c>
      <c r="P45" s="3" t="s">
        <v>30</v>
      </c>
      <c r="Q45" s="3" t="s">
        <v>469</v>
      </c>
      <c r="R45" s="3" t="s">
        <v>151</v>
      </c>
      <c r="T45" s="3" t="s">
        <v>81</v>
      </c>
      <c r="U45" s="3" t="s">
        <v>221</v>
      </c>
      <c r="V45" s="3" t="s">
        <v>470</v>
      </c>
      <c r="W45" s="3" t="s">
        <v>471</v>
      </c>
      <c r="X45" s="3" t="s">
        <v>152</v>
      </c>
    </row>
    <row r="46" spans="1:24">
      <c r="A46" s="2">
        <v>44232.136735717591</v>
      </c>
      <c r="B46" s="3" t="s">
        <v>472</v>
      </c>
      <c r="C46" s="3" t="s">
        <v>473</v>
      </c>
      <c r="D46" s="3" t="s">
        <v>474</v>
      </c>
      <c r="E46" s="3" t="s">
        <v>475</v>
      </c>
      <c r="F46" s="3" t="s">
        <v>476</v>
      </c>
      <c r="G46" s="4" t="s">
        <v>477</v>
      </c>
      <c r="H46" s="3" t="s">
        <v>44</v>
      </c>
      <c r="I46" s="3" t="s">
        <v>478</v>
      </c>
      <c r="O46" s="3" t="s">
        <v>30</v>
      </c>
      <c r="P46" s="3" t="s">
        <v>30</v>
      </c>
      <c r="Q46" s="3" t="s">
        <v>73</v>
      </c>
      <c r="R46" s="3" t="s">
        <v>151</v>
      </c>
      <c r="S46" s="3" t="s">
        <v>30</v>
      </c>
      <c r="T46" s="3" t="s">
        <v>281</v>
      </c>
      <c r="U46" s="3" t="s">
        <v>35</v>
      </c>
      <c r="V46" s="3" t="s">
        <v>479</v>
      </c>
      <c r="W46" s="3">
        <v>3</v>
      </c>
      <c r="X46" s="3" t="s">
        <v>480</v>
      </c>
    </row>
    <row r="47" spans="1:24">
      <c r="A47" s="2">
        <v>44232.147743969908</v>
      </c>
      <c r="B47" s="3" t="s">
        <v>481</v>
      </c>
      <c r="C47" s="3" t="s">
        <v>482</v>
      </c>
      <c r="D47" s="3" t="s">
        <v>483</v>
      </c>
      <c r="F47" s="3" t="s">
        <v>484</v>
      </c>
      <c r="G47" s="4" t="s">
        <v>485</v>
      </c>
      <c r="H47" s="3" t="s">
        <v>44</v>
      </c>
      <c r="I47" s="3" t="s">
        <v>486</v>
      </c>
      <c r="J47" s="3">
        <v>9120300332922</v>
      </c>
      <c r="M47" s="3" t="s">
        <v>487</v>
      </c>
      <c r="O47" s="3" t="s">
        <v>48</v>
      </c>
      <c r="P47" s="3" t="s">
        <v>30</v>
      </c>
      <c r="Q47" s="3" t="s">
        <v>93</v>
      </c>
      <c r="R47" s="3">
        <v>15000000</v>
      </c>
      <c r="S47" s="3">
        <v>0</v>
      </c>
      <c r="T47" s="3">
        <v>8000000</v>
      </c>
      <c r="U47" s="3" t="s">
        <v>35</v>
      </c>
      <c r="V47" s="3" t="s">
        <v>488</v>
      </c>
      <c r="W47" s="3">
        <v>3</v>
      </c>
      <c r="X47" s="3" t="s">
        <v>489</v>
      </c>
    </row>
    <row r="48" spans="1:24">
      <c r="A48" s="2">
        <v>44232.151645266204</v>
      </c>
      <c r="B48" s="3" t="s">
        <v>490</v>
      </c>
      <c r="C48" s="3" t="s">
        <v>491</v>
      </c>
      <c r="D48" s="3" t="s">
        <v>492</v>
      </c>
      <c r="F48" s="3" t="s">
        <v>493</v>
      </c>
      <c r="G48" s="4" t="s">
        <v>494</v>
      </c>
      <c r="H48" s="3" t="s">
        <v>44</v>
      </c>
      <c r="I48" s="3" t="s">
        <v>495</v>
      </c>
      <c r="K48" s="3" t="s">
        <v>496</v>
      </c>
      <c r="L48" s="4" t="s">
        <v>497</v>
      </c>
      <c r="O48" s="3" t="s">
        <v>30</v>
      </c>
      <c r="P48" s="3" t="s">
        <v>30</v>
      </c>
      <c r="Q48" s="3" t="s">
        <v>498</v>
      </c>
      <c r="R48" s="3" t="s">
        <v>499</v>
      </c>
      <c r="T48" s="3" t="s">
        <v>500</v>
      </c>
      <c r="U48" s="3" t="s">
        <v>35</v>
      </c>
      <c r="V48" s="3" t="s">
        <v>501</v>
      </c>
      <c r="W48" s="3" t="s">
        <v>502</v>
      </c>
      <c r="X48" s="3" t="s">
        <v>503</v>
      </c>
    </row>
    <row r="49" spans="1:24">
      <c r="A49" s="2">
        <v>44232.173915717591</v>
      </c>
      <c r="B49" s="3" t="s">
        <v>83</v>
      </c>
      <c r="C49" s="3" t="s">
        <v>84</v>
      </c>
      <c r="D49" s="3" t="s">
        <v>85</v>
      </c>
      <c r="E49" s="3" t="s">
        <v>86</v>
      </c>
      <c r="F49" s="3" t="s">
        <v>87</v>
      </c>
      <c r="G49" s="4" t="s">
        <v>88</v>
      </c>
      <c r="H49" s="3" t="s">
        <v>27</v>
      </c>
      <c r="I49" s="3" t="s">
        <v>89</v>
      </c>
      <c r="J49" s="4" t="s">
        <v>90</v>
      </c>
      <c r="K49" s="3" t="s">
        <v>91</v>
      </c>
      <c r="M49" s="3" t="s">
        <v>92</v>
      </c>
      <c r="O49" s="3" t="s">
        <v>30</v>
      </c>
      <c r="P49" s="3" t="s">
        <v>30</v>
      </c>
      <c r="Q49" s="3" t="s">
        <v>93</v>
      </c>
      <c r="R49" s="3">
        <v>50000000</v>
      </c>
      <c r="S49" s="3">
        <v>0</v>
      </c>
      <c r="T49" s="3">
        <v>25000000</v>
      </c>
      <c r="U49" s="3" t="s">
        <v>35</v>
      </c>
      <c r="V49" s="3" t="s">
        <v>94</v>
      </c>
      <c r="W49" s="3">
        <v>4</v>
      </c>
      <c r="X49" s="3" t="s">
        <v>95</v>
      </c>
    </row>
    <row r="50" spans="1:24">
      <c r="A50" s="2">
        <v>44232.17984788194</v>
      </c>
      <c r="B50" s="3" t="s">
        <v>504</v>
      </c>
      <c r="C50" s="3" t="s">
        <v>505</v>
      </c>
      <c r="D50" s="3" t="s">
        <v>506</v>
      </c>
      <c r="F50" s="3" t="s">
        <v>507</v>
      </c>
      <c r="G50" s="4" t="s">
        <v>508</v>
      </c>
      <c r="H50" s="3" t="s">
        <v>44</v>
      </c>
      <c r="I50" s="3" t="s">
        <v>509</v>
      </c>
      <c r="O50" s="3" t="s">
        <v>30</v>
      </c>
      <c r="P50" s="3" t="s">
        <v>48</v>
      </c>
      <c r="Q50" s="3" t="s">
        <v>510</v>
      </c>
      <c r="R50" s="3" t="s">
        <v>511</v>
      </c>
      <c r="T50" s="3" t="s">
        <v>512</v>
      </c>
      <c r="U50" s="3" t="s">
        <v>35</v>
      </c>
      <c r="V50" s="3" t="s">
        <v>513</v>
      </c>
      <c r="W50" s="3">
        <v>3</v>
      </c>
      <c r="X50" s="3" t="s">
        <v>514</v>
      </c>
    </row>
    <row r="51" spans="1:24">
      <c r="A51" s="2">
        <v>44232.222427083332</v>
      </c>
      <c r="B51" s="3" t="s">
        <v>515</v>
      </c>
      <c r="C51" s="3" t="s">
        <v>516</v>
      </c>
      <c r="D51" s="3" t="s">
        <v>517</v>
      </c>
      <c r="E51" s="3" t="s">
        <v>517</v>
      </c>
      <c r="F51" s="3" t="s">
        <v>518</v>
      </c>
      <c r="G51" s="4" t="s">
        <v>519</v>
      </c>
      <c r="H51" s="3" t="s">
        <v>44</v>
      </c>
      <c r="I51" s="3" t="s">
        <v>520</v>
      </c>
      <c r="M51" s="3" t="s">
        <v>521</v>
      </c>
      <c r="O51" s="3" t="s">
        <v>30</v>
      </c>
      <c r="P51" s="3" t="s">
        <v>48</v>
      </c>
      <c r="Q51" s="3" t="s">
        <v>63</v>
      </c>
      <c r="R51" s="3" t="s">
        <v>161</v>
      </c>
      <c r="S51" s="3" t="s">
        <v>211</v>
      </c>
      <c r="T51" s="3" t="s">
        <v>522</v>
      </c>
      <c r="U51" s="3" t="s">
        <v>221</v>
      </c>
      <c r="V51" s="3">
        <v>200</v>
      </c>
      <c r="W51" s="3">
        <v>2</v>
      </c>
      <c r="X51" s="3" t="s">
        <v>105</v>
      </c>
    </row>
    <row r="52" spans="1:24">
      <c r="A52" s="2">
        <v>44232.231116435185</v>
      </c>
      <c r="B52" s="3" t="s">
        <v>523</v>
      </c>
      <c r="C52" s="3" t="s">
        <v>524</v>
      </c>
      <c r="D52" s="3" t="s">
        <v>525</v>
      </c>
      <c r="E52" s="3" t="s">
        <v>525</v>
      </c>
      <c r="F52" s="3" t="s">
        <v>526</v>
      </c>
      <c r="G52" s="4" t="s">
        <v>527</v>
      </c>
      <c r="H52" s="3" t="s">
        <v>44</v>
      </c>
      <c r="I52" s="3" t="s">
        <v>528</v>
      </c>
      <c r="J52" s="4" t="s">
        <v>529</v>
      </c>
      <c r="L52" s="4" t="s">
        <v>529</v>
      </c>
      <c r="O52" s="3" t="s">
        <v>30</v>
      </c>
      <c r="P52" s="3" t="s">
        <v>48</v>
      </c>
      <c r="Q52" s="3" t="s">
        <v>63</v>
      </c>
      <c r="R52" s="3" t="s">
        <v>280</v>
      </c>
      <c r="S52" s="3">
        <v>0</v>
      </c>
      <c r="T52" s="3" t="s">
        <v>530</v>
      </c>
      <c r="U52" s="3" t="s">
        <v>35</v>
      </c>
      <c r="V52" s="3" t="s">
        <v>531</v>
      </c>
      <c r="W52" s="3">
        <v>0</v>
      </c>
      <c r="X52" s="3" t="s">
        <v>105</v>
      </c>
    </row>
    <row r="53" spans="1:24">
      <c r="A53" s="2">
        <v>44232.23528533565</v>
      </c>
      <c r="B53" s="3" t="s">
        <v>532</v>
      </c>
      <c r="C53" s="3" t="s">
        <v>464</v>
      </c>
      <c r="D53" s="3" t="s">
        <v>533</v>
      </c>
      <c r="E53" s="3" t="s">
        <v>533</v>
      </c>
      <c r="F53" s="3" t="s">
        <v>534</v>
      </c>
      <c r="G53" s="4" t="s">
        <v>535</v>
      </c>
      <c r="H53" s="3" t="s">
        <v>44</v>
      </c>
      <c r="I53" s="3" t="s">
        <v>536</v>
      </c>
      <c r="M53" s="3" t="s">
        <v>537</v>
      </c>
      <c r="O53" s="3" t="s">
        <v>30</v>
      </c>
      <c r="P53" s="3" t="s">
        <v>30</v>
      </c>
      <c r="Q53" s="3" t="s">
        <v>63</v>
      </c>
      <c r="R53" s="3" t="s">
        <v>32</v>
      </c>
      <c r="S53" s="3">
        <v>0</v>
      </c>
      <c r="T53" s="3" t="s">
        <v>151</v>
      </c>
      <c r="U53" s="3" t="s">
        <v>114</v>
      </c>
      <c r="V53" s="3">
        <v>3000</v>
      </c>
      <c r="W53" s="3">
        <v>2</v>
      </c>
      <c r="X53" s="3" t="s">
        <v>538</v>
      </c>
    </row>
    <row r="54" spans="1:24">
      <c r="A54" s="2">
        <v>44232.237973252311</v>
      </c>
      <c r="B54" s="3" t="s">
        <v>539</v>
      </c>
      <c r="C54" s="3" t="s">
        <v>540</v>
      </c>
      <c r="D54" s="3" t="s">
        <v>541</v>
      </c>
      <c r="E54" s="3" t="s">
        <v>542</v>
      </c>
      <c r="F54" s="3" t="s">
        <v>543</v>
      </c>
      <c r="G54" s="4" t="s">
        <v>544</v>
      </c>
      <c r="H54" s="3" t="s">
        <v>44</v>
      </c>
      <c r="I54" s="3" t="s">
        <v>545</v>
      </c>
      <c r="J54" s="3">
        <v>9120403872164</v>
      </c>
      <c r="O54" s="3" t="s">
        <v>48</v>
      </c>
      <c r="P54" s="3" t="s">
        <v>30</v>
      </c>
      <c r="Q54" s="3" t="s">
        <v>546</v>
      </c>
      <c r="R54" s="3">
        <v>50000000</v>
      </c>
      <c r="T54" s="3" t="s">
        <v>32</v>
      </c>
      <c r="U54" s="3" t="s">
        <v>221</v>
      </c>
      <c r="V54" s="3" t="s">
        <v>32</v>
      </c>
      <c r="W54" s="3">
        <v>3</v>
      </c>
      <c r="X54" s="3" t="s">
        <v>547</v>
      </c>
    </row>
    <row r="55" spans="1:24">
      <c r="A55" s="2">
        <v>44232.240848912035</v>
      </c>
      <c r="B55" s="3" t="s">
        <v>548</v>
      </c>
      <c r="C55" s="3" t="s">
        <v>549</v>
      </c>
      <c r="D55" s="3" t="s">
        <v>550</v>
      </c>
      <c r="E55" s="3" t="s">
        <v>550</v>
      </c>
      <c r="F55" s="3" t="s">
        <v>551</v>
      </c>
      <c r="G55" s="4" t="s">
        <v>552</v>
      </c>
      <c r="H55" s="3" t="s">
        <v>44</v>
      </c>
      <c r="I55" s="3" t="s">
        <v>553</v>
      </c>
      <c r="J55" s="4" t="s">
        <v>554</v>
      </c>
      <c r="L55" s="4" t="s">
        <v>554</v>
      </c>
      <c r="M55" s="3" t="s">
        <v>555</v>
      </c>
      <c r="O55" s="3" t="s">
        <v>30</v>
      </c>
      <c r="P55" s="3" t="s">
        <v>30</v>
      </c>
      <c r="Q55" s="3" t="s">
        <v>556</v>
      </c>
      <c r="R55" s="3" t="s">
        <v>81</v>
      </c>
      <c r="S55" s="3">
        <v>0</v>
      </c>
      <c r="T55" s="3" t="s">
        <v>557</v>
      </c>
      <c r="U55" s="3" t="s">
        <v>114</v>
      </c>
      <c r="V55" s="3">
        <v>1.2</v>
      </c>
      <c r="W55" s="3">
        <v>1</v>
      </c>
      <c r="X55" s="3" t="s">
        <v>105</v>
      </c>
    </row>
    <row r="56" spans="1:24">
      <c r="A56" s="2">
        <v>44232.24131243056</v>
      </c>
      <c r="B56" s="3" t="s">
        <v>558</v>
      </c>
      <c r="C56" s="3">
        <v>0</v>
      </c>
      <c r="D56" s="3" t="s">
        <v>559</v>
      </c>
      <c r="F56" s="3" t="s">
        <v>560</v>
      </c>
      <c r="G56" s="4" t="s">
        <v>561</v>
      </c>
      <c r="H56" s="3" t="s">
        <v>44</v>
      </c>
      <c r="I56" s="3" t="s">
        <v>562</v>
      </c>
      <c r="K56" s="3" t="s">
        <v>563</v>
      </c>
      <c r="M56" s="3" t="s">
        <v>564</v>
      </c>
      <c r="O56" s="3" t="s">
        <v>48</v>
      </c>
      <c r="P56" s="3" t="s">
        <v>48</v>
      </c>
      <c r="Q56" s="3" t="s">
        <v>565</v>
      </c>
      <c r="R56" s="3">
        <v>25000000</v>
      </c>
      <c r="S56" s="3">
        <v>10000000</v>
      </c>
      <c r="T56" s="3">
        <v>3000000</v>
      </c>
      <c r="U56" s="3" t="s">
        <v>35</v>
      </c>
      <c r="V56" s="3" t="s">
        <v>566</v>
      </c>
      <c r="W56" s="3">
        <v>4</v>
      </c>
      <c r="X56" s="3" t="s">
        <v>37</v>
      </c>
    </row>
    <row r="57" spans="1:24">
      <c r="A57" s="2">
        <v>44232.244514375001</v>
      </c>
      <c r="B57" s="3" t="s">
        <v>567</v>
      </c>
      <c r="C57" s="3" t="s">
        <v>568</v>
      </c>
      <c r="D57" s="3" t="s">
        <v>569</v>
      </c>
      <c r="F57" s="3" t="s">
        <v>570</v>
      </c>
      <c r="G57" s="4" t="s">
        <v>571</v>
      </c>
      <c r="H57" s="3" t="s">
        <v>27</v>
      </c>
      <c r="I57" s="3" t="s">
        <v>572</v>
      </c>
      <c r="O57" s="3" t="s">
        <v>30</v>
      </c>
      <c r="P57" s="3" t="s">
        <v>30</v>
      </c>
      <c r="Q57" s="3" t="s">
        <v>573</v>
      </c>
      <c r="R57" s="3" t="s">
        <v>574</v>
      </c>
      <c r="T57" s="3" t="s">
        <v>575</v>
      </c>
      <c r="U57" s="3" t="s">
        <v>35</v>
      </c>
      <c r="V57" s="3" t="s">
        <v>576</v>
      </c>
      <c r="W57" s="3" t="s">
        <v>577</v>
      </c>
      <c r="X57" s="3" t="s">
        <v>171</v>
      </c>
    </row>
    <row r="58" spans="1:24">
      <c r="A58" s="2">
        <v>44232.254657928243</v>
      </c>
      <c r="B58" s="3" t="s">
        <v>578</v>
      </c>
      <c r="C58" s="3" t="s">
        <v>579</v>
      </c>
      <c r="D58" s="3" t="s">
        <v>580</v>
      </c>
      <c r="E58" s="3" t="s">
        <v>581</v>
      </c>
      <c r="F58" s="3" t="s">
        <v>582</v>
      </c>
      <c r="G58" s="4" t="s">
        <v>583</v>
      </c>
      <c r="H58" s="3" t="s">
        <v>44</v>
      </c>
      <c r="I58" s="3" t="s">
        <v>584</v>
      </c>
      <c r="K58" s="3" t="s">
        <v>585</v>
      </c>
      <c r="O58" s="3" t="s">
        <v>30</v>
      </c>
      <c r="P58" s="3" t="s">
        <v>48</v>
      </c>
      <c r="Q58" s="3" t="s">
        <v>586</v>
      </c>
      <c r="R58" s="3" t="s">
        <v>33</v>
      </c>
      <c r="T58" s="3" t="s">
        <v>587</v>
      </c>
      <c r="U58" s="3" t="s">
        <v>35</v>
      </c>
      <c r="V58" s="3" t="s">
        <v>588</v>
      </c>
      <c r="W58" s="3">
        <v>2</v>
      </c>
      <c r="X58" s="3" t="s">
        <v>105</v>
      </c>
    </row>
    <row r="59" spans="1:24">
      <c r="A59" s="2">
        <v>44232.2593671875</v>
      </c>
      <c r="B59" s="3" t="s">
        <v>589</v>
      </c>
      <c r="C59" s="3" t="s">
        <v>590</v>
      </c>
      <c r="D59" s="3" t="s">
        <v>591</v>
      </c>
      <c r="F59" s="3" t="s">
        <v>592</v>
      </c>
      <c r="G59" s="4" t="s">
        <v>593</v>
      </c>
      <c r="H59" s="3" t="s">
        <v>27</v>
      </c>
      <c r="I59" s="3" t="s">
        <v>594</v>
      </c>
      <c r="J59" s="3" t="s">
        <v>595</v>
      </c>
      <c r="K59" s="3" t="s">
        <v>595</v>
      </c>
      <c r="O59" s="3" t="s">
        <v>30</v>
      </c>
      <c r="P59" s="3" t="s">
        <v>30</v>
      </c>
      <c r="Q59" s="3" t="s">
        <v>596</v>
      </c>
      <c r="R59" s="3" t="s">
        <v>597</v>
      </c>
      <c r="S59" s="3" t="s">
        <v>211</v>
      </c>
      <c r="T59" s="3" t="s">
        <v>270</v>
      </c>
      <c r="U59" s="3" t="s">
        <v>221</v>
      </c>
      <c r="V59" s="3" t="s">
        <v>598</v>
      </c>
      <c r="W59" s="3">
        <v>2</v>
      </c>
      <c r="X59" s="3" t="s">
        <v>599</v>
      </c>
    </row>
    <row r="60" spans="1:24">
      <c r="A60" s="2">
        <v>44232.31676854167</v>
      </c>
      <c r="B60" s="3" t="s">
        <v>600</v>
      </c>
      <c r="C60" s="3" t="s">
        <v>601</v>
      </c>
      <c r="D60" s="3" t="s">
        <v>602</v>
      </c>
      <c r="E60" s="3" t="s">
        <v>602</v>
      </c>
      <c r="F60" s="3" t="s">
        <v>603</v>
      </c>
      <c r="G60" s="4" t="s">
        <v>604</v>
      </c>
      <c r="H60" s="3" t="s">
        <v>44</v>
      </c>
      <c r="I60" s="3" t="s">
        <v>605</v>
      </c>
      <c r="J60" s="3" t="s">
        <v>102</v>
      </c>
      <c r="K60" s="3" t="s">
        <v>102</v>
      </c>
      <c r="L60" s="3" t="s">
        <v>102</v>
      </c>
      <c r="M60" s="3" t="s">
        <v>102</v>
      </c>
      <c r="N60" s="3" t="s">
        <v>102</v>
      </c>
      <c r="O60" s="3" t="s">
        <v>30</v>
      </c>
      <c r="P60" s="3" t="s">
        <v>30</v>
      </c>
      <c r="Q60" s="3" t="s">
        <v>606</v>
      </c>
      <c r="R60" s="3" t="s">
        <v>161</v>
      </c>
      <c r="S60" s="3" t="s">
        <v>102</v>
      </c>
      <c r="T60" s="3">
        <v>5000000</v>
      </c>
      <c r="U60" s="3" t="s">
        <v>114</v>
      </c>
      <c r="V60" s="3" t="s">
        <v>607</v>
      </c>
      <c r="W60" s="3">
        <v>2</v>
      </c>
      <c r="X60" s="3" t="s">
        <v>74</v>
      </c>
    </row>
    <row r="61" spans="1:24">
      <c r="A61" s="2">
        <v>44232.320410231478</v>
      </c>
      <c r="B61" s="3" t="s">
        <v>608</v>
      </c>
      <c r="C61" s="3">
        <v>0</v>
      </c>
      <c r="D61" s="3" t="s">
        <v>609</v>
      </c>
      <c r="F61" s="3" t="s">
        <v>610</v>
      </c>
      <c r="G61" s="4" t="s">
        <v>611</v>
      </c>
      <c r="H61" s="3" t="s">
        <v>44</v>
      </c>
      <c r="I61" s="3" t="s">
        <v>612</v>
      </c>
      <c r="K61" s="3" t="s">
        <v>613</v>
      </c>
      <c r="M61" s="3" t="s">
        <v>614</v>
      </c>
      <c r="O61" s="3" t="s">
        <v>48</v>
      </c>
      <c r="P61" s="3" t="s">
        <v>48</v>
      </c>
      <c r="Q61" s="3" t="s">
        <v>63</v>
      </c>
      <c r="R61" s="3">
        <v>5000</v>
      </c>
      <c r="S61" s="3">
        <v>18000</v>
      </c>
      <c r="T61" s="3">
        <v>1000</v>
      </c>
      <c r="U61" s="3" t="s">
        <v>114</v>
      </c>
      <c r="V61" s="3" t="s">
        <v>615</v>
      </c>
      <c r="W61" s="3">
        <v>3</v>
      </c>
      <c r="X61" s="3" t="s">
        <v>95</v>
      </c>
    </row>
    <row r="62" spans="1:24">
      <c r="A62" s="2">
        <v>44232.605985659728</v>
      </c>
      <c r="B62" s="3" t="s">
        <v>616</v>
      </c>
      <c r="C62" s="3" t="s">
        <v>617</v>
      </c>
      <c r="D62" s="3" t="s">
        <v>618</v>
      </c>
      <c r="F62" s="3" t="s">
        <v>619</v>
      </c>
      <c r="G62" s="4" t="s">
        <v>620</v>
      </c>
      <c r="H62" s="3" t="s">
        <v>44</v>
      </c>
      <c r="I62" s="3" t="s">
        <v>621</v>
      </c>
      <c r="K62" s="3" t="s">
        <v>622</v>
      </c>
      <c r="M62" s="3" t="s">
        <v>623</v>
      </c>
      <c r="O62" s="3" t="s">
        <v>30</v>
      </c>
      <c r="P62" s="3" t="s">
        <v>48</v>
      </c>
      <c r="Q62" s="3" t="s">
        <v>73</v>
      </c>
      <c r="R62" s="3" t="s">
        <v>270</v>
      </c>
      <c r="S62" s="3" t="s">
        <v>30</v>
      </c>
      <c r="T62" s="3" t="s">
        <v>530</v>
      </c>
      <c r="U62" s="3" t="s">
        <v>35</v>
      </c>
      <c r="V62" s="3" t="s">
        <v>624</v>
      </c>
      <c r="W62" s="3">
        <v>1</v>
      </c>
      <c r="X62" s="3" t="s">
        <v>95</v>
      </c>
    </row>
    <row r="63" spans="1:24">
      <c r="A63" s="2">
        <v>44232.628776006939</v>
      </c>
      <c r="B63" s="3" t="s">
        <v>625</v>
      </c>
      <c r="C63" s="3" t="s">
        <v>626</v>
      </c>
      <c r="D63" s="3" t="s">
        <v>627</v>
      </c>
      <c r="F63" s="3" t="s">
        <v>628</v>
      </c>
      <c r="G63" s="4" t="s">
        <v>629</v>
      </c>
      <c r="H63" s="3" t="s">
        <v>44</v>
      </c>
      <c r="I63" s="3" t="s">
        <v>630</v>
      </c>
      <c r="M63" s="3" t="s">
        <v>631</v>
      </c>
      <c r="O63" s="3" t="s">
        <v>30</v>
      </c>
      <c r="P63" s="3" t="s">
        <v>30</v>
      </c>
      <c r="Q63" s="3" t="s">
        <v>63</v>
      </c>
      <c r="R63" s="3">
        <v>1000000</v>
      </c>
      <c r="T63" s="3" t="s">
        <v>632</v>
      </c>
      <c r="U63" s="3" t="s">
        <v>35</v>
      </c>
      <c r="V63" s="3" t="s">
        <v>633</v>
      </c>
      <c r="W63" s="3">
        <v>2</v>
      </c>
      <c r="X63" s="3" t="s">
        <v>143</v>
      </c>
    </row>
    <row r="64" spans="1:24">
      <c r="A64" s="2">
        <v>44232.651786215283</v>
      </c>
      <c r="B64" s="3" t="s">
        <v>634</v>
      </c>
      <c r="C64" s="3" t="s">
        <v>635</v>
      </c>
      <c r="D64" s="3" t="s">
        <v>636</v>
      </c>
      <c r="E64" s="3" t="s">
        <v>636</v>
      </c>
      <c r="F64" s="3" t="s">
        <v>634</v>
      </c>
      <c r="G64" s="4" t="s">
        <v>637</v>
      </c>
      <c r="H64" s="3" t="s">
        <v>44</v>
      </c>
      <c r="I64" s="3" t="s">
        <v>638</v>
      </c>
      <c r="J64" s="4" t="s">
        <v>639</v>
      </c>
      <c r="K64" s="3" t="s">
        <v>640</v>
      </c>
      <c r="M64" s="3" t="s">
        <v>641</v>
      </c>
      <c r="O64" s="3" t="s">
        <v>30</v>
      </c>
      <c r="P64" s="3" t="s">
        <v>48</v>
      </c>
      <c r="Q64" s="3" t="s">
        <v>642</v>
      </c>
      <c r="R64" s="3" t="s">
        <v>643</v>
      </c>
      <c r="T64" s="3" t="s">
        <v>644</v>
      </c>
      <c r="U64" s="3" t="s">
        <v>35</v>
      </c>
      <c r="V64" s="3" t="s">
        <v>645</v>
      </c>
      <c r="W64" s="3" t="s">
        <v>55</v>
      </c>
      <c r="X64" s="3" t="s">
        <v>646</v>
      </c>
    </row>
    <row r="65" spans="1:30">
      <c r="A65" s="2">
        <v>44232.677245462968</v>
      </c>
      <c r="B65" s="3" t="s">
        <v>647</v>
      </c>
      <c r="C65" s="3" t="s">
        <v>648</v>
      </c>
      <c r="D65" s="3" t="s">
        <v>649</v>
      </c>
      <c r="F65" s="3" t="s">
        <v>650</v>
      </c>
      <c r="G65" s="4" t="s">
        <v>651</v>
      </c>
      <c r="H65" s="3" t="s">
        <v>44</v>
      </c>
      <c r="I65" s="3" t="s">
        <v>652</v>
      </c>
      <c r="M65" s="3" t="s">
        <v>653</v>
      </c>
      <c r="O65" s="3" t="s">
        <v>48</v>
      </c>
      <c r="P65" s="3" t="s">
        <v>48</v>
      </c>
      <c r="Q65" s="3" t="s">
        <v>373</v>
      </c>
      <c r="R65" s="3" t="s">
        <v>280</v>
      </c>
      <c r="T65" s="3" t="s">
        <v>654</v>
      </c>
      <c r="U65" s="3" t="s">
        <v>114</v>
      </c>
      <c r="V65" s="3" t="s">
        <v>655</v>
      </c>
      <c r="W65" s="3">
        <v>1</v>
      </c>
      <c r="X65" s="3" t="s">
        <v>656</v>
      </c>
    </row>
    <row r="66" spans="1:30">
      <c r="A66" s="2">
        <v>44232.699892280092</v>
      </c>
      <c r="B66" s="3" t="s">
        <v>657</v>
      </c>
      <c r="C66" s="3" t="s">
        <v>658</v>
      </c>
      <c r="D66" s="3" t="s">
        <v>659</v>
      </c>
      <c r="F66" s="3" t="s">
        <v>660</v>
      </c>
      <c r="G66" s="4" t="s">
        <v>661</v>
      </c>
      <c r="H66" s="3" t="s">
        <v>44</v>
      </c>
      <c r="I66" s="3" t="s">
        <v>662</v>
      </c>
      <c r="K66" s="3" t="s">
        <v>663</v>
      </c>
      <c r="O66" s="3" t="s">
        <v>30</v>
      </c>
      <c r="P66" s="3" t="s">
        <v>30</v>
      </c>
      <c r="Q66" s="3" t="s">
        <v>642</v>
      </c>
      <c r="R66" s="3" t="s">
        <v>664</v>
      </c>
      <c r="T66" s="3" t="s">
        <v>461</v>
      </c>
      <c r="U66" s="3" t="s">
        <v>35</v>
      </c>
      <c r="V66" s="3" t="s">
        <v>665</v>
      </c>
      <c r="W66" s="3">
        <v>1</v>
      </c>
      <c r="X66" s="3" t="s">
        <v>152</v>
      </c>
    </row>
    <row r="67" spans="1:30">
      <c r="A67" s="2">
        <v>44232.704373449073</v>
      </c>
      <c r="B67" s="3" t="s">
        <v>666</v>
      </c>
      <c r="C67" s="3" t="s">
        <v>667</v>
      </c>
      <c r="D67" s="3" t="s">
        <v>668</v>
      </c>
      <c r="F67" s="3" t="s">
        <v>669</v>
      </c>
      <c r="G67" s="4" t="s">
        <v>670</v>
      </c>
      <c r="H67" s="3" t="s">
        <v>44</v>
      </c>
      <c r="I67" s="3" t="s">
        <v>671</v>
      </c>
      <c r="K67" s="3" t="s">
        <v>672</v>
      </c>
      <c r="O67" s="3" t="s">
        <v>48</v>
      </c>
      <c r="P67" s="3" t="s">
        <v>48</v>
      </c>
      <c r="Q67" s="3" t="s">
        <v>73</v>
      </c>
      <c r="R67" s="3">
        <v>10000000</v>
      </c>
      <c r="S67" s="3">
        <v>5000000</v>
      </c>
      <c r="T67" s="3">
        <v>8000000</v>
      </c>
      <c r="U67" s="3" t="s">
        <v>35</v>
      </c>
      <c r="V67" s="3" t="s">
        <v>673</v>
      </c>
      <c r="W67" s="3">
        <v>2</v>
      </c>
      <c r="X67" s="3" t="s">
        <v>674</v>
      </c>
    </row>
    <row r="68" spans="1:30">
      <c r="A68" s="2">
        <v>44232.719449062497</v>
      </c>
      <c r="B68" s="3" t="s">
        <v>675</v>
      </c>
      <c r="C68" s="3" t="s">
        <v>676</v>
      </c>
      <c r="D68" s="3" t="s">
        <v>677</v>
      </c>
      <c r="E68" s="3" t="s">
        <v>102</v>
      </c>
      <c r="F68" s="3" t="s">
        <v>678</v>
      </c>
      <c r="G68" s="4" t="s">
        <v>679</v>
      </c>
      <c r="H68" s="3" t="s">
        <v>44</v>
      </c>
      <c r="I68" s="3" t="s">
        <v>680</v>
      </c>
      <c r="J68" s="4" t="s">
        <v>681</v>
      </c>
      <c r="K68" s="3" t="s">
        <v>682</v>
      </c>
      <c r="N68" s="3" t="s">
        <v>102</v>
      </c>
      <c r="O68" s="3" t="s">
        <v>48</v>
      </c>
      <c r="P68" s="3" t="s">
        <v>30</v>
      </c>
      <c r="Q68" s="3" t="s">
        <v>683</v>
      </c>
      <c r="R68" s="3">
        <v>5000000</v>
      </c>
      <c r="S68" s="3">
        <v>12000000</v>
      </c>
      <c r="T68" s="3">
        <v>5000000</v>
      </c>
      <c r="U68" s="3" t="s">
        <v>417</v>
      </c>
      <c r="V68" s="3" t="s">
        <v>684</v>
      </c>
      <c r="W68" s="3">
        <v>2</v>
      </c>
      <c r="X68" s="3" t="s">
        <v>283</v>
      </c>
    </row>
    <row r="69" spans="1:30">
      <c r="A69" s="7">
        <v>44232.725824351852</v>
      </c>
      <c r="B69" s="8" t="s">
        <v>685</v>
      </c>
      <c r="C69" s="8" t="s">
        <v>686</v>
      </c>
      <c r="D69" s="8" t="s">
        <v>687</v>
      </c>
      <c r="E69" s="9"/>
      <c r="F69" s="8" t="s">
        <v>688</v>
      </c>
      <c r="G69" s="10" t="s">
        <v>689</v>
      </c>
      <c r="H69" s="8" t="s">
        <v>44</v>
      </c>
      <c r="I69" s="8" t="s">
        <v>690</v>
      </c>
      <c r="J69" s="10" t="s">
        <v>691</v>
      </c>
      <c r="K69" s="9"/>
      <c r="L69" s="10" t="s">
        <v>691</v>
      </c>
      <c r="M69" s="8" t="s">
        <v>692</v>
      </c>
      <c r="N69" s="9"/>
      <c r="O69" s="8" t="s">
        <v>30</v>
      </c>
      <c r="P69" s="8" t="s">
        <v>48</v>
      </c>
      <c r="Q69" s="8" t="s">
        <v>693</v>
      </c>
      <c r="R69" s="8" t="s">
        <v>694</v>
      </c>
      <c r="S69" s="9"/>
      <c r="T69" s="8" t="s">
        <v>694</v>
      </c>
      <c r="U69" s="8" t="s">
        <v>221</v>
      </c>
      <c r="V69" s="8" t="s">
        <v>695</v>
      </c>
      <c r="W69" s="8" t="s">
        <v>696</v>
      </c>
      <c r="X69" s="8" t="s">
        <v>697</v>
      </c>
      <c r="Y69" s="9"/>
      <c r="Z69" s="9"/>
      <c r="AA69" s="9"/>
      <c r="AB69" s="9"/>
      <c r="AC69" s="9"/>
      <c r="AD69" s="9"/>
    </row>
    <row r="70" spans="1:30">
      <c r="A70" s="2">
        <v>44232.732863344907</v>
      </c>
      <c r="B70" s="3" t="s">
        <v>698</v>
      </c>
      <c r="C70" s="3" t="s">
        <v>699</v>
      </c>
      <c r="D70" s="3" t="s">
        <v>700</v>
      </c>
      <c r="F70" s="3" t="s">
        <v>699</v>
      </c>
      <c r="G70" s="4" t="s">
        <v>701</v>
      </c>
      <c r="H70" s="3" t="s">
        <v>44</v>
      </c>
      <c r="I70" s="3" t="s">
        <v>702</v>
      </c>
      <c r="O70" s="3" t="s">
        <v>30</v>
      </c>
      <c r="P70" s="3" t="s">
        <v>48</v>
      </c>
      <c r="Q70" s="3" t="s">
        <v>73</v>
      </c>
      <c r="R70" s="3" t="s">
        <v>365</v>
      </c>
      <c r="T70" s="3" t="s">
        <v>703</v>
      </c>
      <c r="U70" s="3" t="s">
        <v>35</v>
      </c>
      <c r="V70" s="3" t="s">
        <v>704</v>
      </c>
      <c r="W70" s="3" t="s">
        <v>705</v>
      </c>
      <c r="X70" s="3" t="s">
        <v>706</v>
      </c>
    </row>
    <row r="71" spans="1:30">
      <c r="A71" s="2">
        <v>44232.754957037032</v>
      </c>
      <c r="B71" s="3" t="s">
        <v>707</v>
      </c>
      <c r="C71" s="3" t="s">
        <v>708</v>
      </c>
      <c r="D71" s="3" t="s">
        <v>709</v>
      </c>
      <c r="E71" s="3" t="s">
        <v>710</v>
      </c>
      <c r="F71" s="3" t="s">
        <v>711</v>
      </c>
      <c r="G71" s="4" t="s">
        <v>712</v>
      </c>
      <c r="H71" s="3" t="s">
        <v>44</v>
      </c>
      <c r="I71" s="3" t="s">
        <v>713</v>
      </c>
      <c r="K71" s="3" t="s">
        <v>714</v>
      </c>
      <c r="M71" s="3" t="s">
        <v>715</v>
      </c>
      <c r="O71" s="3" t="s">
        <v>48</v>
      </c>
      <c r="P71" s="3" t="s">
        <v>30</v>
      </c>
      <c r="Q71" s="3" t="s">
        <v>73</v>
      </c>
      <c r="R71" s="3" t="s">
        <v>716</v>
      </c>
      <c r="S71" s="3" t="s">
        <v>407</v>
      </c>
      <c r="T71" s="3" t="s">
        <v>717</v>
      </c>
      <c r="U71" s="3" t="s">
        <v>35</v>
      </c>
      <c r="V71" s="3">
        <v>2000</v>
      </c>
      <c r="W71" s="3">
        <v>2</v>
      </c>
      <c r="X71" s="3" t="s">
        <v>74</v>
      </c>
    </row>
    <row r="72" spans="1:30">
      <c r="A72" s="2">
        <v>44232.757311643523</v>
      </c>
      <c r="B72" s="3" t="s">
        <v>718</v>
      </c>
      <c r="C72" s="3" t="s">
        <v>719</v>
      </c>
      <c r="D72" s="3" t="s">
        <v>720</v>
      </c>
      <c r="E72" s="3" t="s">
        <v>721</v>
      </c>
      <c r="F72" s="3" t="s">
        <v>722</v>
      </c>
      <c r="G72" s="3" t="s">
        <v>723</v>
      </c>
      <c r="H72" s="3" t="s">
        <v>44</v>
      </c>
      <c r="I72" s="3" t="s">
        <v>724</v>
      </c>
      <c r="O72" s="3" t="s">
        <v>48</v>
      </c>
      <c r="P72" s="3" t="s">
        <v>30</v>
      </c>
      <c r="Q72" s="3" t="s">
        <v>73</v>
      </c>
      <c r="R72" s="3" t="s">
        <v>725</v>
      </c>
      <c r="S72" s="3" t="s">
        <v>726</v>
      </c>
      <c r="T72" s="3" t="s">
        <v>727</v>
      </c>
      <c r="U72" s="3" t="s">
        <v>221</v>
      </c>
      <c r="V72" s="3" t="s">
        <v>728</v>
      </c>
      <c r="W72" s="3" t="s">
        <v>30</v>
      </c>
      <c r="X72" s="3" t="s">
        <v>729</v>
      </c>
    </row>
    <row r="73" spans="1:30">
      <c r="A73" s="2">
        <v>44232.757705335651</v>
      </c>
      <c r="B73" s="3" t="s">
        <v>730</v>
      </c>
      <c r="C73" s="3" t="s">
        <v>731</v>
      </c>
      <c r="D73" s="3" t="s">
        <v>732</v>
      </c>
      <c r="F73" s="3" t="s">
        <v>733</v>
      </c>
      <c r="G73" s="4" t="s">
        <v>734</v>
      </c>
      <c r="H73" s="3" t="s">
        <v>27</v>
      </c>
      <c r="I73" s="3" t="s">
        <v>735</v>
      </c>
      <c r="J73" s="3">
        <v>1250000120974</v>
      </c>
      <c r="L73" s="3">
        <v>1250000120974</v>
      </c>
      <c r="M73" s="3" t="s">
        <v>736</v>
      </c>
      <c r="O73" s="3" t="s">
        <v>48</v>
      </c>
      <c r="P73" s="3" t="s">
        <v>48</v>
      </c>
      <c r="Q73" s="3" t="s">
        <v>63</v>
      </c>
      <c r="R73" s="3">
        <v>30000000</v>
      </c>
      <c r="S73" s="3">
        <v>0</v>
      </c>
      <c r="T73" s="3">
        <v>250000000</v>
      </c>
      <c r="U73" s="3" t="s">
        <v>35</v>
      </c>
      <c r="V73" s="3" t="s">
        <v>737</v>
      </c>
      <c r="W73" s="3">
        <v>16</v>
      </c>
      <c r="X73" s="3" t="s">
        <v>74</v>
      </c>
    </row>
    <row r="74" spans="1:30">
      <c r="A74" s="2">
        <v>44232.759062314813</v>
      </c>
      <c r="B74" s="3" t="s">
        <v>738</v>
      </c>
      <c r="C74" s="3" t="s">
        <v>739</v>
      </c>
      <c r="D74" s="3" t="s">
        <v>740</v>
      </c>
      <c r="E74" s="3" t="s">
        <v>741</v>
      </c>
      <c r="F74" s="3" t="s">
        <v>742</v>
      </c>
      <c r="G74" s="4" t="s">
        <v>743</v>
      </c>
      <c r="H74" s="3" t="s">
        <v>44</v>
      </c>
      <c r="I74" s="3" t="s">
        <v>744</v>
      </c>
      <c r="J74" s="3" t="s">
        <v>321</v>
      </c>
      <c r="K74" s="3" t="s">
        <v>321</v>
      </c>
      <c r="L74" s="3" t="s">
        <v>321</v>
      </c>
      <c r="M74" s="3" t="s">
        <v>321</v>
      </c>
      <c r="N74" s="3" t="s">
        <v>321</v>
      </c>
      <c r="O74" s="3" t="s">
        <v>30</v>
      </c>
      <c r="P74" s="3" t="s">
        <v>30</v>
      </c>
      <c r="Q74" s="3" t="s">
        <v>63</v>
      </c>
      <c r="R74" s="3" t="s">
        <v>745</v>
      </c>
      <c r="S74" s="3" t="s">
        <v>746</v>
      </c>
      <c r="T74" s="3" t="s">
        <v>747</v>
      </c>
      <c r="U74" s="3" t="s">
        <v>259</v>
      </c>
      <c r="V74" s="3" t="s">
        <v>748</v>
      </c>
      <c r="W74" s="3" t="s">
        <v>55</v>
      </c>
      <c r="X74" s="3" t="s">
        <v>749</v>
      </c>
    </row>
    <row r="75" spans="1:30">
      <c r="A75" s="2">
        <v>44232.785659699075</v>
      </c>
      <c r="B75" s="3" t="s">
        <v>750</v>
      </c>
      <c r="C75" s="3" t="s">
        <v>751</v>
      </c>
      <c r="D75" s="3" t="s">
        <v>752</v>
      </c>
      <c r="F75" s="3" t="s">
        <v>753</v>
      </c>
      <c r="G75" s="3" t="s">
        <v>754</v>
      </c>
      <c r="H75" s="3" t="s">
        <v>27</v>
      </c>
      <c r="I75" s="3" t="s">
        <v>755</v>
      </c>
      <c r="O75" s="3" t="s">
        <v>30</v>
      </c>
      <c r="P75" s="3" t="s">
        <v>48</v>
      </c>
      <c r="Q75" s="3" t="s">
        <v>63</v>
      </c>
      <c r="R75" s="3">
        <v>10000000</v>
      </c>
      <c r="S75" s="3">
        <v>100000000</v>
      </c>
      <c r="T75" s="3">
        <v>130000000</v>
      </c>
      <c r="U75" s="3" t="s">
        <v>35</v>
      </c>
      <c r="V75" s="3">
        <v>10000</v>
      </c>
      <c r="W75" s="3">
        <v>7</v>
      </c>
      <c r="X75" s="3" t="s">
        <v>756</v>
      </c>
    </row>
    <row r="76" spans="1:30">
      <c r="A76" s="2">
        <v>44232.786810902777</v>
      </c>
      <c r="B76" s="3" t="s">
        <v>757</v>
      </c>
      <c r="C76" s="3" t="s">
        <v>758</v>
      </c>
      <c r="D76" s="3" t="s">
        <v>759</v>
      </c>
      <c r="F76" s="6" t="s">
        <v>760</v>
      </c>
      <c r="G76" s="4" t="s">
        <v>761</v>
      </c>
      <c r="H76" s="3" t="s">
        <v>27</v>
      </c>
      <c r="I76" s="3" t="s">
        <v>762</v>
      </c>
      <c r="O76" s="3" t="s">
        <v>30</v>
      </c>
      <c r="P76" s="3" t="s">
        <v>30</v>
      </c>
      <c r="Q76" s="3" t="s">
        <v>73</v>
      </c>
      <c r="R76" s="3" t="s">
        <v>32</v>
      </c>
      <c r="S76" s="3" t="s">
        <v>30</v>
      </c>
      <c r="T76" s="3" t="s">
        <v>763</v>
      </c>
      <c r="U76" s="3" t="s">
        <v>764</v>
      </c>
      <c r="V76" s="3" t="s">
        <v>765</v>
      </c>
      <c r="W76" s="3">
        <v>3</v>
      </c>
      <c r="X76" s="3" t="s">
        <v>766</v>
      </c>
    </row>
    <row r="77" spans="1:30">
      <c r="A77" s="2">
        <v>44232.796172962961</v>
      </c>
      <c r="B77" s="3" t="s">
        <v>767</v>
      </c>
      <c r="C77" s="3" t="s">
        <v>768</v>
      </c>
      <c r="D77" s="3" t="s">
        <v>769</v>
      </c>
      <c r="E77" s="3" t="s">
        <v>770</v>
      </c>
      <c r="F77" s="3" t="s">
        <v>768</v>
      </c>
      <c r="G77" s="4" t="s">
        <v>771</v>
      </c>
      <c r="H77" s="3" t="s">
        <v>27</v>
      </c>
      <c r="I77" s="3">
        <v>0</v>
      </c>
      <c r="J77" s="3">
        <v>0</v>
      </c>
      <c r="K77" s="3">
        <v>0</v>
      </c>
      <c r="L77" s="3">
        <v>0</v>
      </c>
      <c r="M77" s="3">
        <v>0</v>
      </c>
      <c r="N77" s="3">
        <v>0</v>
      </c>
      <c r="O77" s="3" t="s">
        <v>30</v>
      </c>
      <c r="P77" s="3" t="s">
        <v>30</v>
      </c>
      <c r="Q77" s="3" t="s">
        <v>63</v>
      </c>
      <c r="R77" s="3" t="s">
        <v>408</v>
      </c>
      <c r="S77" s="3">
        <v>0</v>
      </c>
      <c r="T77" s="3">
        <v>0</v>
      </c>
      <c r="U77" s="3" t="s">
        <v>170</v>
      </c>
      <c r="V77" s="3">
        <v>0</v>
      </c>
      <c r="W77" s="3">
        <v>1</v>
      </c>
      <c r="X77" s="3" t="s">
        <v>105</v>
      </c>
    </row>
    <row r="78" spans="1:30">
      <c r="A78" s="2">
        <v>44232.804756655096</v>
      </c>
      <c r="B78" s="3" t="s">
        <v>772</v>
      </c>
      <c r="C78" s="3" t="s">
        <v>773</v>
      </c>
      <c r="D78" s="3" t="s">
        <v>774</v>
      </c>
      <c r="E78" s="3" t="s">
        <v>774</v>
      </c>
      <c r="F78" s="3" t="s">
        <v>775</v>
      </c>
      <c r="G78" s="4" t="s">
        <v>776</v>
      </c>
      <c r="H78" s="3" t="s">
        <v>44</v>
      </c>
      <c r="I78" s="3" t="s">
        <v>777</v>
      </c>
      <c r="J78" s="3">
        <v>0</v>
      </c>
      <c r="K78" s="3" t="s">
        <v>778</v>
      </c>
      <c r="L78" s="3">
        <v>0</v>
      </c>
      <c r="M78" s="3">
        <v>0</v>
      </c>
      <c r="N78" s="3">
        <v>0</v>
      </c>
      <c r="O78" s="3" t="s">
        <v>30</v>
      </c>
      <c r="P78" s="3" t="s">
        <v>48</v>
      </c>
      <c r="Q78" s="3" t="s">
        <v>93</v>
      </c>
      <c r="R78" s="3" t="s">
        <v>280</v>
      </c>
      <c r="S78" s="3">
        <v>0</v>
      </c>
      <c r="T78" s="3" t="s">
        <v>779</v>
      </c>
      <c r="U78" s="3" t="s">
        <v>35</v>
      </c>
      <c r="V78" s="3" t="s">
        <v>780</v>
      </c>
      <c r="W78" s="3">
        <v>1</v>
      </c>
      <c r="X78" s="3" t="s">
        <v>95</v>
      </c>
    </row>
    <row r="79" spans="1:30">
      <c r="A79" s="2">
        <v>44232.807364282402</v>
      </c>
      <c r="B79" s="3" t="s">
        <v>781</v>
      </c>
      <c r="C79" s="3" t="s">
        <v>782</v>
      </c>
      <c r="D79" s="3" t="s">
        <v>783</v>
      </c>
      <c r="E79" s="3" t="s">
        <v>102</v>
      </c>
      <c r="F79" s="3" t="s">
        <v>784</v>
      </c>
      <c r="G79" s="4" t="s">
        <v>785</v>
      </c>
      <c r="H79" s="3" t="s">
        <v>44</v>
      </c>
      <c r="I79" s="3" t="s">
        <v>786</v>
      </c>
      <c r="J79" s="3" t="s">
        <v>102</v>
      </c>
      <c r="K79" s="3" t="s">
        <v>102</v>
      </c>
      <c r="L79" s="3" t="s">
        <v>102</v>
      </c>
      <c r="M79" s="3" t="s">
        <v>102</v>
      </c>
      <c r="N79" s="3" t="s">
        <v>102</v>
      </c>
      <c r="O79" s="3" t="s">
        <v>30</v>
      </c>
      <c r="P79" s="3" t="s">
        <v>30</v>
      </c>
      <c r="Q79" s="3" t="s">
        <v>93</v>
      </c>
      <c r="R79" s="3">
        <v>20000000</v>
      </c>
      <c r="S79" s="3" t="s">
        <v>102</v>
      </c>
      <c r="T79" s="3">
        <v>1000000</v>
      </c>
      <c r="U79" s="3" t="s">
        <v>141</v>
      </c>
      <c r="V79" s="3" t="s">
        <v>787</v>
      </c>
      <c r="W79" s="3">
        <v>2</v>
      </c>
      <c r="X79" s="3" t="s">
        <v>105</v>
      </c>
    </row>
    <row r="80" spans="1:30">
      <c r="A80" s="2">
        <v>44232.810561597224</v>
      </c>
      <c r="B80" s="3" t="s">
        <v>788</v>
      </c>
      <c r="C80" s="3" t="s">
        <v>789</v>
      </c>
      <c r="D80" s="3" t="s">
        <v>790</v>
      </c>
      <c r="E80" s="3" t="s">
        <v>790</v>
      </c>
      <c r="F80" s="3" t="s">
        <v>791</v>
      </c>
      <c r="G80" s="4" t="s">
        <v>792</v>
      </c>
      <c r="H80" s="3" t="s">
        <v>44</v>
      </c>
      <c r="I80" s="3" t="s">
        <v>793</v>
      </c>
      <c r="K80" s="3" t="s">
        <v>102</v>
      </c>
      <c r="L80" s="3" t="s">
        <v>102</v>
      </c>
      <c r="M80" s="3" t="s">
        <v>102</v>
      </c>
      <c r="N80" s="3" t="s">
        <v>102</v>
      </c>
      <c r="O80" s="3" t="s">
        <v>30</v>
      </c>
      <c r="P80" s="3" t="s">
        <v>30</v>
      </c>
      <c r="Q80" s="3" t="s">
        <v>73</v>
      </c>
      <c r="R80" s="3">
        <v>15000000</v>
      </c>
      <c r="S80" s="3" t="s">
        <v>102</v>
      </c>
      <c r="T80" s="3">
        <v>1500000</v>
      </c>
      <c r="U80" s="3" t="s">
        <v>35</v>
      </c>
      <c r="V80" s="3" t="s">
        <v>794</v>
      </c>
      <c r="W80" s="3" t="s">
        <v>201</v>
      </c>
      <c r="X80" s="3" t="s">
        <v>795</v>
      </c>
    </row>
    <row r="81" spans="1:24">
      <c r="A81" s="2">
        <v>44232.811899270833</v>
      </c>
      <c r="B81" s="3" t="s">
        <v>796</v>
      </c>
      <c r="C81" s="3" t="s">
        <v>430</v>
      </c>
      <c r="D81" s="3" t="s">
        <v>797</v>
      </c>
      <c r="F81" s="3" t="s">
        <v>798</v>
      </c>
      <c r="G81" s="4" t="s">
        <v>433</v>
      </c>
      <c r="H81" s="3" t="s">
        <v>44</v>
      </c>
      <c r="I81" s="3">
        <v>7200063670919</v>
      </c>
      <c r="J81" s="3" t="s">
        <v>799</v>
      </c>
      <c r="K81" s="3" t="s">
        <v>799</v>
      </c>
      <c r="L81" s="3" t="s">
        <v>799</v>
      </c>
      <c r="M81" s="3" t="s">
        <v>799</v>
      </c>
      <c r="N81" s="3" t="s">
        <v>799</v>
      </c>
      <c r="O81" s="3" t="s">
        <v>30</v>
      </c>
      <c r="P81" s="3" t="s">
        <v>48</v>
      </c>
      <c r="Q81" s="3" t="s">
        <v>93</v>
      </c>
      <c r="R81" s="3">
        <v>500</v>
      </c>
      <c r="S81" s="3" t="s">
        <v>30</v>
      </c>
      <c r="T81" s="3" t="s">
        <v>800</v>
      </c>
      <c r="U81" s="3" t="s">
        <v>114</v>
      </c>
      <c r="V81" s="3">
        <v>600</v>
      </c>
      <c r="W81" s="3">
        <v>2</v>
      </c>
      <c r="X81" s="3" t="s">
        <v>105</v>
      </c>
    </row>
    <row r="82" spans="1:24">
      <c r="A82" s="2">
        <v>44232.812565578701</v>
      </c>
      <c r="B82" s="3" t="s">
        <v>801</v>
      </c>
      <c r="C82" s="3" t="s">
        <v>802</v>
      </c>
      <c r="D82" s="3" t="s">
        <v>803</v>
      </c>
      <c r="E82" s="3" t="s">
        <v>804</v>
      </c>
      <c r="F82" s="3" t="s">
        <v>805</v>
      </c>
      <c r="G82" s="4" t="s">
        <v>806</v>
      </c>
      <c r="H82" s="3" t="s">
        <v>44</v>
      </c>
      <c r="I82" s="3" t="s">
        <v>807</v>
      </c>
      <c r="J82" s="3">
        <v>1243000111153</v>
      </c>
      <c r="K82" s="3" t="s">
        <v>808</v>
      </c>
      <c r="L82" s="3">
        <v>1243000111153</v>
      </c>
      <c r="M82" s="3">
        <v>211357801475121</v>
      </c>
      <c r="N82" s="3" t="s">
        <v>102</v>
      </c>
      <c r="O82" s="3" t="s">
        <v>48</v>
      </c>
      <c r="P82" s="3" t="s">
        <v>48</v>
      </c>
      <c r="Q82" s="3" t="s">
        <v>809</v>
      </c>
      <c r="R82" s="3" t="s">
        <v>33</v>
      </c>
      <c r="S82" s="3" t="s">
        <v>33</v>
      </c>
      <c r="T82" s="3" t="s">
        <v>810</v>
      </c>
      <c r="U82" s="3" t="s">
        <v>35</v>
      </c>
      <c r="V82" s="3" t="s">
        <v>811</v>
      </c>
      <c r="W82" s="3">
        <v>2</v>
      </c>
      <c r="X82" s="3" t="s">
        <v>812</v>
      </c>
    </row>
    <row r="83" spans="1:24">
      <c r="A83" s="2">
        <v>44232.812687013888</v>
      </c>
      <c r="B83" s="3" t="s">
        <v>813</v>
      </c>
      <c r="C83" s="3" t="s">
        <v>814</v>
      </c>
      <c r="D83" s="3" t="s">
        <v>815</v>
      </c>
      <c r="E83" s="3" t="s">
        <v>816</v>
      </c>
      <c r="F83" s="3" t="s">
        <v>817</v>
      </c>
      <c r="G83" s="4" t="s">
        <v>818</v>
      </c>
      <c r="H83" s="3" t="s">
        <v>44</v>
      </c>
      <c r="I83" s="3" t="s">
        <v>819</v>
      </c>
      <c r="J83" s="3" t="s">
        <v>102</v>
      </c>
      <c r="K83" s="3" t="s">
        <v>102</v>
      </c>
      <c r="L83" s="3" t="s">
        <v>102</v>
      </c>
      <c r="M83" s="3" t="s">
        <v>102</v>
      </c>
      <c r="N83" s="3" t="s">
        <v>102</v>
      </c>
      <c r="O83" s="3" t="s">
        <v>30</v>
      </c>
      <c r="P83" s="3" t="s">
        <v>30</v>
      </c>
      <c r="Q83" s="3">
        <v>2000000</v>
      </c>
      <c r="R83" s="3">
        <v>10000000</v>
      </c>
      <c r="S83" s="3" t="s">
        <v>102</v>
      </c>
      <c r="T83" s="3">
        <v>500000</v>
      </c>
      <c r="U83" s="3" t="s">
        <v>820</v>
      </c>
      <c r="V83" s="3" t="s">
        <v>821</v>
      </c>
      <c r="W83" s="3" t="s">
        <v>822</v>
      </c>
      <c r="X83" s="3" t="s">
        <v>823</v>
      </c>
    </row>
    <row r="84" spans="1:24">
      <c r="A84" s="2">
        <v>44232.812692280088</v>
      </c>
      <c r="B84" s="3" t="s">
        <v>824</v>
      </c>
      <c r="C84" s="3" t="s">
        <v>825</v>
      </c>
      <c r="D84" s="3" t="s">
        <v>826</v>
      </c>
      <c r="F84" s="3" t="s">
        <v>827</v>
      </c>
      <c r="G84" s="4" t="s">
        <v>828</v>
      </c>
      <c r="H84" s="3" t="s">
        <v>44</v>
      </c>
      <c r="I84" s="3" t="s">
        <v>829</v>
      </c>
      <c r="M84" s="3" t="s">
        <v>830</v>
      </c>
      <c r="O84" s="3" t="s">
        <v>30</v>
      </c>
      <c r="P84" s="3" t="s">
        <v>48</v>
      </c>
      <c r="Q84" s="3" t="s">
        <v>291</v>
      </c>
      <c r="R84" s="3" t="s">
        <v>408</v>
      </c>
      <c r="T84" s="3" t="s">
        <v>831</v>
      </c>
      <c r="U84" s="3" t="s">
        <v>221</v>
      </c>
      <c r="V84" s="3" t="s">
        <v>102</v>
      </c>
      <c r="W84" s="3">
        <v>0</v>
      </c>
      <c r="X84" s="3" t="s">
        <v>105</v>
      </c>
    </row>
    <row r="85" spans="1:24">
      <c r="A85" s="2">
        <v>44232.813497002317</v>
      </c>
      <c r="B85" s="3" t="s">
        <v>832</v>
      </c>
      <c r="C85" s="3" t="s">
        <v>833</v>
      </c>
      <c r="D85" s="3" t="s">
        <v>834</v>
      </c>
      <c r="F85" s="3" t="s">
        <v>835</v>
      </c>
      <c r="G85" s="4" t="s">
        <v>836</v>
      </c>
      <c r="H85" s="3" t="s">
        <v>44</v>
      </c>
      <c r="I85" s="3" t="s">
        <v>837</v>
      </c>
      <c r="J85" s="3">
        <v>9120508800374</v>
      </c>
      <c r="K85" s="3" t="s">
        <v>838</v>
      </c>
      <c r="L85" s="3">
        <v>9120508800374</v>
      </c>
      <c r="O85" s="3" t="s">
        <v>30</v>
      </c>
      <c r="P85" s="3" t="s">
        <v>30</v>
      </c>
      <c r="Q85" s="3" t="s">
        <v>839</v>
      </c>
      <c r="R85" s="3" t="s">
        <v>840</v>
      </c>
      <c r="T85" s="3" t="s">
        <v>841</v>
      </c>
      <c r="U85" s="3" t="s">
        <v>35</v>
      </c>
      <c r="V85" s="3" t="s">
        <v>842</v>
      </c>
      <c r="W85" s="3">
        <v>3</v>
      </c>
      <c r="X85" s="3" t="s">
        <v>843</v>
      </c>
    </row>
    <row r="86" spans="1:24">
      <c r="A86" s="2">
        <v>44232.814463344912</v>
      </c>
      <c r="B86" s="3" t="s">
        <v>844</v>
      </c>
      <c r="C86" s="3" t="s">
        <v>845</v>
      </c>
      <c r="D86" s="3" t="s">
        <v>846</v>
      </c>
      <c r="E86" s="3" t="s">
        <v>102</v>
      </c>
      <c r="F86" s="3" t="s">
        <v>847</v>
      </c>
      <c r="G86" s="4" t="s">
        <v>848</v>
      </c>
      <c r="H86" s="3" t="s">
        <v>44</v>
      </c>
      <c r="I86" s="3" t="s">
        <v>849</v>
      </c>
      <c r="J86" s="3" t="s">
        <v>102</v>
      </c>
      <c r="K86" s="3" t="s">
        <v>102</v>
      </c>
      <c r="L86" s="3" t="s">
        <v>102</v>
      </c>
      <c r="M86" s="3" t="s">
        <v>102</v>
      </c>
      <c r="N86" s="3" t="s">
        <v>102</v>
      </c>
      <c r="O86" s="3" t="s">
        <v>30</v>
      </c>
      <c r="P86" s="3" t="s">
        <v>30</v>
      </c>
      <c r="Q86" s="3" t="s">
        <v>63</v>
      </c>
      <c r="R86" s="3">
        <v>25000000</v>
      </c>
      <c r="S86" s="3" t="s">
        <v>102</v>
      </c>
      <c r="T86" s="3">
        <v>2000000</v>
      </c>
      <c r="U86" s="3" t="s">
        <v>114</v>
      </c>
      <c r="V86" s="3">
        <v>2500000</v>
      </c>
      <c r="W86" s="3" t="s">
        <v>850</v>
      </c>
      <c r="X86" s="3" t="s">
        <v>74</v>
      </c>
    </row>
    <row r="87" spans="1:24">
      <c r="A87" s="2">
        <v>44232.81652724537</v>
      </c>
      <c r="B87" s="3" t="s">
        <v>851</v>
      </c>
      <c r="C87" s="3" t="s">
        <v>852</v>
      </c>
      <c r="D87" s="3" t="s">
        <v>853</v>
      </c>
      <c r="E87" s="3" t="s">
        <v>102</v>
      </c>
      <c r="F87" s="3" t="s">
        <v>854</v>
      </c>
      <c r="G87" s="4" t="s">
        <v>855</v>
      </c>
      <c r="H87" s="3" t="s">
        <v>44</v>
      </c>
      <c r="I87" s="3" t="s">
        <v>856</v>
      </c>
      <c r="J87" s="3" t="s">
        <v>102</v>
      </c>
      <c r="K87" s="3" t="s">
        <v>102</v>
      </c>
      <c r="L87" s="3" t="s">
        <v>102</v>
      </c>
      <c r="M87" s="3" t="s">
        <v>102</v>
      </c>
      <c r="N87" s="3" t="s">
        <v>102</v>
      </c>
      <c r="O87" s="3" t="s">
        <v>30</v>
      </c>
      <c r="P87" s="3" t="s">
        <v>30</v>
      </c>
      <c r="Q87" s="3" t="s">
        <v>73</v>
      </c>
      <c r="R87" s="3">
        <v>25000000</v>
      </c>
      <c r="S87" s="3" t="s">
        <v>102</v>
      </c>
      <c r="T87" s="3">
        <v>5000000</v>
      </c>
      <c r="U87" s="3" t="s">
        <v>820</v>
      </c>
      <c r="V87" s="3" t="s">
        <v>857</v>
      </c>
      <c r="W87" s="3" t="s">
        <v>850</v>
      </c>
      <c r="X87" s="3" t="s">
        <v>74</v>
      </c>
    </row>
    <row r="88" spans="1:24">
      <c r="A88" s="2">
        <v>44232.818561064814</v>
      </c>
      <c r="B88" s="3" t="s">
        <v>858</v>
      </c>
      <c r="C88" s="3" t="s">
        <v>859</v>
      </c>
      <c r="D88" s="3" t="s">
        <v>860</v>
      </c>
      <c r="E88" s="3" t="s">
        <v>861</v>
      </c>
      <c r="F88" s="3" t="s">
        <v>862</v>
      </c>
      <c r="G88" s="4" t="s">
        <v>863</v>
      </c>
      <c r="H88" s="3" t="s">
        <v>44</v>
      </c>
      <c r="I88" s="3" t="s">
        <v>859</v>
      </c>
      <c r="J88" s="3" t="s">
        <v>102</v>
      </c>
      <c r="K88" s="3" t="s">
        <v>102</v>
      </c>
      <c r="L88" s="3" t="s">
        <v>102</v>
      </c>
      <c r="M88" s="3" t="s">
        <v>102</v>
      </c>
      <c r="N88" s="3" t="s">
        <v>102</v>
      </c>
      <c r="O88" s="3" t="s">
        <v>30</v>
      </c>
      <c r="P88" s="3" t="s">
        <v>30</v>
      </c>
      <c r="Q88" s="3">
        <v>15000000</v>
      </c>
      <c r="R88" s="3" t="s">
        <v>63</v>
      </c>
      <c r="S88" s="3" t="s">
        <v>102</v>
      </c>
      <c r="T88" s="3">
        <v>5000000</v>
      </c>
      <c r="U88" s="3" t="s">
        <v>170</v>
      </c>
      <c r="V88" s="3" t="s">
        <v>864</v>
      </c>
      <c r="W88" s="3" t="s">
        <v>865</v>
      </c>
      <c r="X88" s="3" t="s">
        <v>74</v>
      </c>
    </row>
    <row r="89" spans="1:24">
      <c r="A89" s="2">
        <v>44232.819592337968</v>
      </c>
      <c r="B89" s="3" t="s">
        <v>866</v>
      </c>
      <c r="C89" s="3" t="s">
        <v>867</v>
      </c>
      <c r="D89" s="3" t="s">
        <v>868</v>
      </c>
      <c r="E89" s="3" t="s">
        <v>868</v>
      </c>
      <c r="F89" s="3" t="s">
        <v>869</v>
      </c>
      <c r="G89" s="4" t="s">
        <v>870</v>
      </c>
      <c r="H89" s="3" t="s">
        <v>27</v>
      </c>
      <c r="I89" s="3" t="s">
        <v>871</v>
      </c>
      <c r="O89" s="3" t="s">
        <v>48</v>
      </c>
      <c r="P89" s="3" t="s">
        <v>48</v>
      </c>
      <c r="Q89" s="3" t="s">
        <v>73</v>
      </c>
      <c r="R89" s="3" t="s">
        <v>872</v>
      </c>
      <c r="S89" s="3" t="s">
        <v>30</v>
      </c>
      <c r="T89" s="3" t="s">
        <v>873</v>
      </c>
      <c r="U89" s="3" t="s">
        <v>35</v>
      </c>
      <c r="V89" s="3" t="s">
        <v>874</v>
      </c>
      <c r="W89" s="3">
        <v>7</v>
      </c>
      <c r="X89" s="3" t="s">
        <v>82</v>
      </c>
    </row>
    <row r="90" spans="1:24">
      <c r="A90" s="2">
        <v>44232.819902824078</v>
      </c>
      <c r="B90" s="3" t="s">
        <v>875</v>
      </c>
      <c r="C90" s="3" t="s">
        <v>876</v>
      </c>
      <c r="D90" s="3" t="s">
        <v>877</v>
      </c>
      <c r="E90" s="3" t="s">
        <v>878</v>
      </c>
      <c r="F90" s="3" t="s">
        <v>879</v>
      </c>
      <c r="G90" s="4" t="s">
        <v>880</v>
      </c>
      <c r="H90" s="3" t="s">
        <v>44</v>
      </c>
      <c r="I90" s="3" t="s">
        <v>881</v>
      </c>
      <c r="O90" s="3" t="s">
        <v>30</v>
      </c>
      <c r="P90" s="3" t="s">
        <v>48</v>
      </c>
      <c r="Q90" s="3" t="s">
        <v>882</v>
      </c>
      <c r="R90" s="3" t="s">
        <v>883</v>
      </c>
      <c r="S90" s="3" t="s">
        <v>884</v>
      </c>
      <c r="T90" s="3" t="s">
        <v>885</v>
      </c>
      <c r="U90" s="3" t="s">
        <v>114</v>
      </c>
      <c r="V90" s="3" t="s">
        <v>886</v>
      </c>
      <c r="W90" s="3" t="s">
        <v>577</v>
      </c>
      <c r="X90" s="3" t="s">
        <v>887</v>
      </c>
    </row>
    <row r="91" spans="1:24">
      <c r="A91" s="2">
        <v>44232.820820601853</v>
      </c>
      <c r="B91" s="3" t="s">
        <v>888</v>
      </c>
      <c r="C91" s="3" t="s">
        <v>889</v>
      </c>
      <c r="D91" s="3" t="s">
        <v>890</v>
      </c>
      <c r="E91" s="3" t="s">
        <v>102</v>
      </c>
      <c r="F91" s="3" t="s">
        <v>891</v>
      </c>
      <c r="G91" s="3" t="s">
        <v>892</v>
      </c>
      <c r="H91" s="3" t="s">
        <v>44</v>
      </c>
      <c r="I91" s="3" t="s">
        <v>893</v>
      </c>
      <c r="J91" s="3" t="s">
        <v>102</v>
      </c>
      <c r="K91" s="3" t="s">
        <v>102</v>
      </c>
      <c r="L91" s="3" t="s">
        <v>102</v>
      </c>
      <c r="M91" s="3" t="s">
        <v>102</v>
      </c>
      <c r="N91" s="3" t="s">
        <v>102</v>
      </c>
      <c r="O91" s="3" t="s">
        <v>30</v>
      </c>
      <c r="P91" s="3" t="s">
        <v>30</v>
      </c>
      <c r="Q91" s="3" t="s">
        <v>73</v>
      </c>
      <c r="R91" s="3">
        <v>25000000</v>
      </c>
      <c r="S91" s="3" t="s">
        <v>102</v>
      </c>
      <c r="T91" s="3">
        <v>1500000</v>
      </c>
      <c r="U91" s="3" t="s">
        <v>35</v>
      </c>
      <c r="V91" s="3" t="s">
        <v>894</v>
      </c>
      <c r="W91" s="3" t="s">
        <v>895</v>
      </c>
      <c r="X91" s="3" t="s">
        <v>74</v>
      </c>
    </row>
    <row r="92" spans="1:24">
      <c r="A92" s="2">
        <v>44232.823309479165</v>
      </c>
      <c r="B92" s="3" t="s">
        <v>896</v>
      </c>
      <c r="C92" s="3" t="s">
        <v>897</v>
      </c>
      <c r="D92" s="3" t="s">
        <v>898</v>
      </c>
      <c r="E92" s="3" t="s">
        <v>102</v>
      </c>
      <c r="F92" s="3" t="s">
        <v>899</v>
      </c>
      <c r="G92" s="4" t="s">
        <v>771</v>
      </c>
      <c r="H92" s="3" t="s">
        <v>27</v>
      </c>
      <c r="I92" s="3" t="s">
        <v>900</v>
      </c>
      <c r="J92" s="3" t="s">
        <v>102</v>
      </c>
      <c r="K92" s="3" t="s">
        <v>102</v>
      </c>
      <c r="L92" s="3" t="s">
        <v>102</v>
      </c>
      <c r="M92" s="3" t="s">
        <v>102</v>
      </c>
      <c r="N92" s="3" t="s">
        <v>102</v>
      </c>
      <c r="O92" s="3" t="s">
        <v>30</v>
      </c>
      <c r="P92" s="3" t="s">
        <v>30</v>
      </c>
      <c r="Q92" s="3" t="s">
        <v>63</v>
      </c>
      <c r="R92" s="3">
        <v>5000000</v>
      </c>
      <c r="S92" s="3" t="s">
        <v>102</v>
      </c>
      <c r="T92" s="3">
        <v>1000000</v>
      </c>
      <c r="U92" s="3" t="s">
        <v>170</v>
      </c>
      <c r="V92" s="3" t="s">
        <v>901</v>
      </c>
      <c r="W92" s="3" t="s">
        <v>850</v>
      </c>
      <c r="X92" s="3" t="s">
        <v>74</v>
      </c>
    </row>
    <row r="93" spans="1:24">
      <c r="A93" s="2">
        <v>44232.825152986115</v>
      </c>
      <c r="B93" s="3" t="s">
        <v>902</v>
      </c>
      <c r="C93" s="3" t="s">
        <v>903</v>
      </c>
      <c r="D93" s="3" t="s">
        <v>904</v>
      </c>
      <c r="E93" s="3" t="s">
        <v>905</v>
      </c>
      <c r="F93" s="3" t="s">
        <v>906</v>
      </c>
      <c r="G93" s="4" t="s">
        <v>907</v>
      </c>
      <c r="H93" s="3" t="s">
        <v>27</v>
      </c>
      <c r="I93" s="3" t="s">
        <v>908</v>
      </c>
      <c r="J93" s="3" t="s">
        <v>102</v>
      </c>
      <c r="K93" s="3" t="s">
        <v>102</v>
      </c>
      <c r="L93" s="3" t="s">
        <v>102</v>
      </c>
      <c r="M93" s="3" t="s">
        <v>102</v>
      </c>
      <c r="N93" s="3" t="s">
        <v>102</v>
      </c>
      <c r="O93" s="3" t="s">
        <v>30</v>
      </c>
      <c r="P93" s="3" t="s">
        <v>30</v>
      </c>
      <c r="Q93" s="3" t="s">
        <v>63</v>
      </c>
      <c r="R93" s="3">
        <v>5000000</v>
      </c>
      <c r="S93" s="3" t="s">
        <v>102</v>
      </c>
      <c r="T93" s="3">
        <v>500000</v>
      </c>
      <c r="U93" s="3" t="s">
        <v>259</v>
      </c>
      <c r="V93" s="3" t="s">
        <v>821</v>
      </c>
      <c r="W93" s="3" t="s">
        <v>822</v>
      </c>
      <c r="X93" s="3" t="s">
        <v>105</v>
      </c>
    </row>
    <row r="94" spans="1:24">
      <c r="A94" s="2">
        <v>44232.827031631939</v>
      </c>
      <c r="B94" s="3" t="s">
        <v>909</v>
      </c>
      <c r="C94" s="3" t="s">
        <v>910</v>
      </c>
      <c r="D94" s="3" t="s">
        <v>911</v>
      </c>
      <c r="E94" s="3" t="s">
        <v>912</v>
      </c>
      <c r="F94" s="3" t="s">
        <v>913</v>
      </c>
      <c r="G94" s="4" t="s">
        <v>914</v>
      </c>
      <c r="H94" s="3" t="s">
        <v>44</v>
      </c>
      <c r="I94" s="3" t="s">
        <v>915</v>
      </c>
      <c r="J94" s="3" t="s">
        <v>102</v>
      </c>
      <c r="K94" s="3" t="s">
        <v>102</v>
      </c>
      <c r="L94" s="3" t="s">
        <v>102</v>
      </c>
      <c r="M94" s="3" t="s">
        <v>102</v>
      </c>
      <c r="N94" s="3" t="s">
        <v>102</v>
      </c>
      <c r="O94" s="3" t="s">
        <v>30</v>
      </c>
      <c r="P94" s="3" t="s">
        <v>30</v>
      </c>
      <c r="Q94" s="3" t="s">
        <v>73</v>
      </c>
      <c r="R94" s="3">
        <v>25000000</v>
      </c>
      <c r="S94" s="3" t="s">
        <v>102</v>
      </c>
      <c r="T94" s="3">
        <v>5000000</v>
      </c>
      <c r="U94" s="3" t="s">
        <v>170</v>
      </c>
      <c r="V94" s="3" t="s">
        <v>916</v>
      </c>
      <c r="W94" s="3" t="s">
        <v>917</v>
      </c>
      <c r="X94" s="3" t="s">
        <v>74</v>
      </c>
    </row>
    <row r="95" spans="1:24">
      <c r="A95" s="2">
        <v>44232.828078090279</v>
      </c>
      <c r="B95" s="3" t="s">
        <v>918</v>
      </c>
      <c r="C95" s="3" t="s">
        <v>919</v>
      </c>
      <c r="D95" s="3" t="s">
        <v>920</v>
      </c>
      <c r="E95" s="3" t="s">
        <v>921</v>
      </c>
      <c r="F95" s="3" t="s">
        <v>922</v>
      </c>
      <c r="G95" s="4" t="s">
        <v>923</v>
      </c>
      <c r="H95" s="3" t="s">
        <v>27</v>
      </c>
      <c r="I95" s="3" t="s">
        <v>924</v>
      </c>
      <c r="J95" s="4" t="s">
        <v>925</v>
      </c>
      <c r="O95" s="3" t="s">
        <v>48</v>
      </c>
      <c r="P95" s="3" t="s">
        <v>30</v>
      </c>
      <c r="Q95" s="3" t="s">
        <v>546</v>
      </c>
      <c r="R95" s="3">
        <v>5000000</v>
      </c>
      <c r="T95" s="3" t="s">
        <v>926</v>
      </c>
      <c r="U95" s="3" t="s">
        <v>114</v>
      </c>
      <c r="V95" s="3" t="s">
        <v>927</v>
      </c>
      <c r="W95" s="3">
        <v>2</v>
      </c>
      <c r="X95" s="3" t="s">
        <v>82</v>
      </c>
    </row>
    <row r="96" spans="1:24">
      <c r="A96" s="2">
        <v>44232.82899775463</v>
      </c>
      <c r="B96" s="3" t="s">
        <v>928</v>
      </c>
      <c r="C96" s="3" t="s">
        <v>929</v>
      </c>
      <c r="D96" s="3" t="s">
        <v>930</v>
      </c>
      <c r="F96" s="3" t="s">
        <v>931</v>
      </c>
      <c r="G96" s="4" t="s">
        <v>932</v>
      </c>
      <c r="H96" s="3" t="s">
        <v>44</v>
      </c>
      <c r="I96" s="3" t="s">
        <v>933</v>
      </c>
      <c r="K96" s="3" t="s">
        <v>934</v>
      </c>
      <c r="M96" s="3" t="s">
        <v>935</v>
      </c>
      <c r="O96" s="3" t="s">
        <v>48</v>
      </c>
      <c r="P96" s="3" t="s">
        <v>30</v>
      </c>
      <c r="Q96" s="3" t="s">
        <v>63</v>
      </c>
      <c r="R96" s="3" t="s">
        <v>211</v>
      </c>
      <c r="T96" s="3" t="s">
        <v>81</v>
      </c>
      <c r="U96" s="3" t="s">
        <v>35</v>
      </c>
      <c r="V96" s="3" t="s">
        <v>936</v>
      </c>
      <c r="W96" s="3">
        <v>1</v>
      </c>
      <c r="X96" s="3" t="s">
        <v>74</v>
      </c>
    </row>
    <row r="97" spans="1:30">
      <c r="A97" s="2">
        <v>44232.830746481486</v>
      </c>
      <c r="B97" s="3" t="s">
        <v>937</v>
      </c>
      <c r="C97" s="3" t="s">
        <v>938</v>
      </c>
      <c r="D97" s="3" t="s">
        <v>939</v>
      </c>
      <c r="F97" s="3" t="s">
        <v>938</v>
      </c>
      <c r="G97" s="4" t="s">
        <v>940</v>
      </c>
      <c r="H97" s="3" t="s">
        <v>44</v>
      </c>
      <c r="I97" s="3" t="s">
        <v>941</v>
      </c>
      <c r="O97" s="3" t="s">
        <v>30</v>
      </c>
      <c r="P97" s="3" t="s">
        <v>30</v>
      </c>
      <c r="Q97" s="3" t="s">
        <v>606</v>
      </c>
      <c r="R97" s="3" t="s">
        <v>341</v>
      </c>
      <c r="T97" s="3" t="s">
        <v>942</v>
      </c>
      <c r="U97" s="3" t="s">
        <v>417</v>
      </c>
      <c r="V97" s="3" t="s">
        <v>943</v>
      </c>
      <c r="W97" s="3" t="s">
        <v>30</v>
      </c>
      <c r="X97" s="3" t="s">
        <v>944</v>
      </c>
    </row>
    <row r="98" spans="1:30">
      <c r="A98" s="2">
        <v>44232.830934837963</v>
      </c>
      <c r="B98" s="3" t="s">
        <v>945</v>
      </c>
      <c r="C98" s="3" t="s">
        <v>946</v>
      </c>
      <c r="D98" s="3" t="s">
        <v>947</v>
      </c>
      <c r="F98" s="3" t="s">
        <v>946</v>
      </c>
      <c r="G98" s="4" t="s">
        <v>948</v>
      </c>
      <c r="H98" s="3" t="s">
        <v>44</v>
      </c>
      <c r="I98" s="3" t="s">
        <v>949</v>
      </c>
      <c r="J98" s="4" t="s">
        <v>950</v>
      </c>
      <c r="K98" s="3" t="s">
        <v>951</v>
      </c>
      <c r="M98" s="3" t="s">
        <v>952</v>
      </c>
      <c r="N98" s="3" t="s">
        <v>953</v>
      </c>
      <c r="O98" s="3" t="s">
        <v>48</v>
      </c>
      <c r="P98" s="3" t="s">
        <v>30</v>
      </c>
      <c r="Q98" s="3" t="s">
        <v>954</v>
      </c>
      <c r="R98" s="3" t="s">
        <v>955</v>
      </c>
      <c r="S98" s="3" t="s">
        <v>30</v>
      </c>
      <c r="T98" s="3" t="s">
        <v>956</v>
      </c>
      <c r="U98" s="3" t="s">
        <v>221</v>
      </c>
      <c r="V98" s="3" t="s">
        <v>957</v>
      </c>
      <c r="W98" s="3">
        <v>1</v>
      </c>
      <c r="X98" s="3" t="s">
        <v>223</v>
      </c>
    </row>
    <row r="99" spans="1:30">
      <c r="A99" s="2">
        <v>44232.83274085648</v>
      </c>
      <c r="B99" s="3" t="s">
        <v>958</v>
      </c>
      <c r="C99" s="3" t="s">
        <v>959</v>
      </c>
      <c r="D99" s="3" t="s">
        <v>960</v>
      </c>
      <c r="F99" s="3" t="s">
        <v>961</v>
      </c>
      <c r="G99" s="4" t="s">
        <v>962</v>
      </c>
      <c r="H99" s="3" t="s">
        <v>27</v>
      </c>
      <c r="I99" s="3" t="s">
        <v>963</v>
      </c>
      <c r="M99" s="3" t="s">
        <v>964</v>
      </c>
      <c r="O99" s="3" t="s">
        <v>48</v>
      </c>
      <c r="P99" s="3" t="s">
        <v>48</v>
      </c>
      <c r="Q99" s="3" t="s">
        <v>63</v>
      </c>
      <c r="R99" s="3">
        <v>25000000</v>
      </c>
      <c r="T99" s="3" t="s">
        <v>965</v>
      </c>
      <c r="U99" s="3" t="s">
        <v>35</v>
      </c>
      <c r="V99" s="3">
        <v>30000</v>
      </c>
      <c r="W99" s="3">
        <v>10</v>
      </c>
      <c r="X99" s="3" t="s">
        <v>105</v>
      </c>
    </row>
    <row r="100" spans="1:30">
      <c r="A100" s="2">
        <v>44232.835869039351</v>
      </c>
      <c r="B100" s="3" t="s">
        <v>966</v>
      </c>
      <c r="C100" s="3" t="s">
        <v>967</v>
      </c>
      <c r="D100" s="3" t="s">
        <v>968</v>
      </c>
      <c r="E100" s="3" t="s">
        <v>968</v>
      </c>
      <c r="F100" s="3" t="s">
        <v>969</v>
      </c>
      <c r="G100" s="4" t="s">
        <v>970</v>
      </c>
      <c r="H100" s="3" t="s">
        <v>44</v>
      </c>
      <c r="I100" s="3" t="s">
        <v>971</v>
      </c>
      <c r="O100" s="3" t="s">
        <v>30</v>
      </c>
      <c r="P100" s="3" t="s">
        <v>30</v>
      </c>
      <c r="Q100" s="3" t="s">
        <v>73</v>
      </c>
      <c r="R100" s="3">
        <v>20000000</v>
      </c>
      <c r="T100" s="3">
        <v>2200000</v>
      </c>
      <c r="U100" s="3" t="s">
        <v>35</v>
      </c>
      <c r="V100" s="3">
        <v>100</v>
      </c>
      <c r="W100" s="3">
        <v>1</v>
      </c>
      <c r="X100" s="3" t="s">
        <v>823</v>
      </c>
    </row>
    <row r="101" spans="1:30">
      <c r="A101" s="2">
        <v>44232.838492291667</v>
      </c>
      <c r="B101" s="3" t="s">
        <v>972</v>
      </c>
      <c r="C101" s="3" t="s">
        <v>973</v>
      </c>
      <c r="D101" s="3" t="s">
        <v>974</v>
      </c>
      <c r="E101" s="3" t="s">
        <v>975</v>
      </c>
      <c r="F101" s="3" t="s">
        <v>976</v>
      </c>
      <c r="G101" s="4" t="s">
        <v>977</v>
      </c>
      <c r="H101" s="3" t="s">
        <v>27</v>
      </c>
      <c r="I101" s="3" t="s">
        <v>978</v>
      </c>
      <c r="J101" s="4" t="s">
        <v>979</v>
      </c>
      <c r="K101" s="3" t="s">
        <v>980</v>
      </c>
      <c r="L101" s="4" t="s">
        <v>979</v>
      </c>
      <c r="M101" s="3" t="s">
        <v>102</v>
      </c>
      <c r="N101" s="3" t="s">
        <v>102</v>
      </c>
      <c r="O101" s="3" t="s">
        <v>30</v>
      </c>
      <c r="P101" s="3" t="s">
        <v>30</v>
      </c>
      <c r="Q101" s="3" t="s">
        <v>63</v>
      </c>
      <c r="R101" s="3" t="s">
        <v>981</v>
      </c>
      <c r="S101" s="3" t="s">
        <v>102</v>
      </c>
      <c r="T101" s="3" t="s">
        <v>982</v>
      </c>
      <c r="U101" s="3" t="s">
        <v>259</v>
      </c>
      <c r="V101" s="3" t="s">
        <v>983</v>
      </c>
      <c r="W101" s="3" t="s">
        <v>984</v>
      </c>
      <c r="X101" s="3" t="s">
        <v>105</v>
      </c>
    </row>
    <row r="102" spans="1:30">
      <c r="A102" s="2">
        <v>44232.840780671293</v>
      </c>
      <c r="B102" s="3" t="s">
        <v>985</v>
      </c>
      <c r="C102" s="3" t="s">
        <v>986</v>
      </c>
      <c r="D102" s="3" t="s">
        <v>987</v>
      </c>
      <c r="F102" s="3" t="s">
        <v>988</v>
      </c>
      <c r="G102" s="4" t="s">
        <v>989</v>
      </c>
      <c r="H102" s="3" t="s">
        <v>44</v>
      </c>
      <c r="I102" s="3" t="s">
        <v>990</v>
      </c>
      <c r="O102" s="3" t="s">
        <v>48</v>
      </c>
      <c r="P102" s="3" t="s">
        <v>30</v>
      </c>
      <c r="Q102" s="3" t="s">
        <v>63</v>
      </c>
      <c r="R102" s="3">
        <v>500000</v>
      </c>
      <c r="T102" s="3">
        <v>1600000</v>
      </c>
      <c r="U102" s="3" t="s">
        <v>114</v>
      </c>
      <c r="V102" s="3" t="s">
        <v>991</v>
      </c>
      <c r="W102" s="3">
        <v>1</v>
      </c>
      <c r="X102" s="3" t="s">
        <v>105</v>
      </c>
    </row>
    <row r="103" spans="1:30">
      <c r="A103" s="2">
        <v>44232.842953726853</v>
      </c>
      <c r="B103" s="3" t="s">
        <v>992</v>
      </c>
      <c r="C103" s="3" t="s">
        <v>993</v>
      </c>
      <c r="D103" s="3" t="s">
        <v>994</v>
      </c>
      <c r="F103" s="3" t="s">
        <v>995</v>
      </c>
      <c r="G103" s="4" t="s">
        <v>996</v>
      </c>
      <c r="H103" s="3" t="s">
        <v>44</v>
      </c>
      <c r="I103" s="3" t="s">
        <v>997</v>
      </c>
      <c r="J103" s="3" t="s">
        <v>30</v>
      </c>
      <c r="K103" s="3" t="s">
        <v>998</v>
      </c>
      <c r="L103" s="3" t="s">
        <v>999</v>
      </c>
      <c r="M103" s="3" t="s">
        <v>1000</v>
      </c>
      <c r="N103" s="3" t="s">
        <v>999</v>
      </c>
      <c r="O103" s="3" t="s">
        <v>30</v>
      </c>
      <c r="P103" s="3" t="s">
        <v>48</v>
      </c>
      <c r="Q103" s="3" t="s">
        <v>1001</v>
      </c>
      <c r="R103" s="3" t="s">
        <v>211</v>
      </c>
      <c r="S103" s="3" t="s">
        <v>999</v>
      </c>
      <c r="T103" s="3" t="s">
        <v>530</v>
      </c>
      <c r="U103" s="3" t="s">
        <v>221</v>
      </c>
      <c r="V103" s="3" t="s">
        <v>1002</v>
      </c>
      <c r="W103" s="3" t="s">
        <v>1003</v>
      </c>
      <c r="X103" s="3" t="s">
        <v>152</v>
      </c>
    </row>
    <row r="104" spans="1:30">
      <c r="A104" s="2">
        <v>44232.844311724533</v>
      </c>
      <c r="B104" s="3" t="s">
        <v>1004</v>
      </c>
      <c r="C104" s="3" t="s">
        <v>1005</v>
      </c>
      <c r="D104" s="3" t="s">
        <v>1006</v>
      </c>
      <c r="E104" s="3" t="s">
        <v>1006</v>
      </c>
      <c r="F104" s="3" t="s">
        <v>1007</v>
      </c>
      <c r="G104" s="4" t="s">
        <v>1008</v>
      </c>
      <c r="H104" s="3" t="s">
        <v>44</v>
      </c>
      <c r="I104" s="3" t="s">
        <v>1009</v>
      </c>
      <c r="O104" s="3" t="s">
        <v>30</v>
      </c>
      <c r="P104" s="3" t="s">
        <v>30</v>
      </c>
      <c r="Q104" s="3" t="s">
        <v>63</v>
      </c>
      <c r="R104" s="3">
        <v>5000000</v>
      </c>
      <c r="T104" s="3">
        <v>300000</v>
      </c>
      <c r="U104" s="3" t="s">
        <v>114</v>
      </c>
      <c r="V104" s="3" t="s">
        <v>1010</v>
      </c>
      <c r="W104" s="3">
        <v>1</v>
      </c>
      <c r="X104" s="3" t="s">
        <v>105</v>
      </c>
    </row>
    <row r="105" spans="1:30">
      <c r="A105" s="11">
        <v>44232.847456747681</v>
      </c>
      <c r="B105" s="12" t="s">
        <v>1011</v>
      </c>
      <c r="C105" s="12" t="s">
        <v>1012</v>
      </c>
      <c r="D105" s="12" t="s">
        <v>1013</v>
      </c>
      <c r="E105" s="12" t="s">
        <v>1014</v>
      </c>
      <c r="F105" s="12" t="s">
        <v>1012</v>
      </c>
      <c r="G105" s="13" t="s">
        <v>1015</v>
      </c>
      <c r="H105" s="12" t="s">
        <v>44</v>
      </c>
      <c r="I105" s="12" t="s">
        <v>1016</v>
      </c>
      <c r="J105" s="12">
        <v>1236000230258</v>
      </c>
      <c r="K105" s="12">
        <v>0</v>
      </c>
      <c r="L105" s="12">
        <v>1236000230258</v>
      </c>
      <c r="M105" s="12" t="s">
        <v>1017</v>
      </c>
      <c r="N105" s="12" t="s">
        <v>1017</v>
      </c>
      <c r="O105" s="12" t="s">
        <v>30</v>
      </c>
      <c r="P105" s="12" t="s">
        <v>30</v>
      </c>
      <c r="Q105" s="12" t="s">
        <v>1018</v>
      </c>
      <c r="R105" s="12" t="s">
        <v>574</v>
      </c>
      <c r="S105" s="12">
        <v>0</v>
      </c>
      <c r="T105" s="12" t="s">
        <v>50</v>
      </c>
      <c r="U105" s="12" t="s">
        <v>35</v>
      </c>
      <c r="V105" s="12" t="s">
        <v>1019</v>
      </c>
      <c r="W105" s="12">
        <v>4</v>
      </c>
      <c r="X105" s="12" t="s">
        <v>1020</v>
      </c>
      <c r="Y105" s="14"/>
      <c r="Z105" s="14"/>
      <c r="AA105" s="14"/>
      <c r="AB105" s="14"/>
      <c r="AC105" s="14"/>
      <c r="AD105" s="14"/>
    </row>
    <row r="106" spans="1:30">
      <c r="A106" s="2">
        <v>44232.862157511576</v>
      </c>
      <c r="B106" s="3" t="s">
        <v>1021</v>
      </c>
      <c r="C106" s="3" t="s">
        <v>1022</v>
      </c>
      <c r="D106" s="3" t="s">
        <v>1023</v>
      </c>
      <c r="F106" s="3" t="s">
        <v>1022</v>
      </c>
      <c r="G106" s="4" t="s">
        <v>1024</v>
      </c>
      <c r="H106" s="3" t="s">
        <v>44</v>
      </c>
      <c r="I106" s="3" t="s">
        <v>1025</v>
      </c>
      <c r="K106" s="3" t="s">
        <v>1026</v>
      </c>
      <c r="M106" s="3" t="s">
        <v>1027</v>
      </c>
      <c r="O106" s="3" t="s">
        <v>48</v>
      </c>
      <c r="P106" s="3" t="s">
        <v>48</v>
      </c>
      <c r="Q106" s="3" t="s">
        <v>73</v>
      </c>
      <c r="R106" s="3" t="s">
        <v>1028</v>
      </c>
      <c r="T106" s="3" t="s">
        <v>1029</v>
      </c>
      <c r="U106" s="3" t="s">
        <v>35</v>
      </c>
      <c r="V106" s="3" t="s">
        <v>1030</v>
      </c>
      <c r="W106" s="3">
        <v>8</v>
      </c>
      <c r="X106" s="3" t="s">
        <v>1031</v>
      </c>
    </row>
    <row r="107" spans="1:30">
      <c r="A107" s="2">
        <v>44232.865480706023</v>
      </c>
      <c r="B107" s="3" t="s">
        <v>1032</v>
      </c>
      <c r="C107" s="3" t="s">
        <v>1033</v>
      </c>
      <c r="D107" s="3" t="s">
        <v>1034</v>
      </c>
      <c r="F107" s="3" t="s">
        <v>1035</v>
      </c>
      <c r="G107" s="4" t="s">
        <v>1036</v>
      </c>
      <c r="H107" s="3" t="s">
        <v>27</v>
      </c>
      <c r="I107" s="3" t="s">
        <v>1037</v>
      </c>
      <c r="O107" s="3" t="s">
        <v>30</v>
      </c>
      <c r="P107" s="3" t="s">
        <v>30</v>
      </c>
      <c r="Q107" s="3" t="s">
        <v>1038</v>
      </c>
      <c r="R107" s="3" t="s">
        <v>280</v>
      </c>
      <c r="S107" s="3" t="s">
        <v>33</v>
      </c>
      <c r="T107" s="3">
        <v>750</v>
      </c>
      <c r="U107" s="3" t="s">
        <v>35</v>
      </c>
      <c r="V107" s="3" t="s">
        <v>1039</v>
      </c>
      <c r="W107" s="3" t="s">
        <v>55</v>
      </c>
      <c r="X107" s="3" t="s">
        <v>105</v>
      </c>
    </row>
    <row r="108" spans="1:30">
      <c r="A108" s="2">
        <v>44232.882501608794</v>
      </c>
      <c r="B108" s="3" t="s">
        <v>1040</v>
      </c>
      <c r="C108" s="3" t="s">
        <v>1041</v>
      </c>
      <c r="D108" s="3" t="s">
        <v>1042</v>
      </c>
      <c r="F108" s="3" t="s">
        <v>1043</v>
      </c>
      <c r="G108" s="4" t="s">
        <v>1044</v>
      </c>
      <c r="H108" s="3" t="s">
        <v>44</v>
      </c>
      <c r="I108" s="3" t="s">
        <v>1045</v>
      </c>
      <c r="K108" s="3" t="s">
        <v>1046</v>
      </c>
      <c r="M108" s="3">
        <v>2063578103010</v>
      </c>
      <c r="O108" s="3" t="s">
        <v>48</v>
      </c>
      <c r="P108" s="3" t="s">
        <v>48</v>
      </c>
      <c r="Q108" s="3" t="s">
        <v>1047</v>
      </c>
      <c r="R108" s="3" t="s">
        <v>33</v>
      </c>
      <c r="S108" s="3" t="s">
        <v>32</v>
      </c>
      <c r="T108" s="3" t="s">
        <v>32</v>
      </c>
      <c r="U108" s="3" t="s">
        <v>221</v>
      </c>
      <c r="V108" s="3" t="s">
        <v>1048</v>
      </c>
      <c r="W108" s="3" t="s">
        <v>1049</v>
      </c>
      <c r="X108" s="3" t="s">
        <v>105</v>
      </c>
    </row>
    <row r="109" spans="1:30">
      <c r="A109" s="2">
        <v>44232.893455347221</v>
      </c>
      <c r="B109" s="3" t="s">
        <v>1050</v>
      </c>
      <c r="C109" s="3" t="s">
        <v>1051</v>
      </c>
      <c r="D109" s="3" t="s">
        <v>1052</v>
      </c>
      <c r="F109" s="3" t="s">
        <v>1053</v>
      </c>
      <c r="G109" s="4" t="s">
        <v>1054</v>
      </c>
      <c r="H109" s="3" t="s">
        <v>44</v>
      </c>
      <c r="I109" s="3" t="s">
        <v>1055</v>
      </c>
      <c r="J109" s="3" t="s">
        <v>102</v>
      </c>
      <c r="K109" s="3" t="s">
        <v>102</v>
      </c>
      <c r="L109" s="3" t="s">
        <v>102</v>
      </c>
      <c r="M109" s="3" t="s">
        <v>102</v>
      </c>
      <c r="N109" s="3" t="s">
        <v>102</v>
      </c>
      <c r="O109" s="3" t="s">
        <v>30</v>
      </c>
      <c r="P109" s="3" t="s">
        <v>30</v>
      </c>
      <c r="Q109" s="3" t="s">
        <v>102</v>
      </c>
      <c r="R109" s="3" t="s">
        <v>280</v>
      </c>
      <c r="T109" s="3" t="s">
        <v>365</v>
      </c>
      <c r="U109" s="3" t="s">
        <v>35</v>
      </c>
      <c r="V109" s="3">
        <v>200</v>
      </c>
      <c r="W109" s="3" t="s">
        <v>1056</v>
      </c>
      <c r="X109" s="3" t="s">
        <v>1057</v>
      </c>
    </row>
    <row r="110" spans="1:30">
      <c r="A110" s="2">
        <v>44232.900048634256</v>
      </c>
      <c r="B110" s="3" t="s">
        <v>1058</v>
      </c>
      <c r="C110" s="3" t="s">
        <v>1059</v>
      </c>
      <c r="D110" s="3" t="s">
        <v>1060</v>
      </c>
      <c r="E110" s="3" t="s">
        <v>1061</v>
      </c>
      <c r="F110" s="3" t="s">
        <v>1062</v>
      </c>
      <c r="G110" s="4" t="s">
        <v>1063</v>
      </c>
      <c r="H110" s="3" t="s">
        <v>44</v>
      </c>
      <c r="I110" s="3" t="s">
        <v>1064</v>
      </c>
      <c r="J110" s="4" t="s">
        <v>1065</v>
      </c>
      <c r="K110" s="3" t="s">
        <v>1066</v>
      </c>
      <c r="L110" s="4" t="s">
        <v>1065</v>
      </c>
      <c r="M110" s="3" t="s">
        <v>1067</v>
      </c>
      <c r="N110" s="3" t="s">
        <v>953</v>
      </c>
      <c r="O110" s="3" t="s">
        <v>30</v>
      </c>
      <c r="P110" s="3" t="s">
        <v>48</v>
      </c>
      <c r="Q110" s="3" t="s">
        <v>1068</v>
      </c>
      <c r="R110" s="3" t="s">
        <v>1069</v>
      </c>
      <c r="S110" s="3" t="s">
        <v>33</v>
      </c>
      <c r="T110" s="3" t="s">
        <v>50</v>
      </c>
      <c r="U110" s="3" t="s">
        <v>221</v>
      </c>
      <c r="V110" s="3" t="s">
        <v>1070</v>
      </c>
      <c r="W110" s="3" t="s">
        <v>1071</v>
      </c>
      <c r="X110" s="3" t="s">
        <v>1072</v>
      </c>
    </row>
    <row r="111" spans="1:30">
      <c r="A111" s="2">
        <v>44232.90744127315</v>
      </c>
      <c r="B111" s="3" t="s">
        <v>1073</v>
      </c>
      <c r="C111" s="3" t="s">
        <v>610</v>
      </c>
      <c r="D111" s="3" t="s">
        <v>1074</v>
      </c>
      <c r="F111" s="3" t="s">
        <v>610</v>
      </c>
      <c r="G111" s="4" t="s">
        <v>611</v>
      </c>
      <c r="H111" s="3" t="s">
        <v>44</v>
      </c>
      <c r="I111" s="3" t="s">
        <v>1075</v>
      </c>
      <c r="K111" s="3" t="s">
        <v>1076</v>
      </c>
      <c r="M111" s="3" t="s">
        <v>1077</v>
      </c>
      <c r="O111" s="3" t="s">
        <v>48</v>
      </c>
      <c r="P111" s="3" t="s">
        <v>48</v>
      </c>
      <c r="Q111" s="3" t="s">
        <v>63</v>
      </c>
      <c r="R111" s="3">
        <v>5000</v>
      </c>
      <c r="S111" s="3">
        <v>18000</v>
      </c>
      <c r="T111" s="3" t="s">
        <v>1078</v>
      </c>
      <c r="U111" s="3" t="s">
        <v>114</v>
      </c>
      <c r="V111" s="3" t="s">
        <v>615</v>
      </c>
      <c r="W111" s="3">
        <v>3</v>
      </c>
      <c r="X111" s="3" t="s">
        <v>95</v>
      </c>
    </row>
    <row r="112" spans="1:30">
      <c r="A112" s="2">
        <v>44232.916069236111</v>
      </c>
      <c r="B112" s="3" t="s">
        <v>1079</v>
      </c>
      <c r="C112" s="3" t="s">
        <v>1080</v>
      </c>
      <c r="D112" s="3" t="s">
        <v>1081</v>
      </c>
      <c r="F112" s="3" t="s">
        <v>1082</v>
      </c>
      <c r="G112" s="4" t="s">
        <v>1083</v>
      </c>
      <c r="H112" s="3" t="s">
        <v>44</v>
      </c>
      <c r="I112" s="3" t="s">
        <v>1084</v>
      </c>
      <c r="J112" s="4" t="s">
        <v>1085</v>
      </c>
      <c r="L112" s="4" t="s">
        <v>1085</v>
      </c>
      <c r="O112" s="3" t="s">
        <v>48</v>
      </c>
      <c r="P112" s="3" t="s">
        <v>30</v>
      </c>
      <c r="Q112" s="3" t="s">
        <v>93</v>
      </c>
      <c r="R112" s="3" t="s">
        <v>1086</v>
      </c>
      <c r="S112" s="3" t="s">
        <v>30</v>
      </c>
      <c r="T112" s="3" t="s">
        <v>1087</v>
      </c>
      <c r="U112" s="3" t="s">
        <v>417</v>
      </c>
      <c r="V112" s="3" t="s">
        <v>1088</v>
      </c>
      <c r="W112" s="3" t="s">
        <v>1089</v>
      </c>
      <c r="X112" s="3" t="s">
        <v>295</v>
      </c>
    </row>
    <row r="113" spans="1:24">
      <c r="A113" s="2">
        <v>44232.917262060189</v>
      </c>
      <c r="B113" s="3" t="s">
        <v>1090</v>
      </c>
      <c r="C113" s="3" t="s">
        <v>1091</v>
      </c>
      <c r="D113" s="3" t="s">
        <v>1092</v>
      </c>
      <c r="F113" s="3" t="s">
        <v>1093</v>
      </c>
      <c r="G113" s="4" t="s">
        <v>1094</v>
      </c>
      <c r="H113" s="3" t="s">
        <v>27</v>
      </c>
      <c r="I113" s="3" t="s">
        <v>1095</v>
      </c>
      <c r="J113" s="3">
        <v>9120411011579</v>
      </c>
      <c r="O113" s="3" t="s">
        <v>30</v>
      </c>
      <c r="P113" s="3" t="s">
        <v>30</v>
      </c>
      <c r="Q113" s="3" t="s">
        <v>1096</v>
      </c>
      <c r="R113" s="3">
        <v>100000000</v>
      </c>
      <c r="S113" s="3">
        <v>50000000</v>
      </c>
      <c r="T113" s="3">
        <v>200000000</v>
      </c>
      <c r="U113" s="3" t="s">
        <v>35</v>
      </c>
      <c r="V113" s="3" t="s">
        <v>1097</v>
      </c>
      <c r="W113" s="3">
        <v>15</v>
      </c>
      <c r="X113" s="3" t="s">
        <v>1098</v>
      </c>
    </row>
    <row r="114" spans="1:24">
      <c r="A114" s="2">
        <v>44232.92565715278</v>
      </c>
      <c r="B114" s="3" t="s">
        <v>1099</v>
      </c>
      <c r="C114" s="3" t="s">
        <v>1100</v>
      </c>
      <c r="D114" s="3" t="s">
        <v>1101</v>
      </c>
      <c r="E114" s="3" t="s">
        <v>102</v>
      </c>
      <c r="F114" s="3" t="s">
        <v>1102</v>
      </c>
      <c r="G114" s="4" t="s">
        <v>1103</v>
      </c>
      <c r="H114" s="3" t="s">
        <v>44</v>
      </c>
      <c r="I114" s="3" t="s">
        <v>1104</v>
      </c>
      <c r="J114" s="3">
        <v>9120004242181</v>
      </c>
      <c r="K114" s="3" t="s">
        <v>102</v>
      </c>
      <c r="L114" s="3" t="s">
        <v>102</v>
      </c>
      <c r="M114" s="3" t="s">
        <v>102</v>
      </c>
      <c r="N114" s="3" t="s">
        <v>102</v>
      </c>
      <c r="O114" s="3" t="s">
        <v>48</v>
      </c>
      <c r="P114" s="3" t="s">
        <v>30</v>
      </c>
      <c r="Q114" s="3" t="s">
        <v>63</v>
      </c>
      <c r="R114" s="3">
        <v>20000000</v>
      </c>
      <c r="S114" s="3" t="s">
        <v>102</v>
      </c>
      <c r="T114" s="3" t="s">
        <v>1105</v>
      </c>
      <c r="U114" s="3" t="s">
        <v>114</v>
      </c>
      <c r="V114" s="3" t="s">
        <v>102</v>
      </c>
      <c r="W114" s="3" t="s">
        <v>1106</v>
      </c>
      <c r="X114" s="3" t="s">
        <v>105</v>
      </c>
    </row>
    <row r="115" spans="1:24">
      <c r="A115" s="2">
        <v>44232.925995011574</v>
      </c>
      <c r="B115" s="3" t="s">
        <v>1107</v>
      </c>
      <c r="C115" s="3" t="s">
        <v>1108</v>
      </c>
      <c r="D115" s="3" t="s">
        <v>1109</v>
      </c>
      <c r="F115" s="3" t="s">
        <v>1110</v>
      </c>
      <c r="G115" s="4" t="s">
        <v>1111</v>
      </c>
      <c r="H115" s="3" t="s">
        <v>44</v>
      </c>
      <c r="I115" s="3" t="s">
        <v>1112</v>
      </c>
      <c r="J115" s="3" t="s">
        <v>102</v>
      </c>
      <c r="K115" s="3" t="s">
        <v>102</v>
      </c>
      <c r="L115" s="3" t="s">
        <v>102</v>
      </c>
      <c r="M115" s="3" t="s">
        <v>102</v>
      </c>
      <c r="N115" s="3" t="s">
        <v>102</v>
      </c>
      <c r="O115" s="3" t="s">
        <v>30</v>
      </c>
      <c r="P115" s="3" t="s">
        <v>30</v>
      </c>
      <c r="Q115" s="3" t="s">
        <v>73</v>
      </c>
      <c r="R115" s="3" t="s">
        <v>50</v>
      </c>
      <c r="S115" s="3" t="s">
        <v>102</v>
      </c>
      <c r="T115" s="3" t="s">
        <v>1113</v>
      </c>
      <c r="U115" s="3" t="s">
        <v>170</v>
      </c>
      <c r="V115" s="3" t="s">
        <v>1114</v>
      </c>
      <c r="W115" s="3" t="s">
        <v>1115</v>
      </c>
      <c r="X115" s="3" t="s">
        <v>74</v>
      </c>
    </row>
    <row r="116" spans="1:24">
      <c r="A116" s="2">
        <v>44232.933776967591</v>
      </c>
      <c r="B116" s="3" t="s">
        <v>1116</v>
      </c>
      <c r="C116" s="3" t="s">
        <v>1117</v>
      </c>
      <c r="D116" s="3" t="s">
        <v>1118</v>
      </c>
      <c r="F116" s="3" t="s">
        <v>1119</v>
      </c>
      <c r="G116" s="4" t="s">
        <v>1120</v>
      </c>
      <c r="H116" s="3" t="s">
        <v>27</v>
      </c>
      <c r="I116" s="3" t="s">
        <v>1121</v>
      </c>
      <c r="M116" s="3" t="s">
        <v>1122</v>
      </c>
      <c r="O116" s="3" t="s">
        <v>48</v>
      </c>
      <c r="P116" s="3" t="s">
        <v>48</v>
      </c>
      <c r="Q116" s="3" t="s">
        <v>1123</v>
      </c>
      <c r="R116" s="3" t="s">
        <v>1124</v>
      </c>
      <c r="T116" s="3" t="s">
        <v>1125</v>
      </c>
      <c r="U116" s="3" t="s">
        <v>114</v>
      </c>
      <c r="V116" s="3" t="s">
        <v>1126</v>
      </c>
      <c r="W116" s="3">
        <v>2</v>
      </c>
      <c r="X116" s="3" t="s">
        <v>37</v>
      </c>
    </row>
    <row r="117" spans="1:24">
      <c r="A117" s="2">
        <v>44232.954591770831</v>
      </c>
      <c r="B117" s="3" t="s">
        <v>1127</v>
      </c>
      <c r="C117" s="3" t="s">
        <v>1128</v>
      </c>
      <c r="D117" s="3" t="s">
        <v>1129</v>
      </c>
      <c r="E117" s="3" t="s">
        <v>1130</v>
      </c>
      <c r="F117" s="3" t="s">
        <v>1131</v>
      </c>
      <c r="G117" s="4" t="s">
        <v>1132</v>
      </c>
      <c r="H117" s="3" t="s">
        <v>44</v>
      </c>
      <c r="I117" s="3" t="s">
        <v>1133</v>
      </c>
      <c r="O117" s="3" t="s">
        <v>48</v>
      </c>
      <c r="P117" s="3" t="s">
        <v>30</v>
      </c>
      <c r="Q117" s="3" t="s">
        <v>1134</v>
      </c>
      <c r="R117" s="3">
        <v>3000000</v>
      </c>
      <c r="T117" s="3" t="s">
        <v>1135</v>
      </c>
      <c r="U117" s="3" t="s">
        <v>170</v>
      </c>
      <c r="V117" s="3" t="s">
        <v>1136</v>
      </c>
      <c r="W117" s="3" t="s">
        <v>30</v>
      </c>
      <c r="X117" s="3" t="s">
        <v>1137</v>
      </c>
    </row>
    <row r="118" spans="1:24">
      <c r="A118" s="2">
        <v>44232.956251805561</v>
      </c>
      <c r="B118" s="3" t="s">
        <v>1138</v>
      </c>
      <c r="C118" s="3" t="s">
        <v>1139</v>
      </c>
      <c r="D118" s="3" t="s">
        <v>1140</v>
      </c>
      <c r="E118" s="3" t="s">
        <v>1141</v>
      </c>
      <c r="F118" s="3" t="s">
        <v>1142</v>
      </c>
      <c r="G118" s="4" t="s">
        <v>1143</v>
      </c>
      <c r="H118" s="3" t="s">
        <v>44</v>
      </c>
      <c r="I118" s="3" t="s">
        <v>1144</v>
      </c>
      <c r="J118" s="3" t="s">
        <v>1145</v>
      </c>
      <c r="K118" s="3" t="s">
        <v>102</v>
      </c>
      <c r="L118" s="3" t="s">
        <v>1145</v>
      </c>
      <c r="M118" s="3" t="s">
        <v>102</v>
      </c>
      <c r="N118" s="3" t="s">
        <v>102</v>
      </c>
      <c r="O118" s="3" t="s">
        <v>30</v>
      </c>
      <c r="P118" s="3" t="s">
        <v>30</v>
      </c>
      <c r="Q118" s="3" t="s">
        <v>1146</v>
      </c>
      <c r="R118" s="3" t="s">
        <v>460</v>
      </c>
      <c r="S118" s="3" t="s">
        <v>460</v>
      </c>
      <c r="T118" s="3" t="s">
        <v>1147</v>
      </c>
      <c r="U118" s="3" t="s">
        <v>417</v>
      </c>
      <c r="V118" s="3" t="s">
        <v>1148</v>
      </c>
      <c r="W118" s="3">
        <v>2</v>
      </c>
      <c r="X118" s="3" t="s">
        <v>1149</v>
      </c>
    </row>
    <row r="119" spans="1:24">
      <c r="A119" s="2">
        <v>44232.962731712963</v>
      </c>
      <c r="B119" s="3" t="s">
        <v>1150</v>
      </c>
      <c r="C119" s="3" t="s">
        <v>1151</v>
      </c>
      <c r="D119" s="3" t="s">
        <v>1152</v>
      </c>
      <c r="F119" s="3" t="s">
        <v>1153</v>
      </c>
      <c r="G119" s="4" t="s">
        <v>1154</v>
      </c>
      <c r="H119" s="3" t="s">
        <v>44</v>
      </c>
      <c r="I119" s="3" t="s">
        <v>1155</v>
      </c>
      <c r="O119" s="3" t="s">
        <v>30</v>
      </c>
      <c r="P119" s="3" t="s">
        <v>30</v>
      </c>
      <c r="Q119" s="3" t="s">
        <v>73</v>
      </c>
      <c r="R119" s="3" t="s">
        <v>1156</v>
      </c>
      <c r="S119" s="3">
        <v>0</v>
      </c>
      <c r="T119" s="3">
        <v>25000000</v>
      </c>
      <c r="U119" s="3" t="s">
        <v>221</v>
      </c>
      <c r="V119" s="3">
        <v>3000</v>
      </c>
      <c r="W119" s="3">
        <v>3</v>
      </c>
      <c r="X119" s="3" t="s">
        <v>1157</v>
      </c>
    </row>
    <row r="120" spans="1:24">
      <c r="A120" s="2">
        <v>44232.966364305554</v>
      </c>
      <c r="B120" s="3" t="s">
        <v>1158</v>
      </c>
      <c r="C120" s="3" t="s">
        <v>1159</v>
      </c>
      <c r="D120" s="3" t="s">
        <v>1160</v>
      </c>
      <c r="E120" s="3" t="s">
        <v>1161</v>
      </c>
      <c r="F120" s="3" t="s">
        <v>1162</v>
      </c>
      <c r="G120" s="4" t="s">
        <v>1163</v>
      </c>
      <c r="H120" s="3" t="s">
        <v>44</v>
      </c>
      <c r="I120" s="3" t="s">
        <v>1164</v>
      </c>
      <c r="M120" s="3" t="s">
        <v>1165</v>
      </c>
      <c r="O120" s="3" t="s">
        <v>48</v>
      </c>
      <c r="P120" s="3" t="s">
        <v>30</v>
      </c>
      <c r="Q120" s="3" t="s">
        <v>73</v>
      </c>
      <c r="R120" s="3">
        <v>50000000</v>
      </c>
      <c r="S120" s="3" t="s">
        <v>30</v>
      </c>
      <c r="T120" s="3" t="s">
        <v>1166</v>
      </c>
      <c r="U120" s="3" t="s">
        <v>141</v>
      </c>
      <c r="V120" s="3" t="s">
        <v>1167</v>
      </c>
      <c r="W120" s="3">
        <v>6</v>
      </c>
      <c r="X120" s="3" t="s">
        <v>1168</v>
      </c>
    </row>
    <row r="121" spans="1:24">
      <c r="A121" s="2">
        <v>44232.982111111109</v>
      </c>
      <c r="B121" s="3" t="s">
        <v>1158</v>
      </c>
      <c r="C121" s="3" t="s">
        <v>1159</v>
      </c>
      <c r="D121" s="3" t="s">
        <v>1160</v>
      </c>
      <c r="E121" s="3" t="s">
        <v>1161</v>
      </c>
      <c r="F121" s="3" t="s">
        <v>1162</v>
      </c>
      <c r="G121" s="4" t="s">
        <v>1163</v>
      </c>
      <c r="H121" s="3" t="s">
        <v>44</v>
      </c>
      <c r="I121" s="3" t="s">
        <v>1164</v>
      </c>
      <c r="M121" s="3" t="s">
        <v>1165</v>
      </c>
      <c r="O121" s="3" t="s">
        <v>48</v>
      </c>
      <c r="P121" s="3" t="s">
        <v>30</v>
      </c>
      <c r="Q121" s="3" t="s">
        <v>73</v>
      </c>
      <c r="R121" s="3">
        <v>50000000</v>
      </c>
      <c r="S121" s="3" t="s">
        <v>30</v>
      </c>
      <c r="T121" s="3" t="s">
        <v>1166</v>
      </c>
      <c r="U121" s="3" t="s">
        <v>141</v>
      </c>
      <c r="V121" s="3" t="s">
        <v>1167</v>
      </c>
      <c r="W121" s="3">
        <v>6</v>
      </c>
      <c r="X121" s="3" t="s">
        <v>1168</v>
      </c>
    </row>
    <row r="122" spans="1:24">
      <c r="A122" s="2">
        <v>44233.020173506942</v>
      </c>
      <c r="B122" s="3" t="s">
        <v>832</v>
      </c>
      <c r="C122" s="3" t="s">
        <v>833</v>
      </c>
      <c r="D122" s="3" t="s">
        <v>834</v>
      </c>
      <c r="F122" s="3" t="s">
        <v>835</v>
      </c>
      <c r="G122" s="4" t="s">
        <v>836</v>
      </c>
      <c r="H122" s="3" t="s">
        <v>44</v>
      </c>
      <c r="I122" s="3" t="s">
        <v>837</v>
      </c>
      <c r="J122" s="3">
        <v>9120508800374</v>
      </c>
      <c r="K122" s="3" t="s">
        <v>838</v>
      </c>
      <c r="L122" s="3">
        <v>9120508800374</v>
      </c>
      <c r="O122" s="3" t="s">
        <v>30</v>
      </c>
      <c r="P122" s="3" t="s">
        <v>30</v>
      </c>
      <c r="Q122" s="3" t="s">
        <v>839</v>
      </c>
      <c r="R122" s="3" t="s">
        <v>840</v>
      </c>
      <c r="T122" s="3" t="s">
        <v>841</v>
      </c>
      <c r="U122" s="3" t="s">
        <v>35</v>
      </c>
      <c r="V122" s="3" t="s">
        <v>842</v>
      </c>
      <c r="W122" s="3">
        <v>3</v>
      </c>
      <c r="X122" s="3" t="s">
        <v>843</v>
      </c>
    </row>
    <row r="123" spans="1:24">
      <c r="A123" s="2">
        <v>44233.025719756944</v>
      </c>
      <c r="B123" s="3" t="s">
        <v>1169</v>
      </c>
      <c r="C123" s="3" t="s">
        <v>1170</v>
      </c>
      <c r="D123" s="3" t="s">
        <v>1171</v>
      </c>
      <c r="E123" s="3" t="s">
        <v>1172</v>
      </c>
      <c r="F123" s="3" t="s">
        <v>1173</v>
      </c>
      <c r="G123" s="4" t="s">
        <v>1174</v>
      </c>
      <c r="H123" s="3" t="s">
        <v>44</v>
      </c>
      <c r="I123" s="3" t="s">
        <v>1175</v>
      </c>
      <c r="K123" s="3" t="s">
        <v>1176</v>
      </c>
      <c r="M123" s="3" t="s">
        <v>1177</v>
      </c>
      <c r="O123" s="3" t="s">
        <v>48</v>
      </c>
      <c r="P123" s="3" t="s">
        <v>30</v>
      </c>
      <c r="Q123" s="3" t="s">
        <v>73</v>
      </c>
      <c r="R123" s="3" t="s">
        <v>210</v>
      </c>
      <c r="S123" s="3" t="s">
        <v>30</v>
      </c>
      <c r="T123" s="3">
        <v>5000000</v>
      </c>
      <c r="U123" s="3" t="s">
        <v>221</v>
      </c>
      <c r="V123" s="3">
        <v>500</v>
      </c>
      <c r="W123" s="3">
        <v>2</v>
      </c>
      <c r="X123" s="3" t="s">
        <v>82</v>
      </c>
    </row>
    <row r="124" spans="1:24">
      <c r="A124" s="2">
        <v>44233.027103518514</v>
      </c>
      <c r="B124" s="3" t="s">
        <v>1178</v>
      </c>
      <c r="C124" s="3" t="s">
        <v>1179</v>
      </c>
      <c r="D124" s="3" t="s">
        <v>1180</v>
      </c>
      <c r="E124" s="3" t="s">
        <v>1181</v>
      </c>
      <c r="F124" s="3" t="s">
        <v>1182</v>
      </c>
      <c r="G124" s="4" t="s">
        <v>1183</v>
      </c>
      <c r="H124" s="3" t="s">
        <v>44</v>
      </c>
      <c r="I124" s="3" t="s">
        <v>1184</v>
      </c>
      <c r="J124" s="3">
        <v>1288000210223</v>
      </c>
      <c r="K124" s="3" t="s">
        <v>1185</v>
      </c>
      <c r="L124" s="3">
        <v>1288000210223</v>
      </c>
      <c r="M124" s="3" t="s">
        <v>1186</v>
      </c>
      <c r="N124" s="3" t="s">
        <v>1186</v>
      </c>
      <c r="O124" s="3" t="s">
        <v>30</v>
      </c>
      <c r="P124" s="3" t="s">
        <v>30</v>
      </c>
      <c r="Q124" s="3" t="s">
        <v>546</v>
      </c>
      <c r="R124" s="3" t="s">
        <v>33</v>
      </c>
      <c r="S124" s="3" t="s">
        <v>32</v>
      </c>
      <c r="T124" s="3" t="s">
        <v>280</v>
      </c>
      <c r="U124" s="3" t="s">
        <v>417</v>
      </c>
      <c r="V124" s="3" t="s">
        <v>1187</v>
      </c>
      <c r="W124" s="3" t="s">
        <v>1188</v>
      </c>
      <c r="X124" s="3" t="s">
        <v>1189</v>
      </c>
    </row>
    <row r="125" spans="1:24">
      <c r="A125" s="2">
        <v>44233.03220548611</v>
      </c>
      <c r="B125" s="3" t="s">
        <v>1190</v>
      </c>
      <c r="C125" s="3" t="s">
        <v>1173</v>
      </c>
      <c r="D125" s="3" t="s">
        <v>1191</v>
      </c>
      <c r="E125" s="3" t="s">
        <v>1192</v>
      </c>
      <c r="F125" s="3" t="s">
        <v>1173</v>
      </c>
      <c r="G125" s="4" t="s">
        <v>1174</v>
      </c>
      <c r="H125" s="3" t="s">
        <v>44</v>
      </c>
      <c r="I125" s="3" t="s">
        <v>1193</v>
      </c>
      <c r="K125" s="3" t="s">
        <v>1176</v>
      </c>
      <c r="M125" s="3" t="s">
        <v>1177</v>
      </c>
      <c r="O125" s="3" t="s">
        <v>48</v>
      </c>
      <c r="P125" s="3" t="s">
        <v>30</v>
      </c>
      <c r="Q125" s="3" t="s">
        <v>73</v>
      </c>
      <c r="R125" s="3" t="s">
        <v>161</v>
      </c>
      <c r="S125" s="3" t="s">
        <v>30</v>
      </c>
      <c r="T125" s="3" t="s">
        <v>280</v>
      </c>
      <c r="U125" s="3" t="s">
        <v>221</v>
      </c>
      <c r="V125" s="3">
        <v>500</v>
      </c>
      <c r="W125" s="3">
        <v>2</v>
      </c>
      <c r="X125" s="3" t="s">
        <v>82</v>
      </c>
    </row>
    <row r="126" spans="1:24">
      <c r="A126" s="2">
        <v>44233.038920671301</v>
      </c>
      <c r="B126" s="3" t="s">
        <v>1194</v>
      </c>
      <c r="C126" s="3" t="s">
        <v>1195</v>
      </c>
      <c r="D126" s="3" t="s">
        <v>1196</v>
      </c>
      <c r="F126" s="3" t="s">
        <v>1197</v>
      </c>
      <c r="G126" s="4" t="s">
        <v>1198</v>
      </c>
      <c r="H126" s="3" t="s">
        <v>27</v>
      </c>
      <c r="I126" s="3" t="s">
        <v>1199</v>
      </c>
      <c r="K126" s="3" t="s">
        <v>1200</v>
      </c>
      <c r="O126" s="3" t="s">
        <v>48</v>
      </c>
      <c r="P126" s="3" t="s">
        <v>30</v>
      </c>
      <c r="Q126" s="3" t="s">
        <v>73</v>
      </c>
      <c r="R126" s="3" t="s">
        <v>151</v>
      </c>
      <c r="T126" s="3" t="s">
        <v>1201</v>
      </c>
      <c r="U126" s="3" t="s">
        <v>114</v>
      </c>
      <c r="V126" s="3" t="s">
        <v>1202</v>
      </c>
      <c r="W126" s="3">
        <v>2</v>
      </c>
      <c r="X126" s="3" t="s">
        <v>1203</v>
      </c>
    </row>
    <row r="127" spans="1:24">
      <c r="A127" s="2">
        <v>44233.043918773154</v>
      </c>
      <c r="B127" s="3" t="s">
        <v>1204</v>
      </c>
      <c r="C127" s="3" t="s">
        <v>1205</v>
      </c>
      <c r="D127" s="3" t="s">
        <v>1206</v>
      </c>
      <c r="E127" s="3" t="s">
        <v>1207</v>
      </c>
      <c r="F127" s="3" t="s">
        <v>1208</v>
      </c>
      <c r="G127" s="4" t="s">
        <v>1209</v>
      </c>
      <c r="H127" s="3" t="s">
        <v>44</v>
      </c>
      <c r="I127" s="3" t="s">
        <v>1210</v>
      </c>
      <c r="K127" s="3" t="s">
        <v>1211</v>
      </c>
      <c r="O127" s="3" t="s">
        <v>48</v>
      </c>
      <c r="P127" s="3" t="s">
        <v>30</v>
      </c>
      <c r="Q127" s="3" t="s">
        <v>291</v>
      </c>
      <c r="R127" s="3" t="s">
        <v>280</v>
      </c>
      <c r="S127" s="3">
        <v>0</v>
      </c>
      <c r="T127" s="3" t="s">
        <v>1212</v>
      </c>
      <c r="U127" s="3" t="s">
        <v>417</v>
      </c>
      <c r="V127" s="3" t="s">
        <v>1213</v>
      </c>
      <c r="W127" s="3">
        <v>0</v>
      </c>
      <c r="X127" s="3" t="s">
        <v>66</v>
      </c>
    </row>
    <row r="128" spans="1:24">
      <c r="A128" s="2">
        <v>44233.096829849535</v>
      </c>
      <c r="B128" s="3" t="s">
        <v>1214</v>
      </c>
      <c r="C128" s="3" t="s">
        <v>1215</v>
      </c>
      <c r="D128" s="3" t="s">
        <v>1216</v>
      </c>
      <c r="E128" s="3" t="s">
        <v>1217</v>
      </c>
      <c r="F128" s="3" t="s">
        <v>1218</v>
      </c>
      <c r="G128" s="4" t="s">
        <v>1219</v>
      </c>
      <c r="H128" s="3" t="s">
        <v>44</v>
      </c>
      <c r="I128" s="3" t="s">
        <v>1220</v>
      </c>
      <c r="J128" s="3">
        <v>1213000122815</v>
      </c>
      <c r="K128" s="3" t="s">
        <v>102</v>
      </c>
      <c r="L128" s="3">
        <v>21022</v>
      </c>
      <c r="M128" s="3" t="s">
        <v>102</v>
      </c>
      <c r="N128" s="3" t="s">
        <v>102</v>
      </c>
      <c r="O128" s="3" t="s">
        <v>30</v>
      </c>
      <c r="P128" s="3" t="s">
        <v>48</v>
      </c>
      <c r="Q128" s="3" t="s">
        <v>73</v>
      </c>
      <c r="R128" s="3" t="s">
        <v>1221</v>
      </c>
      <c r="S128" s="3" t="s">
        <v>33</v>
      </c>
      <c r="T128" s="3" t="s">
        <v>1221</v>
      </c>
      <c r="U128" s="3" t="s">
        <v>114</v>
      </c>
      <c r="V128" s="3" t="s">
        <v>1222</v>
      </c>
      <c r="W128" s="3">
        <v>2</v>
      </c>
      <c r="X128" s="3" t="s">
        <v>400</v>
      </c>
    </row>
    <row r="129" spans="1:24">
      <c r="A129" s="2">
        <v>44233.104188136575</v>
      </c>
      <c r="B129" s="3" t="s">
        <v>1223</v>
      </c>
      <c r="C129" s="3" t="s">
        <v>1224</v>
      </c>
      <c r="D129" s="3" t="s">
        <v>1225</v>
      </c>
      <c r="F129" s="3" t="s">
        <v>1226</v>
      </c>
      <c r="G129" s="4" t="s">
        <v>1227</v>
      </c>
      <c r="H129" s="3" t="s">
        <v>44</v>
      </c>
      <c r="I129" s="3" t="s">
        <v>1228</v>
      </c>
      <c r="K129" s="3" t="s">
        <v>1229</v>
      </c>
      <c r="M129" s="3" t="s">
        <v>1230</v>
      </c>
      <c r="O129" s="3" t="s">
        <v>30</v>
      </c>
      <c r="P129" s="3" t="s">
        <v>48</v>
      </c>
      <c r="Q129" s="3" t="s">
        <v>1231</v>
      </c>
      <c r="R129" s="3" t="s">
        <v>1232</v>
      </c>
      <c r="T129" s="3" t="s">
        <v>1233</v>
      </c>
      <c r="U129" s="3" t="s">
        <v>35</v>
      </c>
      <c r="V129" s="3" t="s">
        <v>1234</v>
      </c>
      <c r="W129" s="3" t="s">
        <v>1106</v>
      </c>
      <c r="X129" s="3" t="s">
        <v>1235</v>
      </c>
    </row>
    <row r="130" spans="1:24">
      <c r="A130" s="2">
        <v>44233.118741354163</v>
      </c>
      <c r="B130" s="3" t="s">
        <v>1236</v>
      </c>
      <c r="C130" s="3" t="s">
        <v>1237</v>
      </c>
      <c r="D130" s="3" t="s">
        <v>1238</v>
      </c>
      <c r="F130" s="3" t="s">
        <v>1237</v>
      </c>
      <c r="G130" s="4" t="s">
        <v>1239</v>
      </c>
      <c r="H130" s="3" t="s">
        <v>27</v>
      </c>
      <c r="I130" s="3" t="s">
        <v>1240</v>
      </c>
      <c r="J130" s="4" t="s">
        <v>1241</v>
      </c>
      <c r="K130" s="3" t="s">
        <v>1242</v>
      </c>
      <c r="O130" s="3" t="s">
        <v>30</v>
      </c>
      <c r="P130" s="3" t="s">
        <v>48</v>
      </c>
      <c r="Q130" s="3" t="s">
        <v>546</v>
      </c>
      <c r="R130" s="3" t="s">
        <v>1243</v>
      </c>
      <c r="S130" s="3" t="s">
        <v>30</v>
      </c>
      <c r="T130" s="3" t="s">
        <v>1244</v>
      </c>
      <c r="U130" s="3" t="s">
        <v>259</v>
      </c>
      <c r="V130" s="3" t="s">
        <v>1245</v>
      </c>
      <c r="W130" s="3" t="s">
        <v>1246</v>
      </c>
      <c r="X130" s="3" t="s">
        <v>82</v>
      </c>
    </row>
    <row r="131" spans="1:24">
      <c r="A131" s="2">
        <v>44233.125082013888</v>
      </c>
      <c r="B131" s="3" t="s">
        <v>1247</v>
      </c>
      <c r="C131" s="3" t="s">
        <v>1248</v>
      </c>
      <c r="D131" s="3" t="s">
        <v>1249</v>
      </c>
      <c r="F131" s="3" t="s">
        <v>1250</v>
      </c>
      <c r="G131" s="4" t="s">
        <v>1251</v>
      </c>
      <c r="H131" s="3" t="s">
        <v>44</v>
      </c>
      <c r="I131" s="3" t="s">
        <v>1252</v>
      </c>
      <c r="K131" s="3" t="s">
        <v>1253</v>
      </c>
      <c r="O131" s="3" t="s">
        <v>30</v>
      </c>
      <c r="P131" s="3" t="s">
        <v>30</v>
      </c>
      <c r="Q131" s="3" t="s">
        <v>546</v>
      </c>
      <c r="R131" s="3" t="s">
        <v>1254</v>
      </c>
      <c r="S131" s="3" t="s">
        <v>211</v>
      </c>
      <c r="T131" s="3" t="s">
        <v>365</v>
      </c>
      <c r="U131" s="3" t="s">
        <v>417</v>
      </c>
      <c r="V131" s="3" t="s">
        <v>1255</v>
      </c>
      <c r="W131" s="3">
        <v>1</v>
      </c>
      <c r="X131" s="3" t="s">
        <v>295</v>
      </c>
    </row>
    <row r="132" spans="1:24">
      <c r="A132" s="2">
        <v>44233.13102108796</v>
      </c>
      <c r="B132" s="3" t="s">
        <v>1256</v>
      </c>
      <c r="C132" s="3" t="s">
        <v>1257</v>
      </c>
      <c r="D132" s="3" t="s">
        <v>1258</v>
      </c>
      <c r="F132" s="3" t="s">
        <v>1259</v>
      </c>
      <c r="G132" s="4" t="s">
        <v>1260</v>
      </c>
      <c r="H132" s="3" t="s">
        <v>27</v>
      </c>
      <c r="I132" s="3" t="s">
        <v>1261</v>
      </c>
      <c r="O132" s="3" t="s">
        <v>30</v>
      </c>
      <c r="P132" s="3" t="s">
        <v>30</v>
      </c>
      <c r="Q132" s="3" t="s">
        <v>210</v>
      </c>
      <c r="R132" s="3">
        <v>1000000</v>
      </c>
      <c r="T132" s="3">
        <v>500000</v>
      </c>
      <c r="U132" s="3" t="s">
        <v>114</v>
      </c>
      <c r="V132" s="3">
        <v>500</v>
      </c>
      <c r="W132" s="3">
        <v>0</v>
      </c>
      <c r="X132" s="3" t="s">
        <v>1262</v>
      </c>
    </row>
    <row r="133" spans="1:24">
      <c r="A133" s="2">
        <v>44233.151286493056</v>
      </c>
      <c r="B133" s="3" t="s">
        <v>1263</v>
      </c>
      <c r="C133" s="3" t="s">
        <v>1264</v>
      </c>
      <c r="D133" s="3" t="s">
        <v>1265</v>
      </c>
      <c r="E133" s="3" t="s">
        <v>1265</v>
      </c>
      <c r="F133" s="3" t="s">
        <v>1266</v>
      </c>
      <c r="G133" s="4" t="s">
        <v>1267</v>
      </c>
      <c r="H133" s="3" t="s">
        <v>44</v>
      </c>
      <c r="I133" s="3" t="s">
        <v>1268</v>
      </c>
      <c r="J133" s="3" t="s">
        <v>102</v>
      </c>
      <c r="K133" s="3" t="s">
        <v>102</v>
      </c>
      <c r="L133" s="3" t="s">
        <v>102</v>
      </c>
      <c r="M133" s="3" t="s">
        <v>1269</v>
      </c>
      <c r="N133" s="3" t="s">
        <v>102</v>
      </c>
      <c r="O133" s="3" t="s">
        <v>48</v>
      </c>
      <c r="P133" s="3" t="s">
        <v>48</v>
      </c>
      <c r="Q133" s="3" t="s">
        <v>210</v>
      </c>
      <c r="R133" s="3" t="s">
        <v>161</v>
      </c>
      <c r="S133" s="3" t="s">
        <v>102</v>
      </c>
      <c r="T133" s="3" t="s">
        <v>1270</v>
      </c>
      <c r="U133" s="3" t="s">
        <v>221</v>
      </c>
      <c r="V133" s="3" t="s">
        <v>1271</v>
      </c>
      <c r="W133" s="3" t="s">
        <v>1272</v>
      </c>
      <c r="X133" s="3" t="s">
        <v>1273</v>
      </c>
    </row>
    <row r="134" spans="1:24">
      <c r="A134" s="2">
        <v>44233.176939942132</v>
      </c>
      <c r="B134" s="3" t="s">
        <v>1274</v>
      </c>
      <c r="C134" s="3" t="s">
        <v>1275</v>
      </c>
      <c r="D134" s="3" t="s">
        <v>1276</v>
      </c>
      <c r="F134" s="3" t="s">
        <v>1274</v>
      </c>
      <c r="G134" s="4" t="s">
        <v>1277</v>
      </c>
      <c r="H134" s="3" t="s">
        <v>27</v>
      </c>
      <c r="I134" s="3" t="s">
        <v>1278</v>
      </c>
      <c r="J134" s="3" t="s">
        <v>102</v>
      </c>
      <c r="K134" s="3" t="s">
        <v>1279</v>
      </c>
      <c r="L134" s="3" t="s">
        <v>102</v>
      </c>
      <c r="M134" s="3" t="s">
        <v>102</v>
      </c>
      <c r="N134" s="3" t="s">
        <v>102</v>
      </c>
      <c r="O134" s="3" t="s">
        <v>30</v>
      </c>
      <c r="P134" s="3" t="s">
        <v>30</v>
      </c>
      <c r="Q134" s="3" t="s">
        <v>73</v>
      </c>
      <c r="R134" s="3" t="s">
        <v>1280</v>
      </c>
      <c r="S134" s="3" t="s">
        <v>1281</v>
      </c>
      <c r="T134" s="3" t="s">
        <v>1282</v>
      </c>
      <c r="U134" s="3" t="s">
        <v>417</v>
      </c>
      <c r="V134" s="3" t="s">
        <v>1283</v>
      </c>
      <c r="W134" s="3">
        <v>3</v>
      </c>
      <c r="X134" s="3" t="s">
        <v>1284</v>
      </c>
    </row>
    <row r="135" spans="1:24">
      <c r="A135" s="2">
        <v>44233.24821873843</v>
      </c>
      <c r="B135" s="3" t="s">
        <v>1285</v>
      </c>
      <c r="C135" s="3" t="s">
        <v>1286</v>
      </c>
      <c r="D135" s="3" t="s">
        <v>1287</v>
      </c>
      <c r="F135" s="3" t="s">
        <v>1288</v>
      </c>
      <c r="G135" s="4" t="s">
        <v>1289</v>
      </c>
      <c r="H135" s="3" t="s">
        <v>44</v>
      </c>
      <c r="I135" s="3" t="s">
        <v>1290</v>
      </c>
      <c r="O135" s="3" t="s">
        <v>30</v>
      </c>
      <c r="P135" s="3" t="s">
        <v>30</v>
      </c>
      <c r="Q135" s="3" t="s">
        <v>1291</v>
      </c>
      <c r="R135" s="3" t="s">
        <v>33</v>
      </c>
      <c r="S135" s="3">
        <v>0</v>
      </c>
      <c r="T135" s="3" t="s">
        <v>81</v>
      </c>
      <c r="U135" s="3" t="s">
        <v>35</v>
      </c>
      <c r="V135" s="3" t="s">
        <v>1292</v>
      </c>
      <c r="W135" s="3">
        <v>2</v>
      </c>
      <c r="X135" s="3" t="s">
        <v>1293</v>
      </c>
    </row>
    <row r="136" spans="1:24">
      <c r="A136" s="2">
        <v>44233.2590656713</v>
      </c>
      <c r="B136" s="3" t="s">
        <v>1294</v>
      </c>
      <c r="C136" s="3">
        <v>357808681282005</v>
      </c>
      <c r="D136" s="3" t="s">
        <v>1295</v>
      </c>
      <c r="F136" s="3" t="s">
        <v>1296</v>
      </c>
      <c r="G136" s="4" t="s">
        <v>1297</v>
      </c>
      <c r="H136" s="3" t="s">
        <v>44</v>
      </c>
      <c r="I136" s="3" t="s">
        <v>1298</v>
      </c>
      <c r="J136" s="3">
        <v>0</v>
      </c>
      <c r="K136" s="3">
        <v>0</v>
      </c>
      <c r="L136" s="3">
        <v>0</v>
      </c>
      <c r="M136" s="3">
        <v>0</v>
      </c>
      <c r="N136" s="3">
        <v>0</v>
      </c>
      <c r="O136" s="3" t="s">
        <v>30</v>
      </c>
      <c r="P136" s="3" t="s">
        <v>30</v>
      </c>
      <c r="Q136" s="3" t="s">
        <v>73</v>
      </c>
      <c r="R136" s="3" t="s">
        <v>81</v>
      </c>
      <c r="S136" s="3">
        <v>0</v>
      </c>
      <c r="T136" s="3" t="s">
        <v>1299</v>
      </c>
      <c r="U136" s="3" t="s">
        <v>417</v>
      </c>
      <c r="V136" s="3" t="s">
        <v>1300</v>
      </c>
      <c r="W136" s="3">
        <v>0</v>
      </c>
      <c r="X136" s="3" t="s">
        <v>1301</v>
      </c>
    </row>
    <row r="137" spans="1:24">
      <c r="A137" s="2">
        <v>44233.629872465273</v>
      </c>
      <c r="B137" s="3" t="s">
        <v>1302</v>
      </c>
      <c r="C137" s="3" t="s">
        <v>1303</v>
      </c>
      <c r="D137" s="3" t="s">
        <v>1304</v>
      </c>
      <c r="F137" s="3" t="s">
        <v>1303</v>
      </c>
      <c r="G137" s="4" t="s">
        <v>1305</v>
      </c>
      <c r="H137" s="3" t="s">
        <v>44</v>
      </c>
      <c r="I137" s="3" t="s">
        <v>1306</v>
      </c>
      <c r="J137" s="4" t="s">
        <v>1307</v>
      </c>
      <c r="K137" s="3" t="s">
        <v>1308</v>
      </c>
      <c r="L137" s="4" t="s">
        <v>1307</v>
      </c>
      <c r="M137" s="3" t="s">
        <v>46</v>
      </c>
      <c r="O137" s="3" t="s">
        <v>48</v>
      </c>
      <c r="P137" s="3" t="s">
        <v>48</v>
      </c>
      <c r="Q137" s="3" t="s">
        <v>93</v>
      </c>
      <c r="R137" s="3">
        <v>25000000</v>
      </c>
      <c r="S137" s="3">
        <v>0</v>
      </c>
      <c r="T137" s="3" t="s">
        <v>1309</v>
      </c>
      <c r="U137" s="3" t="s">
        <v>221</v>
      </c>
      <c r="V137" s="3" t="s">
        <v>1310</v>
      </c>
      <c r="W137" s="3">
        <v>4</v>
      </c>
      <c r="X137" s="3" t="s">
        <v>1311</v>
      </c>
    </row>
    <row r="138" spans="1:24">
      <c r="A138" s="2">
        <v>44233.687035810188</v>
      </c>
      <c r="B138" s="3" t="s">
        <v>1312</v>
      </c>
      <c r="C138" s="3" t="s">
        <v>1313</v>
      </c>
      <c r="D138" s="3" t="s">
        <v>1314</v>
      </c>
      <c r="E138" s="3" t="s">
        <v>1315</v>
      </c>
      <c r="F138" s="3" t="s">
        <v>1316</v>
      </c>
      <c r="G138" s="4" t="s">
        <v>1317</v>
      </c>
      <c r="H138" s="3" t="s">
        <v>44</v>
      </c>
      <c r="I138" s="3" t="s">
        <v>1318</v>
      </c>
      <c r="J138" s="4" t="s">
        <v>1319</v>
      </c>
      <c r="L138" s="4" t="s">
        <v>1319</v>
      </c>
      <c r="O138" s="3" t="s">
        <v>30</v>
      </c>
      <c r="P138" s="3" t="s">
        <v>30</v>
      </c>
      <c r="Q138" s="3" t="s">
        <v>186</v>
      </c>
      <c r="R138" s="3" t="s">
        <v>151</v>
      </c>
      <c r="S138" s="3" t="s">
        <v>30</v>
      </c>
      <c r="T138" s="3" t="s">
        <v>1320</v>
      </c>
      <c r="U138" s="3" t="s">
        <v>221</v>
      </c>
      <c r="V138" s="3" t="s">
        <v>1321</v>
      </c>
      <c r="W138" s="3" t="s">
        <v>55</v>
      </c>
      <c r="X138" s="3" t="s">
        <v>105</v>
      </c>
    </row>
    <row r="139" spans="1:24">
      <c r="A139" s="2">
        <v>44233.778130914347</v>
      </c>
      <c r="B139" s="3" t="s">
        <v>1322</v>
      </c>
      <c r="C139" s="3" t="s">
        <v>1323</v>
      </c>
      <c r="D139" s="3" t="s">
        <v>1324</v>
      </c>
      <c r="E139" s="3" t="s">
        <v>1325</v>
      </c>
      <c r="F139" s="3" t="s">
        <v>1326</v>
      </c>
      <c r="G139" s="4" t="s">
        <v>1327</v>
      </c>
      <c r="H139" s="3" t="s">
        <v>27</v>
      </c>
      <c r="I139" s="3" t="s">
        <v>1328</v>
      </c>
      <c r="J139" s="3" t="s">
        <v>1017</v>
      </c>
      <c r="K139" s="3" t="s">
        <v>1329</v>
      </c>
      <c r="L139" s="3" t="s">
        <v>1017</v>
      </c>
      <c r="M139" s="3" t="s">
        <v>1017</v>
      </c>
      <c r="N139" s="3" t="s">
        <v>1017</v>
      </c>
      <c r="O139" s="3" t="s">
        <v>30</v>
      </c>
      <c r="P139" s="3" t="s">
        <v>30</v>
      </c>
      <c r="Q139" s="3" t="s">
        <v>1291</v>
      </c>
      <c r="R139" s="3" t="s">
        <v>50</v>
      </c>
      <c r="S139" s="3">
        <v>0</v>
      </c>
      <c r="T139" s="3">
        <v>2000000</v>
      </c>
      <c r="U139" s="3" t="s">
        <v>141</v>
      </c>
      <c r="V139" s="3" t="s">
        <v>1330</v>
      </c>
      <c r="W139" s="3">
        <v>2</v>
      </c>
      <c r="X139" s="3" t="s">
        <v>1331</v>
      </c>
    </row>
    <row r="140" spans="1:24">
      <c r="A140" s="2">
        <v>44233.789254999996</v>
      </c>
      <c r="B140" s="3" t="s">
        <v>1332</v>
      </c>
      <c r="C140" s="3" t="s">
        <v>1332</v>
      </c>
      <c r="D140" s="3" t="s">
        <v>1333</v>
      </c>
      <c r="E140" s="3" t="s">
        <v>1333</v>
      </c>
      <c r="F140" s="3" t="s">
        <v>1332</v>
      </c>
      <c r="G140" s="4" t="s">
        <v>1334</v>
      </c>
      <c r="H140" s="3" t="s">
        <v>44</v>
      </c>
      <c r="I140" s="3" t="s">
        <v>1335</v>
      </c>
      <c r="J140" s="3" t="s">
        <v>1336</v>
      </c>
      <c r="O140" s="3" t="s">
        <v>30</v>
      </c>
      <c r="P140" s="3" t="s">
        <v>48</v>
      </c>
      <c r="Q140" s="3" t="s">
        <v>1337</v>
      </c>
      <c r="R140" s="3" t="s">
        <v>1337</v>
      </c>
      <c r="T140" s="3">
        <v>500</v>
      </c>
      <c r="U140" s="3" t="s">
        <v>1338</v>
      </c>
      <c r="V140" s="3">
        <v>750</v>
      </c>
      <c r="W140" s="3">
        <v>1</v>
      </c>
      <c r="X140" s="3" t="s">
        <v>1339</v>
      </c>
    </row>
    <row r="141" spans="1:24">
      <c r="A141" s="2">
        <v>44233.812481759262</v>
      </c>
      <c r="B141" s="3" t="s">
        <v>1340</v>
      </c>
      <c r="C141" s="3" t="s">
        <v>1341</v>
      </c>
      <c r="D141" s="3" t="s">
        <v>1342</v>
      </c>
      <c r="F141" s="3" t="s">
        <v>1343</v>
      </c>
      <c r="G141" s="4" t="s">
        <v>1344</v>
      </c>
      <c r="H141" s="3" t="s">
        <v>27</v>
      </c>
      <c r="I141" s="3" t="s">
        <v>1345</v>
      </c>
      <c r="J141" s="4" t="s">
        <v>1346</v>
      </c>
      <c r="K141" s="3" t="s">
        <v>1347</v>
      </c>
      <c r="M141" s="3" t="s">
        <v>1348</v>
      </c>
      <c r="O141" s="3" t="s">
        <v>30</v>
      </c>
      <c r="P141" s="3" t="s">
        <v>30</v>
      </c>
      <c r="Q141" s="3" t="s">
        <v>73</v>
      </c>
      <c r="R141" s="3" t="s">
        <v>280</v>
      </c>
      <c r="T141" s="3" t="s">
        <v>151</v>
      </c>
      <c r="U141" s="3" t="s">
        <v>221</v>
      </c>
      <c r="V141" s="3">
        <v>1000</v>
      </c>
      <c r="W141" s="3">
        <v>5</v>
      </c>
      <c r="X141" s="3" t="s">
        <v>105</v>
      </c>
    </row>
    <row r="142" spans="1:24">
      <c r="A142" s="2">
        <v>44233.829263217587</v>
      </c>
      <c r="B142" s="3" t="s">
        <v>1349</v>
      </c>
      <c r="C142" s="3" t="s">
        <v>1350</v>
      </c>
      <c r="D142" s="3" t="s">
        <v>1351</v>
      </c>
      <c r="E142" s="3" t="s">
        <v>1351</v>
      </c>
      <c r="F142" s="3" t="s">
        <v>1352</v>
      </c>
      <c r="G142" s="4" t="s">
        <v>1353</v>
      </c>
      <c r="H142" s="3" t="s">
        <v>44</v>
      </c>
      <c r="I142" s="3" t="s">
        <v>1354</v>
      </c>
      <c r="J142" s="3" t="s">
        <v>102</v>
      </c>
      <c r="K142" s="3" t="s">
        <v>102</v>
      </c>
      <c r="L142" s="3" t="s">
        <v>1145</v>
      </c>
      <c r="M142" s="3" t="s">
        <v>102</v>
      </c>
      <c r="N142" s="3" t="s">
        <v>102</v>
      </c>
      <c r="O142" s="3" t="s">
        <v>30</v>
      </c>
      <c r="P142" s="3" t="s">
        <v>30</v>
      </c>
      <c r="Q142" s="3" t="s">
        <v>63</v>
      </c>
      <c r="R142" s="3" t="s">
        <v>1355</v>
      </c>
      <c r="S142" s="3" t="s">
        <v>102</v>
      </c>
      <c r="T142" s="3" t="s">
        <v>1356</v>
      </c>
      <c r="U142" s="3" t="s">
        <v>170</v>
      </c>
      <c r="V142" s="3" t="s">
        <v>1357</v>
      </c>
      <c r="W142" s="3" t="s">
        <v>1246</v>
      </c>
      <c r="X142" s="3" t="s">
        <v>1358</v>
      </c>
    </row>
    <row r="143" spans="1:24">
      <c r="A143" s="2">
        <v>44233.878180150467</v>
      </c>
      <c r="B143" s="3" t="s">
        <v>1359</v>
      </c>
      <c r="C143" s="3" t="s">
        <v>1360</v>
      </c>
      <c r="D143" s="3" t="s">
        <v>1361</v>
      </c>
      <c r="F143" s="3" t="s">
        <v>1362</v>
      </c>
      <c r="G143" s="4" t="s">
        <v>1363</v>
      </c>
      <c r="H143" s="3" t="s">
        <v>44</v>
      </c>
      <c r="I143" s="3" t="s">
        <v>1364</v>
      </c>
      <c r="K143" s="3">
        <v>130155241588</v>
      </c>
      <c r="M143" s="3">
        <v>211357813700</v>
      </c>
      <c r="N143" s="3" t="s">
        <v>1365</v>
      </c>
      <c r="O143" s="3" t="s">
        <v>48</v>
      </c>
      <c r="P143" s="3" t="s">
        <v>48</v>
      </c>
      <c r="Q143" s="3" t="s">
        <v>73</v>
      </c>
      <c r="R143" s="3">
        <v>25000000</v>
      </c>
      <c r="S143" s="3" t="s">
        <v>30</v>
      </c>
      <c r="T143" s="3">
        <v>7700000</v>
      </c>
      <c r="U143" s="3" t="s">
        <v>35</v>
      </c>
      <c r="V143" s="3" t="s">
        <v>1366</v>
      </c>
      <c r="W143" s="3">
        <v>2</v>
      </c>
      <c r="X143" s="3" t="s">
        <v>1367</v>
      </c>
    </row>
    <row r="144" spans="1:24">
      <c r="A144" s="2">
        <v>44234.071965636569</v>
      </c>
      <c r="B144" s="3" t="s">
        <v>1368</v>
      </c>
      <c r="C144" s="3" t="s">
        <v>889</v>
      </c>
      <c r="D144" s="3" t="s">
        <v>1369</v>
      </c>
      <c r="E144" s="3" t="s">
        <v>1370</v>
      </c>
      <c r="F144" s="3" t="s">
        <v>1371</v>
      </c>
      <c r="G144" s="4" t="s">
        <v>1372</v>
      </c>
      <c r="H144" s="3" t="s">
        <v>44</v>
      </c>
      <c r="I144" s="3" t="s">
        <v>1373</v>
      </c>
      <c r="J144" s="3" t="s">
        <v>30</v>
      </c>
      <c r="K144" s="3" t="s">
        <v>1374</v>
      </c>
      <c r="L144" s="3" t="s">
        <v>30</v>
      </c>
      <c r="M144" s="3" t="s">
        <v>1375</v>
      </c>
      <c r="N144" s="3" t="s">
        <v>30</v>
      </c>
      <c r="O144" s="3" t="s">
        <v>30</v>
      </c>
      <c r="P144" s="3" t="s">
        <v>48</v>
      </c>
      <c r="Q144" s="3" t="s">
        <v>642</v>
      </c>
      <c r="R144" s="3">
        <v>500</v>
      </c>
      <c r="S144" s="3" t="s">
        <v>1376</v>
      </c>
      <c r="T144" s="3" t="s">
        <v>1377</v>
      </c>
      <c r="U144" s="3" t="s">
        <v>35</v>
      </c>
      <c r="V144" s="3" t="s">
        <v>1378</v>
      </c>
      <c r="W144" s="3" t="s">
        <v>1115</v>
      </c>
      <c r="X144" s="3" t="s">
        <v>1379</v>
      </c>
    </row>
    <row r="145" spans="1:30">
      <c r="A145" s="2">
        <v>44234.082089768519</v>
      </c>
      <c r="B145" s="3" t="s">
        <v>1380</v>
      </c>
      <c r="C145" s="3">
        <v>357814590980002</v>
      </c>
      <c r="D145" s="3" t="s">
        <v>1381</v>
      </c>
      <c r="E145" s="3" t="s">
        <v>1382</v>
      </c>
      <c r="F145" s="3" t="s">
        <v>1383</v>
      </c>
      <c r="G145" s="4" t="s">
        <v>1384</v>
      </c>
      <c r="H145" s="3" t="s">
        <v>44</v>
      </c>
      <c r="I145" s="3" t="s">
        <v>1385</v>
      </c>
      <c r="J145" s="3">
        <v>0</v>
      </c>
      <c r="K145" s="3" t="s">
        <v>1386</v>
      </c>
      <c r="L145" s="3">
        <v>0</v>
      </c>
      <c r="M145" s="3" t="s">
        <v>1387</v>
      </c>
      <c r="N145" s="3">
        <v>0</v>
      </c>
      <c r="O145" s="3" t="s">
        <v>48</v>
      </c>
      <c r="P145" s="3" t="s">
        <v>48</v>
      </c>
      <c r="Q145" s="3" t="s">
        <v>1388</v>
      </c>
      <c r="R145" s="3" t="s">
        <v>151</v>
      </c>
      <c r="S145" s="3" t="s">
        <v>211</v>
      </c>
      <c r="T145" s="3">
        <v>5000</v>
      </c>
      <c r="U145" s="3" t="s">
        <v>35</v>
      </c>
      <c r="V145" s="3" t="s">
        <v>1389</v>
      </c>
      <c r="W145" s="3">
        <v>1</v>
      </c>
      <c r="X145" s="3" t="s">
        <v>74</v>
      </c>
    </row>
    <row r="146" spans="1:30">
      <c r="A146" s="2">
        <v>44234.119925983796</v>
      </c>
      <c r="B146" s="3" t="s">
        <v>1390</v>
      </c>
      <c r="C146" s="3" t="s">
        <v>1391</v>
      </c>
      <c r="D146" s="3" t="s">
        <v>1392</v>
      </c>
      <c r="F146" s="3" t="s">
        <v>1393</v>
      </c>
      <c r="G146" s="4" t="s">
        <v>1394</v>
      </c>
      <c r="H146" s="3" t="s">
        <v>44</v>
      </c>
      <c r="I146" s="3" t="s">
        <v>1395</v>
      </c>
      <c r="O146" s="3" t="s">
        <v>48</v>
      </c>
      <c r="P146" s="3" t="s">
        <v>30</v>
      </c>
      <c r="Q146" s="3" t="s">
        <v>73</v>
      </c>
      <c r="R146" s="3">
        <v>20000000</v>
      </c>
      <c r="S146" s="3">
        <v>0</v>
      </c>
      <c r="T146" s="3" t="s">
        <v>530</v>
      </c>
      <c r="U146" s="3" t="s">
        <v>35</v>
      </c>
      <c r="V146" s="3" t="s">
        <v>1396</v>
      </c>
      <c r="W146" s="3">
        <v>1</v>
      </c>
      <c r="X146" s="3" t="s">
        <v>843</v>
      </c>
    </row>
    <row r="147" spans="1:30">
      <c r="A147" s="2">
        <v>44234.162239826386</v>
      </c>
      <c r="B147" s="3" t="s">
        <v>1397</v>
      </c>
      <c r="C147" s="3" t="s">
        <v>1398</v>
      </c>
      <c r="D147" s="3" t="s">
        <v>1399</v>
      </c>
      <c r="F147" s="3" t="s">
        <v>1400</v>
      </c>
      <c r="G147" s="3" t="s">
        <v>1401</v>
      </c>
      <c r="H147" s="3" t="s">
        <v>44</v>
      </c>
      <c r="I147" s="3" t="s">
        <v>1402</v>
      </c>
      <c r="M147" s="3" t="s">
        <v>1403</v>
      </c>
      <c r="N147" s="3" t="s">
        <v>1404</v>
      </c>
      <c r="O147" s="3" t="s">
        <v>48</v>
      </c>
      <c r="P147" s="3" t="s">
        <v>48</v>
      </c>
      <c r="Q147" s="3" t="s">
        <v>93</v>
      </c>
      <c r="R147" s="3" t="s">
        <v>1405</v>
      </c>
      <c r="S147" s="3" t="s">
        <v>30</v>
      </c>
      <c r="T147" s="3" t="s">
        <v>1406</v>
      </c>
      <c r="U147" s="3" t="s">
        <v>35</v>
      </c>
      <c r="V147" s="3" t="s">
        <v>1407</v>
      </c>
      <c r="W147" s="3" t="s">
        <v>1408</v>
      </c>
      <c r="X147" s="3" t="s">
        <v>1409</v>
      </c>
    </row>
    <row r="148" spans="1:30">
      <c r="A148" s="2">
        <v>44234.173176840282</v>
      </c>
      <c r="B148" s="3" t="s">
        <v>1410</v>
      </c>
      <c r="C148" s="3" t="s">
        <v>1411</v>
      </c>
      <c r="D148" s="3" t="s">
        <v>1412</v>
      </c>
      <c r="E148" s="3" t="s">
        <v>1413</v>
      </c>
      <c r="F148" s="3" t="s">
        <v>1414</v>
      </c>
      <c r="G148" s="4" t="s">
        <v>1415</v>
      </c>
      <c r="H148" s="3" t="s">
        <v>27</v>
      </c>
      <c r="I148" s="3" t="s">
        <v>1416</v>
      </c>
      <c r="O148" s="3" t="s">
        <v>30</v>
      </c>
      <c r="P148" s="3" t="s">
        <v>30</v>
      </c>
      <c r="Q148" s="3" t="s">
        <v>1417</v>
      </c>
      <c r="R148" s="3">
        <v>1000000</v>
      </c>
      <c r="S148" s="3" t="s">
        <v>1418</v>
      </c>
      <c r="T148" s="3">
        <v>500000</v>
      </c>
      <c r="U148" s="3" t="s">
        <v>35</v>
      </c>
      <c r="V148" s="3" t="s">
        <v>1419</v>
      </c>
      <c r="W148" s="3">
        <v>1</v>
      </c>
      <c r="X148" s="3" t="s">
        <v>1420</v>
      </c>
    </row>
    <row r="149" spans="1:30">
      <c r="A149" s="2">
        <v>44234.199352488431</v>
      </c>
      <c r="B149" s="3" t="s">
        <v>1421</v>
      </c>
      <c r="C149" s="3" t="s">
        <v>1422</v>
      </c>
      <c r="D149" s="3" t="s">
        <v>1423</v>
      </c>
      <c r="E149" s="3" t="s">
        <v>1424</v>
      </c>
      <c r="F149" s="3" t="s">
        <v>1422</v>
      </c>
      <c r="G149" s="4" t="s">
        <v>1425</v>
      </c>
      <c r="H149" s="3" t="s">
        <v>44</v>
      </c>
      <c r="I149" s="3" t="s">
        <v>1426</v>
      </c>
      <c r="J149" s="3" t="s">
        <v>1427</v>
      </c>
      <c r="K149" s="3" t="s">
        <v>1428</v>
      </c>
      <c r="L149" s="3">
        <v>0</v>
      </c>
      <c r="M149" s="3">
        <v>0</v>
      </c>
      <c r="N149" s="3">
        <v>0</v>
      </c>
      <c r="O149" s="3" t="s">
        <v>48</v>
      </c>
      <c r="P149" s="3" t="s">
        <v>30</v>
      </c>
      <c r="Q149" s="3" t="s">
        <v>73</v>
      </c>
      <c r="R149" s="3" t="s">
        <v>33</v>
      </c>
      <c r="S149" s="3" t="s">
        <v>50</v>
      </c>
      <c r="T149" s="3" t="s">
        <v>365</v>
      </c>
      <c r="U149" s="3" t="s">
        <v>170</v>
      </c>
      <c r="V149" s="3" t="s">
        <v>1429</v>
      </c>
      <c r="W149" s="3">
        <v>2</v>
      </c>
      <c r="X149" s="3" t="s">
        <v>283</v>
      </c>
    </row>
    <row r="150" spans="1:30">
      <c r="A150" s="2">
        <v>44234.311131041672</v>
      </c>
      <c r="B150" s="3" t="s">
        <v>1430</v>
      </c>
      <c r="C150" s="3" t="s">
        <v>1431</v>
      </c>
      <c r="D150" s="3" t="s">
        <v>1432</v>
      </c>
      <c r="E150" s="3" t="s">
        <v>1433</v>
      </c>
      <c r="F150" s="3" t="s">
        <v>1434</v>
      </c>
      <c r="G150" s="4" t="s">
        <v>1435</v>
      </c>
      <c r="H150" s="3" t="s">
        <v>44</v>
      </c>
      <c r="I150" s="3" t="s">
        <v>1436</v>
      </c>
      <c r="J150" s="3" t="s">
        <v>102</v>
      </c>
      <c r="K150" s="3" t="s">
        <v>1437</v>
      </c>
      <c r="L150" s="3" t="s">
        <v>102</v>
      </c>
      <c r="M150" s="3" t="s">
        <v>102</v>
      </c>
      <c r="N150" s="3" t="s">
        <v>102</v>
      </c>
      <c r="O150" s="3" t="s">
        <v>30</v>
      </c>
      <c r="P150" s="3" t="s">
        <v>30</v>
      </c>
      <c r="Q150" s="3" t="s">
        <v>1438</v>
      </c>
      <c r="R150" s="3" t="s">
        <v>280</v>
      </c>
      <c r="S150" s="3" t="s">
        <v>1439</v>
      </c>
      <c r="T150" s="3" t="s">
        <v>151</v>
      </c>
      <c r="U150" s="3" t="s">
        <v>170</v>
      </c>
      <c r="V150" s="3" t="s">
        <v>1440</v>
      </c>
      <c r="W150" s="3" t="s">
        <v>201</v>
      </c>
      <c r="X150" s="3" t="s">
        <v>74</v>
      </c>
    </row>
    <row r="151" spans="1:30">
      <c r="A151" s="2">
        <v>44234.616563159725</v>
      </c>
      <c r="B151" s="3" t="s">
        <v>1441</v>
      </c>
      <c r="C151" s="3" t="s">
        <v>910</v>
      </c>
      <c r="D151" s="3" t="s">
        <v>1442</v>
      </c>
      <c r="E151" s="3" t="s">
        <v>1443</v>
      </c>
      <c r="F151" s="3" t="s">
        <v>1444</v>
      </c>
      <c r="G151" s="4" t="s">
        <v>1445</v>
      </c>
      <c r="H151" s="3" t="s">
        <v>44</v>
      </c>
      <c r="I151" s="3" t="s">
        <v>1446</v>
      </c>
      <c r="J151" s="4" t="s">
        <v>1447</v>
      </c>
      <c r="L151" s="4" t="s">
        <v>1447</v>
      </c>
      <c r="O151" s="3" t="s">
        <v>30</v>
      </c>
      <c r="P151" s="3" t="s">
        <v>30</v>
      </c>
      <c r="Q151" s="3" t="s">
        <v>1448</v>
      </c>
      <c r="R151" s="3" t="s">
        <v>65</v>
      </c>
      <c r="S151" s="3" t="s">
        <v>65</v>
      </c>
      <c r="T151" s="3" t="s">
        <v>1449</v>
      </c>
      <c r="U151" s="3" t="s">
        <v>170</v>
      </c>
      <c r="V151" s="3">
        <v>100</v>
      </c>
      <c r="W151" s="3">
        <v>2</v>
      </c>
      <c r="X151" s="3" t="s">
        <v>547</v>
      </c>
    </row>
    <row r="152" spans="1:30">
      <c r="A152" s="2">
        <v>44234.712722141208</v>
      </c>
      <c r="B152" s="3" t="s">
        <v>1450</v>
      </c>
      <c r="C152" s="3" t="s">
        <v>1451</v>
      </c>
      <c r="D152" s="3" t="s">
        <v>1452</v>
      </c>
      <c r="F152" s="3" t="s">
        <v>1453</v>
      </c>
      <c r="G152" s="4" t="s">
        <v>1454</v>
      </c>
      <c r="H152" s="3" t="s">
        <v>44</v>
      </c>
      <c r="I152" s="3" t="s">
        <v>1455</v>
      </c>
      <c r="M152" s="3" t="s">
        <v>1456</v>
      </c>
      <c r="O152" s="3" t="s">
        <v>48</v>
      </c>
      <c r="P152" s="3" t="s">
        <v>48</v>
      </c>
      <c r="Q152" s="3" t="s">
        <v>63</v>
      </c>
      <c r="R152" s="3" t="s">
        <v>50</v>
      </c>
      <c r="S152" s="3" t="s">
        <v>33</v>
      </c>
      <c r="T152" s="3" t="s">
        <v>81</v>
      </c>
      <c r="U152" s="3" t="s">
        <v>35</v>
      </c>
      <c r="V152" s="3">
        <v>3000</v>
      </c>
      <c r="W152" s="3">
        <v>1</v>
      </c>
      <c r="X152" s="3" t="s">
        <v>105</v>
      </c>
    </row>
    <row r="153" spans="1:30">
      <c r="A153" s="2">
        <v>44234.716044085653</v>
      </c>
      <c r="B153" s="3" t="s">
        <v>1457</v>
      </c>
      <c r="C153" s="3" t="s">
        <v>1458</v>
      </c>
      <c r="D153" s="3" t="s">
        <v>1459</v>
      </c>
      <c r="F153" s="3" t="s">
        <v>1460</v>
      </c>
      <c r="G153" s="4" t="s">
        <v>1461</v>
      </c>
      <c r="H153" s="3" t="s">
        <v>27</v>
      </c>
      <c r="I153" s="3" t="s">
        <v>1462</v>
      </c>
      <c r="J153" s="4" t="s">
        <v>1463</v>
      </c>
      <c r="K153" s="3" t="s">
        <v>1464</v>
      </c>
      <c r="L153" s="3">
        <v>220006252609</v>
      </c>
      <c r="M153" s="3" t="s">
        <v>1465</v>
      </c>
      <c r="O153" s="3" t="s">
        <v>30</v>
      </c>
      <c r="P153" s="3" t="s">
        <v>30</v>
      </c>
      <c r="Q153" s="3" t="s">
        <v>63</v>
      </c>
      <c r="R153" s="3" t="s">
        <v>33</v>
      </c>
      <c r="S153" s="3">
        <v>0</v>
      </c>
      <c r="T153" s="3" t="s">
        <v>1466</v>
      </c>
      <c r="U153" s="3" t="s">
        <v>35</v>
      </c>
      <c r="V153" s="3">
        <v>300</v>
      </c>
      <c r="W153" s="3">
        <v>2</v>
      </c>
      <c r="X153" s="3" t="s">
        <v>74</v>
      </c>
    </row>
    <row r="154" spans="1:30">
      <c r="A154" s="2">
        <v>44234.718808148144</v>
      </c>
      <c r="B154" s="3" t="s">
        <v>1467</v>
      </c>
      <c r="C154" s="3" t="s">
        <v>1468</v>
      </c>
      <c r="D154" s="3" t="s">
        <v>1469</v>
      </c>
      <c r="F154" s="3" t="s">
        <v>1470</v>
      </c>
      <c r="G154" s="4" t="s">
        <v>1471</v>
      </c>
      <c r="H154" s="3" t="s">
        <v>44</v>
      </c>
      <c r="I154" s="3" t="s">
        <v>1468</v>
      </c>
      <c r="O154" s="3" t="s">
        <v>30</v>
      </c>
      <c r="P154" s="3" t="s">
        <v>30</v>
      </c>
      <c r="Q154" s="3" t="s">
        <v>63</v>
      </c>
      <c r="R154" s="3" t="s">
        <v>280</v>
      </c>
      <c r="S154" s="3">
        <v>0</v>
      </c>
      <c r="T154" s="3" t="s">
        <v>1472</v>
      </c>
      <c r="U154" s="3" t="s">
        <v>35</v>
      </c>
      <c r="V154" s="3">
        <v>1950</v>
      </c>
      <c r="W154" s="3">
        <v>2</v>
      </c>
      <c r="X154" s="3" t="s">
        <v>74</v>
      </c>
    </row>
    <row r="155" spans="1:30">
      <c r="A155" s="2">
        <v>44234.731029189817</v>
      </c>
      <c r="B155" s="3" t="s">
        <v>1473</v>
      </c>
      <c r="C155" s="3">
        <v>357801106820004</v>
      </c>
      <c r="D155" s="3" t="s">
        <v>1474</v>
      </c>
      <c r="F155" s="3" t="s">
        <v>1475</v>
      </c>
      <c r="G155" s="4" t="s">
        <v>1476</v>
      </c>
      <c r="H155" s="3" t="s">
        <v>27</v>
      </c>
      <c r="I155" s="3" t="s">
        <v>1477</v>
      </c>
      <c r="J155" s="3">
        <v>1203000200383</v>
      </c>
      <c r="M155" s="3" t="s">
        <v>1478</v>
      </c>
      <c r="O155" s="3" t="s">
        <v>30</v>
      </c>
      <c r="P155" s="3" t="s">
        <v>48</v>
      </c>
      <c r="Q155" s="3" t="s">
        <v>73</v>
      </c>
      <c r="R155" s="3">
        <v>5000000</v>
      </c>
      <c r="T155" s="3">
        <v>25000000</v>
      </c>
      <c r="U155" s="3" t="s">
        <v>114</v>
      </c>
      <c r="V155" s="3" t="s">
        <v>1479</v>
      </c>
      <c r="W155" s="3">
        <v>4</v>
      </c>
      <c r="X155" s="3" t="s">
        <v>1480</v>
      </c>
    </row>
    <row r="156" spans="1:30">
      <c r="A156" s="2">
        <v>44234.732430185184</v>
      </c>
      <c r="B156" s="3" t="s">
        <v>1481</v>
      </c>
      <c r="C156" s="3" t="s">
        <v>1482</v>
      </c>
      <c r="D156" s="3" t="s">
        <v>1483</v>
      </c>
      <c r="F156" s="3" t="s">
        <v>1482</v>
      </c>
      <c r="G156" s="4" t="s">
        <v>1484</v>
      </c>
      <c r="H156" s="3" t="s">
        <v>44</v>
      </c>
      <c r="I156" s="3" t="s">
        <v>1485</v>
      </c>
      <c r="O156" s="3" t="s">
        <v>30</v>
      </c>
      <c r="P156" s="3" t="s">
        <v>30</v>
      </c>
      <c r="Q156" s="3" t="s">
        <v>93</v>
      </c>
      <c r="R156" s="3">
        <v>10000000</v>
      </c>
      <c r="S156" s="3">
        <v>10000000</v>
      </c>
      <c r="T156" s="3">
        <v>5000000</v>
      </c>
      <c r="U156" s="3" t="s">
        <v>170</v>
      </c>
      <c r="V156" s="3" t="s">
        <v>1486</v>
      </c>
      <c r="W156" s="3">
        <v>2</v>
      </c>
      <c r="X156" s="3" t="s">
        <v>295</v>
      </c>
    </row>
    <row r="157" spans="1:30">
      <c r="A157" s="2">
        <v>44234.736837372686</v>
      </c>
      <c r="B157" s="3" t="s">
        <v>1487</v>
      </c>
      <c r="C157" s="3" t="s">
        <v>1488</v>
      </c>
      <c r="D157" s="3" t="s">
        <v>1489</v>
      </c>
      <c r="E157" s="3" t="s">
        <v>1490</v>
      </c>
      <c r="F157" s="3" t="s">
        <v>1491</v>
      </c>
      <c r="G157" s="4" t="s">
        <v>1492</v>
      </c>
      <c r="H157" s="3" t="s">
        <v>44</v>
      </c>
      <c r="I157" s="3" t="s">
        <v>1493</v>
      </c>
      <c r="J157" s="3" t="s">
        <v>102</v>
      </c>
      <c r="K157" s="3" t="s">
        <v>102</v>
      </c>
      <c r="L157" s="3" t="s">
        <v>102</v>
      </c>
      <c r="M157" s="3" t="s">
        <v>102</v>
      </c>
      <c r="N157" s="3" t="s">
        <v>102</v>
      </c>
      <c r="O157" s="3" t="s">
        <v>30</v>
      </c>
      <c r="P157" s="3" t="s">
        <v>30</v>
      </c>
      <c r="Q157" s="3" t="s">
        <v>93</v>
      </c>
      <c r="R157" s="3" t="s">
        <v>211</v>
      </c>
      <c r="S157" s="3" t="s">
        <v>30</v>
      </c>
      <c r="T157" s="3">
        <v>75</v>
      </c>
      <c r="U157" s="3" t="s">
        <v>35</v>
      </c>
      <c r="V157" s="3" t="s">
        <v>1494</v>
      </c>
      <c r="W157" s="3" t="s">
        <v>30</v>
      </c>
      <c r="X157" s="3" t="s">
        <v>1495</v>
      </c>
    </row>
    <row r="158" spans="1:30">
      <c r="A158" s="7">
        <v>44234.755381342591</v>
      </c>
      <c r="B158" s="8" t="s">
        <v>767</v>
      </c>
      <c r="C158" s="8" t="s">
        <v>897</v>
      </c>
      <c r="D158" s="8" t="s">
        <v>1496</v>
      </c>
      <c r="E158" s="8" t="s">
        <v>102</v>
      </c>
      <c r="F158" s="8" t="s">
        <v>1497</v>
      </c>
      <c r="G158" s="10" t="s">
        <v>771</v>
      </c>
      <c r="H158" s="8" t="s">
        <v>27</v>
      </c>
      <c r="I158" s="8" t="s">
        <v>900</v>
      </c>
      <c r="J158" s="8" t="s">
        <v>102</v>
      </c>
      <c r="K158" s="8" t="s">
        <v>102</v>
      </c>
      <c r="L158" s="8" t="s">
        <v>102</v>
      </c>
      <c r="M158" s="8" t="s">
        <v>102</v>
      </c>
      <c r="N158" s="8" t="s">
        <v>102</v>
      </c>
      <c r="O158" s="8" t="s">
        <v>30</v>
      </c>
      <c r="P158" s="8" t="s">
        <v>30</v>
      </c>
      <c r="Q158" s="8" t="s">
        <v>556</v>
      </c>
      <c r="R158" s="8" t="s">
        <v>1498</v>
      </c>
      <c r="S158" s="8" t="s">
        <v>102</v>
      </c>
      <c r="T158" s="8" t="s">
        <v>102</v>
      </c>
      <c r="U158" s="8" t="s">
        <v>259</v>
      </c>
      <c r="V158" s="8" t="s">
        <v>102</v>
      </c>
      <c r="W158" s="8">
        <v>1</v>
      </c>
      <c r="X158" s="8" t="s">
        <v>171</v>
      </c>
      <c r="Y158" s="9"/>
      <c r="Z158" s="9"/>
      <c r="AA158" s="9"/>
      <c r="AB158" s="9"/>
      <c r="AC158" s="9"/>
      <c r="AD158" s="9"/>
    </row>
    <row r="159" spans="1:30">
      <c r="A159" s="2">
        <v>44234.761559513892</v>
      </c>
      <c r="B159" s="3" t="s">
        <v>1499</v>
      </c>
      <c r="C159" s="3" t="s">
        <v>1500</v>
      </c>
      <c r="D159" s="3" t="s">
        <v>1501</v>
      </c>
      <c r="E159" s="3" t="s">
        <v>1502</v>
      </c>
      <c r="F159" s="3" t="s">
        <v>1503</v>
      </c>
      <c r="G159" s="4" t="s">
        <v>1504</v>
      </c>
      <c r="H159" s="3" t="s">
        <v>44</v>
      </c>
      <c r="I159" s="3" t="s">
        <v>1505</v>
      </c>
      <c r="J159" s="3">
        <v>1299000112801</v>
      </c>
      <c r="K159" s="3" t="s">
        <v>1506</v>
      </c>
      <c r="L159" s="3">
        <v>1299000112801</v>
      </c>
      <c r="M159" s="3" t="s">
        <v>102</v>
      </c>
      <c r="N159" s="3" t="s">
        <v>102</v>
      </c>
      <c r="O159" s="3" t="s">
        <v>30</v>
      </c>
      <c r="P159" s="3" t="s">
        <v>30</v>
      </c>
      <c r="Q159" s="3" t="s">
        <v>131</v>
      </c>
      <c r="R159" s="3" t="s">
        <v>151</v>
      </c>
      <c r="S159" s="3" t="s">
        <v>102</v>
      </c>
      <c r="T159" s="3" t="s">
        <v>270</v>
      </c>
      <c r="U159" s="3" t="s">
        <v>417</v>
      </c>
      <c r="V159" s="3" t="s">
        <v>1507</v>
      </c>
      <c r="W159" s="3">
        <v>2</v>
      </c>
      <c r="X159" s="3" t="s">
        <v>1508</v>
      </c>
    </row>
    <row r="160" spans="1:30">
      <c r="A160" s="2">
        <v>44234.764782094906</v>
      </c>
      <c r="B160" s="3" t="s">
        <v>1509</v>
      </c>
      <c r="C160" s="3" t="s">
        <v>1510</v>
      </c>
      <c r="D160" s="3" t="s">
        <v>1511</v>
      </c>
      <c r="E160" s="3" t="s">
        <v>1512</v>
      </c>
      <c r="F160" s="3" t="s">
        <v>1513</v>
      </c>
      <c r="G160" s="4" t="s">
        <v>1514</v>
      </c>
      <c r="H160" s="3" t="s">
        <v>27</v>
      </c>
      <c r="I160" s="3" t="s">
        <v>1515</v>
      </c>
      <c r="M160" s="3">
        <v>203357813635</v>
      </c>
      <c r="O160" s="3" t="s">
        <v>48</v>
      </c>
      <c r="P160" s="3" t="s">
        <v>48</v>
      </c>
      <c r="Q160" s="3" t="s">
        <v>1516</v>
      </c>
      <c r="R160" s="3" t="s">
        <v>1517</v>
      </c>
      <c r="S160" s="3" t="s">
        <v>1518</v>
      </c>
      <c r="T160" s="3" t="s">
        <v>1519</v>
      </c>
      <c r="U160" s="3" t="s">
        <v>35</v>
      </c>
      <c r="V160" s="3" t="s">
        <v>1520</v>
      </c>
      <c r="W160" s="3">
        <v>4</v>
      </c>
      <c r="X160" s="3" t="s">
        <v>105</v>
      </c>
    </row>
    <row r="161" spans="1:30">
      <c r="A161" s="2">
        <v>44234.772592650465</v>
      </c>
      <c r="B161" s="3" t="s">
        <v>1521</v>
      </c>
      <c r="C161" s="3" t="s">
        <v>1522</v>
      </c>
      <c r="D161" s="3" t="s">
        <v>1523</v>
      </c>
      <c r="F161" s="3" t="s">
        <v>1522</v>
      </c>
      <c r="G161" s="4" t="s">
        <v>1524</v>
      </c>
      <c r="H161" s="3" t="s">
        <v>27</v>
      </c>
      <c r="I161" s="3" t="s">
        <v>1525</v>
      </c>
      <c r="O161" s="3" t="s">
        <v>30</v>
      </c>
      <c r="P161" s="3" t="s">
        <v>48</v>
      </c>
      <c r="Q161" s="3" t="s">
        <v>373</v>
      </c>
      <c r="R161" s="3" t="s">
        <v>1526</v>
      </c>
      <c r="T161" s="3" t="s">
        <v>1527</v>
      </c>
      <c r="U161" s="3" t="s">
        <v>35</v>
      </c>
      <c r="V161" s="3" t="s">
        <v>1528</v>
      </c>
      <c r="W161" s="3">
        <v>2</v>
      </c>
      <c r="X161" s="3" t="s">
        <v>1529</v>
      </c>
    </row>
    <row r="162" spans="1:30">
      <c r="A162" s="2">
        <v>44234.780879120372</v>
      </c>
      <c r="B162" s="3" t="s">
        <v>1530</v>
      </c>
      <c r="C162" s="3" t="s">
        <v>1531</v>
      </c>
      <c r="D162" s="3" t="s">
        <v>1532</v>
      </c>
      <c r="F162" s="3" t="s">
        <v>1533</v>
      </c>
      <c r="G162" s="4" t="s">
        <v>1534</v>
      </c>
      <c r="H162" s="3" t="s">
        <v>44</v>
      </c>
      <c r="I162" s="3" t="s">
        <v>1535</v>
      </c>
      <c r="K162" s="3" t="s">
        <v>1536</v>
      </c>
      <c r="O162" s="3" t="s">
        <v>48</v>
      </c>
      <c r="P162" s="3" t="s">
        <v>30</v>
      </c>
      <c r="Q162" s="3" t="s">
        <v>606</v>
      </c>
      <c r="R162" s="3" t="s">
        <v>280</v>
      </c>
      <c r="T162" s="3" t="s">
        <v>365</v>
      </c>
      <c r="U162" s="3" t="s">
        <v>417</v>
      </c>
      <c r="V162" s="3" t="s">
        <v>1537</v>
      </c>
      <c r="W162" s="3">
        <v>1</v>
      </c>
      <c r="X162" s="3" t="s">
        <v>1538</v>
      </c>
    </row>
    <row r="163" spans="1:30">
      <c r="A163" s="2">
        <v>44234.783543599537</v>
      </c>
      <c r="B163" s="3" t="s">
        <v>1539</v>
      </c>
      <c r="C163" s="3" t="s">
        <v>1540</v>
      </c>
      <c r="D163" s="3" t="s">
        <v>1541</v>
      </c>
      <c r="F163" s="3" t="s">
        <v>1542</v>
      </c>
      <c r="G163" s="4" t="s">
        <v>1543</v>
      </c>
      <c r="H163" s="3" t="s">
        <v>44</v>
      </c>
      <c r="I163" s="3" t="s">
        <v>1544</v>
      </c>
      <c r="J163" s="3">
        <v>1243000200365</v>
      </c>
      <c r="O163" s="3" t="s">
        <v>48</v>
      </c>
      <c r="P163" s="3" t="s">
        <v>30</v>
      </c>
      <c r="Q163" s="3" t="s">
        <v>63</v>
      </c>
      <c r="R163" s="3" t="s">
        <v>840</v>
      </c>
      <c r="S163" s="3" t="s">
        <v>30</v>
      </c>
      <c r="T163" s="3" t="s">
        <v>280</v>
      </c>
      <c r="U163" s="3" t="s">
        <v>417</v>
      </c>
      <c r="V163" s="3" t="s">
        <v>840</v>
      </c>
      <c r="W163" s="3">
        <v>4</v>
      </c>
      <c r="X163" s="3" t="s">
        <v>74</v>
      </c>
    </row>
    <row r="164" spans="1:30">
      <c r="A164" s="2">
        <v>44234.785104143521</v>
      </c>
      <c r="B164" s="3" t="s">
        <v>1545</v>
      </c>
      <c r="C164" s="3" t="s">
        <v>1546</v>
      </c>
      <c r="D164" s="3" t="s">
        <v>1547</v>
      </c>
      <c r="E164" s="3" t="s">
        <v>1548</v>
      </c>
      <c r="F164" s="3" t="s">
        <v>1546</v>
      </c>
      <c r="G164" s="4" t="s">
        <v>1549</v>
      </c>
      <c r="H164" s="3" t="s">
        <v>27</v>
      </c>
      <c r="I164" s="3" t="s">
        <v>1550</v>
      </c>
      <c r="O164" s="3" t="s">
        <v>30</v>
      </c>
      <c r="P164" s="3" t="s">
        <v>30</v>
      </c>
      <c r="Q164" s="3" t="s">
        <v>63</v>
      </c>
      <c r="R164" s="3">
        <v>200</v>
      </c>
      <c r="T164" s="3">
        <v>250</v>
      </c>
      <c r="U164" s="3" t="s">
        <v>417</v>
      </c>
      <c r="V164" s="3">
        <v>20</v>
      </c>
      <c r="W164" s="3">
        <v>1</v>
      </c>
      <c r="X164" s="3" t="s">
        <v>105</v>
      </c>
    </row>
    <row r="165" spans="1:30">
      <c r="A165" s="2">
        <v>44234.788512685183</v>
      </c>
      <c r="B165" s="3" t="s">
        <v>1551</v>
      </c>
      <c r="C165" s="3" t="s">
        <v>1552</v>
      </c>
      <c r="D165" s="3" t="s">
        <v>1553</v>
      </c>
      <c r="F165" s="3" t="s">
        <v>1554</v>
      </c>
      <c r="G165" s="4" t="s">
        <v>1555</v>
      </c>
      <c r="H165" s="3" t="s">
        <v>27</v>
      </c>
      <c r="I165" s="3" t="s">
        <v>1556</v>
      </c>
      <c r="M165" s="3" t="s">
        <v>1557</v>
      </c>
      <c r="O165" s="3" t="s">
        <v>30</v>
      </c>
      <c r="P165" s="3" t="s">
        <v>48</v>
      </c>
      <c r="Q165" s="3" t="s">
        <v>953</v>
      </c>
      <c r="R165" s="3">
        <v>10000000</v>
      </c>
      <c r="S165" s="3" t="s">
        <v>30</v>
      </c>
      <c r="T165" s="3">
        <v>3000000</v>
      </c>
      <c r="U165" s="3" t="s">
        <v>35</v>
      </c>
      <c r="V165" s="3">
        <v>1000</v>
      </c>
      <c r="W165" s="3">
        <v>3</v>
      </c>
      <c r="X165" s="3" t="s">
        <v>105</v>
      </c>
    </row>
    <row r="166" spans="1:30">
      <c r="A166" s="2">
        <v>44234.788881863424</v>
      </c>
      <c r="B166" s="3" t="s">
        <v>1558</v>
      </c>
      <c r="C166" s="3" t="s">
        <v>1559</v>
      </c>
      <c r="D166" s="3" t="s">
        <v>1560</v>
      </c>
      <c r="E166" s="3" t="s">
        <v>1561</v>
      </c>
      <c r="F166" s="3" t="s">
        <v>1562</v>
      </c>
      <c r="G166" s="4" t="s">
        <v>1563</v>
      </c>
      <c r="H166" s="3" t="s">
        <v>44</v>
      </c>
      <c r="I166" s="3">
        <v>0</v>
      </c>
      <c r="J166" s="3">
        <v>1215000240324</v>
      </c>
      <c r="K166" s="3">
        <v>130154760962</v>
      </c>
      <c r="L166" s="3">
        <v>0</v>
      </c>
      <c r="M166" s="3">
        <v>0</v>
      </c>
      <c r="N166" s="3">
        <v>0</v>
      </c>
      <c r="O166" s="3" t="s">
        <v>30</v>
      </c>
      <c r="P166" s="3" t="s">
        <v>30</v>
      </c>
      <c r="Q166" s="3" t="s">
        <v>1564</v>
      </c>
      <c r="R166" s="3" t="s">
        <v>1376</v>
      </c>
      <c r="S166" s="3" t="s">
        <v>1376</v>
      </c>
      <c r="T166" s="3" t="s">
        <v>1565</v>
      </c>
      <c r="U166" s="3" t="s">
        <v>170</v>
      </c>
      <c r="V166" s="3" t="s">
        <v>566</v>
      </c>
      <c r="W166" s="3">
        <v>1</v>
      </c>
      <c r="X166" s="3" t="s">
        <v>1566</v>
      </c>
    </row>
    <row r="167" spans="1:30">
      <c r="A167" s="2">
        <v>44234.794341365741</v>
      </c>
      <c r="B167" s="3" t="s">
        <v>1567</v>
      </c>
      <c r="C167" s="3" t="s">
        <v>1568</v>
      </c>
      <c r="D167" s="3" t="s">
        <v>1569</v>
      </c>
      <c r="E167" s="3" t="s">
        <v>1570</v>
      </c>
      <c r="F167" s="3" t="s">
        <v>1571</v>
      </c>
      <c r="G167" s="4" t="s">
        <v>1572</v>
      </c>
      <c r="H167" s="3" t="s">
        <v>44</v>
      </c>
      <c r="I167" s="3" t="s">
        <v>1573</v>
      </c>
      <c r="J167" s="4" t="s">
        <v>1574</v>
      </c>
      <c r="K167" s="3" t="s">
        <v>1575</v>
      </c>
      <c r="L167" s="3">
        <v>47992</v>
      </c>
      <c r="M167" s="3" t="s">
        <v>1576</v>
      </c>
      <c r="O167" s="3" t="s">
        <v>48</v>
      </c>
      <c r="P167" s="3" t="s">
        <v>48</v>
      </c>
      <c r="Q167" s="3" t="s">
        <v>999</v>
      </c>
      <c r="R167" s="3">
        <v>500</v>
      </c>
      <c r="S167" s="3" t="s">
        <v>30</v>
      </c>
      <c r="T167" s="3">
        <v>2000</v>
      </c>
      <c r="U167" s="3" t="s">
        <v>114</v>
      </c>
      <c r="V167" s="3" t="s">
        <v>1577</v>
      </c>
      <c r="W167" s="3" t="s">
        <v>201</v>
      </c>
      <c r="X167" s="3" t="s">
        <v>1578</v>
      </c>
    </row>
    <row r="168" spans="1:30">
      <c r="A168" s="2">
        <v>44234.803082326383</v>
      </c>
      <c r="B168" s="3" t="s">
        <v>1579</v>
      </c>
      <c r="C168" s="3" t="s">
        <v>1580</v>
      </c>
      <c r="D168" s="3" t="s">
        <v>1581</v>
      </c>
      <c r="F168" s="3" t="s">
        <v>1582</v>
      </c>
      <c r="G168" s="4" t="s">
        <v>1583</v>
      </c>
      <c r="H168" s="3" t="s">
        <v>44</v>
      </c>
      <c r="I168" s="3" t="s">
        <v>1584</v>
      </c>
      <c r="J168" s="4" t="s">
        <v>1585</v>
      </c>
      <c r="K168" s="3" t="s">
        <v>1586</v>
      </c>
      <c r="O168" s="3" t="s">
        <v>30</v>
      </c>
      <c r="P168" s="3" t="s">
        <v>30</v>
      </c>
      <c r="Q168" s="3" t="s">
        <v>1587</v>
      </c>
      <c r="R168" s="3" t="s">
        <v>1588</v>
      </c>
      <c r="S168" s="3" t="s">
        <v>30</v>
      </c>
      <c r="T168" s="3" t="s">
        <v>1589</v>
      </c>
      <c r="U168" s="3" t="s">
        <v>170</v>
      </c>
      <c r="V168" s="3">
        <v>30</v>
      </c>
      <c r="W168" s="3" t="s">
        <v>55</v>
      </c>
      <c r="X168" s="3" t="s">
        <v>82</v>
      </c>
    </row>
    <row r="169" spans="1:30">
      <c r="A169" s="2">
        <v>44234.806119942128</v>
      </c>
      <c r="B169" s="3" t="s">
        <v>1590</v>
      </c>
      <c r="C169" s="3" t="s">
        <v>1591</v>
      </c>
      <c r="D169" s="3" t="s">
        <v>1592</v>
      </c>
      <c r="E169" s="3" t="s">
        <v>1593</v>
      </c>
      <c r="F169" s="3" t="s">
        <v>1594</v>
      </c>
      <c r="G169" s="4" t="s">
        <v>1595</v>
      </c>
      <c r="H169" s="3" t="s">
        <v>44</v>
      </c>
      <c r="I169" s="3" t="s">
        <v>1596</v>
      </c>
      <c r="O169" s="3" t="s">
        <v>30</v>
      </c>
      <c r="P169" s="3" t="s">
        <v>30</v>
      </c>
      <c r="Q169" s="3" t="s">
        <v>1597</v>
      </c>
      <c r="R169" s="3" t="s">
        <v>511</v>
      </c>
      <c r="S169" s="3" t="s">
        <v>1598</v>
      </c>
      <c r="T169" s="3" t="s">
        <v>1599</v>
      </c>
      <c r="U169" s="3" t="s">
        <v>35</v>
      </c>
      <c r="V169" s="3" t="s">
        <v>1600</v>
      </c>
      <c r="W169" s="3" t="s">
        <v>1601</v>
      </c>
      <c r="X169" s="3" t="s">
        <v>1602</v>
      </c>
    </row>
    <row r="170" spans="1:30">
      <c r="A170" s="2">
        <v>44234.813824814817</v>
      </c>
      <c r="B170" s="3" t="s">
        <v>1603</v>
      </c>
      <c r="C170" s="3" t="s">
        <v>1604</v>
      </c>
      <c r="D170" s="3" t="s">
        <v>1605</v>
      </c>
      <c r="E170" s="3" t="s">
        <v>1606</v>
      </c>
      <c r="F170" s="3" t="s">
        <v>1607</v>
      </c>
      <c r="G170" s="4" t="s">
        <v>1608</v>
      </c>
      <c r="H170" s="3" t="s">
        <v>44</v>
      </c>
      <c r="I170" s="3" t="s">
        <v>1609</v>
      </c>
      <c r="J170" s="4" t="s">
        <v>1610</v>
      </c>
      <c r="L170" s="4" t="s">
        <v>1610</v>
      </c>
      <c r="M170" s="3" t="s">
        <v>1611</v>
      </c>
      <c r="O170" s="3" t="s">
        <v>48</v>
      </c>
      <c r="P170" s="3" t="s">
        <v>48</v>
      </c>
      <c r="Q170" s="3" t="s">
        <v>1612</v>
      </c>
      <c r="R170" s="3" t="s">
        <v>1613</v>
      </c>
      <c r="S170" s="3" t="s">
        <v>408</v>
      </c>
      <c r="T170" s="3" t="s">
        <v>1614</v>
      </c>
      <c r="U170" s="3" t="s">
        <v>35</v>
      </c>
      <c r="V170" s="3" t="s">
        <v>1615</v>
      </c>
      <c r="W170" s="3">
        <v>2</v>
      </c>
      <c r="X170" s="3" t="s">
        <v>1616</v>
      </c>
    </row>
    <row r="171" spans="1:30">
      <c r="A171" s="2">
        <v>44234.824199062496</v>
      </c>
      <c r="B171" s="3" t="s">
        <v>1617</v>
      </c>
      <c r="C171" s="3" t="s">
        <v>1618</v>
      </c>
      <c r="D171" s="3" t="s">
        <v>1619</v>
      </c>
      <c r="F171" s="3" t="s">
        <v>1620</v>
      </c>
      <c r="G171" s="4" t="s">
        <v>1621</v>
      </c>
      <c r="H171" s="3" t="s">
        <v>44</v>
      </c>
      <c r="I171" s="3" t="s">
        <v>1622</v>
      </c>
      <c r="K171" s="3" t="s">
        <v>1623</v>
      </c>
      <c r="O171" s="3" t="s">
        <v>30</v>
      </c>
      <c r="P171" s="3" t="s">
        <v>30</v>
      </c>
      <c r="Q171" s="3" t="s">
        <v>63</v>
      </c>
      <c r="R171" s="3" t="s">
        <v>50</v>
      </c>
      <c r="S171" s="3">
        <v>0</v>
      </c>
      <c r="T171" s="3" t="s">
        <v>1624</v>
      </c>
      <c r="U171" s="3" t="s">
        <v>35</v>
      </c>
      <c r="V171" s="3" t="s">
        <v>1625</v>
      </c>
      <c r="W171" s="3">
        <v>2</v>
      </c>
      <c r="X171" s="3" t="s">
        <v>1626</v>
      </c>
    </row>
    <row r="172" spans="1:30">
      <c r="A172" s="2">
        <v>44234.845809826387</v>
      </c>
      <c r="B172" s="3" t="s">
        <v>1627</v>
      </c>
      <c r="C172" s="3" t="s">
        <v>1628</v>
      </c>
      <c r="D172" s="3" t="s">
        <v>1629</v>
      </c>
      <c r="E172" s="3" t="s">
        <v>1630</v>
      </c>
      <c r="F172" s="3" t="s">
        <v>1631</v>
      </c>
      <c r="G172" s="4" t="s">
        <v>1632</v>
      </c>
      <c r="H172" s="3" t="s">
        <v>44</v>
      </c>
      <c r="I172" s="3" t="s">
        <v>1633</v>
      </c>
      <c r="J172" s="3">
        <v>0</v>
      </c>
      <c r="K172" s="3">
        <v>0</v>
      </c>
      <c r="L172" s="3">
        <v>0</v>
      </c>
      <c r="M172" s="3">
        <v>0</v>
      </c>
      <c r="N172" s="3">
        <v>0</v>
      </c>
      <c r="O172" s="3" t="s">
        <v>30</v>
      </c>
      <c r="P172" s="3" t="s">
        <v>30</v>
      </c>
      <c r="Q172" s="3" t="s">
        <v>291</v>
      </c>
      <c r="R172" s="3" t="s">
        <v>161</v>
      </c>
      <c r="S172" s="3" t="s">
        <v>50</v>
      </c>
      <c r="T172" s="3" t="s">
        <v>281</v>
      </c>
      <c r="U172" s="3" t="s">
        <v>170</v>
      </c>
      <c r="V172" s="3">
        <v>40</v>
      </c>
      <c r="W172" s="3">
        <v>2</v>
      </c>
      <c r="X172" s="3" t="s">
        <v>295</v>
      </c>
    </row>
    <row r="173" spans="1:30">
      <c r="A173" s="2">
        <v>44234.847149363428</v>
      </c>
      <c r="B173" s="3" t="s">
        <v>1634</v>
      </c>
      <c r="C173" s="3" t="s">
        <v>1635</v>
      </c>
      <c r="D173" s="3" t="s">
        <v>1636</v>
      </c>
      <c r="F173" s="3" t="s">
        <v>1637</v>
      </c>
      <c r="G173" s="4" t="s">
        <v>1638</v>
      </c>
      <c r="H173" s="3" t="s">
        <v>44</v>
      </c>
      <c r="I173" s="3" t="s">
        <v>1639</v>
      </c>
      <c r="K173" s="3" t="s">
        <v>1640</v>
      </c>
      <c r="O173" s="3" t="s">
        <v>30</v>
      </c>
      <c r="P173" s="3" t="s">
        <v>30</v>
      </c>
      <c r="Q173" s="3" t="s">
        <v>93</v>
      </c>
      <c r="R173" s="3">
        <v>4000000</v>
      </c>
      <c r="T173" s="3">
        <v>100000</v>
      </c>
      <c r="U173" s="3" t="s">
        <v>170</v>
      </c>
      <c r="V173" s="3">
        <v>3</v>
      </c>
      <c r="W173" s="3">
        <v>1</v>
      </c>
      <c r="X173" s="3" t="s">
        <v>547</v>
      </c>
    </row>
    <row r="174" spans="1:30">
      <c r="A174" s="11">
        <v>44234.855847615741</v>
      </c>
      <c r="B174" s="12" t="s">
        <v>1641</v>
      </c>
      <c r="C174" s="12" t="s">
        <v>1642</v>
      </c>
      <c r="D174" s="12" t="s">
        <v>1643</v>
      </c>
      <c r="E174" s="14"/>
      <c r="F174" s="12" t="s">
        <v>1642</v>
      </c>
      <c r="G174" s="13" t="s">
        <v>1644</v>
      </c>
      <c r="H174" s="12" t="s">
        <v>44</v>
      </c>
      <c r="I174" s="12" t="s">
        <v>1645</v>
      </c>
      <c r="J174" s="14"/>
      <c r="K174" s="14"/>
      <c r="L174" s="14"/>
      <c r="M174" s="14"/>
      <c r="N174" s="14"/>
      <c r="O174" s="12" t="s">
        <v>48</v>
      </c>
      <c r="P174" s="12" t="s">
        <v>30</v>
      </c>
      <c r="Q174" s="12" t="s">
        <v>1646</v>
      </c>
      <c r="R174" s="12" t="s">
        <v>365</v>
      </c>
      <c r="S174" s="12" t="s">
        <v>1647</v>
      </c>
      <c r="T174" s="12" t="s">
        <v>1648</v>
      </c>
      <c r="U174" s="12" t="s">
        <v>35</v>
      </c>
      <c r="V174" s="12" t="s">
        <v>1649</v>
      </c>
      <c r="W174" s="12">
        <v>1</v>
      </c>
      <c r="X174" s="12" t="s">
        <v>1650</v>
      </c>
      <c r="Y174" s="14"/>
      <c r="Z174" s="14"/>
      <c r="AA174" s="14"/>
      <c r="AB174" s="14"/>
      <c r="AC174" s="14"/>
      <c r="AD174" s="14"/>
    </row>
    <row r="175" spans="1:30">
      <c r="A175" s="2">
        <v>44234.893043611111</v>
      </c>
      <c r="B175" s="3" t="s">
        <v>1651</v>
      </c>
      <c r="C175" s="4" t="s">
        <v>1652</v>
      </c>
      <c r="D175" s="3" t="s">
        <v>1653</v>
      </c>
      <c r="E175" s="3" t="s">
        <v>1653</v>
      </c>
      <c r="F175" s="3" t="s">
        <v>1654</v>
      </c>
      <c r="G175" s="4" t="s">
        <v>1655</v>
      </c>
      <c r="H175" s="3" t="s">
        <v>44</v>
      </c>
      <c r="I175" s="3" t="s">
        <v>1656</v>
      </c>
      <c r="J175" s="4" t="s">
        <v>1657</v>
      </c>
      <c r="K175" s="3" t="s">
        <v>1658</v>
      </c>
      <c r="L175" s="4" t="s">
        <v>1657</v>
      </c>
      <c r="M175" s="3" t="s">
        <v>1659</v>
      </c>
      <c r="O175" s="3" t="s">
        <v>48</v>
      </c>
      <c r="P175" s="3" t="s">
        <v>48</v>
      </c>
      <c r="Q175" s="3" t="s">
        <v>63</v>
      </c>
      <c r="R175" s="3" t="s">
        <v>883</v>
      </c>
      <c r="S175" s="3" t="s">
        <v>885</v>
      </c>
      <c r="T175" s="3" t="s">
        <v>745</v>
      </c>
      <c r="U175" s="3" t="s">
        <v>114</v>
      </c>
      <c r="V175" s="3" t="s">
        <v>36</v>
      </c>
      <c r="W175" s="3">
        <v>4</v>
      </c>
      <c r="X175" s="3" t="s">
        <v>74</v>
      </c>
    </row>
    <row r="176" spans="1:30">
      <c r="A176" s="2">
        <v>44234.894947939814</v>
      </c>
      <c r="B176" s="3" t="s">
        <v>1660</v>
      </c>
      <c r="C176" s="3" t="s">
        <v>1661</v>
      </c>
      <c r="D176" s="3" t="s">
        <v>1662</v>
      </c>
      <c r="F176" s="3" t="s">
        <v>1661</v>
      </c>
      <c r="G176" s="4" t="s">
        <v>1663</v>
      </c>
      <c r="H176" s="3" t="s">
        <v>44</v>
      </c>
      <c r="I176" s="3" t="s">
        <v>1664</v>
      </c>
      <c r="M176" s="3" t="s">
        <v>1665</v>
      </c>
      <c r="O176" s="3" t="s">
        <v>30</v>
      </c>
      <c r="P176" s="3" t="s">
        <v>48</v>
      </c>
      <c r="Q176" s="3" t="s">
        <v>1666</v>
      </c>
      <c r="R176" s="3" t="s">
        <v>1667</v>
      </c>
      <c r="S176" s="3" t="s">
        <v>1668</v>
      </c>
      <c r="T176" s="3" t="s">
        <v>1669</v>
      </c>
      <c r="U176" s="3" t="s">
        <v>35</v>
      </c>
      <c r="V176" s="3" t="s">
        <v>1670</v>
      </c>
      <c r="W176" s="3" t="s">
        <v>1106</v>
      </c>
      <c r="X176" s="3" t="s">
        <v>105</v>
      </c>
    </row>
    <row r="177" spans="1:24">
      <c r="A177" s="2">
        <v>44234.900280231479</v>
      </c>
      <c r="B177" s="3" t="s">
        <v>1671</v>
      </c>
      <c r="C177" s="3" t="s">
        <v>1672</v>
      </c>
      <c r="D177" s="3" t="s">
        <v>1673</v>
      </c>
      <c r="E177" s="3" t="s">
        <v>1674</v>
      </c>
      <c r="F177" s="3" t="s">
        <v>1675</v>
      </c>
      <c r="G177" s="4" t="s">
        <v>1676</v>
      </c>
      <c r="H177" s="3" t="s">
        <v>44</v>
      </c>
      <c r="I177" s="3" t="s">
        <v>1677</v>
      </c>
      <c r="J177" s="3" t="s">
        <v>102</v>
      </c>
      <c r="K177" s="3" t="s">
        <v>1678</v>
      </c>
      <c r="L177" s="3" t="s">
        <v>102</v>
      </c>
      <c r="M177" s="3" t="s">
        <v>102</v>
      </c>
      <c r="N177" s="3" t="s">
        <v>102</v>
      </c>
      <c r="O177" s="3" t="s">
        <v>48</v>
      </c>
      <c r="P177" s="3" t="s">
        <v>30</v>
      </c>
      <c r="Q177" s="3" t="s">
        <v>73</v>
      </c>
      <c r="R177" s="3" t="s">
        <v>280</v>
      </c>
      <c r="S177" s="3" t="s">
        <v>102</v>
      </c>
      <c r="T177" s="3" t="s">
        <v>1679</v>
      </c>
      <c r="U177" s="3" t="s">
        <v>417</v>
      </c>
      <c r="V177" s="3" t="s">
        <v>1680</v>
      </c>
      <c r="W177" s="3">
        <v>5</v>
      </c>
      <c r="X177" s="3" t="s">
        <v>74</v>
      </c>
    </row>
    <row r="178" spans="1:24">
      <c r="A178" s="2">
        <v>44234.904369374999</v>
      </c>
      <c r="B178" s="3" t="s">
        <v>1681</v>
      </c>
      <c r="C178" s="3" t="s">
        <v>1682</v>
      </c>
      <c r="D178" s="3" t="s">
        <v>1683</v>
      </c>
      <c r="E178" s="3" t="s">
        <v>1684</v>
      </c>
      <c r="F178" s="3" t="s">
        <v>1685</v>
      </c>
      <c r="G178" s="4" t="s">
        <v>1686</v>
      </c>
      <c r="H178" s="3" t="s">
        <v>27</v>
      </c>
      <c r="I178" s="3" t="s">
        <v>1687</v>
      </c>
      <c r="J178" s="4" t="s">
        <v>1688</v>
      </c>
      <c r="K178" s="3" t="s">
        <v>1689</v>
      </c>
      <c r="L178" s="4" t="s">
        <v>1688</v>
      </c>
      <c r="O178" s="3" t="s">
        <v>48</v>
      </c>
      <c r="P178" s="3" t="s">
        <v>30</v>
      </c>
      <c r="Q178" s="3" t="s">
        <v>93</v>
      </c>
      <c r="R178" s="3" t="s">
        <v>1690</v>
      </c>
      <c r="T178" s="3" t="s">
        <v>1691</v>
      </c>
      <c r="U178" s="3" t="s">
        <v>35</v>
      </c>
      <c r="V178" s="3" t="s">
        <v>1097</v>
      </c>
      <c r="W178" s="3">
        <v>12</v>
      </c>
      <c r="X178" s="3" t="s">
        <v>749</v>
      </c>
    </row>
    <row r="179" spans="1:24">
      <c r="A179" s="2">
        <v>44234.909963171296</v>
      </c>
      <c r="B179" s="3" t="s">
        <v>1692</v>
      </c>
      <c r="C179" s="3" t="s">
        <v>1693</v>
      </c>
      <c r="D179" s="3" t="s">
        <v>1694</v>
      </c>
      <c r="F179" s="3" t="s">
        <v>1695</v>
      </c>
      <c r="G179" s="4" t="s">
        <v>1696</v>
      </c>
      <c r="H179" s="3" t="s">
        <v>27</v>
      </c>
      <c r="I179" s="3" t="s">
        <v>1697</v>
      </c>
      <c r="O179" s="3" t="s">
        <v>48</v>
      </c>
      <c r="P179" s="3" t="s">
        <v>30</v>
      </c>
      <c r="Q179" s="3" t="s">
        <v>291</v>
      </c>
      <c r="R179" s="3" t="s">
        <v>32</v>
      </c>
      <c r="T179" s="3" t="s">
        <v>33</v>
      </c>
      <c r="U179" s="3" t="s">
        <v>35</v>
      </c>
      <c r="V179" s="3" t="s">
        <v>1698</v>
      </c>
      <c r="W179" s="3">
        <v>3</v>
      </c>
      <c r="X179" s="3" t="s">
        <v>105</v>
      </c>
    </row>
    <row r="180" spans="1:24">
      <c r="A180" s="2">
        <v>44234.910954317129</v>
      </c>
      <c r="B180" s="3" t="s">
        <v>344</v>
      </c>
      <c r="C180" s="3" t="s">
        <v>348</v>
      </c>
      <c r="D180" s="3" t="s">
        <v>1699</v>
      </c>
      <c r="E180" s="3" t="s">
        <v>102</v>
      </c>
      <c r="F180" s="3" t="s">
        <v>348</v>
      </c>
      <c r="G180" s="4" t="s">
        <v>1700</v>
      </c>
      <c r="H180" s="3" t="s">
        <v>44</v>
      </c>
      <c r="I180" s="3" t="s">
        <v>350</v>
      </c>
      <c r="J180" s="3" t="s">
        <v>102</v>
      </c>
      <c r="K180" s="3" t="s">
        <v>102</v>
      </c>
      <c r="L180" s="3" t="s">
        <v>102</v>
      </c>
      <c r="M180" s="3" t="s">
        <v>351</v>
      </c>
      <c r="N180" s="3" t="s">
        <v>102</v>
      </c>
      <c r="O180" s="3" t="s">
        <v>30</v>
      </c>
      <c r="P180" s="3" t="s">
        <v>48</v>
      </c>
      <c r="Q180" s="3" t="s">
        <v>280</v>
      </c>
      <c r="R180" s="3" t="s">
        <v>151</v>
      </c>
      <c r="S180" s="3" t="s">
        <v>102</v>
      </c>
      <c r="T180" s="3" t="s">
        <v>1701</v>
      </c>
      <c r="U180" s="3" t="s">
        <v>35</v>
      </c>
      <c r="V180" s="3" t="s">
        <v>353</v>
      </c>
      <c r="W180" s="3">
        <v>2</v>
      </c>
      <c r="X180" s="3" t="s">
        <v>105</v>
      </c>
    </row>
    <row r="181" spans="1:24">
      <c r="A181" s="2">
        <v>44234.917197233794</v>
      </c>
      <c r="B181" s="3" t="s">
        <v>1660</v>
      </c>
      <c r="C181" s="3" t="s">
        <v>1702</v>
      </c>
      <c r="D181" s="3" t="s">
        <v>1703</v>
      </c>
      <c r="F181" s="3" t="s">
        <v>1661</v>
      </c>
      <c r="G181" s="4" t="s">
        <v>1663</v>
      </c>
      <c r="H181" s="3" t="s">
        <v>44</v>
      </c>
      <c r="I181" s="3" t="s">
        <v>1704</v>
      </c>
      <c r="M181" s="3" t="s">
        <v>1705</v>
      </c>
      <c r="O181" s="3" t="s">
        <v>30</v>
      </c>
      <c r="P181" s="3" t="s">
        <v>30</v>
      </c>
      <c r="Q181" s="3" t="s">
        <v>73</v>
      </c>
      <c r="R181" s="3" t="s">
        <v>1667</v>
      </c>
      <c r="S181" s="3" t="s">
        <v>1668</v>
      </c>
      <c r="T181" s="3" t="s">
        <v>1706</v>
      </c>
      <c r="U181" s="3" t="s">
        <v>35</v>
      </c>
      <c r="V181" s="3" t="s">
        <v>1707</v>
      </c>
      <c r="W181" s="3" t="s">
        <v>1106</v>
      </c>
      <c r="X181" s="3" t="s">
        <v>1708</v>
      </c>
    </row>
    <row r="182" spans="1:24">
      <c r="A182" s="2">
        <v>44234.929421342589</v>
      </c>
      <c r="B182" s="3" t="s">
        <v>1709</v>
      </c>
      <c r="C182" s="3" t="s">
        <v>1710</v>
      </c>
      <c r="D182" s="3" t="s">
        <v>1711</v>
      </c>
      <c r="E182" s="3" t="s">
        <v>1712</v>
      </c>
      <c r="F182" s="3" t="s">
        <v>1713</v>
      </c>
      <c r="G182" s="4" t="s">
        <v>1714</v>
      </c>
      <c r="H182" s="3" t="s">
        <v>44</v>
      </c>
      <c r="I182" s="3" t="s">
        <v>1715</v>
      </c>
      <c r="J182" s="3">
        <v>0</v>
      </c>
      <c r="L182" s="3">
        <v>0</v>
      </c>
      <c r="M182" s="3">
        <v>2063578014765.21</v>
      </c>
      <c r="O182" s="3" t="s">
        <v>48</v>
      </c>
      <c r="P182" s="3" t="s">
        <v>48</v>
      </c>
      <c r="Q182" s="3" t="s">
        <v>93</v>
      </c>
      <c r="R182" s="3" t="s">
        <v>33</v>
      </c>
      <c r="S182" s="3" t="s">
        <v>280</v>
      </c>
      <c r="T182" s="3">
        <v>2500</v>
      </c>
      <c r="U182" s="3" t="s">
        <v>35</v>
      </c>
      <c r="V182" s="3" t="s">
        <v>1716</v>
      </c>
      <c r="W182" s="3">
        <v>2</v>
      </c>
      <c r="X182" s="3" t="s">
        <v>1717</v>
      </c>
    </row>
    <row r="183" spans="1:24">
      <c r="A183" s="2">
        <v>44234.945414895832</v>
      </c>
      <c r="B183" s="3" t="s">
        <v>1718</v>
      </c>
      <c r="C183" s="3" t="s">
        <v>1719</v>
      </c>
      <c r="D183" s="3" t="s">
        <v>1720</v>
      </c>
      <c r="E183" s="3" t="s">
        <v>1721</v>
      </c>
      <c r="F183" s="3" t="s">
        <v>1719</v>
      </c>
      <c r="G183" s="4" t="s">
        <v>1722</v>
      </c>
      <c r="H183" s="3" t="s">
        <v>44</v>
      </c>
      <c r="I183" s="3" t="s">
        <v>1723</v>
      </c>
      <c r="J183" s="3">
        <v>0</v>
      </c>
      <c r="K183" s="3" t="s">
        <v>1724</v>
      </c>
      <c r="L183" s="3">
        <v>0</v>
      </c>
      <c r="M183" s="3">
        <v>0</v>
      </c>
      <c r="N183" s="3">
        <v>0</v>
      </c>
      <c r="O183" s="3" t="s">
        <v>30</v>
      </c>
      <c r="P183" s="3" t="s">
        <v>48</v>
      </c>
      <c r="Q183" s="3" t="s">
        <v>73</v>
      </c>
      <c r="R183" s="3" t="s">
        <v>50</v>
      </c>
      <c r="S183" s="3">
        <v>0</v>
      </c>
      <c r="T183" s="3" t="s">
        <v>1725</v>
      </c>
      <c r="U183" s="3" t="s">
        <v>114</v>
      </c>
      <c r="V183" s="3" t="s">
        <v>1726</v>
      </c>
      <c r="W183" s="3">
        <v>1</v>
      </c>
      <c r="X183" s="3" t="s">
        <v>95</v>
      </c>
    </row>
    <row r="184" spans="1:24">
      <c r="A184" s="2">
        <v>44234.945730231484</v>
      </c>
      <c r="B184" s="3" t="s">
        <v>1727</v>
      </c>
      <c r="C184" s="3" t="s">
        <v>1728</v>
      </c>
      <c r="D184" s="3" t="s">
        <v>1729</v>
      </c>
      <c r="E184" s="3" t="s">
        <v>1730</v>
      </c>
      <c r="F184" s="3" t="s">
        <v>1731</v>
      </c>
      <c r="G184" s="4" t="s">
        <v>1732</v>
      </c>
      <c r="H184" s="3" t="s">
        <v>27</v>
      </c>
      <c r="I184" s="3" t="s">
        <v>1733</v>
      </c>
      <c r="J184" s="3" t="s">
        <v>102</v>
      </c>
      <c r="K184" s="3" t="s">
        <v>102</v>
      </c>
      <c r="L184" s="3" t="s">
        <v>102</v>
      </c>
      <c r="M184" s="3" t="s">
        <v>1734</v>
      </c>
      <c r="N184" s="3" t="s">
        <v>102</v>
      </c>
      <c r="O184" s="3" t="s">
        <v>48</v>
      </c>
      <c r="P184" s="3" t="s">
        <v>30</v>
      </c>
      <c r="Q184" s="3" t="s">
        <v>73</v>
      </c>
      <c r="R184" s="3" t="s">
        <v>161</v>
      </c>
      <c r="S184" s="3" t="s">
        <v>102</v>
      </c>
      <c r="T184" s="3" t="s">
        <v>1735</v>
      </c>
      <c r="U184" s="3" t="s">
        <v>35</v>
      </c>
      <c r="V184" s="3" t="s">
        <v>1736</v>
      </c>
      <c r="W184" s="3">
        <v>3</v>
      </c>
      <c r="X184" s="3" t="s">
        <v>74</v>
      </c>
    </row>
    <row r="185" spans="1:24">
      <c r="A185" s="2">
        <v>44234.949819861111</v>
      </c>
      <c r="B185" s="3" t="s">
        <v>698</v>
      </c>
      <c r="C185" s="3" t="s">
        <v>102</v>
      </c>
      <c r="D185" s="3" t="s">
        <v>1737</v>
      </c>
      <c r="F185" s="3" t="s">
        <v>699</v>
      </c>
      <c r="G185" s="4" t="s">
        <v>701</v>
      </c>
      <c r="H185" s="3" t="s">
        <v>44</v>
      </c>
      <c r="I185" s="3" t="s">
        <v>1738</v>
      </c>
      <c r="O185" s="3" t="s">
        <v>30</v>
      </c>
      <c r="P185" s="3" t="s">
        <v>48</v>
      </c>
      <c r="Q185" s="3" t="s">
        <v>93</v>
      </c>
      <c r="R185" s="3" t="s">
        <v>365</v>
      </c>
      <c r="T185" s="3" t="s">
        <v>1739</v>
      </c>
      <c r="U185" s="3" t="s">
        <v>35</v>
      </c>
      <c r="V185" s="3" t="s">
        <v>1740</v>
      </c>
      <c r="W185" s="3" t="s">
        <v>1741</v>
      </c>
      <c r="X185" s="3" t="s">
        <v>706</v>
      </c>
    </row>
    <row r="186" spans="1:24">
      <c r="A186" s="2">
        <v>44234.951918692124</v>
      </c>
      <c r="B186" s="3" t="s">
        <v>1727</v>
      </c>
      <c r="C186" s="3" t="s">
        <v>1728</v>
      </c>
      <c r="D186" s="3" t="s">
        <v>1729</v>
      </c>
      <c r="E186" s="3" t="s">
        <v>1742</v>
      </c>
      <c r="F186" s="3" t="s">
        <v>1731</v>
      </c>
      <c r="G186" s="4" t="s">
        <v>1732</v>
      </c>
      <c r="H186" s="3" t="s">
        <v>27</v>
      </c>
      <c r="I186" s="3" t="s">
        <v>1733</v>
      </c>
      <c r="M186" s="3" t="s">
        <v>1734</v>
      </c>
      <c r="O186" s="3" t="s">
        <v>48</v>
      </c>
      <c r="P186" s="3" t="s">
        <v>30</v>
      </c>
      <c r="Q186" s="3" t="s">
        <v>131</v>
      </c>
      <c r="R186" s="3" t="s">
        <v>161</v>
      </c>
      <c r="T186" s="3" t="s">
        <v>1735</v>
      </c>
      <c r="U186" s="3" t="s">
        <v>35</v>
      </c>
      <c r="V186" s="3" t="s">
        <v>1736</v>
      </c>
      <c r="W186" s="3">
        <v>3</v>
      </c>
      <c r="X186" s="3" t="s">
        <v>1420</v>
      </c>
    </row>
    <row r="187" spans="1:24">
      <c r="A187" s="2">
        <v>44234.952871354166</v>
      </c>
      <c r="B187" s="3" t="s">
        <v>1743</v>
      </c>
      <c r="C187" s="3" t="s">
        <v>1744</v>
      </c>
      <c r="D187" s="3" t="s">
        <v>1745</v>
      </c>
      <c r="F187" s="3" t="s">
        <v>1746</v>
      </c>
      <c r="G187" s="4" t="s">
        <v>1747</v>
      </c>
      <c r="H187" s="3" t="s">
        <v>44</v>
      </c>
      <c r="I187" s="3" t="s">
        <v>1748</v>
      </c>
      <c r="J187" s="4" t="s">
        <v>1749</v>
      </c>
      <c r="K187" s="3" t="s">
        <v>1750</v>
      </c>
      <c r="L187" s="4" t="s">
        <v>1749</v>
      </c>
      <c r="M187" s="3" t="s">
        <v>102</v>
      </c>
      <c r="N187" s="3" t="s">
        <v>102</v>
      </c>
      <c r="O187" s="3" t="s">
        <v>48</v>
      </c>
      <c r="P187" s="3" t="s">
        <v>30</v>
      </c>
      <c r="Q187" s="3" t="s">
        <v>102</v>
      </c>
      <c r="R187" s="3" t="s">
        <v>33</v>
      </c>
      <c r="S187" s="3">
        <v>0</v>
      </c>
      <c r="T187" s="3" t="s">
        <v>281</v>
      </c>
      <c r="U187" s="3" t="s">
        <v>170</v>
      </c>
      <c r="V187" s="3">
        <v>109</v>
      </c>
      <c r="W187" s="3">
        <v>3</v>
      </c>
      <c r="X187" s="3" t="s">
        <v>37</v>
      </c>
    </row>
    <row r="188" spans="1:24">
      <c r="A188" s="2">
        <v>44234.977025567132</v>
      </c>
      <c r="B188" s="3" t="s">
        <v>1751</v>
      </c>
      <c r="C188" s="3" t="s">
        <v>1752</v>
      </c>
      <c r="D188" s="3" t="s">
        <v>1753</v>
      </c>
      <c r="F188" s="3" t="s">
        <v>1754</v>
      </c>
      <c r="G188" s="3" t="s">
        <v>1755</v>
      </c>
      <c r="H188" s="3" t="s">
        <v>27</v>
      </c>
      <c r="I188" s="3" t="s">
        <v>1756</v>
      </c>
      <c r="K188" s="3" t="s">
        <v>1757</v>
      </c>
      <c r="O188" s="3" t="s">
        <v>30</v>
      </c>
      <c r="P188" s="3" t="s">
        <v>30</v>
      </c>
      <c r="Q188" s="3" t="s">
        <v>1758</v>
      </c>
      <c r="R188" s="3" t="s">
        <v>161</v>
      </c>
      <c r="S188" s="3" t="s">
        <v>161</v>
      </c>
      <c r="T188" s="3" t="s">
        <v>50</v>
      </c>
      <c r="U188" s="3" t="s">
        <v>1338</v>
      </c>
      <c r="V188" s="3" t="s">
        <v>1759</v>
      </c>
      <c r="W188" s="3">
        <v>2</v>
      </c>
      <c r="X188" s="3" t="s">
        <v>105</v>
      </c>
    </row>
    <row r="189" spans="1:24">
      <c r="A189" s="2">
        <v>44234.983500648144</v>
      </c>
      <c r="B189" s="3" t="s">
        <v>1760</v>
      </c>
      <c r="C189" s="3" t="s">
        <v>1761</v>
      </c>
      <c r="D189" s="3" t="s">
        <v>1762</v>
      </c>
      <c r="E189" s="3" t="s">
        <v>1763</v>
      </c>
      <c r="F189" s="3" t="s">
        <v>1764</v>
      </c>
      <c r="G189" s="4" t="s">
        <v>1765</v>
      </c>
      <c r="H189" s="3" t="s">
        <v>44</v>
      </c>
      <c r="I189" s="3" t="s">
        <v>1766</v>
      </c>
      <c r="O189" s="3" t="s">
        <v>48</v>
      </c>
      <c r="P189" s="3" t="s">
        <v>30</v>
      </c>
      <c r="Q189" s="3" t="s">
        <v>73</v>
      </c>
      <c r="R189" s="3" t="s">
        <v>33</v>
      </c>
      <c r="S189" s="3" t="s">
        <v>30</v>
      </c>
      <c r="T189" s="3">
        <v>500</v>
      </c>
      <c r="U189" s="3" t="s">
        <v>221</v>
      </c>
      <c r="V189" s="3" t="s">
        <v>1767</v>
      </c>
      <c r="W189" s="3">
        <v>2</v>
      </c>
      <c r="X189" s="3" t="s">
        <v>1768</v>
      </c>
    </row>
    <row r="190" spans="1:24">
      <c r="A190" s="2">
        <v>44234.990545810186</v>
      </c>
      <c r="B190" s="3" t="s">
        <v>1769</v>
      </c>
      <c r="C190" s="3" t="s">
        <v>1770</v>
      </c>
      <c r="D190" s="3" t="s">
        <v>1771</v>
      </c>
      <c r="F190" s="3" t="s">
        <v>1772</v>
      </c>
      <c r="G190" s="4" t="s">
        <v>1773</v>
      </c>
      <c r="H190" s="3" t="s">
        <v>44</v>
      </c>
      <c r="I190" s="3" t="s">
        <v>1774</v>
      </c>
      <c r="K190" s="3" t="s">
        <v>1775</v>
      </c>
      <c r="M190" s="3" t="s">
        <v>1776</v>
      </c>
      <c r="O190" s="3" t="s">
        <v>30</v>
      </c>
      <c r="P190" s="3" t="s">
        <v>30</v>
      </c>
      <c r="Q190" s="3" t="s">
        <v>1777</v>
      </c>
      <c r="R190" s="3">
        <v>35000000</v>
      </c>
      <c r="S190" s="3" t="s">
        <v>1778</v>
      </c>
      <c r="T190" s="3">
        <v>3600000</v>
      </c>
      <c r="U190" s="3" t="s">
        <v>114</v>
      </c>
      <c r="V190" s="3" t="s">
        <v>1779</v>
      </c>
      <c r="W190" s="3">
        <v>2</v>
      </c>
      <c r="X190" s="3" t="s">
        <v>1780</v>
      </c>
    </row>
    <row r="191" spans="1:24">
      <c r="A191" s="2">
        <v>44234.99084204861</v>
      </c>
      <c r="B191" s="3" t="s">
        <v>1781</v>
      </c>
      <c r="C191" s="3" t="s">
        <v>1782</v>
      </c>
      <c r="D191" s="3" t="s">
        <v>1783</v>
      </c>
      <c r="E191" s="3" t="s">
        <v>1783</v>
      </c>
      <c r="F191" s="3" t="s">
        <v>1784</v>
      </c>
      <c r="G191" s="4" t="s">
        <v>1785</v>
      </c>
      <c r="H191" s="3" t="s">
        <v>44</v>
      </c>
      <c r="I191" s="3" t="s">
        <v>1786</v>
      </c>
      <c r="K191" s="3" t="s">
        <v>1787</v>
      </c>
      <c r="O191" s="3" t="s">
        <v>30</v>
      </c>
      <c r="P191" s="3" t="s">
        <v>48</v>
      </c>
      <c r="Q191" s="3" t="s">
        <v>93</v>
      </c>
      <c r="R191" s="3" t="s">
        <v>1788</v>
      </c>
      <c r="T191" s="3" t="s">
        <v>1789</v>
      </c>
      <c r="U191" s="3" t="s">
        <v>35</v>
      </c>
      <c r="V191" s="3" t="s">
        <v>1790</v>
      </c>
      <c r="W191" s="3">
        <v>3</v>
      </c>
      <c r="X191" s="3" t="s">
        <v>1791</v>
      </c>
    </row>
    <row r="192" spans="1:24">
      <c r="A192" s="2">
        <v>44234.999732141208</v>
      </c>
      <c r="B192" s="3" t="s">
        <v>1792</v>
      </c>
      <c r="C192" s="3" t="s">
        <v>1793</v>
      </c>
      <c r="D192" s="3">
        <v>357805202820002</v>
      </c>
      <c r="E192" s="3" t="s">
        <v>1794</v>
      </c>
      <c r="F192" s="3" t="s">
        <v>1795</v>
      </c>
      <c r="G192" s="4" t="s">
        <v>1796</v>
      </c>
      <c r="H192" s="3" t="s">
        <v>44</v>
      </c>
      <c r="I192" s="3" t="s">
        <v>1797</v>
      </c>
      <c r="J192" s="3">
        <v>0</v>
      </c>
      <c r="K192" s="3" t="s">
        <v>1798</v>
      </c>
      <c r="L192" s="3">
        <v>0</v>
      </c>
      <c r="M192" s="3" t="s">
        <v>1799</v>
      </c>
      <c r="N192" s="3">
        <v>0</v>
      </c>
      <c r="O192" s="3" t="s">
        <v>30</v>
      </c>
      <c r="P192" s="3" t="s">
        <v>48</v>
      </c>
      <c r="Q192" s="3" t="s">
        <v>49</v>
      </c>
      <c r="R192" s="3" t="s">
        <v>1735</v>
      </c>
      <c r="S192" s="3">
        <v>0</v>
      </c>
      <c r="T192" s="3" t="s">
        <v>1466</v>
      </c>
      <c r="U192" s="3" t="s">
        <v>221</v>
      </c>
      <c r="V192" s="3" t="s">
        <v>1800</v>
      </c>
      <c r="W192" s="3">
        <v>2</v>
      </c>
      <c r="X192" s="3" t="s">
        <v>1801</v>
      </c>
    </row>
    <row r="193" spans="1:30">
      <c r="A193" s="2">
        <v>44235.007772442128</v>
      </c>
      <c r="B193" s="3" t="s">
        <v>1641</v>
      </c>
      <c r="C193" s="3" t="s">
        <v>1802</v>
      </c>
      <c r="D193" s="3" t="s">
        <v>1643</v>
      </c>
      <c r="F193" s="3" t="s">
        <v>1642</v>
      </c>
      <c r="G193" s="4" t="s">
        <v>1644</v>
      </c>
      <c r="H193" s="3" t="s">
        <v>44</v>
      </c>
      <c r="I193" s="3" t="s">
        <v>1645</v>
      </c>
      <c r="O193" s="3" t="s">
        <v>48</v>
      </c>
      <c r="P193" s="3" t="s">
        <v>30</v>
      </c>
      <c r="Q193" s="3" t="s">
        <v>1803</v>
      </c>
      <c r="R193" s="3">
        <v>3000000</v>
      </c>
      <c r="S193" s="3" t="s">
        <v>1804</v>
      </c>
      <c r="T193" s="3" t="s">
        <v>1805</v>
      </c>
      <c r="U193" s="3" t="s">
        <v>35</v>
      </c>
      <c r="V193" s="3" t="s">
        <v>1806</v>
      </c>
      <c r="W193" s="3">
        <v>1</v>
      </c>
      <c r="X193" s="3" t="s">
        <v>1807</v>
      </c>
    </row>
    <row r="194" spans="1:30">
      <c r="A194" s="2">
        <v>44235.0118840625</v>
      </c>
      <c r="B194" s="3" t="s">
        <v>1808</v>
      </c>
      <c r="C194" s="3" t="s">
        <v>1809</v>
      </c>
      <c r="D194" s="3" t="s">
        <v>1810</v>
      </c>
      <c r="F194" s="3" t="s">
        <v>1811</v>
      </c>
      <c r="G194" s="3" t="s">
        <v>1812</v>
      </c>
      <c r="H194" s="3" t="s">
        <v>44</v>
      </c>
      <c r="I194" s="3" t="s">
        <v>1813</v>
      </c>
      <c r="O194" s="3" t="s">
        <v>48</v>
      </c>
      <c r="P194" s="3" t="s">
        <v>30</v>
      </c>
      <c r="Q194" s="3" t="s">
        <v>1814</v>
      </c>
      <c r="R194" s="3">
        <v>500</v>
      </c>
      <c r="S194" s="3">
        <v>500</v>
      </c>
      <c r="T194" s="3" t="s">
        <v>151</v>
      </c>
      <c r="U194" s="3" t="s">
        <v>35</v>
      </c>
      <c r="V194" s="3" t="s">
        <v>1815</v>
      </c>
      <c r="W194" s="3" t="s">
        <v>271</v>
      </c>
      <c r="X194" s="3" t="s">
        <v>1816</v>
      </c>
    </row>
    <row r="195" spans="1:30">
      <c r="A195" s="11">
        <v>44235.110371388888</v>
      </c>
      <c r="B195" s="12" t="s">
        <v>1817</v>
      </c>
      <c r="C195" s="12" t="s">
        <v>1818</v>
      </c>
      <c r="D195" s="12" t="s">
        <v>1819</v>
      </c>
      <c r="E195" s="14"/>
      <c r="F195" s="12" t="s">
        <v>1820</v>
      </c>
      <c r="G195" s="13" t="s">
        <v>1821</v>
      </c>
      <c r="H195" s="12" t="s">
        <v>44</v>
      </c>
      <c r="I195" s="12" t="s">
        <v>1822</v>
      </c>
      <c r="J195" s="14"/>
      <c r="K195" s="14"/>
      <c r="L195" s="14"/>
      <c r="M195" s="14"/>
      <c r="N195" s="14"/>
      <c r="O195" s="12" t="s">
        <v>48</v>
      </c>
      <c r="P195" s="12" t="s">
        <v>48</v>
      </c>
      <c r="Q195" s="12" t="s">
        <v>197</v>
      </c>
      <c r="R195" s="12">
        <v>5000000</v>
      </c>
      <c r="S195" s="14"/>
      <c r="T195" s="12" t="s">
        <v>1823</v>
      </c>
      <c r="U195" s="12" t="s">
        <v>35</v>
      </c>
      <c r="V195" s="12" t="s">
        <v>1824</v>
      </c>
      <c r="W195" s="12" t="s">
        <v>303</v>
      </c>
      <c r="X195" s="12" t="s">
        <v>95</v>
      </c>
      <c r="Y195" s="14"/>
      <c r="Z195" s="14"/>
      <c r="AA195" s="14"/>
      <c r="AB195" s="14"/>
      <c r="AC195" s="14"/>
      <c r="AD195" s="14"/>
    </row>
    <row r="196" spans="1:30">
      <c r="A196" s="2">
        <v>44235.213219062498</v>
      </c>
      <c r="B196" s="3" t="s">
        <v>1825</v>
      </c>
      <c r="C196" s="3" t="s">
        <v>1826</v>
      </c>
      <c r="D196" s="3" t="s">
        <v>1827</v>
      </c>
      <c r="F196" s="3" t="s">
        <v>1828</v>
      </c>
      <c r="G196" s="4" t="s">
        <v>1829</v>
      </c>
      <c r="H196" s="3" t="s">
        <v>27</v>
      </c>
      <c r="I196" s="3" t="s">
        <v>1830</v>
      </c>
      <c r="M196" s="3" t="s">
        <v>1831</v>
      </c>
      <c r="O196" s="3" t="s">
        <v>48</v>
      </c>
      <c r="P196" s="3" t="s">
        <v>48</v>
      </c>
      <c r="Q196" s="3" t="s">
        <v>373</v>
      </c>
      <c r="R196" s="3" t="s">
        <v>1832</v>
      </c>
      <c r="T196" s="3" t="s">
        <v>280</v>
      </c>
      <c r="U196" s="3" t="s">
        <v>35</v>
      </c>
      <c r="V196" s="3">
        <v>1000</v>
      </c>
      <c r="W196" s="3" t="s">
        <v>30</v>
      </c>
      <c r="X196" s="3" t="s">
        <v>1833</v>
      </c>
    </row>
    <row r="197" spans="1:30">
      <c r="A197" s="2">
        <v>44235.21949768519</v>
      </c>
      <c r="B197" s="3" t="s">
        <v>1834</v>
      </c>
      <c r="C197" s="3" t="s">
        <v>1835</v>
      </c>
      <c r="D197" s="3" t="s">
        <v>1836</v>
      </c>
      <c r="E197" s="3" t="s">
        <v>1837</v>
      </c>
      <c r="F197" s="3" t="s">
        <v>1838</v>
      </c>
      <c r="G197" s="4" t="s">
        <v>1839</v>
      </c>
      <c r="H197" s="3" t="s">
        <v>44</v>
      </c>
      <c r="I197" s="3" t="s">
        <v>1840</v>
      </c>
      <c r="J197" s="3" t="s">
        <v>321</v>
      </c>
      <c r="K197" s="3" t="s">
        <v>321</v>
      </c>
      <c r="L197" s="3" t="s">
        <v>321</v>
      </c>
      <c r="M197" s="3" t="s">
        <v>1841</v>
      </c>
      <c r="O197" s="3" t="s">
        <v>30</v>
      </c>
      <c r="P197" s="3" t="s">
        <v>48</v>
      </c>
      <c r="Q197" s="3" t="s">
        <v>73</v>
      </c>
      <c r="R197" s="3" t="s">
        <v>1842</v>
      </c>
      <c r="S197" s="3" t="s">
        <v>321</v>
      </c>
      <c r="T197" s="3" t="s">
        <v>32</v>
      </c>
      <c r="U197" s="3" t="s">
        <v>35</v>
      </c>
      <c r="V197" s="3" t="s">
        <v>1843</v>
      </c>
      <c r="W197" s="3" t="s">
        <v>201</v>
      </c>
      <c r="X197" s="3" t="s">
        <v>105</v>
      </c>
    </row>
    <row r="198" spans="1:30">
      <c r="A198" s="2">
        <v>44235.253598344905</v>
      </c>
      <c r="B198" s="3" t="s">
        <v>1844</v>
      </c>
      <c r="C198" s="4" t="s">
        <v>1845</v>
      </c>
      <c r="D198" s="3" t="s">
        <v>1846</v>
      </c>
      <c r="F198" s="3" t="s">
        <v>1847</v>
      </c>
      <c r="G198" s="4" t="s">
        <v>1848</v>
      </c>
      <c r="H198" s="3" t="s">
        <v>44</v>
      </c>
      <c r="I198" s="3" t="s">
        <v>1849</v>
      </c>
      <c r="K198" s="3" t="s">
        <v>1850</v>
      </c>
      <c r="M198" s="3" t="s">
        <v>1851</v>
      </c>
      <c r="O198" s="3" t="s">
        <v>30</v>
      </c>
      <c r="P198" s="3" t="s">
        <v>48</v>
      </c>
      <c r="Q198" s="3" t="s">
        <v>73</v>
      </c>
      <c r="R198" s="3" t="s">
        <v>33</v>
      </c>
      <c r="S198" s="3" t="s">
        <v>33</v>
      </c>
      <c r="T198" s="3" t="s">
        <v>1852</v>
      </c>
      <c r="U198" s="3" t="s">
        <v>35</v>
      </c>
      <c r="V198" s="3">
        <v>2500</v>
      </c>
      <c r="W198" s="3">
        <v>3</v>
      </c>
      <c r="X198" s="3" t="s">
        <v>1853</v>
      </c>
    </row>
    <row r="199" spans="1:30">
      <c r="A199" s="2">
        <v>44235.266070150465</v>
      </c>
      <c r="B199" s="3" t="s">
        <v>1854</v>
      </c>
      <c r="C199" s="3" t="s">
        <v>1855</v>
      </c>
      <c r="D199" s="3" t="s">
        <v>1856</v>
      </c>
      <c r="F199" s="3" t="s">
        <v>1857</v>
      </c>
      <c r="G199" s="4" t="s">
        <v>1858</v>
      </c>
      <c r="H199" s="3" t="s">
        <v>27</v>
      </c>
      <c r="I199" s="3" t="s">
        <v>1859</v>
      </c>
      <c r="O199" s="3" t="s">
        <v>48</v>
      </c>
      <c r="P199" s="3" t="s">
        <v>30</v>
      </c>
      <c r="Q199" s="3" t="s">
        <v>1860</v>
      </c>
      <c r="R199" s="3" t="s">
        <v>244</v>
      </c>
      <c r="S199" s="3" t="s">
        <v>999</v>
      </c>
      <c r="T199" s="3" t="s">
        <v>1861</v>
      </c>
      <c r="U199" s="3" t="s">
        <v>35</v>
      </c>
      <c r="V199" s="3" t="s">
        <v>36</v>
      </c>
      <c r="W199" s="3" t="s">
        <v>201</v>
      </c>
      <c r="X199" s="3" t="s">
        <v>95</v>
      </c>
    </row>
    <row r="200" spans="1:30">
      <c r="A200" s="2">
        <v>44235.266364814815</v>
      </c>
      <c r="B200" s="3" t="s">
        <v>1854</v>
      </c>
      <c r="C200" s="3" t="s">
        <v>1855</v>
      </c>
      <c r="D200" s="3" t="s">
        <v>1856</v>
      </c>
      <c r="F200" s="3" t="s">
        <v>1857</v>
      </c>
      <c r="G200" s="4" t="s">
        <v>1858</v>
      </c>
      <c r="H200" s="3" t="s">
        <v>27</v>
      </c>
      <c r="I200" s="3" t="s">
        <v>1859</v>
      </c>
      <c r="O200" s="3" t="s">
        <v>48</v>
      </c>
      <c r="P200" s="3" t="s">
        <v>30</v>
      </c>
      <c r="Q200" s="3" t="s">
        <v>1860</v>
      </c>
      <c r="R200" s="3" t="s">
        <v>244</v>
      </c>
      <c r="S200" s="3" t="s">
        <v>999</v>
      </c>
      <c r="T200" s="3" t="s">
        <v>1861</v>
      </c>
      <c r="U200" s="3" t="s">
        <v>35</v>
      </c>
      <c r="V200" s="3" t="s">
        <v>36</v>
      </c>
      <c r="W200" s="3" t="s">
        <v>201</v>
      </c>
      <c r="X200" s="3" t="s">
        <v>95</v>
      </c>
    </row>
    <row r="201" spans="1:30">
      <c r="A201" s="2">
        <v>44235.279824849538</v>
      </c>
      <c r="B201" s="3" t="s">
        <v>1862</v>
      </c>
      <c r="C201" s="3" t="s">
        <v>1863</v>
      </c>
      <c r="D201" s="3" t="s">
        <v>1864</v>
      </c>
      <c r="F201" s="3" t="s">
        <v>1863</v>
      </c>
      <c r="G201" s="4" t="s">
        <v>1865</v>
      </c>
      <c r="H201" s="3" t="s">
        <v>27</v>
      </c>
      <c r="I201" s="3" t="s">
        <v>1866</v>
      </c>
      <c r="K201" s="3">
        <v>130154763517</v>
      </c>
      <c r="O201" s="3" t="s">
        <v>30</v>
      </c>
      <c r="P201" s="3" t="s">
        <v>30</v>
      </c>
      <c r="Q201" s="3" t="s">
        <v>73</v>
      </c>
      <c r="R201" s="3" t="s">
        <v>955</v>
      </c>
      <c r="T201" s="3" t="s">
        <v>885</v>
      </c>
      <c r="U201" s="3" t="s">
        <v>35</v>
      </c>
      <c r="V201" s="3" t="s">
        <v>1867</v>
      </c>
      <c r="W201" s="3">
        <v>2</v>
      </c>
      <c r="X201" s="3" t="s">
        <v>105</v>
      </c>
    </row>
    <row r="202" spans="1:30">
      <c r="A202" s="2">
        <v>44235.64537189815</v>
      </c>
      <c r="B202" s="3" t="s">
        <v>1868</v>
      </c>
      <c r="C202" s="3" t="s">
        <v>1869</v>
      </c>
      <c r="D202" s="3" t="s">
        <v>1870</v>
      </c>
      <c r="F202" s="3" t="s">
        <v>1871</v>
      </c>
      <c r="G202" s="4" t="s">
        <v>1872</v>
      </c>
      <c r="H202" s="3" t="s">
        <v>44</v>
      </c>
      <c r="I202" s="3" t="s">
        <v>1873</v>
      </c>
      <c r="J202" s="4" t="s">
        <v>1874</v>
      </c>
      <c r="L202" s="4" t="s">
        <v>1874</v>
      </c>
      <c r="M202" s="3" t="s">
        <v>1875</v>
      </c>
      <c r="O202" s="3" t="s">
        <v>48</v>
      </c>
      <c r="P202" s="3" t="s">
        <v>48</v>
      </c>
      <c r="Q202" s="3" t="s">
        <v>1876</v>
      </c>
      <c r="R202" s="3" t="s">
        <v>161</v>
      </c>
      <c r="S202" s="3">
        <v>0</v>
      </c>
      <c r="T202" s="3" t="s">
        <v>280</v>
      </c>
      <c r="U202" s="3" t="s">
        <v>221</v>
      </c>
      <c r="V202" s="3" t="s">
        <v>1877</v>
      </c>
      <c r="W202" s="3">
        <v>2</v>
      </c>
      <c r="X202" s="3" t="s">
        <v>295</v>
      </c>
    </row>
    <row r="203" spans="1:30">
      <c r="A203" s="2">
        <v>44235.682034062498</v>
      </c>
      <c r="B203" s="3" t="s">
        <v>1878</v>
      </c>
      <c r="C203" s="3" t="s">
        <v>1879</v>
      </c>
      <c r="D203" s="3" t="s">
        <v>1880</v>
      </c>
      <c r="E203" s="3" t="s">
        <v>1881</v>
      </c>
      <c r="F203" s="3" t="s">
        <v>1882</v>
      </c>
      <c r="G203" s="4" t="s">
        <v>1883</v>
      </c>
      <c r="H203" s="3" t="s">
        <v>27</v>
      </c>
      <c r="I203" s="3" t="s">
        <v>1884</v>
      </c>
      <c r="J203" s="3" t="s">
        <v>1885</v>
      </c>
      <c r="K203" s="3" t="s">
        <v>124</v>
      </c>
      <c r="L203" s="3" t="s">
        <v>124</v>
      </c>
      <c r="M203" s="3" t="s">
        <v>1886</v>
      </c>
      <c r="N203" s="3" t="s">
        <v>124</v>
      </c>
      <c r="O203" s="3" t="s">
        <v>48</v>
      </c>
      <c r="P203" s="3" t="s">
        <v>48</v>
      </c>
      <c r="Q203" s="3" t="s">
        <v>73</v>
      </c>
      <c r="R203" s="3" t="s">
        <v>1887</v>
      </c>
      <c r="S203" s="3" t="s">
        <v>1888</v>
      </c>
      <c r="T203" s="15">
        <v>204208.33</v>
      </c>
      <c r="U203" s="3" t="s">
        <v>221</v>
      </c>
      <c r="V203" s="3" t="s">
        <v>1889</v>
      </c>
      <c r="W203" s="3" t="s">
        <v>1890</v>
      </c>
      <c r="X203" s="3" t="s">
        <v>105</v>
      </c>
    </row>
    <row r="204" spans="1:30">
      <c r="A204" s="7">
        <v>44235.692098113424</v>
      </c>
      <c r="B204" s="8" t="s">
        <v>1891</v>
      </c>
      <c r="C204" s="8" t="s">
        <v>1892</v>
      </c>
      <c r="D204" s="8" t="s">
        <v>1893</v>
      </c>
      <c r="E204" s="9"/>
      <c r="F204" s="8" t="s">
        <v>1894</v>
      </c>
      <c r="G204" s="10" t="s">
        <v>1895</v>
      </c>
      <c r="H204" s="8" t="s">
        <v>44</v>
      </c>
      <c r="I204" s="8" t="s">
        <v>1896</v>
      </c>
      <c r="J204" s="8">
        <v>9120303302562</v>
      </c>
      <c r="K204" s="8" t="s">
        <v>1897</v>
      </c>
      <c r="L204" s="9"/>
      <c r="M204" s="9"/>
      <c r="N204" s="9"/>
      <c r="O204" s="8" t="s">
        <v>30</v>
      </c>
      <c r="P204" s="8" t="s">
        <v>30</v>
      </c>
      <c r="Q204" s="8" t="s">
        <v>73</v>
      </c>
      <c r="R204" s="8">
        <v>2000000</v>
      </c>
      <c r="S204" s="9"/>
      <c r="T204" s="8" t="s">
        <v>281</v>
      </c>
      <c r="U204" s="8" t="s">
        <v>114</v>
      </c>
      <c r="V204" s="8" t="s">
        <v>1898</v>
      </c>
      <c r="W204" s="8">
        <v>3</v>
      </c>
      <c r="X204" s="8" t="s">
        <v>295</v>
      </c>
      <c r="Y204" s="9"/>
      <c r="Z204" s="9"/>
      <c r="AA204" s="9"/>
      <c r="AB204" s="9"/>
      <c r="AC204" s="9"/>
      <c r="AD204" s="9"/>
    </row>
    <row r="205" spans="1:30">
      <c r="A205" s="2">
        <v>44235.699391689814</v>
      </c>
      <c r="B205" s="3" t="s">
        <v>1891</v>
      </c>
      <c r="C205" s="3" t="s">
        <v>1899</v>
      </c>
      <c r="D205" s="3" t="s">
        <v>1900</v>
      </c>
      <c r="F205" s="3" t="s">
        <v>1901</v>
      </c>
      <c r="G205" s="4" t="s">
        <v>1895</v>
      </c>
      <c r="H205" s="3" t="s">
        <v>27</v>
      </c>
      <c r="I205" s="3" t="s">
        <v>1896</v>
      </c>
      <c r="J205" s="3">
        <v>9120303302562</v>
      </c>
      <c r="K205" s="3" t="s">
        <v>1897</v>
      </c>
      <c r="O205" s="3" t="s">
        <v>30</v>
      </c>
      <c r="P205" s="3" t="s">
        <v>30</v>
      </c>
      <c r="Q205" s="3" t="s">
        <v>73</v>
      </c>
      <c r="R205" s="3" t="s">
        <v>1902</v>
      </c>
      <c r="S205" s="3" t="s">
        <v>1903</v>
      </c>
      <c r="T205" s="3" t="s">
        <v>1904</v>
      </c>
      <c r="U205" s="3" t="s">
        <v>114</v>
      </c>
      <c r="V205" s="3" t="s">
        <v>1898</v>
      </c>
      <c r="W205" s="3">
        <v>2</v>
      </c>
      <c r="X205" s="3" t="s">
        <v>295</v>
      </c>
    </row>
    <row r="206" spans="1:30">
      <c r="A206" s="2">
        <v>44235.731906782406</v>
      </c>
      <c r="B206" s="3" t="s">
        <v>1905</v>
      </c>
      <c r="C206" s="3" t="s">
        <v>1906</v>
      </c>
      <c r="D206" s="3" t="s">
        <v>1907</v>
      </c>
      <c r="E206" s="3" t="s">
        <v>1908</v>
      </c>
      <c r="F206" s="3" t="s">
        <v>1909</v>
      </c>
      <c r="G206" s="4" t="s">
        <v>1910</v>
      </c>
      <c r="H206" s="3" t="s">
        <v>44</v>
      </c>
      <c r="I206" s="3" t="s">
        <v>1911</v>
      </c>
      <c r="O206" s="3" t="s">
        <v>30</v>
      </c>
      <c r="P206" s="3" t="s">
        <v>30</v>
      </c>
      <c r="Q206" s="3" t="s">
        <v>546</v>
      </c>
      <c r="R206" s="3" t="s">
        <v>33</v>
      </c>
      <c r="T206" s="3" t="s">
        <v>211</v>
      </c>
      <c r="U206" s="3" t="s">
        <v>170</v>
      </c>
      <c r="V206" s="3" t="s">
        <v>1912</v>
      </c>
      <c r="W206" s="3">
        <v>2</v>
      </c>
      <c r="X206" s="3" t="s">
        <v>367</v>
      </c>
    </row>
    <row r="207" spans="1:30">
      <c r="A207" s="2">
        <v>44235.744038506949</v>
      </c>
      <c r="B207" s="3" t="s">
        <v>1603</v>
      </c>
      <c r="C207" s="3" t="s">
        <v>1604</v>
      </c>
      <c r="D207" s="3" t="s">
        <v>1913</v>
      </c>
      <c r="E207" s="3" t="s">
        <v>1914</v>
      </c>
      <c r="F207" s="3" t="s">
        <v>1607</v>
      </c>
      <c r="G207" s="4" t="s">
        <v>1608</v>
      </c>
      <c r="H207" s="3" t="s">
        <v>44</v>
      </c>
      <c r="I207" s="3" t="s">
        <v>1915</v>
      </c>
      <c r="J207" s="4" t="s">
        <v>1610</v>
      </c>
      <c r="L207" s="4" t="s">
        <v>1610</v>
      </c>
      <c r="M207" s="3" t="s">
        <v>1611</v>
      </c>
      <c r="O207" s="3" t="s">
        <v>48</v>
      </c>
      <c r="P207" s="3" t="s">
        <v>48</v>
      </c>
      <c r="Q207" s="3" t="s">
        <v>1612</v>
      </c>
      <c r="R207" s="3" t="s">
        <v>1613</v>
      </c>
      <c r="S207" s="3" t="s">
        <v>408</v>
      </c>
      <c r="T207" s="3" t="s">
        <v>1614</v>
      </c>
      <c r="U207" s="3" t="s">
        <v>35</v>
      </c>
      <c r="V207" s="3" t="s">
        <v>1615</v>
      </c>
      <c r="W207" s="3">
        <v>2</v>
      </c>
      <c r="X207" s="3" t="s">
        <v>547</v>
      </c>
    </row>
    <row r="208" spans="1:30">
      <c r="A208" s="2">
        <v>44235.754285138886</v>
      </c>
      <c r="B208" s="3" t="s">
        <v>1916</v>
      </c>
      <c r="C208" s="3" t="s">
        <v>1917</v>
      </c>
      <c r="D208" s="3" t="s">
        <v>1918</v>
      </c>
      <c r="F208" s="3" t="s">
        <v>1919</v>
      </c>
      <c r="G208" s="3" t="s">
        <v>1920</v>
      </c>
      <c r="H208" s="3" t="s">
        <v>44</v>
      </c>
      <c r="I208" s="3" t="s">
        <v>1921</v>
      </c>
      <c r="K208" s="3" t="s">
        <v>1922</v>
      </c>
      <c r="O208" s="3" t="s">
        <v>48</v>
      </c>
      <c r="P208" s="3" t="s">
        <v>48</v>
      </c>
      <c r="Q208" s="3" t="s">
        <v>1448</v>
      </c>
      <c r="R208" s="3">
        <v>35000000</v>
      </c>
      <c r="S208" s="3">
        <v>25000000</v>
      </c>
      <c r="T208" s="3">
        <v>3000000</v>
      </c>
      <c r="U208" s="3" t="s">
        <v>221</v>
      </c>
      <c r="V208" s="3">
        <v>300</v>
      </c>
      <c r="W208" s="3">
        <v>1</v>
      </c>
      <c r="X208" s="3" t="s">
        <v>105</v>
      </c>
    </row>
    <row r="209" spans="1:24">
      <c r="A209" s="2">
        <v>44235.76418510417</v>
      </c>
      <c r="B209" s="3" t="s">
        <v>1923</v>
      </c>
      <c r="C209" s="3" t="s">
        <v>1924</v>
      </c>
      <c r="D209" s="3" t="s">
        <v>1925</v>
      </c>
      <c r="F209" s="3" t="s">
        <v>1926</v>
      </c>
      <c r="G209" s="4" t="s">
        <v>1927</v>
      </c>
      <c r="H209" s="3" t="s">
        <v>44</v>
      </c>
      <c r="I209" s="3" t="s">
        <v>1928</v>
      </c>
      <c r="J209" s="4" t="s">
        <v>1929</v>
      </c>
      <c r="L209" s="4" t="s">
        <v>1929</v>
      </c>
      <c r="O209" s="3" t="s">
        <v>30</v>
      </c>
      <c r="P209" s="3" t="s">
        <v>30</v>
      </c>
      <c r="Q209" s="3" t="s">
        <v>1930</v>
      </c>
      <c r="R209" s="3" t="s">
        <v>33</v>
      </c>
      <c r="S209" s="3" t="s">
        <v>50</v>
      </c>
      <c r="T209" s="3" t="s">
        <v>1931</v>
      </c>
      <c r="U209" s="3" t="s">
        <v>114</v>
      </c>
      <c r="V209" s="3" t="s">
        <v>1932</v>
      </c>
      <c r="W209" s="3">
        <v>1</v>
      </c>
      <c r="X209" s="3" t="s">
        <v>1933</v>
      </c>
    </row>
    <row r="210" spans="1:24">
      <c r="A210" s="2">
        <v>44235.776927777777</v>
      </c>
      <c r="B210" s="3" t="s">
        <v>1934</v>
      </c>
      <c r="C210" s="3" t="s">
        <v>1935</v>
      </c>
      <c r="D210" s="3" t="s">
        <v>1936</v>
      </c>
      <c r="E210" s="3" t="s">
        <v>1936</v>
      </c>
      <c r="F210" s="3" t="s">
        <v>1937</v>
      </c>
      <c r="G210" s="3">
        <v>81280575776</v>
      </c>
      <c r="H210" s="3" t="s">
        <v>44</v>
      </c>
      <c r="I210" s="3" t="s">
        <v>1938</v>
      </c>
      <c r="M210" s="3">
        <v>215357803507022</v>
      </c>
      <c r="O210" s="3" t="s">
        <v>30</v>
      </c>
      <c r="P210" s="3" t="s">
        <v>30</v>
      </c>
      <c r="Q210" s="3" t="s">
        <v>150</v>
      </c>
      <c r="R210" s="3">
        <v>2000000</v>
      </c>
      <c r="T210" s="3">
        <v>5000000</v>
      </c>
      <c r="U210" s="3" t="s">
        <v>259</v>
      </c>
      <c r="V210" s="3" t="s">
        <v>1939</v>
      </c>
      <c r="W210" s="3" t="s">
        <v>1003</v>
      </c>
      <c r="X210" s="3" t="s">
        <v>1940</v>
      </c>
    </row>
    <row r="211" spans="1:24">
      <c r="A211" s="2">
        <v>44235.7849890625</v>
      </c>
      <c r="B211" s="3" t="s">
        <v>1941</v>
      </c>
      <c r="C211" s="3" t="s">
        <v>1942</v>
      </c>
      <c r="D211" s="3" t="s">
        <v>1943</v>
      </c>
      <c r="E211" s="3" t="s">
        <v>1944</v>
      </c>
      <c r="F211" s="3" t="s">
        <v>1942</v>
      </c>
      <c r="G211" s="4" t="s">
        <v>1945</v>
      </c>
      <c r="H211" s="3" t="s">
        <v>44</v>
      </c>
      <c r="I211" s="3" t="s">
        <v>1946</v>
      </c>
      <c r="K211" s="3" t="s">
        <v>1947</v>
      </c>
      <c r="L211" s="3" t="s">
        <v>30</v>
      </c>
      <c r="M211" s="3" t="s">
        <v>1948</v>
      </c>
      <c r="N211" s="3" t="s">
        <v>1949</v>
      </c>
      <c r="O211" s="3" t="s">
        <v>48</v>
      </c>
      <c r="P211" s="3" t="s">
        <v>48</v>
      </c>
      <c r="Q211" s="3" t="s">
        <v>1950</v>
      </c>
      <c r="R211" s="3" t="s">
        <v>280</v>
      </c>
      <c r="S211" s="3" t="s">
        <v>30</v>
      </c>
      <c r="T211" s="3" t="s">
        <v>365</v>
      </c>
      <c r="U211" s="3" t="s">
        <v>221</v>
      </c>
      <c r="V211" s="3" t="s">
        <v>1951</v>
      </c>
      <c r="W211" s="3">
        <v>2</v>
      </c>
      <c r="X211" s="3" t="s">
        <v>1952</v>
      </c>
    </row>
    <row r="212" spans="1:24">
      <c r="A212" s="2">
        <v>44235.787847094907</v>
      </c>
      <c r="B212" s="3" t="s">
        <v>1953</v>
      </c>
      <c r="C212" s="3" t="s">
        <v>1954</v>
      </c>
      <c r="D212" s="3" t="s">
        <v>1955</v>
      </c>
      <c r="F212" s="3" t="s">
        <v>1956</v>
      </c>
      <c r="G212" s="4" t="s">
        <v>1957</v>
      </c>
      <c r="H212" s="3" t="s">
        <v>44</v>
      </c>
      <c r="I212" s="3" t="s">
        <v>1958</v>
      </c>
      <c r="O212" s="3" t="s">
        <v>48</v>
      </c>
      <c r="P212" s="3" t="s">
        <v>30</v>
      </c>
      <c r="Q212" s="3" t="s">
        <v>63</v>
      </c>
      <c r="R212" s="3">
        <v>2500000</v>
      </c>
      <c r="S212" s="3">
        <v>0</v>
      </c>
      <c r="T212" s="3" t="s">
        <v>32</v>
      </c>
      <c r="U212" s="3" t="s">
        <v>35</v>
      </c>
      <c r="V212" s="3">
        <v>1000</v>
      </c>
      <c r="W212" s="3">
        <v>2</v>
      </c>
      <c r="X212" s="3" t="s">
        <v>105</v>
      </c>
    </row>
    <row r="213" spans="1:24">
      <c r="A213" s="2">
        <v>44235.797886562505</v>
      </c>
      <c r="B213" s="3" t="s">
        <v>1959</v>
      </c>
      <c r="C213" s="3" t="s">
        <v>1960</v>
      </c>
      <c r="D213" s="3" t="s">
        <v>1961</v>
      </c>
      <c r="F213" s="3" t="s">
        <v>1962</v>
      </c>
      <c r="G213" s="4" t="s">
        <v>1963</v>
      </c>
      <c r="H213" s="3" t="s">
        <v>44</v>
      </c>
      <c r="I213" s="3" t="s">
        <v>1964</v>
      </c>
      <c r="K213" s="3" t="s">
        <v>1965</v>
      </c>
      <c r="O213" s="3" t="s">
        <v>30</v>
      </c>
      <c r="P213" s="3" t="s">
        <v>48</v>
      </c>
      <c r="Q213" s="3" t="s">
        <v>93</v>
      </c>
      <c r="R213" s="3" t="s">
        <v>32</v>
      </c>
      <c r="T213" s="3" t="s">
        <v>530</v>
      </c>
      <c r="U213" s="3" t="s">
        <v>114</v>
      </c>
      <c r="V213" s="3" t="s">
        <v>1966</v>
      </c>
      <c r="W213" s="3">
        <v>1</v>
      </c>
      <c r="X213" s="3" t="s">
        <v>105</v>
      </c>
    </row>
    <row r="214" spans="1:24">
      <c r="A214" s="2">
        <v>44235.801629942129</v>
      </c>
      <c r="B214" s="3" t="s">
        <v>1941</v>
      </c>
      <c r="C214" s="3" t="s">
        <v>1942</v>
      </c>
      <c r="D214" s="3" t="s">
        <v>1944</v>
      </c>
      <c r="E214" s="3" t="s">
        <v>1944</v>
      </c>
      <c r="F214" s="3" t="s">
        <v>1942</v>
      </c>
      <c r="G214" s="4" t="s">
        <v>1945</v>
      </c>
      <c r="H214" s="3" t="s">
        <v>44</v>
      </c>
      <c r="I214" s="3" t="s">
        <v>1946</v>
      </c>
      <c r="K214" s="3" t="s">
        <v>1967</v>
      </c>
      <c r="L214" s="3" t="s">
        <v>30</v>
      </c>
      <c r="M214" s="3" t="s">
        <v>1968</v>
      </c>
      <c r="N214" s="3" t="s">
        <v>30</v>
      </c>
      <c r="O214" s="3" t="s">
        <v>48</v>
      </c>
      <c r="P214" s="3" t="s">
        <v>48</v>
      </c>
      <c r="Q214" s="3" t="s">
        <v>1950</v>
      </c>
      <c r="R214" s="3" t="s">
        <v>280</v>
      </c>
      <c r="S214" s="3" t="s">
        <v>30</v>
      </c>
      <c r="T214" s="3" t="s">
        <v>530</v>
      </c>
      <c r="U214" s="3" t="s">
        <v>221</v>
      </c>
      <c r="V214" s="3" t="s">
        <v>1969</v>
      </c>
      <c r="W214" s="3">
        <v>2</v>
      </c>
      <c r="X214" s="3" t="s">
        <v>1970</v>
      </c>
    </row>
    <row r="215" spans="1:24">
      <c r="A215" s="2">
        <v>44235.806521863429</v>
      </c>
      <c r="B215" s="3" t="s">
        <v>1971</v>
      </c>
      <c r="C215" s="3" t="s">
        <v>1972</v>
      </c>
      <c r="D215" s="3" t="s">
        <v>1973</v>
      </c>
      <c r="F215" s="3" t="s">
        <v>1974</v>
      </c>
      <c r="G215" s="4" t="s">
        <v>689</v>
      </c>
      <c r="H215" s="3" t="s">
        <v>44</v>
      </c>
      <c r="I215" s="3" t="s">
        <v>1975</v>
      </c>
      <c r="O215" s="3" t="s">
        <v>48</v>
      </c>
      <c r="P215" s="3" t="s">
        <v>30</v>
      </c>
      <c r="Q215" s="3" t="s">
        <v>63</v>
      </c>
      <c r="R215" s="3">
        <v>2000000</v>
      </c>
      <c r="S215" s="3">
        <v>0</v>
      </c>
      <c r="T215" s="3">
        <v>20000000</v>
      </c>
      <c r="U215" s="3" t="s">
        <v>170</v>
      </c>
      <c r="V215" s="3">
        <v>25</v>
      </c>
      <c r="W215" s="3">
        <v>2</v>
      </c>
      <c r="X215" s="3" t="s">
        <v>1976</v>
      </c>
    </row>
    <row r="216" spans="1:24">
      <c r="A216" s="2">
        <v>44235.810391284722</v>
      </c>
      <c r="B216" s="3" t="s">
        <v>1977</v>
      </c>
      <c r="C216" s="3" t="s">
        <v>1978</v>
      </c>
      <c r="D216" s="3" t="s">
        <v>1979</v>
      </c>
      <c r="F216" s="3" t="s">
        <v>1980</v>
      </c>
      <c r="G216" s="4" t="s">
        <v>1981</v>
      </c>
      <c r="H216" s="3" t="s">
        <v>44</v>
      </c>
      <c r="I216" s="3" t="s">
        <v>1982</v>
      </c>
      <c r="K216" s="3" t="s">
        <v>1983</v>
      </c>
      <c r="M216" s="3" t="s">
        <v>1984</v>
      </c>
      <c r="O216" s="3" t="s">
        <v>48</v>
      </c>
      <c r="P216" s="3" t="s">
        <v>48</v>
      </c>
      <c r="Q216" s="3" t="s">
        <v>556</v>
      </c>
      <c r="R216" s="3" t="s">
        <v>33</v>
      </c>
      <c r="S216" s="3">
        <v>0</v>
      </c>
      <c r="T216" s="3" t="s">
        <v>280</v>
      </c>
      <c r="U216" s="3" t="s">
        <v>35</v>
      </c>
      <c r="V216" s="3">
        <v>500</v>
      </c>
      <c r="W216" s="3">
        <v>1</v>
      </c>
      <c r="X216" s="3" t="s">
        <v>171</v>
      </c>
    </row>
    <row r="217" spans="1:24">
      <c r="A217" s="2">
        <v>44235.811995983793</v>
      </c>
      <c r="B217" s="3" t="s">
        <v>1985</v>
      </c>
      <c r="C217" s="3" t="s">
        <v>1986</v>
      </c>
      <c r="D217" s="3" t="s">
        <v>1987</v>
      </c>
      <c r="F217" s="3" t="s">
        <v>1988</v>
      </c>
      <c r="G217" s="4" t="s">
        <v>1989</v>
      </c>
      <c r="H217" s="3" t="s">
        <v>44</v>
      </c>
      <c r="I217" s="3" t="s">
        <v>1990</v>
      </c>
      <c r="J217" s="4" t="s">
        <v>1991</v>
      </c>
      <c r="K217" s="3" t="s">
        <v>1992</v>
      </c>
      <c r="O217" s="3" t="s">
        <v>30</v>
      </c>
      <c r="P217" s="3" t="s">
        <v>48</v>
      </c>
      <c r="Q217" s="3" t="s">
        <v>1993</v>
      </c>
      <c r="R217" s="3" t="s">
        <v>1993</v>
      </c>
      <c r="S217" s="3" t="s">
        <v>1994</v>
      </c>
      <c r="T217" s="3" t="s">
        <v>1995</v>
      </c>
      <c r="U217" s="3" t="s">
        <v>35</v>
      </c>
      <c r="V217" s="3" t="s">
        <v>1996</v>
      </c>
      <c r="W217" s="3">
        <v>3</v>
      </c>
      <c r="X217" s="3" t="s">
        <v>74</v>
      </c>
    </row>
    <row r="218" spans="1:24">
      <c r="A218" s="2">
        <v>44235.817738599537</v>
      </c>
      <c r="B218" s="3" t="s">
        <v>1340</v>
      </c>
      <c r="C218" s="3">
        <v>357813240379</v>
      </c>
      <c r="D218" s="3" t="s">
        <v>1997</v>
      </c>
      <c r="F218" s="3" t="s">
        <v>1343</v>
      </c>
      <c r="G218" s="4" t="s">
        <v>1344</v>
      </c>
      <c r="H218" s="3" t="s">
        <v>27</v>
      </c>
      <c r="I218" s="3" t="s">
        <v>1998</v>
      </c>
      <c r="J218" s="4" t="s">
        <v>1346</v>
      </c>
      <c r="K218" s="3" t="s">
        <v>1347</v>
      </c>
      <c r="M218" s="3" t="s">
        <v>1999</v>
      </c>
      <c r="O218" s="3" t="s">
        <v>30</v>
      </c>
      <c r="P218" s="3" t="s">
        <v>48</v>
      </c>
      <c r="Q218" s="3" t="s">
        <v>606</v>
      </c>
      <c r="R218" s="3" t="s">
        <v>280</v>
      </c>
      <c r="S218" s="3" t="s">
        <v>30</v>
      </c>
      <c r="T218" s="3" t="s">
        <v>281</v>
      </c>
      <c r="U218" s="3" t="s">
        <v>221</v>
      </c>
      <c r="V218" s="3">
        <v>1000</v>
      </c>
      <c r="W218" s="3">
        <v>5</v>
      </c>
      <c r="X218" s="3" t="s">
        <v>547</v>
      </c>
    </row>
    <row r="219" spans="1:24">
      <c r="A219" s="2">
        <v>44235.818942303245</v>
      </c>
      <c r="B219" s="3" t="s">
        <v>2000</v>
      </c>
      <c r="C219" s="3" t="s">
        <v>2001</v>
      </c>
      <c r="D219" s="3" t="s">
        <v>2002</v>
      </c>
      <c r="F219" s="3" t="s">
        <v>2003</v>
      </c>
      <c r="G219" s="4" t="s">
        <v>2004</v>
      </c>
      <c r="H219" s="3" t="s">
        <v>44</v>
      </c>
      <c r="I219" s="3" t="s">
        <v>2005</v>
      </c>
      <c r="O219" s="3" t="s">
        <v>30</v>
      </c>
      <c r="P219" s="3" t="s">
        <v>30</v>
      </c>
      <c r="Q219" s="3" t="s">
        <v>2006</v>
      </c>
      <c r="R219" s="3" t="s">
        <v>33</v>
      </c>
      <c r="T219" s="3" t="s">
        <v>365</v>
      </c>
      <c r="U219" s="3" t="s">
        <v>170</v>
      </c>
      <c r="V219" s="3" t="s">
        <v>2007</v>
      </c>
      <c r="W219" s="3" t="s">
        <v>1188</v>
      </c>
      <c r="X219" s="3" t="s">
        <v>143</v>
      </c>
    </row>
    <row r="220" spans="1:24">
      <c r="A220" s="2">
        <v>44235.823399594912</v>
      </c>
      <c r="B220" s="3" t="s">
        <v>2008</v>
      </c>
      <c r="C220" s="3" t="s">
        <v>2009</v>
      </c>
      <c r="D220" s="3" t="s">
        <v>2010</v>
      </c>
      <c r="F220" s="3" t="s">
        <v>2011</v>
      </c>
      <c r="G220" s="4" t="s">
        <v>2012</v>
      </c>
      <c r="H220" s="3" t="s">
        <v>27</v>
      </c>
      <c r="I220" s="3" t="s">
        <v>2013</v>
      </c>
      <c r="O220" s="3" t="s">
        <v>48</v>
      </c>
      <c r="P220" s="3" t="s">
        <v>48</v>
      </c>
      <c r="Q220" s="3" t="s">
        <v>556</v>
      </c>
      <c r="R220" s="3" t="s">
        <v>33</v>
      </c>
      <c r="S220" s="3">
        <v>0</v>
      </c>
      <c r="T220" s="3" t="s">
        <v>33</v>
      </c>
      <c r="U220" s="3" t="s">
        <v>35</v>
      </c>
      <c r="V220" s="3">
        <v>1000</v>
      </c>
      <c r="W220" s="3">
        <v>3</v>
      </c>
      <c r="X220" s="3" t="s">
        <v>2014</v>
      </c>
    </row>
    <row r="221" spans="1:24">
      <c r="A221" s="2">
        <v>44235.82380002315</v>
      </c>
      <c r="B221" s="3" t="s">
        <v>2015</v>
      </c>
      <c r="C221" s="3" t="s">
        <v>2016</v>
      </c>
      <c r="D221" s="3" t="s">
        <v>2017</v>
      </c>
      <c r="F221" s="3" t="s">
        <v>2018</v>
      </c>
      <c r="G221" s="4" t="s">
        <v>2019</v>
      </c>
      <c r="H221" s="3" t="s">
        <v>44</v>
      </c>
      <c r="I221" s="3" t="s">
        <v>48</v>
      </c>
      <c r="J221" s="3" t="s">
        <v>48</v>
      </c>
      <c r="K221" s="3" t="s">
        <v>1418</v>
      </c>
      <c r="L221" s="3" t="s">
        <v>1418</v>
      </c>
      <c r="M221" s="3" t="s">
        <v>48</v>
      </c>
      <c r="N221" s="3" t="s">
        <v>1418</v>
      </c>
      <c r="O221" s="3" t="s">
        <v>48</v>
      </c>
      <c r="P221" s="3" t="s">
        <v>30</v>
      </c>
      <c r="Q221" s="3" t="s">
        <v>2020</v>
      </c>
      <c r="R221" s="3" t="s">
        <v>33</v>
      </c>
      <c r="S221" s="3" t="s">
        <v>2021</v>
      </c>
      <c r="T221" s="3" t="s">
        <v>2022</v>
      </c>
      <c r="U221" s="3" t="s">
        <v>35</v>
      </c>
      <c r="V221" s="3" t="s">
        <v>2023</v>
      </c>
      <c r="W221" s="3">
        <v>1</v>
      </c>
      <c r="X221" s="3" t="s">
        <v>2024</v>
      </c>
    </row>
    <row r="222" spans="1:24">
      <c r="A222" s="2">
        <v>44235.824679409721</v>
      </c>
      <c r="B222" s="3" t="s">
        <v>2025</v>
      </c>
      <c r="C222" s="3" t="s">
        <v>2026</v>
      </c>
      <c r="D222" s="3" t="s">
        <v>2027</v>
      </c>
      <c r="F222" s="3" t="s">
        <v>2028</v>
      </c>
      <c r="G222" s="4" t="s">
        <v>2029</v>
      </c>
      <c r="H222" s="3" t="s">
        <v>44</v>
      </c>
      <c r="I222" s="3" t="s">
        <v>102</v>
      </c>
      <c r="O222" s="3" t="s">
        <v>30</v>
      </c>
      <c r="P222" s="3" t="s">
        <v>48</v>
      </c>
      <c r="Q222" s="3" t="s">
        <v>63</v>
      </c>
      <c r="R222" s="3" t="s">
        <v>102</v>
      </c>
      <c r="T222" s="3">
        <v>3000000</v>
      </c>
      <c r="U222" s="3" t="s">
        <v>114</v>
      </c>
      <c r="V222" s="3" t="s">
        <v>102</v>
      </c>
      <c r="W222" s="3" t="s">
        <v>102</v>
      </c>
      <c r="X222" s="3" t="s">
        <v>102</v>
      </c>
    </row>
    <row r="223" spans="1:24">
      <c r="A223" s="2">
        <v>44235.824956435186</v>
      </c>
      <c r="B223" s="3" t="s">
        <v>2025</v>
      </c>
      <c r="C223" s="3" t="s">
        <v>2026</v>
      </c>
      <c r="D223" s="3" t="s">
        <v>2027</v>
      </c>
      <c r="F223" s="3" t="s">
        <v>2028</v>
      </c>
      <c r="G223" s="4" t="s">
        <v>2029</v>
      </c>
      <c r="H223" s="3" t="s">
        <v>44</v>
      </c>
      <c r="I223" s="3" t="s">
        <v>102</v>
      </c>
      <c r="O223" s="3" t="s">
        <v>30</v>
      </c>
      <c r="P223" s="3" t="s">
        <v>48</v>
      </c>
      <c r="Q223" s="3" t="s">
        <v>63</v>
      </c>
      <c r="R223" s="3" t="s">
        <v>102</v>
      </c>
      <c r="T223" s="3">
        <v>3000000</v>
      </c>
      <c r="U223" s="3" t="s">
        <v>114</v>
      </c>
      <c r="V223" s="3" t="s">
        <v>102</v>
      </c>
      <c r="W223" s="3" t="s">
        <v>102</v>
      </c>
      <c r="X223" s="3" t="s">
        <v>102</v>
      </c>
    </row>
    <row r="224" spans="1:24">
      <c r="A224" s="2">
        <v>44235.826284953699</v>
      </c>
      <c r="B224" s="3" t="s">
        <v>2030</v>
      </c>
      <c r="C224" s="3" t="s">
        <v>2031</v>
      </c>
      <c r="D224" s="3" t="s">
        <v>2032</v>
      </c>
      <c r="F224" s="3" t="s">
        <v>2033</v>
      </c>
      <c r="G224" s="4" t="s">
        <v>2034</v>
      </c>
      <c r="H224" s="3" t="s">
        <v>44</v>
      </c>
      <c r="I224" s="3" t="s">
        <v>2035</v>
      </c>
      <c r="O224" s="3" t="s">
        <v>30</v>
      </c>
      <c r="P224" s="3" t="s">
        <v>30</v>
      </c>
      <c r="Q224" s="3" t="s">
        <v>73</v>
      </c>
      <c r="R224" s="3" t="s">
        <v>33</v>
      </c>
      <c r="S224" s="3" t="s">
        <v>102</v>
      </c>
      <c r="T224" s="3" t="s">
        <v>81</v>
      </c>
      <c r="U224" s="3" t="s">
        <v>170</v>
      </c>
      <c r="V224" s="3" t="s">
        <v>2036</v>
      </c>
      <c r="W224" s="3">
        <v>0</v>
      </c>
      <c r="X224" s="3" t="s">
        <v>2037</v>
      </c>
    </row>
    <row r="225" spans="1:24">
      <c r="A225" s="2">
        <v>44235.829113773143</v>
      </c>
      <c r="B225" s="3" t="s">
        <v>2038</v>
      </c>
      <c r="C225" s="3" t="s">
        <v>2039</v>
      </c>
      <c r="D225" s="3" t="s">
        <v>2040</v>
      </c>
      <c r="F225" s="3" t="s">
        <v>2041</v>
      </c>
      <c r="G225" s="4" t="s">
        <v>2042</v>
      </c>
      <c r="H225" s="3" t="s">
        <v>27</v>
      </c>
      <c r="I225" s="3" t="s">
        <v>2043</v>
      </c>
      <c r="O225" s="3" t="s">
        <v>30</v>
      </c>
      <c r="P225" s="3" t="s">
        <v>30</v>
      </c>
      <c r="Q225" s="3" t="s">
        <v>73</v>
      </c>
      <c r="R225" s="3" t="s">
        <v>33</v>
      </c>
      <c r="T225" s="3" t="s">
        <v>81</v>
      </c>
      <c r="U225" s="3" t="s">
        <v>35</v>
      </c>
      <c r="V225" s="3">
        <v>50</v>
      </c>
      <c r="W225" s="3">
        <v>0</v>
      </c>
      <c r="X225" s="3" t="s">
        <v>105</v>
      </c>
    </row>
    <row r="226" spans="1:24">
      <c r="A226" s="2">
        <v>44235.836258981479</v>
      </c>
      <c r="B226" s="3" t="s">
        <v>2044</v>
      </c>
      <c r="C226" s="3" t="s">
        <v>2045</v>
      </c>
      <c r="D226" s="3" t="s">
        <v>2046</v>
      </c>
      <c r="E226" s="3" t="s">
        <v>2047</v>
      </c>
      <c r="F226" s="3" t="s">
        <v>2044</v>
      </c>
      <c r="G226" s="4" t="s">
        <v>2048</v>
      </c>
      <c r="H226" s="3" t="s">
        <v>44</v>
      </c>
      <c r="I226" s="3" t="s">
        <v>2049</v>
      </c>
      <c r="O226" s="3" t="s">
        <v>48</v>
      </c>
      <c r="P226" s="3" t="s">
        <v>30</v>
      </c>
      <c r="Q226" s="3" t="s">
        <v>2050</v>
      </c>
      <c r="R226" s="3" t="s">
        <v>530</v>
      </c>
      <c r="S226" s="3" t="s">
        <v>33</v>
      </c>
      <c r="T226" s="3" t="s">
        <v>1221</v>
      </c>
      <c r="U226" s="3" t="s">
        <v>259</v>
      </c>
      <c r="V226" s="3" t="s">
        <v>2051</v>
      </c>
      <c r="W226" s="3" t="s">
        <v>55</v>
      </c>
      <c r="X226" s="3" t="s">
        <v>843</v>
      </c>
    </row>
    <row r="227" spans="1:24">
      <c r="A227" s="2">
        <v>44235.83644457176</v>
      </c>
      <c r="B227" s="3" t="s">
        <v>2052</v>
      </c>
      <c r="C227" s="3" t="s">
        <v>2016</v>
      </c>
      <c r="D227" s="3" t="s">
        <v>2053</v>
      </c>
      <c r="F227" s="3" t="s">
        <v>2054</v>
      </c>
      <c r="G227" s="4" t="s">
        <v>2055</v>
      </c>
      <c r="H227" s="3" t="s">
        <v>44</v>
      </c>
      <c r="I227" s="3" t="s">
        <v>102</v>
      </c>
      <c r="O227" s="3" t="s">
        <v>30</v>
      </c>
      <c r="P227" s="3" t="s">
        <v>48</v>
      </c>
      <c r="Q227" s="3" t="s">
        <v>63</v>
      </c>
      <c r="R227" s="3" t="s">
        <v>102</v>
      </c>
      <c r="T227" s="3" t="s">
        <v>102</v>
      </c>
      <c r="U227" s="3" t="s">
        <v>35</v>
      </c>
      <c r="V227" s="3" t="s">
        <v>102</v>
      </c>
      <c r="W227" s="3" t="s">
        <v>102</v>
      </c>
      <c r="X227" s="3" t="s">
        <v>102</v>
      </c>
    </row>
    <row r="228" spans="1:24">
      <c r="A228" s="2">
        <v>44235.83679173611</v>
      </c>
      <c r="B228" s="3" t="s">
        <v>2056</v>
      </c>
      <c r="C228" s="3" t="s">
        <v>2057</v>
      </c>
      <c r="D228" s="3" t="s">
        <v>2058</v>
      </c>
      <c r="F228" s="3" t="s">
        <v>2059</v>
      </c>
      <c r="G228" s="4" t="s">
        <v>2060</v>
      </c>
      <c r="H228" s="3" t="s">
        <v>44</v>
      </c>
      <c r="I228" s="3" t="s">
        <v>2061</v>
      </c>
      <c r="O228" s="3" t="s">
        <v>48</v>
      </c>
      <c r="P228" s="3" t="s">
        <v>30</v>
      </c>
      <c r="Q228" s="3" t="s">
        <v>73</v>
      </c>
      <c r="R228" s="3" t="s">
        <v>280</v>
      </c>
      <c r="T228" s="3" t="s">
        <v>365</v>
      </c>
      <c r="U228" s="3" t="s">
        <v>35</v>
      </c>
      <c r="V228" s="3" t="s">
        <v>2062</v>
      </c>
      <c r="W228" s="3">
        <v>4</v>
      </c>
      <c r="X228" s="3" t="s">
        <v>2063</v>
      </c>
    </row>
    <row r="229" spans="1:24">
      <c r="A229" s="2">
        <v>44235.840499571757</v>
      </c>
      <c r="B229" s="3" t="s">
        <v>2064</v>
      </c>
      <c r="C229" s="3" t="s">
        <v>1510</v>
      </c>
      <c r="D229" s="3" t="s">
        <v>2065</v>
      </c>
      <c r="F229" s="3" t="s">
        <v>2066</v>
      </c>
      <c r="G229" s="3" t="s">
        <v>2067</v>
      </c>
      <c r="H229" s="3" t="s">
        <v>44</v>
      </c>
      <c r="I229" s="3" t="s">
        <v>102</v>
      </c>
      <c r="O229" s="3" t="s">
        <v>30</v>
      </c>
      <c r="P229" s="3" t="s">
        <v>48</v>
      </c>
      <c r="Q229" s="3" t="s">
        <v>102</v>
      </c>
      <c r="R229" s="3" t="s">
        <v>102</v>
      </c>
      <c r="T229" s="3" t="s">
        <v>102</v>
      </c>
      <c r="U229" s="3" t="s">
        <v>35</v>
      </c>
      <c r="V229" s="3" t="s">
        <v>102</v>
      </c>
      <c r="W229" s="3" t="s">
        <v>102</v>
      </c>
      <c r="X229" s="3" t="s">
        <v>102</v>
      </c>
    </row>
    <row r="230" spans="1:24">
      <c r="A230" s="2">
        <v>44235.842404513889</v>
      </c>
      <c r="B230" s="3" t="s">
        <v>2068</v>
      </c>
      <c r="C230" s="3" t="s">
        <v>2069</v>
      </c>
      <c r="D230" s="3" t="s">
        <v>2070</v>
      </c>
      <c r="F230" s="3" t="s">
        <v>2071</v>
      </c>
      <c r="G230" s="3" t="s">
        <v>2072</v>
      </c>
      <c r="H230" s="3" t="s">
        <v>44</v>
      </c>
      <c r="I230" s="3" t="s">
        <v>102</v>
      </c>
      <c r="O230" s="3" t="s">
        <v>48</v>
      </c>
      <c r="P230" s="3" t="s">
        <v>48</v>
      </c>
      <c r="Q230" s="3" t="s">
        <v>63</v>
      </c>
      <c r="R230" s="3" t="s">
        <v>102</v>
      </c>
      <c r="T230" s="3" t="s">
        <v>102</v>
      </c>
      <c r="U230" s="3" t="s">
        <v>35</v>
      </c>
      <c r="V230" s="3" t="s">
        <v>102</v>
      </c>
      <c r="W230" s="3" t="s">
        <v>102</v>
      </c>
      <c r="X230" s="3" t="s">
        <v>102</v>
      </c>
    </row>
    <row r="231" spans="1:24">
      <c r="A231" s="2">
        <v>44235.843308807875</v>
      </c>
      <c r="B231" s="3" t="s">
        <v>2073</v>
      </c>
      <c r="C231" s="3" t="s">
        <v>2074</v>
      </c>
      <c r="D231" s="3" t="s">
        <v>2075</v>
      </c>
      <c r="F231" s="3" t="s">
        <v>2076</v>
      </c>
      <c r="G231" s="4" t="s">
        <v>2077</v>
      </c>
      <c r="H231" s="3" t="s">
        <v>44</v>
      </c>
      <c r="I231" s="3" t="s">
        <v>2078</v>
      </c>
      <c r="J231" s="4" t="s">
        <v>2079</v>
      </c>
      <c r="O231" s="3" t="s">
        <v>30</v>
      </c>
      <c r="P231" s="3" t="s">
        <v>30</v>
      </c>
      <c r="Q231" s="3" t="s">
        <v>73</v>
      </c>
      <c r="R231" s="3" t="s">
        <v>151</v>
      </c>
      <c r="S231" s="3" t="s">
        <v>209</v>
      </c>
      <c r="T231" s="3" t="s">
        <v>2080</v>
      </c>
      <c r="U231" s="3" t="s">
        <v>417</v>
      </c>
      <c r="V231" s="3" t="s">
        <v>2081</v>
      </c>
      <c r="W231" s="3" t="s">
        <v>30</v>
      </c>
      <c r="X231" s="3" t="s">
        <v>2082</v>
      </c>
    </row>
    <row r="232" spans="1:24">
      <c r="A232" s="2">
        <v>44235.844308101849</v>
      </c>
      <c r="B232" s="3" t="s">
        <v>2083</v>
      </c>
      <c r="C232" s="3" t="s">
        <v>2084</v>
      </c>
      <c r="D232" s="3" t="s">
        <v>2085</v>
      </c>
      <c r="F232" s="3" t="s">
        <v>2086</v>
      </c>
      <c r="G232" s="4" t="s">
        <v>2087</v>
      </c>
      <c r="H232" s="3" t="s">
        <v>44</v>
      </c>
      <c r="I232" s="3" t="s">
        <v>102</v>
      </c>
      <c r="O232" s="3" t="s">
        <v>30</v>
      </c>
      <c r="P232" s="3" t="s">
        <v>48</v>
      </c>
      <c r="Q232" s="3" t="s">
        <v>102</v>
      </c>
      <c r="R232" s="3" t="s">
        <v>102</v>
      </c>
      <c r="T232" s="3" t="s">
        <v>102</v>
      </c>
      <c r="U232" s="3" t="s">
        <v>35</v>
      </c>
      <c r="V232" s="3" t="s">
        <v>102</v>
      </c>
      <c r="W232" s="3" t="s">
        <v>102</v>
      </c>
      <c r="X232" s="3" t="s">
        <v>102</v>
      </c>
    </row>
    <row r="233" spans="1:24">
      <c r="A233" s="2">
        <v>44235.844466863426</v>
      </c>
      <c r="B233" s="3" t="s">
        <v>2088</v>
      </c>
      <c r="C233" s="3" t="s">
        <v>2089</v>
      </c>
      <c r="D233" s="3" t="s">
        <v>2090</v>
      </c>
      <c r="F233" s="3" t="s">
        <v>2091</v>
      </c>
      <c r="G233" s="4" t="s">
        <v>2092</v>
      </c>
      <c r="H233" s="3" t="s">
        <v>44</v>
      </c>
      <c r="I233" s="3" t="s">
        <v>2093</v>
      </c>
      <c r="K233" s="3">
        <v>130154660800</v>
      </c>
      <c r="O233" s="3" t="s">
        <v>30</v>
      </c>
      <c r="P233" s="3" t="s">
        <v>30</v>
      </c>
      <c r="Q233" s="3" t="s">
        <v>546</v>
      </c>
      <c r="R233" s="3">
        <v>5000000</v>
      </c>
      <c r="S233" s="3" t="s">
        <v>30</v>
      </c>
      <c r="T233" s="3" t="s">
        <v>2094</v>
      </c>
      <c r="U233" s="3" t="s">
        <v>417</v>
      </c>
      <c r="V233" s="3" t="s">
        <v>2095</v>
      </c>
      <c r="W233" s="3" t="s">
        <v>2096</v>
      </c>
      <c r="X233" s="3" t="s">
        <v>37</v>
      </c>
    </row>
    <row r="234" spans="1:24">
      <c r="A234" s="2">
        <v>44235.847186585648</v>
      </c>
      <c r="B234" s="3" t="s">
        <v>2097</v>
      </c>
      <c r="C234" s="3">
        <v>357822704670002</v>
      </c>
      <c r="D234" s="3" t="s">
        <v>2098</v>
      </c>
      <c r="F234" s="3" t="s">
        <v>2099</v>
      </c>
      <c r="G234" s="3" t="s">
        <v>2100</v>
      </c>
      <c r="H234" s="3" t="s">
        <v>44</v>
      </c>
      <c r="I234" s="3" t="s">
        <v>102</v>
      </c>
      <c r="O234" s="3" t="s">
        <v>30</v>
      </c>
      <c r="P234" s="3" t="s">
        <v>30</v>
      </c>
      <c r="Q234" s="3" t="s">
        <v>102</v>
      </c>
      <c r="R234" s="3" t="s">
        <v>102</v>
      </c>
      <c r="T234" s="3" t="s">
        <v>102</v>
      </c>
      <c r="U234" s="3" t="s">
        <v>35</v>
      </c>
      <c r="V234" s="3" t="s">
        <v>102</v>
      </c>
      <c r="W234" s="3" t="s">
        <v>102</v>
      </c>
      <c r="X234" s="3" t="s">
        <v>102</v>
      </c>
    </row>
    <row r="235" spans="1:24">
      <c r="A235" s="2">
        <v>44235.849055648148</v>
      </c>
      <c r="B235" s="3" t="s">
        <v>2101</v>
      </c>
      <c r="C235" s="3">
        <v>3578044503710010</v>
      </c>
      <c r="D235" s="3" t="s">
        <v>2102</v>
      </c>
      <c r="F235" s="3" t="s">
        <v>2103</v>
      </c>
      <c r="G235" s="3" t="s">
        <v>2104</v>
      </c>
      <c r="H235" s="3" t="s">
        <v>44</v>
      </c>
      <c r="I235" s="3" t="s">
        <v>102</v>
      </c>
      <c r="O235" s="3" t="s">
        <v>30</v>
      </c>
      <c r="P235" s="3" t="s">
        <v>48</v>
      </c>
      <c r="Q235" s="3" t="s">
        <v>102</v>
      </c>
      <c r="R235" s="3" t="s">
        <v>102</v>
      </c>
      <c r="T235" s="3" t="s">
        <v>102</v>
      </c>
      <c r="U235" s="3" t="s">
        <v>35</v>
      </c>
      <c r="V235" s="3" t="s">
        <v>102</v>
      </c>
      <c r="W235" s="3" t="s">
        <v>102</v>
      </c>
      <c r="X235" s="3" t="s">
        <v>102</v>
      </c>
    </row>
    <row r="236" spans="1:24">
      <c r="A236" s="2">
        <v>44235.850190208337</v>
      </c>
      <c r="B236" s="3" t="s">
        <v>2105</v>
      </c>
      <c r="C236" s="3" t="s">
        <v>2106</v>
      </c>
      <c r="D236" s="3" t="s">
        <v>2107</v>
      </c>
      <c r="F236" s="3" t="s">
        <v>2108</v>
      </c>
      <c r="G236" s="3" t="s">
        <v>2109</v>
      </c>
      <c r="H236" s="3" t="s">
        <v>44</v>
      </c>
      <c r="I236" s="3" t="s">
        <v>2110</v>
      </c>
      <c r="J236" s="3">
        <v>1237000101908</v>
      </c>
      <c r="L236" s="3">
        <v>1237000101908</v>
      </c>
      <c r="M236" s="3" t="s">
        <v>2111</v>
      </c>
      <c r="O236" s="3" t="s">
        <v>48</v>
      </c>
      <c r="P236" s="3" t="s">
        <v>48</v>
      </c>
      <c r="Q236" s="3" t="s">
        <v>73</v>
      </c>
      <c r="R236" s="3">
        <v>50000003</v>
      </c>
      <c r="T236" s="3">
        <v>6000000</v>
      </c>
      <c r="U236" s="3" t="s">
        <v>221</v>
      </c>
      <c r="V236" s="3" t="s">
        <v>2112</v>
      </c>
      <c r="W236" s="3" t="s">
        <v>1115</v>
      </c>
      <c r="X236" s="3" t="s">
        <v>2113</v>
      </c>
    </row>
    <row r="237" spans="1:24">
      <c r="A237" s="2">
        <v>44235.852390370375</v>
      </c>
      <c r="B237" s="3" t="s">
        <v>2114</v>
      </c>
      <c r="C237" s="3" t="s">
        <v>2115</v>
      </c>
      <c r="D237" s="3" t="s">
        <v>2116</v>
      </c>
      <c r="E237" s="3" t="s">
        <v>2117</v>
      </c>
      <c r="F237" s="3" t="s">
        <v>2118</v>
      </c>
      <c r="G237" s="4" t="s">
        <v>2119</v>
      </c>
      <c r="H237" s="3" t="s">
        <v>44</v>
      </c>
      <c r="I237" s="3" t="s">
        <v>2120</v>
      </c>
      <c r="J237" s="3" t="s">
        <v>102</v>
      </c>
      <c r="K237" s="3" t="s">
        <v>102</v>
      </c>
      <c r="L237" s="3" t="s">
        <v>102</v>
      </c>
      <c r="M237" s="3" t="s">
        <v>102</v>
      </c>
      <c r="N237" s="3" t="s">
        <v>102</v>
      </c>
      <c r="O237" s="3" t="s">
        <v>30</v>
      </c>
      <c r="P237" s="3" t="s">
        <v>30</v>
      </c>
      <c r="Q237" s="3" t="s">
        <v>73</v>
      </c>
      <c r="R237" s="3" t="s">
        <v>2121</v>
      </c>
      <c r="S237" s="3" t="s">
        <v>102</v>
      </c>
      <c r="T237" s="3" t="s">
        <v>2122</v>
      </c>
      <c r="U237" s="3" t="s">
        <v>170</v>
      </c>
      <c r="V237" s="3" t="s">
        <v>102</v>
      </c>
      <c r="W237" s="3">
        <v>1</v>
      </c>
      <c r="X237" s="3" t="s">
        <v>2123</v>
      </c>
    </row>
    <row r="238" spans="1:24">
      <c r="A238" s="2">
        <v>44235.856042025465</v>
      </c>
      <c r="B238" s="3" t="s">
        <v>2124</v>
      </c>
      <c r="C238" s="3" t="s">
        <v>2125</v>
      </c>
      <c r="D238" s="3" t="s">
        <v>2126</v>
      </c>
      <c r="F238" s="3" t="s">
        <v>2127</v>
      </c>
      <c r="G238" s="4" t="s">
        <v>2128</v>
      </c>
      <c r="H238" s="3" t="s">
        <v>44</v>
      </c>
      <c r="I238" s="3" t="s">
        <v>2129</v>
      </c>
      <c r="J238" s="4" t="s">
        <v>2130</v>
      </c>
      <c r="L238" s="4" t="s">
        <v>2130</v>
      </c>
      <c r="O238" s="3" t="s">
        <v>30</v>
      </c>
      <c r="P238" s="3" t="s">
        <v>30</v>
      </c>
      <c r="Q238" s="3" t="s">
        <v>131</v>
      </c>
      <c r="R238" s="3" t="s">
        <v>280</v>
      </c>
      <c r="S238" s="3">
        <v>0</v>
      </c>
      <c r="T238" s="3" t="s">
        <v>151</v>
      </c>
      <c r="U238" s="3" t="s">
        <v>35</v>
      </c>
      <c r="V238" s="3" t="s">
        <v>2131</v>
      </c>
      <c r="W238" s="3">
        <v>2</v>
      </c>
      <c r="X238" s="3" t="s">
        <v>843</v>
      </c>
    </row>
    <row r="239" spans="1:24">
      <c r="A239" s="2">
        <v>44235.856670231486</v>
      </c>
      <c r="B239" s="3" t="s">
        <v>2132</v>
      </c>
      <c r="C239" s="3" t="s">
        <v>2133</v>
      </c>
      <c r="D239" s="3" t="s">
        <v>2134</v>
      </c>
      <c r="F239" s="3" t="s">
        <v>2135</v>
      </c>
      <c r="G239" s="4" t="s">
        <v>2136</v>
      </c>
      <c r="H239" s="3" t="s">
        <v>27</v>
      </c>
      <c r="I239" s="3" t="s">
        <v>2137</v>
      </c>
      <c r="O239" s="3" t="s">
        <v>30</v>
      </c>
      <c r="P239" s="3" t="s">
        <v>30</v>
      </c>
      <c r="Q239" s="3" t="s">
        <v>2138</v>
      </c>
      <c r="R239" s="3">
        <v>30000000</v>
      </c>
      <c r="S239" s="3">
        <v>20000000</v>
      </c>
      <c r="T239" s="3">
        <v>25000000</v>
      </c>
      <c r="U239" s="3" t="s">
        <v>35</v>
      </c>
      <c r="V239" s="3" t="s">
        <v>2139</v>
      </c>
      <c r="W239" s="3">
        <v>4</v>
      </c>
      <c r="X239" s="3" t="s">
        <v>2140</v>
      </c>
    </row>
    <row r="240" spans="1:24">
      <c r="A240" s="2">
        <v>44235.856870798612</v>
      </c>
      <c r="B240" s="3" t="s">
        <v>2141</v>
      </c>
      <c r="C240" s="3" t="s">
        <v>2142</v>
      </c>
      <c r="D240" s="3" t="s">
        <v>2143</v>
      </c>
      <c r="F240" s="3" t="s">
        <v>2144</v>
      </c>
      <c r="G240" s="4" t="s">
        <v>2145</v>
      </c>
      <c r="H240" s="3" t="s">
        <v>27</v>
      </c>
      <c r="I240" s="3" t="s">
        <v>102</v>
      </c>
      <c r="O240" s="3" t="s">
        <v>48</v>
      </c>
      <c r="P240" s="3" t="s">
        <v>30</v>
      </c>
      <c r="Q240" s="3" t="s">
        <v>2006</v>
      </c>
      <c r="R240" s="3" t="s">
        <v>102</v>
      </c>
      <c r="T240" s="3" t="s">
        <v>102</v>
      </c>
      <c r="U240" s="3" t="s">
        <v>170</v>
      </c>
      <c r="V240" s="3" t="s">
        <v>2146</v>
      </c>
      <c r="W240" s="3" t="s">
        <v>102</v>
      </c>
      <c r="X240" s="3" t="s">
        <v>295</v>
      </c>
    </row>
    <row r="241" spans="1:24">
      <c r="A241" s="2">
        <v>44235.858292708333</v>
      </c>
      <c r="B241" s="3" t="s">
        <v>2147</v>
      </c>
      <c r="C241" s="3" t="s">
        <v>2148</v>
      </c>
      <c r="D241" s="3" t="s">
        <v>2149</v>
      </c>
      <c r="E241" s="3" t="s">
        <v>2150</v>
      </c>
      <c r="F241" s="3" t="s">
        <v>2151</v>
      </c>
      <c r="G241" s="4" t="s">
        <v>2152</v>
      </c>
      <c r="H241" s="3" t="s">
        <v>27</v>
      </c>
      <c r="I241" s="3" t="s">
        <v>2153</v>
      </c>
      <c r="J241" s="3" t="s">
        <v>2154</v>
      </c>
      <c r="K241" s="3" t="s">
        <v>2154</v>
      </c>
      <c r="L241" s="3" t="s">
        <v>2154</v>
      </c>
      <c r="M241" s="3" t="s">
        <v>2154</v>
      </c>
      <c r="N241" s="3" t="s">
        <v>2154</v>
      </c>
      <c r="O241" s="3" t="s">
        <v>30</v>
      </c>
      <c r="P241" s="3" t="s">
        <v>30</v>
      </c>
      <c r="Q241" s="3" t="s">
        <v>2155</v>
      </c>
      <c r="R241" s="3" t="s">
        <v>574</v>
      </c>
      <c r="S241" s="3" t="s">
        <v>575</v>
      </c>
      <c r="T241" s="3" t="s">
        <v>840</v>
      </c>
      <c r="U241" s="3" t="s">
        <v>114</v>
      </c>
      <c r="V241" s="3" t="s">
        <v>2156</v>
      </c>
      <c r="W241" s="3" t="s">
        <v>2157</v>
      </c>
      <c r="X241" s="3" t="s">
        <v>171</v>
      </c>
    </row>
    <row r="242" spans="1:24">
      <c r="A242" s="2">
        <v>44235.859530694448</v>
      </c>
      <c r="B242" s="3" t="s">
        <v>2158</v>
      </c>
      <c r="C242" s="3" t="s">
        <v>2159</v>
      </c>
      <c r="D242" s="3" t="s">
        <v>2160</v>
      </c>
      <c r="F242" s="3" t="s">
        <v>2161</v>
      </c>
      <c r="G242" s="4" t="s">
        <v>2162</v>
      </c>
      <c r="H242" s="3" t="s">
        <v>44</v>
      </c>
      <c r="I242" s="3" t="s">
        <v>2163</v>
      </c>
      <c r="O242" s="3" t="s">
        <v>30</v>
      </c>
      <c r="P242" s="3" t="s">
        <v>30</v>
      </c>
      <c r="Q242" s="3" t="s">
        <v>93</v>
      </c>
      <c r="R242" s="3" t="s">
        <v>81</v>
      </c>
      <c r="T242" s="3" t="s">
        <v>2164</v>
      </c>
      <c r="U242" s="3" t="s">
        <v>114</v>
      </c>
      <c r="V242" s="3" t="s">
        <v>2165</v>
      </c>
      <c r="W242" s="3">
        <v>1</v>
      </c>
      <c r="X242" s="3" t="s">
        <v>105</v>
      </c>
    </row>
    <row r="243" spans="1:24">
      <c r="A243" s="2">
        <v>44235.860280173612</v>
      </c>
      <c r="B243" s="3" t="s">
        <v>2158</v>
      </c>
      <c r="C243" s="3" t="s">
        <v>2159</v>
      </c>
      <c r="D243" s="3" t="s">
        <v>2160</v>
      </c>
      <c r="F243" s="3" t="s">
        <v>2161</v>
      </c>
      <c r="G243" s="4" t="s">
        <v>2162</v>
      </c>
      <c r="H243" s="3" t="s">
        <v>44</v>
      </c>
      <c r="I243" s="3" t="s">
        <v>2163</v>
      </c>
      <c r="O243" s="3" t="s">
        <v>30</v>
      </c>
      <c r="P243" s="3" t="s">
        <v>30</v>
      </c>
      <c r="Q243" s="3" t="s">
        <v>93</v>
      </c>
      <c r="R243" s="3" t="s">
        <v>81</v>
      </c>
      <c r="T243" s="3" t="s">
        <v>2164</v>
      </c>
      <c r="U243" s="3" t="s">
        <v>114</v>
      </c>
      <c r="V243" s="3" t="s">
        <v>2165</v>
      </c>
      <c r="W243" s="3">
        <v>1</v>
      </c>
      <c r="X243" s="3" t="s">
        <v>105</v>
      </c>
    </row>
    <row r="244" spans="1:24">
      <c r="A244" s="2">
        <v>44235.860307106486</v>
      </c>
      <c r="B244" s="3" t="s">
        <v>2166</v>
      </c>
      <c r="C244" s="3">
        <v>3578044808720010</v>
      </c>
      <c r="D244" s="3" t="s">
        <v>2167</v>
      </c>
      <c r="F244" s="3" t="s">
        <v>2168</v>
      </c>
      <c r="G244" s="4" t="s">
        <v>2169</v>
      </c>
      <c r="H244" s="3" t="s">
        <v>44</v>
      </c>
      <c r="I244" s="3" t="s">
        <v>102</v>
      </c>
      <c r="O244" s="3" t="s">
        <v>30</v>
      </c>
      <c r="P244" s="3" t="s">
        <v>48</v>
      </c>
      <c r="Q244" s="3" t="s">
        <v>102</v>
      </c>
      <c r="R244" s="3" t="s">
        <v>102</v>
      </c>
      <c r="T244" s="3" t="s">
        <v>102</v>
      </c>
      <c r="U244" s="3" t="s">
        <v>35</v>
      </c>
      <c r="V244" s="3" t="s">
        <v>102</v>
      </c>
      <c r="W244" s="3" t="s">
        <v>102</v>
      </c>
      <c r="X244" s="3" t="s">
        <v>102</v>
      </c>
    </row>
    <row r="245" spans="1:24">
      <c r="A245" s="2">
        <v>44235.864661215281</v>
      </c>
      <c r="B245" s="3" t="s">
        <v>2170</v>
      </c>
      <c r="C245" s="3" t="s">
        <v>2171</v>
      </c>
      <c r="D245" s="3" t="s">
        <v>2172</v>
      </c>
      <c r="F245" s="3" t="s">
        <v>2173</v>
      </c>
      <c r="G245" s="4" t="s">
        <v>2174</v>
      </c>
      <c r="H245" s="3" t="s">
        <v>44</v>
      </c>
      <c r="I245" s="3" t="s">
        <v>2175</v>
      </c>
      <c r="K245" s="3" t="s">
        <v>2176</v>
      </c>
      <c r="O245" s="3" t="s">
        <v>48</v>
      </c>
      <c r="P245" s="3" t="s">
        <v>48</v>
      </c>
      <c r="Q245" s="3" t="s">
        <v>63</v>
      </c>
      <c r="R245" s="3" t="s">
        <v>280</v>
      </c>
      <c r="S245" s="3" t="s">
        <v>30</v>
      </c>
      <c r="T245" s="3" t="s">
        <v>2177</v>
      </c>
      <c r="U245" s="3" t="s">
        <v>259</v>
      </c>
      <c r="V245" s="3" t="s">
        <v>2178</v>
      </c>
      <c r="W245" s="3">
        <v>1</v>
      </c>
      <c r="X245" s="3" t="s">
        <v>2179</v>
      </c>
    </row>
    <row r="246" spans="1:24">
      <c r="A246" s="2">
        <v>44235.864787546292</v>
      </c>
      <c r="B246" s="3" t="s">
        <v>2180</v>
      </c>
      <c r="C246" s="3">
        <v>3578107006740030</v>
      </c>
      <c r="D246" s="3" t="s">
        <v>2181</v>
      </c>
      <c r="F246" s="3" t="s">
        <v>2182</v>
      </c>
      <c r="G246" s="4" t="s">
        <v>2183</v>
      </c>
      <c r="H246" s="3" t="s">
        <v>44</v>
      </c>
      <c r="I246" s="3" t="s">
        <v>102</v>
      </c>
      <c r="O246" s="3" t="s">
        <v>30</v>
      </c>
      <c r="P246" s="3" t="s">
        <v>48</v>
      </c>
      <c r="Q246" s="3" t="s">
        <v>102</v>
      </c>
      <c r="R246" s="3" t="s">
        <v>102</v>
      </c>
      <c r="T246" s="3" t="s">
        <v>102</v>
      </c>
      <c r="U246" s="3" t="s">
        <v>35</v>
      </c>
      <c r="V246" s="3" t="s">
        <v>102</v>
      </c>
      <c r="W246" s="3" t="s">
        <v>102</v>
      </c>
      <c r="X246" s="3" t="s">
        <v>102</v>
      </c>
    </row>
    <row r="247" spans="1:24">
      <c r="A247" s="2">
        <v>44235.864794050925</v>
      </c>
      <c r="B247" s="3" t="s">
        <v>2184</v>
      </c>
      <c r="C247" s="3" t="s">
        <v>2185</v>
      </c>
      <c r="D247" s="3" t="s">
        <v>2186</v>
      </c>
      <c r="F247" s="3" t="s">
        <v>2187</v>
      </c>
      <c r="G247" s="4" t="s">
        <v>2188</v>
      </c>
      <c r="H247" s="3" t="s">
        <v>44</v>
      </c>
      <c r="I247" s="3" t="s">
        <v>2189</v>
      </c>
      <c r="J247" s="4" t="s">
        <v>2190</v>
      </c>
      <c r="L247" s="4" t="s">
        <v>2190</v>
      </c>
      <c r="O247" s="3" t="s">
        <v>30</v>
      </c>
      <c r="P247" s="3" t="s">
        <v>30</v>
      </c>
      <c r="Q247" s="3" t="s">
        <v>93</v>
      </c>
      <c r="R247" s="3" t="s">
        <v>745</v>
      </c>
      <c r="T247" s="3" t="s">
        <v>1355</v>
      </c>
      <c r="U247" s="3" t="s">
        <v>35</v>
      </c>
      <c r="V247" s="3" t="s">
        <v>1389</v>
      </c>
      <c r="W247" s="3" t="s">
        <v>30</v>
      </c>
      <c r="X247" s="3" t="s">
        <v>343</v>
      </c>
    </row>
    <row r="248" spans="1:24">
      <c r="A248" s="2">
        <v>44235.866867638892</v>
      </c>
      <c r="B248" s="3" t="s">
        <v>2191</v>
      </c>
      <c r="C248" s="3">
        <v>3578161805950010</v>
      </c>
      <c r="D248" s="3" t="s">
        <v>2192</v>
      </c>
      <c r="F248" s="3" t="s">
        <v>2193</v>
      </c>
      <c r="G248" s="4" t="s">
        <v>2194</v>
      </c>
      <c r="H248" s="3" t="s">
        <v>44</v>
      </c>
      <c r="I248" s="3" t="s">
        <v>102</v>
      </c>
      <c r="O248" s="3" t="s">
        <v>30</v>
      </c>
      <c r="P248" s="3" t="s">
        <v>48</v>
      </c>
      <c r="Q248" s="3" t="s">
        <v>102</v>
      </c>
      <c r="R248" s="3" t="s">
        <v>102</v>
      </c>
      <c r="T248" s="3" t="s">
        <v>102</v>
      </c>
      <c r="U248" s="3" t="s">
        <v>170</v>
      </c>
      <c r="V248" s="3" t="s">
        <v>102</v>
      </c>
      <c r="W248" s="3" t="s">
        <v>102</v>
      </c>
      <c r="X248" s="3" t="s">
        <v>102</v>
      </c>
    </row>
    <row r="249" spans="1:24">
      <c r="A249" s="2">
        <v>44235.867060127319</v>
      </c>
      <c r="B249" s="3" t="s">
        <v>2195</v>
      </c>
      <c r="C249" s="3" t="s">
        <v>2196</v>
      </c>
      <c r="D249" s="3" t="s">
        <v>2197</v>
      </c>
      <c r="F249" s="3" t="s">
        <v>2198</v>
      </c>
      <c r="G249" s="4" t="s">
        <v>2199</v>
      </c>
      <c r="H249" s="3" t="s">
        <v>44</v>
      </c>
      <c r="I249" s="3" t="s">
        <v>2200</v>
      </c>
      <c r="O249" s="3" t="s">
        <v>30</v>
      </c>
      <c r="P249" s="3" t="s">
        <v>30</v>
      </c>
      <c r="Q249" s="3" t="s">
        <v>291</v>
      </c>
      <c r="R249" s="3" t="s">
        <v>33</v>
      </c>
      <c r="T249" s="3" t="s">
        <v>2201</v>
      </c>
      <c r="U249" s="3" t="s">
        <v>53</v>
      </c>
      <c r="V249" s="3" t="s">
        <v>2202</v>
      </c>
      <c r="W249" s="3">
        <v>1</v>
      </c>
      <c r="X249" s="3" t="s">
        <v>2203</v>
      </c>
    </row>
    <row r="250" spans="1:24">
      <c r="A250" s="2">
        <v>44235.868177569442</v>
      </c>
      <c r="B250" s="3" t="s">
        <v>2204</v>
      </c>
      <c r="C250" s="3" t="s">
        <v>2205</v>
      </c>
      <c r="D250" s="3" t="s">
        <v>2206</v>
      </c>
      <c r="F250" s="3" t="s">
        <v>2207</v>
      </c>
      <c r="G250" s="4" t="s">
        <v>689</v>
      </c>
      <c r="H250" s="3" t="s">
        <v>44</v>
      </c>
      <c r="I250" s="3" t="s">
        <v>2208</v>
      </c>
      <c r="J250" s="4" t="s">
        <v>691</v>
      </c>
      <c r="K250" s="3">
        <v>0</v>
      </c>
      <c r="L250" s="4" t="s">
        <v>2209</v>
      </c>
      <c r="O250" s="3" t="s">
        <v>48</v>
      </c>
      <c r="P250" s="3" t="s">
        <v>48</v>
      </c>
      <c r="Q250" s="3" t="s">
        <v>63</v>
      </c>
      <c r="R250" s="3">
        <v>5000000</v>
      </c>
      <c r="S250" s="3">
        <v>0</v>
      </c>
      <c r="T250" s="3">
        <v>11000000</v>
      </c>
      <c r="U250" s="3" t="s">
        <v>114</v>
      </c>
      <c r="V250" s="3">
        <v>500</v>
      </c>
      <c r="W250" s="3">
        <v>3</v>
      </c>
      <c r="X250" s="3" t="s">
        <v>95</v>
      </c>
    </row>
    <row r="251" spans="1:24">
      <c r="A251" s="2">
        <v>44235.872817731477</v>
      </c>
      <c r="B251" s="3" t="s">
        <v>2210</v>
      </c>
      <c r="C251" s="3" t="s">
        <v>2211</v>
      </c>
      <c r="D251" s="3" t="s">
        <v>2212</v>
      </c>
      <c r="F251" s="3" t="s">
        <v>2213</v>
      </c>
      <c r="G251" s="4" t="s">
        <v>2214</v>
      </c>
      <c r="H251" s="3" t="s">
        <v>27</v>
      </c>
      <c r="I251" s="3" t="s">
        <v>2215</v>
      </c>
      <c r="J251" s="3">
        <v>1222000121116</v>
      </c>
      <c r="K251" s="3" t="s">
        <v>2216</v>
      </c>
      <c r="L251" s="3">
        <v>1222000121116</v>
      </c>
      <c r="M251" s="3" t="s">
        <v>2217</v>
      </c>
      <c r="O251" s="3" t="s">
        <v>48</v>
      </c>
      <c r="P251" s="3" t="s">
        <v>30</v>
      </c>
      <c r="Q251" s="3" t="s">
        <v>93</v>
      </c>
      <c r="R251" s="3" t="s">
        <v>2218</v>
      </c>
      <c r="S251" s="3" t="s">
        <v>102</v>
      </c>
      <c r="T251" s="3" t="s">
        <v>2219</v>
      </c>
      <c r="U251" s="3" t="s">
        <v>114</v>
      </c>
      <c r="V251" s="3" t="s">
        <v>2220</v>
      </c>
      <c r="W251" s="3" t="s">
        <v>2221</v>
      </c>
      <c r="X251" s="3" t="s">
        <v>2222</v>
      </c>
    </row>
    <row r="252" spans="1:24">
      <c r="A252" s="2">
        <v>44235.87355282408</v>
      </c>
      <c r="B252" s="3" t="s">
        <v>2223</v>
      </c>
      <c r="C252" s="3" t="s">
        <v>2224</v>
      </c>
      <c r="D252" s="3" t="s">
        <v>2225</v>
      </c>
      <c r="F252" s="3" t="s">
        <v>2226</v>
      </c>
      <c r="G252" s="3" t="s">
        <v>2227</v>
      </c>
      <c r="H252" s="3" t="s">
        <v>44</v>
      </c>
      <c r="I252" s="3" t="s">
        <v>2228</v>
      </c>
      <c r="O252" s="3" t="s">
        <v>30</v>
      </c>
      <c r="P252" s="3" t="s">
        <v>30</v>
      </c>
      <c r="Q252" s="3" t="s">
        <v>2229</v>
      </c>
      <c r="R252" s="3" t="s">
        <v>365</v>
      </c>
      <c r="S252" s="3" t="s">
        <v>2230</v>
      </c>
      <c r="T252" s="3" t="s">
        <v>2231</v>
      </c>
      <c r="U252" s="3" t="s">
        <v>2232</v>
      </c>
      <c r="V252" s="3" t="s">
        <v>2233</v>
      </c>
      <c r="W252" s="4" t="s">
        <v>2234</v>
      </c>
      <c r="X252" s="3" t="s">
        <v>2235</v>
      </c>
    </row>
    <row r="253" spans="1:24">
      <c r="A253" s="2">
        <v>44235.880738460648</v>
      </c>
      <c r="B253" s="3" t="s">
        <v>2223</v>
      </c>
      <c r="C253" s="3" t="s">
        <v>2236</v>
      </c>
      <c r="D253" s="3" t="s">
        <v>2237</v>
      </c>
      <c r="F253" s="3" t="s">
        <v>2226</v>
      </c>
      <c r="G253" s="3" t="s">
        <v>2227</v>
      </c>
      <c r="H253" s="3" t="s">
        <v>44</v>
      </c>
      <c r="I253" s="3" t="s">
        <v>2228</v>
      </c>
      <c r="O253" s="3" t="s">
        <v>30</v>
      </c>
      <c r="P253" s="3" t="s">
        <v>30</v>
      </c>
      <c r="Q253" s="3" t="s">
        <v>2238</v>
      </c>
      <c r="R253" s="3" t="s">
        <v>365</v>
      </c>
      <c r="S253" s="3">
        <v>2450</v>
      </c>
      <c r="T253" s="3" t="s">
        <v>2239</v>
      </c>
      <c r="U253" s="3" t="s">
        <v>2232</v>
      </c>
      <c r="V253" s="3" t="s">
        <v>2233</v>
      </c>
      <c r="W253" s="3" t="s">
        <v>1106</v>
      </c>
      <c r="X253" s="3" t="s">
        <v>2240</v>
      </c>
    </row>
    <row r="254" spans="1:24">
      <c r="A254" s="2">
        <v>44235.884975590277</v>
      </c>
      <c r="B254" s="3" t="s">
        <v>2241</v>
      </c>
      <c r="C254" s="3" t="s">
        <v>2242</v>
      </c>
      <c r="D254" s="3" t="s">
        <v>2243</v>
      </c>
      <c r="F254" s="3" t="s">
        <v>2244</v>
      </c>
      <c r="G254" s="3" t="s">
        <v>2245</v>
      </c>
      <c r="H254" s="3" t="s">
        <v>27</v>
      </c>
      <c r="I254" s="3" t="s">
        <v>2246</v>
      </c>
      <c r="O254" s="3" t="s">
        <v>48</v>
      </c>
      <c r="P254" s="3" t="s">
        <v>48</v>
      </c>
      <c r="Q254" s="3" t="s">
        <v>2247</v>
      </c>
      <c r="R254" s="3" t="s">
        <v>33</v>
      </c>
      <c r="T254" s="3" t="s">
        <v>664</v>
      </c>
      <c r="U254" s="3" t="s">
        <v>1338</v>
      </c>
      <c r="V254" s="3" t="s">
        <v>2248</v>
      </c>
      <c r="W254" s="3" t="s">
        <v>2249</v>
      </c>
      <c r="X254" s="3" t="s">
        <v>2250</v>
      </c>
    </row>
    <row r="255" spans="1:24">
      <c r="A255" s="2">
        <v>44235.886231701385</v>
      </c>
      <c r="B255" s="3" t="s">
        <v>2251</v>
      </c>
      <c r="C255" s="3" t="s">
        <v>2252</v>
      </c>
      <c r="D255" s="3" t="s">
        <v>2253</v>
      </c>
      <c r="E255" s="3" t="s">
        <v>2254</v>
      </c>
      <c r="F255" s="3" t="s">
        <v>2255</v>
      </c>
      <c r="G255" s="4" t="s">
        <v>2256</v>
      </c>
      <c r="H255" s="3" t="s">
        <v>44</v>
      </c>
      <c r="I255" s="3" t="s">
        <v>2257</v>
      </c>
      <c r="J255" s="3" t="s">
        <v>2257</v>
      </c>
      <c r="K255" s="3" t="s">
        <v>2257</v>
      </c>
      <c r="L255" s="3" t="s">
        <v>2257</v>
      </c>
      <c r="M255" s="3" t="s">
        <v>2257</v>
      </c>
      <c r="N255" s="3" t="s">
        <v>2257</v>
      </c>
      <c r="O255" s="3" t="s">
        <v>30</v>
      </c>
      <c r="P255" s="3" t="s">
        <v>30</v>
      </c>
      <c r="Q255" s="3" t="s">
        <v>73</v>
      </c>
      <c r="R255" s="3" t="s">
        <v>2257</v>
      </c>
      <c r="S255" s="3" t="s">
        <v>2257</v>
      </c>
      <c r="T255" s="3" t="s">
        <v>32</v>
      </c>
      <c r="U255" s="3" t="s">
        <v>170</v>
      </c>
      <c r="V255" s="3" t="s">
        <v>2258</v>
      </c>
      <c r="W255" s="3">
        <v>1</v>
      </c>
      <c r="X255" s="3" t="s">
        <v>74</v>
      </c>
    </row>
    <row r="256" spans="1:24">
      <c r="A256" s="2">
        <v>44235.893909398146</v>
      </c>
      <c r="B256" s="3" t="s">
        <v>2259</v>
      </c>
      <c r="C256" s="3" t="s">
        <v>2260</v>
      </c>
      <c r="D256" s="3" t="s">
        <v>2261</v>
      </c>
      <c r="F256" s="3" t="s">
        <v>2262</v>
      </c>
      <c r="G256" s="4" t="s">
        <v>2263</v>
      </c>
      <c r="H256" s="3" t="s">
        <v>44</v>
      </c>
      <c r="I256" s="3" t="s">
        <v>2264</v>
      </c>
      <c r="K256" s="3" t="s">
        <v>2265</v>
      </c>
      <c r="O256" s="3" t="s">
        <v>30</v>
      </c>
      <c r="P256" s="3" t="s">
        <v>48</v>
      </c>
      <c r="Q256" s="3" t="s">
        <v>73</v>
      </c>
      <c r="R256" s="3" t="s">
        <v>2266</v>
      </c>
      <c r="S256" s="3" t="s">
        <v>30</v>
      </c>
      <c r="T256" s="3" t="s">
        <v>1201</v>
      </c>
      <c r="U256" s="3" t="s">
        <v>221</v>
      </c>
      <c r="V256" s="3" t="s">
        <v>2267</v>
      </c>
      <c r="W256" s="3">
        <v>1</v>
      </c>
      <c r="X256" s="3" t="s">
        <v>2268</v>
      </c>
    </row>
    <row r="257" spans="1:24">
      <c r="A257" s="2">
        <v>44235.895849976849</v>
      </c>
      <c r="B257" s="3" t="s">
        <v>2269</v>
      </c>
      <c r="C257" s="3">
        <v>3578044711670010</v>
      </c>
      <c r="D257" s="3" t="s">
        <v>2270</v>
      </c>
      <c r="F257" s="3" t="s">
        <v>2271</v>
      </c>
      <c r="G257" s="4" t="s">
        <v>2272</v>
      </c>
      <c r="H257" s="3" t="s">
        <v>44</v>
      </c>
      <c r="I257" s="3" t="s">
        <v>2273</v>
      </c>
      <c r="K257" s="3" t="s">
        <v>2274</v>
      </c>
      <c r="O257" s="3" t="s">
        <v>48</v>
      </c>
      <c r="P257" s="3" t="s">
        <v>30</v>
      </c>
      <c r="Q257" s="3" t="s">
        <v>73</v>
      </c>
      <c r="R257" s="3">
        <v>100000000</v>
      </c>
      <c r="T257" s="3">
        <v>5000000</v>
      </c>
      <c r="U257" s="3" t="s">
        <v>417</v>
      </c>
      <c r="V257" s="3">
        <v>100</v>
      </c>
      <c r="W257" s="3">
        <v>2</v>
      </c>
      <c r="X257" s="3" t="s">
        <v>295</v>
      </c>
    </row>
    <row r="258" spans="1:24">
      <c r="A258" s="2">
        <v>44235.89787961806</v>
      </c>
      <c r="B258" s="3" t="s">
        <v>2275</v>
      </c>
      <c r="C258" s="3" t="s">
        <v>2276</v>
      </c>
      <c r="D258" s="3" t="s">
        <v>2277</v>
      </c>
      <c r="E258" s="3" t="s">
        <v>2277</v>
      </c>
      <c r="F258" s="3" t="s">
        <v>2278</v>
      </c>
      <c r="G258" s="4" t="s">
        <v>2279</v>
      </c>
      <c r="H258" s="3" t="s">
        <v>27</v>
      </c>
      <c r="I258" s="3" t="s">
        <v>102</v>
      </c>
      <c r="J258" s="3" t="s">
        <v>102</v>
      </c>
      <c r="K258" s="3" t="s">
        <v>102</v>
      </c>
      <c r="L258" s="3" t="s">
        <v>102</v>
      </c>
      <c r="M258" s="3" t="s">
        <v>102</v>
      </c>
      <c r="N258" s="3" t="s">
        <v>102</v>
      </c>
      <c r="O258" s="3" t="s">
        <v>30</v>
      </c>
      <c r="P258" s="3" t="s">
        <v>48</v>
      </c>
      <c r="Q258" s="3" t="s">
        <v>63</v>
      </c>
      <c r="R258" s="3">
        <v>15000000</v>
      </c>
      <c r="S258" s="3" t="s">
        <v>102</v>
      </c>
      <c r="T258" s="3">
        <v>7000000</v>
      </c>
      <c r="U258" s="3" t="s">
        <v>114</v>
      </c>
      <c r="V258" s="3">
        <v>500</v>
      </c>
      <c r="W258" s="3">
        <v>0</v>
      </c>
      <c r="X258" s="3" t="s">
        <v>105</v>
      </c>
    </row>
    <row r="259" spans="1:24">
      <c r="A259" s="2">
        <v>44235.911557650463</v>
      </c>
      <c r="B259" s="3" t="s">
        <v>2280</v>
      </c>
      <c r="C259" s="3" t="s">
        <v>2281</v>
      </c>
      <c r="D259" s="3" t="s">
        <v>2282</v>
      </c>
      <c r="F259" s="3" t="s">
        <v>2283</v>
      </c>
      <c r="G259" s="4" t="s">
        <v>2284</v>
      </c>
      <c r="H259" s="3" t="s">
        <v>27</v>
      </c>
      <c r="I259" s="3" t="s">
        <v>2285</v>
      </c>
      <c r="O259" s="3" t="s">
        <v>48</v>
      </c>
      <c r="P259" s="3" t="s">
        <v>30</v>
      </c>
      <c r="Q259" s="3" t="s">
        <v>73</v>
      </c>
      <c r="R259" s="3" t="s">
        <v>1466</v>
      </c>
      <c r="S259" s="3" t="s">
        <v>1427</v>
      </c>
      <c r="T259" s="3" t="s">
        <v>81</v>
      </c>
      <c r="U259" s="3" t="s">
        <v>417</v>
      </c>
      <c r="V259" s="3" t="s">
        <v>2286</v>
      </c>
      <c r="W259" s="3">
        <v>1</v>
      </c>
      <c r="X259" s="3" t="s">
        <v>2287</v>
      </c>
    </row>
    <row r="260" spans="1:24">
      <c r="A260" s="2">
        <v>44235.911574999998</v>
      </c>
      <c r="B260" s="3" t="s">
        <v>2288</v>
      </c>
      <c r="C260" s="3" t="s">
        <v>2289</v>
      </c>
      <c r="D260" s="3" t="s">
        <v>2290</v>
      </c>
      <c r="E260" s="3" t="s">
        <v>2291</v>
      </c>
      <c r="F260" s="3" t="s">
        <v>2292</v>
      </c>
      <c r="G260" s="4" t="s">
        <v>2293</v>
      </c>
      <c r="H260" s="3" t="s">
        <v>27</v>
      </c>
      <c r="I260" s="3" t="s">
        <v>2294</v>
      </c>
      <c r="O260" s="3" t="s">
        <v>30</v>
      </c>
      <c r="P260" s="3" t="s">
        <v>30</v>
      </c>
      <c r="Q260" s="3" t="s">
        <v>63</v>
      </c>
      <c r="R260" s="3">
        <v>30000000</v>
      </c>
      <c r="T260" s="3">
        <v>1500000</v>
      </c>
      <c r="U260" s="3" t="s">
        <v>35</v>
      </c>
      <c r="V260" s="3" t="s">
        <v>2295</v>
      </c>
      <c r="W260" s="3">
        <v>1</v>
      </c>
      <c r="X260" s="3" t="s">
        <v>2296</v>
      </c>
    </row>
    <row r="261" spans="1:24">
      <c r="A261" s="2">
        <v>44235.912148726857</v>
      </c>
      <c r="B261" s="3" t="s">
        <v>2297</v>
      </c>
      <c r="C261" s="3" t="s">
        <v>2298</v>
      </c>
      <c r="D261" s="3" t="s">
        <v>2299</v>
      </c>
      <c r="F261" s="3" t="s">
        <v>2300</v>
      </c>
      <c r="G261" s="4" t="s">
        <v>2301</v>
      </c>
      <c r="H261" s="3" t="s">
        <v>27</v>
      </c>
      <c r="I261" s="3" t="s">
        <v>2302</v>
      </c>
      <c r="O261" s="3" t="s">
        <v>48</v>
      </c>
      <c r="P261" s="3" t="s">
        <v>30</v>
      </c>
      <c r="Q261" s="3" t="s">
        <v>2303</v>
      </c>
      <c r="R261" s="3" t="s">
        <v>280</v>
      </c>
      <c r="T261" s="3" t="s">
        <v>840</v>
      </c>
      <c r="U261" s="3" t="s">
        <v>35</v>
      </c>
      <c r="V261" s="3" t="s">
        <v>2304</v>
      </c>
      <c r="W261" s="3">
        <v>4</v>
      </c>
      <c r="X261" s="3" t="s">
        <v>2305</v>
      </c>
    </row>
    <row r="262" spans="1:24">
      <c r="A262" s="2">
        <v>44235.914169131946</v>
      </c>
      <c r="B262" s="3" t="s">
        <v>2306</v>
      </c>
      <c r="C262" s="3" t="s">
        <v>2307</v>
      </c>
      <c r="D262" s="3" t="s">
        <v>2308</v>
      </c>
      <c r="F262" s="3" t="s">
        <v>2309</v>
      </c>
      <c r="G262" s="4" t="s">
        <v>2310</v>
      </c>
      <c r="H262" s="3" t="s">
        <v>44</v>
      </c>
      <c r="I262" s="3" t="s">
        <v>2311</v>
      </c>
      <c r="O262" s="3" t="s">
        <v>48</v>
      </c>
      <c r="P262" s="3" t="s">
        <v>30</v>
      </c>
      <c r="Q262" s="3" t="s">
        <v>63</v>
      </c>
      <c r="R262" s="3" t="s">
        <v>883</v>
      </c>
      <c r="T262" s="3">
        <v>1000000</v>
      </c>
      <c r="U262" s="3" t="s">
        <v>35</v>
      </c>
      <c r="V262" s="3" t="s">
        <v>2312</v>
      </c>
      <c r="W262" s="3">
        <v>1</v>
      </c>
      <c r="X262" s="3" t="s">
        <v>152</v>
      </c>
    </row>
    <row r="263" spans="1:24">
      <c r="A263" s="2">
        <v>44235.916178726853</v>
      </c>
      <c r="B263" s="3" t="s">
        <v>2313</v>
      </c>
      <c r="C263" s="3" t="s">
        <v>2314</v>
      </c>
      <c r="D263" s="3" t="s">
        <v>2315</v>
      </c>
      <c r="F263" s="3" t="s">
        <v>2316</v>
      </c>
      <c r="G263" s="4" t="s">
        <v>2317</v>
      </c>
      <c r="H263" s="3" t="s">
        <v>44</v>
      </c>
      <c r="I263" s="3" t="s">
        <v>2318</v>
      </c>
      <c r="O263" s="3" t="s">
        <v>48</v>
      </c>
      <c r="P263" s="3" t="s">
        <v>30</v>
      </c>
      <c r="Q263" s="3" t="s">
        <v>63</v>
      </c>
      <c r="R263" s="3" t="s">
        <v>2319</v>
      </c>
      <c r="T263" s="3">
        <v>2500000</v>
      </c>
      <c r="U263" s="3" t="s">
        <v>114</v>
      </c>
      <c r="V263" s="3">
        <v>450</v>
      </c>
      <c r="W263" s="3">
        <v>1</v>
      </c>
      <c r="X263" s="3" t="s">
        <v>105</v>
      </c>
    </row>
    <row r="264" spans="1:24">
      <c r="A264" s="2">
        <v>44235.918016990741</v>
      </c>
      <c r="B264" s="3" t="s">
        <v>2320</v>
      </c>
      <c r="C264" s="3" t="s">
        <v>2321</v>
      </c>
      <c r="D264" s="3" t="s">
        <v>2322</v>
      </c>
      <c r="F264" s="3" t="s">
        <v>2323</v>
      </c>
      <c r="G264" s="4" t="s">
        <v>2324</v>
      </c>
      <c r="H264" s="3" t="s">
        <v>27</v>
      </c>
      <c r="I264" s="3" t="s">
        <v>2325</v>
      </c>
      <c r="O264" s="3" t="s">
        <v>48</v>
      </c>
      <c r="P264" s="3" t="s">
        <v>30</v>
      </c>
      <c r="Q264" s="3" t="s">
        <v>63</v>
      </c>
      <c r="R264" s="3" t="s">
        <v>33</v>
      </c>
      <c r="T264" s="3">
        <v>2000000</v>
      </c>
      <c r="U264" s="3" t="s">
        <v>170</v>
      </c>
      <c r="V264" s="3" t="s">
        <v>2326</v>
      </c>
      <c r="W264" s="3">
        <v>1</v>
      </c>
      <c r="X264" s="3" t="s">
        <v>105</v>
      </c>
    </row>
    <row r="265" spans="1:24">
      <c r="A265" s="2">
        <v>44235.919196064817</v>
      </c>
      <c r="B265" s="3" t="s">
        <v>2327</v>
      </c>
      <c r="C265" s="3" t="s">
        <v>2328</v>
      </c>
      <c r="D265" s="3" t="s">
        <v>2329</v>
      </c>
      <c r="E265" s="3" t="s">
        <v>2330</v>
      </c>
      <c r="F265" s="3" t="s">
        <v>2328</v>
      </c>
      <c r="G265" s="4" t="s">
        <v>2331</v>
      </c>
      <c r="H265" s="3" t="s">
        <v>44</v>
      </c>
      <c r="I265" s="3" t="s">
        <v>2332</v>
      </c>
      <c r="J265" s="3">
        <v>0</v>
      </c>
      <c r="K265" s="3">
        <v>0</v>
      </c>
      <c r="L265" s="3">
        <v>0</v>
      </c>
      <c r="M265" s="3">
        <v>0</v>
      </c>
      <c r="N265" s="3">
        <v>0</v>
      </c>
      <c r="O265" s="3" t="s">
        <v>30</v>
      </c>
      <c r="P265" s="3" t="s">
        <v>30</v>
      </c>
      <c r="Q265" s="3" t="s">
        <v>63</v>
      </c>
      <c r="R265" s="3" t="s">
        <v>2333</v>
      </c>
      <c r="S265" s="3" t="s">
        <v>30</v>
      </c>
      <c r="T265" s="3" t="s">
        <v>365</v>
      </c>
      <c r="U265" s="3" t="s">
        <v>114</v>
      </c>
      <c r="V265" s="3" t="s">
        <v>2334</v>
      </c>
      <c r="W265" s="3" t="s">
        <v>2335</v>
      </c>
      <c r="X265" s="3" t="s">
        <v>2336</v>
      </c>
    </row>
    <row r="266" spans="1:24">
      <c r="A266" s="2">
        <v>44235.920077893519</v>
      </c>
      <c r="B266" s="3" t="s">
        <v>2337</v>
      </c>
      <c r="C266" s="3">
        <v>357808251280002</v>
      </c>
      <c r="D266" s="3" t="s">
        <v>2338</v>
      </c>
      <c r="F266" s="3" t="s">
        <v>2339</v>
      </c>
      <c r="G266" s="4" t="s">
        <v>2340</v>
      </c>
      <c r="H266" s="3" t="s">
        <v>27</v>
      </c>
      <c r="I266" s="3" t="s">
        <v>2341</v>
      </c>
      <c r="O266" s="3" t="s">
        <v>48</v>
      </c>
      <c r="P266" s="3" t="s">
        <v>30</v>
      </c>
      <c r="Q266" s="3" t="s">
        <v>2342</v>
      </c>
      <c r="R266" s="3" t="s">
        <v>2343</v>
      </c>
      <c r="T266" s="3">
        <v>2500000</v>
      </c>
      <c r="U266" s="3" t="s">
        <v>35</v>
      </c>
      <c r="V266" s="3">
        <v>200</v>
      </c>
      <c r="W266" s="3">
        <v>1</v>
      </c>
      <c r="X266" s="3" t="s">
        <v>105</v>
      </c>
    </row>
    <row r="267" spans="1:24">
      <c r="A267" s="2">
        <v>44235.920850486116</v>
      </c>
      <c r="B267" s="3" t="s">
        <v>2344</v>
      </c>
      <c r="C267" s="3" t="s">
        <v>2345</v>
      </c>
      <c r="D267" s="3" t="s">
        <v>2346</v>
      </c>
      <c r="F267" s="3" t="s">
        <v>2347</v>
      </c>
      <c r="G267" s="4" t="s">
        <v>2348</v>
      </c>
      <c r="H267" s="3" t="s">
        <v>44</v>
      </c>
      <c r="I267" s="3" t="s">
        <v>2349</v>
      </c>
      <c r="K267" s="3" t="s">
        <v>2350</v>
      </c>
      <c r="O267" s="3" t="s">
        <v>30</v>
      </c>
      <c r="P267" s="3" t="s">
        <v>48</v>
      </c>
      <c r="Q267" s="3" t="s">
        <v>2351</v>
      </c>
      <c r="R267" s="3" t="s">
        <v>211</v>
      </c>
      <c r="S267" s="3" t="s">
        <v>50</v>
      </c>
      <c r="T267" s="3" t="s">
        <v>2352</v>
      </c>
      <c r="U267" s="3" t="s">
        <v>35</v>
      </c>
      <c r="V267" s="3">
        <v>1300</v>
      </c>
      <c r="W267" s="3" t="s">
        <v>55</v>
      </c>
      <c r="X267" s="3" t="s">
        <v>2353</v>
      </c>
    </row>
    <row r="268" spans="1:24">
      <c r="A268" s="2">
        <v>44235.922544039349</v>
      </c>
      <c r="B268" s="3" t="s">
        <v>1050</v>
      </c>
      <c r="C268" s="3" t="s">
        <v>1051</v>
      </c>
      <c r="D268" s="3" t="s">
        <v>2354</v>
      </c>
      <c r="F268" s="3" t="s">
        <v>1053</v>
      </c>
      <c r="G268" s="4" t="s">
        <v>1054</v>
      </c>
      <c r="H268" s="3" t="s">
        <v>44</v>
      </c>
      <c r="I268" s="3" t="s">
        <v>2355</v>
      </c>
      <c r="O268" s="3" t="s">
        <v>48</v>
      </c>
      <c r="P268" s="3" t="s">
        <v>30</v>
      </c>
      <c r="Q268" s="3" t="s">
        <v>63</v>
      </c>
      <c r="R268" s="3">
        <v>5000000</v>
      </c>
      <c r="T268" s="3">
        <v>2000000</v>
      </c>
      <c r="U268" s="3" t="s">
        <v>35</v>
      </c>
      <c r="V268" s="3">
        <v>50</v>
      </c>
      <c r="W268" s="3">
        <v>1</v>
      </c>
      <c r="X268" s="3" t="s">
        <v>2356</v>
      </c>
    </row>
    <row r="269" spans="1:24">
      <c r="A269" s="2">
        <v>44235.925487569446</v>
      </c>
      <c r="B269" s="3" t="s">
        <v>2357</v>
      </c>
      <c r="C269" s="3" t="s">
        <v>2358</v>
      </c>
      <c r="D269" s="3" t="s">
        <v>2359</v>
      </c>
      <c r="F269" s="3" t="s">
        <v>2357</v>
      </c>
      <c r="G269" s="4" t="s">
        <v>1957</v>
      </c>
      <c r="H269" s="3" t="s">
        <v>44</v>
      </c>
      <c r="I269" s="3" t="s">
        <v>2360</v>
      </c>
      <c r="J269" s="4" t="s">
        <v>2361</v>
      </c>
      <c r="K269" s="3">
        <v>0</v>
      </c>
      <c r="L269" s="4" t="s">
        <v>2361</v>
      </c>
      <c r="M269" s="3">
        <v>0</v>
      </c>
      <c r="N269" s="3">
        <v>0</v>
      </c>
      <c r="O269" s="3" t="s">
        <v>48</v>
      </c>
      <c r="P269" s="3" t="s">
        <v>30</v>
      </c>
      <c r="Q269" s="3" t="s">
        <v>112</v>
      </c>
      <c r="R269" s="3" t="s">
        <v>530</v>
      </c>
      <c r="S269" s="3">
        <v>0</v>
      </c>
      <c r="T269" s="3" t="s">
        <v>2362</v>
      </c>
      <c r="U269" s="3" t="s">
        <v>35</v>
      </c>
      <c r="V269" s="3" t="s">
        <v>2363</v>
      </c>
      <c r="W269" s="3">
        <v>5</v>
      </c>
      <c r="X269" s="3" t="s">
        <v>2364</v>
      </c>
    </row>
    <row r="270" spans="1:24">
      <c r="A270" s="2">
        <v>44235.926988101855</v>
      </c>
      <c r="B270" s="3" t="s">
        <v>2365</v>
      </c>
      <c r="C270" s="3" t="s">
        <v>2366</v>
      </c>
      <c r="D270" s="3" t="s">
        <v>2367</v>
      </c>
      <c r="F270" s="3" t="s">
        <v>2368</v>
      </c>
      <c r="G270" s="4" t="s">
        <v>2369</v>
      </c>
      <c r="H270" s="3" t="s">
        <v>44</v>
      </c>
      <c r="I270" s="3" t="s">
        <v>2370</v>
      </c>
      <c r="O270" s="3" t="s">
        <v>48</v>
      </c>
      <c r="P270" s="3" t="s">
        <v>48</v>
      </c>
      <c r="Q270" s="3" t="s">
        <v>2371</v>
      </c>
      <c r="R270" s="3">
        <v>1000000</v>
      </c>
      <c r="S270" s="3">
        <v>0</v>
      </c>
      <c r="T270" s="3">
        <v>1500000</v>
      </c>
      <c r="U270" s="3" t="s">
        <v>114</v>
      </c>
      <c r="V270" s="3" t="s">
        <v>2372</v>
      </c>
      <c r="W270" s="3">
        <v>1</v>
      </c>
      <c r="X270" s="3" t="s">
        <v>2373</v>
      </c>
    </row>
    <row r="271" spans="1:24">
      <c r="A271" s="2">
        <v>44235.933515509256</v>
      </c>
      <c r="B271" s="3" t="s">
        <v>2374</v>
      </c>
      <c r="C271" s="3" t="s">
        <v>2375</v>
      </c>
      <c r="D271" s="3" t="s">
        <v>2376</v>
      </c>
      <c r="E271" s="3" t="s">
        <v>2376</v>
      </c>
      <c r="F271" s="3" t="s">
        <v>2377</v>
      </c>
      <c r="G271" s="4" t="s">
        <v>2378</v>
      </c>
      <c r="H271" s="3" t="s">
        <v>44</v>
      </c>
      <c r="I271" s="3" t="s">
        <v>2379</v>
      </c>
      <c r="O271" s="3" t="s">
        <v>30</v>
      </c>
      <c r="P271" s="3" t="s">
        <v>30</v>
      </c>
      <c r="Q271" s="3" t="s">
        <v>63</v>
      </c>
      <c r="R271" s="3">
        <v>5000000</v>
      </c>
      <c r="T271" s="3">
        <v>2500000</v>
      </c>
      <c r="U271" s="3" t="s">
        <v>170</v>
      </c>
      <c r="V271" s="3">
        <v>235</v>
      </c>
      <c r="W271" s="3">
        <v>0</v>
      </c>
      <c r="X271" s="3" t="s">
        <v>105</v>
      </c>
    </row>
    <row r="272" spans="1:24">
      <c r="A272" s="2">
        <v>44235.934477453702</v>
      </c>
      <c r="B272" s="3" t="s">
        <v>2380</v>
      </c>
      <c r="C272" s="3" t="s">
        <v>2381</v>
      </c>
      <c r="D272" s="3" t="s">
        <v>2382</v>
      </c>
      <c r="F272" s="3" t="s">
        <v>2383</v>
      </c>
      <c r="G272" s="4" t="s">
        <v>2384</v>
      </c>
      <c r="H272" s="3" t="s">
        <v>44</v>
      </c>
      <c r="I272" s="3" t="s">
        <v>2385</v>
      </c>
      <c r="K272" s="3" t="s">
        <v>2386</v>
      </c>
      <c r="O272" s="3" t="s">
        <v>30</v>
      </c>
      <c r="P272" s="3" t="s">
        <v>48</v>
      </c>
      <c r="Q272" s="3" t="s">
        <v>2387</v>
      </c>
      <c r="R272" s="3" t="s">
        <v>2388</v>
      </c>
      <c r="S272" s="3" t="s">
        <v>30</v>
      </c>
      <c r="T272" s="3" t="s">
        <v>365</v>
      </c>
      <c r="U272" s="3" t="s">
        <v>35</v>
      </c>
      <c r="V272" s="3" t="s">
        <v>811</v>
      </c>
      <c r="W272" s="3" t="s">
        <v>55</v>
      </c>
      <c r="X272" s="3" t="s">
        <v>547</v>
      </c>
    </row>
    <row r="273" spans="1:30">
      <c r="A273" s="2">
        <v>44235.935591620371</v>
      </c>
      <c r="B273" s="3" t="s">
        <v>2389</v>
      </c>
      <c r="C273" s="3" t="s">
        <v>2390</v>
      </c>
      <c r="D273" s="3" t="s">
        <v>2391</v>
      </c>
      <c r="E273" s="3" t="s">
        <v>2392</v>
      </c>
      <c r="F273" s="3" t="s">
        <v>2393</v>
      </c>
      <c r="G273" s="4" t="s">
        <v>2394</v>
      </c>
      <c r="H273" s="3" t="s">
        <v>44</v>
      </c>
      <c r="I273" s="3" t="s">
        <v>2395</v>
      </c>
      <c r="K273" s="3" t="s">
        <v>2396</v>
      </c>
      <c r="O273" s="3" t="s">
        <v>30</v>
      </c>
      <c r="P273" s="3" t="s">
        <v>48</v>
      </c>
      <c r="Q273" s="3" t="s">
        <v>73</v>
      </c>
      <c r="R273" s="3" t="s">
        <v>2397</v>
      </c>
      <c r="S273" s="3" t="s">
        <v>30</v>
      </c>
      <c r="T273" s="3" t="s">
        <v>2398</v>
      </c>
      <c r="U273" s="3" t="s">
        <v>221</v>
      </c>
      <c r="V273" s="3" t="s">
        <v>2399</v>
      </c>
      <c r="W273" s="3">
        <v>2</v>
      </c>
      <c r="X273" s="3" t="s">
        <v>2400</v>
      </c>
    </row>
    <row r="274" spans="1:30">
      <c r="A274" s="2">
        <v>44235.937481365741</v>
      </c>
      <c r="B274" s="3" t="s">
        <v>2401</v>
      </c>
      <c r="C274" s="3" t="s">
        <v>2402</v>
      </c>
      <c r="D274" s="3" t="s">
        <v>2403</v>
      </c>
      <c r="E274" s="3" t="s">
        <v>2404</v>
      </c>
      <c r="F274" s="3" t="s">
        <v>2405</v>
      </c>
      <c r="G274" s="4" t="s">
        <v>2406</v>
      </c>
      <c r="H274" s="3" t="s">
        <v>44</v>
      </c>
      <c r="I274" s="3" t="s">
        <v>2407</v>
      </c>
      <c r="K274" s="3">
        <v>0</v>
      </c>
      <c r="O274" s="3" t="s">
        <v>48</v>
      </c>
      <c r="P274" s="3" t="s">
        <v>30</v>
      </c>
      <c r="Q274" s="3" t="s">
        <v>93</v>
      </c>
      <c r="R274" s="3" t="s">
        <v>32</v>
      </c>
      <c r="S274" s="3" t="s">
        <v>30</v>
      </c>
      <c r="T274" s="3" t="s">
        <v>365</v>
      </c>
      <c r="U274" s="3" t="s">
        <v>2232</v>
      </c>
      <c r="V274" s="3">
        <v>50</v>
      </c>
      <c r="W274" s="3">
        <v>1</v>
      </c>
      <c r="X274" s="3" t="s">
        <v>295</v>
      </c>
    </row>
    <row r="275" spans="1:30">
      <c r="A275" s="2">
        <v>44235.937919560187</v>
      </c>
      <c r="B275" s="3" t="s">
        <v>2408</v>
      </c>
      <c r="C275" s="3" t="s">
        <v>2409</v>
      </c>
      <c r="D275" s="3" t="s">
        <v>2410</v>
      </c>
      <c r="E275" s="3" t="s">
        <v>105</v>
      </c>
      <c r="F275" s="3" t="s">
        <v>2411</v>
      </c>
      <c r="G275" s="4" t="s">
        <v>2412</v>
      </c>
      <c r="H275" s="3" t="s">
        <v>44</v>
      </c>
      <c r="I275" s="3" t="s">
        <v>2413</v>
      </c>
      <c r="J275" s="4" t="s">
        <v>2414</v>
      </c>
      <c r="L275" s="3">
        <v>11090</v>
      </c>
      <c r="O275" s="3" t="s">
        <v>30</v>
      </c>
      <c r="P275" s="3" t="s">
        <v>48</v>
      </c>
      <c r="Q275" s="3" t="s">
        <v>1448</v>
      </c>
      <c r="R275" s="3">
        <v>2000000</v>
      </c>
      <c r="S275" s="3">
        <v>200000</v>
      </c>
      <c r="T275" s="3" t="s">
        <v>2415</v>
      </c>
      <c r="U275" s="3" t="s">
        <v>114</v>
      </c>
      <c r="V275" s="3" t="s">
        <v>1726</v>
      </c>
      <c r="W275" s="3">
        <v>3</v>
      </c>
      <c r="X275" s="3" t="s">
        <v>2416</v>
      </c>
    </row>
    <row r="276" spans="1:30">
      <c r="A276" s="2">
        <v>44235.938285011573</v>
      </c>
      <c r="B276" s="3" t="s">
        <v>2417</v>
      </c>
      <c r="C276" s="3" t="s">
        <v>2418</v>
      </c>
      <c r="D276" s="3" t="s">
        <v>2419</v>
      </c>
      <c r="F276" s="3" t="s">
        <v>2420</v>
      </c>
      <c r="G276" s="4" t="s">
        <v>2421</v>
      </c>
      <c r="H276" s="3" t="s">
        <v>44</v>
      </c>
      <c r="I276" s="3" t="s">
        <v>2422</v>
      </c>
      <c r="J276" s="3">
        <v>0</v>
      </c>
      <c r="K276" s="3">
        <v>0</v>
      </c>
      <c r="L276" s="3">
        <v>0</v>
      </c>
      <c r="M276" s="3">
        <v>0</v>
      </c>
      <c r="N276" s="3">
        <v>0</v>
      </c>
      <c r="O276" s="3" t="s">
        <v>30</v>
      </c>
      <c r="P276" s="3" t="s">
        <v>30</v>
      </c>
      <c r="Q276" s="3" t="s">
        <v>63</v>
      </c>
      <c r="R276" s="3">
        <v>10000000</v>
      </c>
      <c r="T276" s="3">
        <v>3500000</v>
      </c>
      <c r="U276" s="3" t="s">
        <v>170</v>
      </c>
      <c r="V276" s="3">
        <v>135</v>
      </c>
      <c r="W276" s="3">
        <v>0</v>
      </c>
      <c r="X276" s="3" t="s">
        <v>2423</v>
      </c>
    </row>
    <row r="277" spans="1:30">
      <c r="A277" s="2">
        <v>44235.938692824071</v>
      </c>
      <c r="B277" s="3" t="s">
        <v>2380</v>
      </c>
      <c r="C277" s="3" t="s">
        <v>2381</v>
      </c>
      <c r="D277" s="3" t="s">
        <v>2424</v>
      </c>
      <c r="F277" s="3" t="s">
        <v>2425</v>
      </c>
      <c r="G277" s="4" t="s">
        <v>2384</v>
      </c>
      <c r="H277" s="3" t="s">
        <v>44</v>
      </c>
      <c r="I277" s="3" t="s">
        <v>2385</v>
      </c>
      <c r="K277" s="3" t="s">
        <v>2386</v>
      </c>
      <c r="O277" s="3" t="s">
        <v>30</v>
      </c>
      <c r="P277" s="3" t="s">
        <v>48</v>
      </c>
      <c r="Q277" s="3" t="s">
        <v>2387</v>
      </c>
      <c r="R277" s="3" t="s">
        <v>2388</v>
      </c>
      <c r="S277" s="3" t="s">
        <v>30</v>
      </c>
      <c r="T277" s="3" t="s">
        <v>365</v>
      </c>
      <c r="U277" s="3" t="s">
        <v>35</v>
      </c>
      <c r="V277" s="3" t="s">
        <v>811</v>
      </c>
      <c r="W277" s="3" t="s">
        <v>55</v>
      </c>
      <c r="X277" s="3" t="s">
        <v>547</v>
      </c>
    </row>
    <row r="278" spans="1:30">
      <c r="A278" s="2">
        <v>44235.939757488421</v>
      </c>
      <c r="B278" s="3" t="s">
        <v>2426</v>
      </c>
      <c r="C278" s="3" t="s">
        <v>2427</v>
      </c>
      <c r="D278" s="3" t="s">
        <v>2428</v>
      </c>
      <c r="F278" s="3" t="s">
        <v>2429</v>
      </c>
      <c r="G278" s="4" t="s">
        <v>2430</v>
      </c>
      <c r="H278" s="3" t="s">
        <v>44</v>
      </c>
      <c r="I278" s="3" t="s">
        <v>2431</v>
      </c>
      <c r="M278" s="3" t="s">
        <v>2432</v>
      </c>
      <c r="N278" s="3" t="s">
        <v>1017</v>
      </c>
      <c r="O278" s="3" t="s">
        <v>30</v>
      </c>
      <c r="P278" s="3" t="s">
        <v>48</v>
      </c>
      <c r="Q278" s="3" t="s">
        <v>2433</v>
      </c>
      <c r="R278" s="3" t="s">
        <v>2434</v>
      </c>
      <c r="S278" s="3" t="s">
        <v>209</v>
      </c>
      <c r="T278" s="3" t="s">
        <v>2435</v>
      </c>
      <c r="U278" s="3" t="s">
        <v>35</v>
      </c>
      <c r="V278" s="3" t="s">
        <v>2436</v>
      </c>
      <c r="W278" s="3">
        <v>1</v>
      </c>
      <c r="X278" s="3" t="s">
        <v>2437</v>
      </c>
    </row>
    <row r="279" spans="1:30">
      <c r="A279" s="7">
        <v>44235.940690266201</v>
      </c>
      <c r="B279" s="8" t="s">
        <v>2438</v>
      </c>
      <c r="C279" s="8" t="s">
        <v>2439</v>
      </c>
      <c r="D279" s="8" t="s">
        <v>2440</v>
      </c>
      <c r="E279" s="9"/>
      <c r="F279" s="8" t="s">
        <v>2441</v>
      </c>
      <c r="G279" s="10" t="s">
        <v>2442</v>
      </c>
      <c r="H279" s="8" t="s">
        <v>44</v>
      </c>
      <c r="I279" s="8" t="s">
        <v>2443</v>
      </c>
      <c r="J279" s="9"/>
      <c r="K279" s="9"/>
      <c r="L279" s="9"/>
      <c r="M279" s="9"/>
      <c r="N279" s="9"/>
      <c r="O279" s="8" t="s">
        <v>30</v>
      </c>
      <c r="P279" s="8" t="s">
        <v>30</v>
      </c>
      <c r="Q279" s="8" t="s">
        <v>93</v>
      </c>
      <c r="R279" s="8" t="s">
        <v>280</v>
      </c>
      <c r="S279" s="9"/>
      <c r="T279" s="8" t="s">
        <v>2444</v>
      </c>
      <c r="U279" s="8" t="s">
        <v>221</v>
      </c>
      <c r="V279" s="8" t="s">
        <v>2445</v>
      </c>
      <c r="W279" s="8">
        <v>2</v>
      </c>
      <c r="X279" s="8" t="s">
        <v>105</v>
      </c>
      <c r="Y279" s="9"/>
      <c r="Z279" s="9"/>
      <c r="AA279" s="9"/>
      <c r="AB279" s="9"/>
      <c r="AC279" s="9"/>
      <c r="AD279" s="9"/>
    </row>
    <row r="280" spans="1:30">
      <c r="A280" s="2">
        <v>44235.945442384254</v>
      </c>
      <c r="B280" s="3" t="s">
        <v>2446</v>
      </c>
      <c r="C280" s="3" t="s">
        <v>2447</v>
      </c>
      <c r="D280" s="3" t="s">
        <v>2448</v>
      </c>
      <c r="F280" s="3" t="s">
        <v>2449</v>
      </c>
      <c r="G280" s="4" t="s">
        <v>2450</v>
      </c>
      <c r="H280" s="3" t="s">
        <v>44</v>
      </c>
      <c r="I280" s="3" t="s">
        <v>2451</v>
      </c>
      <c r="J280" s="3">
        <v>0</v>
      </c>
      <c r="K280" s="3">
        <v>0</v>
      </c>
      <c r="L280" s="3">
        <v>0</v>
      </c>
      <c r="M280" s="3" t="s">
        <v>2452</v>
      </c>
      <c r="N280" s="3">
        <v>0</v>
      </c>
      <c r="O280" s="3" t="s">
        <v>30</v>
      </c>
      <c r="P280" s="3" t="s">
        <v>30</v>
      </c>
      <c r="Q280" s="3" t="s">
        <v>210</v>
      </c>
      <c r="R280" s="3" t="s">
        <v>32</v>
      </c>
      <c r="S280" s="3">
        <v>0</v>
      </c>
      <c r="T280" s="3" t="s">
        <v>365</v>
      </c>
      <c r="U280" s="3" t="s">
        <v>35</v>
      </c>
      <c r="V280" s="3" t="s">
        <v>2453</v>
      </c>
      <c r="W280" s="3" t="s">
        <v>55</v>
      </c>
      <c r="X280" s="3" t="s">
        <v>2454</v>
      </c>
    </row>
    <row r="281" spans="1:30">
      <c r="A281" s="2">
        <v>44235.945994745372</v>
      </c>
      <c r="B281" s="3" t="s">
        <v>2455</v>
      </c>
      <c r="C281" s="3" t="s">
        <v>2456</v>
      </c>
      <c r="D281" s="3" t="s">
        <v>2457</v>
      </c>
      <c r="F281" s="3" t="s">
        <v>2458</v>
      </c>
      <c r="G281" s="3" t="s">
        <v>2459</v>
      </c>
      <c r="H281" s="3" t="s">
        <v>44</v>
      </c>
      <c r="I281" s="3" t="s">
        <v>2460</v>
      </c>
      <c r="J281" s="3" t="s">
        <v>102</v>
      </c>
      <c r="K281" s="3" t="s">
        <v>102</v>
      </c>
      <c r="L281" s="3" t="s">
        <v>102</v>
      </c>
      <c r="M281" s="3" t="s">
        <v>102</v>
      </c>
      <c r="N281" s="3" t="s">
        <v>102</v>
      </c>
      <c r="O281" s="3" t="s">
        <v>30</v>
      </c>
      <c r="P281" s="3" t="s">
        <v>48</v>
      </c>
      <c r="Q281" s="3" t="s">
        <v>73</v>
      </c>
      <c r="R281" s="3" t="s">
        <v>33</v>
      </c>
      <c r="S281" s="3">
        <v>0</v>
      </c>
      <c r="T281" s="3" t="s">
        <v>2461</v>
      </c>
      <c r="U281" s="3" t="s">
        <v>114</v>
      </c>
      <c r="V281" s="3" t="s">
        <v>2462</v>
      </c>
      <c r="W281" s="3">
        <v>0</v>
      </c>
      <c r="X281" s="3" t="s">
        <v>74</v>
      </c>
    </row>
    <row r="282" spans="1:30">
      <c r="A282" s="2">
        <v>44235.945995300921</v>
      </c>
      <c r="B282" s="3" t="s">
        <v>2446</v>
      </c>
      <c r="C282" s="3" t="s">
        <v>2447</v>
      </c>
      <c r="D282" s="3" t="s">
        <v>2448</v>
      </c>
      <c r="F282" s="3" t="s">
        <v>2449</v>
      </c>
      <c r="G282" s="4" t="s">
        <v>2450</v>
      </c>
      <c r="H282" s="3" t="s">
        <v>44</v>
      </c>
      <c r="I282" s="3" t="s">
        <v>2451</v>
      </c>
      <c r="J282" s="3">
        <v>0</v>
      </c>
      <c r="K282" s="3">
        <v>0</v>
      </c>
      <c r="L282" s="3">
        <v>0</v>
      </c>
      <c r="M282" s="3" t="s">
        <v>2452</v>
      </c>
      <c r="N282" s="3">
        <v>0</v>
      </c>
      <c r="O282" s="3" t="s">
        <v>30</v>
      </c>
      <c r="P282" s="3" t="s">
        <v>30</v>
      </c>
      <c r="Q282" s="3" t="s">
        <v>210</v>
      </c>
      <c r="R282" s="3" t="s">
        <v>32</v>
      </c>
      <c r="S282" s="3">
        <v>0</v>
      </c>
      <c r="T282" s="3" t="s">
        <v>365</v>
      </c>
      <c r="U282" s="3" t="s">
        <v>35</v>
      </c>
      <c r="V282" s="3" t="s">
        <v>2453</v>
      </c>
      <c r="W282" s="3" t="s">
        <v>55</v>
      </c>
      <c r="X282" s="3" t="s">
        <v>2454</v>
      </c>
    </row>
    <row r="283" spans="1:30">
      <c r="A283" s="2">
        <v>44235.946155324069</v>
      </c>
      <c r="B283" s="3" t="s">
        <v>2463</v>
      </c>
      <c r="C283" s="4" t="s">
        <v>2464</v>
      </c>
      <c r="D283" s="3" t="s">
        <v>2465</v>
      </c>
      <c r="F283" s="3" t="s">
        <v>2466</v>
      </c>
      <c r="G283" s="4" t="s">
        <v>2467</v>
      </c>
      <c r="H283" s="3" t="s">
        <v>27</v>
      </c>
      <c r="I283" s="3" t="s">
        <v>2468</v>
      </c>
      <c r="J283" s="3">
        <v>0</v>
      </c>
      <c r="K283" s="3">
        <v>0</v>
      </c>
      <c r="L283" s="3">
        <v>0</v>
      </c>
      <c r="M283" s="3">
        <v>0</v>
      </c>
      <c r="N283" s="3">
        <v>0</v>
      </c>
      <c r="O283" s="3" t="s">
        <v>48</v>
      </c>
      <c r="P283" s="3" t="s">
        <v>30</v>
      </c>
      <c r="Q283" s="3" t="s">
        <v>63</v>
      </c>
      <c r="R283" s="3">
        <v>15000000</v>
      </c>
      <c r="T283" s="3">
        <v>9000000</v>
      </c>
      <c r="U283" s="3" t="s">
        <v>35</v>
      </c>
      <c r="V283" s="3">
        <v>750</v>
      </c>
      <c r="W283" s="3">
        <v>1</v>
      </c>
      <c r="X283" s="3" t="s">
        <v>105</v>
      </c>
    </row>
    <row r="284" spans="1:30">
      <c r="A284" s="2">
        <v>44235.946803356477</v>
      </c>
      <c r="B284" s="3" t="s">
        <v>2469</v>
      </c>
      <c r="C284" s="3" t="s">
        <v>2470</v>
      </c>
      <c r="D284" s="3" t="s">
        <v>2471</v>
      </c>
      <c r="E284" s="3" t="s">
        <v>2472</v>
      </c>
      <c r="F284" s="3" t="s">
        <v>2470</v>
      </c>
      <c r="G284" s="4" t="s">
        <v>2473</v>
      </c>
      <c r="H284" s="3" t="s">
        <v>44</v>
      </c>
      <c r="I284" s="3" t="s">
        <v>2474</v>
      </c>
      <c r="J284" s="4" t="s">
        <v>2475</v>
      </c>
      <c r="K284" s="3" t="s">
        <v>2476</v>
      </c>
      <c r="M284" s="3">
        <v>0</v>
      </c>
      <c r="N284" s="3">
        <v>0</v>
      </c>
      <c r="O284" s="3" t="s">
        <v>30</v>
      </c>
      <c r="P284" s="3" t="s">
        <v>48</v>
      </c>
      <c r="Q284" s="3" t="s">
        <v>2477</v>
      </c>
      <c r="R284" s="3">
        <v>3000000</v>
      </c>
      <c r="S284" s="3">
        <v>0</v>
      </c>
      <c r="T284" s="3" t="s">
        <v>2478</v>
      </c>
      <c r="U284" s="3" t="s">
        <v>1338</v>
      </c>
      <c r="V284" s="3" t="s">
        <v>2479</v>
      </c>
      <c r="W284" s="3">
        <v>1</v>
      </c>
      <c r="X284" s="3" t="s">
        <v>2480</v>
      </c>
    </row>
    <row r="285" spans="1:30">
      <c r="A285" s="2">
        <v>44235.947128321757</v>
      </c>
      <c r="B285" s="3" t="s">
        <v>2481</v>
      </c>
      <c r="C285" s="3" t="s">
        <v>2482</v>
      </c>
      <c r="D285" s="3" t="s">
        <v>2483</v>
      </c>
      <c r="F285" s="3" t="s">
        <v>2484</v>
      </c>
      <c r="G285" s="4" t="s">
        <v>2485</v>
      </c>
      <c r="H285" s="3" t="s">
        <v>44</v>
      </c>
      <c r="I285" s="3" t="s">
        <v>2486</v>
      </c>
      <c r="O285" s="3" t="s">
        <v>30</v>
      </c>
      <c r="P285" s="3" t="s">
        <v>48</v>
      </c>
      <c r="Q285" s="3" t="s">
        <v>546</v>
      </c>
      <c r="R285" s="3" t="s">
        <v>2487</v>
      </c>
      <c r="T285" s="3" t="s">
        <v>2488</v>
      </c>
      <c r="U285" s="3" t="s">
        <v>35</v>
      </c>
      <c r="V285" s="3" t="s">
        <v>1245</v>
      </c>
      <c r="W285" s="3" t="s">
        <v>55</v>
      </c>
      <c r="X285" s="3" t="s">
        <v>2489</v>
      </c>
    </row>
    <row r="286" spans="1:30">
      <c r="A286" s="2">
        <v>44235.947866851857</v>
      </c>
      <c r="B286" s="3" t="s">
        <v>2490</v>
      </c>
      <c r="C286" s="3" t="s">
        <v>2491</v>
      </c>
      <c r="D286" s="3" t="s">
        <v>2492</v>
      </c>
      <c r="F286" s="3" t="s">
        <v>2493</v>
      </c>
      <c r="G286" s="4" t="s">
        <v>2494</v>
      </c>
      <c r="H286" s="3" t="s">
        <v>44</v>
      </c>
      <c r="I286" s="3" t="s">
        <v>2495</v>
      </c>
      <c r="O286" s="3" t="s">
        <v>30</v>
      </c>
      <c r="P286" s="3" t="s">
        <v>48</v>
      </c>
      <c r="Q286" s="3" t="s">
        <v>2496</v>
      </c>
      <c r="R286" s="3" t="s">
        <v>2497</v>
      </c>
      <c r="S286" s="3" t="s">
        <v>2497</v>
      </c>
      <c r="T286" s="3" t="s">
        <v>2498</v>
      </c>
      <c r="U286" s="3" t="s">
        <v>221</v>
      </c>
      <c r="V286" s="3" t="s">
        <v>2499</v>
      </c>
      <c r="W286" s="3" t="s">
        <v>2500</v>
      </c>
      <c r="X286" s="3" t="s">
        <v>2501</v>
      </c>
    </row>
    <row r="287" spans="1:30">
      <c r="A287" s="2">
        <v>44235.950850462963</v>
      </c>
      <c r="B287" s="3" t="s">
        <v>2502</v>
      </c>
      <c r="C287" s="3" t="s">
        <v>2503</v>
      </c>
      <c r="D287" s="3" t="s">
        <v>2504</v>
      </c>
      <c r="E287" s="3" t="s">
        <v>2505</v>
      </c>
      <c r="F287" s="3" t="s">
        <v>2506</v>
      </c>
      <c r="G287" s="4" t="s">
        <v>2507</v>
      </c>
      <c r="H287" s="3" t="s">
        <v>44</v>
      </c>
      <c r="I287" s="3" t="s">
        <v>2508</v>
      </c>
      <c r="J287" s="3">
        <v>0</v>
      </c>
      <c r="K287" s="3">
        <v>0</v>
      </c>
      <c r="L287" s="3">
        <v>0</v>
      </c>
      <c r="M287" s="3">
        <v>0</v>
      </c>
      <c r="N287" s="3">
        <v>0</v>
      </c>
      <c r="O287" s="3" t="s">
        <v>48</v>
      </c>
      <c r="P287" s="3" t="s">
        <v>48</v>
      </c>
      <c r="Q287" s="3" t="s">
        <v>2006</v>
      </c>
      <c r="R287" s="3">
        <v>5000000</v>
      </c>
      <c r="T287" s="3">
        <v>6500000</v>
      </c>
      <c r="U287" s="3" t="s">
        <v>35</v>
      </c>
      <c r="V287" s="3">
        <v>250</v>
      </c>
      <c r="W287" s="3">
        <v>1</v>
      </c>
      <c r="X287" s="3" t="s">
        <v>2509</v>
      </c>
    </row>
    <row r="288" spans="1:30">
      <c r="A288" s="2">
        <v>44235.953433541668</v>
      </c>
      <c r="B288" s="3" t="s">
        <v>2510</v>
      </c>
      <c r="C288" s="3" t="s">
        <v>316</v>
      </c>
      <c r="D288" s="3" t="s">
        <v>2511</v>
      </c>
      <c r="F288" s="3" t="s">
        <v>316</v>
      </c>
      <c r="G288" s="4" t="s">
        <v>317</v>
      </c>
      <c r="H288" s="3" t="s">
        <v>27</v>
      </c>
      <c r="I288" s="3" t="s">
        <v>2512</v>
      </c>
      <c r="M288" s="3" t="s">
        <v>2513</v>
      </c>
      <c r="N288" s="3" t="s">
        <v>2513</v>
      </c>
      <c r="O288" s="3" t="s">
        <v>48</v>
      </c>
      <c r="P288" s="3" t="s">
        <v>30</v>
      </c>
      <c r="Q288" s="3" t="s">
        <v>319</v>
      </c>
      <c r="R288" s="3" t="s">
        <v>1735</v>
      </c>
      <c r="S288" s="3" t="s">
        <v>321</v>
      </c>
      <c r="T288" s="3" t="s">
        <v>2514</v>
      </c>
      <c r="U288" s="3" t="s">
        <v>35</v>
      </c>
      <c r="V288" s="3" t="s">
        <v>2515</v>
      </c>
      <c r="W288" s="3" t="s">
        <v>55</v>
      </c>
      <c r="X288" s="3" t="s">
        <v>2516</v>
      </c>
    </row>
    <row r="289" spans="1:24">
      <c r="A289" s="2">
        <v>44235.956302488426</v>
      </c>
      <c r="B289" s="3" t="s">
        <v>2517</v>
      </c>
      <c r="C289" s="3" t="s">
        <v>2518</v>
      </c>
      <c r="D289" s="3" t="s">
        <v>2519</v>
      </c>
      <c r="F289" s="3" t="s">
        <v>2520</v>
      </c>
      <c r="G289" s="4" t="s">
        <v>2521</v>
      </c>
      <c r="H289" s="3" t="s">
        <v>27</v>
      </c>
      <c r="I289" s="3" t="s">
        <v>2522</v>
      </c>
      <c r="J289" s="3">
        <v>0</v>
      </c>
      <c r="K289" s="3">
        <v>0</v>
      </c>
      <c r="L289" s="3">
        <v>0</v>
      </c>
      <c r="M289" s="3">
        <v>0</v>
      </c>
      <c r="O289" s="3" t="s">
        <v>48</v>
      </c>
      <c r="P289" s="3" t="s">
        <v>48</v>
      </c>
      <c r="Q289" s="3" t="s">
        <v>63</v>
      </c>
      <c r="R289" s="3">
        <v>10000000</v>
      </c>
      <c r="T289" s="3">
        <v>8000000</v>
      </c>
      <c r="U289" s="3" t="s">
        <v>35</v>
      </c>
      <c r="V289" s="3">
        <v>500</v>
      </c>
      <c r="W289" s="3">
        <v>1</v>
      </c>
      <c r="X289" s="3" t="s">
        <v>2523</v>
      </c>
    </row>
    <row r="290" spans="1:24">
      <c r="A290" s="2">
        <v>44235.957124942128</v>
      </c>
      <c r="B290" s="3" t="s">
        <v>2524</v>
      </c>
      <c r="C290" s="3" t="s">
        <v>2525</v>
      </c>
      <c r="D290" s="3" t="s">
        <v>2526</v>
      </c>
      <c r="F290" s="3" t="s">
        <v>2527</v>
      </c>
      <c r="G290" s="4" t="s">
        <v>2528</v>
      </c>
      <c r="H290" s="3" t="s">
        <v>44</v>
      </c>
      <c r="I290" s="3" t="s">
        <v>2529</v>
      </c>
      <c r="O290" s="3" t="s">
        <v>30</v>
      </c>
      <c r="P290" s="3" t="s">
        <v>30</v>
      </c>
      <c r="Q290" s="3" t="s">
        <v>93</v>
      </c>
      <c r="R290" s="3">
        <v>2000000</v>
      </c>
      <c r="T290" s="3">
        <v>500000</v>
      </c>
      <c r="U290" s="3" t="s">
        <v>35</v>
      </c>
      <c r="V290" s="3">
        <v>200</v>
      </c>
      <c r="W290" s="3" t="s">
        <v>30</v>
      </c>
      <c r="X290" s="3" t="s">
        <v>2530</v>
      </c>
    </row>
    <row r="291" spans="1:24">
      <c r="A291" s="2">
        <v>44235.961690081022</v>
      </c>
      <c r="B291" s="3" t="s">
        <v>2531</v>
      </c>
      <c r="C291" s="3" t="s">
        <v>2532</v>
      </c>
      <c r="D291" s="3" t="s">
        <v>2533</v>
      </c>
      <c r="F291" s="3" t="s">
        <v>2534</v>
      </c>
      <c r="G291" s="4" t="s">
        <v>2535</v>
      </c>
      <c r="H291" s="3" t="s">
        <v>44</v>
      </c>
      <c r="I291" s="3" t="s">
        <v>2536</v>
      </c>
      <c r="J291" s="3">
        <v>9120311070372</v>
      </c>
      <c r="K291" s="3" t="s">
        <v>2537</v>
      </c>
      <c r="M291" s="3" t="s">
        <v>30</v>
      </c>
      <c r="N291" s="3" t="s">
        <v>30</v>
      </c>
      <c r="O291" s="3" t="s">
        <v>30</v>
      </c>
      <c r="P291" s="3" t="s">
        <v>30</v>
      </c>
      <c r="Q291" s="3" t="s">
        <v>73</v>
      </c>
      <c r="R291" s="3" t="s">
        <v>2538</v>
      </c>
      <c r="S291" s="3" t="s">
        <v>30</v>
      </c>
      <c r="T291" s="3" t="s">
        <v>1788</v>
      </c>
      <c r="U291" s="3" t="s">
        <v>417</v>
      </c>
      <c r="V291" s="3" t="s">
        <v>2539</v>
      </c>
      <c r="W291" s="3" t="s">
        <v>30</v>
      </c>
      <c r="X291" s="3" t="s">
        <v>74</v>
      </c>
    </row>
    <row r="292" spans="1:24">
      <c r="A292" s="2">
        <v>44235.962422476849</v>
      </c>
      <c r="B292" s="3" t="s">
        <v>2540</v>
      </c>
      <c r="C292" s="3" t="s">
        <v>2541</v>
      </c>
      <c r="D292" s="3" t="s">
        <v>2542</v>
      </c>
      <c r="E292" s="3" t="s">
        <v>2542</v>
      </c>
      <c r="F292" s="3" t="s">
        <v>2543</v>
      </c>
      <c r="G292" s="4" t="s">
        <v>455</v>
      </c>
      <c r="H292" s="3" t="s">
        <v>27</v>
      </c>
      <c r="I292" s="3" t="s">
        <v>2544</v>
      </c>
      <c r="J292" s="4" t="s">
        <v>457</v>
      </c>
      <c r="L292" s="4" t="s">
        <v>457</v>
      </c>
      <c r="M292" s="3">
        <v>0</v>
      </c>
      <c r="N292" s="3">
        <v>0</v>
      </c>
      <c r="O292" s="3" t="s">
        <v>48</v>
      </c>
      <c r="P292" s="3" t="s">
        <v>48</v>
      </c>
      <c r="Q292" s="3" t="s">
        <v>2006</v>
      </c>
      <c r="R292" s="3">
        <v>50000000</v>
      </c>
      <c r="T292" s="3">
        <v>12500000</v>
      </c>
      <c r="U292" s="3" t="s">
        <v>35</v>
      </c>
      <c r="V292" s="3">
        <v>5000</v>
      </c>
      <c r="W292" s="3">
        <v>2</v>
      </c>
      <c r="X292" s="3" t="s">
        <v>2545</v>
      </c>
    </row>
    <row r="293" spans="1:24">
      <c r="A293" s="2">
        <v>44235.978064282404</v>
      </c>
      <c r="B293" s="3" t="s">
        <v>2546</v>
      </c>
      <c r="C293" s="3" t="s">
        <v>2547</v>
      </c>
      <c r="D293" s="3" t="s">
        <v>2548</v>
      </c>
      <c r="E293" s="3" t="s">
        <v>2549</v>
      </c>
      <c r="F293" s="3" t="s">
        <v>2550</v>
      </c>
      <c r="G293" s="4" t="s">
        <v>2551</v>
      </c>
      <c r="H293" s="3" t="s">
        <v>44</v>
      </c>
      <c r="I293" s="3" t="s">
        <v>2552</v>
      </c>
      <c r="J293" s="3" t="s">
        <v>30</v>
      </c>
      <c r="K293" s="3" t="s">
        <v>2553</v>
      </c>
      <c r="L293" s="3" t="s">
        <v>30</v>
      </c>
      <c r="M293" s="3" t="s">
        <v>30</v>
      </c>
      <c r="N293" s="3" t="s">
        <v>30</v>
      </c>
      <c r="O293" s="3" t="s">
        <v>30</v>
      </c>
      <c r="P293" s="3" t="s">
        <v>30</v>
      </c>
      <c r="Q293" s="3" t="s">
        <v>291</v>
      </c>
      <c r="R293" s="3" t="s">
        <v>33</v>
      </c>
      <c r="S293" s="3" t="s">
        <v>30</v>
      </c>
      <c r="T293" s="3" t="s">
        <v>151</v>
      </c>
      <c r="U293" s="3" t="s">
        <v>35</v>
      </c>
      <c r="V293" s="3" t="s">
        <v>2554</v>
      </c>
      <c r="W293" s="3">
        <v>1</v>
      </c>
      <c r="X293" s="3" t="s">
        <v>2555</v>
      </c>
    </row>
    <row r="294" spans="1:24">
      <c r="A294" s="2">
        <v>44235.968242303235</v>
      </c>
      <c r="B294" s="3" t="s">
        <v>2556</v>
      </c>
      <c r="C294" s="3" t="s">
        <v>2557</v>
      </c>
      <c r="D294" s="3" t="s">
        <v>2558</v>
      </c>
      <c r="F294" s="3" t="s">
        <v>2559</v>
      </c>
      <c r="G294" s="4" t="s">
        <v>2560</v>
      </c>
      <c r="H294" s="3" t="s">
        <v>44</v>
      </c>
      <c r="I294" s="3" t="s">
        <v>2561</v>
      </c>
      <c r="J294" s="4" t="s">
        <v>2562</v>
      </c>
      <c r="L294" s="4" t="s">
        <v>2563</v>
      </c>
      <c r="O294" s="3" t="s">
        <v>30</v>
      </c>
      <c r="P294" s="3" t="s">
        <v>30</v>
      </c>
      <c r="Q294" s="3" t="s">
        <v>73</v>
      </c>
      <c r="R294" s="3">
        <v>20000000</v>
      </c>
      <c r="T294" s="3">
        <v>3000000</v>
      </c>
      <c r="U294" s="3" t="s">
        <v>35</v>
      </c>
      <c r="V294" s="3">
        <v>500</v>
      </c>
      <c r="W294" s="3">
        <v>1</v>
      </c>
      <c r="X294" s="3" t="s">
        <v>66</v>
      </c>
    </row>
    <row r="295" spans="1:24">
      <c r="A295" s="2">
        <v>44235.984713958329</v>
      </c>
      <c r="B295" s="3" t="s">
        <v>2564</v>
      </c>
      <c r="C295" s="3" t="s">
        <v>2565</v>
      </c>
      <c r="D295" s="3" t="s">
        <v>2566</v>
      </c>
      <c r="E295" s="3" t="s">
        <v>2567</v>
      </c>
      <c r="F295" s="3" t="s">
        <v>2568</v>
      </c>
      <c r="G295" s="4" t="s">
        <v>2569</v>
      </c>
      <c r="H295" s="3" t="s">
        <v>44</v>
      </c>
      <c r="I295" s="3" t="s">
        <v>2570</v>
      </c>
      <c r="J295" s="3">
        <v>0</v>
      </c>
      <c r="K295" s="3">
        <v>0</v>
      </c>
      <c r="L295" s="3">
        <v>0</v>
      </c>
      <c r="M295" s="3">
        <v>0</v>
      </c>
      <c r="N295" s="3">
        <v>0</v>
      </c>
      <c r="O295" s="3" t="s">
        <v>48</v>
      </c>
      <c r="P295" s="3" t="s">
        <v>30</v>
      </c>
      <c r="Q295" s="3" t="s">
        <v>73</v>
      </c>
      <c r="R295" s="3" t="s">
        <v>280</v>
      </c>
      <c r="S295" s="3">
        <v>0</v>
      </c>
      <c r="T295" s="3">
        <v>100</v>
      </c>
      <c r="U295" s="3" t="s">
        <v>114</v>
      </c>
      <c r="V295" s="3" t="s">
        <v>2571</v>
      </c>
      <c r="W295" s="3">
        <v>1</v>
      </c>
      <c r="X295" s="3" t="s">
        <v>2572</v>
      </c>
    </row>
    <row r="296" spans="1:24">
      <c r="A296" s="2">
        <v>44236.003163020832</v>
      </c>
      <c r="B296" s="3" t="s">
        <v>2573</v>
      </c>
      <c r="C296" s="3" t="s">
        <v>2574</v>
      </c>
      <c r="D296" s="3" t="s">
        <v>2575</v>
      </c>
      <c r="F296" s="3" t="s">
        <v>2576</v>
      </c>
      <c r="G296" s="4" t="s">
        <v>2577</v>
      </c>
      <c r="H296" s="3" t="s">
        <v>44</v>
      </c>
      <c r="I296" s="3" t="s">
        <v>2578</v>
      </c>
      <c r="O296" s="3" t="s">
        <v>48</v>
      </c>
      <c r="P296" s="3" t="s">
        <v>48</v>
      </c>
      <c r="Q296" s="3" t="s">
        <v>459</v>
      </c>
      <c r="R296" s="3" t="s">
        <v>162</v>
      </c>
      <c r="T296" s="3" t="s">
        <v>2579</v>
      </c>
      <c r="U296" s="3" t="s">
        <v>170</v>
      </c>
      <c r="V296" s="3" t="s">
        <v>2580</v>
      </c>
      <c r="W296" s="3">
        <v>2</v>
      </c>
      <c r="X296" s="3" t="s">
        <v>2581</v>
      </c>
    </row>
    <row r="297" spans="1:24">
      <c r="A297" s="2">
        <v>44236.003987638891</v>
      </c>
      <c r="B297" s="3" t="s">
        <v>2582</v>
      </c>
      <c r="C297" s="3" t="s">
        <v>2583</v>
      </c>
      <c r="D297" s="3" t="s">
        <v>2584</v>
      </c>
      <c r="F297" s="3" t="s">
        <v>2585</v>
      </c>
      <c r="G297" s="4" t="s">
        <v>2586</v>
      </c>
      <c r="H297" s="3" t="s">
        <v>44</v>
      </c>
      <c r="I297" s="3" t="s">
        <v>2587</v>
      </c>
      <c r="O297" s="3" t="s">
        <v>30</v>
      </c>
      <c r="P297" s="3" t="s">
        <v>30</v>
      </c>
      <c r="Q297" s="3" t="s">
        <v>73</v>
      </c>
      <c r="R297" s="3" t="s">
        <v>32</v>
      </c>
      <c r="S297" s="3" t="s">
        <v>460</v>
      </c>
      <c r="T297" s="3" t="s">
        <v>1201</v>
      </c>
      <c r="U297" s="3" t="s">
        <v>221</v>
      </c>
      <c r="V297" s="3" t="s">
        <v>2588</v>
      </c>
      <c r="W297" s="3">
        <v>2</v>
      </c>
      <c r="X297" s="3" t="s">
        <v>2589</v>
      </c>
    </row>
    <row r="298" spans="1:24">
      <c r="A298" s="2">
        <v>44236.007413263884</v>
      </c>
      <c r="B298" s="3" t="s">
        <v>2590</v>
      </c>
      <c r="C298" s="3" t="s">
        <v>2591</v>
      </c>
      <c r="D298" s="3" t="s">
        <v>2592</v>
      </c>
      <c r="F298" s="3" t="s">
        <v>2593</v>
      </c>
      <c r="G298" s="4" t="s">
        <v>2594</v>
      </c>
      <c r="H298" s="3" t="s">
        <v>44</v>
      </c>
      <c r="I298" s="3" t="s">
        <v>2595</v>
      </c>
      <c r="J298" s="3" t="s">
        <v>799</v>
      </c>
      <c r="K298" s="3" t="s">
        <v>799</v>
      </c>
      <c r="L298" s="3" t="s">
        <v>2596</v>
      </c>
      <c r="M298" s="3" t="s">
        <v>2597</v>
      </c>
      <c r="N298" s="3" t="s">
        <v>799</v>
      </c>
      <c r="O298" s="3" t="s">
        <v>30</v>
      </c>
      <c r="P298" s="3" t="s">
        <v>48</v>
      </c>
      <c r="Q298" s="3" t="s">
        <v>73</v>
      </c>
      <c r="R298" s="3" t="s">
        <v>1789</v>
      </c>
      <c r="S298" s="3" t="s">
        <v>30</v>
      </c>
      <c r="T298" s="3" t="s">
        <v>2598</v>
      </c>
      <c r="U298" s="3" t="s">
        <v>221</v>
      </c>
      <c r="V298" s="3" t="s">
        <v>2599</v>
      </c>
      <c r="W298" s="3" t="s">
        <v>201</v>
      </c>
      <c r="X298" s="3" t="s">
        <v>82</v>
      </c>
    </row>
    <row r="299" spans="1:24">
      <c r="A299" s="2">
        <v>44236.007724560186</v>
      </c>
      <c r="B299" s="3" t="s">
        <v>2600</v>
      </c>
      <c r="C299" s="3" t="s">
        <v>2601</v>
      </c>
      <c r="D299" s="3" t="s">
        <v>2602</v>
      </c>
      <c r="F299" s="3" t="s">
        <v>2601</v>
      </c>
      <c r="G299" s="4" t="s">
        <v>2603</v>
      </c>
      <c r="H299" s="3" t="s">
        <v>44</v>
      </c>
      <c r="I299" s="3" t="s">
        <v>2604</v>
      </c>
      <c r="L299" s="3" t="s">
        <v>953</v>
      </c>
      <c r="M299" s="3" t="s">
        <v>2605</v>
      </c>
      <c r="N299" s="3" t="s">
        <v>2606</v>
      </c>
      <c r="O299" s="3" t="s">
        <v>30</v>
      </c>
      <c r="P299" s="3" t="s">
        <v>30</v>
      </c>
      <c r="Q299" s="3" t="s">
        <v>546</v>
      </c>
      <c r="R299" s="3" t="s">
        <v>2607</v>
      </c>
      <c r="S299" s="3" t="s">
        <v>2608</v>
      </c>
      <c r="T299" s="3" t="s">
        <v>2609</v>
      </c>
      <c r="U299" s="3" t="s">
        <v>35</v>
      </c>
      <c r="V299" s="3" t="s">
        <v>2610</v>
      </c>
      <c r="W299" s="3" t="s">
        <v>55</v>
      </c>
      <c r="X299" s="3" t="s">
        <v>2611</v>
      </c>
    </row>
    <row r="300" spans="1:24">
      <c r="A300" s="2">
        <v>44236.013996597219</v>
      </c>
      <c r="B300" s="3" t="s">
        <v>2612</v>
      </c>
      <c r="C300" s="3" t="s">
        <v>2613</v>
      </c>
      <c r="D300" s="3" t="s">
        <v>2614</v>
      </c>
      <c r="E300" s="3" t="s">
        <v>2614</v>
      </c>
      <c r="F300" s="3" t="s">
        <v>2615</v>
      </c>
      <c r="G300" s="4" t="s">
        <v>2616</v>
      </c>
      <c r="H300" s="3" t="s">
        <v>44</v>
      </c>
      <c r="I300" s="3" t="s">
        <v>2617</v>
      </c>
      <c r="J300" s="3" t="s">
        <v>2618</v>
      </c>
      <c r="K300" s="3" t="s">
        <v>2618</v>
      </c>
      <c r="L300" s="3" t="s">
        <v>2618</v>
      </c>
      <c r="M300" s="3" t="s">
        <v>2618</v>
      </c>
      <c r="N300" s="4" t="s">
        <v>2619</v>
      </c>
      <c r="O300" s="3" t="s">
        <v>30</v>
      </c>
      <c r="P300" s="3" t="s">
        <v>48</v>
      </c>
      <c r="Q300" s="3" t="s">
        <v>131</v>
      </c>
      <c r="R300" s="3" t="s">
        <v>2620</v>
      </c>
      <c r="S300" s="3" t="s">
        <v>2621</v>
      </c>
      <c r="T300" s="3" t="s">
        <v>2622</v>
      </c>
      <c r="U300" s="3" t="s">
        <v>35</v>
      </c>
      <c r="V300" s="3" t="s">
        <v>2623</v>
      </c>
      <c r="W300" s="3">
        <v>2</v>
      </c>
      <c r="X300" s="3" t="s">
        <v>2624</v>
      </c>
    </row>
    <row r="301" spans="1:24">
      <c r="A301" s="2">
        <v>44236.038222152776</v>
      </c>
      <c r="B301" s="3" t="s">
        <v>2625</v>
      </c>
      <c r="C301" s="3" t="s">
        <v>2626</v>
      </c>
      <c r="D301" s="3" t="s">
        <v>2627</v>
      </c>
      <c r="F301" s="3" t="s">
        <v>2628</v>
      </c>
      <c r="G301" s="4" t="s">
        <v>2629</v>
      </c>
      <c r="H301" s="3" t="s">
        <v>44</v>
      </c>
      <c r="I301" s="3" t="s">
        <v>2630</v>
      </c>
      <c r="J301" s="3">
        <v>9120100841973</v>
      </c>
      <c r="K301" s="3" t="s">
        <v>2631</v>
      </c>
      <c r="M301" s="3" t="s">
        <v>2632</v>
      </c>
      <c r="O301" s="3" t="s">
        <v>30</v>
      </c>
      <c r="P301" s="3" t="s">
        <v>48</v>
      </c>
      <c r="Q301" s="3" t="s">
        <v>546</v>
      </c>
      <c r="R301" s="3" t="s">
        <v>280</v>
      </c>
      <c r="S301" s="3" t="s">
        <v>30</v>
      </c>
      <c r="T301" s="3">
        <v>1000000</v>
      </c>
      <c r="U301" s="3" t="s">
        <v>35</v>
      </c>
      <c r="V301" s="3">
        <v>1000000</v>
      </c>
      <c r="W301" s="3">
        <v>1</v>
      </c>
      <c r="X301" s="3" t="s">
        <v>105</v>
      </c>
    </row>
    <row r="302" spans="1:24">
      <c r="A302" s="2">
        <v>44236.055158715273</v>
      </c>
      <c r="B302" s="3" t="s">
        <v>2625</v>
      </c>
      <c r="C302" s="3" t="s">
        <v>2626</v>
      </c>
      <c r="D302" s="3" t="s">
        <v>2633</v>
      </c>
      <c r="F302" s="3" t="s">
        <v>2628</v>
      </c>
      <c r="G302" s="4" t="s">
        <v>2629</v>
      </c>
      <c r="H302" s="3" t="s">
        <v>44</v>
      </c>
      <c r="I302" s="3" t="s">
        <v>2634</v>
      </c>
      <c r="J302" s="3">
        <v>9120100841973</v>
      </c>
      <c r="K302" s="3" t="s">
        <v>2635</v>
      </c>
      <c r="M302" s="3" t="s">
        <v>2636</v>
      </c>
      <c r="O302" s="3" t="s">
        <v>30</v>
      </c>
      <c r="P302" s="3" t="s">
        <v>48</v>
      </c>
      <c r="Q302" s="3" t="s">
        <v>546</v>
      </c>
      <c r="R302" s="3" t="s">
        <v>280</v>
      </c>
      <c r="S302" s="3" t="s">
        <v>30</v>
      </c>
      <c r="T302" s="3">
        <v>1500000</v>
      </c>
      <c r="U302" s="3" t="s">
        <v>35</v>
      </c>
      <c r="V302" s="3">
        <v>1500000</v>
      </c>
      <c r="W302" s="3">
        <v>1</v>
      </c>
      <c r="X302" s="3" t="s">
        <v>105</v>
      </c>
    </row>
    <row r="303" spans="1:24">
      <c r="A303" s="2">
        <v>44236.066670844906</v>
      </c>
      <c r="B303" s="3" t="s">
        <v>2637</v>
      </c>
      <c r="C303" s="4" t="s">
        <v>2638</v>
      </c>
      <c r="D303" s="3" t="s">
        <v>2639</v>
      </c>
      <c r="F303" s="3" t="s">
        <v>2640</v>
      </c>
      <c r="G303" s="4" t="s">
        <v>2641</v>
      </c>
      <c r="H303" s="3" t="s">
        <v>44</v>
      </c>
      <c r="I303" s="3" t="s">
        <v>2642</v>
      </c>
      <c r="K303" s="3" t="s">
        <v>2643</v>
      </c>
      <c r="O303" s="3" t="s">
        <v>30</v>
      </c>
      <c r="P303" s="3" t="s">
        <v>48</v>
      </c>
      <c r="Q303" s="3" t="s">
        <v>2644</v>
      </c>
      <c r="R303" s="3" t="s">
        <v>1309</v>
      </c>
      <c r="T303" s="3" t="s">
        <v>2579</v>
      </c>
      <c r="U303" s="3" t="s">
        <v>114</v>
      </c>
      <c r="V303" s="3" t="s">
        <v>2645</v>
      </c>
      <c r="W303" s="3">
        <v>2</v>
      </c>
      <c r="X303" s="3" t="s">
        <v>2646</v>
      </c>
    </row>
    <row r="304" spans="1:24">
      <c r="A304" s="2">
        <v>44236.090647233796</v>
      </c>
      <c r="B304" s="3" t="s">
        <v>2647</v>
      </c>
      <c r="C304" s="3" t="s">
        <v>2648</v>
      </c>
      <c r="D304" s="3" t="s">
        <v>2649</v>
      </c>
      <c r="E304" s="3" t="s">
        <v>2650</v>
      </c>
      <c r="F304" s="3" t="s">
        <v>2648</v>
      </c>
      <c r="G304" s="4" t="s">
        <v>2651</v>
      </c>
      <c r="H304" s="3" t="s">
        <v>44</v>
      </c>
      <c r="I304" s="3" t="s">
        <v>2652</v>
      </c>
      <c r="O304" s="3" t="s">
        <v>48</v>
      </c>
      <c r="P304" s="3" t="s">
        <v>30</v>
      </c>
      <c r="Q304" s="3" t="s">
        <v>131</v>
      </c>
      <c r="R304" s="3" t="s">
        <v>1789</v>
      </c>
      <c r="T304" s="3" t="s">
        <v>2653</v>
      </c>
      <c r="U304" s="3" t="s">
        <v>221</v>
      </c>
      <c r="V304" s="3" t="s">
        <v>2654</v>
      </c>
      <c r="W304" s="3">
        <v>1</v>
      </c>
      <c r="X304" s="3" t="s">
        <v>2655</v>
      </c>
    </row>
    <row r="305" spans="1:24">
      <c r="A305" s="2">
        <v>44236.101542523145</v>
      </c>
      <c r="B305" s="3" t="s">
        <v>2647</v>
      </c>
      <c r="C305" s="3" t="s">
        <v>2648</v>
      </c>
      <c r="D305" s="3" t="s">
        <v>2649</v>
      </c>
      <c r="E305" s="3" t="s">
        <v>2656</v>
      </c>
      <c r="F305" s="3" t="s">
        <v>2648</v>
      </c>
      <c r="G305" s="4" t="s">
        <v>2651</v>
      </c>
      <c r="H305" s="3" t="s">
        <v>44</v>
      </c>
      <c r="I305" s="3" t="s">
        <v>2657</v>
      </c>
      <c r="O305" s="3" t="s">
        <v>30</v>
      </c>
      <c r="P305" s="3" t="s">
        <v>30</v>
      </c>
      <c r="Q305" s="3" t="s">
        <v>131</v>
      </c>
      <c r="R305" s="3" t="s">
        <v>2658</v>
      </c>
      <c r="S305" s="3" t="s">
        <v>2659</v>
      </c>
      <c r="T305" s="3" t="s">
        <v>2659</v>
      </c>
      <c r="U305" s="3" t="s">
        <v>221</v>
      </c>
      <c r="V305" s="3" t="s">
        <v>2659</v>
      </c>
      <c r="W305" s="3">
        <v>1</v>
      </c>
      <c r="X305" s="3" t="s">
        <v>2655</v>
      </c>
    </row>
    <row r="306" spans="1:24">
      <c r="A306" s="2">
        <v>44236.101953321762</v>
      </c>
      <c r="B306" s="3" t="s">
        <v>2647</v>
      </c>
      <c r="C306" s="3" t="s">
        <v>2648</v>
      </c>
      <c r="D306" s="3" t="s">
        <v>2649</v>
      </c>
      <c r="E306" s="3" t="s">
        <v>2656</v>
      </c>
      <c r="F306" s="3" t="s">
        <v>2648</v>
      </c>
      <c r="G306" s="4" t="s">
        <v>2651</v>
      </c>
      <c r="H306" s="3" t="s">
        <v>44</v>
      </c>
      <c r="I306" s="3" t="s">
        <v>2657</v>
      </c>
      <c r="O306" s="3" t="s">
        <v>30</v>
      </c>
      <c r="P306" s="3" t="s">
        <v>30</v>
      </c>
      <c r="Q306" s="3" t="s">
        <v>131</v>
      </c>
      <c r="R306" s="3" t="s">
        <v>2658</v>
      </c>
      <c r="S306" s="3" t="s">
        <v>2659</v>
      </c>
      <c r="T306" s="3" t="s">
        <v>2659</v>
      </c>
      <c r="U306" s="3" t="s">
        <v>221</v>
      </c>
      <c r="V306" s="3" t="s">
        <v>2659</v>
      </c>
      <c r="W306" s="3">
        <v>1</v>
      </c>
      <c r="X306" s="3" t="s">
        <v>2655</v>
      </c>
    </row>
    <row r="307" spans="1:24">
      <c r="A307" s="2">
        <v>44236.106641238424</v>
      </c>
      <c r="B307" s="3" t="s">
        <v>2660</v>
      </c>
      <c r="C307" s="3" t="s">
        <v>2661</v>
      </c>
      <c r="D307" s="3" t="s">
        <v>2662</v>
      </c>
      <c r="E307" s="3" t="s">
        <v>2663</v>
      </c>
      <c r="F307" s="3" t="s">
        <v>2661</v>
      </c>
      <c r="G307" s="4" t="s">
        <v>2664</v>
      </c>
      <c r="H307" s="3" t="s">
        <v>27</v>
      </c>
      <c r="I307" s="3" t="s">
        <v>2665</v>
      </c>
      <c r="O307" s="3" t="s">
        <v>48</v>
      </c>
      <c r="P307" s="3" t="s">
        <v>30</v>
      </c>
      <c r="Q307" s="3" t="s">
        <v>546</v>
      </c>
      <c r="R307" s="3" t="s">
        <v>161</v>
      </c>
      <c r="S307" s="3" t="s">
        <v>30</v>
      </c>
      <c r="T307" s="3" t="s">
        <v>365</v>
      </c>
      <c r="U307" s="3" t="s">
        <v>221</v>
      </c>
      <c r="V307" s="3" t="s">
        <v>2666</v>
      </c>
      <c r="W307" s="3" t="s">
        <v>271</v>
      </c>
      <c r="X307" s="3" t="s">
        <v>2667</v>
      </c>
    </row>
    <row r="308" spans="1:24">
      <c r="A308" s="2">
        <v>44236.122661157409</v>
      </c>
      <c r="B308" s="3" t="s">
        <v>2668</v>
      </c>
      <c r="C308" s="3" t="s">
        <v>2669</v>
      </c>
      <c r="D308" s="3" t="s">
        <v>2670</v>
      </c>
      <c r="F308" s="3" t="s">
        <v>2671</v>
      </c>
      <c r="G308" s="4" t="s">
        <v>2672</v>
      </c>
      <c r="H308" s="3" t="s">
        <v>27</v>
      </c>
      <c r="I308" s="3" t="s">
        <v>2673</v>
      </c>
      <c r="O308" s="3" t="s">
        <v>48</v>
      </c>
      <c r="P308" s="3" t="s">
        <v>30</v>
      </c>
      <c r="Q308" s="3" t="s">
        <v>197</v>
      </c>
      <c r="R308" s="3">
        <v>25000000</v>
      </c>
      <c r="T308" s="3">
        <v>30000000</v>
      </c>
      <c r="U308" s="3" t="s">
        <v>35</v>
      </c>
      <c r="V308" s="3">
        <v>250</v>
      </c>
      <c r="W308" s="3">
        <v>5</v>
      </c>
      <c r="X308" s="3" t="s">
        <v>547</v>
      </c>
    </row>
    <row r="309" spans="1:24">
      <c r="A309" s="2">
        <v>44236.136801805551</v>
      </c>
      <c r="B309" s="3" t="s">
        <v>2674</v>
      </c>
      <c r="C309" s="3" t="s">
        <v>2675</v>
      </c>
      <c r="D309" s="3" t="s">
        <v>2676</v>
      </c>
      <c r="F309" s="3" t="s">
        <v>2677</v>
      </c>
      <c r="G309" s="4" t="s">
        <v>2678</v>
      </c>
      <c r="H309" s="3" t="s">
        <v>27</v>
      </c>
      <c r="I309" s="3" t="s">
        <v>2679</v>
      </c>
      <c r="K309" s="3" t="s">
        <v>2680</v>
      </c>
      <c r="N309" s="4" t="s">
        <v>2681</v>
      </c>
      <c r="O309" s="3" t="s">
        <v>30</v>
      </c>
      <c r="P309" s="3" t="s">
        <v>48</v>
      </c>
      <c r="Q309" s="3" t="s">
        <v>63</v>
      </c>
      <c r="R309" s="3">
        <v>23000000</v>
      </c>
      <c r="S309" s="3">
        <v>1</v>
      </c>
      <c r="T309" s="3">
        <v>900000</v>
      </c>
      <c r="U309" s="3" t="s">
        <v>221</v>
      </c>
      <c r="V309" s="3" t="s">
        <v>2682</v>
      </c>
      <c r="W309" s="3" t="s">
        <v>2683</v>
      </c>
      <c r="X309" s="3" t="s">
        <v>105</v>
      </c>
    </row>
    <row r="310" spans="1:24">
      <c r="A310" s="2">
        <v>44236.138673287038</v>
      </c>
      <c r="B310" s="3" t="s">
        <v>2684</v>
      </c>
      <c r="C310" s="3" t="s">
        <v>2685</v>
      </c>
      <c r="D310" s="3" t="s">
        <v>2686</v>
      </c>
      <c r="F310" s="3" t="s">
        <v>2685</v>
      </c>
      <c r="G310" s="4" t="s">
        <v>2687</v>
      </c>
      <c r="H310" s="3" t="s">
        <v>44</v>
      </c>
      <c r="I310" s="3" t="s">
        <v>2688</v>
      </c>
      <c r="O310" s="3" t="s">
        <v>48</v>
      </c>
      <c r="P310" s="3" t="s">
        <v>48</v>
      </c>
      <c r="Q310" s="3" t="s">
        <v>93</v>
      </c>
      <c r="R310" s="3" t="s">
        <v>2689</v>
      </c>
      <c r="T310" s="3" t="s">
        <v>2690</v>
      </c>
      <c r="U310" s="3" t="s">
        <v>221</v>
      </c>
      <c r="V310" s="3" t="s">
        <v>2691</v>
      </c>
      <c r="W310" s="3" t="s">
        <v>2692</v>
      </c>
      <c r="X310" s="3" t="s">
        <v>2222</v>
      </c>
    </row>
    <row r="311" spans="1:24">
      <c r="A311" s="2">
        <v>44236.141573067129</v>
      </c>
      <c r="B311" s="3" t="s">
        <v>2693</v>
      </c>
      <c r="C311" s="3" t="s">
        <v>2694</v>
      </c>
      <c r="D311" s="3" t="s">
        <v>2695</v>
      </c>
      <c r="F311" s="3" t="s">
        <v>2696</v>
      </c>
      <c r="G311" s="4" t="s">
        <v>2697</v>
      </c>
      <c r="H311" s="3" t="s">
        <v>44</v>
      </c>
      <c r="I311" s="3" t="s">
        <v>2698</v>
      </c>
      <c r="K311" s="3" t="s">
        <v>2698</v>
      </c>
      <c r="O311" s="3" t="s">
        <v>48</v>
      </c>
      <c r="P311" s="3" t="s">
        <v>30</v>
      </c>
      <c r="Q311" s="3" t="s">
        <v>131</v>
      </c>
      <c r="R311" s="3" t="s">
        <v>161</v>
      </c>
      <c r="T311" s="3" t="s">
        <v>2699</v>
      </c>
      <c r="U311" s="3" t="s">
        <v>221</v>
      </c>
      <c r="V311" s="3" t="s">
        <v>2700</v>
      </c>
      <c r="W311" s="3">
        <v>4</v>
      </c>
      <c r="X311" s="3" t="s">
        <v>1273</v>
      </c>
    </row>
    <row r="312" spans="1:24">
      <c r="A312" s="2">
        <v>44236.150553993051</v>
      </c>
      <c r="B312" s="3" t="s">
        <v>2701</v>
      </c>
      <c r="C312" s="3" t="s">
        <v>2702</v>
      </c>
      <c r="D312" s="3" t="s">
        <v>2703</v>
      </c>
      <c r="F312" s="3" t="s">
        <v>2704</v>
      </c>
      <c r="G312" s="4" t="s">
        <v>2705</v>
      </c>
      <c r="H312" s="3" t="s">
        <v>44</v>
      </c>
      <c r="I312" s="3" t="s">
        <v>2706</v>
      </c>
      <c r="O312" s="3" t="s">
        <v>30</v>
      </c>
      <c r="P312" s="3" t="s">
        <v>48</v>
      </c>
      <c r="Q312" s="3" t="s">
        <v>546</v>
      </c>
      <c r="R312" s="3" t="s">
        <v>33</v>
      </c>
      <c r="T312" s="3" t="s">
        <v>50</v>
      </c>
      <c r="U312" s="3" t="s">
        <v>35</v>
      </c>
      <c r="V312" s="3" t="s">
        <v>2707</v>
      </c>
      <c r="W312" s="3" t="s">
        <v>2708</v>
      </c>
      <c r="X312" s="3" t="s">
        <v>95</v>
      </c>
    </row>
    <row r="313" spans="1:24">
      <c r="A313" s="2">
        <v>44236.158242627316</v>
      </c>
      <c r="B313" s="3" t="s">
        <v>2701</v>
      </c>
      <c r="C313" s="3" t="s">
        <v>2702</v>
      </c>
      <c r="D313" s="3" t="s">
        <v>2703</v>
      </c>
      <c r="F313" s="3" t="s">
        <v>2704</v>
      </c>
      <c r="G313" s="4" t="s">
        <v>2705</v>
      </c>
      <c r="H313" s="3" t="s">
        <v>44</v>
      </c>
      <c r="I313" s="3" t="s">
        <v>2706</v>
      </c>
      <c r="O313" s="3" t="s">
        <v>30</v>
      </c>
      <c r="P313" s="3" t="s">
        <v>48</v>
      </c>
      <c r="Q313" s="3" t="s">
        <v>291</v>
      </c>
      <c r="R313" s="3" t="s">
        <v>33</v>
      </c>
      <c r="T313" s="3" t="s">
        <v>50</v>
      </c>
      <c r="U313" s="3" t="s">
        <v>35</v>
      </c>
      <c r="V313" s="3" t="s">
        <v>2707</v>
      </c>
      <c r="W313" s="3" t="s">
        <v>2708</v>
      </c>
      <c r="X313" s="3" t="s">
        <v>95</v>
      </c>
    </row>
    <row r="314" spans="1:24">
      <c r="A314" s="2">
        <v>44236.172658703705</v>
      </c>
      <c r="B314" s="3" t="s">
        <v>2709</v>
      </c>
      <c r="C314" s="3" t="s">
        <v>2710</v>
      </c>
      <c r="D314" s="3" t="s">
        <v>2711</v>
      </c>
      <c r="E314" s="3" t="s">
        <v>2712</v>
      </c>
      <c r="F314" s="3" t="s">
        <v>2710</v>
      </c>
      <c r="G314" s="3" t="s">
        <v>2713</v>
      </c>
      <c r="H314" s="3" t="s">
        <v>27</v>
      </c>
      <c r="I314" s="3" t="s">
        <v>2714</v>
      </c>
      <c r="M314" s="3" t="s">
        <v>2715</v>
      </c>
      <c r="O314" s="3" t="s">
        <v>30</v>
      </c>
      <c r="P314" s="3" t="s">
        <v>48</v>
      </c>
      <c r="Q314" s="3" t="s">
        <v>2716</v>
      </c>
      <c r="R314" s="5">
        <v>500000</v>
      </c>
      <c r="T314" s="3" t="s">
        <v>2717</v>
      </c>
      <c r="U314" s="3" t="s">
        <v>35</v>
      </c>
      <c r="V314" s="3" t="s">
        <v>2718</v>
      </c>
      <c r="W314" s="3" t="s">
        <v>2719</v>
      </c>
      <c r="X314" s="3" t="s">
        <v>2720</v>
      </c>
    </row>
    <row r="315" spans="1:24">
      <c r="A315" s="2">
        <v>44236.211981539353</v>
      </c>
      <c r="B315" s="3" t="s">
        <v>2721</v>
      </c>
      <c r="C315" s="3" t="s">
        <v>2722</v>
      </c>
      <c r="D315" s="3" t="s">
        <v>2723</v>
      </c>
      <c r="E315" s="3" t="s">
        <v>2724</v>
      </c>
      <c r="F315" s="3" t="s">
        <v>2725</v>
      </c>
      <c r="G315" s="4" t="s">
        <v>2726</v>
      </c>
      <c r="H315" s="3" t="s">
        <v>27</v>
      </c>
      <c r="I315" s="3" t="s">
        <v>2727</v>
      </c>
      <c r="M315" s="3">
        <v>2153578014702.21</v>
      </c>
      <c r="O315" s="3" t="s">
        <v>30</v>
      </c>
      <c r="P315" s="3" t="s">
        <v>30</v>
      </c>
      <c r="Q315" s="3" t="s">
        <v>73</v>
      </c>
      <c r="R315" s="3" t="s">
        <v>65</v>
      </c>
      <c r="S315" s="3" t="s">
        <v>1147</v>
      </c>
      <c r="T315" s="3" t="s">
        <v>2728</v>
      </c>
      <c r="U315" s="3" t="s">
        <v>35</v>
      </c>
      <c r="V315" s="3" t="s">
        <v>2729</v>
      </c>
      <c r="W315" s="3">
        <v>3</v>
      </c>
      <c r="X315" s="3" t="s">
        <v>2730</v>
      </c>
    </row>
    <row r="316" spans="1:24">
      <c r="A316" s="2">
        <v>44236.218761678239</v>
      </c>
      <c r="B316" s="3" t="s">
        <v>2731</v>
      </c>
      <c r="C316" s="3" t="s">
        <v>2732</v>
      </c>
      <c r="D316" s="3" t="s">
        <v>2733</v>
      </c>
      <c r="F316" s="3" t="s">
        <v>2734</v>
      </c>
      <c r="G316" s="4" t="s">
        <v>2735</v>
      </c>
      <c r="H316" s="3" t="s">
        <v>44</v>
      </c>
      <c r="I316" s="3" t="s">
        <v>2736</v>
      </c>
      <c r="O316" s="3" t="s">
        <v>30</v>
      </c>
      <c r="P316" s="3" t="s">
        <v>48</v>
      </c>
      <c r="Q316" s="3" t="s">
        <v>73</v>
      </c>
      <c r="R316" s="3" t="s">
        <v>1852</v>
      </c>
      <c r="T316" s="3" t="s">
        <v>956</v>
      </c>
      <c r="U316" s="3" t="s">
        <v>35</v>
      </c>
      <c r="V316" s="3" t="s">
        <v>2737</v>
      </c>
      <c r="W316" s="3">
        <v>1</v>
      </c>
      <c r="X316" s="3" t="s">
        <v>2738</v>
      </c>
    </row>
    <row r="317" spans="1:24">
      <c r="A317" s="2">
        <v>44236.224381932872</v>
      </c>
      <c r="B317" s="3" t="s">
        <v>2739</v>
      </c>
      <c r="C317" s="3" t="s">
        <v>2740</v>
      </c>
      <c r="D317" s="3" t="s">
        <v>2741</v>
      </c>
      <c r="E317" s="3" t="s">
        <v>102</v>
      </c>
      <c r="F317" s="3" t="s">
        <v>2742</v>
      </c>
      <c r="G317" s="4" t="s">
        <v>2743</v>
      </c>
      <c r="H317" s="3" t="s">
        <v>44</v>
      </c>
      <c r="I317" s="3" t="s">
        <v>2744</v>
      </c>
      <c r="J317" s="4" t="s">
        <v>2745</v>
      </c>
      <c r="K317" s="3" t="s">
        <v>102</v>
      </c>
      <c r="L317" s="3">
        <v>11090</v>
      </c>
      <c r="M317" s="3" t="s">
        <v>102</v>
      </c>
      <c r="N317" s="3" t="s">
        <v>102</v>
      </c>
      <c r="O317" s="3" t="s">
        <v>30</v>
      </c>
      <c r="P317" s="3" t="s">
        <v>30</v>
      </c>
      <c r="Q317" s="3" t="s">
        <v>2746</v>
      </c>
      <c r="R317" s="3" t="s">
        <v>32</v>
      </c>
      <c r="S317" s="3" t="s">
        <v>33</v>
      </c>
      <c r="T317" s="3" t="s">
        <v>1221</v>
      </c>
      <c r="U317" s="3" t="s">
        <v>114</v>
      </c>
      <c r="V317" s="3" t="s">
        <v>2747</v>
      </c>
      <c r="W317" s="3">
        <v>2</v>
      </c>
      <c r="X317" s="3" t="s">
        <v>2748</v>
      </c>
    </row>
    <row r="318" spans="1:24">
      <c r="A318" s="2">
        <v>44236.229483703704</v>
      </c>
      <c r="B318" s="3" t="s">
        <v>472</v>
      </c>
      <c r="C318" s="3" t="s">
        <v>473</v>
      </c>
      <c r="D318" s="3" t="s">
        <v>474</v>
      </c>
      <c r="E318" s="3" t="s">
        <v>2749</v>
      </c>
      <c r="F318" s="3" t="s">
        <v>476</v>
      </c>
      <c r="G318" s="4" t="s">
        <v>477</v>
      </c>
      <c r="H318" s="3" t="s">
        <v>44</v>
      </c>
      <c r="I318" s="3" t="s">
        <v>2750</v>
      </c>
      <c r="O318" s="3" t="s">
        <v>30</v>
      </c>
      <c r="P318" s="3" t="s">
        <v>30</v>
      </c>
      <c r="Q318" s="3" t="s">
        <v>73</v>
      </c>
      <c r="R318" s="3" t="s">
        <v>151</v>
      </c>
      <c r="S318" s="3" t="s">
        <v>30</v>
      </c>
      <c r="T318" s="3" t="s">
        <v>281</v>
      </c>
      <c r="U318" s="3" t="s">
        <v>35</v>
      </c>
      <c r="V318" s="3" t="s">
        <v>2751</v>
      </c>
      <c r="W318" s="3">
        <v>3</v>
      </c>
      <c r="X318" s="3" t="s">
        <v>2752</v>
      </c>
    </row>
    <row r="319" spans="1:24">
      <c r="A319" s="2">
        <v>44236.244633541668</v>
      </c>
      <c r="B319" s="3" t="s">
        <v>2753</v>
      </c>
      <c r="C319" s="3" t="s">
        <v>2754</v>
      </c>
      <c r="D319" s="3" t="s">
        <v>2755</v>
      </c>
      <c r="E319" s="3" t="s">
        <v>2756</v>
      </c>
      <c r="F319" s="3" t="s">
        <v>2757</v>
      </c>
      <c r="G319" s="4" t="s">
        <v>2758</v>
      </c>
      <c r="H319" s="3" t="s">
        <v>27</v>
      </c>
      <c r="I319" s="3" t="s">
        <v>2759</v>
      </c>
      <c r="M319" s="3" t="s">
        <v>2760</v>
      </c>
      <c r="O319" s="3" t="s">
        <v>30</v>
      </c>
      <c r="P319" s="3" t="s">
        <v>48</v>
      </c>
      <c r="Q319" s="3" t="s">
        <v>73</v>
      </c>
      <c r="R319" s="3">
        <v>8000</v>
      </c>
      <c r="S319" s="3" t="s">
        <v>953</v>
      </c>
      <c r="T319" s="3">
        <v>6000</v>
      </c>
      <c r="U319" s="3" t="s">
        <v>114</v>
      </c>
      <c r="V319" s="3" t="s">
        <v>2761</v>
      </c>
      <c r="W319" s="3">
        <v>4</v>
      </c>
      <c r="X319" s="3" t="s">
        <v>2762</v>
      </c>
    </row>
    <row r="320" spans="1:24">
      <c r="A320" s="2">
        <v>44236.278164988427</v>
      </c>
      <c r="B320" s="3" t="s">
        <v>2763</v>
      </c>
      <c r="C320" s="3" t="s">
        <v>667</v>
      </c>
      <c r="D320" s="3" t="s">
        <v>2764</v>
      </c>
      <c r="F320" s="3" t="s">
        <v>669</v>
      </c>
      <c r="G320" s="4" t="s">
        <v>670</v>
      </c>
      <c r="H320" s="3" t="s">
        <v>44</v>
      </c>
      <c r="I320" s="3" t="s">
        <v>671</v>
      </c>
      <c r="K320" s="3" t="s">
        <v>2765</v>
      </c>
      <c r="O320" s="3" t="s">
        <v>48</v>
      </c>
      <c r="P320" s="3" t="s">
        <v>48</v>
      </c>
      <c r="Q320" s="3" t="s">
        <v>280</v>
      </c>
      <c r="R320" s="3" t="s">
        <v>33</v>
      </c>
      <c r="S320" s="3" t="s">
        <v>280</v>
      </c>
      <c r="T320" s="3" t="s">
        <v>33</v>
      </c>
      <c r="U320" s="3" t="s">
        <v>35</v>
      </c>
      <c r="V320" s="3" t="s">
        <v>673</v>
      </c>
      <c r="W320" s="3">
        <v>2</v>
      </c>
      <c r="X320" s="3" t="s">
        <v>2766</v>
      </c>
    </row>
    <row r="321" spans="1:30">
      <c r="A321" s="2">
        <v>44236.279793321759</v>
      </c>
      <c r="B321" s="3" t="s">
        <v>2767</v>
      </c>
      <c r="C321" s="3" t="s">
        <v>2768</v>
      </c>
      <c r="D321" s="3" t="s">
        <v>2769</v>
      </c>
      <c r="F321" s="3" t="s">
        <v>2770</v>
      </c>
      <c r="G321" s="4" t="s">
        <v>2771</v>
      </c>
      <c r="H321" s="3" t="s">
        <v>44</v>
      </c>
      <c r="I321" s="3" t="s">
        <v>2772</v>
      </c>
      <c r="M321" s="3" t="s">
        <v>2773</v>
      </c>
      <c r="O321" s="3" t="s">
        <v>30</v>
      </c>
      <c r="P321" s="3" t="s">
        <v>30</v>
      </c>
      <c r="Q321" s="3" t="s">
        <v>546</v>
      </c>
      <c r="R321" s="3" t="s">
        <v>65</v>
      </c>
      <c r="T321" s="3" t="s">
        <v>1355</v>
      </c>
      <c r="U321" s="3" t="s">
        <v>35</v>
      </c>
      <c r="V321" s="3" t="s">
        <v>2774</v>
      </c>
      <c r="W321" s="3" t="s">
        <v>55</v>
      </c>
      <c r="X321" s="3" t="s">
        <v>2775</v>
      </c>
    </row>
    <row r="322" spans="1:30">
      <c r="A322" s="7">
        <v>44236.681578171294</v>
      </c>
      <c r="B322" s="8" t="s">
        <v>2776</v>
      </c>
      <c r="C322" s="8" t="s">
        <v>2777</v>
      </c>
      <c r="D322" s="8" t="s">
        <v>2778</v>
      </c>
      <c r="E322" s="9"/>
      <c r="F322" s="8" t="s">
        <v>2779</v>
      </c>
      <c r="G322" s="10" t="s">
        <v>2780</v>
      </c>
      <c r="H322" s="8" t="s">
        <v>44</v>
      </c>
      <c r="I322" s="8" t="s">
        <v>2781</v>
      </c>
      <c r="J322" s="10" t="s">
        <v>2782</v>
      </c>
      <c r="K322" s="9"/>
      <c r="L322" s="8">
        <v>47249</v>
      </c>
      <c r="M322" s="9"/>
      <c r="N322" s="9"/>
      <c r="O322" s="8" t="s">
        <v>48</v>
      </c>
      <c r="P322" s="8" t="s">
        <v>30</v>
      </c>
      <c r="Q322" s="8" t="s">
        <v>2783</v>
      </c>
      <c r="R322" s="8" t="s">
        <v>1201</v>
      </c>
      <c r="S322" s="8" t="s">
        <v>32</v>
      </c>
      <c r="T322" s="8" t="s">
        <v>50</v>
      </c>
      <c r="U322" s="8" t="s">
        <v>221</v>
      </c>
      <c r="V322" s="8" t="s">
        <v>2784</v>
      </c>
      <c r="W322" s="8">
        <v>2</v>
      </c>
      <c r="X322" s="8" t="s">
        <v>2785</v>
      </c>
      <c r="Y322" s="9"/>
      <c r="Z322" s="9"/>
      <c r="AA322" s="9"/>
      <c r="AB322" s="9"/>
      <c r="AC322" s="9"/>
      <c r="AD322" s="9"/>
    </row>
    <row r="323" spans="1:30">
      <c r="A323" s="2">
        <v>44236.717719027773</v>
      </c>
      <c r="B323" s="3" t="s">
        <v>2786</v>
      </c>
      <c r="C323" s="3" t="s">
        <v>2787</v>
      </c>
      <c r="D323" s="3" t="s">
        <v>2788</v>
      </c>
      <c r="F323" s="3" t="s">
        <v>2787</v>
      </c>
      <c r="G323" s="4" t="s">
        <v>2789</v>
      </c>
      <c r="H323" s="3" t="s">
        <v>44</v>
      </c>
      <c r="I323" s="3" t="s">
        <v>2790</v>
      </c>
      <c r="K323" s="3" t="s">
        <v>2791</v>
      </c>
      <c r="O323" s="3" t="s">
        <v>48</v>
      </c>
      <c r="P323" s="3" t="s">
        <v>48</v>
      </c>
      <c r="Q323" s="3" t="s">
        <v>63</v>
      </c>
      <c r="R323" s="3">
        <v>1000000</v>
      </c>
      <c r="T323" s="3">
        <v>3000000</v>
      </c>
      <c r="U323" s="3" t="s">
        <v>221</v>
      </c>
      <c r="V323" s="3">
        <v>1000</v>
      </c>
      <c r="W323" s="3">
        <v>1</v>
      </c>
      <c r="X323" s="3" t="s">
        <v>105</v>
      </c>
    </row>
    <row r="324" spans="1:30">
      <c r="A324" s="2">
        <v>44236.732756516205</v>
      </c>
      <c r="B324" s="3" t="s">
        <v>2792</v>
      </c>
      <c r="C324" s="3" t="s">
        <v>2793</v>
      </c>
      <c r="D324" s="3" t="s">
        <v>2794</v>
      </c>
      <c r="F324" s="3" t="s">
        <v>2795</v>
      </c>
      <c r="G324" s="4" t="s">
        <v>2796</v>
      </c>
      <c r="H324" s="3" t="s">
        <v>44</v>
      </c>
      <c r="I324" s="3" t="s">
        <v>2797</v>
      </c>
      <c r="J324" s="3" t="s">
        <v>102</v>
      </c>
      <c r="K324" s="3" t="s">
        <v>2798</v>
      </c>
      <c r="L324" s="3" t="s">
        <v>102</v>
      </c>
      <c r="M324" s="3" t="s">
        <v>102</v>
      </c>
      <c r="N324" s="3" t="s">
        <v>102</v>
      </c>
      <c r="O324" s="3" t="s">
        <v>30</v>
      </c>
      <c r="P324" s="3" t="s">
        <v>30</v>
      </c>
      <c r="Q324" s="3" t="s">
        <v>73</v>
      </c>
      <c r="R324" s="3" t="s">
        <v>211</v>
      </c>
      <c r="S324" s="3" t="s">
        <v>102</v>
      </c>
      <c r="T324" s="3" t="s">
        <v>33</v>
      </c>
      <c r="U324" s="3" t="s">
        <v>259</v>
      </c>
      <c r="V324" s="3" t="s">
        <v>2799</v>
      </c>
      <c r="W324" s="3" t="s">
        <v>102</v>
      </c>
      <c r="X324" s="3" t="s">
        <v>2800</v>
      </c>
    </row>
    <row r="325" spans="1:30">
      <c r="A325" s="2">
        <v>44236.801733506945</v>
      </c>
      <c r="B325" s="3" t="s">
        <v>2801</v>
      </c>
      <c r="C325" s="3" t="s">
        <v>2802</v>
      </c>
      <c r="D325" s="3" t="s">
        <v>2803</v>
      </c>
      <c r="F325" s="3" t="s">
        <v>2804</v>
      </c>
      <c r="G325" s="4" t="s">
        <v>2805</v>
      </c>
      <c r="H325" s="3" t="s">
        <v>27</v>
      </c>
      <c r="I325" s="3" t="s">
        <v>2806</v>
      </c>
      <c r="O325" s="3" t="s">
        <v>30</v>
      </c>
      <c r="P325" s="3" t="s">
        <v>48</v>
      </c>
      <c r="Q325" s="3" t="s">
        <v>63</v>
      </c>
      <c r="R325" s="3">
        <v>3000000</v>
      </c>
      <c r="T325" s="3">
        <v>7500000</v>
      </c>
      <c r="U325" s="3" t="s">
        <v>35</v>
      </c>
      <c r="V325" s="3" t="s">
        <v>2807</v>
      </c>
      <c r="W325" s="3">
        <v>3</v>
      </c>
      <c r="X325" s="3" t="s">
        <v>2808</v>
      </c>
    </row>
    <row r="326" spans="1:30">
      <c r="A326" s="2">
        <v>44236.809703043982</v>
      </c>
      <c r="B326" s="3" t="s">
        <v>2809</v>
      </c>
      <c r="C326" s="3" t="s">
        <v>2810</v>
      </c>
      <c r="D326" s="3" t="s">
        <v>2811</v>
      </c>
      <c r="F326" s="3" t="s">
        <v>2812</v>
      </c>
      <c r="G326" s="4" t="s">
        <v>2813</v>
      </c>
      <c r="H326" s="3" t="s">
        <v>27</v>
      </c>
      <c r="I326" s="3" t="s">
        <v>2814</v>
      </c>
      <c r="K326" s="3" t="s">
        <v>2815</v>
      </c>
      <c r="O326" s="3" t="s">
        <v>30</v>
      </c>
      <c r="P326" s="3" t="s">
        <v>30</v>
      </c>
      <c r="Q326" s="3" t="s">
        <v>93</v>
      </c>
      <c r="R326" s="3" t="s">
        <v>280</v>
      </c>
      <c r="S326" s="3" t="s">
        <v>211</v>
      </c>
      <c r="T326" s="3" t="s">
        <v>2816</v>
      </c>
      <c r="U326" s="3" t="s">
        <v>170</v>
      </c>
      <c r="V326" s="3" t="s">
        <v>2817</v>
      </c>
      <c r="W326" s="3" t="s">
        <v>2818</v>
      </c>
      <c r="X326" s="3" t="s">
        <v>105</v>
      </c>
    </row>
    <row r="327" spans="1:30">
      <c r="A327" s="2">
        <v>44236.811722430561</v>
      </c>
      <c r="B327" s="3" t="s">
        <v>2819</v>
      </c>
      <c r="C327" s="3" t="s">
        <v>2820</v>
      </c>
      <c r="D327" s="3" t="s">
        <v>2821</v>
      </c>
      <c r="E327" s="3" t="s">
        <v>2821</v>
      </c>
      <c r="F327" s="3" t="s">
        <v>2822</v>
      </c>
      <c r="G327" s="3" t="s">
        <v>2823</v>
      </c>
      <c r="H327" s="3" t="s">
        <v>44</v>
      </c>
      <c r="I327" s="3" t="s">
        <v>2824</v>
      </c>
      <c r="K327" s="3" t="s">
        <v>2825</v>
      </c>
      <c r="O327" s="3" t="s">
        <v>48</v>
      </c>
      <c r="P327" s="3" t="s">
        <v>48</v>
      </c>
      <c r="Q327" s="3" t="s">
        <v>73</v>
      </c>
      <c r="R327" s="3" t="s">
        <v>211</v>
      </c>
      <c r="S327" s="3">
        <v>0</v>
      </c>
      <c r="T327" s="3" t="s">
        <v>2826</v>
      </c>
      <c r="U327" s="3" t="s">
        <v>35</v>
      </c>
      <c r="V327" s="3">
        <v>1500</v>
      </c>
      <c r="W327" s="3">
        <v>5</v>
      </c>
      <c r="X327" s="3" t="s">
        <v>105</v>
      </c>
    </row>
    <row r="328" spans="1:30">
      <c r="A328" s="2">
        <v>44236.822907592592</v>
      </c>
      <c r="B328" s="3" t="s">
        <v>2827</v>
      </c>
      <c r="C328" s="3" t="s">
        <v>2828</v>
      </c>
      <c r="D328" s="3" t="s">
        <v>2829</v>
      </c>
      <c r="F328" s="3" t="s">
        <v>2830</v>
      </c>
      <c r="G328" s="4" t="s">
        <v>2831</v>
      </c>
      <c r="H328" s="3" t="s">
        <v>27</v>
      </c>
      <c r="I328" s="3" t="s">
        <v>2832</v>
      </c>
      <c r="J328" s="3">
        <v>9120309950234</v>
      </c>
      <c r="O328" s="3" t="s">
        <v>30</v>
      </c>
      <c r="P328" s="3" t="s">
        <v>48</v>
      </c>
      <c r="Q328" s="3" t="s">
        <v>93</v>
      </c>
      <c r="R328" s="3">
        <v>7500000</v>
      </c>
      <c r="S328" s="3">
        <v>0</v>
      </c>
      <c r="T328" s="3">
        <v>5000000</v>
      </c>
      <c r="U328" s="3" t="s">
        <v>35</v>
      </c>
      <c r="V328" s="3" t="s">
        <v>2833</v>
      </c>
      <c r="W328" s="3">
        <v>2</v>
      </c>
      <c r="X328" s="3" t="s">
        <v>1807</v>
      </c>
    </row>
    <row r="329" spans="1:30">
      <c r="A329" s="2">
        <v>44236.830511759261</v>
      </c>
      <c r="B329" s="3" t="s">
        <v>2834</v>
      </c>
      <c r="C329" s="3" t="s">
        <v>2835</v>
      </c>
      <c r="D329" s="3" t="s">
        <v>2836</v>
      </c>
      <c r="F329" s="3" t="s">
        <v>2837</v>
      </c>
      <c r="G329" s="4" t="s">
        <v>2838</v>
      </c>
      <c r="H329" s="3" t="s">
        <v>44</v>
      </c>
      <c r="I329" s="3" t="s">
        <v>2839</v>
      </c>
      <c r="O329" s="3" t="s">
        <v>30</v>
      </c>
      <c r="P329" s="3" t="s">
        <v>48</v>
      </c>
      <c r="Q329" s="3" t="s">
        <v>93</v>
      </c>
      <c r="R329" s="3" t="s">
        <v>50</v>
      </c>
      <c r="S329" s="3" t="s">
        <v>2840</v>
      </c>
      <c r="T329" s="3" t="s">
        <v>810</v>
      </c>
      <c r="U329" s="3" t="s">
        <v>35</v>
      </c>
      <c r="V329" s="3" t="s">
        <v>2841</v>
      </c>
      <c r="W329" s="3">
        <v>5</v>
      </c>
      <c r="X329" s="3" t="s">
        <v>2842</v>
      </c>
    </row>
    <row r="330" spans="1:30">
      <c r="A330" s="11">
        <v>44236.838056828703</v>
      </c>
      <c r="B330" s="12" t="s">
        <v>2843</v>
      </c>
      <c r="C330" s="12" t="s">
        <v>2844</v>
      </c>
      <c r="D330" s="12" t="s">
        <v>2845</v>
      </c>
      <c r="E330" s="12" t="s">
        <v>2846</v>
      </c>
      <c r="F330" s="12" t="s">
        <v>2847</v>
      </c>
      <c r="G330" s="13" t="s">
        <v>2848</v>
      </c>
      <c r="H330" s="12" t="s">
        <v>44</v>
      </c>
      <c r="I330" s="12" t="s">
        <v>2849</v>
      </c>
      <c r="J330" s="12">
        <v>1232000122311</v>
      </c>
      <c r="K330" s="14"/>
      <c r="L330" s="12">
        <v>10750</v>
      </c>
      <c r="M330" s="14"/>
      <c r="N330" s="14"/>
      <c r="O330" s="12" t="s">
        <v>30</v>
      </c>
      <c r="P330" s="12" t="s">
        <v>48</v>
      </c>
      <c r="Q330" s="12" t="s">
        <v>73</v>
      </c>
      <c r="R330" s="12" t="s">
        <v>33</v>
      </c>
      <c r="S330" s="12" t="s">
        <v>30</v>
      </c>
      <c r="T330" s="12" t="s">
        <v>151</v>
      </c>
      <c r="U330" s="12" t="s">
        <v>35</v>
      </c>
      <c r="V330" s="12" t="s">
        <v>588</v>
      </c>
      <c r="W330" s="12">
        <v>2</v>
      </c>
      <c r="X330" s="12" t="s">
        <v>2850</v>
      </c>
      <c r="Y330" s="14"/>
      <c r="Z330" s="14"/>
      <c r="AA330" s="14"/>
      <c r="AB330" s="14"/>
      <c r="AC330" s="14"/>
      <c r="AD330" s="14"/>
    </row>
    <row r="331" spans="1:30">
      <c r="A331" s="2">
        <v>44236.899164988426</v>
      </c>
      <c r="B331" s="3" t="s">
        <v>2851</v>
      </c>
      <c r="C331" s="3" t="s">
        <v>2852</v>
      </c>
      <c r="D331" s="3" t="s">
        <v>2853</v>
      </c>
      <c r="F331" s="3" t="s">
        <v>2854</v>
      </c>
      <c r="G331" s="4" t="s">
        <v>2855</v>
      </c>
      <c r="H331" s="3" t="s">
        <v>44</v>
      </c>
      <c r="I331" s="3" t="s">
        <v>2856</v>
      </c>
      <c r="O331" s="3" t="s">
        <v>30</v>
      </c>
      <c r="P331" s="3" t="s">
        <v>48</v>
      </c>
      <c r="Q331" s="3" t="s">
        <v>73</v>
      </c>
      <c r="R331" s="3" t="s">
        <v>2121</v>
      </c>
      <c r="T331" s="3" t="s">
        <v>2857</v>
      </c>
      <c r="U331" s="3" t="s">
        <v>35</v>
      </c>
      <c r="V331" s="3" t="s">
        <v>2858</v>
      </c>
      <c r="W331" s="3">
        <v>3</v>
      </c>
      <c r="X331" s="3" t="s">
        <v>105</v>
      </c>
    </row>
    <row r="332" spans="1:30">
      <c r="A332" s="2">
        <v>44236.9145225463</v>
      </c>
      <c r="B332" s="3" t="s">
        <v>2859</v>
      </c>
      <c r="C332" s="3" t="s">
        <v>2860</v>
      </c>
      <c r="D332" s="3" t="s">
        <v>2861</v>
      </c>
      <c r="F332" s="3" t="s">
        <v>2862</v>
      </c>
      <c r="G332" s="4" t="s">
        <v>2863</v>
      </c>
      <c r="H332" s="3" t="s">
        <v>27</v>
      </c>
      <c r="I332" s="3" t="s">
        <v>2864</v>
      </c>
      <c r="J332" s="4" t="s">
        <v>2865</v>
      </c>
      <c r="K332" s="3" t="s">
        <v>2866</v>
      </c>
      <c r="L332" s="3" t="s">
        <v>2867</v>
      </c>
      <c r="M332" s="3" t="s">
        <v>321</v>
      </c>
      <c r="N332" s="3" t="s">
        <v>2866</v>
      </c>
      <c r="O332" s="3" t="s">
        <v>30</v>
      </c>
      <c r="P332" s="3" t="s">
        <v>48</v>
      </c>
      <c r="Q332" s="3" t="s">
        <v>546</v>
      </c>
      <c r="R332" s="3" t="s">
        <v>2868</v>
      </c>
      <c r="S332" s="3" t="s">
        <v>2866</v>
      </c>
      <c r="T332" s="3" t="s">
        <v>2728</v>
      </c>
      <c r="U332" s="3" t="s">
        <v>35</v>
      </c>
      <c r="V332" s="3" t="s">
        <v>2869</v>
      </c>
      <c r="W332" s="3" t="s">
        <v>55</v>
      </c>
      <c r="X332" s="3" t="s">
        <v>2870</v>
      </c>
    </row>
    <row r="333" spans="1:30">
      <c r="A333" s="7">
        <v>44236.937592083334</v>
      </c>
      <c r="B333" s="8" t="s">
        <v>2871</v>
      </c>
      <c r="C333" s="8" t="s">
        <v>2872</v>
      </c>
      <c r="D333" s="8" t="s">
        <v>2873</v>
      </c>
      <c r="E333" s="9"/>
      <c r="F333" s="8" t="s">
        <v>2874</v>
      </c>
      <c r="G333" s="10" t="s">
        <v>2875</v>
      </c>
      <c r="H333" s="8" t="s">
        <v>44</v>
      </c>
      <c r="I333" s="8" t="s">
        <v>2876</v>
      </c>
      <c r="J333" s="9"/>
      <c r="K333" s="8" t="s">
        <v>2877</v>
      </c>
      <c r="L333" s="9"/>
      <c r="M333" s="9"/>
      <c r="N333" s="9"/>
      <c r="O333" s="8" t="s">
        <v>30</v>
      </c>
      <c r="P333" s="8" t="s">
        <v>48</v>
      </c>
      <c r="Q333" s="8" t="s">
        <v>131</v>
      </c>
      <c r="R333" s="8" t="s">
        <v>2878</v>
      </c>
      <c r="S333" s="9"/>
      <c r="T333" s="8" t="s">
        <v>2879</v>
      </c>
      <c r="U333" s="8" t="s">
        <v>35</v>
      </c>
      <c r="V333" s="8" t="s">
        <v>2880</v>
      </c>
      <c r="W333" s="8" t="s">
        <v>2881</v>
      </c>
      <c r="X333" s="8" t="s">
        <v>2882</v>
      </c>
      <c r="Y333" s="9"/>
      <c r="Z333" s="9"/>
      <c r="AA333" s="9"/>
      <c r="AB333" s="9"/>
      <c r="AC333" s="9"/>
      <c r="AD333" s="9"/>
    </row>
    <row r="334" spans="1:30">
      <c r="A334" s="2">
        <v>44236.992043356484</v>
      </c>
      <c r="B334" s="3" t="s">
        <v>2883</v>
      </c>
      <c r="C334" s="3" t="s">
        <v>2884</v>
      </c>
      <c r="D334" s="3" t="s">
        <v>2885</v>
      </c>
      <c r="E334" s="3" t="s">
        <v>2886</v>
      </c>
      <c r="F334" s="3" t="s">
        <v>2887</v>
      </c>
      <c r="G334" s="3" t="s">
        <v>2888</v>
      </c>
      <c r="H334" s="3" t="s">
        <v>44</v>
      </c>
      <c r="I334" s="3" t="s">
        <v>2889</v>
      </c>
      <c r="J334" s="3" t="s">
        <v>2890</v>
      </c>
      <c r="K334" s="3" t="s">
        <v>102</v>
      </c>
      <c r="L334" s="3" t="s">
        <v>2890</v>
      </c>
      <c r="M334" s="3" t="s">
        <v>102</v>
      </c>
      <c r="N334" s="3" t="s">
        <v>102</v>
      </c>
      <c r="O334" s="3" t="s">
        <v>30</v>
      </c>
      <c r="P334" s="3" t="s">
        <v>48</v>
      </c>
      <c r="Q334" s="3" t="s">
        <v>2891</v>
      </c>
      <c r="R334" s="3" t="s">
        <v>2892</v>
      </c>
      <c r="S334" s="3" t="s">
        <v>2890</v>
      </c>
      <c r="T334" s="3">
        <v>575</v>
      </c>
      <c r="U334" s="3" t="s">
        <v>35</v>
      </c>
      <c r="V334" s="3" t="s">
        <v>2893</v>
      </c>
      <c r="W334" s="3" t="s">
        <v>2894</v>
      </c>
      <c r="X334" s="3" t="s">
        <v>2895</v>
      </c>
    </row>
    <row r="335" spans="1:30">
      <c r="A335" s="2">
        <v>44237.051592465279</v>
      </c>
      <c r="B335" s="3" t="s">
        <v>2896</v>
      </c>
      <c r="C335" s="3" t="s">
        <v>2897</v>
      </c>
      <c r="D335" s="3" t="s">
        <v>2898</v>
      </c>
      <c r="F335" s="3" t="s">
        <v>2899</v>
      </c>
      <c r="G335" s="3" t="s">
        <v>2900</v>
      </c>
      <c r="H335" s="3" t="s">
        <v>44</v>
      </c>
      <c r="I335" s="3" t="s">
        <v>2901</v>
      </c>
      <c r="J335" s="3" t="s">
        <v>347</v>
      </c>
      <c r="K335" s="3" t="s">
        <v>347</v>
      </c>
      <c r="L335" s="3" t="s">
        <v>347</v>
      </c>
      <c r="M335" s="3" t="s">
        <v>347</v>
      </c>
      <c r="N335" s="3" t="s">
        <v>347</v>
      </c>
      <c r="O335" s="3" t="s">
        <v>48</v>
      </c>
      <c r="P335" s="3" t="s">
        <v>48</v>
      </c>
      <c r="Q335" s="3" t="s">
        <v>2902</v>
      </c>
      <c r="R335" s="3" t="s">
        <v>81</v>
      </c>
      <c r="S335" s="3" t="s">
        <v>2903</v>
      </c>
      <c r="T335" s="3" t="s">
        <v>2904</v>
      </c>
      <c r="U335" s="3" t="s">
        <v>35</v>
      </c>
      <c r="V335" s="3" t="s">
        <v>2905</v>
      </c>
      <c r="W335" s="3">
        <v>2</v>
      </c>
      <c r="X335" s="3" t="s">
        <v>2906</v>
      </c>
    </row>
    <row r="336" spans="1:30">
      <c r="A336" s="2">
        <v>44237.176582847227</v>
      </c>
      <c r="B336" s="3" t="s">
        <v>2907</v>
      </c>
      <c r="C336" s="3" t="s">
        <v>2908</v>
      </c>
      <c r="D336" s="3" t="s">
        <v>2909</v>
      </c>
      <c r="F336" s="3" t="s">
        <v>2908</v>
      </c>
      <c r="G336" s="4" t="s">
        <v>2910</v>
      </c>
      <c r="H336" s="3" t="s">
        <v>44</v>
      </c>
      <c r="I336" s="3" t="s">
        <v>2911</v>
      </c>
      <c r="K336" s="3" t="s">
        <v>2912</v>
      </c>
      <c r="O336" s="3" t="s">
        <v>30</v>
      </c>
      <c r="P336" s="3" t="s">
        <v>30</v>
      </c>
      <c r="Q336" s="3" t="s">
        <v>2913</v>
      </c>
      <c r="R336" s="3" t="s">
        <v>211</v>
      </c>
      <c r="S336" s="3" t="s">
        <v>211</v>
      </c>
      <c r="T336" s="3" t="s">
        <v>530</v>
      </c>
      <c r="U336" s="3" t="s">
        <v>409</v>
      </c>
      <c r="V336" s="3" t="s">
        <v>1056</v>
      </c>
      <c r="W336" s="3" t="s">
        <v>55</v>
      </c>
      <c r="X336" s="3" t="s">
        <v>944</v>
      </c>
    </row>
    <row r="337" spans="1:30">
      <c r="A337" s="2">
        <v>44237.695204629628</v>
      </c>
      <c r="B337" s="3" t="s">
        <v>2914</v>
      </c>
      <c r="C337" s="3" t="s">
        <v>2915</v>
      </c>
      <c r="D337" s="3" t="s">
        <v>2916</v>
      </c>
      <c r="E337" s="3" t="s">
        <v>2917</v>
      </c>
      <c r="F337" s="3" t="s">
        <v>2918</v>
      </c>
      <c r="G337" s="4" t="s">
        <v>2919</v>
      </c>
      <c r="H337" s="3" t="s">
        <v>27</v>
      </c>
      <c r="I337" s="3" t="s">
        <v>2920</v>
      </c>
      <c r="O337" s="3" t="s">
        <v>48</v>
      </c>
      <c r="P337" s="3" t="s">
        <v>48</v>
      </c>
      <c r="Q337" s="3" t="s">
        <v>73</v>
      </c>
      <c r="R337" s="3">
        <v>10000000</v>
      </c>
      <c r="T337" s="3">
        <v>1500000</v>
      </c>
      <c r="U337" s="3" t="s">
        <v>35</v>
      </c>
      <c r="V337" s="3" t="s">
        <v>2921</v>
      </c>
      <c r="W337" s="3">
        <v>1</v>
      </c>
      <c r="X337" s="3" t="s">
        <v>2922</v>
      </c>
    </row>
    <row r="338" spans="1:30">
      <c r="A338" s="11">
        <v>44237.725563761574</v>
      </c>
      <c r="B338" s="12" t="s">
        <v>2923</v>
      </c>
      <c r="C338" s="12" t="s">
        <v>2924</v>
      </c>
      <c r="D338" s="12" t="s">
        <v>2925</v>
      </c>
      <c r="E338" s="12" t="s">
        <v>2926</v>
      </c>
      <c r="F338" s="12" t="s">
        <v>2927</v>
      </c>
      <c r="G338" s="13" t="s">
        <v>2928</v>
      </c>
      <c r="H338" s="12" t="s">
        <v>27</v>
      </c>
      <c r="I338" s="12" t="s">
        <v>2929</v>
      </c>
      <c r="J338" s="14"/>
      <c r="K338" s="12" t="s">
        <v>2930</v>
      </c>
      <c r="L338" s="14"/>
      <c r="M338" s="14"/>
      <c r="N338" s="14"/>
      <c r="O338" s="12" t="s">
        <v>48</v>
      </c>
      <c r="P338" s="12" t="s">
        <v>48</v>
      </c>
      <c r="Q338" s="12" t="s">
        <v>150</v>
      </c>
      <c r="R338" s="12" t="s">
        <v>2931</v>
      </c>
      <c r="S338" s="14"/>
      <c r="T338" s="12" t="s">
        <v>365</v>
      </c>
      <c r="U338" s="12" t="s">
        <v>221</v>
      </c>
      <c r="V338" s="12">
        <v>30</v>
      </c>
      <c r="W338" s="12" t="s">
        <v>48</v>
      </c>
      <c r="X338" s="12" t="s">
        <v>343</v>
      </c>
      <c r="Y338" s="14"/>
      <c r="Z338" s="14"/>
      <c r="AA338" s="14"/>
      <c r="AB338" s="14"/>
      <c r="AC338" s="14"/>
      <c r="AD338" s="14"/>
    </row>
    <row r="339" spans="1:30">
      <c r="A339" s="2">
        <v>44237.81681556713</v>
      </c>
      <c r="B339" s="3" t="s">
        <v>2932</v>
      </c>
      <c r="C339" s="3" t="s">
        <v>2933</v>
      </c>
      <c r="D339" s="3" t="s">
        <v>2934</v>
      </c>
      <c r="F339" s="3" t="s">
        <v>2935</v>
      </c>
      <c r="G339" s="4" t="s">
        <v>2936</v>
      </c>
      <c r="H339" s="3" t="s">
        <v>27</v>
      </c>
      <c r="I339" s="3" t="s">
        <v>2937</v>
      </c>
      <c r="M339" s="3" t="s">
        <v>2938</v>
      </c>
      <c r="O339" s="3" t="s">
        <v>30</v>
      </c>
      <c r="P339" s="3" t="s">
        <v>48</v>
      </c>
      <c r="Q339" s="3" t="s">
        <v>131</v>
      </c>
      <c r="R339" s="3" t="s">
        <v>161</v>
      </c>
      <c r="T339" s="3" t="s">
        <v>211</v>
      </c>
      <c r="U339" s="3" t="s">
        <v>35</v>
      </c>
      <c r="V339" s="3" t="s">
        <v>2939</v>
      </c>
      <c r="W339" s="3">
        <v>5</v>
      </c>
      <c r="X339" s="3" t="s">
        <v>171</v>
      </c>
    </row>
    <row r="340" spans="1:30">
      <c r="A340" s="2">
        <v>44237.838499641206</v>
      </c>
      <c r="B340" s="3" t="s">
        <v>2940</v>
      </c>
      <c r="C340" s="3" t="s">
        <v>2941</v>
      </c>
      <c r="D340" s="3" t="s">
        <v>2942</v>
      </c>
      <c r="F340" s="3" t="s">
        <v>2943</v>
      </c>
      <c r="G340" s="4" t="s">
        <v>2944</v>
      </c>
      <c r="H340" s="3" t="s">
        <v>44</v>
      </c>
      <c r="I340" s="3" t="s">
        <v>2945</v>
      </c>
      <c r="K340" s="3" t="s">
        <v>2946</v>
      </c>
      <c r="M340" s="3" t="s">
        <v>2947</v>
      </c>
      <c r="O340" s="3" t="s">
        <v>30</v>
      </c>
      <c r="P340" s="3" t="s">
        <v>48</v>
      </c>
      <c r="Q340" s="3" t="s">
        <v>186</v>
      </c>
      <c r="R340" s="3" t="s">
        <v>50</v>
      </c>
      <c r="S340" s="3" t="s">
        <v>280</v>
      </c>
      <c r="T340" s="3" t="s">
        <v>33</v>
      </c>
      <c r="U340" s="3" t="s">
        <v>35</v>
      </c>
      <c r="V340" s="3" t="s">
        <v>2948</v>
      </c>
      <c r="W340" s="3">
        <v>3</v>
      </c>
      <c r="X340" s="3" t="s">
        <v>2949</v>
      </c>
    </row>
    <row r="341" spans="1:30">
      <c r="A341" s="2">
        <v>44238.037117835644</v>
      </c>
      <c r="B341" s="3" t="s">
        <v>2950</v>
      </c>
      <c r="C341" s="3" t="s">
        <v>2951</v>
      </c>
      <c r="D341" s="3" t="s">
        <v>2952</v>
      </c>
      <c r="F341" s="3" t="s">
        <v>2953</v>
      </c>
      <c r="G341" s="4" t="s">
        <v>2954</v>
      </c>
      <c r="H341" s="3" t="s">
        <v>44</v>
      </c>
      <c r="I341" s="3" t="s">
        <v>2955</v>
      </c>
      <c r="K341" s="3" t="s">
        <v>2956</v>
      </c>
      <c r="M341" s="3" t="s">
        <v>2957</v>
      </c>
      <c r="O341" s="3" t="s">
        <v>30</v>
      </c>
      <c r="P341" s="3" t="s">
        <v>48</v>
      </c>
      <c r="Q341" s="3" t="s">
        <v>2958</v>
      </c>
      <c r="R341" s="3" t="s">
        <v>2959</v>
      </c>
      <c r="S341" s="3" t="s">
        <v>124</v>
      </c>
      <c r="T341" s="3" t="s">
        <v>2960</v>
      </c>
      <c r="U341" s="3" t="s">
        <v>35</v>
      </c>
      <c r="V341" s="3" t="s">
        <v>2961</v>
      </c>
      <c r="W341" s="3" t="s">
        <v>124</v>
      </c>
      <c r="X341" s="3" t="s">
        <v>283</v>
      </c>
    </row>
    <row r="342" spans="1:30">
      <c r="A342" s="2">
        <v>44238.068342488426</v>
      </c>
      <c r="B342" s="3" t="s">
        <v>2962</v>
      </c>
      <c r="C342" s="3" t="s">
        <v>2963</v>
      </c>
      <c r="D342" s="3" t="s">
        <v>2964</v>
      </c>
      <c r="E342" s="3" t="s">
        <v>2965</v>
      </c>
      <c r="F342" s="3" t="s">
        <v>2966</v>
      </c>
      <c r="G342" s="4" t="s">
        <v>2967</v>
      </c>
      <c r="H342" s="3" t="s">
        <v>27</v>
      </c>
      <c r="I342" s="3" t="s">
        <v>2968</v>
      </c>
      <c r="K342" s="3" t="s">
        <v>2969</v>
      </c>
      <c r="O342" s="3" t="s">
        <v>48</v>
      </c>
      <c r="P342" s="3" t="s">
        <v>30</v>
      </c>
      <c r="Q342" s="3" t="s">
        <v>93</v>
      </c>
      <c r="R342" s="3" t="s">
        <v>270</v>
      </c>
      <c r="T342" s="3" t="s">
        <v>280</v>
      </c>
      <c r="U342" s="3" t="s">
        <v>35</v>
      </c>
      <c r="V342" s="3" t="s">
        <v>2462</v>
      </c>
      <c r="W342" s="3">
        <v>2</v>
      </c>
      <c r="X342" s="3" t="s">
        <v>2970</v>
      </c>
    </row>
    <row r="343" spans="1:30">
      <c r="A343" s="2">
        <v>44238.101391782402</v>
      </c>
      <c r="B343" s="3" t="s">
        <v>2971</v>
      </c>
      <c r="C343" s="3" t="s">
        <v>2972</v>
      </c>
      <c r="D343" s="3" t="s">
        <v>2973</v>
      </c>
      <c r="F343" s="3" t="s">
        <v>2974</v>
      </c>
      <c r="G343" s="4" t="s">
        <v>2975</v>
      </c>
      <c r="H343" s="3" t="s">
        <v>44</v>
      </c>
      <c r="I343" s="3" t="s">
        <v>2976</v>
      </c>
      <c r="K343" s="3" t="s">
        <v>2977</v>
      </c>
      <c r="O343" s="3" t="s">
        <v>30</v>
      </c>
      <c r="P343" s="3" t="s">
        <v>30</v>
      </c>
      <c r="Q343" s="3" t="s">
        <v>63</v>
      </c>
      <c r="R343" s="3" t="s">
        <v>33</v>
      </c>
      <c r="T343" s="3" t="s">
        <v>365</v>
      </c>
      <c r="U343" s="3" t="s">
        <v>170</v>
      </c>
      <c r="V343" s="3" t="s">
        <v>2978</v>
      </c>
      <c r="W343" s="3">
        <v>1</v>
      </c>
      <c r="X343" s="3" t="s">
        <v>2979</v>
      </c>
    </row>
    <row r="344" spans="1:30">
      <c r="A344" s="2">
        <v>44238.163439745374</v>
      </c>
      <c r="B344" s="3" t="s">
        <v>2980</v>
      </c>
      <c r="C344" s="3" t="s">
        <v>2981</v>
      </c>
      <c r="D344" s="3" t="s">
        <v>2982</v>
      </c>
      <c r="E344" s="3" t="s">
        <v>2983</v>
      </c>
      <c r="F344" s="3" t="s">
        <v>2984</v>
      </c>
      <c r="G344" s="4" t="s">
        <v>2985</v>
      </c>
      <c r="H344" s="3" t="s">
        <v>44</v>
      </c>
      <c r="I344" s="3" t="s">
        <v>2986</v>
      </c>
      <c r="K344" s="3" t="s">
        <v>2987</v>
      </c>
      <c r="O344" s="3" t="s">
        <v>48</v>
      </c>
      <c r="P344" s="3" t="s">
        <v>48</v>
      </c>
      <c r="Q344" s="3" t="s">
        <v>2988</v>
      </c>
      <c r="R344" s="3" t="s">
        <v>2989</v>
      </c>
      <c r="T344" s="3" t="s">
        <v>530</v>
      </c>
      <c r="U344" s="3" t="s">
        <v>114</v>
      </c>
      <c r="V344" s="3" t="s">
        <v>2990</v>
      </c>
      <c r="W344" s="3">
        <v>4</v>
      </c>
      <c r="X344" s="3" t="s">
        <v>343</v>
      </c>
    </row>
    <row r="345" spans="1:30">
      <c r="A345" s="2">
        <v>44238.221503078705</v>
      </c>
      <c r="B345" s="3" t="s">
        <v>2991</v>
      </c>
      <c r="C345" s="3" t="s">
        <v>2992</v>
      </c>
      <c r="D345" s="3" t="s">
        <v>2993</v>
      </c>
      <c r="F345" s="3" t="s">
        <v>2994</v>
      </c>
      <c r="G345" s="4" t="s">
        <v>2995</v>
      </c>
      <c r="H345" s="3" t="s">
        <v>27</v>
      </c>
      <c r="I345" s="3" t="s">
        <v>2996</v>
      </c>
      <c r="K345" s="3" t="s">
        <v>2997</v>
      </c>
      <c r="M345" s="3" t="s">
        <v>2998</v>
      </c>
      <c r="O345" s="3" t="s">
        <v>30</v>
      </c>
      <c r="P345" s="3" t="s">
        <v>48</v>
      </c>
      <c r="Q345" s="3" t="s">
        <v>2999</v>
      </c>
      <c r="R345" s="3" t="s">
        <v>270</v>
      </c>
      <c r="T345" s="3">
        <v>1500000</v>
      </c>
      <c r="U345" s="3" t="s">
        <v>35</v>
      </c>
      <c r="V345" s="3" t="s">
        <v>3000</v>
      </c>
      <c r="W345" s="3" t="s">
        <v>1106</v>
      </c>
      <c r="X345" s="3" t="s">
        <v>547</v>
      </c>
    </row>
    <row r="346" spans="1:30">
      <c r="A346" s="2">
        <v>44238.805066550922</v>
      </c>
      <c r="B346" s="3" t="s">
        <v>3001</v>
      </c>
      <c r="C346" s="3" t="s">
        <v>3002</v>
      </c>
      <c r="D346" s="3" t="s">
        <v>3003</v>
      </c>
      <c r="F346" s="3" t="s">
        <v>3002</v>
      </c>
      <c r="G346" s="4" t="s">
        <v>3004</v>
      </c>
      <c r="H346" s="3" t="s">
        <v>44</v>
      </c>
      <c r="I346" s="3" t="s">
        <v>3005</v>
      </c>
      <c r="K346" s="3">
        <v>130154761380</v>
      </c>
      <c r="M346" s="3">
        <v>306357801522323</v>
      </c>
      <c r="O346" s="3" t="s">
        <v>48</v>
      </c>
      <c r="P346" s="3" t="s">
        <v>48</v>
      </c>
      <c r="Q346" s="3" t="s">
        <v>63</v>
      </c>
      <c r="R346" s="3" t="s">
        <v>3006</v>
      </c>
      <c r="S346" s="3" t="s">
        <v>33</v>
      </c>
      <c r="T346" s="3" t="s">
        <v>281</v>
      </c>
      <c r="U346" s="3" t="s">
        <v>35</v>
      </c>
      <c r="V346" s="3">
        <v>100</v>
      </c>
      <c r="W346" s="3">
        <v>1</v>
      </c>
      <c r="X346" s="3" t="s">
        <v>3007</v>
      </c>
    </row>
    <row r="347" spans="1:30">
      <c r="A347" s="2">
        <v>44238.982518831021</v>
      </c>
      <c r="B347" s="3" t="s">
        <v>3008</v>
      </c>
      <c r="C347" s="3" t="s">
        <v>3009</v>
      </c>
      <c r="D347" s="3" t="s">
        <v>3010</v>
      </c>
      <c r="F347" s="3" t="s">
        <v>3009</v>
      </c>
      <c r="G347" s="4" t="s">
        <v>3011</v>
      </c>
      <c r="H347" s="3" t="s">
        <v>44</v>
      </c>
      <c r="I347" s="3" t="s">
        <v>3012</v>
      </c>
      <c r="O347" s="3" t="s">
        <v>48</v>
      </c>
      <c r="P347" s="3" t="s">
        <v>30</v>
      </c>
      <c r="Q347" s="3" t="s">
        <v>131</v>
      </c>
      <c r="R347" s="3" t="s">
        <v>280</v>
      </c>
      <c r="S347" s="3">
        <v>0</v>
      </c>
      <c r="T347" s="3" t="s">
        <v>33</v>
      </c>
      <c r="U347" s="3" t="s">
        <v>35</v>
      </c>
      <c r="V347" s="3" t="s">
        <v>3013</v>
      </c>
      <c r="W347" s="3">
        <v>1</v>
      </c>
      <c r="X347" s="3" t="s">
        <v>3014</v>
      </c>
    </row>
    <row r="348" spans="1:30">
      <c r="A348" s="2">
        <v>44239.106620358798</v>
      </c>
      <c r="B348" s="3" t="s">
        <v>3015</v>
      </c>
      <c r="C348" s="3" t="s">
        <v>3016</v>
      </c>
      <c r="D348" s="3" t="s">
        <v>3017</v>
      </c>
      <c r="F348" s="3" t="s">
        <v>3018</v>
      </c>
      <c r="G348" s="4" t="s">
        <v>3019</v>
      </c>
      <c r="H348" s="3" t="s">
        <v>44</v>
      </c>
      <c r="I348" s="3" t="s">
        <v>3020</v>
      </c>
      <c r="O348" s="3" t="s">
        <v>48</v>
      </c>
      <c r="P348" s="3" t="s">
        <v>30</v>
      </c>
      <c r="Q348" s="3" t="s">
        <v>3021</v>
      </c>
      <c r="R348" s="3" t="s">
        <v>280</v>
      </c>
      <c r="S348" s="3" t="s">
        <v>50</v>
      </c>
      <c r="T348" s="3" t="s">
        <v>3022</v>
      </c>
      <c r="U348" s="3" t="s">
        <v>221</v>
      </c>
      <c r="V348" s="3" t="s">
        <v>3023</v>
      </c>
      <c r="W348" s="3">
        <v>1</v>
      </c>
      <c r="X348" s="3" t="s">
        <v>3024</v>
      </c>
    </row>
    <row r="349" spans="1:30">
      <c r="A349" s="2">
        <v>44239.185453032405</v>
      </c>
      <c r="B349" s="3" t="s">
        <v>3025</v>
      </c>
      <c r="C349" s="3" t="s">
        <v>3026</v>
      </c>
      <c r="D349" s="3" t="s">
        <v>3027</v>
      </c>
      <c r="F349" s="3" t="s">
        <v>3028</v>
      </c>
      <c r="G349" s="4" t="s">
        <v>3029</v>
      </c>
      <c r="H349" s="3" t="s">
        <v>27</v>
      </c>
      <c r="I349" s="3" t="s">
        <v>3030</v>
      </c>
      <c r="K349" s="3" t="s">
        <v>3031</v>
      </c>
      <c r="O349" s="3" t="s">
        <v>30</v>
      </c>
      <c r="P349" s="3" t="s">
        <v>30</v>
      </c>
      <c r="Q349" s="3" t="s">
        <v>93</v>
      </c>
      <c r="R349" s="3" t="s">
        <v>32</v>
      </c>
      <c r="T349" s="3" t="s">
        <v>33</v>
      </c>
      <c r="U349" s="3" t="s">
        <v>417</v>
      </c>
      <c r="V349" s="3" t="s">
        <v>1680</v>
      </c>
      <c r="W349" s="3">
        <v>2</v>
      </c>
      <c r="X349" s="3" t="s">
        <v>3032</v>
      </c>
    </row>
    <row r="350" spans="1:30">
      <c r="A350" s="2">
        <v>44239.90493582176</v>
      </c>
      <c r="B350" s="3" t="s">
        <v>3033</v>
      </c>
      <c r="C350" s="3" t="s">
        <v>3034</v>
      </c>
      <c r="D350" s="3" t="s">
        <v>3035</v>
      </c>
      <c r="F350" s="3" t="s">
        <v>3036</v>
      </c>
      <c r="G350" s="4" t="s">
        <v>3037</v>
      </c>
      <c r="H350" s="3" t="s">
        <v>27</v>
      </c>
      <c r="I350" s="3" t="s">
        <v>3038</v>
      </c>
      <c r="K350" s="3" t="s">
        <v>3039</v>
      </c>
      <c r="M350" s="3" t="s">
        <v>3040</v>
      </c>
      <c r="O350" s="3" t="s">
        <v>30</v>
      </c>
      <c r="P350" s="3" t="s">
        <v>30</v>
      </c>
      <c r="Q350" s="3" t="s">
        <v>63</v>
      </c>
      <c r="R350" s="3">
        <v>5000000</v>
      </c>
      <c r="T350" s="3">
        <v>5000000</v>
      </c>
      <c r="U350" s="3" t="s">
        <v>141</v>
      </c>
      <c r="V350" s="3">
        <v>30</v>
      </c>
      <c r="W350" s="3">
        <v>1</v>
      </c>
      <c r="X350" s="3" t="s">
        <v>105</v>
      </c>
    </row>
    <row r="351" spans="1:30">
      <c r="A351" s="2">
        <v>44241.718373055555</v>
      </c>
      <c r="B351" s="3" t="s">
        <v>3041</v>
      </c>
      <c r="C351" s="3" t="s">
        <v>3042</v>
      </c>
      <c r="D351" s="3" t="s">
        <v>3043</v>
      </c>
      <c r="E351" s="3" t="s">
        <v>3044</v>
      </c>
      <c r="F351" s="3" t="s">
        <v>3045</v>
      </c>
      <c r="G351" s="4" t="s">
        <v>3046</v>
      </c>
      <c r="H351" s="3" t="s">
        <v>27</v>
      </c>
      <c r="I351" s="3" t="s">
        <v>3047</v>
      </c>
      <c r="J351" s="4" t="s">
        <v>3048</v>
      </c>
      <c r="K351" s="3" t="s">
        <v>3049</v>
      </c>
      <c r="L351" s="4" t="s">
        <v>3048</v>
      </c>
      <c r="O351" s="3" t="s">
        <v>30</v>
      </c>
      <c r="P351" s="3" t="s">
        <v>30</v>
      </c>
      <c r="Q351" s="3" t="s">
        <v>73</v>
      </c>
      <c r="R351" s="3" t="s">
        <v>32</v>
      </c>
      <c r="S351" s="3" t="s">
        <v>30</v>
      </c>
      <c r="T351" s="3" t="s">
        <v>161</v>
      </c>
      <c r="U351" s="3" t="s">
        <v>35</v>
      </c>
      <c r="V351" s="3">
        <v>10</v>
      </c>
      <c r="W351" s="3">
        <v>4</v>
      </c>
      <c r="X351" s="3" t="s">
        <v>1235</v>
      </c>
    </row>
    <row r="352" spans="1:30">
      <c r="A352" s="2">
        <v>44241.804295590278</v>
      </c>
      <c r="B352" s="3" t="s">
        <v>3050</v>
      </c>
      <c r="C352" s="3" t="s">
        <v>3051</v>
      </c>
      <c r="D352" s="3" t="s">
        <v>3052</v>
      </c>
      <c r="F352" s="3" t="s">
        <v>3053</v>
      </c>
      <c r="G352" s="4" t="s">
        <v>3054</v>
      </c>
      <c r="H352" s="3" t="s">
        <v>44</v>
      </c>
      <c r="I352" s="3" t="s">
        <v>3055</v>
      </c>
      <c r="O352" s="3" t="s">
        <v>48</v>
      </c>
      <c r="P352" s="3" t="s">
        <v>48</v>
      </c>
      <c r="Q352" s="3" t="s">
        <v>3056</v>
      </c>
      <c r="R352" s="3">
        <v>500</v>
      </c>
      <c r="T352" s="3" t="s">
        <v>3057</v>
      </c>
      <c r="U352" s="3" t="s">
        <v>417</v>
      </c>
      <c r="V352" s="3">
        <v>2000</v>
      </c>
      <c r="W352" s="3">
        <v>3</v>
      </c>
      <c r="X352" s="3" t="s">
        <v>74</v>
      </c>
    </row>
    <row r="353" spans="1:24">
      <c r="A353" s="2">
        <v>44242.259278518519</v>
      </c>
      <c r="B353" s="3" t="s">
        <v>3058</v>
      </c>
      <c r="C353" s="3" t="s">
        <v>3059</v>
      </c>
      <c r="D353" s="3" t="s">
        <v>3060</v>
      </c>
      <c r="F353" s="3" t="s">
        <v>3058</v>
      </c>
      <c r="G353" s="4" t="s">
        <v>3061</v>
      </c>
      <c r="H353" s="3" t="s">
        <v>44</v>
      </c>
      <c r="I353" s="3" t="s">
        <v>3062</v>
      </c>
      <c r="J353" s="4" t="s">
        <v>3063</v>
      </c>
      <c r="K353" s="3" t="s">
        <v>3064</v>
      </c>
      <c r="L353" s="4" t="s">
        <v>3063</v>
      </c>
      <c r="M353" s="3" t="s">
        <v>3065</v>
      </c>
      <c r="N353" s="3" t="s">
        <v>3065</v>
      </c>
      <c r="O353" s="3" t="s">
        <v>30</v>
      </c>
      <c r="P353" s="3" t="s">
        <v>48</v>
      </c>
      <c r="Q353" s="3" t="s">
        <v>1814</v>
      </c>
      <c r="R353" s="3" t="s">
        <v>3066</v>
      </c>
      <c r="S353" s="3" t="s">
        <v>3066</v>
      </c>
      <c r="T353" s="3" t="s">
        <v>3067</v>
      </c>
      <c r="U353" s="3" t="s">
        <v>53</v>
      </c>
      <c r="V353" s="3" t="s">
        <v>2539</v>
      </c>
      <c r="W353" s="3">
        <v>1</v>
      </c>
      <c r="X353" s="3" t="s">
        <v>105</v>
      </c>
    </row>
    <row r="354" spans="1:24">
      <c r="A354" s="2">
        <v>44243.158613576394</v>
      </c>
      <c r="B354" s="3" t="s">
        <v>3068</v>
      </c>
      <c r="C354" s="3" t="s">
        <v>3069</v>
      </c>
      <c r="D354" s="3" t="s">
        <v>3070</v>
      </c>
      <c r="F354" s="3" t="s">
        <v>3071</v>
      </c>
      <c r="G354" s="4" t="s">
        <v>3072</v>
      </c>
      <c r="H354" s="3" t="s">
        <v>27</v>
      </c>
      <c r="I354" s="3" t="s">
        <v>3073</v>
      </c>
      <c r="O354" s="3" t="s">
        <v>48</v>
      </c>
      <c r="P354" s="3" t="s">
        <v>30</v>
      </c>
      <c r="Q354" s="3" t="s">
        <v>3074</v>
      </c>
      <c r="R354" s="3" t="s">
        <v>3075</v>
      </c>
      <c r="T354" s="3" t="s">
        <v>1355</v>
      </c>
      <c r="U354" s="3" t="s">
        <v>3076</v>
      </c>
      <c r="V354" s="3" t="s">
        <v>366</v>
      </c>
      <c r="W354" s="3">
        <v>3</v>
      </c>
      <c r="X354" s="3" t="s">
        <v>82</v>
      </c>
    </row>
    <row r="355" spans="1:24">
      <c r="A355" s="2">
        <v>44243.594283888888</v>
      </c>
      <c r="B355" s="3" t="s">
        <v>3077</v>
      </c>
      <c r="C355" s="3" t="s">
        <v>3078</v>
      </c>
      <c r="D355" s="3" t="s">
        <v>3079</v>
      </c>
      <c r="F355" s="3" t="s">
        <v>3078</v>
      </c>
      <c r="G355" s="4" t="s">
        <v>3080</v>
      </c>
      <c r="H355" s="3" t="s">
        <v>44</v>
      </c>
      <c r="I355" s="3" t="s">
        <v>3081</v>
      </c>
      <c r="J355" s="4" t="s">
        <v>3082</v>
      </c>
      <c r="K355" s="3" t="s">
        <v>3083</v>
      </c>
      <c r="O355" s="3" t="s">
        <v>30</v>
      </c>
      <c r="P355" s="3" t="s">
        <v>30</v>
      </c>
      <c r="Q355" s="3" t="s">
        <v>93</v>
      </c>
      <c r="R355" s="3">
        <v>10000000</v>
      </c>
      <c r="T355" s="3">
        <v>20000000</v>
      </c>
      <c r="U355" s="3" t="s">
        <v>35</v>
      </c>
      <c r="V355" s="3" t="s">
        <v>3084</v>
      </c>
      <c r="W355" s="3">
        <v>3</v>
      </c>
      <c r="X355" s="3" t="s">
        <v>1940</v>
      </c>
    </row>
    <row r="356" spans="1:24">
      <c r="A356" s="2">
        <v>44243.758390254632</v>
      </c>
      <c r="B356" s="3" t="s">
        <v>3085</v>
      </c>
      <c r="C356" s="3" t="s">
        <v>3086</v>
      </c>
      <c r="D356" s="3" t="s">
        <v>3087</v>
      </c>
      <c r="F356" s="3" t="s">
        <v>3088</v>
      </c>
      <c r="G356" s="4" t="s">
        <v>3089</v>
      </c>
      <c r="H356" s="3" t="s">
        <v>44</v>
      </c>
      <c r="I356" s="3" t="s">
        <v>3090</v>
      </c>
      <c r="J356" s="4" t="s">
        <v>3091</v>
      </c>
      <c r="L356" s="4" t="s">
        <v>3091</v>
      </c>
      <c r="O356" s="3" t="s">
        <v>48</v>
      </c>
      <c r="P356" s="3" t="s">
        <v>30</v>
      </c>
      <c r="Q356" s="3" t="s">
        <v>3092</v>
      </c>
      <c r="R356" s="3" t="s">
        <v>365</v>
      </c>
      <c r="S356" s="3" t="s">
        <v>211</v>
      </c>
      <c r="T356" s="3" t="s">
        <v>3093</v>
      </c>
      <c r="U356" s="3" t="s">
        <v>35</v>
      </c>
      <c r="V356" s="3" t="s">
        <v>3094</v>
      </c>
      <c r="W356" s="3">
        <v>1</v>
      </c>
      <c r="X356" s="3" t="s">
        <v>3095</v>
      </c>
    </row>
    <row r="357" spans="1:24">
      <c r="A357" s="2">
        <v>44244.719005543986</v>
      </c>
      <c r="B357" s="3" t="s">
        <v>3096</v>
      </c>
      <c r="C357" s="3" t="s">
        <v>3097</v>
      </c>
      <c r="D357" s="3" t="s">
        <v>3098</v>
      </c>
      <c r="F357" s="3" t="s">
        <v>3099</v>
      </c>
      <c r="G357" s="4" t="s">
        <v>3100</v>
      </c>
      <c r="H357" s="3" t="s">
        <v>44</v>
      </c>
      <c r="I357" s="3" t="s">
        <v>3101</v>
      </c>
      <c r="O357" s="3" t="s">
        <v>30</v>
      </c>
      <c r="P357" s="3" t="s">
        <v>30</v>
      </c>
      <c r="Q357" s="3" t="s">
        <v>131</v>
      </c>
      <c r="R357" s="3" t="s">
        <v>3102</v>
      </c>
      <c r="T357" s="3" t="s">
        <v>3103</v>
      </c>
      <c r="U357" s="3" t="s">
        <v>35</v>
      </c>
      <c r="V357" s="3" t="s">
        <v>3104</v>
      </c>
      <c r="W357" s="3" t="s">
        <v>3105</v>
      </c>
      <c r="X357" s="3" t="s">
        <v>171</v>
      </c>
    </row>
    <row r="358" spans="1:24">
      <c r="A358" s="2">
        <v>44245.852196250002</v>
      </c>
      <c r="B358" s="3" t="s">
        <v>3106</v>
      </c>
      <c r="C358" s="3" t="s">
        <v>3107</v>
      </c>
      <c r="D358" s="3" t="s">
        <v>3108</v>
      </c>
      <c r="E358" s="3" t="s">
        <v>3109</v>
      </c>
      <c r="F358" s="3" t="s">
        <v>3110</v>
      </c>
      <c r="G358" s="4" t="s">
        <v>3111</v>
      </c>
      <c r="H358" s="3" t="s">
        <v>27</v>
      </c>
      <c r="I358" s="3" t="s">
        <v>3112</v>
      </c>
      <c r="J358" s="4" t="s">
        <v>3113</v>
      </c>
      <c r="O358" s="3" t="s">
        <v>48</v>
      </c>
      <c r="P358" s="3" t="s">
        <v>48</v>
      </c>
      <c r="Q358" s="3" t="s">
        <v>291</v>
      </c>
      <c r="R358" s="3">
        <v>8000000</v>
      </c>
      <c r="T358" s="3">
        <v>1000000</v>
      </c>
      <c r="U358" s="3" t="s">
        <v>221</v>
      </c>
      <c r="V358" s="3">
        <v>20</v>
      </c>
      <c r="W358" s="3">
        <v>1</v>
      </c>
      <c r="X358" s="3" t="s">
        <v>105</v>
      </c>
    </row>
    <row r="359" spans="1:24">
      <c r="A359" s="2">
        <v>44253.118695879632</v>
      </c>
      <c r="B359" s="3" t="s">
        <v>3114</v>
      </c>
      <c r="C359" s="3" t="s">
        <v>3115</v>
      </c>
      <c r="D359" s="3" t="s">
        <v>3116</v>
      </c>
      <c r="F359" s="3" t="s">
        <v>3117</v>
      </c>
      <c r="G359" s="4" t="s">
        <v>3118</v>
      </c>
      <c r="H359" s="3" t="s">
        <v>27</v>
      </c>
      <c r="I359" s="3" t="s">
        <v>3119</v>
      </c>
      <c r="K359" s="3" t="s">
        <v>3120</v>
      </c>
      <c r="O359" s="3" t="s">
        <v>30</v>
      </c>
      <c r="P359" s="3" t="s">
        <v>30</v>
      </c>
      <c r="Q359" s="3" t="s">
        <v>3121</v>
      </c>
      <c r="R359" s="3" t="s">
        <v>32</v>
      </c>
      <c r="S359" s="3" t="s">
        <v>211</v>
      </c>
      <c r="T359" s="3" t="s">
        <v>33</v>
      </c>
      <c r="U359" s="3" t="s">
        <v>170</v>
      </c>
      <c r="V359" s="3" t="s">
        <v>1389</v>
      </c>
      <c r="W359" s="3" t="s">
        <v>3122</v>
      </c>
      <c r="X359" s="3" t="s">
        <v>843</v>
      </c>
    </row>
    <row r="360" spans="1:24">
      <c r="A360" s="2">
        <v>44254.016918622685</v>
      </c>
      <c r="B360" s="3" t="s">
        <v>3123</v>
      </c>
      <c r="C360" s="3">
        <v>357829631183001</v>
      </c>
      <c r="D360" s="3" t="s">
        <v>3124</v>
      </c>
      <c r="F360" s="3" t="s">
        <v>3125</v>
      </c>
      <c r="G360" s="4" t="s">
        <v>3126</v>
      </c>
      <c r="H360" s="3" t="s">
        <v>44</v>
      </c>
      <c r="I360" s="3" t="s">
        <v>3127</v>
      </c>
      <c r="O360" s="3" t="s">
        <v>48</v>
      </c>
      <c r="P360" s="3" t="s">
        <v>48</v>
      </c>
      <c r="Q360" s="3" t="s">
        <v>3128</v>
      </c>
      <c r="R360" s="3" t="s">
        <v>33</v>
      </c>
      <c r="S360" s="3" t="s">
        <v>81</v>
      </c>
      <c r="T360" s="3">
        <v>300</v>
      </c>
      <c r="U360" s="3" t="s">
        <v>221</v>
      </c>
      <c r="V360" s="3">
        <v>50</v>
      </c>
      <c r="W360" s="3">
        <v>3</v>
      </c>
      <c r="X360" s="3" t="s">
        <v>3129</v>
      </c>
    </row>
    <row r="361" spans="1:24">
      <c r="A361" s="2">
        <v>44254.944508831017</v>
      </c>
      <c r="B361" s="3" t="s">
        <v>3130</v>
      </c>
      <c r="C361" s="3" t="s">
        <v>3131</v>
      </c>
      <c r="D361" s="3" t="s">
        <v>3132</v>
      </c>
      <c r="F361" s="3" t="s">
        <v>3133</v>
      </c>
      <c r="G361" s="4" t="s">
        <v>3134</v>
      </c>
      <c r="H361" s="3" t="s">
        <v>44</v>
      </c>
      <c r="I361" s="3" t="s">
        <v>3131</v>
      </c>
      <c r="O361" s="3" t="s">
        <v>30</v>
      </c>
      <c r="P361" s="3" t="s">
        <v>30</v>
      </c>
      <c r="Q361" s="3" t="s">
        <v>63</v>
      </c>
      <c r="R361" s="3" t="s">
        <v>151</v>
      </c>
      <c r="T361" s="3" t="s">
        <v>81</v>
      </c>
      <c r="U361" s="3" t="s">
        <v>35</v>
      </c>
      <c r="V361" s="3" t="s">
        <v>3135</v>
      </c>
      <c r="W361" s="3" t="s">
        <v>2500</v>
      </c>
      <c r="X361" s="3" t="s">
        <v>3136</v>
      </c>
    </row>
  </sheetData>
  <hyperlinks>
    <hyperlink ref="B23" r:id="rId1" xr:uid="{00000000-0004-0000-0000-000000000000}"/>
    <hyperlink ref="F76"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1402"/>
  <sheetViews>
    <sheetView tabSelected="1" workbookViewId="0">
      <pane xSplit="2" ySplit="1" topLeftCell="J812" activePane="bottomRight" state="frozen"/>
      <selection pane="topRight" activeCell="C1" sqref="C1"/>
      <selection pane="bottomLeft" activeCell="A2" sqref="A2"/>
      <selection pane="bottomRight" activeCell="N813" sqref="N813"/>
    </sheetView>
  </sheetViews>
  <sheetFormatPr defaultColWidth="12.58203125" defaultRowHeight="15" customHeight="1"/>
  <cols>
    <col min="1" max="1" width="8" customWidth="1"/>
    <col min="2" max="2" width="33.5" customWidth="1"/>
    <col min="3" max="3" width="37" customWidth="1"/>
    <col min="4" max="4" width="26" customWidth="1"/>
    <col min="5" max="5" width="18.58203125" customWidth="1"/>
    <col min="6" max="6" width="16.08203125" customWidth="1"/>
    <col min="7" max="7" width="12.25" customWidth="1"/>
    <col min="8" max="8" width="19.08203125" customWidth="1"/>
    <col min="9" max="9" width="20.75" customWidth="1"/>
    <col min="10" max="10" width="23.58203125" customWidth="1"/>
    <col min="11" max="11" width="17.25" customWidth="1"/>
    <col min="12" max="12" width="24.75" customWidth="1"/>
    <col min="13" max="13" width="17.5" customWidth="1"/>
    <col min="14" max="14" width="16.83203125" customWidth="1"/>
    <col min="15" max="15" width="12.33203125" customWidth="1"/>
    <col min="16" max="16" width="10.08203125" customWidth="1"/>
    <col min="17" max="17" width="14.25" customWidth="1"/>
    <col min="18" max="18" width="12.75" customWidth="1"/>
    <col min="19" max="19" width="9.75" customWidth="1"/>
    <col min="20" max="20" width="15.83203125" customWidth="1"/>
    <col min="21" max="21" width="18.25" customWidth="1"/>
    <col min="22" max="22" width="19.5" customWidth="1"/>
    <col min="23" max="23" width="18.83203125" customWidth="1"/>
    <col min="24" max="24" width="18.5" customWidth="1"/>
    <col min="25" max="25" width="16.08203125" customWidth="1"/>
    <col min="26" max="26" width="15.75" customWidth="1"/>
    <col min="27" max="27" width="15" customWidth="1"/>
    <col min="28" max="28" width="14.58203125" customWidth="1"/>
    <col min="29" max="29" width="14.08203125" customWidth="1"/>
    <col min="30" max="30" width="14.83203125" customWidth="1"/>
    <col min="31" max="31" width="11.25" customWidth="1"/>
    <col min="32" max="32" width="21.5" customWidth="1"/>
    <col min="33" max="33" width="20.83203125" customWidth="1"/>
    <col min="34" max="34" width="16.58203125" customWidth="1"/>
    <col min="35" max="35" width="12.5" customWidth="1"/>
    <col min="36" max="36" width="15.83203125" customWidth="1"/>
    <col min="37" max="37" width="22.25" customWidth="1"/>
    <col min="38" max="38" width="18.25" customWidth="1"/>
    <col min="39" max="39" width="6.58203125" customWidth="1"/>
    <col min="40" max="40" width="12.33203125" customWidth="1"/>
    <col min="41" max="41" width="14.5" customWidth="1"/>
    <col min="42" max="42" width="19.58203125" customWidth="1"/>
  </cols>
  <sheetData>
    <row r="1" spans="1:42" ht="50.25" customHeight="1">
      <c r="A1" s="16" t="s">
        <v>3137</v>
      </c>
      <c r="B1" s="17" t="s">
        <v>3138</v>
      </c>
      <c r="C1" s="17" t="s">
        <v>3139</v>
      </c>
      <c r="D1" s="18" t="s">
        <v>3140</v>
      </c>
      <c r="E1" s="17" t="s">
        <v>3141</v>
      </c>
      <c r="F1" s="17" t="s">
        <v>3142</v>
      </c>
      <c r="G1" s="17" t="s">
        <v>6</v>
      </c>
      <c r="H1" s="17" t="s">
        <v>3143</v>
      </c>
      <c r="I1" s="17" t="s">
        <v>3144</v>
      </c>
      <c r="J1" s="17" t="s">
        <v>3145</v>
      </c>
      <c r="K1" s="17" t="s">
        <v>3146</v>
      </c>
      <c r="L1" s="17" t="s">
        <v>3147</v>
      </c>
      <c r="M1" s="17" t="s">
        <v>3148</v>
      </c>
      <c r="N1" s="18" t="s">
        <v>3149</v>
      </c>
      <c r="O1" s="18" t="s">
        <v>3150</v>
      </c>
      <c r="P1" s="18" t="s">
        <v>3151</v>
      </c>
      <c r="Q1" s="18" t="s">
        <v>3152</v>
      </c>
      <c r="R1" s="19" t="s">
        <v>3153</v>
      </c>
      <c r="S1" s="17" t="s">
        <v>3154</v>
      </c>
      <c r="T1" s="19" t="s">
        <v>3155</v>
      </c>
      <c r="U1" s="20" t="s">
        <v>3156</v>
      </c>
      <c r="V1" s="20" t="s">
        <v>3157</v>
      </c>
      <c r="W1" s="20" t="s">
        <v>3158</v>
      </c>
      <c r="X1" s="20" t="s">
        <v>3159</v>
      </c>
      <c r="Y1" s="19" t="s">
        <v>3160</v>
      </c>
      <c r="Z1" s="19" t="s">
        <v>3161</v>
      </c>
      <c r="AA1" s="19" t="s">
        <v>3162</v>
      </c>
      <c r="AB1" s="21" t="s">
        <v>3163</v>
      </c>
      <c r="AC1" s="19" t="s">
        <v>3164</v>
      </c>
      <c r="AD1" s="19" t="s">
        <v>3165</v>
      </c>
      <c r="AE1" s="22" t="s">
        <v>3166</v>
      </c>
      <c r="AF1" s="18" t="s">
        <v>3167</v>
      </c>
      <c r="AG1" s="17" t="s">
        <v>3168</v>
      </c>
      <c r="AH1" s="23" t="s">
        <v>3169</v>
      </c>
      <c r="AI1" s="23" t="s">
        <v>3170</v>
      </c>
      <c r="AJ1" s="19" t="s">
        <v>20</v>
      </c>
      <c r="AK1" s="18" t="s">
        <v>22</v>
      </c>
      <c r="AL1" s="17" t="s">
        <v>3171</v>
      </c>
      <c r="AM1" s="17" t="s">
        <v>3172</v>
      </c>
      <c r="AN1" s="17" t="s">
        <v>21</v>
      </c>
      <c r="AO1" s="17" t="s">
        <v>3173</v>
      </c>
      <c r="AP1" s="17" t="s">
        <v>3174</v>
      </c>
    </row>
    <row r="2" spans="1:42" ht="75" customHeight="1">
      <c r="A2" s="24">
        <f t="shared" ref="A2:A666" si="0">ROW(A2)-1</f>
        <v>1</v>
      </c>
      <c r="B2" s="25" t="s">
        <v>3175</v>
      </c>
      <c r="C2" s="25" t="s">
        <v>3176</v>
      </c>
      <c r="D2" s="26" t="s">
        <v>3177</v>
      </c>
      <c r="E2" s="27" t="s">
        <v>3178</v>
      </c>
      <c r="F2" s="28" t="s">
        <v>3179</v>
      </c>
      <c r="G2" s="27" t="s">
        <v>3180</v>
      </c>
      <c r="H2" s="25" t="s">
        <v>3176</v>
      </c>
      <c r="I2" s="25" t="s">
        <v>3176</v>
      </c>
      <c r="J2" s="25" t="s">
        <v>3181</v>
      </c>
      <c r="K2" s="27" t="s">
        <v>209</v>
      </c>
      <c r="L2" s="27" t="s">
        <v>209</v>
      </c>
      <c r="M2" s="27" t="s">
        <v>209</v>
      </c>
      <c r="N2" s="27" t="s">
        <v>209</v>
      </c>
      <c r="O2" s="27" t="s">
        <v>209</v>
      </c>
      <c r="P2" s="25" t="s">
        <v>3182</v>
      </c>
      <c r="Q2" s="27" t="s">
        <v>209</v>
      </c>
      <c r="R2" s="25"/>
      <c r="S2" s="29">
        <v>2017</v>
      </c>
      <c r="T2" s="29" t="s">
        <v>3183</v>
      </c>
      <c r="U2" s="30">
        <v>153580000</v>
      </c>
      <c r="V2" s="30" t="s">
        <v>3184</v>
      </c>
      <c r="W2" s="30" t="s">
        <v>3185</v>
      </c>
      <c r="X2" s="30"/>
      <c r="Y2" s="25"/>
      <c r="Z2" s="25"/>
      <c r="AA2" s="25" t="s">
        <v>63</v>
      </c>
      <c r="AB2" s="31">
        <v>5000000</v>
      </c>
      <c r="AC2" s="25"/>
      <c r="AD2" s="27" t="s">
        <v>209</v>
      </c>
      <c r="AE2" s="30"/>
      <c r="AF2" s="25" t="s">
        <v>3186</v>
      </c>
      <c r="AG2" s="25"/>
      <c r="AH2" s="31"/>
      <c r="AI2" s="31"/>
      <c r="AJ2" s="32">
        <v>500</v>
      </c>
      <c r="AK2" s="25" t="s">
        <v>3187</v>
      </c>
      <c r="AL2" s="25"/>
      <c r="AM2" s="25"/>
      <c r="AN2" s="27">
        <v>0</v>
      </c>
      <c r="AO2" s="25"/>
      <c r="AP2" s="25"/>
    </row>
    <row r="3" spans="1:42" ht="64.5" customHeight="1">
      <c r="A3" s="24">
        <f t="shared" si="0"/>
        <v>2</v>
      </c>
      <c r="B3" s="25" t="s">
        <v>3188</v>
      </c>
      <c r="C3" s="25" t="s">
        <v>3189</v>
      </c>
      <c r="D3" s="25" t="s">
        <v>3190</v>
      </c>
      <c r="E3" s="27" t="s">
        <v>3191</v>
      </c>
      <c r="F3" s="28" t="s">
        <v>3192</v>
      </c>
      <c r="G3" s="27" t="s">
        <v>3193</v>
      </c>
      <c r="H3" s="25" t="s">
        <v>3189</v>
      </c>
      <c r="I3" s="25" t="s">
        <v>3189</v>
      </c>
      <c r="J3" s="25" t="s">
        <v>3194</v>
      </c>
      <c r="K3" s="27" t="s">
        <v>209</v>
      </c>
      <c r="L3" s="27" t="s">
        <v>209</v>
      </c>
      <c r="M3" s="27" t="s">
        <v>209</v>
      </c>
      <c r="N3" s="27" t="s">
        <v>209</v>
      </c>
      <c r="O3" s="27" t="s">
        <v>209</v>
      </c>
      <c r="P3" s="25" t="s">
        <v>3182</v>
      </c>
      <c r="Q3" s="25" t="s">
        <v>3195</v>
      </c>
      <c r="R3" s="25"/>
      <c r="S3" s="29">
        <v>2017</v>
      </c>
      <c r="T3" s="29" t="s">
        <v>3183</v>
      </c>
      <c r="U3" s="30">
        <v>240406000</v>
      </c>
      <c r="V3" s="30" t="s">
        <v>3196</v>
      </c>
      <c r="W3" s="30" t="s">
        <v>3197</v>
      </c>
      <c r="X3" s="30"/>
      <c r="Y3" s="25"/>
      <c r="Z3" s="25"/>
      <c r="AA3" s="25" t="s">
        <v>63</v>
      </c>
      <c r="AB3" s="31">
        <v>50000000</v>
      </c>
      <c r="AC3" s="25"/>
      <c r="AD3" s="27" t="s">
        <v>209</v>
      </c>
      <c r="AE3" s="30"/>
      <c r="AF3" s="25" t="s">
        <v>3198</v>
      </c>
      <c r="AG3" s="25"/>
      <c r="AH3" s="31"/>
      <c r="AI3" s="31"/>
      <c r="AJ3" s="27">
        <v>2000</v>
      </c>
      <c r="AK3" s="25" t="s">
        <v>105</v>
      </c>
      <c r="AL3" s="25"/>
      <c r="AM3" s="25"/>
      <c r="AN3" s="27">
        <v>0</v>
      </c>
      <c r="AO3" s="25"/>
      <c r="AP3" s="25"/>
    </row>
    <row r="4" spans="1:42" ht="86.25" customHeight="1">
      <c r="A4" s="24">
        <f t="shared" si="0"/>
        <v>3</v>
      </c>
      <c r="B4" s="25" t="s">
        <v>3199</v>
      </c>
      <c r="C4" s="25" t="s">
        <v>3200</v>
      </c>
      <c r="D4" s="25" t="s">
        <v>3201</v>
      </c>
      <c r="E4" s="27" t="s">
        <v>1275</v>
      </c>
      <c r="F4" s="28" t="s">
        <v>1277</v>
      </c>
      <c r="G4" s="27" t="s">
        <v>3180</v>
      </c>
      <c r="H4" s="25" t="s">
        <v>3200</v>
      </c>
      <c r="I4" s="25" t="s">
        <v>3200</v>
      </c>
      <c r="J4" s="25" t="s">
        <v>3202</v>
      </c>
      <c r="K4" s="27" t="s">
        <v>209</v>
      </c>
      <c r="L4" s="27" t="s">
        <v>209</v>
      </c>
      <c r="M4" s="27" t="s">
        <v>209</v>
      </c>
      <c r="N4" s="27" t="s">
        <v>209</v>
      </c>
      <c r="O4" s="27" t="s">
        <v>209</v>
      </c>
      <c r="P4" s="25" t="s">
        <v>3182</v>
      </c>
      <c r="Q4" s="27" t="s">
        <v>209</v>
      </c>
      <c r="R4" s="25"/>
      <c r="S4" s="29">
        <v>2017</v>
      </c>
      <c r="T4" s="33" t="s">
        <v>3203</v>
      </c>
      <c r="U4" s="30">
        <v>132040000</v>
      </c>
      <c r="V4" s="30" t="s">
        <v>3204</v>
      </c>
      <c r="W4" s="30" t="s">
        <v>3205</v>
      </c>
      <c r="X4" s="30"/>
      <c r="Y4" s="25"/>
      <c r="Z4" s="25"/>
      <c r="AA4" s="25" t="s">
        <v>63</v>
      </c>
      <c r="AB4" s="31">
        <v>50000000</v>
      </c>
      <c r="AC4" s="25"/>
      <c r="AD4" s="27" t="s">
        <v>209</v>
      </c>
      <c r="AE4" s="30"/>
      <c r="AF4" s="25" t="s">
        <v>3206</v>
      </c>
      <c r="AG4" s="25"/>
      <c r="AH4" s="31"/>
      <c r="AI4" s="31"/>
      <c r="AJ4" s="27">
        <v>70</v>
      </c>
      <c r="AK4" s="25" t="s">
        <v>105</v>
      </c>
      <c r="AL4" s="25"/>
      <c r="AM4" s="25"/>
      <c r="AN4" s="27">
        <v>0</v>
      </c>
      <c r="AO4" s="25"/>
      <c r="AP4" s="25"/>
    </row>
    <row r="5" spans="1:42" ht="83.25" customHeight="1">
      <c r="A5" s="24">
        <f t="shared" si="0"/>
        <v>4</v>
      </c>
      <c r="B5" s="25" t="s">
        <v>3207</v>
      </c>
      <c r="C5" s="25" t="s">
        <v>3208</v>
      </c>
      <c r="D5" s="25" t="s">
        <v>3209</v>
      </c>
      <c r="E5" s="27" t="s">
        <v>3210</v>
      </c>
      <c r="F5" s="28" t="s">
        <v>3211</v>
      </c>
      <c r="G5" s="27" t="s">
        <v>3180</v>
      </c>
      <c r="H5" s="25" t="s">
        <v>3208</v>
      </c>
      <c r="I5" s="25" t="s">
        <v>3208</v>
      </c>
      <c r="J5" s="25" t="s">
        <v>3212</v>
      </c>
      <c r="K5" s="27" t="s">
        <v>209</v>
      </c>
      <c r="L5" s="27" t="s">
        <v>209</v>
      </c>
      <c r="M5" s="27" t="s">
        <v>209</v>
      </c>
      <c r="N5" s="27" t="s">
        <v>209</v>
      </c>
      <c r="O5" s="27" t="s">
        <v>209</v>
      </c>
      <c r="P5" s="25" t="s">
        <v>3182</v>
      </c>
      <c r="Q5" s="27" t="s">
        <v>209</v>
      </c>
      <c r="R5" s="25"/>
      <c r="S5" s="29">
        <v>2017</v>
      </c>
      <c r="T5" s="33" t="s">
        <v>3203</v>
      </c>
      <c r="U5" s="30">
        <v>157850000</v>
      </c>
      <c r="V5" s="30" t="s">
        <v>3213</v>
      </c>
      <c r="W5" s="30" t="s">
        <v>3214</v>
      </c>
      <c r="X5" s="30"/>
      <c r="Y5" s="25"/>
      <c r="Z5" s="25"/>
      <c r="AA5" s="25" t="s">
        <v>63</v>
      </c>
      <c r="AB5" s="31"/>
      <c r="AC5" s="25"/>
      <c r="AD5" s="27" t="s">
        <v>209</v>
      </c>
      <c r="AE5" s="30"/>
      <c r="AF5" s="25" t="s">
        <v>3206</v>
      </c>
      <c r="AG5" s="25"/>
      <c r="AH5" s="31"/>
      <c r="AI5" s="31"/>
      <c r="AJ5" s="27">
        <v>500</v>
      </c>
      <c r="AK5" s="25" t="s">
        <v>105</v>
      </c>
      <c r="AL5" s="25"/>
      <c r="AM5" s="25"/>
      <c r="AN5" s="27">
        <v>0</v>
      </c>
      <c r="AO5" s="25"/>
      <c r="AP5" s="25"/>
    </row>
    <row r="6" spans="1:42" ht="94.5" customHeight="1">
      <c r="A6" s="24">
        <f t="shared" si="0"/>
        <v>5</v>
      </c>
      <c r="B6" s="25" t="s">
        <v>3215</v>
      </c>
      <c r="C6" s="25" t="s">
        <v>3216</v>
      </c>
      <c r="D6" s="25" t="s">
        <v>3217</v>
      </c>
      <c r="E6" s="27" t="s">
        <v>3218</v>
      </c>
      <c r="F6" s="28" t="s">
        <v>3219</v>
      </c>
      <c r="G6" s="27" t="s">
        <v>3180</v>
      </c>
      <c r="H6" s="25" t="s">
        <v>3216</v>
      </c>
      <c r="I6" s="25" t="s">
        <v>3216</v>
      </c>
      <c r="J6" s="25" t="s">
        <v>3220</v>
      </c>
      <c r="K6" s="27" t="s">
        <v>209</v>
      </c>
      <c r="L6" s="27" t="s">
        <v>209</v>
      </c>
      <c r="M6" s="27" t="s">
        <v>209</v>
      </c>
      <c r="N6" s="27" t="s">
        <v>209</v>
      </c>
      <c r="O6" s="27" t="s">
        <v>209</v>
      </c>
      <c r="P6" s="25" t="s">
        <v>3182</v>
      </c>
      <c r="Q6" s="25" t="s">
        <v>3195</v>
      </c>
      <c r="R6" s="25"/>
      <c r="S6" s="29">
        <v>2017</v>
      </c>
      <c r="T6" s="33" t="s">
        <v>3203</v>
      </c>
      <c r="U6" s="30">
        <v>48286000</v>
      </c>
      <c r="V6" s="30" t="s">
        <v>3221</v>
      </c>
      <c r="W6" s="30" t="s">
        <v>3222</v>
      </c>
      <c r="X6" s="30"/>
      <c r="Y6" s="25"/>
      <c r="Z6" s="25"/>
      <c r="AA6" s="25" t="s">
        <v>63</v>
      </c>
      <c r="AB6" s="31">
        <v>10000000</v>
      </c>
      <c r="AC6" s="25"/>
      <c r="AD6" s="27" t="s">
        <v>209</v>
      </c>
      <c r="AE6" s="30"/>
      <c r="AF6" s="25" t="s">
        <v>3198</v>
      </c>
      <c r="AG6" s="25"/>
      <c r="AH6" s="31"/>
      <c r="AI6" s="31"/>
      <c r="AJ6" s="27">
        <v>450</v>
      </c>
      <c r="AK6" s="34" t="s">
        <v>3223</v>
      </c>
      <c r="AL6" s="25"/>
      <c r="AM6" s="25"/>
      <c r="AN6" s="27">
        <v>0</v>
      </c>
      <c r="AO6" s="25"/>
      <c r="AP6" s="25"/>
    </row>
    <row r="7" spans="1:42" ht="72" customHeight="1">
      <c r="A7" s="24">
        <f t="shared" si="0"/>
        <v>6</v>
      </c>
      <c r="B7" s="27" t="s">
        <v>3224</v>
      </c>
      <c r="C7" s="25" t="s">
        <v>3225</v>
      </c>
      <c r="D7" s="25" t="s">
        <v>3226</v>
      </c>
      <c r="E7" s="27" t="s">
        <v>3227</v>
      </c>
      <c r="F7" s="35">
        <v>81931041494</v>
      </c>
      <c r="G7" s="27" t="s">
        <v>3180</v>
      </c>
      <c r="H7" s="25" t="s">
        <v>3225</v>
      </c>
      <c r="I7" s="25" t="s">
        <v>3225</v>
      </c>
      <c r="J7" s="25" t="s">
        <v>3228</v>
      </c>
      <c r="K7" s="27" t="s">
        <v>209</v>
      </c>
      <c r="L7" s="27" t="s">
        <v>209</v>
      </c>
      <c r="M7" s="27" t="s">
        <v>209</v>
      </c>
      <c r="N7" s="27" t="s">
        <v>209</v>
      </c>
      <c r="O7" s="27" t="s">
        <v>209</v>
      </c>
      <c r="P7" s="25" t="s">
        <v>3182</v>
      </c>
      <c r="Q7" s="27" t="s">
        <v>209</v>
      </c>
      <c r="R7" s="25"/>
      <c r="S7" s="29">
        <v>2017</v>
      </c>
      <c r="T7" s="36" t="s">
        <v>3229</v>
      </c>
      <c r="U7" s="30" t="s">
        <v>3230</v>
      </c>
      <c r="V7" s="30" t="s">
        <v>3231</v>
      </c>
      <c r="W7" s="30" t="s">
        <v>3232</v>
      </c>
      <c r="X7" s="30"/>
      <c r="Y7" s="25"/>
      <c r="Z7" s="25"/>
      <c r="AA7" s="25" t="s">
        <v>63</v>
      </c>
      <c r="AB7" s="31">
        <v>40000000</v>
      </c>
      <c r="AC7" s="25"/>
      <c r="AD7" s="27" t="s">
        <v>209</v>
      </c>
      <c r="AE7" s="30"/>
      <c r="AF7" s="25" t="s">
        <v>3186</v>
      </c>
      <c r="AG7" s="25"/>
      <c r="AH7" s="31"/>
      <c r="AI7" s="31"/>
      <c r="AJ7" s="27">
        <v>1000</v>
      </c>
      <c r="AK7" s="25" t="s">
        <v>3233</v>
      </c>
      <c r="AL7" s="25"/>
      <c r="AM7" s="25"/>
      <c r="AN7" s="27">
        <v>0</v>
      </c>
      <c r="AO7" s="25"/>
      <c r="AP7" s="25"/>
    </row>
    <row r="8" spans="1:42" ht="56.25" customHeight="1">
      <c r="A8" s="24">
        <f t="shared" si="0"/>
        <v>7</v>
      </c>
      <c r="B8" s="25" t="s">
        <v>3234</v>
      </c>
      <c r="C8" s="25" t="s">
        <v>3235</v>
      </c>
      <c r="D8" s="25" t="s">
        <v>3236</v>
      </c>
      <c r="E8" s="27" t="s">
        <v>3237</v>
      </c>
      <c r="F8" s="28" t="s">
        <v>3238</v>
      </c>
      <c r="G8" s="27" t="s">
        <v>3180</v>
      </c>
      <c r="H8" s="25" t="s">
        <v>3235</v>
      </c>
      <c r="I8" s="25" t="s">
        <v>3235</v>
      </c>
      <c r="J8" s="25" t="s">
        <v>3239</v>
      </c>
      <c r="K8" s="27" t="s">
        <v>209</v>
      </c>
      <c r="L8" s="27" t="s">
        <v>209</v>
      </c>
      <c r="M8" s="27" t="s">
        <v>209</v>
      </c>
      <c r="N8" s="27" t="s">
        <v>209</v>
      </c>
      <c r="O8" s="27" t="s">
        <v>209</v>
      </c>
      <c r="P8" s="25" t="s">
        <v>3182</v>
      </c>
      <c r="Q8" s="25" t="s">
        <v>3195</v>
      </c>
      <c r="R8" s="25"/>
      <c r="S8" s="29">
        <v>2017</v>
      </c>
      <c r="T8" s="33" t="s">
        <v>3203</v>
      </c>
      <c r="U8" s="30" t="s">
        <v>3240</v>
      </c>
      <c r="V8" s="30" t="s">
        <v>3241</v>
      </c>
      <c r="W8" s="30" t="s">
        <v>3242</v>
      </c>
      <c r="X8" s="30"/>
      <c r="Y8" s="25"/>
      <c r="Z8" s="25"/>
      <c r="AA8" s="25" t="s">
        <v>63</v>
      </c>
      <c r="AB8" s="31">
        <v>10000000</v>
      </c>
      <c r="AC8" s="25"/>
      <c r="AD8" s="27" t="s">
        <v>209</v>
      </c>
      <c r="AE8" s="30"/>
      <c r="AF8" s="25" t="s">
        <v>3198</v>
      </c>
      <c r="AG8" s="25"/>
      <c r="AH8" s="31"/>
      <c r="AI8" s="31"/>
      <c r="AJ8" s="27">
        <v>350</v>
      </c>
      <c r="AK8" s="25" t="s">
        <v>105</v>
      </c>
      <c r="AL8" s="25"/>
      <c r="AM8" s="25"/>
      <c r="AN8" s="27">
        <v>0</v>
      </c>
      <c r="AO8" s="25"/>
      <c r="AP8" s="25"/>
    </row>
    <row r="9" spans="1:42" ht="66" customHeight="1">
      <c r="A9" s="24">
        <f t="shared" si="0"/>
        <v>8</v>
      </c>
      <c r="B9" s="25" t="s">
        <v>3243</v>
      </c>
      <c r="C9" s="25" t="s">
        <v>3244</v>
      </c>
      <c r="D9" s="25" t="s">
        <v>3245</v>
      </c>
      <c r="E9" s="27" t="s">
        <v>3246</v>
      </c>
      <c r="F9" s="35">
        <v>8123246161</v>
      </c>
      <c r="G9" s="27" t="s">
        <v>3180</v>
      </c>
      <c r="H9" s="25" t="s">
        <v>3244</v>
      </c>
      <c r="I9" s="25" t="s">
        <v>3244</v>
      </c>
      <c r="J9" s="25" t="s">
        <v>3247</v>
      </c>
      <c r="K9" s="27" t="s">
        <v>209</v>
      </c>
      <c r="L9" s="27" t="s">
        <v>209</v>
      </c>
      <c r="M9" s="27" t="s">
        <v>209</v>
      </c>
      <c r="N9" s="27" t="s">
        <v>209</v>
      </c>
      <c r="O9" s="27" t="s">
        <v>209</v>
      </c>
      <c r="P9" s="25" t="s">
        <v>3182</v>
      </c>
      <c r="Q9" s="27" t="s">
        <v>209</v>
      </c>
      <c r="R9" s="25"/>
      <c r="S9" s="29">
        <v>2017</v>
      </c>
      <c r="T9" s="33" t="s">
        <v>3248</v>
      </c>
      <c r="U9" s="30" t="s">
        <v>3249</v>
      </c>
      <c r="V9" s="30" t="s">
        <v>3250</v>
      </c>
      <c r="W9" s="30" t="s">
        <v>3251</v>
      </c>
      <c r="X9" s="30"/>
      <c r="Y9" s="25"/>
      <c r="Z9" s="25"/>
      <c r="AA9" s="25" t="s">
        <v>63</v>
      </c>
      <c r="AB9" s="31">
        <v>5000000</v>
      </c>
      <c r="AC9" s="25"/>
      <c r="AD9" s="27" t="s">
        <v>209</v>
      </c>
      <c r="AE9" s="30"/>
      <c r="AF9" s="25" t="s">
        <v>3186</v>
      </c>
      <c r="AG9" s="25"/>
      <c r="AH9" s="31"/>
      <c r="AI9" s="31"/>
      <c r="AJ9" s="27">
        <v>55</v>
      </c>
      <c r="AK9" s="25" t="s">
        <v>105</v>
      </c>
      <c r="AL9" s="25"/>
      <c r="AM9" s="25"/>
      <c r="AN9" s="27">
        <v>0</v>
      </c>
      <c r="AO9" s="25"/>
      <c r="AP9" s="25"/>
    </row>
    <row r="10" spans="1:42" ht="75.75" customHeight="1">
      <c r="A10" s="24">
        <f t="shared" si="0"/>
        <v>9</v>
      </c>
      <c r="B10" s="25" t="s">
        <v>3252</v>
      </c>
      <c r="C10" s="25" t="s">
        <v>3253</v>
      </c>
      <c r="D10" s="25" t="s">
        <v>3254</v>
      </c>
      <c r="E10" s="27" t="s">
        <v>3255</v>
      </c>
      <c r="F10" s="35">
        <v>8155076277</v>
      </c>
      <c r="G10" s="27" t="s">
        <v>3180</v>
      </c>
      <c r="H10" s="25" t="s">
        <v>3253</v>
      </c>
      <c r="I10" s="25" t="s">
        <v>3253</v>
      </c>
      <c r="J10" s="25" t="s">
        <v>3256</v>
      </c>
      <c r="K10" s="27" t="s">
        <v>209</v>
      </c>
      <c r="L10" s="27" t="s">
        <v>209</v>
      </c>
      <c r="M10" s="27" t="s">
        <v>209</v>
      </c>
      <c r="N10" s="27" t="s">
        <v>209</v>
      </c>
      <c r="O10" s="27" t="s">
        <v>209</v>
      </c>
      <c r="P10" s="25" t="s">
        <v>3182</v>
      </c>
      <c r="Q10" s="27" t="s">
        <v>209</v>
      </c>
      <c r="R10" s="25"/>
      <c r="S10" s="29">
        <v>2017</v>
      </c>
      <c r="T10" s="36" t="s">
        <v>3229</v>
      </c>
      <c r="U10" s="30" t="s">
        <v>3257</v>
      </c>
      <c r="V10" s="30" t="s">
        <v>3258</v>
      </c>
      <c r="W10" s="30" t="s">
        <v>3259</v>
      </c>
      <c r="X10" s="30"/>
      <c r="Y10" s="25"/>
      <c r="Z10" s="25"/>
      <c r="AA10" s="25" t="s">
        <v>63</v>
      </c>
      <c r="AB10" s="31">
        <v>50000000</v>
      </c>
      <c r="AC10" s="25"/>
      <c r="AD10" s="27" t="s">
        <v>209</v>
      </c>
      <c r="AE10" s="30"/>
      <c r="AF10" s="25" t="s">
        <v>11644</v>
      </c>
      <c r="AG10" s="25"/>
      <c r="AH10" s="31"/>
      <c r="AI10" s="31"/>
      <c r="AJ10" s="27">
        <v>7500</v>
      </c>
      <c r="AK10" s="25" t="s">
        <v>105</v>
      </c>
      <c r="AL10" s="25"/>
      <c r="AM10" s="25"/>
      <c r="AN10" s="27">
        <v>0</v>
      </c>
      <c r="AO10" s="25"/>
      <c r="AP10" s="25"/>
    </row>
    <row r="11" spans="1:42" ht="66.75" customHeight="1">
      <c r="A11" s="24">
        <f t="shared" si="0"/>
        <v>10</v>
      </c>
      <c r="B11" s="25" t="s">
        <v>3261</v>
      </c>
      <c r="C11" s="25" t="s">
        <v>3262</v>
      </c>
      <c r="D11" s="25" t="s">
        <v>3263</v>
      </c>
      <c r="E11" s="27" t="s">
        <v>3264</v>
      </c>
      <c r="F11" s="35">
        <v>8155091121</v>
      </c>
      <c r="G11" s="27" t="s">
        <v>3180</v>
      </c>
      <c r="H11" s="25" t="s">
        <v>3262</v>
      </c>
      <c r="I11" s="25" t="s">
        <v>3262</v>
      </c>
      <c r="J11" s="25" t="s">
        <v>3265</v>
      </c>
      <c r="K11" s="27" t="s">
        <v>209</v>
      </c>
      <c r="L11" s="27" t="s">
        <v>209</v>
      </c>
      <c r="M11" s="27" t="s">
        <v>209</v>
      </c>
      <c r="N11" s="27" t="s">
        <v>209</v>
      </c>
      <c r="O11" s="27" t="s">
        <v>209</v>
      </c>
      <c r="P11" s="25" t="s">
        <v>3182</v>
      </c>
      <c r="Q11" s="27" t="s">
        <v>209</v>
      </c>
      <c r="R11" s="25"/>
      <c r="S11" s="29">
        <v>2017</v>
      </c>
      <c r="T11" s="33" t="s">
        <v>3203</v>
      </c>
      <c r="U11" s="30" t="s">
        <v>3266</v>
      </c>
      <c r="V11" s="30" t="s">
        <v>3267</v>
      </c>
      <c r="W11" s="30" t="s">
        <v>3268</v>
      </c>
      <c r="X11" s="30"/>
      <c r="Y11" s="25"/>
      <c r="Z11" s="25"/>
      <c r="AA11" s="25" t="s">
        <v>63</v>
      </c>
      <c r="AB11" s="31">
        <v>50000000</v>
      </c>
      <c r="AC11" s="25"/>
      <c r="AD11" s="27" t="s">
        <v>209</v>
      </c>
      <c r="AE11" s="30"/>
      <c r="AF11" s="25" t="s">
        <v>3186</v>
      </c>
      <c r="AG11" s="25"/>
      <c r="AH11" s="31"/>
      <c r="AI11" s="31"/>
      <c r="AJ11" s="27">
        <v>70</v>
      </c>
      <c r="AK11" s="25" t="s">
        <v>105</v>
      </c>
      <c r="AL11" s="25"/>
      <c r="AM11" s="25"/>
      <c r="AN11" s="27">
        <v>0</v>
      </c>
      <c r="AO11" s="25"/>
      <c r="AP11" s="25"/>
    </row>
    <row r="12" spans="1:42" ht="78.75" customHeight="1">
      <c r="A12" s="24">
        <f t="shared" si="0"/>
        <v>11</v>
      </c>
      <c r="B12" s="25" t="s">
        <v>3269</v>
      </c>
      <c r="C12" s="25" t="s">
        <v>3270</v>
      </c>
      <c r="D12" s="25" t="s">
        <v>3271</v>
      </c>
      <c r="E12" s="27" t="s">
        <v>3272</v>
      </c>
      <c r="F12" s="35">
        <v>8155091121</v>
      </c>
      <c r="G12" s="27" t="s">
        <v>3180</v>
      </c>
      <c r="H12" s="25" t="s">
        <v>3270</v>
      </c>
      <c r="I12" s="25" t="s">
        <v>3270</v>
      </c>
      <c r="J12" s="25" t="s">
        <v>3273</v>
      </c>
      <c r="K12" s="27" t="s">
        <v>209</v>
      </c>
      <c r="L12" s="27" t="s">
        <v>209</v>
      </c>
      <c r="M12" s="27" t="s">
        <v>209</v>
      </c>
      <c r="N12" s="27" t="s">
        <v>209</v>
      </c>
      <c r="O12" s="27" t="s">
        <v>209</v>
      </c>
      <c r="P12" s="25" t="s">
        <v>3182</v>
      </c>
      <c r="Q12" s="27" t="s">
        <v>209</v>
      </c>
      <c r="R12" s="25"/>
      <c r="S12" s="29">
        <v>2017</v>
      </c>
      <c r="T12" s="33" t="s">
        <v>3203</v>
      </c>
      <c r="U12" s="30" t="s">
        <v>3274</v>
      </c>
      <c r="V12" s="30" t="s">
        <v>3275</v>
      </c>
      <c r="W12" s="30" t="s">
        <v>3276</v>
      </c>
      <c r="X12" s="30"/>
      <c r="Y12" s="25"/>
      <c r="Z12" s="25"/>
      <c r="AA12" s="25" t="s">
        <v>63</v>
      </c>
      <c r="AB12" s="31">
        <v>20000000</v>
      </c>
      <c r="AC12" s="25"/>
      <c r="AD12" s="27" t="s">
        <v>209</v>
      </c>
      <c r="AE12" s="30"/>
      <c r="AF12" s="25" t="s">
        <v>3206</v>
      </c>
      <c r="AG12" s="25"/>
      <c r="AH12" s="31"/>
      <c r="AI12" s="31"/>
      <c r="AJ12" s="27">
        <v>400</v>
      </c>
      <c r="AK12" s="25" t="s">
        <v>3277</v>
      </c>
      <c r="AL12" s="25"/>
      <c r="AM12" s="25"/>
      <c r="AN12" s="27">
        <v>0</v>
      </c>
      <c r="AO12" s="25"/>
      <c r="AP12" s="25"/>
    </row>
    <row r="13" spans="1:42" ht="80.25" customHeight="1">
      <c r="A13" s="24">
        <f t="shared" si="0"/>
        <v>12</v>
      </c>
      <c r="B13" s="25" t="s">
        <v>3278</v>
      </c>
      <c r="C13" s="25" t="s">
        <v>3279</v>
      </c>
      <c r="D13" s="25" t="s">
        <v>3280</v>
      </c>
      <c r="E13" s="27" t="s">
        <v>3281</v>
      </c>
      <c r="F13" s="35">
        <v>8155164290</v>
      </c>
      <c r="G13" s="27" t="s">
        <v>3180</v>
      </c>
      <c r="H13" s="25" t="s">
        <v>3279</v>
      </c>
      <c r="I13" s="25" t="s">
        <v>3279</v>
      </c>
      <c r="J13" s="25" t="s">
        <v>3282</v>
      </c>
      <c r="K13" s="27" t="s">
        <v>209</v>
      </c>
      <c r="L13" s="27" t="s">
        <v>209</v>
      </c>
      <c r="M13" s="27" t="s">
        <v>209</v>
      </c>
      <c r="N13" s="27" t="s">
        <v>209</v>
      </c>
      <c r="O13" s="27" t="s">
        <v>209</v>
      </c>
      <c r="P13" s="25" t="s">
        <v>3182</v>
      </c>
      <c r="Q13" s="27" t="s">
        <v>209</v>
      </c>
      <c r="R13" s="25"/>
      <c r="S13" s="29">
        <v>2017</v>
      </c>
      <c r="T13" s="33" t="s">
        <v>3203</v>
      </c>
      <c r="U13" s="30" t="s">
        <v>3283</v>
      </c>
      <c r="V13" s="30" t="s">
        <v>3284</v>
      </c>
      <c r="W13" s="30" t="s">
        <v>3285</v>
      </c>
      <c r="X13" s="30"/>
      <c r="Y13" s="25"/>
      <c r="Z13" s="25"/>
      <c r="AA13" s="25" t="s">
        <v>63</v>
      </c>
      <c r="AB13" s="31">
        <v>40000000</v>
      </c>
      <c r="AC13" s="25"/>
      <c r="AD13" s="27" t="s">
        <v>209</v>
      </c>
      <c r="AE13" s="30"/>
      <c r="AF13" s="25" t="s">
        <v>3186</v>
      </c>
      <c r="AG13" s="25"/>
      <c r="AH13" s="31"/>
      <c r="AI13" s="31"/>
      <c r="AJ13" s="27">
        <v>50</v>
      </c>
      <c r="AK13" s="25" t="s">
        <v>105</v>
      </c>
      <c r="AL13" s="25"/>
      <c r="AM13" s="25"/>
      <c r="AN13" s="27">
        <v>0</v>
      </c>
      <c r="AO13" s="25"/>
      <c r="AP13" s="25"/>
    </row>
    <row r="14" spans="1:42" ht="63.75" customHeight="1">
      <c r="A14" s="24">
        <f t="shared" si="0"/>
        <v>13</v>
      </c>
      <c r="B14" s="25" t="s">
        <v>3286</v>
      </c>
      <c r="C14" s="25" t="s">
        <v>3287</v>
      </c>
      <c r="D14" s="25" t="s">
        <v>3288</v>
      </c>
      <c r="E14" s="27" t="s">
        <v>3289</v>
      </c>
      <c r="F14" s="35">
        <v>85693080929</v>
      </c>
      <c r="G14" s="27" t="s">
        <v>3180</v>
      </c>
      <c r="H14" s="25" t="s">
        <v>3287</v>
      </c>
      <c r="I14" s="25" t="s">
        <v>3287</v>
      </c>
      <c r="J14" s="25" t="s">
        <v>3290</v>
      </c>
      <c r="K14" s="27" t="s">
        <v>209</v>
      </c>
      <c r="L14" s="27" t="s">
        <v>209</v>
      </c>
      <c r="M14" s="27" t="s">
        <v>209</v>
      </c>
      <c r="N14" s="27" t="s">
        <v>209</v>
      </c>
      <c r="O14" s="27" t="s">
        <v>209</v>
      </c>
      <c r="P14" s="25" t="s">
        <v>3182</v>
      </c>
      <c r="Q14" s="27" t="s">
        <v>209</v>
      </c>
      <c r="R14" s="25"/>
      <c r="S14" s="29">
        <v>2017</v>
      </c>
      <c r="T14" s="33" t="s">
        <v>3203</v>
      </c>
      <c r="U14" s="30" t="s">
        <v>3291</v>
      </c>
      <c r="V14" s="30" t="s">
        <v>3292</v>
      </c>
      <c r="W14" s="30" t="s">
        <v>3293</v>
      </c>
      <c r="X14" s="30"/>
      <c r="Y14" s="25"/>
      <c r="Z14" s="25"/>
      <c r="AA14" s="25" t="s">
        <v>63</v>
      </c>
      <c r="AB14" s="31">
        <v>10000000</v>
      </c>
      <c r="AC14" s="25"/>
      <c r="AD14" s="27" t="s">
        <v>209</v>
      </c>
      <c r="AE14" s="30"/>
      <c r="AF14" s="25" t="s">
        <v>3186</v>
      </c>
      <c r="AG14" s="25"/>
      <c r="AH14" s="31"/>
      <c r="AI14" s="31"/>
      <c r="AJ14" s="27">
        <v>50</v>
      </c>
      <c r="AK14" s="25" t="s">
        <v>105</v>
      </c>
      <c r="AL14" s="25"/>
      <c r="AM14" s="25"/>
      <c r="AN14" s="27">
        <v>0</v>
      </c>
      <c r="AO14" s="25"/>
      <c r="AP14" s="25"/>
    </row>
    <row r="15" spans="1:42" ht="88.5" customHeight="1">
      <c r="A15" s="24">
        <f t="shared" si="0"/>
        <v>14</v>
      </c>
      <c r="B15" s="25" t="s">
        <v>3294</v>
      </c>
      <c r="C15" s="25" t="s">
        <v>3295</v>
      </c>
      <c r="D15" s="25" t="s">
        <v>3296</v>
      </c>
      <c r="E15" s="27" t="s">
        <v>3297</v>
      </c>
      <c r="F15" s="35">
        <v>85230025885</v>
      </c>
      <c r="G15" s="27" t="s">
        <v>3180</v>
      </c>
      <c r="H15" s="25" t="s">
        <v>3295</v>
      </c>
      <c r="I15" s="25" t="s">
        <v>3295</v>
      </c>
      <c r="J15" s="25" t="s">
        <v>3298</v>
      </c>
      <c r="K15" s="27" t="s">
        <v>209</v>
      </c>
      <c r="L15" s="27" t="s">
        <v>3299</v>
      </c>
      <c r="M15" s="27" t="s">
        <v>209</v>
      </c>
      <c r="N15" s="27" t="s">
        <v>209</v>
      </c>
      <c r="O15" s="27" t="s">
        <v>209</v>
      </c>
      <c r="P15" s="25" t="s">
        <v>3182</v>
      </c>
      <c r="Q15" s="27" t="s">
        <v>102</v>
      </c>
      <c r="R15" s="25"/>
      <c r="S15" s="27">
        <v>2017</v>
      </c>
      <c r="T15" s="33" t="s">
        <v>3248</v>
      </c>
      <c r="U15" s="30" t="s">
        <v>3300</v>
      </c>
      <c r="V15" s="30" t="s">
        <v>3301</v>
      </c>
      <c r="W15" s="30" t="s">
        <v>3302</v>
      </c>
      <c r="X15" s="30"/>
      <c r="Y15" s="25"/>
      <c r="Z15" s="25"/>
      <c r="AA15" s="25" t="s">
        <v>63</v>
      </c>
      <c r="AB15" s="31">
        <v>10000000</v>
      </c>
      <c r="AC15" s="37" t="s">
        <v>2351</v>
      </c>
      <c r="AD15" s="27" t="s">
        <v>209</v>
      </c>
      <c r="AE15" s="38">
        <v>20000000</v>
      </c>
      <c r="AF15" s="25" t="s">
        <v>3206</v>
      </c>
      <c r="AG15" s="25"/>
      <c r="AH15" s="39" t="s">
        <v>3303</v>
      </c>
      <c r="AI15" s="39"/>
      <c r="AJ15" s="27">
        <v>50</v>
      </c>
      <c r="AK15" s="25" t="s">
        <v>105</v>
      </c>
      <c r="AL15" s="27" t="s">
        <v>102</v>
      </c>
      <c r="AM15" s="27"/>
      <c r="AN15" s="27">
        <v>2</v>
      </c>
      <c r="AO15" s="25"/>
      <c r="AP15" s="25"/>
    </row>
    <row r="16" spans="1:42" ht="90" customHeight="1">
      <c r="A16" s="24">
        <f t="shared" si="0"/>
        <v>15</v>
      </c>
      <c r="B16" s="25" t="s">
        <v>3304</v>
      </c>
      <c r="C16" s="25" t="s">
        <v>3305</v>
      </c>
      <c r="D16" s="25" t="s">
        <v>3306</v>
      </c>
      <c r="E16" s="27" t="s">
        <v>3307</v>
      </c>
      <c r="F16" s="35">
        <v>816518643</v>
      </c>
      <c r="G16" s="27" t="s">
        <v>3180</v>
      </c>
      <c r="H16" s="25" t="s">
        <v>3305</v>
      </c>
      <c r="I16" s="25" t="s">
        <v>3305</v>
      </c>
      <c r="J16" s="25" t="s">
        <v>3308</v>
      </c>
      <c r="K16" s="27" t="s">
        <v>209</v>
      </c>
      <c r="L16" s="27" t="s">
        <v>209</v>
      </c>
      <c r="M16" s="27" t="s">
        <v>209</v>
      </c>
      <c r="N16" s="27" t="s">
        <v>209</v>
      </c>
      <c r="O16" s="27" t="s">
        <v>209</v>
      </c>
      <c r="P16" s="25" t="s">
        <v>3182</v>
      </c>
      <c r="Q16" s="27" t="s">
        <v>209</v>
      </c>
      <c r="R16" s="25"/>
      <c r="S16" s="29">
        <v>2017</v>
      </c>
      <c r="T16" s="33" t="s">
        <v>3248</v>
      </c>
      <c r="U16" s="30" t="s">
        <v>3309</v>
      </c>
      <c r="V16" s="30" t="s">
        <v>3310</v>
      </c>
      <c r="W16" s="30" t="s">
        <v>3311</v>
      </c>
      <c r="X16" s="30"/>
      <c r="Y16" s="25"/>
      <c r="Z16" s="25"/>
      <c r="AA16" s="25" t="s">
        <v>63</v>
      </c>
      <c r="AB16" s="31">
        <v>59140000</v>
      </c>
      <c r="AC16" s="25"/>
      <c r="AD16" s="27" t="s">
        <v>209</v>
      </c>
      <c r="AE16" s="30"/>
      <c r="AF16" s="25" t="s">
        <v>3186</v>
      </c>
      <c r="AG16" s="25"/>
      <c r="AH16" s="31"/>
      <c r="AI16" s="31"/>
      <c r="AJ16" s="27">
        <v>80</v>
      </c>
      <c r="AK16" s="25" t="s">
        <v>105</v>
      </c>
      <c r="AL16" s="25"/>
      <c r="AM16" s="25"/>
      <c r="AN16" s="27">
        <v>0</v>
      </c>
      <c r="AO16" s="25"/>
      <c r="AP16" s="25"/>
    </row>
    <row r="17" spans="1:42" ht="70">
      <c r="A17" s="24">
        <f t="shared" si="0"/>
        <v>16</v>
      </c>
      <c r="B17" s="25" t="s">
        <v>3312</v>
      </c>
      <c r="C17" s="25" t="s">
        <v>3313</v>
      </c>
      <c r="D17" s="25" t="s">
        <v>3314</v>
      </c>
      <c r="E17" s="27" t="s">
        <v>3315</v>
      </c>
      <c r="F17" s="35">
        <v>85852208007</v>
      </c>
      <c r="G17" s="27" t="s">
        <v>3180</v>
      </c>
      <c r="H17" s="25" t="s">
        <v>3313</v>
      </c>
      <c r="I17" s="25" t="s">
        <v>3313</v>
      </c>
      <c r="J17" s="25" t="s">
        <v>3316</v>
      </c>
      <c r="K17" s="27" t="s">
        <v>209</v>
      </c>
      <c r="L17" s="27" t="s">
        <v>209</v>
      </c>
      <c r="M17" s="27" t="s">
        <v>209</v>
      </c>
      <c r="N17" s="27" t="s">
        <v>209</v>
      </c>
      <c r="O17" s="27" t="s">
        <v>209</v>
      </c>
      <c r="P17" s="25" t="s">
        <v>3182</v>
      </c>
      <c r="Q17" s="27" t="s">
        <v>209</v>
      </c>
      <c r="R17" s="25"/>
      <c r="S17" s="29">
        <v>2017</v>
      </c>
      <c r="T17" s="33" t="s">
        <v>3248</v>
      </c>
      <c r="U17" s="30" t="s">
        <v>3317</v>
      </c>
      <c r="V17" s="30" t="s">
        <v>3318</v>
      </c>
      <c r="W17" s="30" t="s">
        <v>3319</v>
      </c>
      <c r="X17" s="30"/>
      <c r="Y17" s="25"/>
      <c r="Z17" s="25"/>
      <c r="AA17" s="25" t="s">
        <v>63</v>
      </c>
      <c r="AB17" s="31">
        <v>50000000</v>
      </c>
      <c r="AC17" s="25"/>
      <c r="AD17" s="27" t="s">
        <v>209</v>
      </c>
      <c r="AE17" s="30"/>
      <c r="AF17" s="25" t="s">
        <v>3186</v>
      </c>
      <c r="AG17" s="25"/>
      <c r="AH17" s="31"/>
      <c r="AI17" s="31"/>
      <c r="AJ17" s="27">
        <v>100</v>
      </c>
      <c r="AK17" s="25" t="s">
        <v>3320</v>
      </c>
      <c r="AL17" s="25"/>
      <c r="AM17" s="25"/>
      <c r="AN17" s="27">
        <v>0</v>
      </c>
      <c r="AO17" s="25"/>
      <c r="AP17" s="25"/>
    </row>
    <row r="18" spans="1:42" ht="72.75" customHeight="1">
      <c r="A18" s="24">
        <f t="shared" si="0"/>
        <v>17</v>
      </c>
      <c r="B18" s="25" t="s">
        <v>3321</v>
      </c>
      <c r="C18" s="25" t="s">
        <v>3322</v>
      </c>
      <c r="D18" s="25" t="s">
        <v>3323</v>
      </c>
      <c r="E18" s="27" t="s">
        <v>3324</v>
      </c>
      <c r="F18" s="35">
        <v>81515100903</v>
      </c>
      <c r="G18" s="27" t="s">
        <v>3180</v>
      </c>
      <c r="H18" s="25" t="s">
        <v>3322</v>
      </c>
      <c r="I18" s="25" t="s">
        <v>3322</v>
      </c>
      <c r="J18" s="25" t="s">
        <v>3325</v>
      </c>
      <c r="K18" s="27" t="s">
        <v>209</v>
      </c>
      <c r="L18" s="27" t="s">
        <v>209</v>
      </c>
      <c r="M18" s="27" t="s">
        <v>209</v>
      </c>
      <c r="N18" s="27" t="s">
        <v>209</v>
      </c>
      <c r="O18" s="27" t="s">
        <v>209</v>
      </c>
      <c r="P18" s="25" t="s">
        <v>3182</v>
      </c>
      <c r="Q18" s="27" t="s">
        <v>209</v>
      </c>
      <c r="R18" s="25"/>
      <c r="S18" s="29">
        <v>2017</v>
      </c>
      <c r="T18" s="33" t="s">
        <v>3203</v>
      </c>
      <c r="U18" s="30" t="s">
        <v>3326</v>
      </c>
      <c r="V18" s="30" t="s">
        <v>3327</v>
      </c>
      <c r="W18" s="30" t="s">
        <v>3328</v>
      </c>
      <c r="X18" s="30"/>
      <c r="Y18" s="25"/>
      <c r="Z18" s="25"/>
      <c r="AA18" s="25" t="s">
        <v>63</v>
      </c>
      <c r="AB18" s="31">
        <v>17000000</v>
      </c>
      <c r="AC18" s="25"/>
      <c r="AD18" s="27" t="s">
        <v>209</v>
      </c>
      <c r="AE18" s="30"/>
      <c r="AF18" s="25" t="s">
        <v>3206</v>
      </c>
      <c r="AG18" s="25"/>
      <c r="AH18" s="31"/>
      <c r="AI18" s="31"/>
      <c r="AJ18" s="27">
        <v>800</v>
      </c>
      <c r="AK18" s="34" t="s">
        <v>3329</v>
      </c>
      <c r="AL18" s="25"/>
      <c r="AM18" s="25"/>
      <c r="AN18" s="27">
        <v>0</v>
      </c>
      <c r="AO18" s="25"/>
      <c r="AP18" s="25"/>
    </row>
    <row r="19" spans="1:42" ht="71.25" customHeight="1">
      <c r="A19" s="24">
        <f t="shared" si="0"/>
        <v>18</v>
      </c>
      <c r="B19" s="25" t="s">
        <v>3330</v>
      </c>
      <c r="C19" s="25" t="s">
        <v>3331</v>
      </c>
      <c r="D19" s="25" t="s">
        <v>3332</v>
      </c>
      <c r="E19" s="27" t="s">
        <v>3333</v>
      </c>
      <c r="F19" s="35">
        <v>85648503658</v>
      </c>
      <c r="G19" s="27" t="s">
        <v>3180</v>
      </c>
      <c r="H19" s="25" t="s">
        <v>3331</v>
      </c>
      <c r="I19" s="25" t="s">
        <v>3331</v>
      </c>
      <c r="J19" s="25" t="s">
        <v>3334</v>
      </c>
      <c r="K19" s="27" t="s">
        <v>209</v>
      </c>
      <c r="L19" s="27" t="s">
        <v>209</v>
      </c>
      <c r="M19" s="27" t="s">
        <v>209</v>
      </c>
      <c r="N19" s="27" t="s">
        <v>209</v>
      </c>
      <c r="O19" s="27" t="s">
        <v>209</v>
      </c>
      <c r="P19" s="25" t="s">
        <v>3182</v>
      </c>
      <c r="Q19" s="27" t="s">
        <v>209</v>
      </c>
      <c r="R19" s="25"/>
      <c r="S19" s="29">
        <v>2017</v>
      </c>
      <c r="T19" s="36" t="s">
        <v>3229</v>
      </c>
      <c r="U19" s="30" t="s">
        <v>3335</v>
      </c>
      <c r="V19" s="30" t="s">
        <v>3336</v>
      </c>
      <c r="W19" s="30" t="s">
        <v>3337</v>
      </c>
      <c r="X19" s="30"/>
      <c r="Y19" s="25"/>
      <c r="Z19" s="25"/>
      <c r="AA19" s="25" t="s">
        <v>63</v>
      </c>
      <c r="AB19" s="31">
        <v>10000000</v>
      </c>
      <c r="AC19" s="25"/>
      <c r="AD19" s="27" t="s">
        <v>209</v>
      </c>
      <c r="AE19" s="30"/>
      <c r="AF19" s="25" t="s">
        <v>3206</v>
      </c>
      <c r="AG19" s="25"/>
      <c r="AH19" s="31"/>
      <c r="AI19" s="31"/>
      <c r="AJ19" s="27">
        <v>150</v>
      </c>
      <c r="AK19" s="25" t="s">
        <v>3338</v>
      </c>
      <c r="AL19" s="25"/>
      <c r="AM19" s="25"/>
      <c r="AN19" s="27">
        <v>0</v>
      </c>
      <c r="AO19" s="25"/>
      <c r="AP19" s="25"/>
    </row>
    <row r="20" spans="1:42" ht="81.75" customHeight="1">
      <c r="A20" s="24">
        <f t="shared" si="0"/>
        <v>19</v>
      </c>
      <c r="B20" s="25" t="s">
        <v>3339</v>
      </c>
      <c r="C20" s="25" t="s">
        <v>3340</v>
      </c>
      <c r="D20" s="25" t="s">
        <v>3341</v>
      </c>
      <c r="E20" s="27" t="s">
        <v>1540</v>
      </c>
      <c r="F20" s="35">
        <v>85730128788</v>
      </c>
      <c r="G20" s="27" t="s">
        <v>3180</v>
      </c>
      <c r="H20" s="25" t="s">
        <v>3340</v>
      </c>
      <c r="I20" s="25" t="s">
        <v>3340</v>
      </c>
      <c r="J20" s="25" t="s">
        <v>1544</v>
      </c>
      <c r="K20" s="27" t="s">
        <v>209</v>
      </c>
      <c r="L20" s="27" t="s">
        <v>209</v>
      </c>
      <c r="M20" s="27" t="s">
        <v>209</v>
      </c>
      <c r="N20" s="27" t="s">
        <v>209</v>
      </c>
      <c r="O20" s="27" t="s">
        <v>209</v>
      </c>
      <c r="P20" s="25" t="s">
        <v>3182</v>
      </c>
      <c r="Q20" s="27" t="s">
        <v>209</v>
      </c>
      <c r="R20" s="25"/>
      <c r="S20" s="29">
        <v>2017</v>
      </c>
      <c r="T20" s="33" t="s">
        <v>3248</v>
      </c>
      <c r="U20" s="30" t="s">
        <v>3342</v>
      </c>
      <c r="V20" s="30" t="s">
        <v>3343</v>
      </c>
      <c r="W20" s="30" t="s">
        <v>3344</v>
      </c>
      <c r="X20" s="30"/>
      <c r="Y20" s="25"/>
      <c r="Z20" s="25"/>
      <c r="AA20" s="25" t="s">
        <v>63</v>
      </c>
      <c r="AB20" s="31">
        <v>30000000</v>
      </c>
      <c r="AC20" s="25"/>
      <c r="AD20" s="27" t="s">
        <v>209</v>
      </c>
      <c r="AE20" s="30"/>
      <c r="AF20" s="25" t="s">
        <v>3206</v>
      </c>
      <c r="AG20" s="25"/>
      <c r="AH20" s="31"/>
      <c r="AI20" s="31"/>
      <c r="AJ20" s="27">
        <v>222000</v>
      </c>
      <c r="AK20" s="34" t="s">
        <v>3329</v>
      </c>
      <c r="AL20" s="25"/>
      <c r="AM20" s="25"/>
      <c r="AN20" s="27">
        <v>0</v>
      </c>
      <c r="AO20" s="25"/>
      <c r="AP20" s="25"/>
    </row>
    <row r="21" spans="1:42" ht="67.5" customHeight="1">
      <c r="A21" s="24">
        <f t="shared" si="0"/>
        <v>20</v>
      </c>
      <c r="B21" s="26" t="s">
        <v>3345</v>
      </c>
      <c r="C21" s="25" t="s">
        <v>3346</v>
      </c>
      <c r="D21" s="25" t="s">
        <v>3347</v>
      </c>
      <c r="E21" s="40" t="s">
        <v>1652</v>
      </c>
      <c r="F21" s="35">
        <v>89699065732</v>
      </c>
      <c r="G21" s="27" t="s">
        <v>3180</v>
      </c>
      <c r="H21" s="25" t="s">
        <v>3346</v>
      </c>
      <c r="I21" s="25" t="s">
        <v>3346</v>
      </c>
      <c r="J21" s="25" t="s">
        <v>3348</v>
      </c>
      <c r="K21" s="27" t="s">
        <v>209</v>
      </c>
      <c r="L21" s="27" t="s">
        <v>209</v>
      </c>
      <c r="M21" s="27" t="s">
        <v>209</v>
      </c>
      <c r="N21" s="27" t="s">
        <v>209</v>
      </c>
      <c r="O21" s="27" t="s">
        <v>209</v>
      </c>
      <c r="P21" s="25" t="s">
        <v>3182</v>
      </c>
      <c r="Q21" s="25" t="s">
        <v>3195</v>
      </c>
      <c r="R21" s="25"/>
      <c r="S21" s="29">
        <v>2017</v>
      </c>
      <c r="T21" s="33" t="s">
        <v>3203</v>
      </c>
      <c r="U21" s="30" t="s">
        <v>3349</v>
      </c>
      <c r="V21" s="30" t="s">
        <v>3350</v>
      </c>
      <c r="W21" s="30" t="s">
        <v>3351</v>
      </c>
      <c r="X21" s="30"/>
      <c r="Y21" s="25"/>
      <c r="Z21" s="25"/>
      <c r="AA21" s="25" t="s">
        <v>63</v>
      </c>
      <c r="AB21" s="31"/>
      <c r="AC21" s="25"/>
      <c r="AD21" s="27" t="s">
        <v>209</v>
      </c>
      <c r="AE21" s="30"/>
      <c r="AF21" s="25" t="s">
        <v>3198</v>
      </c>
      <c r="AG21" s="25"/>
      <c r="AH21" s="31"/>
      <c r="AI21" s="31"/>
      <c r="AJ21" s="27">
        <v>9500</v>
      </c>
      <c r="AK21" s="34" t="s">
        <v>3352</v>
      </c>
      <c r="AL21" s="25"/>
      <c r="AM21" s="25"/>
      <c r="AN21" s="27">
        <v>0</v>
      </c>
      <c r="AO21" s="25"/>
      <c r="AP21" s="25"/>
    </row>
    <row r="22" spans="1:42" ht="89.25" customHeight="1">
      <c r="A22" s="24">
        <f t="shared" si="0"/>
        <v>21</v>
      </c>
      <c r="B22" s="25" t="s">
        <v>3353</v>
      </c>
      <c r="C22" s="25" t="s">
        <v>3354</v>
      </c>
      <c r="D22" s="25" t="s">
        <v>3355</v>
      </c>
      <c r="E22" s="27" t="s">
        <v>3356</v>
      </c>
      <c r="F22" s="35">
        <v>85101323682</v>
      </c>
      <c r="G22" s="27" t="s">
        <v>3180</v>
      </c>
      <c r="H22" s="25" t="s">
        <v>3354</v>
      </c>
      <c r="I22" s="25" t="s">
        <v>3354</v>
      </c>
      <c r="J22" s="25" t="s">
        <v>3357</v>
      </c>
      <c r="K22" s="27" t="s">
        <v>209</v>
      </c>
      <c r="L22" s="27" t="s">
        <v>209</v>
      </c>
      <c r="M22" s="27" t="s">
        <v>209</v>
      </c>
      <c r="N22" s="27" t="s">
        <v>209</v>
      </c>
      <c r="O22" s="27" t="s">
        <v>209</v>
      </c>
      <c r="P22" s="25" t="s">
        <v>3182</v>
      </c>
      <c r="Q22" s="27" t="s">
        <v>209</v>
      </c>
      <c r="R22" s="25"/>
      <c r="S22" s="29">
        <v>2017</v>
      </c>
      <c r="T22" s="33" t="s">
        <v>3203</v>
      </c>
      <c r="U22" s="30" t="s">
        <v>3358</v>
      </c>
      <c r="V22" s="30" t="s">
        <v>3359</v>
      </c>
      <c r="W22" s="30" t="s">
        <v>3360</v>
      </c>
      <c r="X22" s="30"/>
      <c r="Y22" s="25"/>
      <c r="Z22" s="25"/>
      <c r="AA22" s="25" t="s">
        <v>63</v>
      </c>
      <c r="AB22" s="31">
        <v>20000000</v>
      </c>
      <c r="AC22" s="25"/>
      <c r="AD22" s="27" t="s">
        <v>209</v>
      </c>
      <c r="AE22" s="30"/>
      <c r="AF22" s="25" t="s">
        <v>3206</v>
      </c>
      <c r="AG22" s="25"/>
      <c r="AH22" s="31"/>
      <c r="AI22" s="31"/>
      <c r="AJ22" s="27">
        <v>400</v>
      </c>
      <c r="AK22" s="25" t="s">
        <v>3361</v>
      </c>
      <c r="AL22" s="25"/>
      <c r="AM22" s="25"/>
      <c r="AN22" s="27">
        <v>0</v>
      </c>
      <c r="AO22" s="25"/>
      <c r="AP22" s="25"/>
    </row>
    <row r="23" spans="1:42" ht="73.5" customHeight="1">
      <c r="A23" s="24">
        <f t="shared" si="0"/>
        <v>22</v>
      </c>
      <c r="B23" s="25" t="s">
        <v>3362</v>
      </c>
      <c r="C23" s="25" t="s">
        <v>3363</v>
      </c>
      <c r="D23" s="25" t="s">
        <v>3364</v>
      </c>
      <c r="E23" s="40" t="s">
        <v>910</v>
      </c>
      <c r="F23" s="35">
        <v>81332787828</v>
      </c>
      <c r="G23" s="27" t="s">
        <v>3180</v>
      </c>
      <c r="H23" s="25" t="s">
        <v>3363</v>
      </c>
      <c r="I23" s="25" t="s">
        <v>3363</v>
      </c>
      <c r="J23" s="25" t="s">
        <v>915</v>
      </c>
      <c r="K23" s="27" t="s">
        <v>209</v>
      </c>
      <c r="L23" s="27" t="s">
        <v>209</v>
      </c>
      <c r="M23" s="27" t="s">
        <v>209</v>
      </c>
      <c r="N23" s="27" t="s">
        <v>209</v>
      </c>
      <c r="O23" s="27" t="s">
        <v>209</v>
      </c>
      <c r="P23" s="25" t="s">
        <v>3182</v>
      </c>
      <c r="Q23" s="27" t="s">
        <v>209</v>
      </c>
      <c r="R23" s="25"/>
      <c r="S23" s="29">
        <v>2017</v>
      </c>
      <c r="T23" s="33" t="s">
        <v>3203</v>
      </c>
      <c r="U23" s="30" t="s">
        <v>3365</v>
      </c>
      <c r="V23" s="30" t="s">
        <v>3366</v>
      </c>
      <c r="W23" s="30" t="s">
        <v>3367</v>
      </c>
      <c r="X23" s="30"/>
      <c r="Y23" s="25"/>
      <c r="Z23" s="25"/>
      <c r="AA23" s="25" t="s">
        <v>63</v>
      </c>
      <c r="AB23" s="31"/>
      <c r="AC23" s="25"/>
      <c r="AD23" s="27" t="s">
        <v>209</v>
      </c>
      <c r="AE23" s="30"/>
      <c r="AF23" s="25" t="s">
        <v>3206</v>
      </c>
      <c r="AG23" s="25"/>
      <c r="AH23" s="31"/>
      <c r="AI23" s="31"/>
      <c r="AJ23" s="27">
        <v>120</v>
      </c>
      <c r="AK23" s="34" t="s">
        <v>3368</v>
      </c>
      <c r="AL23" s="25"/>
      <c r="AM23" s="25"/>
      <c r="AN23" s="27">
        <v>0</v>
      </c>
      <c r="AO23" s="25"/>
      <c r="AP23" s="25"/>
    </row>
    <row r="24" spans="1:42" ht="88.5" customHeight="1">
      <c r="A24" s="24">
        <f t="shared" si="0"/>
        <v>23</v>
      </c>
      <c r="B24" s="25" t="s">
        <v>3369</v>
      </c>
      <c r="C24" s="25" t="s">
        <v>3370</v>
      </c>
      <c r="D24" s="25" t="s">
        <v>3371</v>
      </c>
      <c r="E24" s="27" t="s">
        <v>3372</v>
      </c>
      <c r="F24" s="35">
        <v>81331379767</v>
      </c>
      <c r="G24" s="27" t="s">
        <v>3180</v>
      </c>
      <c r="H24" s="25" t="s">
        <v>3370</v>
      </c>
      <c r="I24" s="25" t="s">
        <v>3370</v>
      </c>
      <c r="J24" s="25" t="s">
        <v>3373</v>
      </c>
      <c r="K24" s="27" t="s">
        <v>209</v>
      </c>
      <c r="L24" s="27" t="s">
        <v>209</v>
      </c>
      <c r="M24" s="27" t="s">
        <v>209</v>
      </c>
      <c r="N24" s="27" t="s">
        <v>209</v>
      </c>
      <c r="O24" s="27" t="s">
        <v>209</v>
      </c>
      <c r="P24" s="25" t="s">
        <v>3182</v>
      </c>
      <c r="Q24" s="27" t="s">
        <v>209</v>
      </c>
      <c r="R24" s="25"/>
      <c r="S24" s="29">
        <v>2017</v>
      </c>
      <c r="T24" s="25"/>
      <c r="U24" s="30" t="s">
        <v>3374</v>
      </c>
      <c r="V24" s="30" t="s">
        <v>3375</v>
      </c>
      <c r="W24" s="30" t="s">
        <v>3376</v>
      </c>
      <c r="X24" s="30"/>
      <c r="Y24" s="25"/>
      <c r="Z24" s="25"/>
      <c r="AA24" s="25" t="s">
        <v>63</v>
      </c>
      <c r="AB24" s="31">
        <v>30000000</v>
      </c>
      <c r="AC24" s="25"/>
      <c r="AD24" s="27" t="s">
        <v>209</v>
      </c>
      <c r="AE24" s="30"/>
      <c r="AF24" s="25" t="s">
        <v>3198</v>
      </c>
      <c r="AG24" s="25"/>
      <c r="AH24" s="31"/>
      <c r="AI24" s="31"/>
      <c r="AJ24" s="27">
        <v>400</v>
      </c>
      <c r="AK24" s="25" t="s">
        <v>3377</v>
      </c>
      <c r="AL24" s="25"/>
      <c r="AM24" s="25"/>
      <c r="AN24" s="27">
        <v>0</v>
      </c>
      <c r="AO24" s="25"/>
      <c r="AP24" s="25"/>
    </row>
    <row r="25" spans="1:42" ht="69.75" customHeight="1">
      <c r="A25" s="24">
        <f t="shared" si="0"/>
        <v>24</v>
      </c>
      <c r="B25" s="25" t="s">
        <v>3378</v>
      </c>
      <c r="C25" s="25" t="s">
        <v>3379</v>
      </c>
      <c r="D25" s="25" t="s">
        <v>3380</v>
      </c>
      <c r="E25" s="40" t="s">
        <v>3381</v>
      </c>
      <c r="F25" s="35">
        <v>82230601214</v>
      </c>
      <c r="G25" s="27" t="s">
        <v>3180</v>
      </c>
      <c r="H25" s="25" t="s">
        <v>3379</v>
      </c>
      <c r="I25" s="25" t="s">
        <v>3379</v>
      </c>
      <c r="J25" s="25" t="s">
        <v>3382</v>
      </c>
      <c r="K25" s="27" t="s">
        <v>209</v>
      </c>
      <c r="L25" s="27" t="s">
        <v>209</v>
      </c>
      <c r="M25" s="27" t="s">
        <v>209</v>
      </c>
      <c r="N25" s="27" t="s">
        <v>209</v>
      </c>
      <c r="O25" s="27" t="s">
        <v>209</v>
      </c>
      <c r="P25" s="25" t="s">
        <v>3182</v>
      </c>
      <c r="Q25" s="27" t="s">
        <v>209</v>
      </c>
      <c r="R25" s="25"/>
      <c r="S25" s="29">
        <v>2017</v>
      </c>
      <c r="T25" s="33" t="s">
        <v>3203</v>
      </c>
      <c r="U25" s="30" t="s">
        <v>3383</v>
      </c>
      <c r="V25" s="30" t="s">
        <v>3384</v>
      </c>
      <c r="W25" s="30" t="s">
        <v>3385</v>
      </c>
      <c r="X25" s="30"/>
      <c r="Y25" s="25"/>
      <c r="Z25" s="25"/>
      <c r="AA25" s="25" t="s">
        <v>63</v>
      </c>
      <c r="AB25" s="31">
        <v>150000000</v>
      </c>
      <c r="AC25" s="25"/>
      <c r="AD25" s="27" t="s">
        <v>209</v>
      </c>
      <c r="AE25" s="30"/>
      <c r="AF25" s="25" t="s">
        <v>3206</v>
      </c>
      <c r="AG25" s="25"/>
      <c r="AH25" s="31"/>
      <c r="AI25" s="31"/>
      <c r="AJ25" s="27">
        <v>800</v>
      </c>
      <c r="AK25" s="25" t="s">
        <v>3386</v>
      </c>
      <c r="AL25" s="25"/>
      <c r="AM25" s="25"/>
      <c r="AN25" s="27">
        <v>0</v>
      </c>
      <c r="AO25" s="25"/>
      <c r="AP25" s="25"/>
    </row>
    <row r="26" spans="1:42" ht="102" customHeight="1">
      <c r="A26" s="24">
        <f t="shared" si="0"/>
        <v>25</v>
      </c>
      <c r="B26" s="27" t="s">
        <v>3387</v>
      </c>
      <c r="C26" s="25" t="s">
        <v>3388</v>
      </c>
      <c r="D26" s="25" t="s">
        <v>3389</v>
      </c>
      <c r="E26" s="27" t="s">
        <v>3390</v>
      </c>
      <c r="F26" s="35">
        <v>81238325300</v>
      </c>
      <c r="G26" s="27" t="s">
        <v>3193</v>
      </c>
      <c r="H26" s="25" t="s">
        <v>3388</v>
      </c>
      <c r="I26" s="25" t="s">
        <v>3388</v>
      </c>
      <c r="J26" s="25" t="s">
        <v>3391</v>
      </c>
      <c r="K26" s="27" t="s">
        <v>209</v>
      </c>
      <c r="L26" s="27" t="s">
        <v>209</v>
      </c>
      <c r="M26" s="27" t="s">
        <v>209</v>
      </c>
      <c r="N26" s="27" t="s">
        <v>209</v>
      </c>
      <c r="O26" s="27" t="s">
        <v>209</v>
      </c>
      <c r="P26" s="25" t="s">
        <v>3182</v>
      </c>
      <c r="Q26" s="25" t="s">
        <v>3195</v>
      </c>
      <c r="R26" s="25"/>
      <c r="S26" s="29">
        <v>2017</v>
      </c>
      <c r="T26" s="33" t="s">
        <v>3248</v>
      </c>
      <c r="U26" s="30" t="s">
        <v>3392</v>
      </c>
      <c r="V26" s="30" t="s">
        <v>3393</v>
      </c>
      <c r="W26" s="30" t="s">
        <v>3394</v>
      </c>
      <c r="X26" s="30"/>
      <c r="Y26" s="25"/>
      <c r="Z26" s="25"/>
      <c r="AA26" s="25" t="s">
        <v>63</v>
      </c>
      <c r="AB26" s="31">
        <v>100000000</v>
      </c>
      <c r="AC26" s="25"/>
      <c r="AD26" s="27" t="s">
        <v>209</v>
      </c>
      <c r="AE26" s="30"/>
      <c r="AF26" s="25" t="s">
        <v>3198</v>
      </c>
      <c r="AG26" s="25"/>
      <c r="AH26" s="31"/>
      <c r="AI26" s="31"/>
      <c r="AJ26" s="27">
        <v>5000</v>
      </c>
      <c r="AK26" s="34" t="s">
        <v>3395</v>
      </c>
      <c r="AL26" s="25"/>
      <c r="AM26" s="25"/>
      <c r="AN26" s="27">
        <v>0</v>
      </c>
      <c r="AO26" s="25"/>
      <c r="AP26" s="25"/>
    </row>
    <row r="27" spans="1:42" ht="87.75" customHeight="1">
      <c r="A27" s="24">
        <f t="shared" si="0"/>
        <v>26</v>
      </c>
      <c r="B27" s="25" t="s">
        <v>3396</v>
      </c>
      <c r="C27" s="25" t="s">
        <v>3397</v>
      </c>
      <c r="D27" s="25" t="s">
        <v>3398</v>
      </c>
      <c r="E27" s="40" t="s">
        <v>3399</v>
      </c>
      <c r="F27" s="35">
        <v>82244454079</v>
      </c>
      <c r="G27" s="27" t="s">
        <v>3193</v>
      </c>
      <c r="H27" s="25" t="s">
        <v>3397</v>
      </c>
      <c r="I27" s="25" t="s">
        <v>3397</v>
      </c>
      <c r="J27" s="25" t="s">
        <v>3400</v>
      </c>
      <c r="K27" s="27" t="s">
        <v>209</v>
      </c>
      <c r="L27" s="27" t="s">
        <v>209</v>
      </c>
      <c r="M27" s="27" t="s">
        <v>209</v>
      </c>
      <c r="N27" s="27" t="s">
        <v>209</v>
      </c>
      <c r="O27" s="27" t="s">
        <v>209</v>
      </c>
      <c r="P27" s="25" t="s">
        <v>3182</v>
      </c>
      <c r="Q27" s="27" t="s">
        <v>209</v>
      </c>
      <c r="R27" s="25"/>
      <c r="S27" s="29">
        <v>2017</v>
      </c>
      <c r="T27" s="33" t="s">
        <v>3248</v>
      </c>
      <c r="U27" s="30" t="s">
        <v>3401</v>
      </c>
      <c r="V27" s="30" t="s">
        <v>3402</v>
      </c>
      <c r="W27" s="30" t="s">
        <v>3403</v>
      </c>
      <c r="X27" s="30"/>
      <c r="Y27" s="25"/>
      <c r="Z27" s="25"/>
      <c r="AA27" s="25" t="s">
        <v>63</v>
      </c>
      <c r="AB27" s="31">
        <v>10000000</v>
      </c>
      <c r="AC27" s="25"/>
      <c r="AD27" s="27" t="s">
        <v>209</v>
      </c>
      <c r="AE27" s="30"/>
      <c r="AF27" s="25" t="s">
        <v>3186</v>
      </c>
      <c r="AG27" s="25"/>
      <c r="AH27" s="31"/>
      <c r="AI27" s="31"/>
      <c r="AJ27" s="27">
        <v>180</v>
      </c>
      <c r="AK27" s="34" t="s">
        <v>3404</v>
      </c>
      <c r="AL27" s="25"/>
      <c r="AM27" s="25"/>
      <c r="AN27" s="27">
        <v>0</v>
      </c>
      <c r="AO27" s="25"/>
      <c r="AP27" s="25"/>
    </row>
    <row r="28" spans="1:42" ht="126.75" customHeight="1">
      <c r="A28" s="24">
        <f t="shared" si="0"/>
        <v>27</v>
      </c>
      <c r="B28" s="25" t="s">
        <v>3405</v>
      </c>
      <c r="C28" s="25" t="s">
        <v>3406</v>
      </c>
      <c r="D28" s="25" t="s">
        <v>3407</v>
      </c>
      <c r="E28" s="27" t="s">
        <v>1580</v>
      </c>
      <c r="F28" s="35">
        <v>81217717708</v>
      </c>
      <c r="G28" s="27" t="s">
        <v>3180</v>
      </c>
      <c r="H28" s="25" t="s">
        <v>3406</v>
      </c>
      <c r="I28" s="25" t="s">
        <v>3406</v>
      </c>
      <c r="J28" s="25" t="s">
        <v>3408</v>
      </c>
      <c r="K28" s="27" t="s">
        <v>209</v>
      </c>
      <c r="L28" s="27" t="s">
        <v>209</v>
      </c>
      <c r="M28" s="27" t="s">
        <v>209</v>
      </c>
      <c r="N28" s="27" t="s">
        <v>209</v>
      </c>
      <c r="O28" s="27" t="s">
        <v>209</v>
      </c>
      <c r="P28" s="25" t="s">
        <v>3182</v>
      </c>
      <c r="Q28" s="27" t="s">
        <v>209</v>
      </c>
      <c r="R28" s="25"/>
      <c r="S28" s="29">
        <v>2017</v>
      </c>
      <c r="T28" s="33" t="s">
        <v>3248</v>
      </c>
      <c r="U28" s="30" t="s">
        <v>3409</v>
      </c>
      <c r="V28" s="30" t="s">
        <v>3410</v>
      </c>
      <c r="W28" s="30" t="s">
        <v>3411</v>
      </c>
      <c r="X28" s="30"/>
      <c r="Y28" s="25"/>
      <c r="Z28" s="25"/>
      <c r="AA28" s="25" t="s">
        <v>63</v>
      </c>
      <c r="AB28" s="31"/>
      <c r="AC28" s="25"/>
      <c r="AD28" s="27" t="s">
        <v>209</v>
      </c>
      <c r="AE28" s="30"/>
      <c r="AF28" s="25" t="s">
        <v>3186</v>
      </c>
      <c r="AG28" s="25"/>
      <c r="AH28" s="31"/>
      <c r="AI28" s="31"/>
      <c r="AJ28" s="27">
        <v>60</v>
      </c>
      <c r="AK28" s="25" t="s">
        <v>3412</v>
      </c>
      <c r="AL28" s="25"/>
      <c r="AM28" s="25"/>
      <c r="AN28" s="27">
        <v>0</v>
      </c>
      <c r="AO28" s="25"/>
      <c r="AP28" s="25"/>
    </row>
    <row r="29" spans="1:42" ht="88.5" customHeight="1">
      <c r="A29" s="24">
        <f t="shared" si="0"/>
        <v>28</v>
      </c>
      <c r="B29" s="25" t="s">
        <v>3413</v>
      </c>
      <c r="C29" s="25" t="s">
        <v>3414</v>
      </c>
      <c r="D29" s="25" t="s">
        <v>3415</v>
      </c>
      <c r="E29" s="40" t="s">
        <v>3416</v>
      </c>
      <c r="F29" s="35">
        <v>85656325973</v>
      </c>
      <c r="G29" s="27" t="s">
        <v>3180</v>
      </c>
      <c r="H29" s="25" t="s">
        <v>3414</v>
      </c>
      <c r="I29" s="25" t="s">
        <v>3414</v>
      </c>
      <c r="J29" s="25" t="s">
        <v>3417</v>
      </c>
      <c r="K29" s="27" t="s">
        <v>209</v>
      </c>
      <c r="L29" s="27" t="s">
        <v>209</v>
      </c>
      <c r="M29" s="27" t="s">
        <v>209</v>
      </c>
      <c r="N29" s="27" t="s">
        <v>209</v>
      </c>
      <c r="O29" s="27" t="s">
        <v>209</v>
      </c>
      <c r="P29" s="25" t="s">
        <v>3182</v>
      </c>
      <c r="Q29" s="27" t="s">
        <v>209</v>
      </c>
      <c r="R29" s="25"/>
      <c r="S29" s="29">
        <v>2017</v>
      </c>
      <c r="T29" s="33" t="s">
        <v>3418</v>
      </c>
      <c r="U29" s="30" t="s">
        <v>3419</v>
      </c>
      <c r="V29" s="30" t="s">
        <v>3420</v>
      </c>
      <c r="W29" s="30" t="s">
        <v>3421</v>
      </c>
      <c r="X29" s="30"/>
      <c r="Y29" s="25"/>
      <c r="Z29" s="25"/>
      <c r="AA29" s="25" t="s">
        <v>63</v>
      </c>
      <c r="AB29" s="31">
        <v>10000000</v>
      </c>
      <c r="AC29" s="25"/>
      <c r="AD29" s="27" t="s">
        <v>209</v>
      </c>
      <c r="AE29" s="30"/>
      <c r="AF29" s="25" t="s">
        <v>3206</v>
      </c>
      <c r="AG29" s="25"/>
      <c r="AH29" s="31"/>
      <c r="AI29" s="31"/>
      <c r="AJ29" s="27">
        <v>350</v>
      </c>
      <c r="AK29" s="34" t="s">
        <v>3422</v>
      </c>
      <c r="AL29" s="25"/>
      <c r="AM29" s="25"/>
      <c r="AN29" s="27">
        <v>0</v>
      </c>
      <c r="AO29" s="25"/>
      <c r="AP29" s="25"/>
    </row>
    <row r="30" spans="1:42" ht="142.5" customHeight="1">
      <c r="A30" s="24">
        <f t="shared" si="0"/>
        <v>29</v>
      </c>
      <c r="B30" s="25" t="s">
        <v>3423</v>
      </c>
      <c r="C30" s="25" t="s">
        <v>3424</v>
      </c>
      <c r="D30" s="25" t="s">
        <v>3425</v>
      </c>
      <c r="E30" s="40" t="s">
        <v>3426</v>
      </c>
      <c r="F30" s="35">
        <v>817323742</v>
      </c>
      <c r="G30" s="27" t="s">
        <v>3193</v>
      </c>
      <c r="H30" s="25" t="s">
        <v>3424</v>
      </c>
      <c r="I30" s="25" t="s">
        <v>3424</v>
      </c>
      <c r="J30" s="25" t="s">
        <v>3427</v>
      </c>
      <c r="K30" s="27" t="s">
        <v>209</v>
      </c>
      <c r="L30" s="27" t="s">
        <v>209</v>
      </c>
      <c r="M30" s="27" t="s">
        <v>209</v>
      </c>
      <c r="N30" s="27" t="s">
        <v>209</v>
      </c>
      <c r="O30" s="27" t="s">
        <v>209</v>
      </c>
      <c r="P30" s="25" t="s">
        <v>3182</v>
      </c>
      <c r="Q30" s="25" t="s">
        <v>3195</v>
      </c>
      <c r="R30" s="25"/>
      <c r="S30" s="29">
        <v>2017</v>
      </c>
      <c r="T30" s="33" t="s">
        <v>3418</v>
      </c>
      <c r="U30" s="30" t="s">
        <v>3428</v>
      </c>
      <c r="V30" s="30" t="s">
        <v>3429</v>
      </c>
      <c r="W30" s="30" t="s">
        <v>3430</v>
      </c>
      <c r="X30" s="30"/>
      <c r="Y30" s="25"/>
      <c r="Z30" s="25"/>
      <c r="AA30" s="25" t="s">
        <v>63</v>
      </c>
      <c r="AB30" s="31"/>
      <c r="AC30" s="25"/>
      <c r="AD30" s="27" t="s">
        <v>209</v>
      </c>
      <c r="AE30" s="30"/>
      <c r="AF30" s="25" t="s">
        <v>3198</v>
      </c>
      <c r="AG30" s="25"/>
      <c r="AH30" s="31"/>
      <c r="AI30" s="31"/>
      <c r="AJ30" s="27">
        <v>6000</v>
      </c>
      <c r="AK30" s="25" t="s">
        <v>3431</v>
      </c>
      <c r="AL30" s="25"/>
      <c r="AM30" s="25"/>
      <c r="AN30" s="27">
        <v>0</v>
      </c>
      <c r="AO30" s="25"/>
      <c r="AP30" s="25"/>
    </row>
    <row r="31" spans="1:42" ht="96.75" customHeight="1">
      <c r="A31" s="24">
        <f t="shared" si="0"/>
        <v>30</v>
      </c>
      <c r="B31" s="25" t="s">
        <v>3432</v>
      </c>
      <c r="C31" s="25" t="s">
        <v>3433</v>
      </c>
      <c r="D31" s="25" t="s">
        <v>3434</v>
      </c>
      <c r="E31" s="40" t="s">
        <v>3435</v>
      </c>
      <c r="F31" s="35">
        <v>85853044775</v>
      </c>
      <c r="G31" s="27" t="s">
        <v>3193</v>
      </c>
      <c r="H31" s="25" t="s">
        <v>3433</v>
      </c>
      <c r="I31" s="25" t="s">
        <v>3433</v>
      </c>
      <c r="J31" s="25" t="s">
        <v>3436</v>
      </c>
      <c r="K31" s="27" t="s">
        <v>209</v>
      </c>
      <c r="L31" s="27" t="s">
        <v>209</v>
      </c>
      <c r="M31" s="27" t="s">
        <v>209</v>
      </c>
      <c r="N31" s="27" t="s">
        <v>209</v>
      </c>
      <c r="O31" s="27" t="s">
        <v>209</v>
      </c>
      <c r="P31" s="25" t="s">
        <v>3182</v>
      </c>
      <c r="Q31" s="25" t="s">
        <v>3195</v>
      </c>
      <c r="R31" s="25"/>
      <c r="S31" s="27">
        <v>2017</v>
      </c>
      <c r="T31" s="33" t="s">
        <v>3418</v>
      </c>
      <c r="U31" s="30" t="s">
        <v>3437</v>
      </c>
      <c r="V31" s="30" t="s">
        <v>3438</v>
      </c>
      <c r="W31" s="30" t="s">
        <v>3439</v>
      </c>
      <c r="X31" s="30"/>
      <c r="Y31" s="25"/>
      <c r="Z31" s="25"/>
      <c r="AA31" s="25" t="s">
        <v>63</v>
      </c>
      <c r="AB31" s="31"/>
      <c r="AC31" s="25"/>
      <c r="AD31" s="27" t="s">
        <v>209</v>
      </c>
      <c r="AE31" s="30"/>
      <c r="AF31" s="25" t="s">
        <v>3198</v>
      </c>
      <c r="AG31" s="25"/>
      <c r="AH31" s="31"/>
      <c r="AI31" s="31"/>
      <c r="AJ31" s="27">
        <v>4500</v>
      </c>
      <c r="AK31" s="34" t="s">
        <v>3440</v>
      </c>
      <c r="AL31" s="25"/>
      <c r="AM31" s="25"/>
      <c r="AN31" s="27">
        <v>0</v>
      </c>
      <c r="AO31" s="25"/>
      <c r="AP31" s="25"/>
    </row>
    <row r="32" spans="1:42" ht="93" customHeight="1">
      <c r="A32" s="24">
        <f t="shared" si="0"/>
        <v>31</v>
      </c>
      <c r="B32" s="25" t="s">
        <v>3441</v>
      </c>
      <c r="C32" s="25" t="s">
        <v>3442</v>
      </c>
      <c r="D32" s="26" t="s">
        <v>3443</v>
      </c>
      <c r="E32" s="40" t="s">
        <v>3444</v>
      </c>
      <c r="F32" s="35">
        <v>82131191933</v>
      </c>
      <c r="G32" s="27" t="s">
        <v>3180</v>
      </c>
      <c r="H32" s="25" t="s">
        <v>3442</v>
      </c>
      <c r="I32" s="25" t="s">
        <v>3442</v>
      </c>
      <c r="J32" s="25" t="s">
        <v>3445</v>
      </c>
      <c r="K32" s="27" t="s">
        <v>209</v>
      </c>
      <c r="L32" s="27" t="s">
        <v>209</v>
      </c>
      <c r="M32" s="27" t="s">
        <v>209</v>
      </c>
      <c r="N32" s="27" t="s">
        <v>209</v>
      </c>
      <c r="O32" s="27" t="s">
        <v>209</v>
      </c>
      <c r="P32" s="25" t="s">
        <v>3182</v>
      </c>
      <c r="Q32" s="27" t="s">
        <v>209</v>
      </c>
      <c r="R32" s="25"/>
      <c r="S32" s="27">
        <v>2018</v>
      </c>
      <c r="T32" s="33" t="s">
        <v>3203</v>
      </c>
      <c r="U32" s="30" t="s">
        <v>3446</v>
      </c>
      <c r="V32" s="30" t="s">
        <v>3447</v>
      </c>
      <c r="W32" s="30" t="s">
        <v>3448</v>
      </c>
      <c r="X32" s="30"/>
      <c r="Y32" s="25"/>
      <c r="Z32" s="25"/>
      <c r="AA32" s="25" t="s">
        <v>63</v>
      </c>
      <c r="AB32" s="31"/>
      <c r="AC32" s="25"/>
      <c r="AD32" s="27" t="s">
        <v>209</v>
      </c>
      <c r="AE32" s="30"/>
      <c r="AF32" s="25" t="s">
        <v>3186</v>
      </c>
      <c r="AG32" s="25"/>
      <c r="AH32" s="31"/>
      <c r="AI32" s="31"/>
      <c r="AJ32" s="27">
        <v>800</v>
      </c>
      <c r="AK32" s="34" t="s">
        <v>3449</v>
      </c>
      <c r="AL32" s="25"/>
      <c r="AM32" s="25"/>
      <c r="AN32" s="27">
        <v>0</v>
      </c>
      <c r="AO32" s="25"/>
      <c r="AP32" s="25"/>
    </row>
    <row r="33" spans="1:42" ht="106.5" customHeight="1">
      <c r="A33" s="24">
        <f t="shared" si="0"/>
        <v>32</v>
      </c>
      <c r="B33" s="25" t="s">
        <v>3450</v>
      </c>
      <c r="C33" s="25" t="s">
        <v>3451</v>
      </c>
      <c r="D33" s="25" t="s">
        <v>3452</v>
      </c>
      <c r="E33" s="27" t="s">
        <v>3453</v>
      </c>
      <c r="F33" s="35">
        <v>85231738441</v>
      </c>
      <c r="G33" s="27" t="s">
        <v>3180</v>
      </c>
      <c r="H33" s="25" t="s">
        <v>3451</v>
      </c>
      <c r="I33" s="25" t="s">
        <v>3451</v>
      </c>
      <c r="J33" s="25" t="s">
        <v>3454</v>
      </c>
      <c r="K33" s="27" t="s">
        <v>209</v>
      </c>
      <c r="L33" s="27" t="s">
        <v>209</v>
      </c>
      <c r="M33" s="27" t="s">
        <v>209</v>
      </c>
      <c r="N33" s="27" t="s">
        <v>209</v>
      </c>
      <c r="O33" s="27" t="s">
        <v>209</v>
      </c>
      <c r="P33" s="25" t="s">
        <v>3182</v>
      </c>
      <c r="Q33" s="27" t="s">
        <v>209</v>
      </c>
      <c r="R33" s="25"/>
      <c r="S33" s="27">
        <v>2018</v>
      </c>
      <c r="T33" s="33" t="s">
        <v>3248</v>
      </c>
      <c r="U33" s="30" t="s">
        <v>3455</v>
      </c>
      <c r="V33" s="30" t="s">
        <v>3456</v>
      </c>
      <c r="W33" s="30" t="s">
        <v>3457</v>
      </c>
      <c r="X33" s="30"/>
      <c r="Y33" s="25"/>
      <c r="Z33" s="25"/>
      <c r="AA33" s="25" t="s">
        <v>63</v>
      </c>
      <c r="AB33" s="31">
        <v>10000000</v>
      </c>
      <c r="AC33" s="25"/>
      <c r="AD33" s="27" t="s">
        <v>209</v>
      </c>
      <c r="AE33" s="30"/>
      <c r="AF33" s="25" t="s">
        <v>3198</v>
      </c>
      <c r="AG33" s="25"/>
      <c r="AH33" s="31"/>
      <c r="AI33" s="31"/>
      <c r="AJ33" s="27">
        <v>200</v>
      </c>
      <c r="AK33" s="25" t="s">
        <v>3458</v>
      </c>
      <c r="AL33" s="25"/>
      <c r="AM33" s="25"/>
      <c r="AN33" s="27">
        <v>0</v>
      </c>
      <c r="AO33" s="25"/>
      <c r="AP33" s="25"/>
    </row>
    <row r="34" spans="1:42" ht="104.25" customHeight="1">
      <c r="A34" s="24">
        <f t="shared" si="0"/>
        <v>33</v>
      </c>
      <c r="B34" s="25" t="s">
        <v>3459</v>
      </c>
      <c r="C34" s="25" t="s">
        <v>3460</v>
      </c>
      <c r="D34" s="25" t="s">
        <v>3461</v>
      </c>
      <c r="E34" s="40" t="s">
        <v>3462</v>
      </c>
      <c r="F34" s="35">
        <v>81230620075</v>
      </c>
      <c r="G34" s="27" t="s">
        <v>3180</v>
      </c>
      <c r="H34" s="25" t="s">
        <v>3460</v>
      </c>
      <c r="I34" s="25" t="s">
        <v>3460</v>
      </c>
      <c r="J34" s="25" t="s">
        <v>3463</v>
      </c>
      <c r="K34" s="27" t="s">
        <v>209</v>
      </c>
      <c r="L34" s="27" t="s">
        <v>209</v>
      </c>
      <c r="M34" s="27" t="s">
        <v>209</v>
      </c>
      <c r="N34" s="27" t="s">
        <v>209</v>
      </c>
      <c r="O34" s="27" t="s">
        <v>209</v>
      </c>
      <c r="P34" s="25" t="s">
        <v>3182</v>
      </c>
      <c r="Q34" s="27" t="s">
        <v>209</v>
      </c>
      <c r="R34" s="25"/>
      <c r="S34" s="27">
        <v>2018</v>
      </c>
      <c r="T34" s="33" t="s">
        <v>3203</v>
      </c>
      <c r="U34" s="30" t="s">
        <v>3464</v>
      </c>
      <c r="V34" s="30" t="s">
        <v>3465</v>
      </c>
      <c r="W34" s="30" t="s">
        <v>3466</v>
      </c>
      <c r="X34" s="30"/>
      <c r="Y34" s="25"/>
      <c r="Z34" s="25"/>
      <c r="AA34" s="25" t="s">
        <v>63</v>
      </c>
      <c r="AB34" s="31">
        <v>7500000</v>
      </c>
      <c r="AC34" s="25"/>
      <c r="AD34" s="27" t="s">
        <v>209</v>
      </c>
      <c r="AE34" s="30"/>
      <c r="AF34" s="25" t="s">
        <v>3198</v>
      </c>
      <c r="AG34" s="25"/>
      <c r="AH34" s="31"/>
      <c r="AI34" s="31"/>
      <c r="AJ34" s="27">
        <v>3500</v>
      </c>
      <c r="AK34" s="34" t="s">
        <v>3467</v>
      </c>
      <c r="AL34" s="25"/>
      <c r="AM34" s="25"/>
      <c r="AN34" s="27">
        <v>0</v>
      </c>
      <c r="AO34" s="25"/>
      <c r="AP34" s="25"/>
    </row>
    <row r="35" spans="1:42" ht="84" customHeight="1">
      <c r="A35" s="24">
        <f t="shared" si="0"/>
        <v>34</v>
      </c>
      <c r="B35" s="25" t="s">
        <v>3468</v>
      </c>
      <c r="C35" s="25" t="s">
        <v>3469</v>
      </c>
      <c r="D35" s="25" t="s">
        <v>3470</v>
      </c>
      <c r="E35" s="40" t="s">
        <v>3471</v>
      </c>
      <c r="F35" s="35">
        <v>81357959023</v>
      </c>
      <c r="G35" s="27" t="s">
        <v>3180</v>
      </c>
      <c r="H35" s="25" t="s">
        <v>3469</v>
      </c>
      <c r="I35" s="25" t="s">
        <v>3469</v>
      </c>
      <c r="J35" s="25" t="s">
        <v>3472</v>
      </c>
      <c r="K35" s="27" t="s">
        <v>209</v>
      </c>
      <c r="L35" s="27" t="s">
        <v>209</v>
      </c>
      <c r="M35" s="27" t="s">
        <v>209</v>
      </c>
      <c r="N35" s="27" t="s">
        <v>209</v>
      </c>
      <c r="O35" s="27" t="s">
        <v>209</v>
      </c>
      <c r="P35" s="25" t="s">
        <v>3182</v>
      </c>
      <c r="Q35" s="27" t="s">
        <v>209</v>
      </c>
      <c r="R35" s="25"/>
      <c r="S35" s="27">
        <v>2018</v>
      </c>
      <c r="T35" s="33" t="s">
        <v>3203</v>
      </c>
      <c r="U35" s="30" t="s">
        <v>3473</v>
      </c>
      <c r="V35" s="30" t="s">
        <v>3474</v>
      </c>
      <c r="W35" s="30" t="s">
        <v>3475</v>
      </c>
      <c r="X35" s="30"/>
      <c r="Y35" s="25"/>
      <c r="Z35" s="25"/>
      <c r="AA35" s="25" t="s">
        <v>63</v>
      </c>
      <c r="AB35" s="31">
        <v>10000000</v>
      </c>
      <c r="AC35" s="25"/>
      <c r="AD35" s="27" t="s">
        <v>209</v>
      </c>
      <c r="AE35" s="30"/>
      <c r="AF35" s="25" t="s">
        <v>3198</v>
      </c>
      <c r="AG35" s="25"/>
      <c r="AH35" s="31"/>
      <c r="AI35" s="31"/>
      <c r="AJ35" s="27">
        <v>1500</v>
      </c>
      <c r="AK35" s="34" t="s">
        <v>3476</v>
      </c>
      <c r="AL35" s="25"/>
      <c r="AM35" s="25"/>
      <c r="AN35" s="27">
        <v>0</v>
      </c>
      <c r="AO35" s="25"/>
      <c r="AP35" s="25"/>
    </row>
    <row r="36" spans="1:42" ht="108" customHeight="1">
      <c r="A36" s="24">
        <f t="shared" si="0"/>
        <v>35</v>
      </c>
      <c r="B36" s="25" t="s">
        <v>3477</v>
      </c>
      <c r="C36" s="25" t="s">
        <v>3478</v>
      </c>
      <c r="D36" s="25" t="s">
        <v>3479</v>
      </c>
      <c r="E36" s="40" t="s">
        <v>1744</v>
      </c>
      <c r="F36" s="35">
        <v>82131394619</v>
      </c>
      <c r="G36" s="27" t="s">
        <v>3180</v>
      </c>
      <c r="H36" s="27" t="s">
        <v>3480</v>
      </c>
      <c r="I36" s="25" t="s">
        <v>3478</v>
      </c>
      <c r="J36" s="25" t="s">
        <v>3481</v>
      </c>
      <c r="K36" s="27">
        <v>220207242547</v>
      </c>
      <c r="L36" s="27" t="s">
        <v>3482</v>
      </c>
      <c r="M36" s="27">
        <v>220207242547</v>
      </c>
      <c r="N36" s="27" t="s">
        <v>209</v>
      </c>
      <c r="O36" s="27" t="s">
        <v>209</v>
      </c>
      <c r="P36" s="25" t="s">
        <v>3182</v>
      </c>
      <c r="Q36" s="27" t="s">
        <v>209</v>
      </c>
      <c r="R36" s="25"/>
      <c r="S36" s="27">
        <v>2018</v>
      </c>
      <c r="T36" s="33" t="s">
        <v>3248</v>
      </c>
      <c r="U36" s="30" t="s">
        <v>3483</v>
      </c>
      <c r="V36" s="30" t="s">
        <v>3484</v>
      </c>
      <c r="W36" s="30" t="s">
        <v>3485</v>
      </c>
      <c r="X36" s="30"/>
      <c r="Y36" s="25"/>
      <c r="Z36" s="25"/>
      <c r="AA36" s="25" t="s">
        <v>63</v>
      </c>
      <c r="AB36" s="39">
        <v>10000000</v>
      </c>
      <c r="AC36" s="25"/>
      <c r="AD36" s="27" t="s">
        <v>209</v>
      </c>
      <c r="AE36" s="30"/>
      <c r="AF36" s="25" t="s">
        <v>3186</v>
      </c>
      <c r="AG36" s="25"/>
      <c r="AH36" s="39" t="s">
        <v>3486</v>
      </c>
      <c r="AI36" s="39" t="s">
        <v>3487</v>
      </c>
      <c r="AJ36" s="27">
        <v>750</v>
      </c>
      <c r="AK36" s="34" t="s">
        <v>3488</v>
      </c>
      <c r="AL36" s="25"/>
      <c r="AM36" s="25"/>
      <c r="AN36" s="27">
        <v>1</v>
      </c>
      <c r="AO36" s="27" t="s">
        <v>3489</v>
      </c>
      <c r="AP36" s="27" t="s">
        <v>3490</v>
      </c>
    </row>
    <row r="37" spans="1:42" ht="76.5" customHeight="1">
      <c r="A37" s="24">
        <f t="shared" si="0"/>
        <v>36</v>
      </c>
      <c r="B37" s="25" t="s">
        <v>3491</v>
      </c>
      <c r="C37" s="25" t="s">
        <v>3492</v>
      </c>
      <c r="D37" s="25" t="s">
        <v>3493</v>
      </c>
      <c r="E37" s="40" t="s">
        <v>3494</v>
      </c>
      <c r="F37" s="35">
        <v>87851018452</v>
      </c>
      <c r="G37" s="27" t="s">
        <v>3180</v>
      </c>
      <c r="H37" s="25" t="s">
        <v>3492</v>
      </c>
      <c r="I37" s="25" t="s">
        <v>3492</v>
      </c>
      <c r="J37" s="25" t="s">
        <v>3495</v>
      </c>
      <c r="K37" s="27" t="s">
        <v>209</v>
      </c>
      <c r="L37" s="27" t="s">
        <v>209</v>
      </c>
      <c r="M37" s="27" t="s">
        <v>209</v>
      </c>
      <c r="N37" s="27" t="s">
        <v>209</v>
      </c>
      <c r="O37" s="27" t="s">
        <v>209</v>
      </c>
      <c r="P37" s="25" t="s">
        <v>3182</v>
      </c>
      <c r="Q37" s="27" t="s">
        <v>209</v>
      </c>
      <c r="R37" s="25"/>
      <c r="S37" s="27">
        <v>2018</v>
      </c>
      <c r="T37" s="33" t="s">
        <v>3248</v>
      </c>
      <c r="U37" s="30" t="s">
        <v>3496</v>
      </c>
      <c r="V37" s="30" t="s">
        <v>3497</v>
      </c>
      <c r="W37" s="30" t="s">
        <v>3498</v>
      </c>
      <c r="X37" s="30"/>
      <c r="Y37" s="25"/>
      <c r="Z37" s="25"/>
      <c r="AA37" s="25" t="s">
        <v>63</v>
      </c>
      <c r="AB37" s="31">
        <v>10000000</v>
      </c>
      <c r="AC37" s="25"/>
      <c r="AD37" s="27" t="s">
        <v>209</v>
      </c>
      <c r="AE37" s="30"/>
      <c r="AF37" s="25" t="s">
        <v>3206</v>
      </c>
      <c r="AG37" s="25"/>
      <c r="AH37" s="31"/>
      <c r="AI37" s="31"/>
      <c r="AJ37" s="27">
        <v>500</v>
      </c>
      <c r="AK37" s="34" t="s">
        <v>3499</v>
      </c>
      <c r="AL37" s="25"/>
      <c r="AM37" s="25"/>
      <c r="AN37" s="27">
        <v>0</v>
      </c>
      <c r="AO37" s="25"/>
      <c r="AP37" s="25"/>
    </row>
    <row r="38" spans="1:42" ht="123" customHeight="1">
      <c r="A38" s="24">
        <f t="shared" si="0"/>
        <v>37</v>
      </c>
      <c r="B38" s="25" t="s">
        <v>3500</v>
      </c>
      <c r="C38" s="25" t="s">
        <v>3501</v>
      </c>
      <c r="D38" s="25" t="s">
        <v>3502</v>
      </c>
      <c r="E38" s="40" t="s">
        <v>1628</v>
      </c>
      <c r="F38" s="35">
        <v>81357455300</v>
      </c>
      <c r="G38" s="27" t="s">
        <v>3180</v>
      </c>
      <c r="H38" s="25" t="s">
        <v>3501</v>
      </c>
      <c r="I38" s="25" t="s">
        <v>3501</v>
      </c>
      <c r="J38" s="25" t="s">
        <v>3503</v>
      </c>
      <c r="K38" s="27" t="s">
        <v>209</v>
      </c>
      <c r="L38" s="27" t="s">
        <v>209</v>
      </c>
      <c r="M38" s="27" t="s">
        <v>209</v>
      </c>
      <c r="N38" s="27" t="s">
        <v>209</v>
      </c>
      <c r="O38" s="27" t="s">
        <v>209</v>
      </c>
      <c r="P38" s="25" t="s">
        <v>3182</v>
      </c>
      <c r="Q38" s="27" t="s">
        <v>209</v>
      </c>
      <c r="R38" s="25"/>
      <c r="S38" s="27">
        <v>2018</v>
      </c>
      <c r="T38" s="33" t="s">
        <v>3248</v>
      </c>
      <c r="U38" s="30" t="s">
        <v>3504</v>
      </c>
      <c r="V38" s="30" t="s">
        <v>3505</v>
      </c>
      <c r="W38" s="30" t="s">
        <v>3506</v>
      </c>
      <c r="X38" s="30"/>
      <c r="Y38" s="25"/>
      <c r="Z38" s="25"/>
      <c r="AA38" s="25" t="s">
        <v>63</v>
      </c>
      <c r="AB38" s="31"/>
      <c r="AC38" s="25"/>
      <c r="AD38" s="27" t="s">
        <v>209</v>
      </c>
      <c r="AE38" s="30"/>
      <c r="AF38" s="25" t="s">
        <v>3186</v>
      </c>
      <c r="AG38" s="25"/>
      <c r="AH38" s="31"/>
      <c r="AI38" s="31"/>
      <c r="AJ38" s="27">
        <v>85</v>
      </c>
      <c r="AK38" s="34" t="s">
        <v>3507</v>
      </c>
      <c r="AL38" s="25"/>
      <c r="AM38" s="25"/>
      <c r="AN38" s="27">
        <v>0</v>
      </c>
      <c r="AO38" s="25"/>
      <c r="AP38" s="25"/>
    </row>
    <row r="39" spans="1:42" ht="87.75" customHeight="1">
      <c r="A39" s="24">
        <f t="shared" si="0"/>
        <v>38</v>
      </c>
      <c r="B39" s="25" t="s">
        <v>3508</v>
      </c>
      <c r="C39" s="25" t="s">
        <v>3509</v>
      </c>
      <c r="D39" s="25" t="s">
        <v>3510</v>
      </c>
      <c r="E39" s="40" t="s">
        <v>3511</v>
      </c>
      <c r="F39" s="35">
        <v>81217267355</v>
      </c>
      <c r="G39" s="27" t="s">
        <v>3180</v>
      </c>
      <c r="H39" s="25" t="s">
        <v>3509</v>
      </c>
      <c r="I39" s="25" t="s">
        <v>3509</v>
      </c>
      <c r="J39" s="25" t="s">
        <v>3512</v>
      </c>
      <c r="K39" s="27" t="s">
        <v>209</v>
      </c>
      <c r="L39" s="27" t="s">
        <v>209</v>
      </c>
      <c r="M39" s="27" t="s">
        <v>209</v>
      </c>
      <c r="N39" s="27" t="s">
        <v>209</v>
      </c>
      <c r="O39" s="27" t="s">
        <v>209</v>
      </c>
      <c r="P39" s="25" t="s">
        <v>3182</v>
      </c>
      <c r="Q39" s="27" t="s">
        <v>209</v>
      </c>
      <c r="R39" s="25"/>
      <c r="S39" s="27">
        <v>2018</v>
      </c>
      <c r="T39" s="33" t="s">
        <v>3203</v>
      </c>
      <c r="U39" s="30" t="s">
        <v>3513</v>
      </c>
      <c r="V39" s="30" t="s">
        <v>3514</v>
      </c>
      <c r="W39" s="30" t="s">
        <v>3515</v>
      </c>
      <c r="X39" s="30"/>
      <c r="Y39" s="25"/>
      <c r="Z39" s="25"/>
      <c r="AA39" s="25" t="s">
        <v>63</v>
      </c>
      <c r="AB39" s="39">
        <v>50000000</v>
      </c>
      <c r="AC39" s="25"/>
      <c r="AD39" s="27" t="s">
        <v>209</v>
      </c>
      <c r="AE39" s="30"/>
      <c r="AF39" s="25" t="s">
        <v>3186</v>
      </c>
      <c r="AG39" s="25"/>
      <c r="AH39" s="31"/>
      <c r="AI39" s="31"/>
      <c r="AJ39" s="27">
        <v>35</v>
      </c>
      <c r="AK39" s="34" t="s">
        <v>3516</v>
      </c>
      <c r="AL39" s="25"/>
      <c r="AM39" s="25"/>
      <c r="AN39" s="27">
        <v>0</v>
      </c>
      <c r="AO39" s="25"/>
      <c r="AP39" s="25"/>
    </row>
    <row r="40" spans="1:42" ht="114" customHeight="1">
      <c r="A40" s="24">
        <f t="shared" si="0"/>
        <v>39</v>
      </c>
      <c r="B40" s="25" t="s">
        <v>3517</v>
      </c>
      <c r="C40" s="25" t="s">
        <v>3518</v>
      </c>
      <c r="D40" s="25" t="s">
        <v>3519</v>
      </c>
      <c r="E40" s="40" t="s">
        <v>3520</v>
      </c>
      <c r="F40" s="35">
        <v>81218599785</v>
      </c>
      <c r="G40" s="27" t="s">
        <v>3180</v>
      </c>
      <c r="H40" s="25" t="s">
        <v>3518</v>
      </c>
      <c r="I40" s="25" t="s">
        <v>3518</v>
      </c>
      <c r="J40" s="25" t="s">
        <v>3521</v>
      </c>
      <c r="K40" s="27" t="s">
        <v>209</v>
      </c>
      <c r="L40" s="27" t="s">
        <v>209</v>
      </c>
      <c r="M40" s="27" t="s">
        <v>209</v>
      </c>
      <c r="N40" s="27" t="s">
        <v>3195</v>
      </c>
      <c r="O40" s="27" t="s">
        <v>209</v>
      </c>
      <c r="P40" s="25" t="s">
        <v>3182</v>
      </c>
      <c r="Q40" s="25" t="s">
        <v>3195</v>
      </c>
      <c r="R40" s="25"/>
      <c r="S40" s="27">
        <v>2018</v>
      </c>
      <c r="T40" s="33" t="s">
        <v>3203</v>
      </c>
      <c r="U40" s="30" t="s">
        <v>3522</v>
      </c>
      <c r="V40" s="30" t="s">
        <v>3523</v>
      </c>
      <c r="W40" s="30" t="s">
        <v>3524</v>
      </c>
      <c r="X40" s="30"/>
      <c r="Y40" s="25"/>
      <c r="Z40" s="25"/>
      <c r="AA40" s="25" t="s">
        <v>63</v>
      </c>
      <c r="AB40" s="31"/>
      <c r="AC40" s="25"/>
      <c r="AD40" s="27" t="s">
        <v>209</v>
      </c>
      <c r="AE40" s="30"/>
      <c r="AF40" s="25" t="s">
        <v>3198</v>
      </c>
      <c r="AG40" s="25"/>
      <c r="AH40" s="31"/>
      <c r="AI40" s="31"/>
      <c r="AJ40" s="27">
        <v>1300</v>
      </c>
      <c r="AK40" s="25" t="s">
        <v>3525</v>
      </c>
      <c r="AL40" s="25"/>
      <c r="AM40" s="25"/>
      <c r="AN40" s="27">
        <v>0</v>
      </c>
      <c r="AO40" s="25"/>
      <c r="AP40" s="25"/>
    </row>
    <row r="41" spans="1:42" ht="90.75" customHeight="1">
      <c r="A41" s="24">
        <f t="shared" si="0"/>
        <v>40</v>
      </c>
      <c r="B41" s="26" t="s">
        <v>3526</v>
      </c>
      <c r="C41" s="25" t="s">
        <v>3527</v>
      </c>
      <c r="D41" s="25" t="s">
        <v>3528</v>
      </c>
      <c r="E41" s="40" t="s">
        <v>3529</v>
      </c>
      <c r="F41" s="35">
        <v>81931622153</v>
      </c>
      <c r="G41" s="27" t="s">
        <v>3193</v>
      </c>
      <c r="H41" s="25" t="s">
        <v>3527</v>
      </c>
      <c r="I41" s="25" t="s">
        <v>3527</v>
      </c>
      <c r="J41" s="25" t="s">
        <v>3530</v>
      </c>
      <c r="K41" s="27" t="s">
        <v>209</v>
      </c>
      <c r="L41" s="27" t="s">
        <v>209</v>
      </c>
      <c r="M41" s="27" t="s">
        <v>209</v>
      </c>
      <c r="N41" s="27" t="s">
        <v>209</v>
      </c>
      <c r="O41" s="27" t="s">
        <v>209</v>
      </c>
      <c r="P41" s="25" t="s">
        <v>3195</v>
      </c>
      <c r="Q41" s="27" t="s">
        <v>209</v>
      </c>
      <c r="R41" s="25"/>
      <c r="S41" s="27">
        <v>2018</v>
      </c>
      <c r="T41" s="33" t="s">
        <v>3248</v>
      </c>
      <c r="U41" s="30" t="s">
        <v>3531</v>
      </c>
      <c r="V41" s="30" t="s">
        <v>3532</v>
      </c>
      <c r="W41" s="30" t="s">
        <v>3533</v>
      </c>
      <c r="X41" s="30"/>
      <c r="Y41" s="25"/>
      <c r="Z41" s="25"/>
      <c r="AA41" s="25" t="s">
        <v>63</v>
      </c>
      <c r="AB41" s="31"/>
      <c r="AC41" s="25"/>
      <c r="AD41" s="27" t="s">
        <v>209</v>
      </c>
      <c r="AE41" s="30"/>
      <c r="AF41" s="25" t="s">
        <v>3534</v>
      </c>
      <c r="AG41" s="25"/>
      <c r="AH41" s="31"/>
      <c r="AI41" s="31"/>
      <c r="AJ41" s="27">
        <v>600</v>
      </c>
      <c r="AK41" s="34" t="s">
        <v>3535</v>
      </c>
      <c r="AL41" s="25"/>
      <c r="AM41" s="25"/>
      <c r="AN41" s="27">
        <v>0</v>
      </c>
      <c r="AO41" s="25"/>
      <c r="AP41" s="25"/>
    </row>
    <row r="42" spans="1:42" ht="129.75" customHeight="1">
      <c r="A42" s="24">
        <f t="shared" si="0"/>
        <v>41</v>
      </c>
      <c r="B42" s="25" t="s">
        <v>3536</v>
      </c>
      <c r="C42" s="25" t="s">
        <v>3537</v>
      </c>
      <c r="D42" s="25" t="s">
        <v>3538</v>
      </c>
      <c r="E42" s="27" t="s">
        <v>3539</v>
      </c>
      <c r="F42" s="35">
        <v>81231307425</v>
      </c>
      <c r="G42" s="27" t="s">
        <v>3180</v>
      </c>
      <c r="H42" s="25" t="s">
        <v>3537</v>
      </c>
      <c r="I42" s="25" t="s">
        <v>3537</v>
      </c>
      <c r="J42" s="25" t="s">
        <v>3540</v>
      </c>
      <c r="K42" s="27" t="s">
        <v>209</v>
      </c>
      <c r="L42" s="27" t="s">
        <v>209</v>
      </c>
      <c r="M42" s="27" t="s">
        <v>209</v>
      </c>
      <c r="N42" s="27" t="s">
        <v>209</v>
      </c>
      <c r="O42" s="27" t="s">
        <v>209</v>
      </c>
      <c r="P42" s="25" t="s">
        <v>3182</v>
      </c>
      <c r="Q42" s="27" t="s">
        <v>209</v>
      </c>
      <c r="R42" s="25"/>
      <c r="S42" s="27">
        <v>2018</v>
      </c>
      <c r="T42" s="33" t="s">
        <v>3203</v>
      </c>
      <c r="U42" s="30" t="s">
        <v>3541</v>
      </c>
      <c r="V42" s="30" t="s">
        <v>3542</v>
      </c>
      <c r="W42" s="30" t="s">
        <v>3543</v>
      </c>
      <c r="X42" s="30"/>
      <c r="Y42" s="25"/>
      <c r="Z42" s="25"/>
      <c r="AA42" s="25" t="s">
        <v>63</v>
      </c>
      <c r="AB42" s="31">
        <v>5000000</v>
      </c>
      <c r="AC42" s="25"/>
      <c r="AD42" s="27" t="s">
        <v>209</v>
      </c>
      <c r="AE42" s="30"/>
      <c r="AF42" s="25" t="s">
        <v>3198</v>
      </c>
      <c r="AG42" s="25"/>
      <c r="AH42" s="31"/>
      <c r="AI42" s="31"/>
      <c r="AJ42" s="27">
        <v>32000</v>
      </c>
      <c r="AK42" s="25" t="s">
        <v>3544</v>
      </c>
      <c r="AL42" s="25"/>
      <c r="AM42" s="25"/>
      <c r="AN42" s="27">
        <v>0</v>
      </c>
      <c r="AO42" s="25"/>
      <c r="AP42" s="25"/>
    </row>
    <row r="43" spans="1:42" ht="87" customHeight="1">
      <c r="A43" s="24">
        <f t="shared" si="0"/>
        <v>42</v>
      </c>
      <c r="B43" s="25" t="s">
        <v>3545</v>
      </c>
      <c r="C43" s="25" t="s">
        <v>3546</v>
      </c>
      <c r="D43" s="25" t="s">
        <v>3547</v>
      </c>
      <c r="E43" s="40" t="s">
        <v>430</v>
      </c>
      <c r="F43" s="35">
        <v>313539782</v>
      </c>
      <c r="G43" s="27" t="s">
        <v>3180</v>
      </c>
      <c r="H43" s="25" t="s">
        <v>3546</v>
      </c>
      <c r="I43" s="25" t="s">
        <v>3546</v>
      </c>
      <c r="J43" s="27" t="s">
        <v>434</v>
      </c>
      <c r="K43" s="27" t="s">
        <v>209</v>
      </c>
      <c r="L43" s="27" t="s">
        <v>209</v>
      </c>
      <c r="M43" s="27" t="s">
        <v>209</v>
      </c>
      <c r="N43" s="27" t="s">
        <v>209</v>
      </c>
      <c r="O43" s="27" t="s">
        <v>209</v>
      </c>
      <c r="P43" s="25" t="s">
        <v>3182</v>
      </c>
      <c r="Q43" s="25" t="s">
        <v>3195</v>
      </c>
      <c r="R43" s="25"/>
      <c r="S43" s="27">
        <v>2018</v>
      </c>
      <c r="T43" s="33" t="s">
        <v>3203</v>
      </c>
      <c r="U43" s="30" t="s">
        <v>3548</v>
      </c>
      <c r="V43" s="30" t="s">
        <v>3549</v>
      </c>
      <c r="W43" s="30" t="s">
        <v>3550</v>
      </c>
      <c r="X43" s="30"/>
      <c r="Y43" s="25"/>
      <c r="Z43" s="25"/>
      <c r="AA43" s="25" t="s">
        <v>63</v>
      </c>
      <c r="AB43" s="31"/>
      <c r="AC43" s="25"/>
      <c r="AD43" s="27" t="s">
        <v>209</v>
      </c>
      <c r="AE43" s="30"/>
      <c r="AF43" s="25" t="s">
        <v>3198</v>
      </c>
      <c r="AG43" s="25"/>
      <c r="AH43" s="31"/>
      <c r="AI43" s="31"/>
      <c r="AJ43" s="27">
        <v>13000</v>
      </c>
      <c r="AK43" s="25" t="s">
        <v>3551</v>
      </c>
      <c r="AL43" s="25"/>
      <c r="AM43" s="25"/>
      <c r="AN43" s="27">
        <v>2</v>
      </c>
      <c r="AO43" s="25"/>
      <c r="AP43" s="25"/>
    </row>
    <row r="44" spans="1:42" ht="97.5" customHeight="1">
      <c r="A44" s="24">
        <f t="shared" si="0"/>
        <v>43</v>
      </c>
      <c r="B44" s="25" t="s">
        <v>3552</v>
      </c>
      <c r="C44" s="25" t="s">
        <v>3553</v>
      </c>
      <c r="D44" s="25" t="s">
        <v>3554</v>
      </c>
      <c r="E44" s="27" t="s">
        <v>2001</v>
      </c>
      <c r="F44" s="35">
        <v>85731860606</v>
      </c>
      <c r="G44" s="27" t="s">
        <v>3180</v>
      </c>
      <c r="H44" s="25" t="s">
        <v>3553</v>
      </c>
      <c r="I44" s="25" t="s">
        <v>3553</v>
      </c>
      <c r="J44" s="25" t="s">
        <v>3555</v>
      </c>
      <c r="K44" s="27" t="s">
        <v>209</v>
      </c>
      <c r="L44" s="27" t="s">
        <v>209</v>
      </c>
      <c r="M44" s="27" t="s">
        <v>209</v>
      </c>
      <c r="N44" s="27" t="s">
        <v>209</v>
      </c>
      <c r="O44" s="27" t="s">
        <v>209</v>
      </c>
      <c r="P44" s="25" t="s">
        <v>3182</v>
      </c>
      <c r="Q44" s="27" t="s">
        <v>209</v>
      </c>
      <c r="R44" s="25"/>
      <c r="S44" s="27">
        <v>2018</v>
      </c>
      <c r="T44" s="33" t="s">
        <v>3248</v>
      </c>
      <c r="U44" s="30" t="s">
        <v>3556</v>
      </c>
      <c r="V44" s="30" t="s">
        <v>3557</v>
      </c>
      <c r="W44" s="30" t="s">
        <v>3558</v>
      </c>
      <c r="X44" s="30"/>
      <c r="Y44" s="25"/>
      <c r="Z44" s="25"/>
      <c r="AA44" s="25" t="s">
        <v>63</v>
      </c>
      <c r="AB44" s="31">
        <v>10000000</v>
      </c>
      <c r="AC44" s="25"/>
      <c r="AD44" s="27" t="s">
        <v>209</v>
      </c>
      <c r="AE44" s="30"/>
      <c r="AF44" s="25" t="s">
        <v>3206</v>
      </c>
      <c r="AG44" s="25"/>
      <c r="AH44" s="31"/>
      <c r="AI44" s="31"/>
      <c r="AJ44" s="27">
        <v>1500</v>
      </c>
      <c r="AK44" s="25" t="s">
        <v>3559</v>
      </c>
      <c r="AL44" s="25"/>
      <c r="AM44" s="25"/>
      <c r="AN44" s="27">
        <v>0</v>
      </c>
      <c r="AO44" s="25"/>
      <c r="AP44" s="25"/>
    </row>
    <row r="45" spans="1:42" ht="100.5" customHeight="1">
      <c r="A45" s="24">
        <f t="shared" si="0"/>
        <v>44</v>
      </c>
      <c r="B45" s="25" t="s">
        <v>3560</v>
      </c>
      <c r="C45" s="25" t="s">
        <v>3561</v>
      </c>
      <c r="D45" s="25" t="s">
        <v>3562</v>
      </c>
      <c r="E45" s="40" t="s">
        <v>3563</v>
      </c>
      <c r="F45" s="35" t="s">
        <v>3564</v>
      </c>
      <c r="G45" s="27" t="s">
        <v>3180</v>
      </c>
      <c r="H45" s="25" t="s">
        <v>3561</v>
      </c>
      <c r="I45" s="25" t="s">
        <v>3561</v>
      </c>
      <c r="J45" s="25" t="s">
        <v>3565</v>
      </c>
      <c r="K45" s="27" t="s">
        <v>209</v>
      </c>
      <c r="L45" s="27" t="s">
        <v>209</v>
      </c>
      <c r="M45" s="27" t="s">
        <v>209</v>
      </c>
      <c r="N45" s="27" t="s">
        <v>209</v>
      </c>
      <c r="O45" s="27" t="s">
        <v>209</v>
      </c>
      <c r="P45" s="25" t="s">
        <v>3182</v>
      </c>
      <c r="Q45" s="25" t="s">
        <v>3195</v>
      </c>
      <c r="R45" s="25"/>
      <c r="S45" s="27">
        <v>2018</v>
      </c>
      <c r="T45" s="33" t="s">
        <v>3203</v>
      </c>
      <c r="U45" s="30" t="s">
        <v>3566</v>
      </c>
      <c r="V45" s="30" t="s">
        <v>3567</v>
      </c>
      <c r="W45" s="30" t="s">
        <v>3568</v>
      </c>
      <c r="X45" s="30"/>
      <c r="Y45" s="25"/>
      <c r="Z45" s="25"/>
      <c r="AA45" s="25" t="s">
        <v>63</v>
      </c>
      <c r="AB45" s="31"/>
      <c r="AC45" s="25"/>
      <c r="AD45" s="27" t="s">
        <v>209</v>
      </c>
      <c r="AE45" s="30"/>
      <c r="AF45" s="25" t="s">
        <v>3198</v>
      </c>
      <c r="AG45" s="25"/>
      <c r="AH45" s="31"/>
      <c r="AI45" s="31"/>
      <c r="AJ45" s="27">
        <v>18000</v>
      </c>
      <c r="AK45" s="34" t="s">
        <v>3569</v>
      </c>
      <c r="AL45" s="25"/>
      <c r="AM45" s="25"/>
      <c r="AN45" s="27">
        <v>0</v>
      </c>
      <c r="AO45" s="25"/>
      <c r="AP45" s="25"/>
    </row>
    <row r="46" spans="1:42" ht="75.75" customHeight="1">
      <c r="A46" s="24">
        <f t="shared" si="0"/>
        <v>45</v>
      </c>
      <c r="B46" s="25" t="s">
        <v>3570</v>
      </c>
      <c r="C46" s="25" t="s">
        <v>3571</v>
      </c>
      <c r="D46" s="25" t="s">
        <v>3572</v>
      </c>
      <c r="E46" s="40" t="s">
        <v>3573</v>
      </c>
      <c r="F46" s="35">
        <v>81333000937</v>
      </c>
      <c r="G46" s="27" t="s">
        <v>3180</v>
      </c>
      <c r="H46" s="25" t="s">
        <v>3571</v>
      </c>
      <c r="I46" s="25" t="s">
        <v>3571</v>
      </c>
      <c r="J46" s="25" t="s">
        <v>3574</v>
      </c>
      <c r="K46" s="27" t="s">
        <v>209</v>
      </c>
      <c r="L46" s="27" t="s">
        <v>209</v>
      </c>
      <c r="M46" s="27" t="s">
        <v>209</v>
      </c>
      <c r="N46" s="27" t="s">
        <v>209</v>
      </c>
      <c r="O46" s="27" t="s">
        <v>209</v>
      </c>
      <c r="P46" s="25" t="s">
        <v>3182</v>
      </c>
      <c r="Q46" s="25" t="s">
        <v>3195</v>
      </c>
      <c r="R46" s="25"/>
      <c r="S46" s="27">
        <v>2018</v>
      </c>
      <c r="T46" s="33" t="s">
        <v>3248</v>
      </c>
      <c r="U46" s="30" t="s">
        <v>3575</v>
      </c>
      <c r="V46" s="30" t="s">
        <v>3576</v>
      </c>
      <c r="W46" s="30" t="s">
        <v>3577</v>
      </c>
      <c r="X46" s="30"/>
      <c r="Y46" s="25"/>
      <c r="Z46" s="25"/>
      <c r="AA46" s="25" t="s">
        <v>63</v>
      </c>
      <c r="AB46" s="31"/>
      <c r="AC46" s="25"/>
      <c r="AD46" s="27" t="s">
        <v>209</v>
      </c>
      <c r="AE46" s="30"/>
      <c r="AF46" s="25" t="s">
        <v>3198</v>
      </c>
      <c r="AG46" s="25"/>
      <c r="AH46" s="31"/>
      <c r="AI46" s="31"/>
      <c r="AJ46" s="27">
        <v>12000</v>
      </c>
      <c r="AK46" s="25" t="s">
        <v>3578</v>
      </c>
      <c r="AL46" s="25"/>
      <c r="AM46" s="25"/>
      <c r="AN46" s="27">
        <v>0</v>
      </c>
      <c r="AO46" s="25"/>
      <c r="AP46" s="25"/>
    </row>
    <row r="47" spans="1:42" ht="94.5" customHeight="1">
      <c r="A47" s="24">
        <f t="shared" si="0"/>
        <v>46</v>
      </c>
      <c r="B47" s="41" t="s">
        <v>3579</v>
      </c>
      <c r="C47" s="25" t="s">
        <v>3580</v>
      </c>
      <c r="D47" s="25" t="s">
        <v>3581</v>
      </c>
      <c r="E47" s="27" t="s">
        <v>3582</v>
      </c>
      <c r="F47" s="35">
        <v>85105114550</v>
      </c>
      <c r="G47" s="27" t="s">
        <v>3180</v>
      </c>
      <c r="H47" s="25" t="s">
        <v>3580</v>
      </c>
      <c r="I47" s="25" t="s">
        <v>3580</v>
      </c>
      <c r="J47" s="25" t="s">
        <v>3583</v>
      </c>
      <c r="K47" s="27" t="s">
        <v>209</v>
      </c>
      <c r="L47" s="27" t="s">
        <v>209</v>
      </c>
      <c r="M47" s="27" t="s">
        <v>209</v>
      </c>
      <c r="N47" s="27" t="s">
        <v>3195</v>
      </c>
      <c r="O47" s="27" t="s">
        <v>209</v>
      </c>
      <c r="P47" s="25" t="s">
        <v>3182</v>
      </c>
      <c r="Q47" s="25" t="s">
        <v>3195</v>
      </c>
      <c r="R47" s="25"/>
      <c r="S47" s="27">
        <v>2018</v>
      </c>
      <c r="T47" s="33" t="s">
        <v>3248</v>
      </c>
      <c r="U47" s="30" t="s">
        <v>3584</v>
      </c>
      <c r="V47" s="30" t="s">
        <v>3585</v>
      </c>
      <c r="W47" s="30" t="s">
        <v>3586</v>
      </c>
      <c r="X47" s="30"/>
      <c r="Y47" s="25"/>
      <c r="Z47" s="25"/>
      <c r="AA47" s="25" t="s">
        <v>63</v>
      </c>
      <c r="AB47" s="39">
        <v>10000000</v>
      </c>
      <c r="AC47" s="25"/>
      <c r="AD47" s="27" t="s">
        <v>209</v>
      </c>
      <c r="AE47" s="30"/>
      <c r="AF47" s="25" t="s">
        <v>3198</v>
      </c>
      <c r="AG47" s="25"/>
      <c r="AH47" s="31"/>
      <c r="AI47" s="31"/>
      <c r="AJ47" s="27">
        <v>1900</v>
      </c>
      <c r="AK47" s="25" t="s">
        <v>3587</v>
      </c>
      <c r="AL47" s="25"/>
      <c r="AM47" s="25"/>
      <c r="AN47" s="27">
        <v>0</v>
      </c>
      <c r="AO47" s="25"/>
      <c r="AP47" s="25"/>
    </row>
    <row r="48" spans="1:42" ht="99.75" customHeight="1">
      <c r="A48" s="24">
        <f t="shared" si="0"/>
        <v>47</v>
      </c>
      <c r="B48" s="25" t="s">
        <v>3588</v>
      </c>
      <c r="C48" s="25" t="s">
        <v>3589</v>
      </c>
      <c r="D48" s="25" t="s">
        <v>3590</v>
      </c>
      <c r="E48" s="40" t="s">
        <v>2447</v>
      </c>
      <c r="F48" s="35">
        <v>81233549188</v>
      </c>
      <c r="G48" s="27" t="s">
        <v>3180</v>
      </c>
      <c r="H48" s="25" t="s">
        <v>3589</v>
      </c>
      <c r="I48" s="25" t="s">
        <v>3589</v>
      </c>
      <c r="J48" s="25" t="s">
        <v>3591</v>
      </c>
      <c r="K48" s="27" t="s">
        <v>209</v>
      </c>
      <c r="L48" s="27" t="s">
        <v>209</v>
      </c>
      <c r="M48" s="27" t="s">
        <v>209</v>
      </c>
      <c r="N48" s="27" t="s">
        <v>209</v>
      </c>
      <c r="O48" s="27" t="s">
        <v>209</v>
      </c>
      <c r="P48" s="25" t="s">
        <v>3182</v>
      </c>
      <c r="Q48" s="25" t="s">
        <v>3195</v>
      </c>
      <c r="R48" s="25"/>
      <c r="S48" s="27">
        <v>2018</v>
      </c>
      <c r="T48" s="33" t="s">
        <v>3203</v>
      </c>
      <c r="U48" s="30" t="s">
        <v>3592</v>
      </c>
      <c r="V48" s="30" t="s">
        <v>3593</v>
      </c>
      <c r="W48" s="30" t="s">
        <v>3594</v>
      </c>
      <c r="X48" s="30"/>
      <c r="Y48" s="25"/>
      <c r="Z48" s="25"/>
      <c r="AA48" s="25" t="s">
        <v>63</v>
      </c>
      <c r="AB48" s="31">
        <v>25000000</v>
      </c>
      <c r="AC48" s="25"/>
      <c r="AD48" s="27" t="s">
        <v>209</v>
      </c>
      <c r="AE48" s="30"/>
      <c r="AF48" s="25" t="s">
        <v>3198</v>
      </c>
      <c r="AG48" s="25"/>
      <c r="AH48" s="31"/>
      <c r="AI48" s="31"/>
      <c r="AJ48" s="27">
        <v>5500</v>
      </c>
      <c r="AK48" s="25" t="s">
        <v>3595</v>
      </c>
      <c r="AL48" s="25"/>
      <c r="AM48" s="25"/>
      <c r="AN48" s="27">
        <v>0</v>
      </c>
      <c r="AO48" s="25"/>
      <c r="AP48" s="25"/>
    </row>
    <row r="49" spans="1:42" ht="104.25" customHeight="1">
      <c r="A49" s="24">
        <f t="shared" si="0"/>
        <v>48</v>
      </c>
      <c r="B49" s="25" t="s">
        <v>3596</v>
      </c>
      <c r="C49" s="25" t="s">
        <v>3597</v>
      </c>
      <c r="D49" s="25" t="s">
        <v>3598</v>
      </c>
      <c r="E49" s="40" t="s">
        <v>3599</v>
      </c>
      <c r="F49" s="35">
        <v>85733174797</v>
      </c>
      <c r="G49" s="27" t="s">
        <v>3180</v>
      </c>
      <c r="H49" s="25" t="s">
        <v>3597</v>
      </c>
      <c r="I49" s="25" t="s">
        <v>3597</v>
      </c>
      <c r="J49" s="25" t="s">
        <v>3600</v>
      </c>
      <c r="K49" s="27" t="s">
        <v>209</v>
      </c>
      <c r="L49" s="27" t="s">
        <v>3601</v>
      </c>
      <c r="M49" s="27" t="s">
        <v>209</v>
      </c>
      <c r="N49" s="27" t="s">
        <v>3602</v>
      </c>
      <c r="O49" s="27" t="s">
        <v>209</v>
      </c>
      <c r="P49" s="25" t="s">
        <v>3182</v>
      </c>
      <c r="Q49" s="25" t="s">
        <v>3195</v>
      </c>
      <c r="R49" s="25"/>
      <c r="S49" s="27">
        <v>2018</v>
      </c>
      <c r="T49" s="33" t="s">
        <v>3203</v>
      </c>
      <c r="U49" s="30" t="s">
        <v>3603</v>
      </c>
      <c r="V49" s="30" t="s">
        <v>3604</v>
      </c>
      <c r="W49" s="30" t="s">
        <v>3605</v>
      </c>
      <c r="X49" s="30"/>
      <c r="Y49" s="25"/>
      <c r="Z49" s="25"/>
      <c r="AA49" s="25" t="s">
        <v>63</v>
      </c>
      <c r="AB49" s="31"/>
      <c r="AC49" s="25"/>
      <c r="AD49" s="27" t="s">
        <v>209</v>
      </c>
      <c r="AE49" s="30"/>
      <c r="AF49" s="25" t="s">
        <v>3198</v>
      </c>
      <c r="AG49" s="25"/>
      <c r="AH49" s="39" t="s">
        <v>3606</v>
      </c>
      <c r="AI49" s="39" t="s">
        <v>3487</v>
      </c>
      <c r="AJ49" s="27">
        <v>3200</v>
      </c>
      <c r="AK49" s="25" t="s">
        <v>3607</v>
      </c>
      <c r="AL49" s="25"/>
      <c r="AM49" s="25"/>
      <c r="AN49" s="27">
        <v>0</v>
      </c>
      <c r="AO49" s="25"/>
      <c r="AP49" s="27" t="s">
        <v>3608</v>
      </c>
    </row>
    <row r="50" spans="1:42" ht="97.5" customHeight="1">
      <c r="A50" s="24">
        <f t="shared" si="0"/>
        <v>49</v>
      </c>
      <c r="B50" s="25" t="s">
        <v>3609</v>
      </c>
      <c r="C50" s="25" t="s">
        <v>3610</v>
      </c>
      <c r="D50" s="25" t="s">
        <v>3611</v>
      </c>
      <c r="E50" s="40" t="s">
        <v>3612</v>
      </c>
      <c r="F50" s="35">
        <v>8978812118</v>
      </c>
      <c r="G50" s="27" t="s">
        <v>3180</v>
      </c>
      <c r="H50" s="25" t="s">
        <v>3610</v>
      </c>
      <c r="I50" s="25" t="s">
        <v>3610</v>
      </c>
      <c r="J50" s="25" t="s">
        <v>3613</v>
      </c>
      <c r="K50" s="27" t="s">
        <v>209</v>
      </c>
      <c r="L50" s="27" t="s">
        <v>209</v>
      </c>
      <c r="M50" s="27" t="s">
        <v>209</v>
      </c>
      <c r="N50" s="27" t="s">
        <v>209</v>
      </c>
      <c r="O50" s="27" t="s">
        <v>209</v>
      </c>
      <c r="P50" s="25" t="s">
        <v>3182</v>
      </c>
      <c r="Q50" s="25" t="s">
        <v>3195</v>
      </c>
      <c r="R50" s="25"/>
      <c r="S50" s="27">
        <v>2018</v>
      </c>
      <c r="T50" s="33" t="s">
        <v>3203</v>
      </c>
      <c r="U50" s="30" t="s">
        <v>3614</v>
      </c>
      <c r="V50" s="30" t="s">
        <v>3615</v>
      </c>
      <c r="W50" s="30" t="s">
        <v>3616</v>
      </c>
      <c r="X50" s="30"/>
      <c r="Y50" s="25"/>
      <c r="Z50" s="25"/>
      <c r="AA50" s="25" t="s">
        <v>63</v>
      </c>
      <c r="AB50" s="31"/>
      <c r="AC50" s="25"/>
      <c r="AD50" s="27" t="s">
        <v>209</v>
      </c>
      <c r="AE50" s="30"/>
      <c r="AF50" s="25" t="s">
        <v>3186</v>
      </c>
      <c r="AG50" s="25"/>
      <c r="AH50" s="31"/>
      <c r="AI50" s="31"/>
      <c r="AJ50" s="27">
        <v>2200</v>
      </c>
      <c r="AK50" s="34" t="s">
        <v>3617</v>
      </c>
      <c r="AL50" s="25"/>
      <c r="AM50" s="25"/>
      <c r="AN50" s="27">
        <v>0</v>
      </c>
      <c r="AO50" s="25"/>
      <c r="AP50" s="25"/>
    </row>
    <row r="51" spans="1:42" ht="108" customHeight="1">
      <c r="A51" s="24">
        <f t="shared" si="0"/>
        <v>50</v>
      </c>
      <c r="B51" s="25" t="s">
        <v>3618</v>
      </c>
      <c r="C51" s="25" t="s">
        <v>3619</v>
      </c>
      <c r="D51" s="25" t="s">
        <v>3620</v>
      </c>
      <c r="E51" s="40" t="s">
        <v>3621</v>
      </c>
      <c r="F51" s="35">
        <v>81553004606</v>
      </c>
      <c r="G51" s="27" t="s">
        <v>3193</v>
      </c>
      <c r="H51" s="25" t="s">
        <v>3619</v>
      </c>
      <c r="I51" s="25" t="s">
        <v>3619</v>
      </c>
      <c r="J51" s="25" t="s">
        <v>3622</v>
      </c>
      <c r="K51" s="27" t="s">
        <v>209</v>
      </c>
      <c r="L51" s="27" t="s">
        <v>209</v>
      </c>
      <c r="M51" s="27" t="s">
        <v>209</v>
      </c>
      <c r="N51" s="27" t="s">
        <v>209</v>
      </c>
      <c r="O51" s="27" t="s">
        <v>209</v>
      </c>
      <c r="P51" s="25" t="s">
        <v>3182</v>
      </c>
      <c r="Q51" s="25" t="s">
        <v>3195</v>
      </c>
      <c r="R51" s="25"/>
      <c r="S51" s="27">
        <v>2018</v>
      </c>
      <c r="T51" s="33" t="s">
        <v>3203</v>
      </c>
      <c r="U51" s="30" t="s">
        <v>3623</v>
      </c>
      <c r="V51" s="30" t="s">
        <v>3624</v>
      </c>
      <c r="W51" s="30" t="s">
        <v>3625</v>
      </c>
      <c r="X51" s="30"/>
      <c r="Y51" s="25"/>
      <c r="Z51" s="25"/>
      <c r="AA51" s="25" t="s">
        <v>63</v>
      </c>
      <c r="AB51" s="31">
        <v>50000000</v>
      </c>
      <c r="AC51" s="25"/>
      <c r="AD51" s="27" t="s">
        <v>209</v>
      </c>
      <c r="AE51" s="30"/>
      <c r="AF51" s="25" t="s">
        <v>3198</v>
      </c>
      <c r="AG51" s="25"/>
      <c r="AH51" s="31"/>
      <c r="AI51" s="31"/>
      <c r="AJ51" s="25">
        <v>13000</v>
      </c>
      <c r="AK51" s="25" t="s">
        <v>3626</v>
      </c>
      <c r="AL51" s="25"/>
      <c r="AM51" s="25"/>
      <c r="AN51" s="27">
        <v>0</v>
      </c>
      <c r="AO51" s="25"/>
      <c r="AP51" s="25"/>
    </row>
    <row r="52" spans="1:42" ht="107.25" customHeight="1">
      <c r="A52" s="24">
        <f t="shared" si="0"/>
        <v>51</v>
      </c>
      <c r="B52" s="25" t="s">
        <v>3627</v>
      </c>
      <c r="C52" s="25" t="s">
        <v>3628</v>
      </c>
      <c r="D52" s="27" t="s">
        <v>3629</v>
      </c>
      <c r="E52" s="27" t="s">
        <v>3630</v>
      </c>
      <c r="F52" s="35">
        <v>81252099008</v>
      </c>
      <c r="G52" s="27" t="s">
        <v>3193</v>
      </c>
      <c r="H52" s="25" t="s">
        <v>3628</v>
      </c>
      <c r="I52" s="25" t="s">
        <v>3628</v>
      </c>
      <c r="J52" s="25" t="s">
        <v>3631</v>
      </c>
      <c r="K52" s="27" t="s">
        <v>209</v>
      </c>
      <c r="L52" s="27" t="s">
        <v>209</v>
      </c>
      <c r="M52" s="27" t="s">
        <v>209</v>
      </c>
      <c r="N52" s="27" t="s">
        <v>209</v>
      </c>
      <c r="O52" s="27" t="s">
        <v>209</v>
      </c>
      <c r="P52" s="25" t="s">
        <v>3182</v>
      </c>
      <c r="Q52" s="27" t="s">
        <v>209</v>
      </c>
      <c r="R52" s="25"/>
      <c r="S52" s="27">
        <v>2018</v>
      </c>
      <c r="T52" s="33" t="s">
        <v>3203</v>
      </c>
      <c r="U52" s="30" t="s">
        <v>3632</v>
      </c>
      <c r="V52" s="30" t="s">
        <v>3633</v>
      </c>
      <c r="W52" s="30" t="s">
        <v>3634</v>
      </c>
      <c r="X52" s="30"/>
      <c r="Y52" s="25"/>
      <c r="Z52" s="25"/>
      <c r="AA52" s="25" t="s">
        <v>63</v>
      </c>
      <c r="AB52" s="31">
        <v>37000000</v>
      </c>
      <c r="AC52" s="25"/>
      <c r="AD52" s="27" t="s">
        <v>209</v>
      </c>
      <c r="AE52" s="30"/>
      <c r="AF52" s="25" t="s">
        <v>3186</v>
      </c>
      <c r="AG52" s="25"/>
      <c r="AH52" s="31"/>
      <c r="AI52" s="31"/>
      <c r="AJ52" s="25">
        <v>2500</v>
      </c>
      <c r="AK52" s="25" t="s">
        <v>3607</v>
      </c>
      <c r="AL52" s="25"/>
      <c r="AM52" s="25"/>
      <c r="AN52" s="27">
        <v>0</v>
      </c>
      <c r="AO52" s="25"/>
      <c r="AP52" s="25"/>
    </row>
    <row r="53" spans="1:42" ht="89.25" customHeight="1">
      <c r="A53" s="24">
        <f t="shared" si="0"/>
        <v>52</v>
      </c>
      <c r="B53" s="25" t="s">
        <v>3635</v>
      </c>
      <c r="C53" s="25" t="s">
        <v>3636</v>
      </c>
      <c r="D53" s="25" t="s">
        <v>3637</v>
      </c>
      <c r="E53" s="40" t="s">
        <v>3638</v>
      </c>
      <c r="F53" s="35">
        <v>818378186</v>
      </c>
      <c r="G53" s="27" t="s">
        <v>3180</v>
      </c>
      <c r="H53" s="25" t="s">
        <v>3636</v>
      </c>
      <c r="I53" s="25" t="s">
        <v>3636</v>
      </c>
      <c r="J53" s="25" t="s">
        <v>3639</v>
      </c>
      <c r="K53" s="27" t="s">
        <v>209</v>
      </c>
      <c r="L53" s="27" t="s">
        <v>209</v>
      </c>
      <c r="M53" s="27" t="s">
        <v>209</v>
      </c>
      <c r="N53" s="27" t="s">
        <v>209</v>
      </c>
      <c r="O53" s="27" t="s">
        <v>209</v>
      </c>
      <c r="P53" s="25" t="s">
        <v>3182</v>
      </c>
      <c r="Q53" s="27" t="s">
        <v>209</v>
      </c>
      <c r="R53" s="25"/>
      <c r="S53" s="27">
        <v>2018</v>
      </c>
      <c r="T53" s="33" t="s">
        <v>3640</v>
      </c>
      <c r="U53" s="30" t="s">
        <v>3641</v>
      </c>
      <c r="V53" s="30" t="s">
        <v>3642</v>
      </c>
      <c r="W53" s="30" t="s">
        <v>3643</v>
      </c>
      <c r="X53" s="30"/>
      <c r="Y53" s="25"/>
      <c r="Z53" s="25"/>
      <c r="AA53" s="25" t="s">
        <v>63</v>
      </c>
      <c r="AB53" s="31"/>
      <c r="AC53" s="25"/>
      <c r="AD53" s="27" t="s">
        <v>209</v>
      </c>
      <c r="AE53" s="30"/>
      <c r="AF53" s="25" t="s">
        <v>3198</v>
      </c>
      <c r="AG53" s="25"/>
      <c r="AH53" s="31"/>
      <c r="AI53" s="31"/>
      <c r="AJ53" s="27">
        <v>6000</v>
      </c>
      <c r="AK53" s="34" t="s">
        <v>3644</v>
      </c>
      <c r="AL53" s="25"/>
      <c r="AM53" s="25"/>
      <c r="AN53" s="27">
        <v>0</v>
      </c>
      <c r="AO53" s="25"/>
      <c r="AP53" s="25"/>
    </row>
    <row r="54" spans="1:42" ht="99" customHeight="1">
      <c r="A54" s="24">
        <f t="shared" si="0"/>
        <v>53</v>
      </c>
      <c r="B54" s="25" t="s">
        <v>3645</v>
      </c>
      <c r="C54" s="25" t="s">
        <v>3646</v>
      </c>
      <c r="D54" s="25" t="s">
        <v>3647</v>
      </c>
      <c r="E54" s="40" t="s">
        <v>3648</v>
      </c>
      <c r="F54" s="35">
        <v>89661021769</v>
      </c>
      <c r="G54" s="27" t="s">
        <v>3180</v>
      </c>
      <c r="H54" s="25" t="s">
        <v>3646</v>
      </c>
      <c r="I54" s="25" t="s">
        <v>3646</v>
      </c>
      <c r="J54" s="25" t="s">
        <v>3649</v>
      </c>
      <c r="K54" s="27" t="s">
        <v>209</v>
      </c>
      <c r="L54" s="27" t="s">
        <v>209</v>
      </c>
      <c r="M54" s="27" t="s">
        <v>209</v>
      </c>
      <c r="N54" s="27" t="s">
        <v>209</v>
      </c>
      <c r="O54" s="27" t="s">
        <v>209</v>
      </c>
      <c r="P54" s="25" t="s">
        <v>3182</v>
      </c>
      <c r="Q54" s="25" t="s">
        <v>3195</v>
      </c>
      <c r="R54" s="25"/>
      <c r="S54" s="27">
        <v>2018</v>
      </c>
      <c r="T54" s="36" t="s">
        <v>3229</v>
      </c>
      <c r="U54" s="30" t="s">
        <v>3650</v>
      </c>
      <c r="V54" s="30" t="s">
        <v>3651</v>
      </c>
      <c r="W54" s="30" t="s">
        <v>3652</v>
      </c>
      <c r="X54" s="30"/>
      <c r="Y54" s="25"/>
      <c r="Z54" s="25"/>
      <c r="AA54" s="25" t="s">
        <v>63</v>
      </c>
      <c r="AB54" s="31"/>
      <c r="AC54" s="25"/>
      <c r="AD54" s="27" t="s">
        <v>209</v>
      </c>
      <c r="AE54" s="30"/>
      <c r="AF54" s="25" t="s">
        <v>3198</v>
      </c>
      <c r="AG54" s="25"/>
      <c r="AH54" s="31"/>
      <c r="AI54" s="31"/>
      <c r="AJ54" s="27">
        <v>15000</v>
      </c>
      <c r="AK54" s="34" t="s">
        <v>3653</v>
      </c>
      <c r="AL54" s="25"/>
      <c r="AM54" s="25"/>
      <c r="AN54" s="27">
        <v>0</v>
      </c>
      <c r="AO54" s="25"/>
      <c r="AP54" s="25"/>
    </row>
    <row r="55" spans="1:42" ht="114.75" customHeight="1">
      <c r="A55" s="24">
        <f t="shared" si="0"/>
        <v>54</v>
      </c>
      <c r="B55" s="27" t="s">
        <v>3654</v>
      </c>
      <c r="C55" s="25" t="s">
        <v>3655</v>
      </c>
      <c r="D55" s="25" t="s">
        <v>3656</v>
      </c>
      <c r="E55" s="40" t="s">
        <v>1604</v>
      </c>
      <c r="F55" s="35">
        <v>85107051007</v>
      </c>
      <c r="G55" s="27" t="s">
        <v>3180</v>
      </c>
      <c r="H55" s="25" t="s">
        <v>3655</v>
      </c>
      <c r="I55" s="25" t="s">
        <v>3655</v>
      </c>
      <c r="J55" s="25" t="s">
        <v>3657</v>
      </c>
      <c r="K55" s="27" t="s">
        <v>209</v>
      </c>
      <c r="L55" s="27" t="s">
        <v>209</v>
      </c>
      <c r="M55" s="27" t="s">
        <v>209</v>
      </c>
      <c r="N55" s="27" t="s">
        <v>209</v>
      </c>
      <c r="O55" s="27" t="s">
        <v>209</v>
      </c>
      <c r="P55" s="25" t="s">
        <v>3182</v>
      </c>
      <c r="Q55" s="25" t="s">
        <v>3195</v>
      </c>
      <c r="R55" s="25"/>
      <c r="S55" s="27">
        <v>2018</v>
      </c>
      <c r="T55" s="36" t="s">
        <v>3658</v>
      </c>
      <c r="U55" s="30" t="s">
        <v>3659</v>
      </c>
      <c r="V55" s="30" t="s">
        <v>3660</v>
      </c>
      <c r="W55" s="30" t="s">
        <v>3661</v>
      </c>
      <c r="X55" s="30"/>
      <c r="Y55" s="25"/>
      <c r="Z55" s="25"/>
      <c r="AA55" s="25" t="s">
        <v>63</v>
      </c>
      <c r="AB55" s="31"/>
      <c r="AC55" s="25"/>
      <c r="AD55" s="27" t="s">
        <v>209</v>
      </c>
      <c r="AE55" s="30"/>
      <c r="AF55" s="25" t="s">
        <v>3198</v>
      </c>
      <c r="AG55" s="25"/>
      <c r="AH55" s="31"/>
      <c r="AI55" s="31"/>
      <c r="AJ55" s="27">
        <v>20000</v>
      </c>
      <c r="AK55" s="25" t="s">
        <v>3662</v>
      </c>
      <c r="AL55" s="25"/>
      <c r="AM55" s="25"/>
      <c r="AN55" s="27">
        <v>0</v>
      </c>
      <c r="AO55" s="25"/>
      <c r="AP55" s="25"/>
    </row>
    <row r="56" spans="1:42" ht="82.5" customHeight="1">
      <c r="A56" s="24">
        <f t="shared" si="0"/>
        <v>55</v>
      </c>
      <c r="B56" s="25" t="s">
        <v>3663</v>
      </c>
      <c r="C56" s="25" t="s">
        <v>3664</v>
      </c>
      <c r="D56" s="25" t="s">
        <v>3665</v>
      </c>
      <c r="E56" s="40" t="s">
        <v>3666</v>
      </c>
      <c r="F56" s="35">
        <v>81331002003</v>
      </c>
      <c r="G56" s="27" t="s">
        <v>3180</v>
      </c>
      <c r="H56" s="25" t="s">
        <v>3664</v>
      </c>
      <c r="I56" s="25" t="s">
        <v>3664</v>
      </c>
      <c r="J56" s="25" t="s">
        <v>3667</v>
      </c>
      <c r="K56" s="27" t="s">
        <v>209</v>
      </c>
      <c r="L56" s="27" t="s">
        <v>209</v>
      </c>
      <c r="M56" s="27" t="s">
        <v>209</v>
      </c>
      <c r="N56" s="27" t="s">
        <v>209</v>
      </c>
      <c r="O56" s="27" t="s">
        <v>209</v>
      </c>
      <c r="P56" s="25" t="s">
        <v>3182</v>
      </c>
      <c r="Q56" s="25" t="s">
        <v>3195</v>
      </c>
      <c r="R56" s="25"/>
      <c r="S56" s="27">
        <v>2018</v>
      </c>
      <c r="T56" s="36" t="s">
        <v>3658</v>
      </c>
      <c r="U56" s="30" t="s">
        <v>3668</v>
      </c>
      <c r="V56" s="30" t="s">
        <v>3669</v>
      </c>
      <c r="W56" s="30" t="s">
        <v>3670</v>
      </c>
      <c r="X56" s="30"/>
      <c r="Y56" s="25"/>
      <c r="Z56" s="25"/>
      <c r="AA56" s="25" t="s">
        <v>63</v>
      </c>
      <c r="AB56" s="31"/>
      <c r="AC56" s="25"/>
      <c r="AD56" s="27" t="s">
        <v>209</v>
      </c>
      <c r="AE56" s="30"/>
      <c r="AF56" s="25" t="s">
        <v>3198</v>
      </c>
      <c r="AG56" s="25"/>
      <c r="AH56" s="31"/>
      <c r="AI56" s="31"/>
      <c r="AJ56" s="27">
        <v>5500</v>
      </c>
      <c r="AK56" s="34" t="s">
        <v>3671</v>
      </c>
      <c r="AL56" s="25"/>
      <c r="AM56" s="25"/>
      <c r="AN56" s="27">
        <v>0</v>
      </c>
      <c r="AO56" s="25"/>
      <c r="AP56" s="25"/>
    </row>
    <row r="57" spans="1:42" ht="81" customHeight="1">
      <c r="A57" s="24">
        <f t="shared" si="0"/>
        <v>56</v>
      </c>
      <c r="B57" s="25" t="s">
        <v>3672</v>
      </c>
      <c r="C57" s="27" t="s">
        <v>580</v>
      </c>
      <c r="D57" s="25" t="s">
        <v>3673</v>
      </c>
      <c r="E57" s="27" t="s">
        <v>579</v>
      </c>
      <c r="F57" s="35">
        <v>82231110665</v>
      </c>
      <c r="G57" s="27" t="s">
        <v>3180</v>
      </c>
      <c r="H57" s="27" t="s">
        <v>580</v>
      </c>
      <c r="I57" s="27" t="s">
        <v>580</v>
      </c>
      <c r="J57" s="25" t="s">
        <v>3674</v>
      </c>
      <c r="K57" s="27" t="s">
        <v>209</v>
      </c>
      <c r="L57" s="27" t="s">
        <v>585</v>
      </c>
      <c r="M57" s="27" t="s">
        <v>209</v>
      </c>
      <c r="N57" s="27" t="s">
        <v>209</v>
      </c>
      <c r="O57" s="27" t="s">
        <v>209</v>
      </c>
      <c r="P57" s="25" t="s">
        <v>3182</v>
      </c>
      <c r="Q57" s="27" t="s">
        <v>48</v>
      </c>
      <c r="R57" s="25"/>
      <c r="S57" s="27">
        <v>2018</v>
      </c>
      <c r="T57" s="36" t="s">
        <v>3658</v>
      </c>
      <c r="U57" s="30" t="s">
        <v>3675</v>
      </c>
      <c r="V57" s="30" t="s">
        <v>3676</v>
      </c>
      <c r="W57" s="30" t="s">
        <v>3677</v>
      </c>
      <c r="X57" s="30"/>
      <c r="Y57" s="25"/>
      <c r="Z57" s="25"/>
      <c r="AA57" s="37" t="s">
        <v>1814</v>
      </c>
      <c r="AB57" s="39" t="s">
        <v>33</v>
      </c>
      <c r="AC57" s="37" t="s">
        <v>3128</v>
      </c>
      <c r="AD57" s="27" t="s">
        <v>209</v>
      </c>
      <c r="AE57" s="30"/>
      <c r="AF57" s="37" t="s">
        <v>35</v>
      </c>
      <c r="AG57" s="25"/>
      <c r="AH57" s="31"/>
      <c r="AI57" s="31"/>
      <c r="AJ57" s="27" t="s">
        <v>588</v>
      </c>
      <c r="AK57" s="37" t="s">
        <v>105</v>
      </c>
      <c r="AL57" s="25"/>
      <c r="AM57" s="25"/>
      <c r="AN57" s="37">
        <v>2</v>
      </c>
      <c r="AO57" s="25"/>
      <c r="AP57" s="25"/>
    </row>
    <row r="58" spans="1:42" ht="81" customHeight="1">
      <c r="A58" s="24">
        <f t="shared" si="0"/>
        <v>57</v>
      </c>
      <c r="B58" s="25" t="s">
        <v>3678</v>
      </c>
      <c r="C58" s="25" t="s">
        <v>3679</v>
      </c>
      <c r="D58" s="25" t="s">
        <v>3680</v>
      </c>
      <c r="E58" s="40" t="s">
        <v>3681</v>
      </c>
      <c r="F58" s="35">
        <v>81335067337</v>
      </c>
      <c r="G58" s="27" t="s">
        <v>3180</v>
      </c>
      <c r="H58" s="25" t="s">
        <v>3679</v>
      </c>
      <c r="I58" s="25" t="s">
        <v>3679</v>
      </c>
      <c r="J58" s="25" t="s">
        <v>3682</v>
      </c>
      <c r="K58" s="27" t="s">
        <v>209</v>
      </c>
      <c r="L58" s="27" t="s">
        <v>209</v>
      </c>
      <c r="M58" s="27" t="s">
        <v>209</v>
      </c>
      <c r="N58" s="27" t="s">
        <v>209</v>
      </c>
      <c r="O58" s="27" t="s">
        <v>209</v>
      </c>
      <c r="P58" s="25" t="s">
        <v>3182</v>
      </c>
      <c r="Q58" s="27" t="s">
        <v>209</v>
      </c>
      <c r="R58" s="25"/>
      <c r="S58" s="27">
        <v>2018</v>
      </c>
      <c r="T58" s="36" t="s">
        <v>3658</v>
      </c>
      <c r="U58" s="30" t="s">
        <v>3683</v>
      </c>
      <c r="V58" s="30" t="s">
        <v>3684</v>
      </c>
      <c r="W58" s="30" t="s">
        <v>3685</v>
      </c>
      <c r="X58" s="30"/>
      <c r="Y58" s="25"/>
      <c r="Z58" s="25"/>
      <c r="AA58" s="25" t="s">
        <v>63</v>
      </c>
      <c r="AB58" s="31"/>
      <c r="AC58" s="25"/>
      <c r="AD58" s="27" t="s">
        <v>209</v>
      </c>
      <c r="AE58" s="30"/>
      <c r="AF58" s="25" t="s">
        <v>3206</v>
      </c>
      <c r="AG58" s="25"/>
      <c r="AH58" s="31"/>
      <c r="AI58" s="31"/>
      <c r="AJ58" s="27">
        <v>750</v>
      </c>
      <c r="AK58" s="25" t="s">
        <v>3686</v>
      </c>
      <c r="AL58" s="25"/>
      <c r="AM58" s="25"/>
      <c r="AN58" s="27">
        <v>0</v>
      </c>
      <c r="AO58" s="25"/>
      <c r="AP58" s="25"/>
    </row>
    <row r="59" spans="1:42" ht="73.5" customHeight="1">
      <c r="A59" s="24">
        <f t="shared" si="0"/>
        <v>58</v>
      </c>
      <c r="B59" s="25" t="s">
        <v>3687</v>
      </c>
      <c r="C59" s="25" t="s">
        <v>3688</v>
      </c>
      <c r="D59" s="25" t="s">
        <v>3415</v>
      </c>
      <c r="E59" s="40" t="s">
        <v>3689</v>
      </c>
      <c r="F59" s="35">
        <v>85785441151</v>
      </c>
      <c r="G59" s="27" t="s">
        <v>3180</v>
      </c>
      <c r="H59" s="25" t="s">
        <v>3688</v>
      </c>
      <c r="I59" s="25" t="s">
        <v>3688</v>
      </c>
      <c r="J59" s="25" t="s">
        <v>3690</v>
      </c>
      <c r="K59" s="27" t="s">
        <v>209</v>
      </c>
      <c r="L59" s="27" t="s">
        <v>209</v>
      </c>
      <c r="M59" s="27" t="s">
        <v>209</v>
      </c>
      <c r="N59" s="27" t="s">
        <v>209</v>
      </c>
      <c r="O59" s="27" t="s">
        <v>209</v>
      </c>
      <c r="P59" s="25" t="s">
        <v>3182</v>
      </c>
      <c r="Q59" s="27" t="s">
        <v>209</v>
      </c>
      <c r="R59" s="25"/>
      <c r="S59" s="27">
        <v>2018</v>
      </c>
      <c r="T59" s="36" t="s">
        <v>3658</v>
      </c>
      <c r="U59" s="30" t="s">
        <v>3691</v>
      </c>
      <c r="V59" s="30" t="s">
        <v>3692</v>
      </c>
      <c r="W59" s="30" t="s">
        <v>3693</v>
      </c>
      <c r="X59" s="30"/>
      <c r="Y59" s="25"/>
      <c r="Z59" s="25"/>
      <c r="AA59" s="25" t="s">
        <v>63</v>
      </c>
      <c r="AB59" s="31"/>
      <c r="AC59" s="25"/>
      <c r="AD59" s="27" t="s">
        <v>209</v>
      </c>
      <c r="AE59" s="30"/>
      <c r="AF59" s="25" t="s">
        <v>3206</v>
      </c>
      <c r="AG59" s="25"/>
      <c r="AH59" s="31"/>
      <c r="AI59" s="31"/>
      <c r="AJ59" s="27">
        <v>1100</v>
      </c>
      <c r="AK59" s="34" t="s">
        <v>3694</v>
      </c>
      <c r="AL59" s="25"/>
      <c r="AM59" s="25"/>
      <c r="AN59" s="27">
        <v>0</v>
      </c>
      <c r="AO59" s="25"/>
      <c r="AP59" s="25"/>
    </row>
    <row r="60" spans="1:42" ht="79.5" customHeight="1">
      <c r="A60" s="24">
        <f t="shared" si="0"/>
        <v>59</v>
      </c>
      <c r="B60" s="25" t="s">
        <v>3695</v>
      </c>
      <c r="C60" s="25" t="s">
        <v>3696</v>
      </c>
      <c r="D60" s="25" t="s">
        <v>3697</v>
      </c>
      <c r="E60" s="27" t="s">
        <v>1041</v>
      </c>
      <c r="F60" s="35">
        <v>87854670060</v>
      </c>
      <c r="G60" s="27" t="s">
        <v>3180</v>
      </c>
      <c r="H60" s="25" t="s">
        <v>3696</v>
      </c>
      <c r="I60" s="25" t="s">
        <v>3696</v>
      </c>
      <c r="J60" s="25" t="s">
        <v>1045</v>
      </c>
      <c r="K60" s="27" t="s">
        <v>209</v>
      </c>
      <c r="L60" s="27" t="s">
        <v>209</v>
      </c>
      <c r="M60" s="27" t="s">
        <v>209</v>
      </c>
      <c r="N60" s="27" t="s">
        <v>209</v>
      </c>
      <c r="O60" s="27" t="s">
        <v>209</v>
      </c>
      <c r="P60" s="25" t="s">
        <v>3182</v>
      </c>
      <c r="Q60" s="25" t="s">
        <v>3195</v>
      </c>
      <c r="R60" s="25"/>
      <c r="S60" s="27">
        <v>2018</v>
      </c>
      <c r="T60" s="36" t="s">
        <v>3658</v>
      </c>
      <c r="U60" s="30" t="s">
        <v>3698</v>
      </c>
      <c r="V60" s="30" t="s">
        <v>3699</v>
      </c>
      <c r="W60" s="30" t="s">
        <v>3700</v>
      </c>
      <c r="X60" s="30"/>
      <c r="Y60" s="25"/>
      <c r="Z60" s="25"/>
      <c r="AA60" s="25" t="s">
        <v>63</v>
      </c>
      <c r="AB60" s="31"/>
      <c r="AC60" s="25"/>
      <c r="AD60" s="27" t="s">
        <v>209</v>
      </c>
      <c r="AE60" s="30"/>
      <c r="AF60" s="25" t="s">
        <v>3198</v>
      </c>
      <c r="AG60" s="25"/>
      <c r="AH60" s="31"/>
      <c r="AI60" s="31"/>
      <c r="AJ60" s="27">
        <v>9800</v>
      </c>
      <c r="AK60" s="25" t="s">
        <v>3701</v>
      </c>
      <c r="AL60" s="25"/>
      <c r="AM60" s="25"/>
      <c r="AN60" s="27">
        <v>0</v>
      </c>
      <c r="AO60" s="25"/>
      <c r="AP60" s="25"/>
    </row>
    <row r="61" spans="1:42" ht="80.25" customHeight="1">
      <c r="A61" s="24">
        <f t="shared" si="0"/>
        <v>60</v>
      </c>
      <c r="B61" s="25" t="s">
        <v>3702</v>
      </c>
      <c r="C61" s="25" t="s">
        <v>3703</v>
      </c>
      <c r="D61" s="25" t="s">
        <v>3704</v>
      </c>
      <c r="E61" s="40" t="s">
        <v>1179</v>
      </c>
      <c r="F61" s="35">
        <v>81931635131</v>
      </c>
      <c r="G61" s="27" t="s">
        <v>3180</v>
      </c>
      <c r="H61" s="25" t="s">
        <v>3703</v>
      </c>
      <c r="I61" s="25" t="s">
        <v>3703</v>
      </c>
      <c r="J61" s="25" t="s">
        <v>1184</v>
      </c>
      <c r="K61" s="27" t="s">
        <v>209</v>
      </c>
      <c r="L61" s="27" t="s">
        <v>209</v>
      </c>
      <c r="M61" s="27" t="s">
        <v>209</v>
      </c>
      <c r="N61" s="27" t="s">
        <v>209</v>
      </c>
      <c r="O61" s="27" t="s">
        <v>209</v>
      </c>
      <c r="P61" s="25" t="s">
        <v>3182</v>
      </c>
      <c r="Q61" s="27" t="s">
        <v>209</v>
      </c>
      <c r="R61" s="25"/>
      <c r="S61" s="27">
        <v>2018</v>
      </c>
      <c r="T61" s="36" t="s">
        <v>3658</v>
      </c>
      <c r="U61" s="30" t="s">
        <v>3705</v>
      </c>
      <c r="V61" s="30" t="s">
        <v>3706</v>
      </c>
      <c r="W61" s="30" t="s">
        <v>3707</v>
      </c>
      <c r="X61" s="30"/>
      <c r="Y61" s="25"/>
      <c r="Z61" s="25"/>
      <c r="AA61" s="25" t="s">
        <v>63</v>
      </c>
      <c r="AB61" s="31"/>
      <c r="AC61" s="25"/>
      <c r="AD61" s="27" t="s">
        <v>209</v>
      </c>
      <c r="AE61" s="30"/>
      <c r="AF61" s="25" t="s">
        <v>3206</v>
      </c>
      <c r="AG61" s="25"/>
      <c r="AH61" s="31"/>
      <c r="AI61" s="31"/>
      <c r="AJ61" s="27">
        <v>240000</v>
      </c>
      <c r="AK61" s="34" t="s">
        <v>3708</v>
      </c>
      <c r="AL61" s="25"/>
      <c r="AM61" s="25"/>
      <c r="AN61" s="27">
        <v>0</v>
      </c>
      <c r="AO61" s="25"/>
      <c r="AP61" s="25"/>
    </row>
    <row r="62" spans="1:42" ht="105.75" customHeight="1">
      <c r="A62" s="24">
        <f t="shared" si="0"/>
        <v>61</v>
      </c>
      <c r="B62" s="25" t="s">
        <v>3709</v>
      </c>
      <c r="C62" s="25" t="s">
        <v>3710</v>
      </c>
      <c r="D62" s="25" t="s">
        <v>3711</v>
      </c>
      <c r="E62" s="40" t="s">
        <v>3712</v>
      </c>
      <c r="F62" s="35">
        <v>81615058918</v>
      </c>
      <c r="G62" s="27" t="s">
        <v>3180</v>
      </c>
      <c r="H62" s="25" t="s">
        <v>3710</v>
      </c>
      <c r="I62" s="25" t="s">
        <v>3710</v>
      </c>
      <c r="J62" s="25" t="s">
        <v>3713</v>
      </c>
      <c r="K62" s="27" t="s">
        <v>209</v>
      </c>
      <c r="L62" s="27" t="s">
        <v>209</v>
      </c>
      <c r="M62" s="27" t="s">
        <v>209</v>
      </c>
      <c r="N62" s="27" t="s">
        <v>209</v>
      </c>
      <c r="O62" s="27" t="s">
        <v>209</v>
      </c>
      <c r="P62" s="25" t="s">
        <v>3182</v>
      </c>
      <c r="Q62" s="27" t="s">
        <v>209</v>
      </c>
      <c r="R62" s="25"/>
      <c r="S62" s="27">
        <v>2018</v>
      </c>
      <c r="T62" s="36" t="s">
        <v>3714</v>
      </c>
      <c r="U62" s="30" t="s">
        <v>3715</v>
      </c>
      <c r="V62" s="30" t="s">
        <v>3716</v>
      </c>
      <c r="W62" s="30" t="s">
        <v>3717</v>
      </c>
      <c r="X62" s="30"/>
      <c r="Y62" s="25"/>
      <c r="Z62" s="25"/>
      <c r="AA62" s="25" t="s">
        <v>63</v>
      </c>
      <c r="AB62" s="31"/>
      <c r="AC62" s="25"/>
      <c r="AD62" s="27" t="s">
        <v>209</v>
      </c>
      <c r="AE62" s="30"/>
      <c r="AF62" s="137" t="s">
        <v>11644</v>
      </c>
      <c r="AG62" s="25"/>
      <c r="AH62" s="31"/>
      <c r="AI62" s="31"/>
      <c r="AJ62" s="27">
        <v>17000</v>
      </c>
      <c r="AK62" s="25" t="s">
        <v>3719</v>
      </c>
      <c r="AL62" s="25"/>
      <c r="AM62" s="25"/>
      <c r="AN62" s="27">
        <v>0</v>
      </c>
      <c r="AO62" s="25"/>
      <c r="AP62" s="25"/>
    </row>
    <row r="63" spans="1:42" ht="78" customHeight="1">
      <c r="A63" s="24">
        <f t="shared" si="0"/>
        <v>62</v>
      </c>
      <c r="B63" s="25" t="s">
        <v>3720</v>
      </c>
      <c r="C63" s="25" t="s">
        <v>3721</v>
      </c>
      <c r="D63" s="25" t="s">
        <v>3722</v>
      </c>
      <c r="E63" s="40" t="s">
        <v>3723</v>
      </c>
      <c r="F63" s="35">
        <v>85852864055</v>
      </c>
      <c r="G63" s="27" t="s">
        <v>3180</v>
      </c>
      <c r="H63" s="25" t="s">
        <v>3721</v>
      </c>
      <c r="I63" s="25" t="s">
        <v>3721</v>
      </c>
      <c r="J63" s="25" t="s">
        <v>3724</v>
      </c>
      <c r="K63" s="27" t="s">
        <v>209</v>
      </c>
      <c r="L63" s="27" t="s">
        <v>209</v>
      </c>
      <c r="M63" s="27" t="s">
        <v>209</v>
      </c>
      <c r="N63" s="27" t="s">
        <v>209</v>
      </c>
      <c r="O63" s="27" t="s">
        <v>209</v>
      </c>
      <c r="P63" s="25" t="s">
        <v>3182</v>
      </c>
      <c r="Q63" s="25" t="s">
        <v>3195</v>
      </c>
      <c r="R63" s="25"/>
      <c r="S63" s="27">
        <v>2018</v>
      </c>
      <c r="T63" s="36" t="s">
        <v>3658</v>
      </c>
      <c r="U63" s="30" t="s">
        <v>3725</v>
      </c>
      <c r="V63" s="30" t="s">
        <v>3726</v>
      </c>
      <c r="W63" s="30" t="s">
        <v>3727</v>
      </c>
      <c r="X63" s="30"/>
      <c r="Y63" s="25"/>
      <c r="Z63" s="25"/>
      <c r="AA63" s="25" t="s">
        <v>63</v>
      </c>
      <c r="AB63" s="31"/>
      <c r="AC63" s="25"/>
      <c r="AD63" s="27" t="s">
        <v>209</v>
      </c>
      <c r="AE63" s="30"/>
      <c r="AF63" s="25" t="s">
        <v>3198</v>
      </c>
      <c r="AG63" s="25"/>
      <c r="AH63" s="31"/>
      <c r="AI63" s="31"/>
      <c r="AJ63" s="27">
        <v>3200</v>
      </c>
      <c r="AK63" s="25" t="s">
        <v>3728</v>
      </c>
      <c r="AL63" s="25"/>
      <c r="AM63" s="25"/>
      <c r="AN63" s="27">
        <v>0</v>
      </c>
      <c r="AO63" s="25"/>
      <c r="AP63" s="25"/>
    </row>
    <row r="64" spans="1:42" ht="89.25" customHeight="1">
      <c r="A64" s="24">
        <f t="shared" si="0"/>
        <v>63</v>
      </c>
      <c r="B64" s="25" t="s">
        <v>3729</v>
      </c>
      <c r="C64" s="25" t="s">
        <v>3730</v>
      </c>
      <c r="D64" s="25" t="s">
        <v>3731</v>
      </c>
      <c r="E64" s="40" t="s">
        <v>3732</v>
      </c>
      <c r="F64" s="35">
        <v>81330659605</v>
      </c>
      <c r="G64" s="27" t="s">
        <v>3180</v>
      </c>
      <c r="H64" s="25" t="s">
        <v>3730</v>
      </c>
      <c r="I64" s="25" t="s">
        <v>3730</v>
      </c>
      <c r="J64" s="25" t="s">
        <v>3733</v>
      </c>
      <c r="K64" s="27" t="s">
        <v>209</v>
      </c>
      <c r="L64" s="27" t="s">
        <v>209</v>
      </c>
      <c r="M64" s="27" t="s">
        <v>209</v>
      </c>
      <c r="N64" s="27" t="s">
        <v>209</v>
      </c>
      <c r="O64" s="27" t="s">
        <v>209</v>
      </c>
      <c r="P64" s="25" t="s">
        <v>3182</v>
      </c>
      <c r="Q64" s="27" t="s">
        <v>209</v>
      </c>
      <c r="R64" s="25"/>
      <c r="S64" s="27">
        <v>2018</v>
      </c>
      <c r="T64" s="36" t="s">
        <v>3658</v>
      </c>
      <c r="U64" s="30" t="s">
        <v>3734</v>
      </c>
      <c r="V64" s="30" t="s">
        <v>3735</v>
      </c>
      <c r="W64" s="30" t="s">
        <v>3736</v>
      </c>
      <c r="X64" s="30"/>
      <c r="Y64" s="25"/>
      <c r="Z64" s="25"/>
      <c r="AA64" s="25" t="s">
        <v>63</v>
      </c>
      <c r="AB64" s="31"/>
      <c r="AC64" s="25"/>
      <c r="AD64" s="27" t="s">
        <v>209</v>
      </c>
      <c r="AE64" s="30"/>
      <c r="AF64" s="25" t="s">
        <v>3206</v>
      </c>
      <c r="AG64" s="25"/>
      <c r="AH64" s="31"/>
      <c r="AI64" s="31"/>
      <c r="AJ64" s="27">
        <v>2700</v>
      </c>
      <c r="AK64" s="34" t="s">
        <v>3737</v>
      </c>
      <c r="AL64" s="25"/>
      <c r="AM64" s="25"/>
      <c r="AN64" s="27">
        <v>0</v>
      </c>
      <c r="AO64" s="25"/>
      <c r="AP64" s="25"/>
    </row>
    <row r="65" spans="1:42" ht="76.5" customHeight="1">
      <c r="A65" s="24">
        <f t="shared" si="0"/>
        <v>64</v>
      </c>
      <c r="B65" s="25" t="s">
        <v>3738</v>
      </c>
      <c r="C65" s="25" t="s">
        <v>3739</v>
      </c>
      <c r="D65" s="25" t="s">
        <v>3740</v>
      </c>
      <c r="E65" s="40" t="s">
        <v>3741</v>
      </c>
      <c r="F65" s="35">
        <v>82245436455</v>
      </c>
      <c r="G65" s="27" t="s">
        <v>3180</v>
      </c>
      <c r="H65" s="25" t="s">
        <v>3739</v>
      </c>
      <c r="I65" s="25" t="s">
        <v>3739</v>
      </c>
      <c r="J65" s="25" t="s">
        <v>1064</v>
      </c>
      <c r="K65" s="27" t="s">
        <v>209</v>
      </c>
      <c r="L65" s="27" t="s">
        <v>209</v>
      </c>
      <c r="M65" s="27" t="s">
        <v>209</v>
      </c>
      <c r="N65" s="27" t="s">
        <v>209</v>
      </c>
      <c r="O65" s="27" t="s">
        <v>209</v>
      </c>
      <c r="P65" s="25" t="s">
        <v>3182</v>
      </c>
      <c r="Q65" s="25" t="s">
        <v>3195</v>
      </c>
      <c r="R65" s="25"/>
      <c r="S65" s="27">
        <v>2018</v>
      </c>
      <c r="T65" s="36" t="s">
        <v>3658</v>
      </c>
      <c r="U65" s="30" t="s">
        <v>3742</v>
      </c>
      <c r="V65" s="30" t="s">
        <v>3743</v>
      </c>
      <c r="W65" s="30" t="s">
        <v>3744</v>
      </c>
      <c r="X65" s="30"/>
      <c r="Y65" s="25"/>
      <c r="Z65" s="25"/>
      <c r="AA65" s="25" t="s">
        <v>63</v>
      </c>
      <c r="AB65" s="31"/>
      <c r="AC65" s="25"/>
      <c r="AD65" s="27" t="s">
        <v>209</v>
      </c>
      <c r="AE65" s="30"/>
      <c r="AF65" s="25" t="s">
        <v>3198</v>
      </c>
      <c r="AG65" s="25"/>
      <c r="AH65" s="31"/>
      <c r="AI65" s="31"/>
      <c r="AJ65" s="27">
        <v>23000</v>
      </c>
      <c r="AK65" s="25" t="s">
        <v>3745</v>
      </c>
      <c r="AL65" s="25"/>
      <c r="AM65" s="25"/>
      <c r="AN65" s="27">
        <v>0</v>
      </c>
      <c r="AO65" s="25"/>
      <c r="AP65" s="25"/>
    </row>
    <row r="66" spans="1:42" ht="87" customHeight="1">
      <c r="A66" s="24">
        <f t="shared" si="0"/>
        <v>65</v>
      </c>
      <c r="B66" s="25" t="s">
        <v>3746</v>
      </c>
      <c r="C66" s="25" t="s">
        <v>3747</v>
      </c>
      <c r="D66" s="25" t="s">
        <v>3748</v>
      </c>
      <c r="E66" s="40" t="s">
        <v>3749</v>
      </c>
      <c r="F66" s="35">
        <v>85257953439</v>
      </c>
      <c r="G66" s="27" t="s">
        <v>3180</v>
      </c>
      <c r="H66" s="25" t="s">
        <v>3747</v>
      </c>
      <c r="I66" s="25" t="s">
        <v>3747</v>
      </c>
      <c r="J66" s="25" t="s">
        <v>3750</v>
      </c>
      <c r="K66" s="27" t="s">
        <v>209</v>
      </c>
      <c r="L66" s="27" t="s">
        <v>209</v>
      </c>
      <c r="M66" s="27" t="s">
        <v>209</v>
      </c>
      <c r="N66" s="27" t="s">
        <v>209</v>
      </c>
      <c r="O66" s="27" t="s">
        <v>209</v>
      </c>
      <c r="P66" s="25" t="s">
        <v>3182</v>
      </c>
      <c r="Q66" s="25" t="s">
        <v>3195</v>
      </c>
      <c r="R66" s="25"/>
      <c r="S66" s="27">
        <v>2018</v>
      </c>
      <c r="T66" s="36" t="s">
        <v>3658</v>
      </c>
      <c r="U66" s="30" t="s">
        <v>3751</v>
      </c>
      <c r="V66" s="30" t="s">
        <v>3752</v>
      </c>
      <c r="W66" s="30" t="s">
        <v>3753</v>
      </c>
      <c r="X66" s="30"/>
      <c r="Y66" s="25"/>
      <c r="Z66" s="25"/>
      <c r="AA66" s="25" t="s">
        <v>63</v>
      </c>
      <c r="AB66" s="31">
        <v>5000000</v>
      </c>
      <c r="AC66" s="25"/>
      <c r="AD66" s="27" t="s">
        <v>209</v>
      </c>
      <c r="AE66" s="30"/>
      <c r="AF66" s="25" t="s">
        <v>3198</v>
      </c>
      <c r="AG66" s="25"/>
      <c r="AH66" s="31"/>
      <c r="AI66" s="31"/>
      <c r="AJ66" s="27">
        <v>13000</v>
      </c>
      <c r="AK66" s="25" t="s">
        <v>3754</v>
      </c>
      <c r="AL66" s="25"/>
      <c r="AM66" s="25"/>
      <c r="AN66" s="27">
        <v>0</v>
      </c>
      <c r="AO66" s="25"/>
      <c r="AP66" s="25"/>
    </row>
    <row r="67" spans="1:42" ht="100.5" customHeight="1">
      <c r="A67" s="24">
        <f t="shared" si="0"/>
        <v>66</v>
      </c>
      <c r="B67" s="25" t="s">
        <v>3755</v>
      </c>
      <c r="C67" s="27" t="s">
        <v>3756</v>
      </c>
      <c r="D67" s="25" t="s">
        <v>3757</v>
      </c>
      <c r="E67" s="40" t="s">
        <v>3758</v>
      </c>
      <c r="F67" s="35">
        <v>81330427108</v>
      </c>
      <c r="G67" s="27" t="s">
        <v>3180</v>
      </c>
      <c r="H67" s="27" t="s">
        <v>3756</v>
      </c>
      <c r="I67" s="27" t="s">
        <v>3756</v>
      </c>
      <c r="J67" s="25" t="s">
        <v>3759</v>
      </c>
      <c r="K67" s="27" t="s">
        <v>209</v>
      </c>
      <c r="L67" s="27" t="s">
        <v>209</v>
      </c>
      <c r="M67" s="27" t="s">
        <v>209</v>
      </c>
      <c r="N67" s="27" t="s">
        <v>209</v>
      </c>
      <c r="O67" s="27" t="s">
        <v>209</v>
      </c>
      <c r="P67" s="25" t="s">
        <v>3182</v>
      </c>
      <c r="Q67" s="25" t="s">
        <v>3195</v>
      </c>
      <c r="R67" s="25"/>
      <c r="S67" s="27">
        <v>2018</v>
      </c>
      <c r="T67" s="36" t="s">
        <v>3760</v>
      </c>
      <c r="U67" s="30" t="s">
        <v>3761</v>
      </c>
      <c r="V67" s="30" t="s">
        <v>3762</v>
      </c>
      <c r="W67" s="30" t="s">
        <v>3763</v>
      </c>
      <c r="X67" s="30"/>
      <c r="Y67" s="25"/>
      <c r="Z67" s="25"/>
      <c r="AA67" s="25" t="s">
        <v>63</v>
      </c>
      <c r="AB67" s="31"/>
      <c r="AC67" s="25"/>
      <c r="AD67" s="27" t="s">
        <v>209</v>
      </c>
      <c r="AE67" s="30"/>
      <c r="AF67" s="25" t="s">
        <v>3198</v>
      </c>
      <c r="AG67" s="25"/>
      <c r="AH67" s="31"/>
      <c r="AI67" s="31"/>
      <c r="AJ67" s="27">
        <v>15000</v>
      </c>
      <c r="AK67" s="25" t="s">
        <v>3764</v>
      </c>
      <c r="AL67" s="25"/>
      <c r="AM67" s="25"/>
      <c r="AN67" s="27">
        <v>0</v>
      </c>
      <c r="AO67" s="25"/>
      <c r="AP67" s="25"/>
    </row>
    <row r="68" spans="1:42" ht="72.75" customHeight="1">
      <c r="A68" s="24">
        <f t="shared" si="0"/>
        <v>67</v>
      </c>
      <c r="B68" s="25" t="s">
        <v>3765</v>
      </c>
      <c r="C68" s="25" t="s">
        <v>3766</v>
      </c>
      <c r="D68" s="25" t="s">
        <v>3767</v>
      </c>
      <c r="E68" s="40" t="s">
        <v>3768</v>
      </c>
      <c r="F68" s="35">
        <v>81232699896</v>
      </c>
      <c r="G68" s="27" t="s">
        <v>3180</v>
      </c>
      <c r="H68" s="25" t="s">
        <v>3766</v>
      </c>
      <c r="I68" s="25" t="s">
        <v>3766</v>
      </c>
      <c r="J68" s="25" t="s">
        <v>3769</v>
      </c>
      <c r="K68" s="27" t="s">
        <v>209</v>
      </c>
      <c r="L68" s="27" t="s">
        <v>209</v>
      </c>
      <c r="M68" s="27" t="s">
        <v>209</v>
      </c>
      <c r="N68" s="27" t="s">
        <v>209</v>
      </c>
      <c r="O68" s="27" t="s">
        <v>209</v>
      </c>
      <c r="P68" s="25" t="s">
        <v>3182</v>
      </c>
      <c r="Q68" s="25" t="s">
        <v>3195</v>
      </c>
      <c r="R68" s="25"/>
      <c r="S68" s="27">
        <v>2018</v>
      </c>
      <c r="T68" s="36" t="s">
        <v>3770</v>
      </c>
      <c r="U68" s="30" t="s">
        <v>3771</v>
      </c>
      <c r="V68" s="30" t="s">
        <v>3772</v>
      </c>
      <c r="W68" s="30" t="s">
        <v>3773</v>
      </c>
      <c r="X68" s="30"/>
      <c r="Y68" s="25"/>
      <c r="Z68" s="25"/>
      <c r="AA68" s="25" t="s">
        <v>63</v>
      </c>
      <c r="AB68" s="31"/>
      <c r="AC68" s="25"/>
      <c r="AD68" s="27" t="s">
        <v>209</v>
      </c>
      <c r="AE68" s="30"/>
      <c r="AF68" s="25" t="s">
        <v>3198</v>
      </c>
      <c r="AG68" s="25"/>
      <c r="AH68" s="31"/>
      <c r="AI68" s="31"/>
      <c r="AJ68" s="27">
        <v>10000</v>
      </c>
      <c r="AK68" s="25" t="s">
        <v>3774</v>
      </c>
      <c r="AL68" s="25"/>
      <c r="AM68" s="25"/>
      <c r="AN68" s="27">
        <v>0</v>
      </c>
      <c r="AO68" s="25"/>
      <c r="AP68" s="25"/>
    </row>
    <row r="69" spans="1:42" ht="80.25" customHeight="1">
      <c r="A69" s="24">
        <f t="shared" si="0"/>
        <v>68</v>
      </c>
      <c r="B69" s="26" t="s">
        <v>3775</v>
      </c>
      <c r="C69" s="25" t="s">
        <v>3776</v>
      </c>
      <c r="D69" s="25" t="s">
        <v>3777</v>
      </c>
      <c r="E69" s="27" t="s">
        <v>3778</v>
      </c>
      <c r="F69" s="35">
        <v>85101738770</v>
      </c>
      <c r="G69" s="27" t="s">
        <v>3180</v>
      </c>
      <c r="H69" s="25" t="s">
        <v>3776</v>
      </c>
      <c r="I69" s="25" t="s">
        <v>3776</v>
      </c>
      <c r="J69" s="25" t="s">
        <v>3779</v>
      </c>
      <c r="K69" s="27" t="s">
        <v>209</v>
      </c>
      <c r="L69" s="27" t="s">
        <v>209</v>
      </c>
      <c r="M69" s="27" t="s">
        <v>209</v>
      </c>
      <c r="N69" s="27" t="s">
        <v>209</v>
      </c>
      <c r="O69" s="27" t="s">
        <v>209</v>
      </c>
      <c r="P69" s="25" t="s">
        <v>3182</v>
      </c>
      <c r="Q69" s="27" t="s">
        <v>209</v>
      </c>
      <c r="R69" s="25"/>
      <c r="S69" s="27">
        <v>2018</v>
      </c>
      <c r="T69" s="36" t="s">
        <v>3770</v>
      </c>
      <c r="U69" s="30" t="s">
        <v>3780</v>
      </c>
      <c r="V69" s="30" t="s">
        <v>3781</v>
      </c>
      <c r="W69" s="30" t="s">
        <v>3782</v>
      </c>
      <c r="X69" s="30"/>
      <c r="Y69" s="25"/>
      <c r="Z69" s="25"/>
      <c r="AA69" s="25" t="s">
        <v>63</v>
      </c>
      <c r="AB69" s="31">
        <v>5000000</v>
      </c>
      <c r="AC69" s="25"/>
      <c r="AD69" s="27" t="s">
        <v>209</v>
      </c>
      <c r="AE69" s="30"/>
      <c r="AF69" s="25" t="s">
        <v>3206</v>
      </c>
      <c r="AG69" s="25"/>
      <c r="AH69" s="31"/>
      <c r="AI69" s="31"/>
      <c r="AJ69" s="27">
        <v>350</v>
      </c>
      <c r="AK69" s="25" t="s">
        <v>3783</v>
      </c>
      <c r="AL69" s="25"/>
      <c r="AM69" s="25"/>
      <c r="AN69" s="27">
        <v>0</v>
      </c>
      <c r="AO69" s="25"/>
      <c r="AP69" s="25"/>
    </row>
    <row r="70" spans="1:42" ht="90" customHeight="1">
      <c r="A70" s="24">
        <f t="shared" si="0"/>
        <v>69</v>
      </c>
      <c r="B70" s="25" t="s">
        <v>3784</v>
      </c>
      <c r="C70" s="25" t="s">
        <v>3785</v>
      </c>
      <c r="D70" s="25" t="s">
        <v>3786</v>
      </c>
      <c r="E70" s="40" t="s">
        <v>3787</v>
      </c>
      <c r="F70" s="35">
        <v>87854446874</v>
      </c>
      <c r="G70" s="27" t="s">
        <v>3180</v>
      </c>
      <c r="H70" s="25" t="s">
        <v>3785</v>
      </c>
      <c r="I70" s="25" t="s">
        <v>3785</v>
      </c>
      <c r="J70" s="25" t="s">
        <v>3788</v>
      </c>
      <c r="K70" s="27" t="s">
        <v>209</v>
      </c>
      <c r="L70" s="27" t="s">
        <v>209</v>
      </c>
      <c r="M70" s="27" t="s">
        <v>209</v>
      </c>
      <c r="N70" s="27" t="s">
        <v>209</v>
      </c>
      <c r="O70" s="27" t="s">
        <v>209</v>
      </c>
      <c r="P70" s="25" t="s">
        <v>3182</v>
      </c>
      <c r="Q70" s="25" t="s">
        <v>3195</v>
      </c>
      <c r="R70" s="25"/>
      <c r="S70" s="27">
        <v>2018</v>
      </c>
      <c r="T70" s="36" t="s">
        <v>3770</v>
      </c>
      <c r="U70" s="30" t="s">
        <v>3789</v>
      </c>
      <c r="V70" s="30" t="s">
        <v>3790</v>
      </c>
      <c r="W70" s="30" t="s">
        <v>3791</v>
      </c>
      <c r="X70" s="30"/>
      <c r="Y70" s="25"/>
      <c r="Z70" s="25"/>
      <c r="AA70" s="25" t="s">
        <v>63</v>
      </c>
      <c r="AB70" s="31">
        <v>50000000</v>
      </c>
      <c r="AC70" s="25"/>
      <c r="AD70" s="27" t="s">
        <v>209</v>
      </c>
      <c r="AE70" s="30"/>
      <c r="AF70" s="25" t="s">
        <v>3198</v>
      </c>
      <c r="AG70" s="25"/>
      <c r="AH70" s="31"/>
      <c r="AI70" s="31"/>
      <c r="AJ70" s="27">
        <v>5000</v>
      </c>
      <c r="AK70" s="25" t="s">
        <v>3792</v>
      </c>
      <c r="AL70" s="25"/>
      <c r="AM70" s="25"/>
      <c r="AN70" s="27">
        <v>0</v>
      </c>
      <c r="AO70" s="25"/>
      <c r="AP70" s="25"/>
    </row>
    <row r="71" spans="1:42" ht="103.5" customHeight="1">
      <c r="A71" s="24">
        <f t="shared" si="0"/>
        <v>70</v>
      </c>
      <c r="B71" s="25" t="s">
        <v>3793</v>
      </c>
      <c r="C71" s="25" t="s">
        <v>3794</v>
      </c>
      <c r="D71" s="25" t="s">
        <v>3795</v>
      </c>
      <c r="E71" s="40" t="s">
        <v>3796</v>
      </c>
      <c r="F71" s="35">
        <v>82245986576</v>
      </c>
      <c r="G71" s="27" t="s">
        <v>3180</v>
      </c>
      <c r="H71" s="25" t="s">
        <v>3794</v>
      </c>
      <c r="I71" s="25" t="s">
        <v>3794</v>
      </c>
      <c r="J71" s="25" t="s">
        <v>3797</v>
      </c>
      <c r="K71" s="27" t="s">
        <v>209</v>
      </c>
      <c r="L71" s="27" t="s">
        <v>209</v>
      </c>
      <c r="M71" s="27" t="s">
        <v>209</v>
      </c>
      <c r="N71" s="27" t="s">
        <v>209</v>
      </c>
      <c r="O71" s="27" t="s">
        <v>209</v>
      </c>
      <c r="P71" s="25" t="s">
        <v>3182</v>
      </c>
      <c r="Q71" s="25" t="s">
        <v>3195</v>
      </c>
      <c r="R71" s="25"/>
      <c r="S71" s="27">
        <v>2018</v>
      </c>
      <c r="T71" s="36" t="s">
        <v>3770</v>
      </c>
      <c r="U71" s="30" t="s">
        <v>3798</v>
      </c>
      <c r="V71" s="30" t="s">
        <v>3799</v>
      </c>
      <c r="W71" s="30" t="s">
        <v>3800</v>
      </c>
      <c r="X71" s="30"/>
      <c r="Y71" s="25"/>
      <c r="Z71" s="25"/>
      <c r="AA71" s="25" t="s">
        <v>63</v>
      </c>
      <c r="AB71" s="31">
        <v>10000000</v>
      </c>
      <c r="AC71" s="25"/>
      <c r="AD71" s="27" t="s">
        <v>209</v>
      </c>
      <c r="AE71" s="30"/>
      <c r="AF71" s="25" t="s">
        <v>3198</v>
      </c>
      <c r="AG71" s="25"/>
      <c r="AH71" s="31"/>
      <c r="AI71" s="31"/>
      <c r="AJ71" s="27">
        <v>22000</v>
      </c>
      <c r="AK71" s="25" t="s">
        <v>3801</v>
      </c>
      <c r="AL71" s="25"/>
      <c r="AM71" s="25"/>
      <c r="AN71" s="27">
        <v>0</v>
      </c>
      <c r="AO71" s="25"/>
      <c r="AP71" s="25"/>
    </row>
    <row r="72" spans="1:42" ht="108.75" customHeight="1">
      <c r="A72" s="24">
        <f t="shared" si="0"/>
        <v>71</v>
      </c>
      <c r="B72" s="25" t="s">
        <v>3802</v>
      </c>
      <c r="C72" s="27" t="s">
        <v>3803</v>
      </c>
      <c r="D72" s="25" t="s">
        <v>3804</v>
      </c>
      <c r="E72" s="27" t="s">
        <v>3805</v>
      </c>
      <c r="F72" s="35">
        <v>81233933433</v>
      </c>
      <c r="G72" s="27" t="s">
        <v>3180</v>
      </c>
      <c r="H72" s="33" t="s">
        <v>3806</v>
      </c>
      <c r="I72" s="33" t="s">
        <v>3806</v>
      </c>
      <c r="J72" s="40" t="s">
        <v>3807</v>
      </c>
      <c r="K72" s="27" t="s">
        <v>209</v>
      </c>
      <c r="L72" s="27" t="s">
        <v>209</v>
      </c>
      <c r="M72" s="27" t="s">
        <v>209</v>
      </c>
      <c r="N72" s="27" t="s">
        <v>209</v>
      </c>
      <c r="O72" s="27" t="s">
        <v>209</v>
      </c>
      <c r="P72" s="25" t="s">
        <v>3182</v>
      </c>
      <c r="Q72" s="27" t="s">
        <v>209</v>
      </c>
      <c r="R72" s="25"/>
      <c r="S72" s="27">
        <v>2018</v>
      </c>
      <c r="T72" s="36" t="s">
        <v>3658</v>
      </c>
      <c r="U72" s="30" t="s">
        <v>3808</v>
      </c>
      <c r="V72" s="30" t="s">
        <v>3809</v>
      </c>
      <c r="W72" s="30" t="s">
        <v>3810</v>
      </c>
      <c r="X72" s="30"/>
      <c r="Y72" s="25"/>
      <c r="Z72" s="25"/>
      <c r="AA72" s="25" t="s">
        <v>63</v>
      </c>
      <c r="AB72" s="31"/>
      <c r="AC72" s="25"/>
      <c r="AD72" s="27" t="s">
        <v>209</v>
      </c>
      <c r="AE72" s="30"/>
      <c r="AF72" s="25" t="s">
        <v>3206</v>
      </c>
      <c r="AG72" s="25"/>
      <c r="AH72" s="31"/>
      <c r="AI72" s="31"/>
      <c r="AJ72" s="27">
        <v>4000</v>
      </c>
      <c r="AK72" s="25" t="s">
        <v>3811</v>
      </c>
      <c r="AL72" s="25"/>
      <c r="AM72" s="25"/>
      <c r="AN72" s="27">
        <v>0</v>
      </c>
      <c r="AO72" s="25"/>
      <c r="AP72" s="25"/>
    </row>
    <row r="73" spans="1:42" ht="84.75" customHeight="1">
      <c r="A73" s="24">
        <f t="shared" si="0"/>
        <v>72</v>
      </c>
      <c r="B73" s="25" t="s">
        <v>3812</v>
      </c>
      <c r="C73" s="25" t="s">
        <v>3813</v>
      </c>
      <c r="D73" s="25" t="s">
        <v>3814</v>
      </c>
      <c r="E73" s="27" t="s">
        <v>2089</v>
      </c>
      <c r="F73" s="35">
        <v>81703418143</v>
      </c>
      <c r="G73" s="27" t="s">
        <v>3180</v>
      </c>
      <c r="H73" s="25" t="s">
        <v>3813</v>
      </c>
      <c r="I73" s="25" t="s">
        <v>3813</v>
      </c>
      <c r="J73" s="25" t="s">
        <v>3815</v>
      </c>
      <c r="K73" s="27" t="s">
        <v>209</v>
      </c>
      <c r="L73" s="27" t="s">
        <v>209</v>
      </c>
      <c r="M73" s="27" t="s">
        <v>209</v>
      </c>
      <c r="N73" s="27" t="s">
        <v>209</v>
      </c>
      <c r="O73" s="27" t="s">
        <v>209</v>
      </c>
      <c r="P73" s="25" t="s">
        <v>3182</v>
      </c>
      <c r="Q73" s="27" t="s">
        <v>209</v>
      </c>
      <c r="R73" s="25"/>
      <c r="S73" s="27">
        <v>2018</v>
      </c>
      <c r="T73" s="36" t="s">
        <v>3658</v>
      </c>
      <c r="U73" s="30" t="s">
        <v>3816</v>
      </c>
      <c r="V73" s="30" t="s">
        <v>3817</v>
      </c>
      <c r="W73" s="30" t="s">
        <v>3818</v>
      </c>
      <c r="X73" s="30"/>
      <c r="Y73" s="25"/>
      <c r="Z73" s="25"/>
      <c r="AA73" s="25" t="s">
        <v>63</v>
      </c>
      <c r="AB73" s="31">
        <v>5000000</v>
      </c>
      <c r="AC73" s="25"/>
      <c r="AD73" s="27" t="s">
        <v>209</v>
      </c>
      <c r="AE73" s="30"/>
      <c r="AF73" s="25" t="s">
        <v>3206</v>
      </c>
      <c r="AG73" s="25"/>
      <c r="AH73" s="31"/>
      <c r="AI73" s="31"/>
      <c r="AJ73" s="27">
        <v>6000</v>
      </c>
      <c r="AK73" s="25" t="s">
        <v>3819</v>
      </c>
      <c r="AL73" s="25"/>
      <c r="AM73" s="25"/>
      <c r="AN73" s="27">
        <v>0</v>
      </c>
      <c r="AO73" s="25"/>
      <c r="AP73" s="25"/>
    </row>
    <row r="74" spans="1:42" ht="68.25" customHeight="1">
      <c r="A74" s="24">
        <f t="shared" si="0"/>
        <v>73</v>
      </c>
      <c r="B74" s="26" t="s">
        <v>3820</v>
      </c>
      <c r="C74" s="25" t="s">
        <v>3821</v>
      </c>
      <c r="D74" s="25" t="s">
        <v>3822</v>
      </c>
      <c r="E74" s="27" t="s">
        <v>3823</v>
      </c>
      <c r="F74" s="28" t="s">
        <v>3824</v>
      </c>
      <c r="G74" s="27" t="s">
        <v>3180</v>
      </c>
      <c r="H74" s="25" t="s">
        <v>3821</v>
      </c>
      <c r="I74" s="25" t="s">
        <v>3821</v>
      </c>
      <c r="J74" s="25" t="s">
        <v>3825</v>
      </c>
      <c r="K74" s="27" t="s">
        <v>209</v>
      </c>
      <c r="L74" s="27" t="s">
        <v>209</v>
      </c>
      <c r="M74" s="27" t="s">
        <v>209</v>
      </c>
      <c r="N74" s="27" t="s">
        <v>209</v>
      </c>
      <c r="O74" s="27" t="s">
        <v>209</v>
      </c>
      <c r="P74" s="25" t="s">
        <v>3182</v>
      </c>
      <c r="Q74" s="25" t="s">
        <v>3195</v>
      </c>
      <c r="R74" s="25"/>
      <c r="S74" s="27">
        <v>2018</v>
      </c>
      <c r="T74" s="36" t="s">
        <v>3770</v>
      </c>
      <c r="U74" s="30" t="s">
        <v>3826</v>
      </c>
      <c r="V74" s="30" t="s">
        <v>3827</v>
      </c>
      <c r="W74" s="30" t="s">
        <v>3828</v>
      </c>
      <c r="X74" s="30"/>
      <c r="Y74" s="25"/>
      <c r="Z74" s="25"/>
      <c r="AA74" s="25" t="s">
        <v>63</v>
      </c>
      <c r="AB74" s="31">
        <v>5000000</v>
      </c>
      <c r="AC74" s="25"/>
      <c r="AD74" s="27" t="s">
        <v>209</v>
      </c>
      <c r="AE74" s="30"/>
      <c r="AF74" s="25" t="s">
        <v>3198</v>
      </c>
      <c r="AG74" s="25"/>
      <c r="AH74" s="31"/>
      <c r="AI74" s="31"/>
      <c r="AJ74" s="27">
        <v>7500</v>
      </c>
      <c r="AK74" s="25" t="s">
        <v>3829</v>
      </c>
      <c r="AL74" s="25"/>
      <c r="AM74" s="25"/>
      <c r="AN74" s="27">
        <v>0</v>
      </c>
      <c r="AO74" s="25"/>
      <c r="AP74" s="25"/>
    </row>
    <row r="75" spans="1:42" ht="108.75" customHeight="1">
      <c r="A75" s="24">
        <f t="shared" si="0"/>
        <v>74</v>
      </c>
      <c r="B75" s="26" t="s">
        <v>3830</v>
      </c>
      <c r="C75" s="25" t="s">
        <v>3831</v>
      </c>
      <c r="D75" s="25" t="s">
        <v>3832</v>
      </c>
      <c r="E75" s="27" t="s">
        <v>3833</v>
      </c>
      <c r="F75" s="35">
        <v>811343990</v>
      </c>
      <c r="G75" s="27" t="s">
        <v>3180</v>
      </c>
      <c r="H75" s="25" t="s">
        <v>3831</v>
      </c>
      <c r="I75" s="25" t="s">
        <v>3831</v>
      </c>
      <c r="J75" s="25" t="s">
        <v>3834</v>
      </c>
      <c r="K75" s="27" t="s">
        <v>209</v>
      </c>
      <c r="L75" s="27" t="s">
        <v>209</v>
      </c>
      <c r="M75" s="27" t="s">
        <v>209</v>
      </c>
      <c r="N75" s="27" t="s">
        <v>209</v>
      </c>
      <c r="O75" s="27" t="s">
        <v>209</v>
      </c>
      <c r="P75" s="25" t="s">
        <v>3182</v>
      </c>
      <c r="Q75" s="25" t="s">
        <v>3195</v>
      </c>
      <c r="R75" s="25"/>
      <c r="S75" s="27">
        <v>2018</v>
      </c>
      <c r="T75" s="36" t="s">
        <v>3770</v>
      </c>
      <c r="U75" s="30" t="s">
        <v>3835</v>
      </c>
      <c r="V75" s="30" t="s">
        <v>3836</v>
      </c>
      <c r="W75" s="30" t="s">
        <v>3837</v>
      </c>
      <c r="X75" s="30"/>
      <c r="Y75" s="25"/>
      <c r="Z75" s="25"/>
      <c r="AA75" s="25" t="s">
        <v>63</v>
      </c>
      <c r="AB75" s="31">
        <v>5000000</v>
      </c>
      <c r="AC75" s="25"/>
      <c r="AD75" s="27" t="s">
        <v>209</v>
      </c>
      <c r="AE75" s="30"/>
      <c r="AF75" s="25" t="s">
        <v>3198</v>
      </c>
      <c r="AG75" s="25"/>
      <c r="AH75" s="31"/>
      <c r="AI75" s="31"/>
      <c r="AJ75" s="27">
        <v>20500</v>
      </c>
      <c r="AK75" s="25" t="s">
        <v>3838</v>
      </c>
      <c r="AL75" s="25"/>
      <c r="AM75" s="25"/>
      <c r="AN75" s="27">
        <v>0</v>
      </c>
      <c r="AO75" s="25"/>
      <c r="AP75" s="25"/>
    </row>
    <row r="76" spans="1:42" ht="100.5" customHeight="1">
      <c r="A76" s="24">
        <f t="shared" si="0"/>
        <v>75</v>
      </c>
      <c r="B76" s="25" t="s">
        <v>3839</v>
      </c>
      <c r="C76" s="25" t="s">
        <v>3840</v>
      </c>
      <c r="D76" s="25" t="s">
        <v>3841</v>
      </c>
      <c r="E76" s="27" t="s">
        <v>3842</v>
      </c>
      <c r="F76" s="35">
        <v>85230707072</v>
      </c>
      <c r="G76" s="27" t="s">
        <v>3180</v>
      </c>
      <c r="H76" s="25" t="s">
        <v>3840</v>
      </c>
      <c r="I76" s="25" t="s">
        <v>3840</v>
      </c>
      <c r="J76" s="25" t="s">
        <v>3843</v>
      </c>
      <c r="K76" s="27" t="s">
        <v>209</v>
      </c>
      <c r="L76" s="27" t="s">
        <v>209</v>
      </c>
      <c r="M76" s="27" t="s">
        <v>209</v>
      </c>
      <c r="N76" s="27" t="s">
        <v>209</v>
      </c>
      <c r="O76" s="27" t="s">
        <v>209</v>
      </c>
      <c r="P76" s="25" t="s">
        <v>3182</v>
      </c>
      <c r="Q76" s="27" t="s">
        <v>209</v>
      </c>
      <c r="R76" s="25"/>
      <c r="S76" s="27">
        <v>2018</v>
      </c>
      <c r="T76" s="36" t="s">
        <v>3658</v>
      </c>
      <c r="U76" s="30" t="s">
        <v>3844</v>
      </c>
      <c r="V76" s="30" t="s">
        <v>3845</v>
      </c>
      <c r="W76" s="30" t="s">
        <v>3846</v>
      </c>
      <c r="X76" s="30"/>
      <c r="Y76" s="25"/>
      <c r="Z76" s="25"/>
      <c r="AA76" s="25" t="s">
        <v>63</v>
      </c>
      <c r="AB76" s="31"/>
      <c r="AC76" s="25"/>
      <c r="AD76" s="27" t="s">
        <v>209</v>
      </c>
      <c r="AE76" s="30"/>
      <c r="AF76" s="25" t="s">
        <v>3206</v>
      </c>
      <c r="AG76" s="25"/>
      <c r="AH76" s="31"/>
      <c r="AI76" s="31"/>
      <c r="AJ76" s="27">
        <v>1000</v>
      </c>
      <c r="AK76" s="25" t="s">
        <v>3847</v>
      </c>
      <c r="AL76" s="25"/>
      <c r="AM76" s="25"/>
      <c r="AN76" s="27">
        <v>0</v>
      </c>
      <c r="AO76" s="25"/>
      <c r="AP76" s="25"/>
    </row>
    <row r="77" spans="1:42" ht="75" customHeight="1">
      <c r="A77" s="24">
        <f t="shared" si="0"/>
        <v>76</v>
      </c>
      <c r="B77" s="27" t="s">
        <v>3848</v>
      </c>
      <c r="C77" s="25" t="s">
        <v>3849</v>
      </c>
      <c r="D77" s="25" t="s">
        <v>3850</v>
      </c>
      <c r="E77" s="40" t="s">
        <v>3851</v>
      </c>
      <c r="F77" s="35">
        <v>82131616619</v>
      </c>
      <c r="G77" s="27" t="s">
        <v>3180</v>
      </c>
      <c r="H77" s="25" t="s">
        <v>3849</v>
      </c>
      <c r="I77" s="25" t="s">
        <v>3849</v>
      </c>
      <c r="J77" s="25" t="s">
        <v>372</v>
      </c>
      <c r="K77" s="27" t="s">
        <v>209</v>
      </c>
      <c r="L77" s="27" t="s">
        <v>209</v>
      </c>
      <c r="M77" s="27" t="s">
        <v>209</v>
      </c>
      <c r="N77" s="27" t="s">
        <v>209</v>
      </c>
      <c r="O77" s="27" t="s">
        <v>209</v>
      </c>
      <c r="P77" s="25" t="s">
        <v>3182</v>
      </c>
      <c r="Q77" s="25" t="s">
        <v>3195</v>
      </c>
      <c r="R77" s="25"/>
      <c r="S77" s="27">
        <v>2018</v>
      </c>
      <c r="T77" s="36" t="s">
        <v>3770</v>
      </c>
      <c r="U77" s="30" t="s">
        <v>3852</v>
      </c>
      <c r="V77" s="30" t="s">
        <v>3853</v>
      </c>
      <c r="W77" s="30" t="s">
        <v>3854</v>
      </c>
      <c r="X77" s="30"/>
      <c r="Y77" s="25"/>
      <c r="Z77" s="25"/>
      <c r="AA77" s="25" t="s">
        <v>63</v>
      </c>
      <c r="AB77" s="31"/>
      <c r="AC77" s="25"/>
      <c r="AD77" s="27" t="s">
        <v>209</v>
      </c>
      <c r="AE77" s="30"/>
      <c r="AF77" s="25" t="s">
        <v>3198</v>
      </c>
      <c r="AG77" s="25"/>
      <c r="AH77" s="31"/>
      <c r="AI77" s="31"/>
      <c r="AJ77" s="27">
        <v>4100</v>
      </c>
      <c r="AK77" s="25" t="s">
        <v>3855</v>
      </c>
      <c r="AL77" s="25"/>
      <c r="AM77" s="25"/>
      <c r="AN77" s="27">
        <v>0</v>
      </c>
      <c r="AO77" s="25"/>
      <c r="AP77" s="25"/>
    </row>
    <row r="78" spans="1:42" ht="81" customHeight="1">
      <c r="A78" s="24">
        <f t="shared" si="0"/>
        <v>77</v>
      </c>
      <c r="B78" s="25" t="s">
        <v>3856</v>
      </c>
      <c r="C78" s="25" t="s">
        <v>3857</v>
      </c>
      <c r="D78" s="27" t="s">
        <v>3858</v>
      </c>
      <c r="E78" s="27">
        <v>357805440560001</v>
      </c>
      <c r="F78" s="35">
        <v>81217440345</v>
      </c>
      <c r="G78" s="27" t="s">
        <v>3180</v>
      </c>
      <c r="H78" s="25" t="s">
        <v>3857</v>
      </c>
      <c r="I78" s="25" t="s">
        <v>3857</v>
      </c>
      <c r="J78" s="25" t="s">
        <v>3859</v>
      </c>
      <c r="K78" s="27" t="s">
        <v>209</v>
      </c>
      <c r="L78" s="27" t="s">
        <v>209</v>
      </c>
      <c r="M78" s="27" t="s">
        <v>209</v>
      </c>
      <c r="N78" s="27" t="s">
        <v>209</v>
      </c>
      <c r="O78" s="27" t="s">
        <v>209</v>
      </c>
      <c r="P78" s="25" t="s">
        <v>3182</v>
      </c>
      <c r="Q78" s="25" t="s">
        <v>3195</v>
      </c>
      <c r="R78" s="25"/>
      <c r="S78" s="27">
        <v>2018</v>
      </c>
      <c r="T78" s="33" t="s">
        <v>3418</v>
      </c>
      <c r="U78" s="30" t="s">
        <v>3860</v>
      </c>
      <c r="V78" s="30" t="s">
        <v>3861</v>
      </c>
      <c r="W78" s="30" t="s">
        <v>3862</v>
      </c>
      <c r="X78" s="30"/>
      <c r="Y78" s="25"/>
      <c r="Z78" s="25"/>
      <c r="AA78" s="25" t="s">
        <v>63</v>
      </c>
      <c r="AB78" s="31"/>
      <c r="AC78" s="25"/>
      <c r="AD78" s="27" t="s">
        <v>209</v>
      </c>
      <c r="AE78" s="30"/>
      <c r="AF78" s="25" t="s">
        <v>3198</v>
      </c>
      <c r="AG78" s="25"/>
      <c r="AH78" s="31"/>
      <c r="AI78" s="31"/>
      <c r="AJ78" s="27">
        <v>10000</v>
      </c>
      <c r="AK78" s="25" t="s">
        <v>1626</v>
      </c>
      <c r="AL78" s="25"/>
      <c r="AM78" s="25"/>
      <c r="AN78" s="27">
        <v>0</v>
      </c>
      <c r="AO78" s="25"/>
      <c r="AP78" s="25"/>
    </row>
    <row r="79" spans="1:42" ht="88.5" customHeight="1">
      <c r="A79" s="24">
        <f t="shared" si="0"/>
        <v>78</v>
      </c>
      <c r="B79" s="25" t="s">
        <v>945</v>
      </c>
      <c r="C79" s="27" t="s">
        <v>3863</v>
      </c>
      <c r="D79" s="25" t="s">
        <v>3864</v>
      </c>
      <c r="E79" s="40" t="s">
        <v>3865</v>
      </c>
      <c r="F79" s="35">
        <v>818596344</v>
      </c>
      <c r="G79" s="27" t="s">
        <v>3180</v>
      </c>
      <c r="H79" s="27" t="s">
        <v>3863</v>
      </c>
      <c r="I79" s="27" t="s">
        <v>3863</v>
      </c>
      <c r="J79" s="25" t="s">
        <v>949</v>
      </c>
      <c r="K79" s="27" t="s">
        <v>209</v>
      </c>
      <c r="L79" s="27" t="s">
        <v>209</v>
      </c>
      <c r="M79" s="27" t="s">
        <v>209</v>
      </c>
      <c r="N79" s="27" t="s">
        <v>209</v>
      </c>
      <c r="O79" s="27" t="s">
        <v>209</v>
      </c>
      <c r="P79" s="25" t="s">
        <v>3182</v>
      </c>
      <c r="Q79" s="25" t="s">
        <v>3195</v>
      </c>
      <c r="R79" s="25"/>
      <c r="S79" s="27">
        <v>2018</v>
      </c>
      <c r="T79" s="33" t="s">
        <v>3418</v>
      </c>
      <c r="U79" s="30" t="s">
        <v>3866</v>
      </c>
      <c r="V79" s="30" t="s">
        <v>3867</v>
      </c>
      <c r="W79" s="30" t="s">
        <v>3868</v>
      </c>
      <c r="X79" s="30"/>
      <c r="Y79" s="25"/>
      <c r="Z79" s="25"/>
      <c r="AA79" s="25" t="s">
        <v>63</v>
      </c>
      <c r="AB79" s="31"/>
      <c r="AC79" s="25"/>
      <c r="AD79" s="27" t="s">
        <v>209</v>
      </c>
      <c r="AE79" s="30"/>
      <c r="AF79" s="25" t="s">
        <v>3198</v>
      </c>
      <c r="AG79" s="25"/>
      <c r="AH79" s="31"/>
      <c r="AI79" s="31"/>
      <c r="AJ79" s="27">
        <v>3700</v>
      </c>
      <c r="AK79" s="25" t="s">
        <v>3869</v>
      </c>
      <c r="AL79" s="25"/>
      <c r="AM79" s="25"/>
      <c r="AN79" s="27">
        <v>0</v>
      </c>
      <c r="AO79" s="25"/>
      <c r="AP79" s="25"/>
    </row>
    <row r="80" spans="1:42" ht="84.75" customHeight="1">
      <c r="A80" s="24">
        <f t="shared" si="0"/>
        <v>79</v>
      </c>
      <c r="B80" s="25" t="s">
        <v>3870</v>
      </c>
      <c r="C80" s="25" t="s">
        <v>3871</v>
      </c>
      <c r="D80" s="25" t="s">
        <v>3872</v>
      </c>
      <c r="E80" s="27" t="s">
        <v>3873</v>
      </c>
      <c r="F80" s="35">
        <v>81336176560</v>
      </c>
      <c r="G80" s="27" t="s">
        <v>3180</v>
      </c>
      <c r="H80" s="25" t="s">
        <v>3871</v>
      </c>
      <c r="I80" s="25" t="s">
        <v>3871</v>
      </c>
      <c r="J80" s="25" t="s">
        <v>3874</v>
      </c>
      <c r="K80" s="27" t="s">
        <v>209</v>
      </c>
      <c r="L80" s="27" t="s">
        <v>209</v>
      </c>
      <c r="M80" s="27" t="s">
        <v>209</v>
      </c>
      <c r="N80" s="27" t="s">
        <v>209</v>
      </c>
      <c r="O80" s="27" t="s">
        <v>209</v>
      </c>
      <c r="P80" s="25" t="s">
        <v>3182</v>
      </c>
      <c r="Q80" s="27" t="s">
        <v>209</v>
      </c>
      <c r="R80" s="25"/>
      <c r="S80" s="27">
        <v>2018</v>
      </c>
      <c r="T80" s="36" t="s">
        <v>3714</v>
      </c>
      <c r="U80" s="30" t="s">
        <v>3875</v>
      </c>
      <c r="V80" s="30" t="s">
        <v>3876</v>
      </c>
      <c r="W80" s="30" t="s">
        <v>3877</v>
      </c>
      <c r="X80" s="30"/>
      <c r="Y80" s="25"/>
      <c r="Z80" s="25"/>
      <c r="AA80" s="25" t="s">
        <v>63</v>
      </c>
      <c r="AB80" s="31">
        <v>20000000</v>
      </c>
      <c r="AC80" s="25"/>
      <c r="AD80" s="27" t="s">
        <v>209</v>
      </c>
      <c r="AE80" s="30"/>
      <c r="AF80" s="25" t="s">
        <v>3186</v>
      </c>
      <c r="AG80" s="25"/>
      <c r="AH80" s="31"/>
      <c r="AI80" s="31"/>
      <c r="AJ80" s="27">
        <v>2700</v>
      </c>
      <c r="AK80" s="25" t="s">
        <v>3878</v>
      </c>
      <c r="AL80" s="25"/>
      <c r="AM80" s="25"/>
      <c r="AN80" s="27">
        <v>0</v>
      </c>
      <c r="AO80" s="25"/>
      <c r="AP80" s="25"/>
    </row>
    <row r="81" spans="1:42" ht="107.25" customHeight="1">
      <c r="A81" s="24">
        <f t="shared" si="0"/>
        <v>80</v>
      </c>
      <c r="B81" s="25" t="s">
        <v>3879</v>
      </c>
      <c r="C81" s="25" t="s">
        <v>3880</v>
      </c>
      <c r="D81" s="25" t="s">
        <v>3881</v>
      </c>
      <c r="E81" s="27" t="s">
        <v>3882</v>
      </c>
      <c r="F81" s="28" t="s">
        <v>3883</v>
      </c>
      <c r="G81" s="27" t="s">
        <v>3180</v>
      </c>
      <c r="H81" s="25" t="s">
        <v>3880</v>
      </c>
      <c r="I81" s="25" t="s">
        <v>3880</v>
      </c>
      <c r="J81" s="25" t="s">
        <v>3884</v>
      </c>
      <c r="K81" s="27" t="s">
        <v>3885</v>
      </c>
      <c r="L81" s="27" t="s">
        <v>3886</v>
      </c>
      <c r="M81" s="27" t="s">
        <v>3887</v>
      </c>
      <c r="N81" s="27" t="s">
        <v>3888</v>
      </c>
      <c r="O81" s="27" t="s">
        <v>209</v>
      </c>
      <c r="P81" s="25" t="s">
        <v>3182</v>
      </c>
      <c r="Q81" s="25" t="s">
        <v>3195</v>
      </c>
      <c r="R81" s="25"/>
      <c r="S81" s="27">
        <v>2018</v>
      </c>
      <c r="T81" s="36" t="s">
        <v>3658</v>
      </c>
      <c r="U81" s="30" t="s">
        <v>3889</v>
      </c>
      <c r="V81" s="30" t="s">
        <v>3890</v>
      </c>
      <c r="W81" s="30" t="s">
        <v>3891</v>
      </c>
      <c r="X81" s="30"/>
      <c r="Y81" s="25"/>
      <c r="Z81" s="25"/>
      <c r="AA81" s="25" t="s">
        <v>63</v>
      </c>
      <c r="AB81" s="39">
        <v>10000000</v>
      </c>
      <c r="AC81" s="25"/>
      <c r="AD81" s="27" t="s">
        <v>209</v>
      </c>
      <c r="AE81" s="30"/>
      <c r="AF81" s="25" t="s">
        <v>3198</v>
      </c>
      <c r="AG81" s="25"/>
      <c r="AH81" s="39">
        <v>20000</v>
      </c>
      <c r="AI81" s="39" t="s">
        <v>3487</v>
      </c>
      <c r="AJ81" s="27">
        <v>7800</v>
      </c>
      <c r="AK81" s="25" t="s">
        <v>3892</v>
      </c>
      <c r="AL81" s="25"/>
      <c r="AM81" s="25"/>
      <c r="AN81" s="27">
        <v>1</v>
      </c>
      <c r="AO81" s="27" t="s">
        <v>3893</v>
      </c>
      <c r="AP81" s="27" t="s">
        <v>3894</v>
      </c>
    </row>
    <row r="82" spans="1:42" ht="100.5" customHeight="1">
      <c r="A82" s="24">
        <f t="shared" si="0"/>
        <v>81</v>
      </c>
      <c r="B82" s="25" t="s">
        <v>3895</v>
      </c>
      <c r="C82" s="25" t="s">
        <v>3896</v>
      </c>
      <c r="D82" s="26" t="s">
        <v>3897</v>
      </c>
      <c r="E82" s="40" t="s">
        <v>3898</v>
      </c>
      <c r="F82" s="35">
        <v>8563306260</v>
      </c>
      <c r="G82" s="27" t="s">
        <v>3180</v>
      </c>
      <c r="H82" s="25" t="s">
        <v>3896</v>
      </c>
      <c r="I82" s="25" t="s">
        <v>3896</v>
      </c>
      <c r="J82" s="25" t="s">
        <v>3899</v>
      </c>
      <c r="K82" s="27" t="s">
        <v>209</v>
      </c>
      <c r="L82" s="27" t="s">
        <v>209</v>
      </c>
      <c r="M82" s="27" t="s">
        <v>209</v>
      </c>
      <c r="N82" s="27" t="s">
        <v>209</v>
      </c>
      <c r="O82" s="27" t="s">
        <v>209</v>
      </c>
      <c r="P82" s="25" t="s">
        <v>3182</v>
      </c>
      <c r="Q82" s="25" t="s">
        <v>3195</v>
      </c>
      <c r="R82" s="25"/>
      <c r="S82" s="27">
        <v>2019</v>
      </c>
      <c r="T82" s="36" t="s">
        <v>3900</v>
      </c>
      <c r="U82" s="30"/>
      <c r="V82" s="30" t="s">
        <v>3901</v>
      </c>
      <c r="W82" s="38" t="s">
        <v>3902</v>
      </c>
      <c r="X82" s="30"/>
      <c r="Y82" s="25"/>
      <c r="Z82" s="25"/>
      <c r="AA82" s="25" t="s">
        <v>63</v>
      </c>
      <c r="AB82" s="31"/>
      <c r="AC82" s="25"/>
      <c r="AD82" s="27" t="s">
        <v>209</v>
      </c>
      <c r="AE82" s="30"/>
      <c r="AF82" s="25" t="s">
        <v>3198</v>
      </c>
      <c r="AG82" s="25"/>
      <c r="AH82" s="31"/>
      <c r="AI82" s="31"/>
      <c r="AJ82" s="27">
        <v>2500</v>
      </c>
      <c r="AK82" s="25" t="s">
        <v>3903</v>
      </c>
      <c r="AL82" s="25"/>
      <c r="AM82" s="25"/>
      <c r="AN82" s="27">
        <v>0</v>
      </c>
      <c r="AO82" s="25"/>
      <c r="AP82" s="25"/>
    </row>
    <row r="83" spans="1:42" ht="96.75" customHeight="1">
      <c r="A83" s="24">
        <f t="shared" si="0"/>
        <v>82</v>
      </c>
      <c r="B83" s="25" t="s">
        <v>3904</v>
      </c>
      <c r="C83" s="25" t="s">
        <v>3905</v>
      </c>
      <c r="D83" s="25" t="s">
        <v>3906</v>
      </c>
      <c r="E83" s="40" t="s">
        <v>3907</v>
      </c>
      <c r="F83" s="35">
        <v>83830530616</v>
      </c>
      <c r="G83" s="27" t="s">
        <v>3193</v>
      </c>
      <c r="H83" s="25" t="s">
        <v>3905</v>
      </c>
      <c r="I83" s="25" t="s">
        <v>3905</v>
      </c>
      <c r="J83" s="25" t="s">
        <v>3908</v>
      </c>
      <c r="K83" s="27" t="s">
        <v>209</v>
      </c>
      <c r="L83" s="27" t="s">
        <v>209</v>
      </c>
      <c r="M83" s="27" t="s">
        <v>209</v>
      </c>
      <c r="N83" s="27" t="s">
        <v>209</v>
      </c>
      <c r="O83" s="27" t="s">
        <v>209</v>
      </c>
      <c r="P83" s="25" t="s">
        <v>3182</v>
      </c>
      <c r="Q83" s="25" t="s">
        <v>3195</v>
      </c>
      <c r="R83" s="25"/>
      <c r="S83" s="27">
        <v>2019</v>
      </c>
      <c r="T83" s="36" t="s">
        <v>3714</v>
      </c>
      <c r="U83" s="30"/>
      <c r="V83" s="30" t="s">
        <v>3909</v>
      </c>
      <c r="W83" s="38" t="s">
        <v>3910</v>
      </c>
      <c r="X83" s="30"/>
      <c r="Y83" s="25"/>
      <c r="Z83" s="25"/>
      <c r="AA83" s="25" t="s">
        <v>63</v>
      </c>
      <c r="AB83" s="31"/>
      <c r="AC83" s="25"/>
      <c r="AD83" s="27" t="s">
        <v>209</v>
      </c>
      <c r="AE83" s="30"/>
      <c r="AF83" s="25" t="s">
        <v>3198</v>
      </c>
      <c r="AG83" s="25"/>
      <c r="AH83" s="31"/>
      <c r="AI83" s="31"/>
      <c r="AJ83" s="27">
        <v>6500</v>
      </c>
      <c r="AK83" s="25" t="s">
        <v>3911</v>
      </c>
      <c r="AL83" s="25"/>
      <c r="AM83" s="25"/>
      <c r="AN83" s="27">
        <v>0</v>
      </c>
      <c r="AO83" s="25"/>
      <c r="AP83" s="25"/>
    </row>
    <row r="84" spans="1:42" ht="76.5" customHeight="1">
      <c r="A84" s="24">
        <f t="shared" si="0"/>
        <v>83</v>
      </c>
      <c r="B84" s="25" t="s">
        <v>3912</v>
      </c>
      <c r="C84" s="25" t="s">
        <v>3913</v>
      </c>
      <c r="D84" s="25" t="s">
        <v>3914</v>
      </c>
      <c r="E84" s="40" t="s">
        <v>3915</v>
      </c>
      <c r="F84" s="35">
        <v>8113355530</v>
      </c>
      <c r="G84" s="27" t="s">
        <v>3193</v>
      </c>
      <c r="H84" s="25" t="s">
        <v>3913</v>
      </c>
      <c r="I84" s="25" t="s">
        <v>3913</v>
      </c>
      <c r="J84" s="25" t="s">
        <v>3916</v>
      </c>
      <c r="K84" s="27" t="s">
        <v>209</v>
      </c>
      <c r="L84" s="27" t="s">
        <v>209</v>
      </c>
      <c r="M84" s="27" t="s">
        <v>209</v>
      </c>
      <c r="N84" s="27" t="s">
        <v>209</v>
      </c>
      <c r="O84" s="27" t="s">
        <v>209</v>
      </c>
      <c r="P84" s="25" t="s">
        <v>3182</v>
      </c>
      <c r="Q84" s="27" t="s">
        <v>209</v>
      </c>
      <c r="R84" s="25"/>
      <c r="S84" s="27">
        <v>2019</v>
      </c>
      <c r="T84" s="36" t="s">
        <v>3770</v>
      </c>
      <c r="U84" s="30"/>
      <c r="V84" s="30" t="s">
        <v>3917</v>
      </c>
      <c r="W84" s="38" t="s">
        <v>3918</v>
      </c>
      <c r="X84" s="30"/>
      <c r="Y84" s="25"/>
      <c r="Z84" s="25"/>
      <c r="AA84" s="25" t="s">
        <v>63</v>
      </c>
      <c r="AB84" s="31"/>
      <c r="AC84" s="25"/>
      <c r="AD84" s="27" t="s">
        <v>209</v>
      </c>
      <c r="AE84" s="30"/>
      <c r="AF84" s="25" t="s">
        <v>3198</v>
      </c>
      <c r="AG84" s="25"/>
      <c r="AH84" s="31"/>
      <c r="AI84" s="31"/>
      <c r="AJ84" s="25"/>
      <c r="AK84" s="25" t="s">
        <v>3919</v>
      </c>
      <c r="AL84" s="25"/>
      <c r="AM84" s="25"/>
      <c r="AN84" s="27">
        <v>0</v>
      </c>
      <c r="AO84" s="25"/>
      <c r="AP84" s="25"/>
    </row>
    <row r="85" spans="1:42" ht="112.5" customHeight="1">
      <c r="A85" s="24">
        <f t="shared" si="0"/>
        <v>84</v>
      </c>
      <c r="B85" s="25" t="s">
        <v>3920</v>
      </c>
      <c r="C85" s="25" t="s">
        <v>3921</v>
      </c>
      <c r="D85" s="25" t="s">
        <v>3922</v>
      </c>
      <c r="E85" s="40" t="s">
        <v>3923</v>
      </c>
      <c r="F85" s="35">
        <v>81330446530</v>
      </c>
      <c r="G85" s="27" t="s">
        <v>3180</v>
      </c>
      <c r="H85" s="25" t="s">
        <v>3921</v>
      </c>
      <c r="I85" s="25" t="s">
        <v>3921</v>
      </c>
      <c r="J85" s="25" t="s">
        <v>3924</v>
      </c>
      <c r="K85" s="27" t="s">
        <v>209</v>
      </c>
      <c r="L85" s="27" t="s">
        <v>209</v>
      </c>
      <c r="M85" s="27" t="s">
        <v>209</v>
      </c>
      <c r="N85" s="27" t="s">
        <v>209</v>
      </c>
      <c r="O85" s="27" t="s">
        <v>209</v>
      </c>
      <c r="P85" s="25" t="s">
        <v>3182</v>
      </c>
      <c r="Q85" s="25" t="s">
        <v>3195</v>
      </c>
      <c r="R85" s="25"/>
      <c r="S85" s="27">
        <v>2019</v>
      </c>
      <c r="T85" s="36" t="s">
        <v>3925</v>
      </c>
      <c r="U85" s="30"/>
      <c r="V85" s="30" t="s">
        <v>3926</v>
      </c>
      <c r="W85" s="38" t="s">
        <v>3927</v>
      </c>
      <c r="X85" s="30"/>
      <c r="Y85" s="25"/>
      <c r="Z85" s="25"/>
      <c r="AA85" s="25" t="s">
        <v>63</v>
      </c>
      <c r="AB85" s="31"/>
      <c r="AC85" s="25"/>
      <c r="AD85" s="27" t="s">
        <v>209</v>
      </c>
      <c r="AE85" s="30"/>
      <c r="AF85" s="25" t="s">
        <v>3198</v>
      </c>
      <c r="AG85" s="25"/>
      <c r="AH85" s="31"/>
      <c r="AI85" s="31"/>
      <c r="AJ85" s="27">
        <v>3300</v>
      </c>
      <c r="AK85" s="25" t="s">
        <v>3928</v>
      </c>
      <c r="AL85" s="25"/>
      <c r="AM85" s="25"/>
      <c r="AN85" s="27">
        <v>0</v>
      </c>
      <c r="AO85" s="25"/>
      <c r="AP85" s="25"/>
    </row>
    <row r="86" spans="1:42" ht="80.25" customHeight="1">
      <c r="A86" s="24">
        <f t="shared" si="0"/>
        <v>85</v>
      </c>
      <c r="B86" s="25" t="s">
        <v>3929</v>
      </c>
      <c r="C86" s="25" t="s">
        <v>3930</v>
      </c>
      <c r="D86" s="25" t="s">
        <v>3931</v>
      </c>
      <c r="E86" s="40" t="s">
        <v>3932</v>
      </c>
      <c r="F86" s="35">
        <v>811375950</v>
      </c>
      <c r="G86" s="27" t="s">
        <v>3180</v>
      </c>
      <c r="H86" s="25" t="s">
        <v>3930</v>
      </c>
      <c r="I86" s="25" t="s">
        <v>3930</v>
      </c>
      <c r="J86" s="25" t="s">
        <v>3933</v>
      </c>
      <c r="K86" s="27" t="s">
        <v>209</v>
      </c>
      <c r="L86" s="27" t="s">
        <v>209</v>
      </c>
      <c r="M86" s="27" t="s">
        <v>209</v>
      </c>
      <c r="N86" s="27" t="s">
        <v>209</v>
      </c>
      <c r="O86" s="27" t="s">
        <v>209</v>
      </c>
      <c r="P86" s="25" t="s">
        <v>3182</v>
      </c>
      <c r="Q86" s="25" t="s">
        <v>3195</v>
      </c>
      <c r="R86" s="25"/>
      <c r="S86" s="27">
        <v>2019</v>
      </c>
      <c r="T86" s="36" t="s">
        <v>3714</v>
      </c>
      <c r="U86" s="30"/>
      <c r="V86" s="30" t="s">
        <v>3934</v>
      </c>
      <c r="W86" s="38" t="s">
        <v>3935</v>
      </c>
      <c r="X86" s="30"/>
      <c r="Y86" s="25"/>
      <c r="Z86" s="25"/>
      <c r="AA86" s="25" t="s">
        <v>63</v>
      </c>
      <c r="AB86" s="31"/>
      <c r="AC86" s="25"/>
      <c r="AD86" s="27" t="s">
        <v>209</v>
      </c>
      <c r="AE86" s="30"/>
      <c r="AF86" s="25" t="s">
        <v>3198</v>
      </c>
      <c r="AG86" s="25"/>
      <c r="AH86" s="31"/>
      <c r="AI86" s="31"/>
      <c r="AJ86" s="27">
        <v>14500</v>
      </c>
      <c r="AK86" s="25" t="s">
        <v>105</v>
      </c>
      <c r="AL86" s="25"/>
      <c r="AM86" s="25"/>
      <c r="AN86" s="27">
        <v>0</v>
      </c>
      <c r="AO86" s="25"/>
      <c r="AP86" s="25"/>
    </row>
    <row r="87" spans="1:42" ht="78.75" customHeight="1">
      <c r="A87" s="24">
        <f t="shared" si="0"/>
        <v>86</v>
      </c>
      <c r="B87" s="25" t="s">
        <v>3936</v>
      </c>
      <c r="C87" s="42" t="s">
        <v>3937</v>
      </c>
      <c r="D87" s="25" t="s">
        <v>3938</v>
      </c>
      <c r="E87" s="40" t="s">
        <v>3939</v>
      </c>
      <c r="F87" s="35">
        <v>82284646660</v>
      </c>
      <c r="G87" s="27" t="s">
        <v>3180</v>
      </c>
      <c r="H87" s="42" t="s">
        <v>3937</v>
      </c>
      <c r="I87" s="42" t="s">
        <v>3937</v>
      </c>
      <c r="J87" s="25" t="s">
        <v>3940</v>
      </c>
      <c r="K87" s="27" t="s">
        <v>209</v>
      </c>
      <c r="L87" s="27" t="s">
        <v>209</v>
      </c>
      <c r="M87" s="27" t="s">
        <v>209</v>
      </c>
      <c r="N87" s="27" t="s">
        <v>209</v>
      </c>
      <c r="O87" s="27" t="s">
        <v>209</v>
      </c>
      <c r="P87" s="25" t="s">
        <v>3182</v>
      </c>
      <c r="Q87" s="27" t="s">
        <v>209</v>
      </c>
      <c r="R87" s="25"/>
      <c r="S87" s="27">
        <v>2019</v>
      </c>
      <c r="T87" s="36" t="s">
        <v>3925</v>
      </c>
      <c r="U87" s="30"/>
      <c r="V87" s="30" t="s">
        <v>3941</v>
      </c>
      <c r="W87" s="38" t="s">
        <v>3942</v>
      </c>
      <c r="X87" s="30"/>
      <c r="Y87" s="25"/>
      <c r="Z87" s="25"/>
      <c r="AA87" s="25" t="s">
        <v>63</v>
      </c>
      <c r="AB87" s="31"/>
      <c r="AC87" s="25"/>
      <c r="AD87" s="27" t="s">
        <v>209</v>
      </c>
      <c r="AE87" s="30"/>
      <c r="AF87" s="25" t="s">
        <v>3186</v>
      </c>
      <c r="AG87" s="25"/>
      <c r="AH87" s="31"/>
      <c r="AI87" s="31"/>
      <c r="AJ87" s="27">
        <v>310</v>
      </c>
      <c r="AK87" s="25" t="s">
        <v>3943</v>
      </c>
      <c r="AL87" s="25"/>
      <c r="AM87" s="25"/>
      <c r="AN87" s="27">
        <v>0</v>
      </c>
      <c r="AO87" s="25"/>
      <c r="AP87" s="25"/>
    </row>
    <row r="88" spans="1:42" ht="111" customHeight="1">
      <c r="A88" s="24">
        <f t="shared" si="0"/>
        <v>87</v>
      </c>
      <c r="B88" s="25" t="s">
        <v>3944</v>
      </c>
      <c r="C88" s="25" t="s">
        <v>3945</v>
      </c>
      <c r="D88" s="25" t="s">
        <v>3946</v>
      </c>
      <c r="E88" s="40" t="s">
        <v>3947</v>
      </c>
      <c r="F88" s="35">
        <v>87853066116</v>
      </c>
      <c r="G88" s="27" t="s">
        <v>3180</v>
      </c>
      <c r="H88" s="25" t="s">
        <v>3945</v>
      </c>
      <c r="I88" s="25" t="s">
        <v>3945</v>
      </c>
      <c r="J88" s="25" t="s">
        <v>3948</v>
      </c>
      <c r="K88" s="27" t="s">
        <v>209</v>
      </c>
      <c r="L88" s="27" t="s">
        <v>209</v>
      </c>
      <c r="M88" s="27" t="s">
        <v>209</v>
      </c>
      <c r="N88" s="27" t="s">
        <v>209</v>
      </c>
      <c r="O88" s="27" t="s">
        <v>209</v>
      </c>
      <c r="P88" s="25" t="s">
        <v>3182</v>
      </c>
      <c r="Q88" s="27" t="s">
        <v>209</v>
      </c>
      <c r="R88" s="25"/>
      <c r="S88" s="27">
        <v>2019</v>
      </c>
      <c r="T88" s="36" t="s">
        <v>3714</v>
      </c>
      <c r="U88" s="30"/>
      <c r="V88" s="30" t="s">
        <v>3949</v>
      </c>
      <c r="W88" s="38" t="s">
        <v>3950</v>
      </c>
      <c r="X88" s="30"/>
      <c r="Y88" s="25"/>
      <c r="Z88" s="25"/>
      <c r="AA88" s="25" t="s">
        <v>63</v>
      </c>
      <c r="AB88" s="39" t="s">
        <v>3951</v>
      </c>
      <c r="AC88" s="25"/>
      <c r="AD88" s="27" t="s">
        <v>209</v>
      </c>
      <c r="AE88" s="30"/>
      <c r="AF88" s="25" t="s">
        <v>3206</v>
      </c>
      <c r="AG88" s="25"/>
      <c r="AH88" s="31"/>
      <c r="AI88" s="31"/>
      <c r="AJ88" s="27">
        <v>1200</v>
      </c>
      <c r="AK88" s="25" t="s">
        <v>1273</v>
      </c>
      <c r="AL88" s="25"/>
      <c r="AM88" s="25"/>
      <c r="AN88" s="27">
        <v>0</v>
      </c>
      <c r="AO88" s="25"/>
      <c r="AP88" s="25"/>
    </row>
    <row r="89" spans="1:42" ht="127.5" customHeight="1">
      <c r="A89" s="24">
        <f t="shared" si="0"/>
        <v>88</v>
      </c>
      <c r="B89" s="26" t="s">
        <v>3952</v>
      </c>
      <c r="C89" s="25" t="s">
        <v>3953</v>
      </c>
      <c r="D89" s="25" t="s">
        <v>3954</v>
      </c>
      <c r="E89" s="40" t="s">
        <v>3955</v>
      </c>
      <c r="F89" s="35">
        <v>81332240009</v>
      </c>
      <c r="G89" s="27" t="s">
        <v>3180</v>
      </c>
      <c r="H89" s="25" t="s">
        <v>3953</v>
      </c>
      <c r="I89" s="25" t="s">
        <v>3953</v>
      </c>
      <c r="J89" s="25" t="s">
        <v>3956</v>
      </c>
      <c r="K89" s="27" t="s">
        <v>209</v>
      </c>
      <c r="L89" s="27" t="s">
        <v>209</v>
      </c>
      <c r="M89" s="27" t="s">
        <v>209</v>
      </c>
      <c r="N89" s="27" t="s">
        <v>209</v>
      </c>
      <c r="O89" s="27" t="s">
        <v>209</v>
      </c>
      <c r="P89" s="25" t="s">
        <v>3195</v>
      </c>
      <c r="Q89" s="27" t="s">
        <v>209</v>
      </c>
      <c r="R89" s="25"/>
      <c r="S89" s="27">
        <v>2019</v>
      </c>
      <c r="T89" s="36" t="s">
        <v>3714</v>
      </c>
      <c r="U89" s="30"/>
      <c r="V89" s="30" t="s">
        <v>3957</v>
      </c>
      <c r="W89" s="38" t="s">
        <v>3958</v>
      </c>
      <c r="X89" s="30"/>
      <c r="Y89" s="25"/>
      <c r="Z89" s="25"/>
      <c r="AA89" s="25" t="s">
        <v>63</v>
      </c>
      <c r="AB89" s="31"/>
      <c r="AC89" s="25"/>
      <c r="AD89" s="27" t="s">
        <v>209</v>
      </c>
      <c r="AE89" s="30"/>
      <c r="AF89" s="25" t="s">
        <v>3186</v>
      </c>
      <c r="AG89" s="25"/>
      <c r="AH89" s="31"/>
      <c r="AI89" s="31"/>
      <c r="AJ89" s="27">
        <v>175</v>
      </c>
      <c r="AK89" s="25" t="s">
        <v>3959</v>
      </c>
      <c r="AL89" s="25"/>
      <c r="AM89" s="25"/>
      <c r="AN89" s="27">
        <v>0</v>
      </c>
      <c r="AO89" s="25"/>
      <c r="AP89" s="25"/>
    </row>
    <row r="90" spans="1:42" ht="87.75" customHeight="1">
      <c r="A90" s="24">
        <f t="shared" si="0"/>
        <v>89</v>
      </c>
      <c r="B90" s="25" t="s">
        <v>3960</v>
      </c>
      <c r="C90" s="25" t="s">
        <v>3961</v>
      </c>
      <c r="D90" s="25" t="s">
        <v>3962</v>
      </c>
      <c r="E90" s="40" t="s">
        <v>3963</v>
      </c>
      <c r="F90" s="35">
        <v>8121785366</v>
      </c>
      <c r="G90" s="27" t="s">
        <v>3180</v>
      </c>
      <c r="H90" s="25" t="s">
        <v>3961</v>
      </c>
      <c r="I90" s="25" t="s">
        <v>3961</v>
      </c>
      <c r="J90" s="25" t="s">
        <v>3964</v>
      </c>
      <c r="K90" s="27" t="s">
        <v>209</v>
      </c>
      <c r="L90" s="27" t="s">
        <v>209</v>
      </c>
      <c r="M90" s="27" t="s">
        <v>209</v>
      </c>
      <c r="N90" s="27" t="s">
        <v>209</v>
      </c>
      <c r="O90" s="27" t="s">
        <v>209</v>
      </c>
      <c r="P90" s="25" t="s">
        <v>3195</v>
      </c>
      <c r="Q90" s="25" t="s">
        <v>3195</v>
      </c>
      <c r="R90" s="25"/>
      <c r="S90" s="27">
        <v>2019</v>
      </c>
      <c r="T90" s="36" t="s">
        <v>3714</v>
      </c>
      <c r="U90" s="30"/>
      <c r="V90" s="30" t="s">
        <v>3965</v>
      </c>
      <c r="W90" s="38" t="s">
        <v>3966</v>
      </c>
      <c r="X90" s="30"/>
      <c r="Y90" s="25"/>
      <c r="Z90" s="25"/>
      <c r="AA90" s="25" t="s">
        <v>63</v>
      </c>
      <c r="AB90" s="31"/>
      <c r="AC90" s="25"/>
      <c r="AD90" s="27" t="s">
        <v>209</v>
      </c>
      <c r="AE90" s="30"/>
      <c r="AF90" s="25" t="s">
        <v>3198</v>
      </c>
      <c r="AG90" s="25"/>
      <c r="AH90" s="31"/>
      <c r="AI90" s="31"/>
      <c r="AJ90" s="27">
        <v>17000</v>
      </c>
      <c r="AK90" s="25" t="s">
        <v>3967</v>
      </c>
      <c r="AL90" s="25"/>
      <c r="AM90" s="25"/>
      <c r="AN90" s="27">
        <v>0</v>
      </c>
      <c r="AO90" s="25"/>
      <c r="AP90" s="25"/>
    </row>
    <row r="91" spans="1:42" ht="156.75" customHeight="1">
      <c r="A91" s="24">
        <f t="shared" si="0"/>
        <v>90</v>
      </c>
      <c r="B91" s="25" t="s">
        <v>3968</v>
      </c>
      <c r="C91" s="25" t="s">
        <v>3969</v>
      </c>
      <c r="D91" s="25" t="s">
        <v>3970</v>
      </c>
      <c r="E91" s="40" t="s">
        <v>3971</v>
      </c>
      <c r="F91" s="35">
        <v>81553932572</v>
      </c>
      <c r="G91" s="27" t="s">
        <v>3193</v>
      </c>
      <c r="H91" s="25" t="s">
        <v>3969</v>
      </c>
      <c r="I91" s="25" t="s">
        <v>3969</v>
      </c>
      <c r="J91" s="25" t="s">
        <v>3972</v>
      </c>
      <c r="K91" s="27" t="s">
        <v>209</v>
      </c>
      <c r="L91" s="27" t="s">
        <v>209</v>
      </c>
      <c r="M91" s="27" t="s">
        <v>209</v>
      </c>
      <c r="N91" s="27" t="s">
        <v>209</v>
      </c>
      <c r="O91" s="27" t="s">
        <v>209</v>
      </c>
      <c r="P91" s="25" t="s">
        <v>3195</v>
      </c>
      <c r="Q91" s="25" t="s">
        <v>3195</v>
      </c>
      <c r="R91" s="25"/>
      <c r="S91" s="27">
        <v>2019</v>
      </c>
      <c r="T91" s="36" t="s">
        <v>3714</v>
      </c>
      <c r="U91" s="30"/>
      <c r="V91" s="30" t="s">
        <v>3973</v>
      </c>
      <c r="W91" s="38" t="s">
        <v>3974</v>
      </c>
      <c r="X91" s="30"/>
      <c r="Y91" s="25"/>
      <c r="Z91" s="25"/>
      <c r="AA91" s="25" t="s">
        <v>63</v>
      </c>
      <c r="AB91" s="31"/>
      <c r="AC91" s="25"/>
      <c r="AD91" s="27" t="s">
        <v>209</v>
      </c>
      <c r="AE91" s="30"/>
      <c r="AF91" s="25" t="s">
        <v>3198</v>
      </c>
      <c r="AG91" s="25"/>
      <c r="AH91" s="31"/>
      <c r="AI91" s="31"/>
      <c r="AJ91" s="27">
        <v>28000</v>
      </c>
      <c r="AK91" s="25" t="s">
        <v>3975</v>
      </c>
      <c r="AL91" s="25"/>
      <c r="AM91" s="25"/>
      <c r="AN91" s="27">
        <v>0</v>
      </c>
      <c r="AO91" s="25"/>
      <c r="AP91" s="25"/>
    </row>
    <row r="92" spans="1:42" ht="151.5" customHeight="1">
      <c r="A92" s="24">
        <f t="shared" si="0"/>
        <v>91</v>
      </c>
      <c r="B92" s="25" t="s">
        <v>3976</v>
      </c>
      <c r="C92" s="25" t="s">
        <v>3977</v>
      </c>
      <c r="D92" s="25" t="s">
        <v>3978</v>
      </c>
      <c r="E92" s="40" t="s">
        <v>3979</v>
      </c>
      <c r="F92" s="35">
        <v>81216648859</v>
      </c>
      <c r="G92" s="27" t="s">
        <v>3180</v>
      </c>
      <c r="H92" s="25" t="s">
        <v>3977</v>
      </c>
      <c r="I92" s="25" t="s">
        <v>3977</v>
      </c>
      <c r="J92" s="25" t="s">
        <v>3980</v>
      </c>
      <c r="K92" s="27" t="s">
        <v>209</v>
      </c>
      <c r="L92" s="27" t="s">
        <v>209</v>
      </c>
      <c r="M92" s="27" t="s">
        <v>209</v>
      </c>
      <c r="N92" s="27" t="s">
        <v>209</v>
      </c>
      <c r="O92" s="27" t="s">
        <v>209</v>
      </c>
      <c r="P92" s="25" t="s">
        <v>3195</v>
      </c>
      <c r="Q92" s="27" t="s">
        <v>209</v>
      </c>
      <c r="R92" s="25"/>
      <c r="S92" s="27">
        <v>2019</v>
      </c>
      <c r="T92" s="36" t="s">
        <v>3770</v>
      </c>
      <c r="U92" s="30"/>
      <c r="V92" s="30" t="s">
        <v>3981</v>
      </c>
      <c r="W92" s="38" t="s">
        <v>3982</v>
      </c>
      <c r="X92" s="30"/>
      <c r="Y92" s="25"/>
      <c r="Z92" s="25"/>
      <c r="AA92" s="25" t="s">
        <v>63</v>
      </c>
      <c r="AB92" s="31"/>
      <c r="AC92" s="25"/>
      <c r="AD92" s="27" t="s">
        <v>209</v>
      </c>
      <c r="AE92" s="30"/>
      <c r="AF92" s="25" t="s">
        <v>3186</v>
      </c>
      <c r="AG92" s="25"/>
      <c r="AH92" s="31"/>
      <c r="AI92" s="31"/>
      <c r="AJ92" s="27">
        <v>700</v>
      </c>
      <c r="AK92" s="25" t="s">
        <v>152</v>
      </c>
      <c r="AL92" s="25"/>
      <c r="AM92" s="25"/>
      <c r="AN92" s="27">
        <v>0</v>
      </c>
      <c r="AO92" s="25"/>
      <c r="AP92" s="25"/>
    </row>
    <row r="93" spans="1:42" ht="114" customHeight="1">
      <c r="A93" s="24">
        <f t="shared" si="0"/>
        <v>92</v>
      </c>
      <c r="B93" s="25" t="s">
        <v>3983</v>
      </c>
      <c r="C93" s="25" t="s">
        <v>3984</v>
      </c>
      <c r="D93" s="25" t="s">
        <v>3985</v>
      </c>
      <c r="E93" s="40" t="s">
        <v>635</v>
      </c>
      <c r="F93" s="35">
        <v>82233019996</v>
      </c>
      <c r="G93" s="27" t="s">
        <v>3180</v>
      </c>
      <c r="H93" s="25" t="s">
        <v>3984</v>
      </c>
      <c r="I93" s="25" t="s">
        <v>3984</v>
      </c>
      <c r="J93" s="25" t="s">
        <v>3986</v>
      </c>
      <c r="K93" s="27" t="s">
        <v>209</v>
      </c>
      <c r="L93" s="27" t="s">
        <v>209</v>
      </c>
      <c r="M93" s="27" t="s">
        <v>209</v>
      </c>
      <c r="N93" s="27" t="s">
        <v>209</v>
      </c>
      <c r="O93" s="27" t="s">
        <v>209</v>
      </c>
      <c r="P93" s="25" t="s">
        <v>3195</v>
      </c>
      <c r="Q93" s="25" t="s">
        <v>3195</v>
      </c>
      <c r="R93" s="25"/>
      <c r="S93" s="27">
        <v>2019</v>
      </c>
      <c r="T93" s="36" t="s">
        <v>3770</v>
      </c>
      <c r="U93" s="30"/>
      <c r="V93" s="30" t="s">
        <v>3987</v>
      </c>
      <c r="W93" s="38" t="s">
        <v>3988</v>
      </c>
      <c r="X93" s="30"/>
      <c r="Y93" s="25"/>
      <c r="Z93" s="25"/>
      <c r="AA93" s="25" t="s">
        <v>63</v>
      </c>
      <c r="AB93" s="31"/>
      <c r="AC93" s="25"/>
      <c r="AD93" s="27" t="s">
        <v>209</v>
      </c>
      <c r="AE93" s="30"/>
      <c r="AF93" s="25" t="s">
        <v>3198</v>
      </c>
      <c r="AG93" s="25"/>
      <c r="AH93" s="31"/>
      <c r="AI93" s="31"/>
      <c r="AJ93" s="27">
        <v>11000</v>
      </c>
      <c r="AK93" s="43" t="s">
        <v>3989</v>
      </c>
      <c r="AL93" s="25"/>
      <c r="AM93" s="25"/>
      <c r="AN93" s="27">
        <v>0</v>
      </c>
      <c r="AO93" s="25"/>
      <c r="AP93" s="25"/>
    </row>
    <row r="94" spans="1:42" ht="120.75" customHeight="1">
      <c r="A94" s="24">
        <f t="shared" si="0"/>
        <v>93</v>
      </c>
      <c r="B94" s="25" t="s">
        <v>3990</v>
      </c>
      <c r="C94" s="25" t="s">
        <v>3991</v>
      </c>
      <c r="D94" s="25" t="s">
        <v>3992</v>
      </c>
      <c r="E94" s="40" t="s">
        <v>3993</v>
      </c>
      <c r="F94" s="28" t="s">
        <v>3994</v>
      </c>
      <c r="G94" s="27" t="s">
        <v>3180</v>
      </c>
      <c r="H94" s="25" t="s">
        <v>3991</v>
      </c>
      <c r="I94" s="25" t="s">
        <v>3991</v>
      </c>
      <c r="J94" s="25" t="s">
        <v>3995</v>
      </c>
      <c r="K94" s="27" t="s">
        <v>209</v>
      </c>
      <c r="L94" s="27" t="s">
        <v>209</v>
      </c>
      <c r="M94" s="27" t="s">
        <v>209</v>
      </c>
      <c r="N94" s="27" t="s">
        <v>3195</v>
      </c>
      <c r="O94" s="27" t="s">
        <v>209</v>
      </c>
      <c r="P94" s="25" t="s">
        <v>3195</v>
      </c>
      <c r="Q94" s="27" t="s">
        <v>209</v>
      </c>
      <c r="R94" s="25"/>
      <c r="S94" s="27">
        <v>2019</v>
      </c>
      <c r="T94" s="36" t="s">
        <v>3714</v>
      </c>
      <c r="U94" s="30"/>
      <c r="V94" s="30" t="s">
        <v>3996</v>
      </c>
      <c r="W94" s="38" t="s">
        <v>3997</v>
      </c>
      <c r="X94" s="30"/>
      <c r="Y94" s="25"/>
      <c r="Z94" s="25"/>
      <c r="AA94" s="25" t="s">
        <v>63</v>
      </c>
      <c r="AB94" s="31"/>
      <c r="AC94" s="25"/>
      <c r="AD94" s="27" t="s">
        <v>209</v>
      </c>
      <c r="AE94" s="30"/>
      <c r="AF94" s="25" t="s">
        <v>3198</v>
      </c>
      <c r="AG94" s="25"/>
      <c r="AH94" s="31"/>
      <c r="AI94" s="31"/>
      <c r="AJ94" s="27">
        <v>63000</v>
      </c>
      <c r="AK94" s="25"/>
      <c r="AL94" s="25"/>
      <c r="AM94" s="25"/>
      <c r="AN94" s="27">
        <v>0</v>
      </c>
      <c r="AO94" s="25"/>
      <c r="AP94" s="25"/>
    </row>
    <row r="95" spans="1:42" ht="87.75" customHeight="1">
      <c r="A95" s="24">
        <f t="shared" si="0"/>
        <v>94</v>
      </c>
      <c r="B95" s="25" t="s">
        <v>3998</v>
      </c>
      <c r="C95" s="25" t="s">
        <v>3999</v>
      </c>
      <c r="D95" s="25" t="s">
        <v>4000</v>
      </c>
      <c r="E95" s="40" t="s">
        <v>4001</v>
      </c>
      <c r="F95" s="35">
        <v>81357006011</v>
      </c>
      <c r="G95" s="27" t="s">
        <v>3180</v>
      </c>
      <c r="H95" s="25" t="s">
        <v>3999</v>
      </c>
      <c r="I95" s="25" t="s">
        <v>3999</v>
      </c>
      <c r="J95" s="25" t="s">
        <v>4002</v>
      </c>
      <c r="K95" s="27" t="s">
        <v>209</v>
      </c>
      <c r="L95" s="27" t="s">
        <v>209</v>
      </c>
      <c r="M95" s="27" t="s">
        <v>209</v>
      </c>
      <c r="N95" s="27" t="s">
        <v>3195</v>
      </c>
      <c r="O95" s="27" t="s">
        <v>209</v>
      </c>
      <c r="P95" s="25" t="s">
        <v>3195</v>
      </c>
      <c r="Q95" s="25" t="s">
        <v>3195</v>
      </c>
      <c r="R95" s="25"/>
      <c r="S95" s="27">
        <v>2019</v>
      </c>
      <c r="T95" s="36" t="s">
        <v>3714</v>
      </c>
      <c r="U95" s="30"/>
      <c r="V95" s="30" t="s">
        <v>4003</v>
      </c>
      <c r="W95" s="38" t="s">
        <v>4004</v>
      </c>
      <c r="X95" s="30"/>
      <c r="Y95" s="25"/>
      <c r="Z95" s="25"/>
      <c r="AA95" s="25" t="s">
        <v>63</v>
      </c>
      <c r="AB95" s="39">
        <v>30000000</v>
      </c>
      <c r="AC95" s="25"/>
      <c r="AD95" s="27" t="s">
        <v>209</v>
      </c>
      <c r="AE95" s="30"/>
      <c r="AF95" s="25" t="s">
        <v>3198</v>
      </c>
      <c r="AG95" s="25"/>
      <c r="AH95" s="31"/>
      <c r="AI95" s="31"/>
      <c r="AJ95" s="27">
        <v>9000</v>
      </c>
      <c r="AK95" s="43" t="s">
        <v>4005</v>
      </c>
      <c r="AL95" s="25"/>
      <c r="AM95" s="25"/>
      <c r="AN95" s="27">
        <v>0</v>
      </c>
      <c r="AO95" s="25"/>
      <c r="AP95" s="25"/>
    </row>
    <row r="96" spans="1:42" ht="127.5" customHeight="1">
      <c r="A96" s="24">
        <f t="shared" si="0"/>
        <v>95</v>
      </c>
      <c r="B96" s="25" t="s">
        <v>4006</v>
      </c>
      <c r="C96" s="25" t="s">
        <v>4007</v>
      </c>
      <c r="D96" s="25" t="s">
        <v>4008</v>
      </c>
      <c r="E96" s="40" t="s">
        <v>4009</v>
      </c>
      <c r="F96" s="35">
        <v>81703579555</v>
      </c>
      <c r="G96" s="27" t="s">
        <v>3180</v>
      </c>
      <c r="H96" s="25" t="s">
        <v>4007</v>
      </c>
      <c r="I96" s="25" t="s">
        <v>4007</v>
      </c>
      <c r="J96" s="25" t="s">
        <v>4010</v>
      </c>
      <c r="K96" s="27" t="s">
        <v>209</v>
      </c>
      <c r="L96" s="27" t="s">
        <v>209</v>
      </c>
      <c r="M96" s="27" t="s">
        <v>209</v>
      </c>
      <c r="N96" s="27" t="s">
        <v>209</v>
      </c>
      <c r="O96" s="27" t="s">
        <v>209</v>
      </c>
      <c r="P96" s="25" t="s">
        <v>3195</v>
      </c>
      <c r="Q96" s="27" t="s">
        <v>209</v>
      </c>
      <c r="R96" s="25"/>
      <c r="S96" s="27">
        <v>2019</v>
      </c>
      <c r="T96" s="36" t="s">
        <v>3714</v>
      </c>
      <c r="U96" s="30"/>
      <c r="V96" s="30" t="s">
        <v>4011</v>
      </c>
      <c r="W96" s="38" t="s">
        <v>4012</v>
      </c>
      <c r="X96" s="30"/>
      <c r="Y96" s="25"/>
      <c r="Z96" s="25"/>
      <c r="AA96" s="25" t="s">
        <v>63</v>
      </c>
      <c r="AB96" s="31"/>
      <c r="AC96" s="25"/>
      <c r="AD96" s="27" t="s">
        <v>209</v>
      </c>
      <c r="AE96" s="30"/>
      <c r="AF96" s="25" t="s">
        <v>3206</v>
      </c>
      <c r="AG96" s="25"/>
      <c r="AH96" s="31"/>
      <c r="AI96" s="31"/>
      <c r="AJ96" s="27">
        <v>3600</v>
      </c>
      <c r="AK96" s="43" t="s">
        <v>4013</v>
      </c>
      <c r="AL96" s="25"/>
      <c r="AM96" s="25"/>
      <c r="AN96" s="27">
        <v>0</v>
      </c>
      <c r="AO96" s="25"/>
      <c r="AP96" s="25"/>
    </row>
    <row r="97" spans="1:42" ht="112.5" customHeight="1">
      <c r="A97" s="24">
        <f t="shared" si="0"/>
        <v>96</v>
      </c>
      <c r="B97" s="25" t="s">
        <v>4014</v>
      </c>
      <c r="C97" s="25" t="s">
        <v>4015</v>
      </c>
      <c r="D97" s="25" t="s">
        <v>4016</v>
      </c>
      <c r="E97" s="40" t="s">
        <v>154</v>
      </c>
      <c r="F97" s="28" t="s">
        <v>4017</v>
      </c>
      <c r="G97" s="27" t="s">
        <v>3180</v>
      </c>
      <c r="H97" s="25" t="s">
        <v>4015</v>
      </c>
      <c r="I97" s="25" t="s">
        <v>4015</v>
      </c>
      <c r="J97" s="25" t="s">
        <v>158</v>
      </c>
      <c r="K97" s="27" t="s">
        <v>209</v>
      </c>
      <c r="L97" s="27" t="s">
        <v>209</v>
      </c>
      <c r="M97" s="27" t="s">
        <v>209</v>
      </c>
      <c r="N97" s="27" t="s">
        <v>209</v>
      </c>
      <c r="O97" s="27" t="s">
        <v>209</v>
      </c>
      <c r="P97" s="25" t="s">
        <v>3195</v>
      </c>
      <c r="Q97" s="25" t="s">
        <v>3195</v>
      </c>
      <c r="R97" s="25"/>
      <c r="S97" s="27">
        <v>2019</v>
      </c>
      <c r="T97" s="36" t="s">
        <v>3714</v>
      </c>
      <c r="U97" s="30"/>
      <c r="V97" s="30" t="s">
        <v>4018</v>
      </c>
      <c r="W97" s="38" t="s">
        <v>4019</v>
      </c>
      <c r="X97" s="30"/>
      <c r="Y97" s="25"/>
      <c r="Z97" s="25"/>
      <c r="AA97" s="25" t="s">
        <v>63</v>
      </c>
      <c r="AB97" s="31"/>
      <c r="AC97" s="25"/>
      <c r="AD97" s="27" t="s">
        <v>209</v>
      </c>
      <c r="AE97" s="30"/>
      <c r="AF97" s="25" t="s">
        <v>3198</v>
      </c>
      <c r="AG97" s="25"/>
      <c r="AH97" s="31"/>
      <c r="AI97" s="31"/>
      <c r="AJ97" s="27">
        <v>4700</v>
      </c>
      <c r="AK97" s="43" t="s">
        <v>105</v>
      </c>
      <c r="AL97" s="25"/>
      <c r="AM97" s="25"/>
      <c r="AN97" s="27">
        <v>0</v>
      </c>
      <c r="AO97" s="25"/>
      <c r="AP97" s="25"/>
    </row>
    <row r="98" spans="1:42" ht="85.5" customHeight="1">
      <c r="A98" s="24">
        <f t="shared" si="0"/>
        <v>97</v>
      </c>
      <c r="B98" s="25" t="s">
        <v>4020</v>
      </c>
      <c r="C98" s="25" t="s">
        <v>4021</v>
      </c>
      <c r="D98" s="25" t="s">
        <v>4022</v>
      </c>
      <c r="E98" s="40" t="s">
        <v>4023</v>
      </c>
      <c r="F98" s="28" t="s">
        <v>4024</v>
      </c>
      <c r="G98" s="27" t="s">
        <v>3180</v>
      </c>
      <c r="H98" s="25" t="s">
        <v>4021</v>
      </c>
      <c r="I98" s="25" t="s">
        <v>4021</v>
      </c>
      <c r="J98" s="25" t="s">
        <v>4025</v>
      </c>
      <c r="K98" s="27" t="s">
        <v>209</v>
      </c>
      <c r="L98" s="27" t="s">
        <v>209</v>
      </c>
      <c r="M98" s="27" t="s">
        <v>209</v>
      </c>
      <c r="N98" s="27" t="s">
        <v>209</v>
      </c>
      <c r="O98" s="27" t="s">
        <v>209</v>
      </c>
      <c r="P98" s="25" t="s">
        <v>3195</v>
      </c>
      <c r="Q98" s="27" t="s">
        <v>209</v>
      </c>
      <c r="R98" s="25"/>
      <c r="S98" s="27">
        <v>2019</v>
      </c>
      <c r="T98" s="36" t="s">
        <v>3714</v>
      </c>
      <c r="U98" s="30"/>
      <c r="V98" s="30" t="s">
        <v>4026</v>
      </c>
      <c r="W98" s="38" t="s">
        <v>4027</v>
      </c>
      <c r="X98" s="30"/>
      <c r="Y98" s="25"/>
      <c r="Z98" s="25"/>
      <c r="AA98" s="25" t="s">
        <v>63</v>
      </c>
      <c r="AB98" s="31"/>
      <c r="AC98" s="25"/>
      <c r="AD98" s="27" t="s">
        <v>209</v>
      </c>
      <c r="AE98" s="30"/>
      <c r="AF98" s="25" t="s">
        <v>3198</v>
      </c>
      <c r="AG98" s="25"/>
      <c r="AH98" s="31"/>
      <c r="AI98" s="31"/>
      <c r="AJ98" s="27">
        <v>4700</v>
      </c>
      <c r="AK98" s="43" t="s">
        <v>4028</v>
      </c>
      <c r="AL98" s="25"/>
      <c r="AM98" s="25"/>
      <c r="AN98" s="27">
        <v>0</v>
      </c>
      <c r="AO98" s="25"/>
      <c r="AP98" s="25"/>
    </row>
    <row r="99" spans="1:42" ht="75.75" customHeight="1">
      <c r="A99" s="24">
        <f t="shared" si="0"/>
        <v>98</v>
      </c>
      <c r="B99" s="25" t="s">
        <v>532</v>
      </c>
      <c r="C99" s="25" t="s">
        <v>4029</v>
      </c>
      <c r="D99" s="25" t="s">
        <v>4030</v>
      </c>
      <c r="E99" s="40" t="s">
        <v>4031</v>
      </c>
      <c r="F99" s="35">
        <v>82245782998</v>
      </c>
      <c r="G99" s="27" t="s">
        <v>3180</v>
      </c>
      <c r="H99" s="25" t="s">
        <v>4029</v>
      </c>
      <c r="I99" s="25" t="s">
        <v>4029</v>
      </c>
      <c r="J99" s="25" t="s">
        <v>536</v>
      </c>
      <c r="K99" s="27" t="s">
        <v>209</v>
      </c>
      <c r="L99" s="27" t="s">
        <v>209</v>
      </c>
      <c r="M99" s="27" t="s">
        <v>209</v>
      </c>
      <c r="N99" s="27" t="s">
        <v>209</v>
      </c>
      <c r="O99" s="27" t="s">
        <v>209</v>
      </c>
      <c r="P99" s="25" t="s">
        <v>3195</v>
      </c>
      <c r="Q99" s="25" t="s">
        <v>3195</v>
      </c>
      <c r="R99" s="25"/>
      <c r="S99" s="27">
        <v>2019</v>
      </c>
      <c r="T99" s="36" t="s">
        <v>3925</v>
      </c>
      <c r="U99" s="30"/>
      <c r="V99" s="30" t="s">
        <v>4032</v>
      </c>
      <c r="W99" s="38" t="s">
        <v>4033</v>
      </c>
      <c r="X99" s="30"/>
      <c r="Y99" s="25"/>
      <c r="Z99" s="25"/>
      <c r="AA99" s="25" t="s">
        <v>63</v>
      </c>
      <c r="AB99" s="31"/>
      <c r="AC99" s="25"/>
      <c r="AD99" s="27" t="s">
        <v>209</v>
      </c>
      <c r="AE99" s="30"/>
      <c r="AF99" s="25" t="s">
        <v>3198</v>
      </c>
      <c r="AG99" s="25"/>
      <c r="AH99" s="31"/>
      <c r="AI99" s="31"/>
      <c r="AJ99" s="27">
        <v>5500</v>
      </c>
      <c r="AK99" s="43" t="s">
        <v>4034</v>
      </c>
      <c r="AL99" s="25"/>
      <c r="AM99" s="25"/>
      <c r="AN99" s="27">
        <v>0</v>
      </c>
      <c r="AO99" s="25"/>
      <c r="AP99" s="25"/>
    </row>
    <row r="100" spans="1:42" ht="87.75" customHeight="1">
      <c r="A100" s="24">
        <f t="shared" si="0"/>
        <v>99</v>
      </c>
      <c r="B100" s="25" t="s">
        <v>4035</v>
      </c>
      <c r="C100" s="25" t="s">
        <v>4036</v>
      </c>
      <c r="D100" s="25" t="s">
        <v>4037</v>
      </c>
      <c r="E100" s="40" t="s">
        <v>4038</v>
      </c>
      <c r="F100" s="35">
        <v>81330909230</v>
      </c>
      <c r="G100" s="27" t="s">
        <v>3180</v>
      </c>
      <c r="H100" s="25" t="s">
        <v>4036</v>
      </c>
      <c r="I100" s="25" t="s">
        <v>4036</v>
      </c>
      <c r="J100" s="25" t="s">
        <v>4039</v>
      </c>
      <c r="K100" s="27" t="s">
        <v>209</v>
      </c>
      <c r="L100" s="27" t="s">
        <v>209</v>
      </c>
      <c r="M100" s="27" t="s">
        <v>209</v>
      </c>
      <c r="N100" s="27" t="s">
        <v>209</v>
      </c>
      <c r="O100" s="27" t="s">
        <v>209</v>
      </c>
      <c r="P100" s="25" t="s">
        <v>3195</v>
      </c>
      <c r="Q100" s="25" t="s">
        <v>3195</v>
      </c>
      <c r="R100" s="25"/>
      <c r="S100" s="27">
        <v>2019</v>
      </c>
      <c r="T100" s="36" t="s">
        <v>3770</v>
      </c>
      <c r="U100" s="30"/>
      <c r="V100" s="30" t="s">
        <v>3981</v>
      </c>
      <c r="W100" s="38" t="s">
        <v>4040</v>
      </c>
      <c r="X100" s="30"/>
      <c r="Y100" s="25"/>
      <c r="Z100" s="25"/>
      <c r="AA100" s="25" t="s">
        <v>63</v>
      </c>
      <c r="AB100" s="31"/>
      <c r="AC100" s="25"/>
      <c r="AD100" s="27" t="s">
        <v>209</v>
      </c>
      <c r="AE100" s="30"/>
      <c r="AF100" s="25" t="s">
        <v>3198</v>
      </c>
      <c r="AG100" s="25"/>
      <c r="AH100" s="31"/>
      <c r="AI100" s="31"/>
      <c r="AJ100" s="27">
        <v>600</v>
      </c>
      <c r="AK100" s="25" t="s">
        <v>4041</v>
      </c>
      <c r="AL100" s="25"/>
      <c r="AM100" s="25"/>
      <c r="AN100" s="27">
        <v>0</v>
      </c>
      <c r="AO100" s="25"/>
      <c r="AP100" s="25"/>
    </row>
    <row r="101" spans="1:42" ht="76.5" customHeight="1">
      <c r="A101" s="24">
        <f t="shared" si="0"/>
        <v>100</v>
      </c>
      <c r="B101" s="25" t="s">
        <v>4042</v>
      </c>
      <c r="C101" s="25" t="s">
        <v>4043</v>
      </c>
      <c r="D101" s="25" t="s">
        <v>4044</v>
      </c>
      <c r="E101" s="40" t="s">
        <v>4045</v>
      </c>
      <c r="F101" s="35">
        <v>85693553593</v>
      </c>
      <c r="G101" s="27" t="s">
        <v>3193</v>
      </c>
      <c r="H101" s="25" t="s">
        <v>4043</v>
      </c>
      <c r="I101" s="25" t="s">
        <v>4043</v>
      </c>
      <c r="J101" s="25" t="s">
        <v>4046</v>
      </c>
      <c r="K101" s="27" t="s">
        <v>209</v>
      </c>
      <c r="L101" s="27" t="s">
        <v>209</v>
      </c>
      <c r="M101" s="27" t="s">
        <v>209</v>
      </c>
      <c r="N101" s="27" t="s">
        <v>209</v>
      </c>
      <c r="O101" s="27" t="s">
        <v>209</v>
      </c>
      <c r="P101" s="25" t="s">
        <v>3195</v>
      </c>
      <c r="Q101" s="27" t="s">
        <v>209</v>
      </c>
      <c r="R101" s="25"/>
      <c r="S101" s="27">
        <v>2019</v>
      </c>
      <c r="T101" s="36" t="s">
        <v>3714</v>
      </c>
      <c r="U101" s="30"/>
      <c r="V101" s="30" t="s">
        <v>4047</v>
      </c>
      <c r="W101" s="38" t="s">
        <v>4048</v>
      </c>
      <c r="X101" s="30"/>
      <c r="Y101" s="25"/>
      <c r="Z101" s="25"/>
      <c r="AA101" s="25" t="s">
        <v>63</v>
      </c>
      <c r="AB101" s="31"/>
      <c r="AC101" s="25"/>
      <c r="AD101" s="27" t="s">
        <v>209</v>
      </c>
      <c r="AE101" s="30"/>
      <c r="AF101" s="25" t="s">
        <v>3186</v>
      </c>
      <c r="AG101" s="25"/>
      <c r="AH101" s="31"/>
      <c r="AI101" s="31"/>
      <c r="AJ101" s="25"/>
      <c r="AK101" s="25" t="s">
        <v>4049</v>
      </c>
      <c r="AL101" s="25"/>
      <c r="AM101" s="25"/>
      <c r="AN101" s="27">
        <v>0</v>
      </c>
      <c r="AO101" s="25"/>
      <c r="AP101" s="25"/>
    </row>
    <row r="102" spans="1:42" ht="80.25" customHeight="1">
      <c r="A102" s="24">
        <f t="shared" si="0"/>
        <v>101</v>
      </c>
      <c r="B102" s="25" t="s">
        <v>4050</v>
      </c>
      <c r="C102" s="25" t="s">
        <v>4051</v>
      </c>
      <c r="D102" s="25" t="s">
        <v>4052</v>
      </c>
      <c r="E102" s="40" t="s">
        <v>4053</v>
      </c>
      <c r="F102" s="35">
        <v>8819370397</v>
      </c>
      <c r="G102" s="27" t="s">
        <v>3180</v>
      </c>
      <c r="H102" s="25" t="s">
        <v>4051</v>
      </c>
      <c r="I102" s="25" t="s">
        <v>4051</v>
      </c>
      <c r="J102" s="25" t="s">
        <v>4054</v>
      </c>
      <c r="K102" s="27" t="s">
        <v>209</v>
      </c>
      <c r="L102" s="27" t="s">
        <v>209</v>
      </c>
      <c r="M102" s="27" t="s">
        <v>209</v>
      </c>
      <c r="N102" s="27" t="s">
        <v>209</v>
      </c>
      <c r="O102" s="27" t="s">
        <v>209</v>
      </c>
      <c r="P102" s="25" t="s">
        <v>3195</v>
      </c>
      <c r="Q102" s="27" t="s">
        <v>209</v>
      </c>
      <c r="R102" s="25"/>
      <c r="S102" s="27">
        <v>2019</v>
      </c>
      <c r="T102" s="36" t="s">
        <v>4055</v>
      </c>
      <c r="U102" s="30"/>
      <c r="V102" s="30" t="s">
        <v>4056</v>
      </c>
      <c r="W102" s="38" t="s">
        <v>4057</v>
      </c>
      <c r="X102" s="30"/>
      <c r="Y102" s="25"/>
      <c r="Z102" s="25"/>
      <c r="AA102" s="25" t="s">
        <v>63</v>
      </c>
      <c r="AB102" s="31">
        <v>5000000</v>
      </c>
      <c r="AC102" s="25"/>
      <c r="AD102" s="27" t="s">
        <v>209</v>
      </c>
      <c r="AE102" s="30"/>
      <c r="AF102" s="25" t="s">
        <v>3186</v>
      </c>
      <c r="AG102" s="25"/>
      <c r="AH102" s="31"/>
      <c r="AI102" s="31"/>
      <c r="AJ102" s="25"/>
      <c r="AK102" s="25" t="s">
        <v>4058</v>
      </c>
      <c r="AL102" s="25"/>
      <c r="AM102" s="25"/>
      <c r="AN102" s="27">
        <v>0</v>
      </c>
      <c r="AO102" s="25"/>
      <c r="AP102" s="25"/>
    </row>
    <row r="103" spans="1:42" ht="81" customHeight="1">
      <c r="A103" s="24">
        <f t="shared" si="0"/>
        <v>102</v>
      </c>
      <c r="B103" s="25" t="s">
        <v>4059</v>
      </c>
      <c r="C103" s="25" t="s">
        <v>4060</v>
      </c>
      <c r="D103" s="25" t="s">
        <v>4061</v>
      </c>
      <c r="E103" s="40" t="s">
        <v>4062</v>
      </c>
      <c r="F103" s="35">
        <v>81333881683</v>
      </c>
      <c r="G103" s="27" t="s">
        <v>3180</v>
      </c>
      <c r="H103" s="25" t="s">
        <v>4060</v>
      </c>
      <c r="I103" s="25" t="s">
        <v>4060</v>
      </c>
      <c r="J103" s="25" t="s">
        <v>2824</v>
      </c>
      <c r="K103" s="27" t="s">
        <v>209</v>
      </c>
      <c r="L103" s="27" t="s">
        <v>209</v>
      </c>
      <c r="M103" s="27" t="s">
        <v>209</v>
      </c>
      <c r="N103" s="27" t="s">
        <v>209</v>
      </c>
      <c r="O103" s="27" t="s">
        <v>209</v>
      </c>
      <c r="P103" s="25" t="s">
        <v>3195</v>
      </c>
      <c r="Q103" s="25" t="s">
        <v>3195</v>
      </c>
      <c r="R103" s="25"/>
      <c r="S103" s="27">
        <v>2019</v>
      </c>
      <c r="T103" s="33" t="s">
        <v>4063</v>
      </c>
      <c r="U103" s="30"/>
      <c r="V103" s="30" t="s">
        <v>4064</v>
      </c>
      <c r="W103" s="38" t="s">
        <v>4065</v>
      </c>
      <c r="X103" s="30"/>
      <c r="Y103" s="25"/>
      <c r="Z103" s="25"/>
      <c r="AA103" s="25" t="s">
        <v>63</v>
      </c>
      <c r="AB103" s="31"/>
      <c r="AC103" s="25"/>
      <c r="AD103" s="27" t="s">
        <v>209</v>
      </c>
      <c r="AE103" s="30"/>
      <c r="AF103" s="25" t="s">
        <v>3198</v>
      </c>
      <c r="AG103" s="25"/>
      <c r="AH103" s="31"/>
      <c r="AI103" s="31"/>
      <c r="AJ103" s="25"/>
      <c r="AK103" s="43" t="s">
        <v>105</v>
      </c>
      <c r="AL103" s="25"/>
      <c r="AM103" s="25"/>
      <c r="AN103" s="27">
        <v>0</v>
      </c>
      <c r="AO103" s="25"/>
      <c r="AP103" s="25"/>
    </row>
    <row r="104" spans="1:42" ht="131.25" customHeight="1">
      <c r="A104" s="24">
        <f t="shared" si="0"/>
        <v>103</v>
      </c>
      <c r="B104" s="25" t="s">
        <v>4066</v>
      </c>
      <c r="C104" s="25" t="s">
        <v>4067</v>
      </c>
      <c r="D104" s="25" t="s">
        <v>4068</v>
      </c>
      <c r="E104" s="40" t="s">
        <v>4069</v>
      </c>
      <c r="F104" s="35">
        <v>82140480817</v>
      </c>
      <c r="G104" s="27" t="s">
        <v>3180</v>
      </c>
      <c r="H104" s="25" t="s">
        <v>4067</v>
      </c>
      <c r="I104" s="25" t="s">
        <v>4067</v>
      </c>
      <c r="J104" s="25" t="s">
        <v>4070</v>
      </c>
      <c r="K104" s="27" t="s">
        <v>209</v>
      </c>
      <c r="L104" s="27" t="s">
        <v>209</v>
      </c>
      <c r="M104" s="27" t="s">
        <v>209</v>
      </c>
      <c r="N104" s="27" t="s">
        <v>209</v>
      </c>
      <c r="O104" s="27" t="s">
        <v>209</v>
      </c>
      <c r="P104" s="25" t="s">
        <v>3195</v>
      </c>
      <c r="Q104" s="27" t="s">
        <v>209</v>
      </c>
      <c r="R104" s="25"/>
      <c r="S104" s="27">
        <v>2019</v>
      </c>
      <c r="T104" s="36" t="s">
        <v>3714</v>
      </c>
      <c r="U104" s="30"/>
      <c r="V104" s="30" t="s">
        <v>4071</v>
      </c>
      <c r="W104" s="38" t="s">
        <v>4072</v>
      </c>
      <c r="X104" s="30"/>
      <c r="Y104" s="25"/>
      <c r="Z104" s="25"/>
      <c r="AA104" s="25" t="s">
        <v>63</v>
      </c>
      <c r="AB104" s="31">
        <v>15000000</v>
      </c>
      <c r="AC104" s="25"/>
      <c r="AD104" s="27" t="s">
        <v>209</v>
      </c>
      <c r="AE104" s="30"/>
      <c r="AF104" s="25" t="s">
        <v>3206</v>
      </c>
      <c r="AG104" s="25"/>
      <c r="AH104" s="31"/>
      <c r="AI104" s="31"/>
      <c r="AJ104" s="25"/>
      <c r="AK104" s="43" t="s">
        <v>4073</v>
      </c>
      <c r="AL104" s="25"/>
      <c r="AM104" s="25"/>
      <c r="AN104" s="27">
        <v>0</v>
      </c>
      <c r="AO104" s="25"/>
      <c r="AP104" s="25"/>
    </row>
    <row r="105" spans="1:42" ht="85.5" customHeight="1">
      <c r="A105" s="24">
        <f t="shared" si="0"/>
        <v>104</v>
      </c>
      <c r="B105" s="25" t="s">
        <v>4074</v>
      </c>
      <c r="C105" s="25" t="s">
        <v>4075</v>
      </c>
      <c r="D105" s="25" t="s">
        <v>4076</v>
      </c>
      <c r="E105" s="40" t="s">
        <v>4077</v>
      </c>
      <c r="F105" s="35">
        <v>82140395536</v>
      </c>
      <c r="G105" s="27" t="s">
        <v>3193</v>
      </c>
      <c r="H105" s="25" t="s">
        <v>4075</v>
      </c>
      <c r="I105" s="25" t="s">
        <v>4075</v>
      </c>
      <c r="J105" s="25" t="s">
        <v>4078</v>
      </c>
      <c r="K105" s="27" t="s">
        <v>209</v>
      </c>
      <c r="L105" s="27" t="s">
        <v>209</v>
      </c>
      <c r="M105" s="27" t="s">
        <v>209</v>
      </c>
      <c r="N105" s="27" t="s">
        <v>209</v>
      </c>
      <c r="O105" s="27" t="s">
        <v>209</v>
      </c>
      <c r="P105" s="25" t="s">
        <v>3195</v>
      </c>
      <c r="Q105" s="27" t="s">
        <v>209</v>
      </c>
      <c r="R105" s="25"/>
      <c r="S105" s="27">
        <v>2019</v>
      </c>
      <c r="T105" s="36" t="s">
        <v>3925</v>
      </c>
      <c r="U105" s="30"/>
      <c r="V105" s="30" t="s">
        <v>4079</v>
      </c>
      <c r="W105" s="38" t="s">
        <v>4080</v>
      </c>
      <c r="X105" s="30"/>
      <c r="Y105" s="25"/>
      <c r="Z105" s="25"/>
      <c r="AA105" s="25" t="s">
        <v>63</v>
      </c>
      <c r="AB105" s="31"/>
      <c r="AC105" s="25"/>
      <c r="AD105" s="27" t="s">
        <v>209</v>
      </c>
      <c r="AE105" s="30"/>
      <c r="AF105" s="25" t="s">
        <v>3198</v>
      </c>
      <c r="AG105" s="25"/>
      <c r="AH105" s="31"/>
      <c r="AI105" s="31"/>
      <c r="AJ105" s="25"/>
      <c r="AK105" s="43" t="s">
        <v>4081</v>
      </c>
      <c r="AL105" s="25"/>
      <c r="AM105" s="25"/>
      <c r="AN105" s="27">
        <v>0</v>
      </c>
      <c r="AO105" s="25"/>
      <c r="AP105" s="25"/>
    </row>
    <row r="106" spans="1:42" ht="105" customHeight="1">
      <c r="A106" s="24">
        <f t="shared" si="0"/>
        <v>105</v>
      </c>
      <c r="B106" s="25" t="s">
        <v>4082</v>
      </c>
      <c r="C106" s="25" t="s">
        <v>4083</v>
      </c>
      <c r="D106" s="25" t="s">
        <v>4084</v>
      </c>
      <c r="E106" s="40" t="s">
        <v>505</v>
      </c>
      <c r="F106" s="35">
        <v>85100972007</v>
      </c>
      <c r="G106" s="27" t="s">
        <v>3180</v>
      </c>
      <c r="H106" s="25" t="s">
        <v>4083</v>
      </c>
      <c r="I106" s="25" t="s">
        <v>4083</v>
      </c>
      <c r="J106" s="25" t="s">
        <v>509</v>
      </c>
      <c r="K106" s="27" t="s">
        <v>209</v>
      </c>
      <c r="L106" s="27" t="s">
        <v>209</v>
      </c>
      <c r="M106" s="27" t="s">
        <v>209</v>
      </c>
      <c r="N106" s="27" t="s">
        <v>209</v>
      </c>
      <c r="O106" s="27" t="s">
        <v>209</v>
      </c>
      <c r="P106" s="25" t="s">
        <v>3195</v>
      </c>
      <c r="Q106" s="25" t="s">
        <v>3195</v>
      </c>
      <c r="R106" s="25"/>
      <c r="S106" s="27">
        <v>2019</v>
      </c>
      <c r="T106" s="36" t="s">
        <v>3714</v>
      </c>
      <c r="U106" s="30"/>
      <c r="V106" s="30" t="s">
        <v>4085</v>
      </c>
      <c r="W106" s="38" t="s">
        <v>4086</v>
      </c>
      <c r="X106" s="30"/>
      <c r="Y106" s="25"/>
      <c r="Z106" s="25"/>
      <c r="AA106" s="25" t="s">
        <v>63</v>
      </c>
      <c r="AB106" s="31"/>
      <c r="AC106" s="25"/>
      <c r="AD106" s="27" t="s">
        <v>209</v>
      </c>
      <c r="AE106" s="30"/>
      <c r="AF106" s="25" t="s">
        <v>3198</v>
      </c>
      <c r="AG106" s="25"/>
      <c r="AH106" s="31"/>
      <c r="AI106" s="31"/>
      <c r="AJ106" s="25"/>
      <c r="AK106" s="43" t="s">
        <v>4087</v>
      </c>
      <c r="AL106" s="25"/>
      <c r="AM106" s="25"/>
      <c r="AN106" s="27">
        <v>0</v>
      </c>
      <c r="AO106" s="25"/>
      <c r="AP106" s="25"/>
    </row>
    <row r="107" spans="1:42" ht="119.25" customHeight="1">
      <c r="A107" s="24">
        <f t="shared" si="0"/>
        <v>106</v>
      </c>
      <c r="B107" s="25" t="s">
        <v>4088</v>
      </c>
      <c r="C107" s="25" t="s">
        <v>4089</v>
      </c>
      <c r="D107" s="25" t="s">
        <v>4090</v>
      </c>
      <c r="E107" s="40" t="s">
        <v>345</v>
      </c>
      <c r="F107" s="35">
        <v>85233165143</v>
      </c>
      <c r="G107" s="27" t="s">
        <v>3180</v>
      </c>
      <c r="H107" s="25" t="s">
        <v>4089</v>
      </c>
      <c r="I107" s="25" t="s">
        <v>4089</v>
      </c>
      <c r="J107" s="25" t="s">
        <v>350</v>
      </c>
      <c r="K107" s="27" t="s">
        <v>209</v>
      </c>
      <c r="L107" s="27" t="s">
        <v>209</v>
      </c>
      <c r="M107" s="27" t="s">
        <v>209</v>
      </c>
      <c r="N107" s="27" t="s">
        <v>209</v>
      </c>
      <c r="O107" s="27" t="s">
        <v>209</v>
      </c>
      <c r="P107" s="25" t="s">
        <v>3195</v>
      </c>
      <c r="Q107" s="27" t="s">
        <v>209</v>
      </c>
      <c r="R107" s="25"/>
      <c r="S107" s="27">
        <v>2019</v>
      </c>
      <c r="T107" s="36" t="s">
        <v>3658</v>
      </c>
      <c r="U107" s="30"/>
      <c r="V107" s="30" t="s">
        <v>4091</v>
      </c>
      <c r="W107" s="38" t="s">
        <v>4092</v>
      </c>
      <c r="X107" s="30"/>
      <c r="Y107" s="25"/>
      <c r="Z107" s="25"/>
      <c r="AA107" s="25" t="s">
        <v>63</v>
      </c>
      <c r="AB107" s="31"/>
      <c r="AC107" s="25"/>
      <c r="AD107" s="27" t="s">
        <v>209</v>
      </c>
      <c r="AE107" s="30"/>
      <c r="AF107" s="25" t="s">
        <v>3198</v>
      </c>
      <c r="AG107" s="25"/>
      <c r="AH107" s="31"/>
      <c r="AI107" s="31"/>
      <c r="AJ107" s="25"/>
      <c r="AK107" s="25" t="s">
        <v>4093</v>
      </c>
      <c r="AL107" s="25"/>
      <c r="AM107" s="25"/>
      <c r="AN107" s="27">
        <v>0</v>
      </c>
      <c r="AO107" s="25"/>
      <c r="AP107" s="25"/>
    </row>
    <row r="108" spans="1:42" ht="90.75" customHeight="1">
      <c r="A108" s="24">
        <f t="shared" si="0"/>
        <v>107</v>
      </c>
      <c r="B108" s="25" t="s">
        <v>4094</v>
      </c>
      <c r="C108" s="25" t="s">
        <v>4095</v>
      </c>
      <c r="D108" s="25" t="s">
        <v>4096</v>
      </c>
      <c r="E108" s="40" t="s">
        <v>4097</v>
      </c>
      <c r="F108" s="35">
        <v>85335400653</v>
      </c>
      <c r="G108" s="27" t="s">
        <v>3180</v>
      </c>
      <c r="H108" s="25" t="s">
        <v>4095</v>
      </c>
      <c r="I108" s="25" t="s">
        <v>4095</v>
      </c>
      <c r="J108" s="25" t="s">
        <v>3713</v>
      </c>
      <c r="K108" s="27" t="s">
        <v>209</v>
      </c>
      <c r="L108" s="27" t="s">
        <v>209</v>
      </c>
      <c r="M108" s="27" t="s">
        <v>209</v>
      </c>
      <c r="N108" s="27" t="s">
        <v>209</v>
      </c>
      <c r="O108" s="27" t="s">
        <v>209</v>
      </c>
      <c r="P108" s="25" t="s">
        <v>3195</v>
      </c>
      <c r="Q108" s="27" t="s">
        <v>209</v>
      </c>
      <c r="R108" s="25"/>
      <c r="S108" s="27">
        <v>2019</v>
      </c>
      <c r="T108" s="36" t="s">
        <v>3658</v>
      </c>
      <c r="U108" s="30"/>
      <c r="V108" s="30" t="s">
        <v>4098</v>
      </c>
      <c r="W108" s="38" t="s">
        <v>4099</v>
      </c>
      <c r="X108" s="30"/>
      <c r="Y108" s="25"/>
      <c r="Z108" s="25"/>
      <c r="AA108" s="25" t="s">
        <v>63</v>
      </c>
      <c r="AB108" s="31"/>
      <c r="AC108" s="25"/>
      <c r="AD108" s="27" t="s">
        <v>209</v>
      </c>
      <c r="AE108" s="30"/>
      <c r="AF108" s="137" t="s">
        <v>11644</v>
      </c>
      <c r="AG108" s="25"/>
      <c r="AH108" s="31"/>
      <c r="AI108" s="31"/>
      <c r="AJ108" s="25"/>
      <c r="AK108" s="43" t="s">
        <v>4100</v>
      </c>
      <c r="AL108" s="25"/>
      <c r="AM108" s="25"/>
      <c r="AN108" s="27">
        <v>0</v>
      </c>
      <c r="AO108" s="25"/>
      <c r="AP108" s="25"/>
    </row>
    <row r="109" spans="1:42" ht="128.25" customHeight="1">
      <c r="A109" s="24">
        <f t="shared" si="0"/>
        <v>108</v>
      </c>
      <c r="B109" s="25" t="s">
        <v>4101</v>
      </c>
      <c r="C109" s="25" t="s">
        <v>4102</v>
      </c>
      <c r="D109" s="25" t="s">
        <v>4103</v>
      </c>
      <c r="E109" s="40" t="s">
        <v>4104</v>
      </c>
      <c r="F109" s="35">
        <v>85852174421</v>
      </c>
      <c r="G109" s="27" t="s">
        <v>3180</v>
      </c>
      <c r="H109" s="25" t="s">
        <v>4102</v>
      </c>
      <c r="I109" s="25" t="s">
        <v>4102</v>
      </c>
      <c r="J109" s="25" t="s">
        <v>4105</v>
      </c>
      <c r="K109" s="27" t="s">
        <v>209</v>
      </c>
      <c r="L109" s="27" t="s">
        <v>209</v>
      </c>
      <c r="M109" s="27" t="s">
        <v>209</v>
      </c>
      <c r="N109" s="27" t="s">
        <v>209</v>
      </c>
      <c r="O109" s="27" t="s">
        <v>209</v>
      </c>
      <c r="P109" s="25" t="s">
        <v>3195</v>
      </c>
      <c r="Q109" s="25" t="s">
        <v>3195</v>
      </c>
      <c r="R109" s="25"/>
      <c r="S109" s="27">
        <v>2019</v>
      </c>
      <c r="T109" s="36" t="s">
        <v>3925</v>
      </c>
      <c r="U109" s="30"/>
      <c r="V109" s="30" t="s">
        <v>4106</v>
      </c>
      <c r="W109" s="38" t="s">
        <v>4107</v>
      </c>
      <c r="X109" s="30"/>
      <c r="Y109" s="25"/>
      <c r="Z109" s="25"/>
      <c r="AA109" s="25" t="s">
        <v>63</v>
      </c>
      <c r="AB109" s="31"/>
      <c r="AC109" s="25"/>
      <c r="AD109" s="27" t="s">
        <v>209</v>
      </c>
      <c r="AE109" s="30"/>
      <c r="AF109" s="25" t="s">
        <v>3198</v>
      </c>
      <c r="AG109" s="25"/>
      <c r="AH109" s="31"/>
      <c r="AI109" s="31"/>
      <c r="AJ109" s="25"/>
      <c r="AK109" s="25" t="s">
        <v>4108</v>
      </c>
      <c r="AL109" s="25"/>
      <c r="AM109" s="25"/>
      <c r="AN109" s="27">
        <v>0</v>
      </c>
      <c r="AO109" s="25"/>
      <c r="AP109" s="25"/>
    </row>
    <row r="110" spans="1:42" ht="114" customHeight="1">
      <c r="A110" s="24">
        <f t="shared" si="0"/>
        <v>109</v>
      </c>
      <c r="B110" s="26" t="s">
        <v>4109</v>
      </c>
      <c r="C110" s="25" t="s">
        <v>4110</v>
      </c>
      <c r="D110" s="25" t="s">
        <v>4111</v>
      </c>
      <c r="E110" s="40" t="s">
        <v>4112</v>
      </c>
      <c r="F110" s="35">
        <v>81234524478</v>
      </c>
      <c r="G110" s="27" t="s">
        <v>3193</v>
      </c>
      <c r="H110" s="25" t="s">
        <v>4110</v>
      </c>
      <c r="I110" s="25" t="s">
        <v>4110</v>
      </c>
      <c r="J110" s="25" t="s">
        <v>4113</v>
      </c>
      <c r="K110" s="27" t="s">
        <v>209</v>
      </c>
      <c r="L110" s="27" t="s">
        <v>209</v>
      </c>
      <c r="M110" s="27" t="s">
        <v>209</v>
      </c>
      <c r="N110" s="27" t="s">
        <v>209</v>
      </c>
      <c r="O110" s="27" t="s">
        <v>209</v>
      </c>
      <c r="P110" s="25" t="s">
        <v>3195</v>
      </c>
      <c r="Q110" s="25" t="s">
        <v>3195</v>
      </c>
      <c r="R110" s="25"/>
      <c r="S110" s="27">
        <v>2019</v>
      </c>
      <c r="T110" s="36" t="s">
        <v>3658</v>
      </c>
      <c r="U110" s="30"/>
      <c r="V110" s="30" t="s">
        <v>4114</v>
      </c>
      <c r="W110" s="38" t="s">
        <v>4115</v>
      </c>
      <c r="X110" s="30"/>
      <c r="Y110" s="25"/>
      <c r="Z110" s="25"/>
      <c r="AA110" s="25" t="s">
        <v>63</v>
      </c>
      <c r="AB110" s="31"/>
      <c r="AC110" s="25"/>
      <c r="AD110" s="27" t="s">
        <v>209</v>
      </c>
      <c r="AE110" s="30"/>
      <c r="AF110" s="25" t="s">
        <v>3198</v>
      </c>
      <c r="AG110" s="25"/>
      <c r="AH110" s="31"/>
      <c r="AI110" s="31"/>
      <c r="AJ110" s="25"/>
      <c r="AK110" s="43" t="s">
        <v>4116</v>
      </c>
      <c r="AL110" s="25"/>
      <c r="AM110" s="25"/>
      <c r="AN110" s="27">
        <v>0</v>
      </c>
      <c r="AO110" s="25"/>
      <c r="AP110" s="25"/>
    </row>
    <row r="111" spans="1:42" ht="102" customHeight="1">
      <c r="A111" s="24">
        <f t="shared" si="0"/>
        <v>110</v>
      </c>
      <c r="B111" s="25" t="s">
        <v>4117</v>
      </c>
      <c r="C111" s="27" t="s">
        <v>4118</v>
      </c>
      <c r="D111" s="25" t="s">
        <v>4119</v>
      </c>
      <c r="E111" s="40" t="s">
        <v>739</v>
      </c>
      <c r="F111" s="28" t="s">
        <v>4120</v>
      </c>
      <c r="G111" s="27" t="s">
        <v>3180</v>
      </c>
      <c r="H111" s="27" t="s">
        <v>4121</v>
      </c>
      <c r="I111" s="27" t="s">
        <v>4121</v>
      </c>
      <c r="J111" s="27" t="s">
        <v>744</v>
      </c>
      <c r="K111" s="27">
        <v>1200000230282</v>
      </c>
      <c r="L111" s="27" t="s">
        <v>209</v>
      </c>
      <c r="M111" s="27">
        <v>1200000230282</v>
      </c>
      <c r="N111" s="27" t="s">
        <v>209</v>
      </c>
      <c r="O111" s="27" t="s">
        <v>209</v>
      </c>
      <c r="P111" s="25" t="s">
        <v>3195</v>
      </c>
      <c r="Q111" s="27" t="s">
        <v>209</v>
      </c>
      <c r="R111" s="25"/>
      <c r="S111" s="27">
        <v>2019</v>
      </c>
      <c r="T111" s="36" t="s">
        <v>3658</v>
      </c>
      <c r="U111" s="30"/>
      <c r="V111" s="30" t="s">
        <v>4122</v>
      </c>
      <c r="W111" s="38" t="s">
        <v>4123</v>
      </c>
      <c r="X111" s="30"/>
      <c r="Y111" s="25"/>
      <c r="Z111" s="25"/>
      <c r="AA111" s="25" t="s">
        <v>63</v>
      </c>
      <c r="AB111" s="31"/>
      <c r="AC111" s="25"/>
      <c r="AD111" s="27" t="s">
        <v>209</v>
      </c>
      <c r="AE111" s="30"/>
      <c r="AF111" s="25" t="s">
        <v>3186</v>
      </c>
      <c r="AG111" s="25"/>
      <c r="AH111" s="31"/>
      <c r="AI111" s="31"/>
      <c r="AJ111" s="25"/>
      <c r="AK111" s="25" t="s">
        <v>4124</v>
      </c>
      <c r="AL111" s="25"/>
      <c r="AM111" s="25"/>
      <c r="AN111" s="27">
        <v>0</v>
      </c>
      <c r="AO111" s="25"/>
      <c r="AP111" s="25"/>
    </row>
    <row r="112" spans="1:42" ht="91.5" customHeight="1">
      <c r="A112" s="24">
        <f t="shared" si="0"/>
        <v>111</v>
      </c>
      <c r="B112" s="25" t="s">
        <v>4125</v>
      </c>
      <c r="C112" s="25" t="s">
        <v>4126</v>
      </c>
      <c r="D112" s="25" t="s">
        <v>4127</v>
      </c>
      <c r="E112" s="40" t="s">
        <v>4128</v>
      </c>
      <c r="F112" s="35">
        <v>81357568448</v>
      </c>
      <c r="G112" s="27" t="s">
        <v>3180</v>
      </c>
      <c r="H112" s="25" t="s">
        <v>4126</v>
      </c>
      <c r="I112" s="25" t="s">
        <v>4126</v>
      </c>
      <c r="J112" s="25" t="s">
        <v>4129</v>
      </c>
      <c r="K112" s="27" t="s">
        <v>209</v>
      </c>
      <c r="L112" s="27" t="s">
        <v>209</v>
      </c>
      <c r="M112" s="27" t="s">
        <v>209</v>
      </c>
      <c r="N112" s="27" t="s">
        <v>209</v>
      </c>
      <c r="O112" s="27" t="s">
        <v>209</v>
      </c>
      <c r="P112" s="25" t="s">
        <v>3195</v>
      </c>
      <c r="Q112" s="25" t="s">
        <v>3195</v>
      </c>
      <c r="R112" s="25"/>
      <c r="S112" s="27">
        <v>2019</v>
      </c>
      <c r="T112" s="36" t="s">
        <v>3925</v>
      </c>
      <c r="U112" s="30"/>
      <c r="V112" s="30" t="s">
        <v>4130</v>
      </c>
      <c r="W112" s="38" t="s">
        <v>4131</v>
      </c>
      <c r="X112" s="30"/>
      <c r="Y112" s="25"/>
      <c r="Z112" s="25"/>
      <c r="AA112" s="25" t="s">
        <v>63</v>
      </c>
      <c r="AB112" s="31"/>
      <c r="AC112" s="25"/>
      <c r="AD112" s="27" t="s">
        <v>209</v>
      </c>
      <c r="AE112" s="30"/>
      <c r="AF112" s="25" t="s">
        <v>3198</v>
      </c>
      <c r="AG112" s="25"/>
      <c r="AH112" s="31"/>
      <c r="AI112" s="31"/>
      <c r="AJ112" s="25"/>
      <c r="AK112" s="25" t="s">
        <v>4132</v>
      </c>
      <c r="AL112" s="25"/>
      <c r="AM112" s="25"/>
      <c r="AN112" s="27">
        <v>0</v>
      </c>
      <c r="AO112" s="25"/>
      <c r="AP112" s="25"/>
    </row>
    <row r="113" spans="1:42" ht="118.5" customHeight="1">
      <c r="A113" s="24">
        <f t="shared" si="0"/>
        <v>112</v>
      </c>
      <c r="B113" s="25" t="s">
        <v>4133</v>
      </c>
      <c r="C113" s="25" t="s">
        <v>4134</v>
      </c>
      <c r="D113" s="25" t="s">
        <v>4135</v>
      </c>
      <c r="E113" s="40" t="s">
        <v>4136</v>
      </c>
      <c r="F113" s="35">
        <v>89518343219</v>
      </c>
      <c r="G113" s="27" t="s">
        <v>3193</v>
      </c>
      <c r="H113" s="25" t="s">
        <v>4134</v>
      </c>
      <c r="I113" s="25" t="s">
        <v>4134</v>
      </c>
      <c r="J113" s="25" t="s">
        <v>4137</v>
      </c>
      <c r="K113" s="27" t="s">
        <v>209</v>
      </c>
      <c r="L113" s="27" t="s">
        <v>209</v>
      </c>
      <c r="M113" s="27" t="s">
        <v>209</v>
      </c>
      <c r="N113" s="27" t="s">
        <v>209</v>
      </c>
      <c r="O113" s="27" t="s">
        <v>209</v>
      </c>
      <c r="P113" s="25" t="s">
        <v>3195</v>
      </c>
      <c r="Q113" s="25" t="s">
        <v>3195</v>
      </c>
      <c r="R113" s="25"/>
      <c r="S113" s="27">
        <v>2019</v>
      </c>
      <c r="T113" s="36" t="s">
        <v>4138</v>
      </c>
      <c r="U113" s="30"/>
      <c r="V113" s="30" t="s">
        <v>4139</v>
      </c>
      <c r="W113" s="38" t="s">
        <v>4140</v>
      </c>
      <c r="X113" s="30"/>
      <c r="Y113" s="25"/>
      <c r="Z113" s="25"/>
      <c r="AA113" s="25" t="s">
        <v>63</v>
      </c>
      <c r="AB113" s="31"/>
      <c r="AC113" s="25"/>
      <c r="AD113" s="27" t="s">
        <v>209</v>
      </c>
      <c r="AE113" s="30"/>
      <c r="AF113" s="25" t="s">
        <v>3198</v>
      </c>
      <c r="AG113" s="25"/>
      <c r="AH113" s="31"/>
      <c r="AI113" s="31"/>
      <c r="AJ113" s="25"/>
      <c r="AK113" s="25" t="s">
        <v>4141</v>
      </c>
      <c r="AL113" s="25"/>
      <c r="AM113" s="25"/>
      <c r="AN113" s="27">
        <v>0</v>
      </c>
      <c r="AO113" s="25"/>
      <c r="AP113" s="25"/>
    </row>
    <row r="114" spans="1:42" ht="72" customHeight="1">
      <c r="A114" s="24">
        <f t="shared" si="0"/>
        <v>113</v>
      </c>
      <c r="B114" s="25" t="s">
        <v>4142</v>
      </c>
      <c r="C114" s="25" t="s">
        <v>4143</v>
      </c>
      <c r="D114" s="25" t="s">
        <v>4144</v>
      </c>
      <c r="E114" s="40" t="s">
        <v>4145</v>
      </c>
      <c r="F114" s="35">
        <v>82245428343</v>
      </c>
      <c r="G114" s="27" t="s">
        <v>3180</v>
      </c>
      <c r="H114" s="25" t="s">
        <v>4143</v>
      </c>
      <c r="I114" s="25" t="s">
        <v>4143</v>
      </c>
      <c r="J114" s="25" t="s">
        <v>4146</v>
      </c>
      <c r="K114" s="27" t="s">
        <v>209</v>
      </c>
      <c r="L114" s="27" t="s">
        <v>209</v>
      </c>
      <c r="M114" s="27" t="s">
        <v>209</v>
      </c>
      <c r="N114" s="27" t="s">
        <v>209</v>
      </c>
      <c r="O114" s="27" t="s">
        <v>209</v>
      </c>
      <c r="P114" s="25" t="s">
        <v>3195</v>
      </c>
      <c r="Q114" s="27" t="s">
        <v>209</v>
      </c>
      <c r="R114" s="25"/>
      <c r="S114" s="27">
        <v>2019</v>
      </c>
      <c r="T114" s="36" t="s">
        <v>4147</v>
      </c>
      <c r="U114" s="30"/>
      <c r="V114" s="30" t="s">
        <v>4148</v>
      </c>
      <c r="W114" s="38" t="s">
        <v>4149</v>
      </c>
      <c r="X114" s="30"/>
      <c r="Y114" s="25"/>
      <c r="Z114" s="25"/>
      <c r="AA114" s="25" t="s">
        <v>63</v>
      </c>
      <c r="AB114" s="31"/>
      <c r="AC114" s="25"/>
      <c r="AD114" s="27" t="s">
        <v>209</v>
      </c>
      <c r="AE114" s="30"/>
      <c r="AF114" s="25" t="s">
        <v>3186</v>
      </c>
      <c r="AG114" s="25"/>
      <c r="AH114" s="31"/>
      <c r="AI114" s="31"/>
      <c r="AJ114" s="25"/>
      <c r="AK114" s="25" t="s">
        <v>4150</v>
      </c>
      <c r="AL114" s="25"/>
      <c r="AM114" s="25"/>
      <c r="AN114" s="27">
        <v>0</v>
      </c>
      <c r="AO114" s="25"/>
      <c r="AP114" s="25"/>
    </row>
    <row r="115" spans="1:42" ht="103.5" customHeight="1">
      <c r="A115" s="24">
        <f t="shared" si="0"/>
        <v>114</v>
      </c>
      <c r="B115" s="25" t="s">
        <v>4151</v>
      </c>
      <c r="C115" s="25" t="s">
        <v>4152</v>
      </c>
      <c r="D115" s="25" t="s">
        <v>4153</v>
      </c>
      <c r="E115" s="40" t="s">
        <v>4154</v>
      </c>
      <c r="F115" s="35">
        <v>82140438896</v>
      </c>
      <c r="G115" s="27" t="s">
        <v>3180</v>
      </c>
      <c r="H115" s="25" t="s">
        <v>4152</v>
      </c>
      <c r="I115" s="25" t="s">
        <v>4152</v>
      </c>
      <c r="J115" s="25" t="s">
        <v>4155</v>
      </c>
      <c r="K115" s="27" t="s">
        <v>209</v>
      </c>
      <c r="L115" s="27" t="s">
        <v>209</v>
      </c>
      <c r="M115" s="27" t="s">
        <v>209</v>
      </c>
      <c r="N115" s="27" t="s">
        <v>209</v>
      </c>
      <c r="O115" s="27" t="s">
        <v>209</v>
      </c>
      <c r="P115" s="25" t="s">
        <v>3195</v>
      </c>
      <c r="Q115" s="27" t="s">
        <v>209</v>
      </c>
      <c r="R115" s="25"/>
      <c r="S115" s="27">
        <v>2019</v>
      </c>
      <c r="T115" s="36" t="s">
        <v>3658</v>
      </c>
      <c r="U115" s="30"/>
      <c r="V115" s="30" t="s">
        <v>4156</v>
      </c>
      <c r="W115" s="38" t="s">
        <v>4157</v>
      </c>
      <c r="X115" s="30"/>
      <c r="Y115" s="25"/>
      <c r="Z115" s="25"/>
      <c r="AA115" s="25" t="s">
        <v>63</v>
      </c>
      <c r="AB115" s="31"/>
      <c r="AC115" s="25"/>
      <c r="AD115" s="27" t="s">
        <v>209</v>
      </c>
      <c r="AE115" s="30"/>
      <c r="AF115" s="25" t="s">
        <v>3186</v>
      </c>
      <c r="AG115" s="25"/>
      <c r="AH115" s="31"/>
      <c r="AI115" s="31"/>
      <c r="AJ115" s="25"/>
      <c r="AK115" s="25" t="s">
        <v>4158</v>
      </c>
      <c r="AL115" s="25"/>
      <c r="AM115" s="25"/>
      <c r="AN115" s="27">
        <v>0</v>
      </c>
      <c r="AO115" s="25"/>
      <c r="AP115" s="25"/>
    </row>
    <row r="116" spans="1:42" ht="75.75" customHeight="1">
      <c r="A116" s="24">
        <f t="shared" si="0"/>
        <v>115</v>
      </c>
      <c r="B116" s="26" t="s">
        <v>4159</v>
      </c>
      <c r="C116" s="25" t="s">
        <v>4160</v>
      </c>
      <c r="D116" s="25" t="s">
        <v>4161</v>
      </c>
      <c r="E116" s="40" t="s">
        <v>2860</v>
      </c>
      <c r="F116" s="28" t="s">
        <v>4162</v>
      </c>
      <c r="G116" s="27" t="s">
        <v>3193</v>
      </c>
      <c r="H116" s="25" t="s">
        <v>4160</v>
      </c>
      <c r="I116" s="25" t="s">
        <v>4160</v>
      </c>
      <c r="J116" s="25" t="s">
        <v>2864</v>
      </c>
      <c r="K116" s="27" t="s">
        <v>209</v>
      </c>
      <c r="L116" s="27" t="s">
        <v>209</v>
      </c>
      <c r="M116" s="27" t="s">
        <v>209</v>
      </c>
      <c r="N116" s="27" t="s">
        <v>209</v>
      </c>
      <c r="O116" s="27" t="s">
        <v>209</v>
      </c>
      <c r="P116" s="25" t="s">
        <v>3195</v>
      </c>
      <c r="Q116" s="25" t="s">
        <v>3195</v>
      </c>
      <c r="R116" s="25"/>
      <c r="S116" s="27">
        <v>2019</v>
      </c>
      <c r="T116" s="36" t="s">
        <v>3658</v>
      </c>
      <c r="U116" s="30"/>
      <c r="V116" s="30" t="s">
        <v>4163</v>
      </c>
      <c r="W116" s="38" t="s">
        <v>4164</v>
      </c>
      <c r="X116" s="30"/>
      <c r="Y116" s="25"/>
      <c r="Z116" s="25"/>
      <c r="AA116" s="25" t="s">
        <v>63</v>
      </c>
      <c r="AB116" s="31"/>
      <c r="AC116" s="25"/>
      <c r="AD116" s="27" t="s">
        <v>209</v>
      </c>
      <c r="AE116" s="30"/>
      <c r="AF116" s="25" t="s">
        <v>3198</v>
      </c>
      <c r="AG116" s="25"/>
      <c r="AH116" s="31"/>
      <c r="AI116" s="31"/>
      <c r="AJ116" s="25"/>
      <c r="AK116" s="25" t="s">
        <v>4165</v>
      </c>
      <c r="AL116" s="25"/>
      <c r="AM116" s="25"/>
      <c r="AN116" s="27">
        <v>0</v>
      </c>
      <c r="AO116" s="25"/>
      <c r="AP116" s="25"/>
    </row>
    <row r="117" spans="1:42" ht="63" customHeight="1">
      <c r="A117" s="24">
        <f t="shared" si="0"/>
        <v>116</v>
      </c>
      <c r="B117" s="25" t="s">
        <v>4166</v>
      </c>
      <c r="C117" s="25" t="s">
        <v>4167</v>
      </c>
      <c r="D117" s="25" t="s">
        <v>4168</v>
      </c>
      <c r="E117" s="40" t="s">
        <v>4169</v>
      </c>
      <c r="F117" s="35">
        <v>81553416585</v>
      </c>
      <c r="G117" s="27" t="s">
        <v>3193</v>
      </c>
      <c r="H117" s="25" t="s">
        <v>4167</v>
      </c>
      <c r="I117" s="25" t="s">
        <v>4167</v>
      </c>
      <c r="J117" s="25" t="s">
        <v>4170</v>
      </c>
      <c r="K117" s="27" t="s">
        <v>209</v>
      </c>
      <c r="L117" s="27" t="s">
        <v>209</v>
      </c>
      <c r="M117" s="27" t="s">
        <v>209</v>
      </c>
      <c r="N117" s="27" t="s">
        <v>209</v>
      </c>
      <c r="O117" s="27" t="s">
        <v>209</v>
      </c>
      <c r="P117" s="25" t="s">
        <v>3195</v>
      </c>
      <c r="Q117" s="25" t="s">
        <v>3195</v>
      </c>
      <c r="R117" s="25"/>
      <c r="S117" s="27">
        <v>2019</v>
      </c>
      <c r="T117" s="36" t="s">
        <v>3658</v>
      </c>
      <c r="U117" s="30"/>
      <c r="V117" s="30" t="s">
        <v>4171</v>
      </c>
      <c r="W117" s="38" t="s">
        <v>4172</v>
      </c>
      <c r="X117" s="30"/>
      <c r="Y117" s="25"/>
      <c r="Z117" s="25"/>
      <c r="AA117" s="25" t="s">
        <v>63</v>
      </c>
      <c r="AB117" s="31"/>
      <c r="AC117" s="25"/>
      <c r="AD117" s="27" t="s">
        <v>209</v>
      </c>
      <c r="AE117" s="30"/>
      <c r="AF117" s="25" t="s">
        <v>3198</v>
      </c>
      <c r="AG117" s="25"/>
      <c r="AH117" s="31"/>
      <c r="AI117" s="31"/>
      <c r="AJ117" s="25"/>
      <c r="AK117" s="25" t="s">
        <v>4173</v>
      </c>
      <c r="AL117" s="25"/>
      <c r="AM117" s="25"/>
      <c r="AN117" s="27">
        <v>0</v>
      </c>
      <c r="AO117" s="25"/>
      <c r="AP117" s="25"/>
    </row>
    <row r="118" spans="1:42" ht="83.25" customHeight="1">
      <c r="A118" s="24">
        <f t="shared" si="0"/>
        <v>117</v>
      </c>
      <c r="B118" s="25" t="s">
        <v>4174</v>
      </c>
      <c r="C118" s="25" t="s">
        <v>4175</v>
      </c>
      <c r="D118" s="25" t="s">
        <v>4176</v>
      </c>
      <c r="E118" s="40" t="s">
        <v>4177</v>
      </c>
      <c r="F118" s="35">
        <v>82233156305</v>
      </c>
      <c r="G118" s="27" t="s">
        <v>3180</v>
      </c>
      <c r="H118" s="25" t="s">
        <v>4175</v>
      </c>
      <c r="I118" s="25" t="s">
        <v>4175</v>
      </c>
      <c r="J118" s="25" t="s">
        <v>1485</v>
      </c>
      <c r="K118" s="27" t="s">
        <v>209</v>
      </c>
      <c r="L118" s="27" t="s">
        <v>209</v>
      </c>
      <c r="M118" s="27" t="s">
        <v>209</v>
      </c>
      <c r="N118" s="27" t="s">
        <v>209</v>
      </c>
      <c r="O118" s="27" t="s">
        <v>209</v>
      </c>
      <c r="P118" s="25" t="s">
        <v>3195</v>
      </c>
      <c r="Q118" s="27" t="s">
        <v>209</v>
      </c>
      <c r="R118" s="25"/>
      <c r="S118" s="27">
        <v>2019</v>
      </c>
      <c r="T118" s="36" t="s">
        <v>3658</v>
      </c>
      <c r="U118" s="30"/>
      <c r="V118" s="30" t="s">
        <v>4178</v>
      </c>
      <c r="W118" s="38" t="s">
        <v>4179</v>
      </c>
      <c r="X118" s="30"/>
      <c r="Y118" s="25"/>
      <c r="Z118" s="25"/>
      <c r="AA118" s="25" t="s">
        <v>63</v>
      </c>
      <c r="AB118" s="31"/>
      <c r="AC118" s="25"/>
      <c r="AD118" s="27" t="s">
        <v>209</v>
      </c>
      <c r="AE118" s="30"/>
      <c r="AF118" s="25" t="s">
        <v>3206</v>
      </c>
      <c r="AG118" s="25"/>
      <c r="AH118" s="31"/>
      <c r="AI118" s="31"/>
      <c r="AJ118" s="25"/>
      <c r="AK118" s="25" t="s">
        <v>4180</v>
      </c>
      <c r="AL118" s="25"/>
      <c r="AM118" s="25"/>
      <c r="AN118" s="27">
        <v>0</v>
      </c>
      <c r="AO118" s="25"/>
      <c r="AP118" s="25"/>
    </row>
    <row r="119" spans="1:42" ht="74.25" customHeight="1">
      <c r="A119" s="24">
        <f t="shared" si="0"/>
        <v>118</v>
      </c>
      <c r="B119" s="25" t="s">
        <v>4181</v>
      </c>
      <c r="C119" s="25" t="s">
        <v>4182</v>
      </c>
      <c r="D119" s="25" t="s">
        <v>4183</v>
      </c>
      <c r="E119" s="40" t="s">
        <v>4184</v>
      </c>
      <c r="F119" s="35">
        <v>85100220793</v>
      </c>
      <c r="G119" s="27" t="s">
        <v>3193</v>
      </c>
      <c r="H119" s="25" t="s">
        <v>4182</v>
      </c>
      <c r="I119" s="25" t="s">
        <v>4182</v>
      </c>
      <c r="J119" s="25" t="s">
        <v>4185</v>
      </c>
      <c r="K119" s="27" t="s">
        <v>209</v>
      </c>
      <c r="L119" s="27" t="s">
        <v>209</v>
      </c>
      <c r="M119" s="27" t="s">
        <v>209</v>
      </c>
      <c r="N119" s="27" t="s">
        <v>209</v>
      </c>
      <c r="O119" s="27" t="s">
        <v>209</v>
      </c>
      <c r="P119" s="25" t="s">
        <v>3195</v>
      </c>
      <c r="Q119" s="25" t="s">
        <v>3195</v>
      </c>
      <c r="R119" s="25"/>
      <c r="S119" s="27">
        <v>2019</v>
      </c>
      <c r="T119" s="36" t="s">
        <v>3658</v>
      </c>
      <c r="U119" s="30"/>
      <c r="V119" s="30" t="s">
        <v>4186</v>
      </c>
      <c r="W119" s="38" t="s">
        <v>4187</v>
      </c>
      <c r="X119" s="30"/>
      <c r="Y119" s="25"/>
      <c r="Z119" s="25"/>
      <c r="AA119" s="25" t="s">
        <v>63</v>
      </c>
      <c r="AB119" s="31"/>
      <c r="AC119" s="25"/>
      <c r="AD119" s="27" t="s">
        <v>209</v>
      </c>
      <c r="AE119" s="30"/>
      <c r="AF119" s="25" t="s">
        <v>3198</v>
      </c>
      <c r="AG119" s="25"/>
      <c r="AH119" s="31"/>
      <c r="AI119" s="31"/>
      <c r="AJ119" s="25"/>
      <c r="AK119" s="25" t="s">
        <v>105</v>
      </c>
      <c r="AL119" s="25"/>
      <c r="AM119" s="25"/>
      <c r="AN119" s="27">
        <v>0</v>
      </c>
      <c r="AO119" s="25"/>
      <c r="AP119" s="25"/>
    </row>
    <row r="120" spans="1:42" ht="127.5" customHeight="1">
      <c r="A120" s="24">
        <f t="shared" si="0"/>
        <v>119</v>
      </c>
      <c r="B120" s="41" t="s">
        <v>4188</v>
      </c>
      <c r="C120" s="25" t="s">
        <v>4189</v>
      </c>
      <c r="D120" s="25" t="s">
        <v>4190</v>
      </c>
      <c r="E120" s="40" t="s">
        <v>2810</v>
      </c>
      <c r="F120" s="28" t="s">
        <v>4191</v>
      </c>
      <c r="G120" s="27" t="s">
        <v>3193</v>
      </c>
      <c r="H120" s="25" t="s">
        <v>4189</v>
      </c>
      <c r="I120" s="25" t="s">
        <v>4189</v>
      </c>
      <c r="J120" s="25" t="s">
        <v>2814</v>
      </c>
      <c r="K120" s="27" t="s">
        <v>209</v>
      </c>
      <c r="L120" s="27" t="s">
        <v>209</v>
      </c>
      <c r="M120" s="27" t="s">
        <v>209</v>
      </c>
      <c r="N120" s="27" t="s">
        <v>209</v>
      </c>
      <c r="O120" s="27" t="s">
        <v>209</v>
      </c>
      <c r="P120" s="25" t="s">
        <v>3195</v>
      </c>
      <c r="Q120" s="27" t="s">
        <v>209</v>
      </c>
      <c r="R120" s="25"/>
      <c r="S120" s="27">
        <v>2019</v>
      </c>
      <c r="T120" s="36" t="s">
        <v>3658</v>
      </c>
      <c r="U120" s="30"/>
      <c r="V120" s="30" t="s">
        <v>4192</v>
      </c>
      <c r="W120" s="38" t="s">
        <v>4193</v>
      </c>
      <c r="X120" s="30"/>
      <c r="Y120" s="25"/>
      <c r="Z120" s="25"/>
      <c r="AA120" s="25" t="s">
        <v>63</v>
      </c>
      <c r="AB120" s="31"/>
      <c r="AC120" s="25"/>
      <c r="AD120" s="27" t="s">
        <v>209</v>
      </c>
      <c r="AE120" s="30"/>
      <c r="AF120" s="25" t="s">
        <v>3186</v>
      </c>
      <c r="AG120" s="25"/>
      <c r="AH120" s="31"/>
      <c r="AI120" s="31"/>
      <c r="AJ120" s="25"/>
      <c r="AK120" s="25" t="s">
        <v>4194</v>
      </c>
      <c r="AL120" s="25"/>
      <c r="AM120" s="25"/>
      <c r="AN120" s="27">
        <v>0</v>
      </c>
      <c r="AO120" s="25"/>
      <c r="AP120" s="25"/>
    </row>
    <row r="121" spans="1:42" ht="127.5" customHeight="1">
      <c r="A121" s="24">
        <f t="shared" si="0"/>
        <v>120</v>
      </c>
      <c r="B121" s="25" t="s">
        <v>4195</v>
      </c>
      <c r="C121" s="25" t="s">
        <v>4196</v>
      </c>
      <c r="D121" s="25" t="s">
        <v>4197</v>
      </c>
      <c r="E121" s="40" t="s">
        <v>4198</v>
      </c>
      <c r="F121" s="35">
        <v>81230619593</v>
      </c>
      <c r="G121" s="27" t="s">
        <v>3180</v>
      </c>
      <c r="H121" s="25" t="s">
        <v>4196</v>
      </c>
      <c r="I121" s="25" t="s">
        <v>4196</v>
      </c>
      <c r="J121" s="25" t="s">
        <v>4199</v>
      </c>
      <c r="K121" s="27" t="s">
        <v>209</v>
      </c>
      <c r="L121" s="27" t="s">
        <v>209</v>
      </c>
      <c r="M121" s="27" t="s">
        <v>209</v>
      </c>
      <c r="N121" s="27" t="s">
        <v>209</v>
      </c>
      <c r="O121" s="27" t="s">
        <v>209</v>
      </c>
      <c r="P121" s="25" t="s">
        <v>3195</v>
      </c>
      <c r="Q121" s="27" t="s">
        <v>209</v>
      </c>
      <c r="R121" s="25"/>
      <c r="S121" s="27">
        <v>2019</v>
      </c>
      <c r="T121" s="36" t="s">
        <v>3925</v>
      </c>
      <c r="U121" s="30"/>
      <c r="V121" s="30" t="s">
        <v>4200</v>
      </c>
      <c r="W121" s="38" t="s">
        <v>4201</v>
      </c>
      <c r="X121" s="30"/>
      <c r="Y121" s="25"/>
      <c r="Z121" s="25"/>
      <c r="AA121" s="25" t="s">
        <v>63</v>
      </c>
      <c r="AB121" s="31"/>
      <c r="AC121" s="25"/>
      <c r="AD121" s="27" t="s">
        <v>209</v>
      </c>
      <c r="AE121" s="30"/>
      <c r="AF121" s="25" t="s">
        <v>3206</v>
      </c>
      <c r="AG121" s="25"/>
      <c r="AH121" s="31"/>
      <c r="AI121" s="31"/>
      <c r="AJ121" s="25"/>
      <c r="AK121" s="25" t="s">
        <v>4202</v>
      </c>
      <c r="AL121" s="25"/>
      <c r="AM121" s="25"/>
      <c r="AN121" s="27">
        <v>0</v>
      </c>
      <c r="AO121" s="25"/>
      <c r="AP121" s="25"/>
    </row>
    <row r="122" spans="1:42" ht="129" customHeight="1">
      <c r="A122" s="24">
        <f t="shared" si="0"/>
        <v>121</v>
      </c>
      <c r="B122" s="26" t="s">
        <v>4203</v>
      </c>
      <c r="C122" s="25" t="s">
        <v>4204</v>
      </c>
      <c r="D122" s="25" t="s">
        <v>4205</v>
      </c>
      <c r="E122" s="40" t="s">
        <v>4206</v>
      </c>
      <c r="F122" s="35">
        <v>81330070888</v>
      </c>
      <c r="G122" s="27" t="s">
        <v>3193</v>
      </c>
      <c r="H122" s="25" t="s">
        <v>4204</v>
      </c>
      <c r="I122" s="25" t="s">
        <v>4204</v>
      </c>
      <c r="J122" s="25" t="s">
        <v>4207</v>
      </c>
      <c r="K122" s="27" t="s">
        <v>209</v>
      </c>
      <c r="L122" s="27" t="s">
        <v>209</v>
      </c>
      <c r="M122" s="27" t="s">
        <v>209</v>
      </c>
      <c r="N122" s="27" t="s">
        <v>209</v>
      </c>
      <c r="O122" s="27" t="s">
        <v>209</v>
      </c>
      <c r="P122" s="25" t="s">
        <v>3195</v>
      </c>
      <c r="Q122" s="27" t="s">
        <v>209</v>
      </c>
      <c r="R122" s="25"/>
      <c r="S122" s="27">
        <v>2019</v>
      </c>
      <c r="T122" s="36" t="s">
        <v>3925</v>
      </c>
      <c r="U122" s="30"/>
      <c r="V122" s="30" t="s">
        <v>4208</v>
      </c>
      <c r="W122" s="38" t="s">
        <v>4209</v>
      </c>
      <c r="X122" s="30"/>
      <c r="Y122" s="25"/>
      <c r="Z122" s="25"/>
      <c r="AA122" s="25" t="s">
        <v>63</v>
      </c>
      <c r="AB122" s="31"/>
      <c r="AC122" s="25"/>
      <c r="AD122" s="27" t="s">
        <v>209</v>
      </c>
      <c r="AE122" s="30"/>
      <c r="AF122" s="25" t="s">
        <v>3206</v>
      </c>
      <c r="AG122" s="25"/>
      <c r="AH122" s="31"/>
      <c r="AI122" s="31"/>
      <c r="AJ122" s="25"/>
      <c r="AK122" s="25" t="s">
        <v>105</v>
      </c>
      <c r="AL122" s="25"/>
      <c r="AM122" s="25"/>
      <c r="AN122" s="27">
        <v>0</v>
      </c>
      <c r="AO122" s="25"/>
      <c r="AP122" s="25"/>
    </row>
    <row r="123" spans="1:42" ht="125.25" customHeight="1">
      <c r="A123" s="24">
        <f t="shared" si="0"/>
        <v>122</v>
      </c>
      <c r="B123" s="25" t="s">
        <v>4210</v>
      </c>
      <c r="C123" s="25" t="s">
        <v>4211</v>
      </c>
      <c r="D123" s="25" t="s">
        <v>4212</v>
      </c>
      <c r="E123" s="40" t="s">
        <v>4213</v>
      </c>
      <c r="F123" s="35">
        <v>85730091182</v>
      </c>
      <c r="G123" s="27" t="s">
        <v>3193</v>
      </c>
      <c r="H123" s="25" t="s">
        <v>4211</v>
      </c>
      <c r="I123" s="25" t="s">
        <v>4211</v>
      </c>
      <c r="J123" s="25" t="s">
        <v>4214</v>
      </c>
      <c r="K123" s="27" t="s">
        <v>209</v>
      </c>
      <c r="L123" s="27" t="s">
        <v>209</v>
      </c>
      <c r="M123" s="27" t="s">
        <v>209</v>
      </c>
      <c r="N123" s="27" t="s">
        <v>209</v>
      </c>
      <c r="O123" s="27" t="s">
        <v>209</v>
      </c>
      <c r="P123" s="25" t="s">
        <v>3195</v>
      </c>
      <c r="Q123" s="27" t="s">
        <v>209</v>
      </c>
      <c r="R123" s="25"/>
      <c r="S123" s="27">
        <v>2019</v>
      </c>
      <c r="T123" s="36" t="s">
        <v>3925</v>
      </c>
      <c r="U123" s="30"/>
      <c r="V123" s="30" t="s">
        <v>4215</v>
      </c>
      <c r="W123" s="38" t="s">
        <v>4216</v>
      </c>
      <c r="X123" s="30"/>
      <c r="Y123" s="25"/>
      <c r="Z123" s="25"/>
      <c r="AA123" s="25" t="s">
        <v>63</v>
      </c>
      <c r="AB123" s="31"/>
      <c r="AC123" s="25"/>
      <c r="AD123" s="27" t="s">
        <v>209</v>
      </c>
      <c r="AE123" s="30"/>
      <c r="AF123" s="25" t="s">
        <v>3206</v>
      </c>
      <c r="AG123" s="25"/>
      <c r="AH123" s="31"/>
      <c r="AI123" s="31"/>
      <c r="AJ123" s="25"/>
      <c r="AK123" s="25" t="s">
        <v>4217</v>
      </c>
      <c r="AL123" s="25"/>
      <c r="AM123" s="25"/>
      <c r="AN123" s="27">
        <v>0</v>
      </c>
      <c r="AO123" s="25"/>
      <c r="AP123" s="25"/>
    </row>
    <row r="124" spans="1:42" ht="105" customHeight="1">
      <c r="A124" s="24">
        <f t="shared" si="0"/>
        <v>123</v>
      </c>
      <c r="B124" s="25" t="s">
        <v>4218</v>
      </c>
      <c r="C124" s="25" t="s">
        <v>4219</v>
      </c>
      <c r="D124" s="27" t="s">
        <v>4220</v>
      </c>
      <c r="E124" s="27" t="s">
        <v>4221</v>
      </c>
      <c r="F124" s="35">
        <v>81331948666</v>
      </c>
      <c r="G124" s="27" t="s">
        <v>3180</v>
      </c>
      <c r="H124" s="25" t="s">
        <v>4219</v>
      </c>
      <c r="I124" s="25" t="s">
        <v>4219</v>
      </c>
      <c r="J124" s="25" t="s">
        <v>4222</v>
      </c>
      <c r="K124" s="27" t="s">
        <v>209</v>
      </c>
      <c r="L124" s="27" t="s">
        <v>209</v>
      </c>
      <c r="M124" s="27" t="s">
        <v>209</v>
      </c>
      <c r="N124" s="27" t="s">
        <v>209</v>
      </c>
      <c r="O124" s="27" t="s">
        <v>209</v>
      </c>
      <c r="P124" s="25" t="s">
        <v>3195</v>
      </c>
      <c r="Q124" s="27" t="s">
        <v>209</v>
      </c>
      <c r="R124" s="25"/>
      <c r="S124" s="27">
        <v>2019</v>
      </c>
      <c r="T124" s="36" t="s">
        <v>3925</v>
      </c>
      <c r="U124" s="30"/>
      <c r="V124" s="30" t="s">
        <v>4223</v>
      </c>
      <c r="W124" s="38" t="s">
        <v>4224</v>
      </c>
      <c r="X124" s="30"/>
      <c r="Y124" s="25"/>
      <c r="Z124" s="25"/>
      <c r="AA124" s="25" t="s">
        <v>63</v>
      </c>
      <c r="AB124" s="31"/>
      <c r="AC124" s="25"/>
      <c r="AD124" s="27" t="s">
        <v>209</v>
      </c>
      <c r="AE124" s="30"/>
      <c r="AF124" s="25" t="s">
        <v>3206</v>
      </c>
      <c r="AG124" s="25"/>
      <c r="AH124" s="31"/>
      <c r="AI124" s="31"/>
      <c r="AJ124" s="25"/>
      <c r="AK124" s="25" t="s">
        <v>4225</v>
      </c>
      <c r="AL124" s="25"/>
      <c r="AM124" s="25"/>
      <c r="AN124" s="27">
        <v>0</v>
      </c>
      <c r="AO124" s="25"/>
      <c r="AP124" s="25"/>
    </row>
    <row r="125" spans="1:42" ht="110.25" customHeight="1">
      <c r="A125" s="24">
        <f t="shared" si="0"/>
        <v>124</v>
      </c>
      <c r="B125" s="25" t="s">
        <v>4226</v>
      </c>
      <c r="C125" s="25" t="s">
        <v>4227</v>
      </c>
      <c r="D125" s="25" t="s">
        <v>4228</v>
      </c>
      <c r="E125" s="40" t="s">
        <v>4229</v>
      </c>
      <c r="F125" s="28" t="s">
        <v>4230</v>
      </c>
      <c r="G125" s="27" t="s">
        <v>3180</v>
      </c>
      <c r="H125" s="25" t="s">
        <v>4227</v>
      </c>
      <c r="I125" s="25" t="s">
        <v>4227</v>
      </c>
      <c r="J125" s="25" t="s">
        <v>4231</v>
      </c>
      <c r="K125" s="27" t="s">
        <v>209</v>
      </c>
      <c r="L125" s="27" t="s">
        <v>209</v>
      </c>
      <c r="M125" s="27" t="s">
        <v>209</v>
      </c>
      <c r="N125" s="27" t="s">
        <v>209</v>
      </c>
      <c r="O125" s="27" t="s">
        <v>209</v>
      </c>
      <c r="P125" s="25" t="s">
        <v>3195</v>
      </c>
      <c r="Q125" s="25" t="s">
        <v>3195</v>
      </c>
      <c r="R125" s="25"/>
      <c r="S125" s="27">
        <v>2019</v>
      </c>
      <c r="T125" s="36" t="s">
        <v>3658</v>
      </c>
      <c r="U125" s="30"/>
      <c r="V125" s="30" t="s">
        <v>4232</v>
      </c>
      <c r="W125" s="38" t="s">
        <v>4233</v>
      </c>
      <c r="X125" s="30"/>
      <c r="Y125" s="25"/>
      <c r="Z125" s="25"/>
      <c r="AA125" s="25" t="s">
        <v>63</v>
      </c>
      <c r="AB125" s="31"/>
      <c r="AC125" s="25"/>
      <c r="AD125" s="27" t="s">
        <v>209</v>
      </c>
      <c r="AE125" s="30"/>
      <c r="AF125" s="25" t="s">
        <v>3198</v>
      </c>
      <c r="AG125" s="25"/>
      <c r="AH125" s="31"/>
      <c r="AI125" s="31"/>
      <c r="AJ125" s="25"/>
      <c r="AK125" s="25" t="s">
        <v>4234</v>
      </c>
      <c r="AL125" s="25"/>
      <c r="AM125" s="25"/>
      <c r="AN125" s="27">
        <v>0</v>
      </c>
      <c r="AO125" s="25"/>
      <c r="AP125" s="25"/>
    </row>
    <row r="126" spans="1:42" ht="88.5" customHeight="1">
      <c r="A126" s="24">
        <f t="shared" si="0"/>
        <v>125</v>
      </c>
      <c r="B126" s="27" t="s">
        <v>4235</v>
      </c>
      <c r="C126" s="25" t="s">
        <v>4236</v>
      </c>
      <c r="D126" s="25" t="s">
        <v>4237</v>
      </c>
      <c r="E126" s="40" t="s">
        <v>4238</v>
      </c>
      <c r="F126" s="35">
        <v>81331649964</v>
      </c>
      <c r="G126" s="27" t="s">
        <v>3180</v>
      </c>
      <c r="H126" s="25" t="s">
        <v>4236</v>
      </c>
      <c r="I126" s="25" t="s">
        <v>4236</v>
      </c>
      <c r="J126" s="25" t="s">
        <v>4239</v>
      </c>
      <c r="K126" s="27" t="s">
        <v>209</v>
      </c>
      <c r="L126" s="27" t="s">
        <v>209</v>
      </c>
      <c r="M126" s="27" t="s">
        <v>209</v>
      </c>
      <c r="N126" s="27" t="s">
        <v>209</v>
      </c>
      <c r="O126" s="27" t="s">
        <v>209</v>
      </c>
      <c r="P126" s="25" t="s">
        <v>3195</v>
      </c>
      <c r="Q126" s="27" t="s">
        <v>209</v>
      </c>
      <c r="R126" s="25"/>
      <c r="S126" s="27">
        <v>2019</v>
      </c>
      <c r="T126" s="36" t="s">
        <v>3658</v>
      </c>
      <c r="U126" s="30"/>
      <c r="V126" s="30" t="s">
        <v>4240</v>
      </c>
      <c r="W126" s="38" t="s">
        <v>4241</v>
      </c>
      <c r="X126" s="30"/>
      <c r="Y126" s="25"/>
      <c r="Z126" s="25"/>
      <c r="AA126" s="25" t="s">
        <v>63</v>
      </c>
      <c r="AB126" s="31"/>
      <c r="AC126" s="25"/>
      <c r="AD126" s="27" t="s">
        <v>209</v>
      </c>
      <c r="AE126" s="30"/>
      <c r="AF126" s="25" t="s">
        <v>3198</v>
      </c>
      <c r="AG126" s="25"/>
      <c r="AH126" s="31"/>
      <c r="AI126" s="31"/>
      <c r="AJ126" s="25"/>
      <c r="AK126" s="25" t="s">
        <v>4242</v>
      </c>
      <c r="AL126" s="25"/>
      <c r="AM126" s="25"/>
      <c r="AN126" s="27">
        <v>0</v>
      </c>
      <c r="AO126" s="25"/>
      <c r="AP126" s="25"/>
    </row>
    <row r="127" spans="1:42" ht="88.5" customHeight="1">
      <c r="A127" s="24">
        <f t="shared" si="0"/>
        <v>126</v>
      </c>
      <c r="B127" s="25" t="s">
        <v>4243</v>
      </c>
      <c r="C127" s="25" t="s">
        <v>4244</v>
      </c>
      <c r="D127" s="25" t="s">
        <v>4245</v>
      </c>
      <c r="E127" s="40" t="s">
        <v>4246</v>
      </c>
      <c r="F127" s="28" t="s">
        <v>4247</v>
      </c>
      <c r="G127" s="27" t="s">
        <v>3180</v>
      </c>
      <c r="H127" s="25" t="s">
        <v>4244</v>
      </c>
      <c r="I127" s="25" t="s">
        <v>4244</v>
      </c>
      <c r="J127" s="25" t="s">
        <v>4248</v>
      </c>
      <c r="K127" s="27" t="s">
        <v>209</v>
      </c>
      <c r="L127" s="27" t="s">
        <v>209</v>
      </c>
      <c r="M127" s="27" t="s">
        <v>209</v>
      </c>
      <c r="N127" s="27" t="s">
        <v>209</v>
      </c>
      <c r="O127" s="27" t="s">
        <v>209</v>
      </c>
      <c r="P127" s="25" t="s">
        <v>3195</v>
      </c>
      <c r="Q127" s="25" t="s">
        <v>3195</v>
      </c>
      <c r="R127" s="25"/>
      <c r="S127" s="27">
        <v>2019</v>
      </c>
      <c r="T127" s="36" t="s">
        <v>3658</v>
      </c>
      <c r="U127" s="30"/>
      <c r="V127" s="30" t="s">
        <v>4249</v>
      </c>
      <c r="W127" s="38" t="s">
        <v>4250</v>
      </c>
      <c r="X127" s="30"/>
      <c r="Y127" s="25"/>
      <c r="Z127" s="25"/>
      <c r="AA127" s="25" t="s">
        <v>63</v>
      </c>
      <c r="AB127" s="31"/>
      <c r="AC127" s="25"/>
      <c r="AD127" s="27" t="s">
        <v>209</v>
      </c>
      <c r="AE127" s="30"/>
      <c r="AF127" s="25" t="s">
        <v>3198</v>
      </c>
      <c r="AG127" s="25"/>
      <c r="AH127" s="31"/>
      <c r="AI127" s="31"/>
      <c r="AJ127" s="25"/>
      <c r="AK127" s="25" t="s">
        <v>4251</v>
      </c>
      <c r="AL127" s="25"/>
      <c r="AM127" s="25"/>
      <c r="AN127" s="27">
        <v>0</v>
      </c>
      <c r="AO127" s="25"/>
      <c r="AP127" s="25"/>
    </row>
    <row r="128" spans="1:42" ht="111" customHeight="1">
      <c r="A128" s="24">
        <f t="shared" si="0"/>
        <v>127</v>
      </c>
      <c r="B128" s="25" t="s">
        <v>4252</v>
      </c>
      <c r="C128" s="25" t="s">
        <v>4253</v>
      </c>
      <c r="D128" s="25" t="s">
        <v>4254</v>
      </c>
      <c r="E128" s="40" t="s">
        <v>452</v>
      </c>
      <c r="F128" s="28" t="s">
        <v>4255</v>
      </c>
      <c r="G128" s="27" t="s">
        <v>3180</v>
      </c>
      <c r="H128" s="25" t="s">
        <v>4253</v>
      </c>
      <c r="I128" s="25" t="s">
        <v>4253</v>
      </c>
      <c r="J128" s="25" t="s">
        <v>4256</v>
      </c>
      <c r="K128" s="27" t="s">
        <v>209</v>
      </c>
      <c r="L128" s="27" t="s">
        <v>209</v>
      </c>
      <c r="M128" s="27" t="s">
        <v>209</v>
      </c>
      <c r="N128" s="27" t="s">
        <v>209</v>
      </c>
      <c r="O128" s="27" t="s">
        <v>209</v>
      </c>
      <c r="P128" s="25" t="s">
        <v>3195</v>
      </c>
      <c r="Q128" s="25" t="s">
        <v>3195</v>
      </c>
      <c r="R128" s="25"/>
      <c r="S128" s="27">
        <v>2019</v>
      </c>
      <c r="T128" s="36" t="s">
        <v>4257</v>
      </c>
      <c r="U128" s="30"/>
      <c r="V128" s="30" t="s">
        <v>4258</v>
      </c>
      <c r="W128" s="38" t="s">
        <v>4259</v>
      </c>
      <c r="X128" s="30"/>
      <c r="Y128" s="25"/>
      <c r="Z128" s="25"/>
      <c r="AA128" s="25" t="s">
        <v>63</v>
      </c>
      <c r="AB128" s="31">
        <v>50000000</v>
      </c>
      <c r="AC128" s="25"/>
      <c r="AD128" s="27" t="s">
        <v>209</v>
      </c>
      <c r="AE128" s="30"/>
      <c r="AF128" s="25" t="s">
        <v>3198</v>
      </c>
      <c r="AG128" s="25"/>
      <c r="AH128" s="31"/>
      <c r="AI128" s="31"/>
      <c r="AJ128" s="25"/>
      <c r="AK128" s="25" t="s">
        <v>4260</v>
      </c>
      <c r="AL128" s="25"/>
      <c r="AM128" s="25"/>
      <c r="AN128" s="27">
        <v>0</v>
      </c>
      <c r="AO128" s="25"/>
      <c r="AP128" s="25"/>
    </row>
    <row r="129" spans="1:42" ht="117" customHeight="1">
      <c r="A129" s="24">
        <f t="shared" si="0"/>
        <v>128</v>
      </c>
      <c r="B129" s="25" t="s">
        <v>4261</v>
      </c>
      <c r="C129" s="25" t="s">
        <v>4262</v>
      </c>
      <c r="D129" s="25" t="s">
        <v>4263</v>
      </c>
      <c r="E129" s="40" t="s">
        <v>4264</v>
      </c>
      <c r="F129" s="35">
        <v>81235070903</v>
      </c>
      <c r="G129" s="27" t="s">
        <v>3193</v>
      </c>
      <c r="H129" s="25" t="s">
        <v>4262</v>
      </c>
      <c r="I129" s="25" t="s">
        <v>4262</v>
      </c>
      <c r="J129" s="25" t="s">
        <v>4265</v>
      </c>
      <c r="K129" s="27" t="s">
        <v>209</v>
      </c>
      <c r="L129" s="27" t="s">
        <v>209</v>
      </c>
      <c r="M129" s="27" t="s">
        <v>209</v>
      </c>
      <c r="N129" s="27" t="s">
        <v>209</v>
      </c>
      <c r="O129" s="27" t="s">
        <v>209</v>
      </c>
      <c r="P129" s="25" t="s">
        <v>3195</v>
      </c>
      <c r="Q129" s="27" t="s">
        <v>209</v>
      </c>
      <c r="R129" s="25"/>
      <c r="S129" s="27">
        <v>2019</v>
      </c>
      <c r="T129" s="36" t="s">
        <v>4257</v>
      </c>
      <c r="U129" s="30"/>
      <c r="V129" s="30" t="s">
        <v>4266</v>
      </c>
      <c r="W129" s="38" t="s">
        <v>4267</v>
      </c>
      <c r="X129" s="30"/>
      <c r="Y129" s="25"/>
      <c r="Z129" s="25"/>
      <c r="AA129" s="25" t="s">
        <v>63</v>
      </c>
      <c r="AB129" s="31">
        <v>50000000</v>
      </c>
      <c r="AC129" s="25"/>
      <c r="AD129" s="27" t="s">
        <v>209</v>
      </c>
      <c r="AE129" s="30"/>
      <c r="AF129" s="25" t="s">
        <v>3198</v>
      </c>
      <c r="AG129" s="25"/>
      <c r="AH129" s="31"/>
      <c r="AI129" s="31"/>
      <c r="AJ129" s="25"/>
      <c r="AK129" s="25" t="s">
        <v>4268</v>
      </c>
      <c r="AL129" s="25"/>
      <c r="AM129" s="25"/>
      <c r="AN129" s="27">
        <v>0</v>
      </c>
      <c r="AO129" s="25"/>
      <c r="AP129" s="25"/>
    </row>
    <row r="130" spans="1:42" ht="104.25" customHeight="1">
      <c r="A130" s="24">
        <f t="shared" si="0"/>
        <v>129</v>
      </c>
      <c r="B130" s="25" t="s">
        <v>4269</v>
      </c>
      <c r="C130" s="25" t="s">
        <v>4270</v>
      </c>
      <c r="D130" s="25" t="s">
        <v>4271</v>
      </c>
      <c r="E130" s="40" t="s">
        <v>3107</v>
      </c>
      <c r="F130" s="35">
        <v>82140377774</v>
      </c>
      <c r="G130" s="27" t="s">
        <v>3193</v>
      </c>
      <c r="H130" s="25" t="s">
        <v>4270</v>
      </c>
      <c r="I130" s="25" t="s">
        <v>4270</v>
      </c>
      <c r="J130" s="25" t="s">
        <v>3112</v>
      </c>
      <c r="K130" s="27" t="s">
        <v>209</v>
      </c>
      <c r="L130" s="27" t="s">
        <v>209</v>
      </c>
      <c r="M130" s="27" t="s">
        <v>209</v>
      </c>
      <c r="N130" s="27" t="s">
        <v>209</v>
      </c>
      <c r="O130" s="27" t="s">
        <v>209</v>
      </c>
      <c r="P130" s="25" t="s">
        <v>3195</v>
      </c>
      <c r="Q130" s="25" t="s">
        <v>3195</v>
      </c>
      <c r="R130" s="25"/>
      <c r="S130" s="27">
        <v>2019</v>
      </c>
      <c r="T130" s="36" t="s">
        <v>4257</v>
      </c>
      <c r="U130" s="30"/>
      <c r="V130" s="30" t="s">
        <v>4272</v>
      </c>
      <c r="W130" s="38" t="s">
        <v>4273</v>
      </c>
      <c r="X130" s="30"/>
      <c r="Y130" s="25"/>
      <c r="Z130" s="25"/>
      <c r="AA130" s="25" t="s">
        <v>63</v>
      </c>
      <c r="AB130" s="31">
        <v>15000000</v>
      </c>
      <c r="AC130" s="25"/>
      <c r="AD130" s="27" t="s">
        <v>209</v>
      </c>
      <c r="AE130" s="30"/>
      <c r="AF130" s="25" t="s">
        <v>3198</v>
      </c>
      <c r="AG130" s="25"/>
      <c r="AH130" s="31"/>
      <c r="AI130" s="31"/>
      <c r="AJ130" s="25"/>
      <c r="AK130" s="25" t="s">
        <v>4274</v>
      </c>
      <c r="AL130" s="25"/>
      <c r="AM130" s="25"/>
      <c r="AN130" s="27">
        <v>0</v>
      </c>
      <c r="AO130" s="25"/>
      <c r="AP130" s="25"/>
    </row>
    <row r="131" spans="1:42" ht="90" customHeight="1">
      <c r="A131" s="24">
        <f t="shared" si="0"/>
        <v>130</v>
      </c>
      <c r="B131" s="25" t="s">
        <v>4275</v>
      </c>
      <c r="C131" s="25" t="s">
        <v>4276</v>
      </c>
      <c r="D131" s="25" t="s">
        <v>4277</v>
      </c>
      <c r="E131" s="40" t="s">
        <v>4278</v>
      </c>
      <c r="F131" s="28" t="s">
        <v>4279</v>
      </c>
      <c r="G131" s="27" t="s">
        <v>3180</v>
      </c>
      <c r="H131" s="25" t="s">
        <v>4276</v>
      </c>
      <c r="I131" s="25" t="s">
        <v>4276</v>
      </c>
      <c r="J131" s="25" t="s">
        <v>4280</v>
      </c>
      <c r="K131" s="27" t="s">
        <v>209</v>
      </c>
      <c r="L131" s="27" t="s">
        <v>209</v>
      </c>
      <c r="M131" s="27" t="s">
        <v>209</v>
      </c>
      <c r="N131" s="27" t="s">
        <v>209</v>
      </c>
      <c r="O131" s="27" t="s">
        <v>209</v>
      </c>
      <c r="P131" s="25" t="s">
        <v>3195</v>
      </c>
      <c r="Q131" s="25" t="s">
        <v>3195</v>
      </c>
      <c r="R131" s="25"/>
      <c r="S131" s="27">
        <v>2019</v>
      </c>
      <c r="T131" s="36" t="s">
        <v>4257</v>
      </c>
      <c r="U131" s="30"/>
      <c r="V131" s="30" t="s">
        <v>4281</v>
      </c>
      <c r="W131" s="38" t="s">
        <v>4282</v>
      </c>
      <c r="X131" s="30"/>
      <c r="Y131" s="25"/>
      <c r="Z131" s="25"/>
      <c r="AA131" s="25" t="s">
        <v>63</v>
      </c>
      <c r="AB131" s="31"/>
      <c r="AC131" s="25"/>
      <c r="AD131" s="27" t="s">
        <v>209</v>
      </c>
      <c r="AE131" s="30"/>
      <c r="AF131" s="25" t="s">
        <v>3198</v>
      </c>
      <c r="AG131" s="25"/>
      <c r="AH131" s="31"/>
      <c r="AI131" s="31"/>
      <c r="AJ131" s="25"/>
      <c r="AK131" s="25" t="s">
        <v>4283</v>
      </c>
      <c r="AL131" s="25"/>
      <c r="AM131" s="25"/>
      <c r="AN131" s="27">
        <v>0</v>
      </c>
      <c r="AO131" s="25"/>
      <c r="AP131" s="25"/>
    </row>
    <row r="132" spans="1:42" ht="97.5" customHeight="1">
      <c r="A132" s="24">
        <f t="shared" si="0"/>
        <v>131</v>
      </c>
      <c r="B132" s="25" t="s">
        <v>4284</v>
      </c>
      <c r="C132" s="25" t="s">
        <v>4285</v>
      </c>
      <c r="D132" s="25" t="s">
        <v>4286</v>
      </c>
      <c r="E132" s="40" t="s">
        <v>4287</v>
      </c>
      <c r="F132" s="28" t="s">
        <v>4288</v>
      </c>
      <c r="G132" s="27" t="s">
        <v>3180</v>
      </c>
      <c r="H132" s="25" t="s">
        <v>4285</v>
      </c>
      <c r="I132" s="25" t="s">
        <v>4285</v>
      </c>
      <c r="J132" s="25" t="s">
        <v>4289</v>
      </c>
      <c r="K132" s="27" t="s">
        <v>209</v>
      </c>
      <c r="L132" s="27" t="s">
        <v>209</v>
      </c>
      <c r="M132" s="27" t="s">
        <v>209</v>
      </c>
      <c r="N132" s="27" t="s">
        <v>209</v>
      </c>
      <c r="O132" s="27" t="s">
        <v>209</v>
      </c>
      <c r="P132" s="25" t="s">
        <v>3195</v>
      </c>
      <c r="Q132" s="25" t="s">
        <v>3195</v>
      </c>
      <c r="R132" s="25"/>
      <c r="S132" s="27">
        <v>2019</v>
      </c>
      <c r="T132" s="36" t="s">
        <v>4257</v>
      </c>
      <c r="U132" s="30"/>
      <c r="V132" s="30" t="s">
        <v>4290</v>
      </c>
      <c r="W132" s="38" t="s">
        <v>4291</v>
      </c>
      <c r="X132" s="30"/>
      <c r="Y132" s="25"/>
      <c r="Z132" s="25"/>
      <c r="AA132" s="25" t="s">
        <v>63</v>
      </c>
      <c r="AB132" s="31"/>
      <c r="AC132" s="25"/>
      <c r="AD132" s="27" t="s">
        <v>209</v>
      </c>
      <c r="AE132" s="30"/>
      <c r="AF132" s="25" t="s">
        <v>3198</v>
      </c>
      <c r="AG132" s="25"/>
      <c r="AH132" s="31"/>
      <c r="AI132" s="31"/>
      <c r="AJ132" s="25"/>
      <c r="AK132" s="25" t="s">
        <v>171</v>
      </c>
      <c r="AL132" s="25"/>
      <c r="AM132" s="25"/>
      <c r="AN132" s="27">
        <v>0</v>
      </c>
      <c r="AO132" s="25"/>
      <c r="AP132" s="25"/>
    </row>
    <row r="133" spans="1:42" ht="98.25" customHeight="1">
      <c r="A133" s="24">
        <f t="shared" si="0"/>
        <v>132</v>
      </c>
      <c r="B133" s="25" t="s">
        <v>4292</v>
      </c>
      <c r="C133" s="25" t="s">
        <v>4293</v>
      </c>
      <c r="D133" s="25" t="s">
        <v>4294</v>
      </c>
      <c r="E133" s="40" t="s">
        <v>4295</v>
      </c>
      <c r="F133" s="28" t="s">
        <v>1848</v>
      </c>
      <c r="G133" s="27" t="s">
        <v>3180</v>
      </c>
      <c r="H133" s="25" t="s">
        <v>4293</v>
      </c>
      <c r="I133" s="25" t="s">
        <v>4293</v>
      </c>
      <c r="J133" s="25" t="s">
        <v>4296</v>
      </c>
      <c r="K133" s="27" t="s">
        <v>209</v>
      </c>
      <c r="L133" s="27" t="s">
        <v>209</v>
      </c>
      <c r="M133" s="27" t="s">
        <v>209</v>
      </c>
      <c r="N133" s="27" t="s">
        <v>209</v>
      </c>
      <c r="O133" s="27" t="s">
        <v>209</v>
      </c>
      <c r="P133" s="25" t="s">
        <v>3195</v>
      </c>
      <c r="Q133" s="25" t="s">
        <v>3195</v>
      </c>
      <c r="R133" s="25"/>
      <c r="S133" s="27">
        <v>2016</v>
      </c>
      <c r="T133" s="36" t="s">
        <v>4257</v>
      </c>
      <c r="U133" s="30"/>
      <c r="V133" s="30" t="s">
        <v>4297</v>
      </c>
      <c r="W133" s="38" t="s">
        <v>4298</v>
      </c>
      <c r="X133" s="30"/>
      <c r="Y133" s="25"/>
      <c r="Z133" s="25"/>
      <c r="AA133" s="25" t="s">
        <v>63</v>
      </c>
      <c r="AB133" s="31"/>
      <c r="AC133" s="25"/>
      <c r="AD133" s="27" t="s">
        <v>209</v>
      </c>
      <c r="AE133" s="30"/>
      <c r="AF133" s="25" t="s">
        <v>3198</v>
      </c>
      <c r="AG133" s="25"/>
      <c r="AH133" s="31"/>
      <c r="AI133" s="31"/>
      <c r="AJ133" s="25"/>
      <c r="AK133" s="25" t="s">
        <v>4299</v>
      </c>
      <c r="AL133" s="25"/>
      <c r="AM133" s="25"/>
      <c r="AN133" s="27">
        <v>0</v>
      </c>
      <c r="AO133" s="25"/>
      <c r="AP133" s="25"/>
    </row>
    <row r="134" spans="1:42" ht="84.75" customHeight="1">
      <c r="A134" s="24">
        <f t="shared" si="0"/>
        <v>133</v>
      </c>
      <c r="B134" s="25" t="s">
        <v>4300</v>
      </c>
      <c r="C134" s="25" t="s">
        <v>4301</v>
      </c>
      <c r="D134" s="25" t="s">
        <v>4302</v>
      </c>
      <c r="E134" s="40" t="s">
        <v>4303</v>
      </c>
      <c r="F134" s="28" t="s">
        <v>4304</v>
      </c>
      <c r="G134" s="27" t="s">
        <v>3193</v>
      </c>
      <c r="H134" s="25" t="s">
        <v>4301</v>
      </c>
      <c r="I134" s="25" t="s">
        <v>4301</v>
      </c>
      <c r="J134" s="25" t="s">
        <v>4305</v>
      </c>
      <c r="K134" s="27" t="s">
        <v>209</v>
      </c>
      <c r="L134" s="27" t="s">
        <v>209</v>
      </c>
      <c r="M134" s="27" t="s">
        <v>209</v>
      </c>
      <c r="N134" s="27" t="s">
        <v>209</v>
      </c>
      <c r="O134" s="27" t="s">
        <v>4306</v>
      </c>
      <c r="P134" s="27" t="s">
        <v>4306</v>
      </c>
      <c r="Q134" s="27" t="s">
        <v>4307</v>
      </c>
      <c r="R134" s="27"/>
      <c r="S134" s="27">
        <v>2015</v>
      </c>
      <c r="T134" s="36" t="s">
        <v>3658</v>
      </c>
      <c r="U134" s="30"/>
      <c r="V134" s="30" t="s">
        <v>4308</v>
      </c>
      <c r="W134" s="38" t="s">
        <v>4309</v>
      </c>
      <c r="X134" s="30"/>
      <c r="Y134" s="44"/>
      <c r="Z134" s="44"/>
      <c r="AA134" s="44" t="s">
        <v>63</v>
      </c>
      <c r="AB134" s="31">
        <v>12000000</v>
      </c>
      <c r="AC134" s="44"/>
      <c r="AD134" s="27" t="s">
        <v>209</v>
      </c>
      <c r="AE134" s="30"/>
      <c r="AF134" s="25" t="s">
        <v>3198</v>
      </c>
      <c r="AG134" s="25"/>
      <c r="AH134" s="31"/>
      <c r="AI134" s="31"/>
      <c r="AJ134" s="27">
        <v>1000</v>
      </c>
      <c r="AK134" s="25" t="s">
        <v>4310</v>
      </c>
      <c r="AL134" s="25"/>
      <c r="AM134" s="25"/>
      <c r="AN134" s="27">
        <v>0</v>
      </c>
      <c r="AO134" s="25"/>
      <c r="AP134" s="25"/>
    </row>
    <row r="135" spans="1:42" ht="78" customHeight="1">
      <c r="A135" s="24">
        <f t="shared" si="0"/>
        <v>134</v>
      </c>
      <c r="B135" s="26" t="s">
        <v>1959</v>
      </c>
      <c r="C135" s="25" t="s">
        <v>4311</v>
      </c>
      <c r="D135" s="25" t="s">
        <v>4312</v>
      </c>
      <c r="E135" s="40" t="s">
        <v>1960</v>
      </c>
      <c r="F135" s="28" t="s">
        <v>2944</v>
      </c>
      <c r="G135" s="27" t="s">
        <v>3180</v>
      </c>
      <c r="H135" s="25" t="s">
        <v>4311</v>
      </c>
      <c r="I135" s="25" t="s">
        <v>4311</v>
      </c>
      <c r="J135" s="25" t="s">
        <v>4313</v>
      </c>
      <c r="K135" s="27" t="s">
        <v>209</v>
      </c>
      <c r="L135" s="27" t="s">
        <v>209</v>
      </c>
      <c r="M135" s="27" t="s">
        <v>209</v>
      </c>
      <c r="N135" s="27" t="s">
        <v>209</v>
      </c>
      <c r="O135" s="27" t="s">
        <v>209</v>
      </c>
      <c r="P135" s="25" t="s">
        <v>3195</v>
      </c>
      <c r="Q135" s="27" t="s">
        <v>209</v>
      </c>
      <c r="R135" s="25"/>
      <c r="S135" s="27">
        <v>2018</v>
      </c>
      <c r="T135" s="36" t="s">
        <v>3658</v>
      </c>
      <c r="U135" s="30"/>
      <c r="V135" s="30" t="s">
        <v>4314</v>
      </c>
      <c r="W135" s="38" t="s">
        <v>4315</v>
      </c>
      <c r="X135" s="30"/>
      <c r="Y135" s="25"/>
      <c r="Z135" s="25"/>
      <c r="AA135" s="25" t="s">
        <v>63</v>
      </c>
      <c r="AB135" s="31"/>
      <c r="AC135" s="25"/>
      <c r="AD135" s="27" t="s">
        <v>209</v>
      </c>
      <c r="AE135" s="30"/>
      <c r="AF135" s="25" t="s">
        <v>3198</v>
      </c>
      <c r="AG135" s="25"/>
      <c r="AH135" s="31"/>
      <c r="AI135" s="31"/>
      <c r="AJ135" s="25"/>
      <c r="AK135" s="25" t="s">
        <v>4316</v>
      </c>
      <c r="AL135" s="25"/>
      <c r="AM135" s="25"/>
      <c r="AN135" s="27">
        <v>0</v>
      </c>
      <c r="AO135" s="25"/>
      <c r="AP135" s="25"/>
    </row>
    <row r="136" spans="1:42" ht="59.25" customHeight="1">
      <c r="A136" s="24">
        <f t="shared" si="0"/>
        <v>135</v>
      </c>
      <c r="B136" s="25" t="s">
        <v>4317</v>
      </c>
      <c r="C136" s="25" t="s">
        <v>4318</v>
      </c>
      <c r="D136" s="25" t="s">
        <v>4319</v>
      </c>
      <c r="E136" s="40" t="s">
        <v>4320</v>
      </c>
      <c r="F136" s="28" t="s">
        <v>4321</v>
      </c>
      <c r="G136" s="27" t="s">
        <v>3180</v>
      </c>
      <c r="H136" s="25" t="s">
        <v>4318</v>
      </c>
      <c r="I136" s="25" t="s">
        <v>4318</v>
      </c>
      <c r="J136" s="25" t="s">
        <v>4322</v>
      </c>
      <c r="K136" s="27" t="s">
        <v>209</v>
      </c>
      <c r="L136" s="27" t="s">
        <v>209</v>
      </c>
      <c r="M136" s="27" t="s">
        <v>209</v>
      </c>
      <c r="N136" s="27" t="s">
        <v>209</v>
      </c>
      <c r="O136" s="27" t="s">
        <v>209</v>
      </c>
      <c r="P136" s="25" t="s">
        <v>3195</v>
      </c>
      <c r="Q136" s="27" t="s">
        <v>209</v>
      </c>
      <c r="R136" s="25"/>
      <c r="S136" s="27">
        <v>2019</v>
      </c>
      <c r="T136" s="36" t="s">
        <v>3658</v>
      </c>
      <c r="U136" s="30"/>
      <c r="V136" s="30" t="s">
        <v>4323</v>
      </c>
      <c r="W136" s="38" t="s">
        <v>4324</v>
      </c>
      <c r="X136" s="30"/>
      <c r="Y136" s="25"/>
      <c r="Z136" s="25"/>
      <c r="AA136" s="25" t="s">
        <v>63</v>
      </c>
      <c r="AB136" s="31">
        <v>5000000</v>
      </c>
      <c r="AC136" s="25"/>
      <c r="AD136" s="27" t="s">
        <v>209</v>
      </c>
      <c r="AE136" s="30"/>
      <c r="AF136" s="25" t="s">
        <v>3186</v>
      </c>
      <c r="AG136" s="25"/>
      <c r="AH136" s="31"/>
      <c r="AI136" s="31"/>
      <c r="AJ136" s="27">
        <v>15</v>
      </c>
      <c r="AK136" s="25" t="s">
        <v>4325</v>
      </c>
      <c r="AL136" s="25"/>
      <c r="AM136" s="25"/>
      <c r="AN136" s="27">
        <v>0</v>
      </c>
      <c r="AO136" s="25"/>
      <c r="AP136" s="25"/>
    </row>
    <row r="137" spans="1:42" ht="67.5" customHeight="1">
      <c r="A137" s="24">
        <f t="shared" si="0"/>
        <v>136</v>
      </c>
      <c r="B137" s="25" t="s">
        <v>4326</v>
      </c>
      <c r="C137" s="25" t="s">
        <v>4327</v>
      </c>
      <c r="D137" s="25" t="s">
        <v>4328</v>
      </c>
      <c r="E137" s="40" t="s">
        <v>4329</v>
      </c>
      <c r="F137" s="35">
        <v>82132189185</v>
      </c>
      <c r="G137" s="27" t="s">
        <v>44</v>
      </c>
      <c r="H137" s="25" t="s">
        <v>4327</v>
      </c>
      <c r="I137" s="25" t="s">
        <v>4327</v>
      </c>
      <c r="J137" s="25" t="s">
        <v>4330</v>
      </c>
      <c r="K137" s="27" t="s">
        <v>209</v>
      </c>
      <c r="L137" s="27" t="s">
        <v>209</v>
      </c>
      <c r="M137" s="27" t="s">
        <v>209</v>
      </c>
      <c r="N137" s="27" t="s">
        <v>209</v>
      </c>
      <c r="O137" s="27" t="s">
        <v>209</v>
      </c>
      <c r="P137" s="25" t="s">
        <v>3195</v>
      </c>
      <c r="Q137" s="27" t="s">
        <v>4307</v>
      </c>
      <c r="R137" s="27"/>
      <c r="S137" s="27">
        <v>2019</v>
      </c>
      <c r="T137" s="36" t="s">
        <v>4257</v>
      </c>
      <c r="U137" s="30"/>
      <c r="V137" s="30" t="s">
        <v>4331</v>
      </c>
      <c r="W137" s="38" t="s">
        <v>4332</v>
      </c>
      <c r="X137" s="30"/>
      <c r="Y137" s="44"/>
      <c r="Z137" s="44"/>
      <c r="AA137" s="44" t="s">
        <v>63</v>
      </c>
      <c r="AB137" s="39">
        <v>6000000</v>
      </c>
      <c r="AC137" s="27">
        <v>0</v>
      </c>
      <c r="AD137" s="27" t="s">
        <v>209</v>
      </c>
      <c r="AE137" s="38"/>
      <c r="AF137" s="25" t="s">
        <v>3198</v>
      </c>
      <c r="AG137" s="27" t="s">
        <v>4333</v>
      </c>
      <c r="AH137" s="39" t="s">
        <v>4334</v>
      </c>
      <c r="AI137" s="39"/>
      <c r="AJ137" s="27">
        <v>2000</v>
      </c>
      <c r="AK137" s="25" t="s">
        <v>4335</v>
      </c>
      <c r="AL137" s="25"/>
      <c r="AM137" s="25"/>
      <c r="AN137" s="27">
        <v>2</v>
      </c>
      <c r="AO137" s="25"/>
      <c r="AP137" s="25"/>
    </row>
    <row r="138" spans="1:42" ht="65.25" customHeight="1">
      <c r="A138" s="24">
        <f t="shared" si="0"/>
        <v>137</v>
      </c>
      <c r="B138" s="25" t="s">
        <v>4336</v>
      </c>
      <c r="C138" s="25" t="s">
        <v>4337</v>
      </c>
      <c r="D138" s="25" t="s">
        <v>4338</v>
      </c>
      <c r="E138" s="40" t="s">
        <v>825</v>
      </c>
      <c r="F138" s="35">
        <v>85655360994</v>
      </c>
      <c r="G138" s="27" t="s">
        <v>44</v>
      </c>
      <c r="H138" s="25" t="s">
        <v>4337</v>
      </c>
      <c r="I138" s="25" t="s">
        <v>4337</v>
      </c>
      <c r="J138" s="25" t="s">
        <v>829</v>
      </c>
      <c r="K138" s="27" t="s">
        <v>209</v>
      </c>
      <c r="L138" s="27" t="s">
        <v>209</v>
      </c>
      <c r="M138" s="27" t="s">
        <v>209</v>
      </c>
      <c r="N138" s="27" t="s">
        <v>209</v>
      </c>
      <c r="O138" s="27" t="s">
        <v>209</v>
      </c>
      <c r="P138" s="25" t="s">
        <v>3195</v>
      </c>
      <c r="Q138" s="27" t="s">
        <v>4307</v>
      </c>
      <c r="R138" s="27"/>
      <c r="S138" s="27">
        <v>2019</v>
      </c>
      <c r="T138" s="36" t="s">
        <v>4257</v>
      </c>
      <c r="U138" s="30"/>
      <c r="V138" s="30" t="s">
        <v>4339</v>
      </c>
      <c r="W138" s="38" t="s">
        <v>4340</v>
      </c>
      <c r="X138" s="30"/>
      <c r="Y138" s="44"/>
      <c r="Z138" s="44"/>
      <c r="AA138" s="44" t="s">
        <v>63</v>
      </c>
      <c r="AB138" s="39">
        <v>10000000</v>
      </c>
      <c r="AC138" s="27">
        <v>0</v>
      </c>
      <c r="AD138" s="27" t="s">
        <v>209</v>
      </c>
      <c r="AE138" s="30"/>
      <c r="AF138" s="25" t="s">
        <v>3198</v>
      </c>
      <c r="AG138" s="27" t="s">
        <v>4341</v>
      </c>
      <c r="AH138" s="39" t="s">
        <v>4342</v>
      </c>
      <c r="AI138" s="39"/>
      <c r="AJ138" s="27">
        <v>200</v>
      </c>
      <c r="AK138" s="25" t="s">
        <v>4343</v>
      </c>
      <c r="AL138" s="25"/>
      <c r="AM138" s="25"/>
      <c r="AN138" s="27">
        <v>0</v>
      </c>
      <c r="AO138" s="25"/>
      <c r="AP138" s="25"/>
    </row>
    <row r="139" spans="1:42" ht="86.25" customHeight="1">
      <c r="A139" s="24">
        <f t="shared" si="0"/>
        <v>138</v>
      </c>
      <c r="B139" s="25" t="s">
        <v>4344</v>
      </c>
      <c r="C139" s="25" t="s">
        <v>4345</v>
      </c>
      <c r="D139" s="25" t="s">
        <v>4346</v>
      </c>
      <c r="E139" s="40" t="s">
        <v>4347</v>
      </c>
      <c r="F139" s="35">
        <v>81357889191</v>
      </c>
      <c r="G139" s="27" t="s">
        <v>3180</v>
      </c>
      <c r="H139" s="25" t="s">
        <v>4345</v>
      </c>
      <c r="I139" s="25" t="s">
        <v>4345</v>
      </c>
      <c r="J139" s="25" t="s">
        <v>4348</v>
      </c>
      <c r="K139" s="27" t="s">
        <v>209</v>
      </c>
      <c r="L139" s="27" t="s">
        <v>209</v>
      </c>
      <c r="M139" s="27" t="s">
        <v>209</v>
      </c>
      <c r="N139" s="27" t="s">
        <v>209</v>
      </c>
      <c r="O139" s="27" t="s">
        <v>209</v>
      </c>
      <c r="P139" s="25" t="s">
        <v>3195</v>
      </c>
      <c r="Q139" s="27" t="s">
        <v>209</v>
      </c>
      <c r="R139" s="25"/>
      <c r="S139" s="27">
        <v>2019</v>
      </c>
      <c r="T139" s="36" t="s">
        <v>4257</v>
      </c>
      <c r="U139" s="30"/>
      <c r="V139" s="30" t="s">
        <v>4349</v>
      </c>
      <c r="W139" s="38" t="s">
        <v>4350</v>
      </c>
      <c r="X139" s="30"/>
      <c r="Y139" s="25"/>
      <c r="Z139" s="25"/>
      <c r="AA139" s="25" t="s">
        <v>63</v>
      </c>
      <c r="AB139" s="39">
        <v>200000000</v>
      </c>
      <c r="AC139" s="25"/>
      <c r="AD139" s="27" t="s">
        <v>209</v>
      </c>
      <c r="AE139" s="30"/>
      <c r="AF139" s="25" t="s">
        <v>3206</v>
      </c>
      <c r="AG139" s="27" t="s">
        <v>4351</v>
      </c>
      <c r="AH139" s="39" t="s">
        <v>4352</v>
      </c>
      <c r="AI139" s="39"/>
      <c r="AJ139" s="27">
        <v>1564</v>
      </c>
      <c r="AK139" s="25" t="s">
        <v>4353</v>
      </c>
      <c r="AL139" s="25"/>
      <c r="AM139" s="25"/>
      <c r="AN139" s="27">
        <v>0</v>
      </c>
      <c r="AO139" s="25"/>
      <c r="AP139" s="25"/>
    </row>
    <row r="140" spans="1:42" ht="81.75" customHeight="1">
      <c r="A140" s="24">
        <f t="shared" si="0"/>
        <v>139</v>
      </c>
      <c r="B140" s="25" t="s">
        <v>4354</v>
      </c>
      <c r="C140" s="25" t="s">
        <v>4355</v>
      </c>
      <c r="D140" s="25" t="s">
        <v>4356</v>
      </c>
      <c r="E140" s="40" t="s">
        <v>4357</v>
      </c>
      <c r="F140" s="35">
        <v>82233713076</v>
      </c>
      <c r="G140" s="27" t="s">
        <v>3180</v>
      </c>
      <c r="H140" s="25" t="s">
        <v>4355</v>
      </c>
      <c r="I140" s="25" t="s">
        <v>4355</v>
      </c>
      <c r="J140" s="25" t="s">
        <v>4358</v>
      </c>
      <c r="K140" s="27" t="s">
        <v>209</v>
      </c>
      <c r="L140" s="27" t="s">
        <v>209</v>
      </c>
      <c r="M140" s="27" t="s">
        <v>209</v>
      </c>
      <c r="N140" s="27" t="s">
        <v>209</v>
      </c>
      <c r="O140" s="27" t="s">
        <v>209</v>
      </c>
      <c r="P140" s="25" t="s">
        <v>3195</v>
      </c>
      <c r="Q140" s="25" t="s">
        <v>3195</v>
      </c>
      <c r="R140" s="25"/>
      <c r="S140" s="27">
        <v>2019</v>
      </c>
      <c r="T140" s="36" t="s">
        <v>4257</v>
      </c>
      <c r="U140" s="30"/>
      <c r="V140" s="30" t="s">
        <v>4359</v>
      </c>
      <c r="W140" s="38" t="s">
        <v>4360</v>
      </c>
      <c r="X140" s="30"/>
      <c r="Y140" s="25"/>
      <c r="Z140" s="25"/>
      <c r="AA140" s="25" t="s">
        <v>63</v>
      </c>
      <c r="AB140" s="39">
        <v>10000000</v>
      </c>
      <c r="AC140" s="25"/>
      <c r="AD140" s="27" t="s">
        <v>209</v>
      </c>
      <c r="AE140" s="30"/>
      <c r="AF140" s="25" t="s">
        <v>3198</v>
      </c>
      <c r="AG140" s="27" t="s">
        <v>4361</v>
      </c>
      <c r="AH140" s="31"/>
      <c r="AI140" s="31"/>
      <c r="AJ140" s="27">
        <v>600</v>
      </c>
      <c r="AK140" s="25" t="s">
        <v>4362</v>
      </c>
      <c r="AL140" s="25"/>
      <c r="AM140" s="25"/>
      <c r="AN140" s="27">
        <v>0</v>
      </c>
      <c r="AO140" s="25"/>
      <c r="AP140" s="25"/>
    </row>
    <row r="141" spans="1:42" ht="69.75" customHeight="1">
      <c r="A141" s="24">
        <f t="shared" si="0"/>
        <v>140</v>
      </c>
      <c r="B141" s="26" t="s">
        <v>4363</v>
      </c>
      <c r="C141" s="25" t="s">
        <v>4364</v>
      </c>
      <c r="D141" s="25" t="s">
        <v>4365</v>
      </c>
      <c r="E141" s="40" t="s">
        <v>4366</v>
      </c>
      <c r="F141" s="35">
        <v>81234339828</v>
      </c>
      <c r="G141" s="27" t="s">
        <v>3193</v>
      </c>
      <c r="H141" s="25" t="s">
        <v>4364</v>
      </c>
      <c r="I141" s="25" t="s">
        <v>4364</v>
      </c>
      <c r="J141" s="25" t="s">
        <v>4367</v>
      </c>
      <c r="K141" s="27" t="s">
        <v>209</v>
      </c>
      <c r="L141" s="27" t="s">
        <v>209</v>
      </c>
      <c r="M141" s="27" t="s">
        <v>209</v>
      </c>
      <c r="N141" s="27" t="s">
        <v>209</v>
      </c>
      <c r="O141" s="27" t="s">
        <v>209</v>
      </c>
      <c r="P141" s="25" t="s">
        <v>3195</v>
      </c>
      <c r="Q141" s="27" t="s">
        <v>209</v>
      </c>
      <c r="R141" s="25"/>
      <c r="S141" s="27">
        <v>2019</v>
      </c>
      <c r="T141" s="36" t="s">
        <v>4257</v>
      </c>
      <c r="U141" s="30"/>
      <c r="V141" s="30" t="s">
        <v>4368</v>
      </c>
      <c r="W141" s="38" t="s">
        <v>4369</v>
      </c>
      <c r="X141" s="30"/>
      <c r="Y141" s="25"/>
      <c r="Z141" s="25"/>
      <c r="AA141" s="25" t="s">
        <v>63</v>
      </c>
      <c r="AB141" s="31"/>
      <c r="AC141" s="25"/>
      <c r="AD141" s="27" t="s">
        <v>209</v>
      </c>
      <c r="AE141" s="30"/>
      <c r="AF141" s="25" t="s">
        <v>3206</v>
      </c>
      <c r="AG141" s="25"/>
      <c r="AH141" s="31"/>
      <c r="AI141" s="31"/>
      <c r="AJ141" s="25"/>
      <c r="AK141" s="25" t="s">
        <v>4370</v>
      </c>
      <c r="AL141" s="25"/>
      <c r="AM141" s="25"/>
      <c r="AN141" s="27">
        <v>0</v>
      </c>
      <c r="AO141" s="25"/>
      <c r="AP141" s="25"/>
    </row>
    <row r="142" spans="1:42" ht="60.75" customHeight="1">
      <c r="A142" s="24">
        <f t="shared" si="0"/>
        <v>141</v>
      </c>
      <c r="B142" s="25" t="s">
        <v>4371</v>
      </c>
      <c r="C142" s="25" t="s">
        <v>4372</v>
      </c>
      <c r="D142" s="25" t="s">
        <v>4373</v>
      </c>
      <c r="E142" s="40" t="s">
        <v>2941</v>
      </c>
      <c r="F142" s="28" t="s">
        <v>4374</v>
      </c>
      <c r="G142" s="27" t="s">
        <v>3180</v>
      </c>
      <c r="H142" s="25" t="s">
        <v>4372</v>
      </c>
      <c r="I142" s="25" t="s">
        <v>4372</v>
      </c>
      <c r="J142" s="25" t="s">
        <v>2945</v>
      </c>
      <c r="K142" s="27" t="s">
        <v>209</v>
      </c>
      <c r="L142" s="27" t="s">
        <v>209</v>
      </c>
      <c r="M142" s="27" t="s">
        <v>209</v>
      </c>
      <c r="N142" s="27" t="s">
        <v>209</v>
      </c>
      <c r="O142" s="27" t="s">
        <v>209</v>
      </c>
      <c r="P142" s="25" t="s">
        <v>3195</v>
      </c>
      <c r="Q142" s="27" t="s">
        <v>4307</v>
      </c>
      <c r="R142" s="27"/>
      <c r="S142" s="27">
        <v>2019</v>
      </c>
      <c r="T142" s="36" t="s">
        <v>4257</v>
      </c>
      <c r="U142" s="30"/>
      <c r="V142" s="30" t="s">
        <v>4375</v>
      </c>
      <c r="W142" s="38" t="s">
        <v>4376</v>
      </c>
      <c r="X142" s="30"/>
      <c r="Y142" s="44"/>
      <c r="Z142" s="44"/>
      <c r="AA142" s="44" t="s">
        <v>63</v>
      </c>
      <c r="AB142" s="31"/>
      <c r="AC142" s="44"/>
      <c r="AD142" s="27" t="s">
        <v>209</v>
      </c>
      <c r="AE142" s="30"/>
      <c r="AF142" s="25" t="s">
        <v>3198</v>
      </c>
      <c r="AG142" s="25"/>
      <c r="AH142" s="31"/>
      <c r="AI142" s="31"/>
      <c r="AJ142" s="25"/>
      <c r="AK142" s="25" t="s">
        <v>4377</v>
      </c>
      <c r="AL142" s="25"/>
      <c r="AM142" s="25"/>
      <c r="AN142" s="27">
        <v>0</v>
      </c>
      <c r="AO142" s="25"/>
      <c r="AP142" s="25"/>
    </row>
    <row r="143" spans="1:42" ht="74.25" customHeight="1">
      <c r="A143" s="24">
        <f t="shared" si="0"/>
        <v>142</v>
      </c>
      <c r="B143" s="25" t="s">
        <v>4378</v>
      </c>
      <c r="C143" s="25" t="s">
        <v>4379</v>
      </c>
      <c r="D143" s="25" t="s">
        <v>4380</v>
      </c>
      <c r="E143" s="40" t="s">
        <v>225</v>
      </c>
      <c r="F143" s="40" t="s">
        <v>228</v>
      </c>
      <c r="G143" s="27" t="s">
        <v>3180</v>
      </c>
      <c r="H143" s="25" t="s">
        <v>4379</v>
      </c>
      <c r="I143" s="25" t="s">
        <v>4379</v>
      </c>
      <c r="J143" s="25" t="s">
        <v>229</v>
      </c>
      <c r="K143" s="27" t="s">
        <v>209</v>
      </c>
      <c r="L143" s="27" t="s">
        <v>209</v>
      </c>
      <c r="M143" s="27" t="s">
        <v>209</v>
      </c>
      <c r="N143" s="27" t="s">
        <v>209</v>
      </c>
      <c r="O143" s="27" t="s">
        <v>209</v>
      </c>
      <c r="P143" s="25" t="s">
        <v>3195</v>
      </c>
      <c r="Q143" s="27" t="s">
        <v>209</v>
      </c>
      <c r="R143" s="25"/>
      <c r="S143" s="27">
        <v>2019</v>
      </c>
      <c r="T143" s="33" t="s">
        <v>4063</v>
      </c>
      <c r="U143" s="30"/>
      <c r="V143" s="30" t="s">
        <v>4381</v>
      </c>
      <c r="W143" s="38" t="s">
        <v>4382</v>
      </c>
      <c r="X143" s="30"/>
      <c r="Y143" s="25"/>
      <c r="Z143" s="25"/>
      <c r="AA143" s="25" t="s">
        <v>63</v>
      </c>
      <c r="AB143" s="31"/>
      <c r="AC143" s="25"/>
      <c r="AD143" s="27" t="s">
        <v>209</v>
      </c>
      <c r="AE143" s="30"/>
      <c r="AF143" s="25" t="s">
        <v>3186</v>
      </c>
      <c r="AG143" s="25"/>
      <c r="AH143" s="31"/>
      <c r="AI143" s="31"/>
      <c r="AJ143" s="25"/>
      <c r="AK143" s="25" t="s">
        <v>1626</v>
      </c>
      <c r="AL143" s="25"/>
      <c r="AM143" s="25"/>
      <c r="AN143" s="27">
        <v>0</v>
      </c>
      <c r="AO143" s="25"/>
      <c r="AP143" s="25"/>
    </row>
    <row r="144" spans="1:42" ht="72" customHeight="1">
      <c r="A144" s="24">
        <f t="shared" si="0"/>
        <v>143</v>
      </c>
      <c r="B144" s="25" t="s">
        <v>4383</v>
      </c>
      <c r="C144" s="25" t="s">
        <v>4384</v>
      </c>
      <c r="D144" s="25" t="s">
        <v>4385</v>
      </c>
      <c r="E144" s="40" t="s">
        <v>4386</v>
      </c>
      <c r="F144" s="35">
        <v>82140503079</v>
      </c>
      <c r="G144" s="27" t="s">
        <v>3180</v>
      </c>
      <c r="H144" s="25" t="s">
        <v>4384</v>
      </c>
      <c r="I144" s="25" t="s">
        <v>4384</v>
      </c>
      <c r="J144" s="25" t="s">
        <v>1385</v>
      </c>
      <c r="K144" s="27" t="s">
        <v>209</v>
      </c>
      <c r="L144" s="27" t="s">
        <v>209</v>
      </c>
      <c r="M144" s="27" t="s">
        <v>209</v>
      </c>
      <c r="N144" s="27" t="s">
        <v>209</v>
      </c>
      <c r="O144" s="27" t="s">
        <v>209</v>
      </c>
      <c r="P144" s="25" t="s">
        <v>3195</v>
      </c>
      <c r="Q144" s="27" t="s">
        <v>4307</v>
      </c>
      <c r="R144" s="27"/>
      <c r="S144" s="27">
        <v>2019</v>
      </c>
      <c r="T144" s="36" t="s">
        <v>4257</v>
      </c>
      <c r="U144" s="30"/>
      <c r="V144" s="30" t="s">
        <v>4387</v>
      </c>
      <c r="W144" s="38" t="s">
        <v>4388</v>
      </c>
      <c r="X144" s="30"/>
      <c r="Y144" s="44"/>
      <c r="Z144" s="44"/>
      <c r="AA144" s="44" t="s">
        <v>63</v>
      </c>
      <c r="AB144" s="31"/>
      <c r="AC144" s="44"/>
      <c r="AD144" s="27" t="s">
        <v>209</v>
      </c>
      <c r="AE144" s="30"/>
      <c r="AF144" s="25" t="s">
        <v>3198</v>
      </c>
      <c r="AG144" s="25"/>
      <c r="AH144" s="31"/>
      <c r="AI144" s="31"/>
      <c r="AJ144" s="25"/>
      <c r="AK144" s="25" t="s">
        <v>4389</v>
      </c>
      <c r="AL144" s="25"/>
      <c r="AM144" s="25"/>
      <c r="AN144" s="27">
        <v>0</v>
      </c>
      <c r="AO144" s="25"/>
      <c r="AP144" s="25"/>
    </row>
    <row r="145" spans="1:42" ht="76.5" customHeight="1">
      <c r="A145" s="24">
        <f t="shared" si="0"/>
        <v>144</v>
      </c>
      <c r="B145" s="25" t="s">
        <v>4390</v>
      </c>
      <c r="C145" s="25" t="s">
        <v>4391</v>
      </c>
      <c r="D145" s="25" t="s">
        <v>4392</v>
      </c>
      <c r="E145" s="40" t="s">
        <v>4393</v>
      </c>
      <c r="F145" s="35">
        <v>8123202189</v>
      </c>
      <c r="G145" s="27" t="s">
        <v>3180</v>
      </c>
      <c r="H145" s="25" t="s">
        <v>4391</v>
      </c>
      <c r="I145" s="25" t="s">
        <v>4391</v>
      </c>
      <c r="J145" s="25" t="s">
        <v>4394</v>
      </c>
      <c r="K145" s="27" t="s">
        <v>209</v>
      </c>
      <c r="L145" s="27" t="s">
        <v>209</v>
      </c>
      <c r="M145" s="27" t="s">
        <v>209</v>
      </c>
      <c r="N145" s="27" t="s">
        <v>209</v>
      </c>
      <c r="O145" s="27" t="s">
        <v>209</v>
      </c>
      <c r="P145" s="25" t="s">
        <v>3195</v>
      </c>
      <c r="Q145" s="27" t="s">
        <v>4307</v>
      </c>
      <c r="R145" s="27"/>
      <c r="S145" s="27">
        <v>2019</v>
      </c>
      <c r="T145" s="36" t="s">
        <v>4257</v>
      </c>
      <c r="U145" s="30"/>
      <c r="V145" s="30" t="s">
        <v>4395</v>
      </c>
      <c r="W145" s="38" t="s">
        <v>4396</v>
      </c>
      <c r="X145" s="30"/>
      <c r="Y145" s="44"/>
      <c r="Z145" s="44"/>
      <c r="AA145" s="44" t="s">
        <v>63</v>
      </c>
      <c r="AB145" s="31"/>
      <c r="AC145" s="44"/>
      <c r="AD145" s="27" t="s">
        <v>209</v>
      </c>
      <c r="AE145" s="30"/>
      <c r="AF145" s="25" t="s">
        <v>3198</v>
      </c>
      <c r="AG145" s="25"/>
      <c r="AH145" s="31"/>
      <c r="AI145" s="31"/>
      <c r="AJ145" s="25"/>
      <c r="AK145" s="25" t="s">
        <v>4397</v>
      </c>
      <c r="AL145" s="25"/>
      <c r="AM145" s="25"/>
      <c r="AN145" s="27">
        <v>0</v>
      </c>
      <c r="AO145" s="25"/>
      <c r="AP145" s="25"/>
    </row>
    <row r="146" spans="1:42" ht="87" customHeight="1">
      <c r="A146" s="24">
        <f t="shared" si="0"/>
        <v>145</v>
      </c>
      <c r="B146" s="26" t="s">
        <v>4398</v>
      </c>
      <c r="C146" s="25" t="s">
        <v>4399</v>
      </c>
      <c r="D146" s="25" t="s">
        <v>4400</v>
      </c>
      <c r="E146" s="40" t="s">
        <v>4401</v>
      </c>
      <c r="F146" s="35">
        <v>85607682805</v>
      </c>
      <c r="G146" s="27" t="s">
        <v>3193</v>
      </c>
      <c r="H146" s="25" t="s">
        <v>4399</v>
      </c>
      <c r="I146" s="25" t="s">
        <v>4399</v>
      </c>
      <c r="J146" s="25" t="s">
        <v>1975</v>
      </c>
      <c r="K146" s="27" t="s">
        <v>209</v>
      </c>
      <c r="L146" s="27" t="s">
        <v>209</v>
      </c>
      <c r="M146" s="27" t="s">
        <v>209</v>
      </c>
      <c r="N146" s="27" t="s">
        <v>209</v>
      </c>
      <c r="O146" s="27" t="s">
        <v>209</v>
      </c>
      <c r="P146" s="25" t="s">
        <v>3195</v>
      </c>
      <c r="Q146" s="27" t="s">
        <v>209</v>
      </c>
      <c r="R146" s="25"/>
      <c r="S146" s="27">
        <v>2019</v>
      </c>
      <c r="T146" s="36" t="s">
        <v>3658</v>
      </c>
      <c r="U146" s="30"/>
      <c r="V146" s="30" t="s">
        <v>4402</v>
      </c>
      <c r="W146" s="38" t="s">
        <v>4403</v>
      </c>
      <c r="X146" s="30"/>
      <c r="Y146" s="25"/>
      <c r="Z146" s="25"/>
      <c r="AA146" s="25" t="s">
        <v>63</v>
      </c>
      <c r="AB146" s="31"/>
      <c r="AC146" s="25"/>
      <c r="AD146" s="27" t="s">
        <v>209</v>
      </c>
      <c r="AE146" s="30"/>
      <c r="AF146" s="25" t="s">
        <v>3186</v>
      </c>
      <c r="AG146" s="25"/>
      <c r="AH146" s="31"/>
      <c r="AI146" s="31"/>
      <c r="AJ146" s="25"/>
      <c r="AK146" s="25" t="s">
        <v>4404</v>
      </c>
      <c r="AL146" s="25"/>
      <c r="AM146" s="25"/>
      <c r="AN146" s="27">
        <v>0</v>
      </c>
      <c r="AO146" s="25"/>
      <c r="AP146" s="25"/>
    </row>
    <row r="147" spans="1:42" ht="132.75" customHeight="1">
      <c r="A147" s="24">
        <f t="shared" si="0"/>
        <v>146</v>
      </c>
      <c r="B147" s="25" t="s">
        <v>4405</v>
      </c>
      <c r="C147" s="25" t="s">
        <v>4406</v>
      </c>
      <c r="D147" s="25" t="s">
        <v>4407</v>
      </c>
      <c r="E147" s="40" t="s">
        <v>2532</v>
      </c>
      <c r="F147" s="28" t="s">
        <v>2535</v>
      </c>
      <c r="G147" s="27" t="s">
        <v>3180</v>
      </c>
      <c r="H147" s="25" t="s">
        <v>4406</v>
      </c>
      <c r="I147" s="25" t="s">
        <v>4406</v>
      </c>
      <c r="J147" s="25" t="s">
        <v>2536</v>
      </c>
      <c r="K147" s="27" t="s">
        <v>209</v>
      </c>
      <c r="L147" s="27" t="s">
        <v>209</v>
      </c>
      <c r="M147" s="27" t="s">
        <v>209</v>
      </c>
      <c r="N147" s="27" t="s">
        <v>209</v>
      </c>
      <c r="O147" s="27" t="s">
        <v>209</v>
      </c>
      <c r="P147" s="25" t="s">
        <v>3195</v>
      </c>
      <c r="Q147" s="27" t="s">
        <v>209</v>
      </c>
      <c r="R147" s="25"/>
      <c r="S147" s="27">
        <v>2019</v>
      </c>
      <c r="T147" s="36" t="s">
        <v>3658</v>
      </c>
      <c r="U147" s="30"/>
      <c r="V147" s="30" t="s">
        <v>4408</v>
      </c>
      <c r="W147" s="38" t="s">
        <v>4409</v>
      </c>
      <c r="X147" s="30"/>
      <c r="Y147" s="25"/>
      <c r="Z147" s="25"/>
      <c r="AA147" s="25" t="s">
        <v>63</v>
      </c>
      <c r="AB147" s="31"/>
      <c r="AC147" s="25"/>
      <c r="AD147" s="27" t="s">
        <v>209</v>
      </c>
      <c r="AE147" s="30"/>
      <c r="AF147" s="25" t="s">
        <v>3206</v>
      </c>
      <c r="AG147" s="25"/>
      <c r="AH147" s="31"/>
      <c r="AI147" s="31"/>
      <c r="AJ147" s="25"/>
      <c r="AK147" s="25" t="s">
        <v>4410</v>
      </c>
      <c r="AL147" s="25"/>
      <c r="AM147" s="25"/>
      <c r="AN147" s="27">
        <v>0</v>
      </c>
      <c r="AO147" s="25"/>
      <c r="AP147" s="25"/>
    </row>
    <row r="148" spans="1:42" ht="96" customHeight="1">
      <c r="A148" s="24">
        <f t="shared" si="0"/>
        <v>147</v>
      </c>
      <c r="B148" s="25" t="s">
        <v>4411</v>
      </c>
      <c r="C148" s="25" t="s">
        <v>4412</v>
      </c>
      <c r="D148" s="25" t="s">
        <v>4413</v>
      </c>
      <c r="E148" s="40" t="s">
        <v>4414</v>
      </c>
      <c r="F148" s="35">
        <v>8563067593</v>
      </c>
      <c r="G148" s="27" t="s">
        <v>3193</v>
      </c>
      <c r="H148" s="25" t="s">
        <v>4412</v>
      </c>
      <c r="I148" s="25" t="s">
        <v>4412</v>
      </c>
      <c r="J148" s="25" t="s">
        <v>4415</v>
      </c>
      <c r="K148" s="27" t="s">
        <v>209</v>
      </c>
      <c r="L148" s="27" t="s">
        <v>209</v>
      </c>
      <c r="M148" s="27" t="s">
        <v>209</v>
      </c>
      <c r="N148" s="27" t="s">
        <v>209</v>
      </c>
      <c r="O148" s="27" t="s">
        <v>209</v>
      </c>
      <c r="P148" s="25" t="s">
        <v>3195</v>
      </c>
      <c r="Q148" s="27" t="s">
        <v>4307</v>
      </c>
      <c r="R148" s="27"/>
      <c r="S148" s="27">
        <v>2019</v>
      </c>
      <c r="T148" s="33" t="s">
        <v>4416</v>
      </c>
      <c r="U148" s="30"/>
      <c r="V148" s="30" t="s">
        <v>4417</v>
      </c>
      <c r="W148" s="38" t="s">
        <v>4418</v>
      </c>
      <c r="X148" s="30"/>
      <c r="Y148" s="44"/>
      <c r="Z148" s="44"/>
      <c r="AA148" s="44" t="s">
        <v>63</v>
      </c>
      <c r="AB148" s="31"/>
      <c r="AC148" s="44"/>
      <c r="AD148" s="27" t="s">
        <v>209</v>
      </c>
      <c r="AE148" s="30"/>
      <c r="AF148" s="25" t="s">
        <v>3198</v>
      </c>
      <c r="AG148" s="25"/>
      <c r="AH148" s="31"/>
      <c r="AI148" s="31"/>
      <c r="AJ148" s="25"/>
      <c r="AK148" s="25" t="s">
        <v>4419</v>
      </c>
      <c r="AL148" s="25"/>
      <c r="AM148" s="25"/>
      <c r="AN148" s="27">
        <v>0</v>
      </c>
      <c r="AO148" s="25"/>
      <c r="AP148" s="25"/>
    </row>
    <row r="149" spans="1:42" ht="87" customHeight="1">
      <c r="A149" s="24">
        <f t="shared" si="0"/>
        <v>148</v>
      </c>
      <c r="B149" s="25" t="s">
        <v>4420</v>
      </c>
      <c r="C149" s="25" t="s">
        <v>4421</v>
      </c>
      <c r="D149" s="25" t="s">
        <v>4422</v>
      </c>
      <c r="E149" s="40" t="s">
        <v>4423</v>
      </c>
      <c r="F149" s="35">
        <v>8175103700</v>
      </c>
      <c r="G149" s="27" t="s">
        <v>3180</v>
      </c>
      <c r="H149" s="25" t="s">
        <v>4421</v>
      </c>
      <c r="I149" s="25" t="s">
        <v>4421</v>
      </c>
      <c r="J149" s="25" t="s">
        <v>4424</v>
      </c>
      <c r="K149" s="27" t="s">
        <v>209</v>
      </c>
      <c r="L149" s="27" t="s">
        <v>209</v>
      </c>
      <c r="M149" s="27" t="s">
        <v>209</v>
      </c>
      <c r="N149" s="27" t="s">
        <v>209</v>
      </c>
      <c r="O149" s="27" t="s">
        <v>209</v>
      </c>
      <c r="P149" s="25" t="s">
        <v>3195</v>
      </c>
      <c r="Q149" s="27" t="s">
        <v>4307</v>
      </c>
      <c r="R149" s="27"/>
      <c r="S149" s="27">
        <v>2019</v>
      </c>
      <c r="T149" s="33" t="s">
        <v>4063</v>
      </c>
      <c r="U149" s="30"/>
      <c r="V149" s="30" t="s">
        <v>4425</v>
      </c>
      <c r="W149" s="38" t="s">
        <v>4426</v>
      </c>
      <c r="X149" s="30"/>
      <c r="Y149" s="44"/>
      <c r="Z149" s="44"/>
      <c r="AA149" s="44" t="s">
        <v>63</v>
      </c>
      <c r="AB149" s="31"/>
      <c r="AC149" s="44"/>
      <c r="AD149" s="27" t="s">
        <v>209</v>
      </c>
      <c r="AE149" s="30"/>
      <c r="AF149" s="25" t="s">
        <v>3198</v>
      </c>
      <c r="AG149" s="25"/>
      <c r="AH149" s="31"/>
      <c r="AI149" s="31"/>
      <c r="AJ149" s="25"/>
      <c r="AK149" s="25" t="s">
        <v>4427</v>
      </c>
      <c r="AL149" s="25"/>
      <c r="AM149" s="25"/>
      <c r="AN149" s="27">
        <v>0</v>
      </c>
      <c r="AO149" s="25"/>
      <c r="AP149" s="25"/>
    </row>
    <row r="150" spans="1:42" ht="97.5" customHeight="1">
      <c r="A150" s="24">
        <f t="shared" si="0"/>
        <v>149</v>
      </c>
      <c r="B150" s="25" t="s">
        <v>4428</v>
      </c>
      <c r="C150" s="25" t="s">
        <v>4429</v>
      </c>
      <c r="D150" s="25" t="s">
        <v>4430</v>
      </c>
      <c r="E150" s="40" t="s">
        <v>4431</v>
      </c>
      <c r="F150" s="28" t="s">
        <v>4432</v>
      </c>
      <c r="G150" s="27" t="s">
        <v>3193</v>
      </c>
      <c r="H150" s="25" t="s">
        <v>4429</v>
      </c>
      <c r="I150" s="25" t="s">
        <v>4429</v>
      </c>
      <c r="J150" s="25" t="s">
        <v>4433</v>
      </c>
      <c r="K150" s="27" t="s">
        <v>209</v>
      </c>
      <c r="L150" s="27" t="s">
        <v>209</v>
      </c>
      <c r="M150" s="27" t="s">
        <v>209</v>
      </c>
      <c r="N150" s="27" t="s">
        <v>209</v>
      </c>
      <c r="O150" s="27" t="s">
        <v>209</v>
      </c>
      <c r="P150" s="25" t="s">
        <v>3195</v>
      </c>
      <c r="Q150" s="25" t="s">
        <v>3195</v>
      </c>
      <c r="R150" s="25"/>
      <c r="S150" s="27">
        <v>2019</v>
      </c>
      <c r="T150" s="36" t="s">
        <v>4257</v>
      </c>
      <c r="U150" s="30"/>
      <c r="V150" s="30" t="s">
        <v>4434</v>
      </c>
      <c r="W150" s="38" t="s">
        <v>4435</v>
      </c>
      <c r="X150" s="30"/>
      <c r="Y150" s="25"/>
      <c r="Z150" s="25"/>
      <c r="AA150" s="25" t="s">
        <v>63</v>
      </c>
      <c r="AB150" s="31"/>
      <c r="AC150" s="25"/>
      <c r="AD150" s="27" t="s">
        <v>209</v>
      </c>
      <c r="AE150" s="30"/>
      <c r="AF150" s="25" t="s">
        <v>3198</v>
      </c>
      <c r="AG150" s="25"/>
      <c r="AH150" s="31"/>
      <c r="AI150" s="31"/>
      <c r="AJ150" s="25"/>
      <c r="AK150" s="25" t="s">
        <v>4436</v>
      </c>
      <c r="AL150" s="25"/>
      <c r="AM150" s="25"/>
      <c r="AN150" s="27">
        <v>0</v>
      </c>
      <c r="AO150" s="25"/>
      <c r="AP150" s="25"/>
    </row>
    <row r="151" spans="1:42" ht="129" customHeight="1">
      <c r="A151" s="24">
        <f t="shared" si="0"/>
        <v>150</v>
      </c>
      <c r="B151" s="25" t="s">
        <v>4437</v>
      </c>
      <c r="C151" s="25" t="s">
        <v>4438</v>
      </c>
      <c r="D151" s="25" t="s">
        <v>4439</v>
      </c>
      <c r="E151" s="40" t="s">
        <v>4440</v>
      </c>
      <c r="F151" s="28" t="s">
        <v>4441</v>
      </c>
      <c r="G151" s="27" t="s">
        <v>3180</v>
      </c>
      <c r="H151" s="25" t="s">
        <v>4438</v>
      </c>
      <c r="I151" s="25" t="s">
        <v>4438</v>
      </c>
      <c r="J151" s="25" t="s">
        <v>4442</v>
      </c>
      <c r="K151" s="27" t="s">
        <v>209</v>
      </c>
      <c r="L151" s="27" t="s">
        <v>209</v>
      </c>
      <c r="M151" s="27" t="s">
        <v>209</v>
      </c>
      <c r="N151" s="27" t="s">
        <v>209</v>
      </c>
      <c r="O151" s="27" t="s">
        <v>209</v>
      </c>
      <c r="P151" s="25" t="s">
        <v>3195</v>
      </c>
      <c r="Q151" s="27" t="s">
        <v>209</v>
      </c>
      <c r="R151" s="25"/>
      <c r="S151" s="27">
        <v>2019</v>
      </c>
      <c r="T151" s="36" t="s">
        <v>4443</v>
      </c>
      <c r="U151" s="30"/>
      <c r="V151" s="30" t="s">
        <v>4444</v>
      </c>
      <c r="W151" s="38" t="s">
        <v>4445</v>
      </c>
      <c r="X151" s="30"/>
      <c r="Y151" s="25"/>
      <c r="Z151" s="25"/>
      <c r="AA151" s="25" t="s">
        <v>63</v>
      </c>
      <c r="AB151" s="31">
        <v>15000000</v>
      </c>
      <c r="AC151" s="25"/>
      <c r="AD151" s="27" t="s">
        <v>209</v>
      </c>
      <c r="AE151" s="30"/>
      <c r="AF151" s="25" t="s">
        <v>3206</v>
      </c>
      <c r="AG151" s="25"/>
      <c r="AH151" s="31"/>
      <c r="AI151" s="31"/>
      <c r="AJ151" s="25"/>
      <c r="AK151" s="25" t="s">
        <v>4446</v>
      </c>
      <c r="AL151" s="25"/>
      <c r="AM151" s="25"/>
      <c r="AN151" s="27">
        <v>0</v>
      </c>
      <c r="AO151" s="25"/>
      <c r="AP151" s="25"/>
    </row>
    <row r="152" spans="1:42" ht="133.5" customHeight="1">
      <c r="A152" s="24">
        <f t="shared" si="0"/>
        <v>151</v>
      </c>
      <c r="B152" s="25" t="s">
        <v>4447</v>
      </c>
      <c r="C152" s="25" t="s">
        <v>4448</v>
      </c>
      <c r="D152" s="25" t="s">
        <v>4449</v>
      </c>
      <c r="E152" s="40" t="s">
        <v>4450</v>
      </c>
      <c r="F152" s="35">
        <v>81332844816</v>
      </c>
      <c r="G152" s="27" t="s">
        <v>3193</v>
      </c>
      <c r="H152" s="25" t="s">
        <v>4448</v>
      </c>
      <c r="I152" s="25" t="s">
        <v>4448</v>
      </c>
      <c r="J152" s="25" t="s">
        <v>4451</v>
      </c>
      <c r="K152" s="27" t="s">
        <v>209</v>
      </c>
      <c r="L152" s="27" t="s">
        <v>209</v>
      </c>
      <c r="M152" s="27" t="s">
        <v>209</v>
      </c>
      <c r="N152" s="27" t="s">
        <v>209</v>
      </c>
      <c r="O152" s="27" t="s">
        <v>209</v>
      </c>
      <c r="P152" s="25" t="s">
        <v>3195</v>
      </c>
      <c r="Q152" s="25" t="s">
        <v>3195</v>
      </c>
      <c r="R152" s="25"/>
      <c r="S152" s="27">
        <v>2019</v>
      </c>
      <c r="T152" s="36" t="s">
        <v>4452</v>
      </c>
      <c r="U152" s="30"/>
      <c r="V152" s="30" t="s">
        <v>4453</v>
      </c>
      <c r="W152" s="38" t="s">
        <v>4454</v>
      </c>
      <c r="X152" s="30"/>
      <c r="Y152" s="25"/>
      <c r="Z152" s="25"/>
      <c r="AA152" s="25" t="s">
        <v>63</v>
      </c>
      <c r="AB152" s="31"/>
      <c r="AC152" s="25"/>
      <c r="AD152" s="27" t="s">
        <v>209</v>
      </c>
      <c r="AE152" s="30"/>
      <c r="AF152" s="25" t="s">
        <v>3198</v>
      </c>
      <c r="AG152" s="25"/>
      <c r="AH152" s="31"/>
      <c r="AI152" s="31"/>
      <c r="AJ152" s="25"/>
      <c r="AK152" s="25" t="s">
        <v>4455</v>
      </c>
      <c r="AL152" s="25"/>
      <c r="AM152" s="25"/>
      <c r="AN152" s="27">
        <v>0</v>
      </c>
      <c r="AO152" s="25"/>
      <c r="AP152" s="25"/>
    </row>
    <row r="153" spans="1:42" ht="98.25" customHeight="1">
      <c r="A153" s="24">
        <f t="shared" si="0"/>
        <v>152</v>
      </c>
      <c r="B153" s="25" t="s">
        <v>4456</v>
      </c>
      <c r="C153" s="25" t="s">
        <v>4457</v>
      </c>
      <c r="D153" s="25" t="s">
        <v>4458</v>
      </c>
      <c r="E153" s="40" t="s">
        <v>4459</v>
      </c>
      <c r="F153" s="35">
        <v>8563067593</v>
      </c>
      <c r="G153" s="27" t="s">
        <v>3180</v>
      </c>
      <c r="H153" s="25" t="s">
        <v>4457</v>
      </c>
      <c r="I153" s="25" t="s">
        <v>4457</v>
      </c>
      <c r="J153" s="25" t="s">
        <v>4460</v>
      </c>
      <c r="K153" s="27" t="s">
        <v>209</v>
      </c>
      <c r="L153" s="27" t="s">
        <v>209</v>
      </c>
      <c r="M153" s="27" t="s">
        <v>209</v>
      </c>
      <c r="N153" s="27" t="s">
        <v>209</v>
      </c>
      <c r="O153" s="27" t="s">
        <v>209</v>
      </c>
      <c r="P153" s="25" t="s">
        <v>3195</v>
      </c>
      <c r="Q153" s="27" t="s">
        <v>209</v>
      </c>
      <c r="R153" s="25"/>
      <c r="S153" s="27">
        <v>2019</v>
      </c>
      <c r="T153" s="25"/>
      <c r="U153" s="30"/>
      <c r="V153" s="30" t="s">
        <v>4461</v>
      </c>
      <c r="W153" s="38" t="s">
        <v>4462</v>
      </c>
      <c r="X153" s="30"/>
      <c r="Y153" s="25"/>
      <c r="Z153" s="25"/>
      <c r="AA153" s="25" t="s">
        <v>63</v>
      </c>
      <c r="AB153" s="31"/>
      <c r="AC153" s="25"/>
      <c r="AD153" s="27" t="s">
        <v>209</v>
      </c>
      <c r="AE153" s="30"/>
      <c r="AF153" s="25" t="s">
        <v>3206</v>
      </c>
      <c r="AG153" s="25"/>
      <c r="AH153" s="31"/>
      <c r="AI153" s="31"/>
      <c r="AJ153" s="27">
        <v>250</v>
      </c>
      <c r="AK153" s="25" t="s">
        <v>4446</v>
      </c>
      <c r="AL153" s="25"/>
      <c r="AM153" s="25"/>
      <c r="AN153" s="27">
        <v>0</v>
      </c>
      <c r="AO153" s="25"/>
      <c r="AP153" s="25"/>
    </row>
    <row r="154" spans="1:42" ht="106.5" customHeight="1">
      <c r="A154" s="24">
        <f t="shared" si="0"/>
        <v>153</v>
      </c>
      <c r="B154" s="25" t="s">
        <v>4463</v>
      </c>
      <c r="C154" s="25" t="s">
        <v>4464</v>
      </c>
      <c r="D154" s="25" t="s">
        <v>4465</v>
      </c>
      <c r="E154" s="40" t="s">
        <v>4466</v>
      </c>
      <c r="F154" s="35">
        <v>8175103700</v>
      </c>
      <c r="G154" s="27" t="s">
        <v>3193</v>
      </c>
      <c r="H154" s="25" t="s">
        <v>4464</v>
      </c>
      <c r="I154" s="25" t="s">
        <v>4464</v>
      </c>
      <c r="J154" s="25" t="s">
        <v>4467</v>
      </c>
      <c r="K154" s="27" t="s">
        <v>209</v>
      </c>
      <c r="L154" s="27" t="s">
        <v>209</v>
      </c>
      <c r="M154" s="27" t="s">
        <v>209</v>
      </c>
      <c r="N154" s="27" t="s">
        <v>209</v>
      </c>
      <c r="O154" s="27" t="s">
        <v>209</v>
      </c>
      <c r="P154" s="25" t="s">
        <v>3195</v>
      </c>
      <c r="Q154" s="27" t="s">
        <v>209</v>
      </c>
      <c r="R154" s="25"/>
      <c r="S154" s="27">
        <v>2019</v>
      </c>
      <c r="T154" s="33" t="s">
        <v>4063</v>
      </c>
      <c r="U154" s="30"/>
      <c r="V154" s="30" t="s">
        <v>4468</v>
      </c>
      <c r="W154" s="38" t="s">
        <v>4469</v>
      </c>
      <c r="X154" s="30"/>
      <c r="Y154" s="25"/>
      <c r="Z154" s="25"/>
      <c r="AA154" s="25" t="s">
        <v>63</v>
      </c>
      <c r="AB154" s="39">
        <v>10000000</v>
      </c>
      <c r="AC154" s="25"/>
      <c r="AD154" s="27" t="s">
        <v>209</v>
      </c>
      <c r="AE154" s="30"/>
      <c r="AF154" s="25" t="s">
        <v>3186</v>
      </c>
      <c r="AG154" s="25"/>
      <c r="AH154" s="31"/>
      <c r="AI154" s="31"/>
      <c r="AJ154" s="27">
        <v>450</v>
      </c>
      <c r="AK154" s="25" t="s">
        <v>4470</v>
      </c>
      <c r="AL154" s="25"/>
      <c r="AM154" s="25"/>
      <c r="AN154" s="27">
        <v>0</v>
      </c>
      <c r="AO154" s="25"/>
      <c r="AP154" s="25"/>
    </row>
    <row r="155" spans="1:42" ht="103.5" customHeight="1">
      <c r="A155" s="24">
        <f t="shared" si="0"/>
        <v>154</v>
      </c>
      <c r="B155" s="25" t="s">
        <v>4471</v>
      </c>
      <c r="C155" s="25" t="s">
        <v>4472</v>
      </c>
      <c r="D155" s="25" t="s">
        <v>4473</v>
      </c>
      <c r="E155" s="40" t="s">
        <v>4474</v>
      </c>
      <c r="F155" s="28" t="s">
        <v>4441</v>
      </c>
      <c r="G155" s="27" t="s">
        <v>3180</v>
      </c>
      <c r="H155" s="25" t="s">
        <v>4472</v>
      </c>
      <c r="I155" s="25" t="s">
        <v>4472</v>
      </c>
      <c r="J155" s="25" t="s">
        <v>4475</v>
      </c>
      <c r="K155" s="27" t="s">
        <v>209</v>
      </c>
      <c r="L155" s="27" t="s">
        <v>209</v>
      </c>
      <c r="M155" s="27" t="s">
        <v>209</v>
      </c>
      <c r="N155" s="27" t="s">
        <v>209</v>
      </c>
      <c r="O155" s="27" t="s">
        <v>209</v>
      </c>
      <c r="P155" s="25" t="s">
        <v>3195</v>
      </c>
      <c r="Q155" s="25" t="s">
        <v>3195</v>
      </c>
      <c r="R155" s="25"/>
      <c r="S155" s="27">
        <v>2019</v>
      </c>
      <c r="T155" s="25"/>
      <c r="U155" s="30"/>
      <c r="V155" s="30" t="s">
        <v>4476</v>
      </c>
      <c r="W155" s="38" t="s">
        <v>4477</v>
      </c>
      <c r="X155" s="30"/>
      <c r="Y155" s="25"/>
      <c r="Z155" s="25"/>
      <c r="AA155" s="25" t="s">
        <v>63</v>
      </c>
      <c r="AB155" s="39">
        <v>10000000</v>
      </c>
      <c r="AC155" s="25"/>
      <c r="AD155" s="27" t="s">
        <v>209</v>
      </c>
      <c r="AE155" s="30"/>
      <c r="AF155" s="25" t="s">
        <v>3198</v>
      </c>
      <c r="AG155" s="25"/>
      <c r="AH155" s="31"/>
      <c r="AI155" s="31"/>
      <c r="AJ155" s="27">
        <v>1750</v>
      </c>
      <c r="AK155" s="25" t="s">
        <v>143</v>
      </c>
      <c r="AL155" s="25"/>
      <c r="AM155" s="25"/>
      <c r="AN155" s="27">
        <v>0</v>
      </c>
      <c r="AO155" s="25"/>
      <c r="AP155" s="25"/>
    </row>
    <row r="156" spans="1:42" ht="115.5" customHeight="1">
      <c r="A156" s="24">
        <f t="shared" si="0"/>
        <v>155</v>
      </c>
      <c r="B156" s="25" t="s">
        <v>4478</v>
      </c>
      <c r="C156" s="25" t="s">
        <v>4479</v>
      </c>
      <c r="D156" s="25" t="s">
        <v>4480</v>
      </c>
      <c r="E156" s="40" t="s">
        <v>4481</v>
      </c>
      <c r="F156" s="35">
        <v>81335578178</v>
      </c>
      <c r="G156" s="27" t="s">
        <v>3180</v>
      </c>
      <c r="H156" s="25" t="s">
        <v>4479</v>
      </c>
      <c r="I156" s="25" t="s">
        <v>4479</v>
      </c>
      <c r="J156" s="25" t="s">
        <v>4482</v>
      </c>
      <c r="K156" s="27" t="s">
        <v>209</v>
      </c>
      <c r="L156" s="27" t="s">
        <v>209</v>
      </c>
      <c r="M156" s="27" t="s">
        <v>209</v>
      </c>
      <c r="N156" s="27" t="s">
        <v>209</v>
      </c>
      <c r="O156" s="27" t="s">
        <v>209</v>
      </c>
      <c r="P156" s="25" t="s">
        <v>3195</v>
      </c>
      <c r="Q156" s="27" t="s">
        <v>4307</v>
      </c>
      <c r="R156" s="27"/>
      <c r="S156" s="27">
        <v>2020</v>
      </c>
      <c r="T156" s="36" t="s">
        <v>4257</v>
      </c>
      <c r="U156" s="30"/>
      <c r="V156" s="30"/>
      <c r="W156" s="38" t="s">
        <v>4483</v>
      </c>
      <c r="X156" s="30"/>
      <c r="Y156" s="44"/>
      <c r="Z156" s="44"/>
      <c r="AA156" s="44" t="s">
        <v>63</v>
      </c>
      <c r="AB156" s="39">
        <v>30000000</v>
      </c>
      <c r="AC156" s="44"/>
      <c r="AD156" s="27" t="s">
        <v>209</v>
      </c>
      <c r="AE156" s="30"/>
      <c r="AF156" s="25" t="s">
        <v>3198</v>
      </c>
      <c r="AG156" s="25"/>
      <c r="AH156" s="31"/>
      <c r="AI156" s="31"/>
      <c r="AJ156" s="27">
        <v>38000</v>
      </c>
      <c r="AK156" s="25" t="s">
        <v>4484</v>
      </c>
      <c r="AL156" s="25"/>
      <c r="AM156" s="25"/>
      <c r="AN156" s="27">
        <v>0</v>
      </c>
      <c r="AO156" s="25"/>
      <c r="AP156" s="25"/>
    </row>
    <row r="157" spans="1:42" ht="105" customHeight="1">
      <c r="A157" s="24">
        <f t="shared" si="0"/>
        <v>156</v>
      </c>
      <c r="B157" s="25" t="s">
        <v>4485</v>
      </c>
      <c r="C157" s="25" t="s">
        <v>4486</v>
      </c>
      <c r="D157" s="25" t="s">
        <v>4487</v>
      </c>
      <c r="E157" s="40" t="s">
        <v>4488</v>
      </c>
      <c r="F157" s="35">
        <v>81231501067</v>
      </c>
      <c r="G157" s="27" t="s">
        <v>3180</v>
      </c>
      <c r="H157" s="27" t="s">
        <v>4489</v>
      </c>
      <c r="I157" s="25" t="s">
        <v>4486</v>
      </c>
      <c r="J157" s="25" t="s">
        <v>4482</v>
      </c>
      <c r="K157" s="27" t="s">
        <v>209</v>
      </c>
      <c r="L157" s="27" t="s">
        <v>209</v>
      </c>
      <c r="M157" s="27" t="s">
        <v>209</v>
      </c>
      <c r="N157" s="27" t="s">
        <v>209</v>
      </c>
      <c r="O157" s="27" t="s">
        <v>209</v>
      </c>
      <c r="P157" s="25"/>
      <c r="Q157" s="27" t="s">
        <v>209</v>
      </c>
      <c r="R157" s="25"/>
      <c r="S157" s="27">
        <v>2020</v>
      </c>
      <c r="T157" s="36" t="s">
        <v>4257</v>
      </c>
      <c r="U157" s="30"/>
      <c r="V157" s="30"/>
      <c r="W157" s="38" t="s">
        <v>4490</v>
      </c>
      <c r="X157" s="30"/>
      <c r="Y157" s="25"/>
      <c r="Z157" s="25"/>
      <c r="AA157" s="25" t="s">
        <v>63</v>
      </c>
      <c r="AB157" s="39">
        <v>25000000</v>
      </c>
      <c r="AC157" s="25"/>
      <c r="AD157" s="27" t="s">
        <v>209</v>
      </c>
      <c r="AE157" s="30"/>
      <c r="AF157" s="25" t="s">
        <v>3198</v>
      </c>
      <c r="AG157" s="25"/>
      <c r="AH157" s="39" t="s">
        <v>4491</v>
      </c>
      <c r="AI157" s="39" t="s">
        <v>3487</v>
      </c>
      <c r="AJ157" s="27">
        <v>38000</v>
      </c>
      <c r="AK157" s="25" t="s">
        <v>4492</v>
      </c>
      <c r="AL157" s="25"/>
      <c r="AM157" s="25"/>
      <c r="AN157" s="27">
        <v>0</v>
      </c>
      <c r="AO157" s="27" t="s">
        <v>4493</v>
      </c>
      <c r="AP157" s="27" t="s">
        <v>4494</v>
      </c>
    </row>
    <row r="158" spans="1:42" ht="141" customHeight="1">
      <c r="A158" s="24">
        <f t="shared" si="0"/>
        <v>157</v>
      </c>
      <c r="B158" s="26" t="s">
        <v>4495</v>
      </c>
      <c r="C158" s="25" t="s">
        <v>4496</v>
      </c>
      <c r="D158" s="25" t="s">
        <v>4497</v>
      </c>
      <c r="E158" s="27" t="s">
        <v>4498</v>
      </c>
      <c r="F158" s="35">
        <v>81217081996</v>
      </c>
      <c r="G158" s="27" t="s">
        <v>3180</v>
      </c>
      <c r="H158" s="25" t="s">
        <v>4496</v>
      </c>
      <c r="I158" s="25" t="s">
        <v>4496</v>
      </c>
      <c r="J158" s="25" t="s">
        <v>4499</v>
      </c>
      <c r="K158" s="27" t="s">
        <v>209</v>
      </c>
      <c r="L158" s="27" t="s">
        <v>209</v>
      </c>
      <c r="M158" s="27" t="s">
        <v>209</v>
      </c>
      <c r="N158" s="27" t="s">
        <v>209</v>
      </c>
      <c r="O158" s="27" t="s">
        <v>209</v>
      </c>
      <c r="P158" s="25"/>
      <c r="Q158" s="27" t="s">
        <v>209</v>
      </c>
      <c r="R158" s="25"/>
      <c r="S158" s="27">
        <v>2020</v>
      </c>
      <c r="T158" s="36" t="s">
        <v>4257</v>
      </c>
      <c r="U158" s="30"/>
      <c r="V158" s="30"/>
      <c r="W158" s="38" t="s">
        <v>4500</v>
      </c>
      <c r="X158" s="30"/>
      <c r="Y158" s="25"/>
      <c r="Z158" s="25"/>
      <c r="AA158" s="25" t="s">
        <v>63</v>
      </c>
      <c r="AB158" s="31"/>
      <c r="AC158" s="25"/>
      <c r="AD158" s="27" t="s">
        <v>209</v>
      </c>
      <c r="AE158" s="30"/>
      <c r="AF158" s="25" t="s">
        <v>3186</v>
      </c>
      <c r="AG158" s="25"/>
      <c r="AH158" s="31"/>
      <c r="AI158" s="31"/>
      <c r="AJ158" s="25"/>
      <c r="AK158" s="25" t="s">
        <v>4501</v>
      </c>
      <c r="AL158" s="25"/>
      <c r="AM158" s="25"/>
      <c r="AN158" s="27">
        <v>0</v>
      </c>
      <c r="AO158" s="27"/>
      <c r="AP158" s="25"/>
    </row>
    <row r="159" spans="1:42" ht="123.75" customHeight="1">
      <c r="A159" s="24">
        <f t="shared" si="0"/>
        <v>158</v>
      </c>
      <c r="B159" s="25" t="s">
        <v>4502</v>
      </c>
      <c r="C159" s="25" t="s">
        <v>4503</v>
      </c>
      <c r="D159" s="25" t="s">
        <v>4504</v>
      </c>
      <c r="E159" s="27" t="s">
        <v>4505</v>
      </c>
      <c r="F159" s="35">
        <v>8993760176</v>
      </c>
      <c r="G159" s="27" t="s">
        <v>3180</v>
      </c>
      <c r="H159" s="25" t="s">
        <v>4503</v>
      </c>
      <c r="I159" s="25" t="s">
        <v>4503</v>
      </c>
      <c r="J159" s="25" t="s">
        <v>4506</v>
      </c>
      <c r="K159" s="27" t="s">
        <v>209</v>
      </c>
      <c r="L159" s="27" t="s">
        <v>209</v>
      </c>
      <c r="M159" s="27" t="s">
        <v>209</v>
      </c>
      <c r="N159" s="27" t="s">
        <v>209</v>
      </c>
      <c r="O159" s="27" t="s">
        <v>209</v>
      </c>
      <c r="P159" s="25"/>
      <c r="Q159" s="27" t="s">
        <v>209</v>
      </c>
      <c r="R159" s="25"/>
      <c r="S159" s="27">
        <v>2020</v>
      </c>
      <c r="T159" s="36" t="s">
        <v>4257</v>
      </c>
      <c r="U159" s="30"/>
      <c r="V159" s="30"/>
      <c r="W159" s="38" t="s">
        <v>4507</v>
      </c>
      <c r="X159" s="30"/>
      <c r="Y159" s="25"/>
      <c r="Z159" s="25"/>
      <c r="AA159" s="25" t="s">
        <v>63</v>
      </c>
      <c r="AB159" s="31"/>
      <c r="AC159" s="25"/>
      <c r="AD159" s="27" t="s">
        <v>209</v>
      </c>
      <c r="AE159" s="30"/>
      <c r="AF159" s="25" t="s">
        <v>4508</v>
      </c>
      <c r="AG159" s="25"/>
      <c r="AH159" s="31"/>
      <c r="AI159" s="31"/>
      <c r="AJ159" s="25"/>
      <c r="AK159" s="25" t="s">
        <v>4509</v>
      </c>
      <c r="AL159" s="25"/>
      <c r="AM159" s="25"/>
      <c r="AN159" s="27">
        <v>0</v>
      </c>
      <c r="AO159" s="25"/>
      <c r="AP159" s="25"/>
    </row>
    <row r="160" spans="1:42" ht="111.75" customHeight="1">
      <c r="A160" s="24">
        <f t="shared" si="0"/>
        <v>159</v>
      </c>
      <c r="B160" s="26" t="s">
        <v>4510</v>
      </c>
      <c r="C160" s="25" t="s">
        <v>4511</v>
      </c>
      <c r="D160" s="25" t="s">
        <v>4512</v>
      </c>
      <c r="E160" s="40" t="s">
        <v>4513</v>
      </c>
      <c r="F160" s="35">
        <v>85100619678</v>
      </c>
      <c r="G160" s="27" t="s">
        <v>3180</v>
      </c>
      <c r="H160" s="25" t="s">
        <v>4511</v>
      </c>
      <c r="I160" s="25" t="s">
        <v>4511</v>
      </c>
      <c r="J160" s="25" t="s">
        <v>4514</v>
      </c>
      <c r="K160" s="27" t="s">
        <v>209</v>
      </c>
      <c r="L160" s="27" t="s">
        <v>209</v>
      </c>
      <c r="M160" s="27" t="s">
        <v>209</v>
      </c>
      <c r="N160" s="27" t="s">
        <v>209</v>
      </c>
      <c r="O160" s="27" t="s">
        <v>209</v>
      </c>
      <c r="P160" s="25"/>
      <c r="Q160" s="27" t="s">
        <v>209</v>
      </c>
      <c r="R160" s="25"/>
      <c r="S160" s="27">
        <v>2020</v>
      </c>
      <c r="T160" s="36" t="s">
        <v>4257</v>
      </c>
      <c r="U160" s="30"/>
      <c r="V160" s="30"/>
      <c r="W160" s="38" t="s">
        <v>4515</v>
      </c>
      <c r="X160" s="30"/>
      <c r="Y160" s="25"/>
      <c r="Z160" s="25"/>
      <c r="AA160" s="25" t="s">
        <v>63</v>
      </c>
      <c r="AB160" s="31"/>
      <c r="AC160" s="25"/>
      <c r="AD160" s="27" t="s">
        <v>209</v>
      </c>
      <c r="AE160" s="30"/>
      <c r="AF160" s="25" t="s">
        <v>4508</v>
      </c>
      <c r="AG160" s="25"/>
      <c r="AH160" s="31"/>
      <c r="AI160" s="31"/>
      <c r="AJ160" s="25"/>
      <c r="AK160" s="25" t="s">
        <v>4516</v>
      </c>
      <c r="AL160" s="25"/>
      <c r="AM160" s="25"/>
      <c r="AN160" s="27">
        <v>0</v>
      </c>
      <c r="AO160" s="25"/>
      <c r="AP160" s="25"/>
    </row>
    <row r="161" spans="1:42" ht="87.75" customHeight="1">
      <c r="A161" s="24">
        <f t="shared" si="0"/>
        <v>160</v>
      </c>
      <c r="B161" s="25" t="s">
        <v>4517</v>
      </c>
      <c r="C161" s="25" t="s">
        <v>4518</v>
      </c>
      <c r="D161" s="25" t="s">
        <v>4519</v>
      </c>
      <c r="E161" s="40" t="s">
        <v>4520</v>
      </c>
      <c r="F161" s="35">
        <v>81331072708</v>
      </c>
      <c r="G161" s="27" t="s">
        <v>3180</v>
      </c>
      <c r="H161" s="25" t="s">
        <v>4518</v>
      </c>
      <c r="I161" s="25" t="s">
        <v>4518</v>
      </c>
      <c r="J161" s="25" t="s">
        <v>4521</v>
      </c>
      <c r="K161" s="27" t="s">
        <v>209</v>
      </c>
      <c r="L161" s="27" t="s">
        <v>209</v>
      </c>
      <c r="M161" s="27" t="s">
        <v>209</v>
      </c>
      <c r="N161" s="27" t="s">
        <v>209</v>
      </c>
      <c r="O161" s="27" t="s">
        <v>209</v>
      </c>
      <c r="P161" s="25"/>
      <c r="Q161" s="25" t="s">
        <v>3195</v>
      </c>
      <c r="R161" s="25"/>
      <c r="S161" s="27">
        <v>2020</v>
      </c>
      <c r="T161" s="36" t="s">
        <v>4257</v>
      </c>
      <c r="U161" s="30"/>
      <c r="V161" s="30"/>
      <c r="W161" s="38" t="s">
        <v>4522</v>
      </c>
      <c r="X161" s="30"/>
      <c r="Y161" s="25"/>
      <c r="Z161" s="25"/>
      <c r="AA161" s="25" t="s">
        <v>63</v>
      </c>
      <c r="AB161" s="31"/>
      <c r="AC161" s="25"/>
      <c r="AD161" s="27" t="s">
        <v>209</v>
      </c>
      <c r="AE161" s="30"/>
      <c r="AF161" s="25" t="s">
        <v>3198</v>
      </c>
      <c r="AG161" s="25"/>
      <c r="AH161" s="31"/>
      <c r="AI161" s="31"/>
      <c r="AJ161" s="25"/>
      <c r="AK161" s="43" t="s">
        <v>4523</v>
      </c>
      <c r="AL161" s="25"/>
      <c r="AM161" s="25"/>
      <c r="AN161" s="27">
        <v>0</v>
      </c>
      <c r="AO161" s="25"/>
      <c r="AP161" s="25"/>
    </row>
    <row r="162" spans="1:42" ht="87.75" customHeight="1">
      <c r="A162" s="24">
        <f t="shared" si="0"/>
        <v>161</v>
      </c>
      <c r="B162" s="25" t="s">
        <v>4524</v>
      </c>
      <c r="C162" s="25" t="s">
        <v>4525</v>
      </c>
      <c r="D162" s="25" t="s">
        <v>4526</v>
      </c>
      <c r="E162" s="40" t="s">
        <v>4527</v>
      </c>
      <c r="F162" s="35">
        <v>85785441687</v>
      </c>
      <c r="G162" s="27" t="s">
        <v>3180</v>
      </c>
      <c r="H162" s="25" t="s">
        <v>4525</v>
      </c>
      <c r="I162" s="25" t="s">
        <v>4525</v>
      </c>
      <c r="J162" s="25" t="s">
        <v>4528</v>
      </c>
      <c r="K162" s="27" t="s">
        <v>209</v>
      </c>
      <c r="L162" s="27" t="s">
        <v>209</v>
      </c>
      <c r="M162" s="27" t="s">
        <v>209</v>
      </c>
      <c r="N162" s="27" t="s">
        <v>209</v>
      </c>
      <c r="O162" s="27" t="s">
        <v>209</v>
      </c>
      <c r="P162" s="25"/>
      <c r="Q162" s="27" t="s">
        <v>209</v>
      </c>
      <c r="R162" s="25"/>
      <c r="S162" s="27">
        <v>2020</v>
      </c>
      <c r="T162" s="36" t="s">
        <v>4257</v>
      </c>
      <c r="U162" s="30"/>
      <c r="V162" s="30"/>
      <c r="W162" s="38" t="s">
        <v>4529</v>
      </c>
      <c r="X162" s="30"/>
      <c r="Y162" s="25"/>
      <c r="Z162" s="25"/>
      <c r="AA162" s="25" t="s">
        <v>63</v>
      </c>
      <c r="AB162" s="31"/>
      <c r="AC162" s="25"/>
      <c r="AD162" s="27" t="s">
        <v>209</v>
      </c>
      <c r="AE162" s="30"/>
      <c r="AF162" s="25" t="s">
        <v>4508</v>
      </c>
      <c r="AG162" s="25"/>
      <c r="AH162" s="31"/>
      <c r="AI162" s="31"/>
      <c r="AJ162" s="25"/>
      <c r="AK162" s="43" t="s">
        <v>4530</v>
      </c>
      <c r="AL162" s="25"/>
      <c r="AM162" s="25"/>
      <c r="AN162" s="27">
        <v>0</v>
      </c>
      <c r="AO162" s="25"/>
      <c r="AP162" s="25"/>
    </row>
    <row r="163" spans="1:42" ht="87.75" customHeight="1">
      <c r="A163" s="24">
        <f t="shared" si="0"/>
        <v>162</v>
      </c>
      <c r="B163" s="25" t="s">
        <v>4531</v>
      </c>
      <c r="C163" s="25" t="s">
        <v>4532</v>
      </c>
      <c r="D163" s="25" t="s">
        <v>4533</v>
      </c>
      <c r="E163" s="40" t="s">
        <v>4534</v>
      </c>
      <c r="F163" s="35">
        <v>81939484325</v>
      </c>
      <c r="G163" s="27" t="s">
        <v>3180</v>
      </c>
      <c r="H163" s="25" t="s">
        <v>4532</v>
      </c>
      <c r="I163" s="25" t="s">
        <v>4532</v>
      </c>
      <c r="J163" s="25" t="s">
        <v>4535</v>
      </c>
      <c r="K163" s="27" t="s">
        <v>209</v>
      </c>
      <c r="L163" s="27" t="s">
        <v>209</v>
      </c>
      <c r="M163" s="27" t="s">
        <v>209</v>
      </c>
      <c r="N163" s="27" t="s">
        <v>209</v>
      </c>
      <c r="O163" s="27" t="s">
        <v>209</v>
      </c>
      <c r="P163" s="25"/>
      <c r="Q163" s="25" t="s">
        <v>3195</v>
      </c>
      <c r="R163" s="25"/>
      <c r="S163" s="27">
        <v>2020</v>
      </c>
      <c r="T163" s="33" t="s">
        <v>4063</v>
      </c>
      <c r="U163" s="30"/>
      <c r="V163" s="30"/>
      <c r="W163" s="38" t="s">
        <v>4536</v>
      </c>
      <c r="X163" s="30"/>
      <c r="Y163" s="25"/>
      <c r="Z163" s="25"/>
      <c r="AA163" s="25" t="s">
        <v>63</v>
      </c>
      <c r="AB163" s="31"/>
      <c r="AC163" s="25"/>
      <c r="AD163" s="27" t="s">
        <v>209</v>
      </c>
      <c r="AE163" s="30"/>
      <c r="AF163" s="25" t="s">
        <v>3198</v>
      </c>
      <c r="AG163" s="25"/>
      <c r="AH163" s="31"/>
      <c r="AI163" s="31"/>
      <c r="AJ163" s="25"/>
      <c r="AK163" s="43" t="s">
        <v>4537</v>
      </c>
      <c r="AL163" s="25"/>
      <c r="AM163" s="25"/>
      <c r="AN163" s="27">
        <v>0</v>
      </c>
      <c r="AO163" s="25"/>
      <c r="AP163" s="25"/>
    </row>
    <row r="164" spans="1:42" ht="57" customHeight="1">
      <c r="A164" s="24">
        <f t="shared" si="0"/>
        <v>163</v>
      </c>
      <c r="B164" s="25" t="s">
        <v>4538</v>
      </c>
      <c r="C164" s="25" t="s">
        <v>4539</v>
      </c>
      <c r="D164" s="25" t="s">
        <v>4540</v>
      </c>
      <c r="E164" s="27" t="s">
        <v>4541</v>
      </c>
      <c r="F164" s="35">
        <v>89622296134</v>
      </c>
      <c r="G164" s="27" t="s">
        <v>3180</v>
      </c>
      <c r="H164" s="25" t="s">
        <v>4539</v>
      </c>
      <c r="I164" s="25" t="s">
        <v>4539</v>
      </c>
      <c r="J164" s="25" t="s">
        <v>4542</v>
      </c>
      <c r="K164" s="27" t="s">
        <v>209</v>
      </c>
      <c r="L164" s="27" t="s">
        <v>209</v>
      </c>
      <c r="M164" s="27" t="s">
        <v>209</v>
      </c>
      <c r="N164" s="27" t="s">
        <v>209</v>
      </c>
      <c r="O164" s="27" t="s">
        <v>209</v>
      </c>
      <c r="P164" s="25"/>
      <c r="Q164" s="27" t="s">
        <v>209</v>
      </c>
      <c r="R164" s="25"/>
      <c r="S164" s="27">
        <v>2020</v>
      </c>
      <c r="T164" s="33" t="s">
        <v>3203</v>
      </c>
      <c r="U164" s="30"/>
      <c r="V164" s="30"/>
      <c r="W164" s="38" t="s">
        <v>4543</v>
      </c>
      <c r="X164" s="30"/>
      <c r="Y164" s="25"/>
      <c r="Z164" s="25"/>
      <c r="AA164" s="25" t="s">
        <v>63</v>
      </c>
      <c r="AB164" s="31"/>
      <c r="AC164" s="25"/>
      <c r="AD164" s="27" t="s">
        <v>209</v>
      </c>
      <c r="AE164" s="30"/>
      <c r="AF164" s="25" t="s">
        <v>4508</v>
      </c>
      <c r="AG164" s="25"/>
      <c r="AH164" s="31"/>
      <c r="AI164" s="31"/>
      <c r="AJ164" s="25"/>
      <c r="AK164" s="43" t="s">
        <v>4544</v>
      </c>
      <c r="AL164" s="25"/>
      <c r="AM164" s="25"/>
      <c r="AN164" s="27">
        <v>0</v>
      </c>
      <c r="AO164" s="25"/>
      <c r="AP164" s="25"/>
    </row>
    <row r="165" spans="1:42" ht="127.5" customHeight="1">
      <c r="A165" s="24">
        <f t="shared" si="0"/>
        <v>164</v>
      </c>
      <c r="B165" s="25" t="s">
        <v>4545</v>
      </c>
      <c r="C165" s="25" t="s">
        <v>4546</v>
      </c>
      <c r="D165" s="25" t="s">
        <v>4547</v>
      </c>
      <c r="E165" s="40" t="s">
        <v>4548</v>
      </c>
      <c r="F165" s="40" t="s">
        <v>4549</v>
      </c>
      <c r="G165" s="27" t="s">
        <v>3180</v>
      </c>
      <c r="H165" s="25" t="s">
        <v>4546</v>
      </c>
      <c r="I165" s="25" t="s">
        <v>4546</v>
      </c>
      <c r="J165" s="25" t="s">
        <v>4550</v>
      </c>
      <c r="K165" s="27" t="s">
        <v>209</v>
      </c>
      <c r="L165" s="27" t="s">
        <v>209</v>
      </c>
      <c r="M165" s="27" t="s">
        <v>209</v>
      </c>
      <c r="N165" s="27" t="s">
        <v>209</v>
      </c>
      <c r="O165" s="27" t="s">
        <v>209</v>
      </c>
      <c r="P165" s="25"/>
      <c r="Q165" s="27" t="s">
        <v>209</v>
      </c>
      <c r="R165" s="25"/>
      <c r="S165" s="27">
        <v>2020</v>
      </c>
      <c r="T165" s="33" t="s">
        <v>3203</v>
      </c>
      <c r="U165" s="30"/>
      <c r="V165" s="30"/>
      <c r="W165" s="38" t="s">
        <v>4551</v>
      </c>
      <c r="X165" s="30"/>
      <c r="Y165" s="25"/>
      <c r="Z165" s="25"/>
      <c r="AA165" s="25" t="s">
        <v>63</v>
      </c>
      <c r="AB165" s="31"/>
      <c r="AC165" s="25"/>
      <c r="AD165" s="27" t="s">
        <v>209</v>
      </c>
      <c r="AE165" s="30"/>
      <c r="AF165" s="25" t="s">
        <v>4508</v>
      </c>
      <c r="AG165" s="27" t="s">
        <v>4552</v>
      </c>
      <c r="AH165" s="31"/>
      <c r="AI165" s="31"/>
      <c r="AJ165" s="25"/>
      <c r="AK165" s="25" t="s">
        <v>105</v>
      </c>
      <c r="AL165" s="25"/>
      <c r="AM165" s="25"/>
      <c r="AN165" s="27">
        <v>0</v>
      </c>
      <c r="AO165" s="25"/>
      <c r="AP165" s="25"/>
    </row>
    <row r="166" spans="1:42" ht="72" customHeight="1">
      <c r="A166" s="24">
        <f t="shared" si="0"/>
        <v>165</v>
      </c>
      <c r="B166" s="25" t="s">
        <v>4553</v>
      </c>
      <c r="C166" s="25" t="s">
        <v>4554</v>
      </c>
      <c r="D166" s="25" t="s">
        <v>4555</v>
      </c>
      <c r="E166" s="40" t="s">
        <v>4556</v>
      </c>
      <c r="F166" s="40" t="s">
        <v>4557</v>
      </c>
      <c r="G166" s="27" t="s">
        <v>3193</v>
      </c>
      <c r="H166" s="25" t="s">
        <v>4554</v>
      </c>
      <c r="I166" s="25" t="s">
        <v>4554</v>
      </c>
      <c r="J166" s="25" t="s">
        <v>4558</v>
      </c>
      <c r="K166" s="27" t="s">
        <v>209</v>
      </c>
      <c r="L166" s="27" t="s">
        <v>209</v>
      </c>
      <c r="M166" s="27" t="s">
        <v>209</v>
      </c>
      <c r="N166" s="27" t="s">
        <v>209</v>
      </c>
      <c r="O166" s="27" t="s">
        <v>209</v>
      </c>
      <c r="P166" s="25"/>
      <c r="Q166" s="25" t="s">
        <v>3195</v>
      </c>
      <c r="R166" s="25"/>
      <c r="S166" s="27">
        <v>2020</v>
      </c>
      <c r="T166" s="33" t="s">
        <v>3203</v>
      </c>
      <c r="U166" s="30"/>
      <c r="V166" s="30"/>
      <c r="W166" s="38" t="s">
        <v>4559</v>
      </c>
      <c r="X166" s="30"/>
      <c r="Y166" s="25"/>
      <c r="Z166" s="25"/>
      <c r="AA166" s="25" t="s">
        <v>63</v>
      </c>
      <c r="AB166" s="31"/>
      <c r="AC166" s="25"/>
      <c r="AD166" s="27" t="s">
        <v>209</v>
      </c>
      <c r="AE166" s="30"/>
      <c r="AF166" s="25" t="s">
        <v>3198</v>
      </c>
      <c r="AG166" s="27" t="s">
        <v>4560</v>
      </c>
      <c r="AH166" s="39" t="s">
        <v>4561</v>
      </c>
      <c r="AI166" s="39"/>
      <c r="AJ166" s="25"/>
      <c r="AK166" s="25" t="s">
        <v>105</v>
      </c>
      <c r="AL166" s="25"/>
      <c r="AM166" s="25"/>
      <c r="AN166" s="27">
        <v>0</v>
      </c>
      <c r="AO166" s="25"/>
      <c r="AP166" s="25"/>
    </row>
    <row r="167" spans="1:42" ht="80.25" customHeight="1">
      <c r="A167" s="24">
        <f t="shared" si="0"/>
        <v>166</v>
      </c>
      <c r="B167" s="25" t="s">
        <v>4562</v>
      </c>
      <c r="C167" s="25" t="s">
        <v>4563</v>
      </c>
      <c r="D167" s="25" t="s">
        <v>4564</v>
      </c>
      <c r="E167" s="40" t="s">
        <v>4565</v>
      </c>
      <c r="F167" s="40" t="s">
        <v>4566</v>
      </c>
      <c r="G167" s="27" t="s">
        <v>3180</v>
      </c>
      <c r="H167" s="25" t="s">
        <v>4563</v>
      </c>
      <c r="I167" s="25" t="s">
        <v>4563</v>
      </c>
      <c r="J167" s="25" t="s">
        <v>4567</v>
      </c>
      <c r="K167" s="27" t="s">
        <v>209</v>
      </c>
      <c r="L167" s="27" t="s">
        <v>209</v>
      </c>
      <c r="M167" s="27" t="s">
        <v>209</v>
      </c>
      <c r="N167" s="27" t="s">
        <v>209</v>
      </c>
      <c r="O167" s="40" t="s">
        <v>209</v>
      </c>
      <c r="P167" s="40" t="s">
        <v>102</v>
      </c>
      <c r="Q167" s="40" t="s">
        <v>102</v>
      </c>
      <c r="R167" s="27"/>
      <c r="S167" s="27">
        <v>2020</v>
      </c>
      <c r="T167" s="33" t="s">
        <v>3248</v>
      </c>
      <c r="U167" s="30"/>
      <c r="V167" s="30"/>
      <c r="W167" s="38" t="s">
        <v>4568</v>
      </c>
      <c r="X167" s="30"/>
      <c r="Y167" s="44"/>
      <c r="Z167" s="44"/>
      <c r="AA167" s="44" t="s">
        <v>63</v>
      </c>
      <c r="AB167" s="39" t="s">
        <v>33</v>
      </c>
      <c r="AC167" s="44"/>
      <c r="AD167" s="27" t="s">
        <v>209</v>
      </c>
      <c r="AE167" s="30"/>
      <c r="AF167" s="25" t="s">
        <v>3198</v>
      </c>
      <c r="AG167" s="25"/>
      <c r="AH167" s="31"/>
      <c r="AI167" s="31"/>
      <c r="AJ167" s="27">
        <v>500</v>
      </c>
      <c r="AK167" s="25" t="s">
        <v>105</v>
      </c>
      <c r="AL167" s="25"/>
      <c r="AM167" s="25"/>
      <c r="AN167" s="27">
        <v>0</v>
      </c>
      <c r="AO167" s="25"/>
      <c r="AP167" s="25"/>
    </row>
    <row r="168" spans="1:42" ht="92.25" customHeight="1">
      <c r="A168" s="24">
        <f t="shared" si="0"/>
        <v>167</v>
      </c>
      <c r="B168" s="25" t="s">
        <v>4569</v>
      </c>
      <c r="C168" s="25" t="s">
        <v>4570</v>
      </c>
      <c r="D168" s="25" t="s">
        <v>4571</v>
      </c>
      <c r="E168" s="40" t="s">
        <v>4572</v>
      </c>
      <c r="F168" s="35">
        <v>89530387240</v>
      </c>
      <c r="G168" s="27" t="s">
        <v>3180</v>
      </c>
      <c r="H168" s="25" t="s">
        <v>4570</v>
      </c>
      <c r="I168" s="25" t="s">
        <v>4570</v>
      </c>
      <c r="J168" s="25" t="s">
        <v>4573</v>
      </c>
      <c r="K168" s="27" t="s">
        <v>209</v>
      </c>
      <c r="L168" s="27" t="s">
        <v>209</v>
      </c>
      <c r="M168" s="27" t="s">
        <v>209</v>
      </c>
      <c r="N168" s="27" t="s">
        <v>209</v>
      </c>
      <c r="O168" s="27" t="s">
        <v>209</v>
      </c>
      <c r="P168" s="25"/>
      <c r="Q168" s="27" t="s">
        <v>209</v>
      </c>
      <c r="R168" s="25"/>
      <c r="S168" s="27">
        <v>2020</v>
      </c>
      <c r="T168" s="33" t="s">
        <v>3248</v>
      </c>
      <c r="U168" s="30"/>
      <c r="V168" s="30"/>
      <c r="W168" s="38" t="s">
        <v>4574</v>
      </c>
      <c r="X168" s="30"/>
      <c r="Y168" s="25"/>
      <c r="Z168" s="25"/>
      <c r="AA168" s="25" t="s">
        <v>63</v>
      </c>
      <c r="AB168" s="31"/>
      <c r="AC168" s="25"/>
      <c r="AD168" s="27" t="s">
        <v>209</v>
      </c>
      <c r="AE168" s="30"/>
      <c r="AF168" s="25" t="s">
        <v>4508</v>
      </c>
      <c r="AG168" s="25"/>
      <c r="AH168" s="31"/>
      <c r="AI168" s="31"/>
      <c r="AJ168" s="25"/>
      <c r="AK168" s="25" t="s">
        <v>105</v>
      </c>
      <c r="AL168" s="25"/>
      <c r="AM168" s="25"/>
      <c r="AN168" s="27">
        <v>0</v>
      </c>
      <c r="AO168" s="25"/>
      <c r="AP168" s="25"/>
    </row>
    <row r="169" spans="1:42" ht="80.25" customHeight="1">
      <c r="A169" s="24">
        <f t="shared" si="0"/>
        <v>168</v>
      </c>
      <c r="B169" s="25" t="s">
        <v>4575</v>
      </c>
      <c r="C169" s="25" t="s">
        <v>4576</v>
      </c>
      <c r="D169" s="25" t="s">
        <v>4577</v>
      </c>
      <c r="E169" s="40" t="s">
        <v>4578</v>
      </c>
      <c r="F169" s="35">
        <v>85100928059</v>
      </c>
      <c r="G169" s="27" t="s">
        <v>3193</v>
      </c>
      <c r="H169" s="25" t="s">
        <v>4576</v>
      </c>
      <c r="I169" s="25" t="s">
        <v>4576</v>
      </c>
      <c r="J169" s="25" t="s">
        <v>4579</v>
      </c>
      <c r="K169" s="27" t="s">
        <v>209</v>
      </c>
      <c r="L169" s="27" t="s">
        <v>209</v>
      </c>
      <c r="M169" s="27" t="s">
        <v>209</v>
      </c>
      <c r="N169" s="27" t="s">
        <v>209</v>
      </c>
      <c r="O169" s="27" t="s">
        <v>209</v>
      </c>
      <c r="P169" s="25"/>
      <c r="Q169" s="27" t="s">
        <v>209</v>
      </c>
      <c r="R169" s="25"/>
      <c r="S169" s="27">
        <v>2020</v>
      </c>
      <c r="T169" s="33" t="s">
        <v>3248</v>
      </c>
      <c r="U169" s="30"/>
      <c r="V169" s="30"/>
      <c r="W169" s="38" t="s">
        <v>4580</v>
      </c>
      <c r="X169" s="30"/>
      <c r="Y169" s="25"/>
      <c r="Z169" s="25"/>
      <c r="AA169" s="25" t="s">
        <v>63</v>
      </c>
      <c r="AB169" s="31"/>
      <c r="AC169" s="25"/>
      <c r="AD169" s="27" t="s">
        <v>209</v>
      </c>
      <c r="AE169" s="30"/>
      <c r="AF169" s="25" t="s">
        <v>3198</v>
      </c>
      <c r="AG169" s="25"/>
      <c r="AH169" s="31"/>
      <c r="AI169" s="31"/>
      <c r="AJ169" s="25"/>
      <c r="AK169" s="25" t="s">
        <v>105</v>
      </c>
      <c r="AL169" s="25"/>
      <c r="AM169" s="25"/>
      <c r="AN169" s="27">
        <v>0</v>
      </c>
      <c r="AO169" s="25"/>
      <c r="AP169" s="25"/>
    </row>
    <row r="170" spans="1:42" ht="80.25" customHeight="1">
      <c r="A170" s="24">
        <f t="shared" si="0"/>
        <v>169</v>
      </c>
      <c r="B170" s="25" t="s">
        <v>4581</v>
      </c>
      <c r="C170" s="25" t="s">
        <v>4582</v>
      </c>
      <c r="D170" s="25" t="s">
        <v>4583</v>
      </c>
      <c r="E170" s="40" t="s">
        <v>2557</v>
      </c>
      <c r="F170" s="28" t="s">
        <v>2560</v>
      </c>
      <c r="G170" s="27" t="s">
        <v>3180</v>
      </c>
      <c r="H170" s="25" t="s">
        <v>4582</v>
      </c>
      <c r="I170" s="25" t="s">
        <v>4582</v>
      </c>
      <c r="J170" s="25" t="s">
        <v>2561</v>
      </c>
      <c r="K170" s="27" t="s">
        <v>209</v>
      </c>
      <c r="L170" s="27" t="s">
        <v>209</v>
      </c>
      <c r="M170" s="27" t="s">
        <v>209</v>
      </c>
      <c r="N170" s="27" t="s">
        <v>209</v>
      </c>
      <c r="O170" s="27" t="s">
        <v>209</v>
      </c>
      <c r="P170" s="25"/>
      <c r="Q170" s="25" t="s">
        <v>3195</v>
      </c>
      <c r="R170" s="25"/>
      <c r="S170" s="27">
        <v>2020</v>
      </c>
      <c r="T170" s="25"/>
      <c r="U170" s="30"/>
      <c r="V170" s="30"/>
      <c r="W170" s="38" t="s">
        <v>4584</v>
      </c>
      <c r="X170" s="30"/>
      <c r="Y170" s="25"/>
      <c r="Z170" s="25"/>
      <c r="AA170" s="25" t="s">
        <v>63</v>
      </c>
      <c r="AB170" s="31"/>
      <c r="AC170" s="25"/>
      <c r="AD170" s="27" t="s">
        <v>209</v>
      </c>
      <c r="AE170" s="30"/>
      <c r="AF170" s="25" t="s">
        <v>3198</v>
      </c>
      <c r="AG170" s="25"/>
      <c r="AH170" s="31"/>
      <c r="AI170" s="31"/>
      <c r="AJ170" s="25"/>
      <c r="AK170" s="25" t="s">
        <v>105</v>
      </c>
      <c r="AL170" s="25"/>
      <c r="AM170" s="25"/>
      <c r="AN170" s="27">
        <v>0</v>
      </c>
      <c r="AO170" s="25"/>
      <c r="AP170" s="25"/>
    </row>
    <row r="171" spans="1:42" ht="114" customHeight="1">
      <c r="A171" s="24">
        <f t="shared" si="0"/>
        <v>170</v>
      </c>
      <c r="B171" s="25" t="s">
        <v>4585</v>
      </c>
      <c r="C171" s="25" t="s">
        <v>4586</v>
      </c>
      <c r="D171" s="25" t="s">
        <v>4587</v>
      </c>
      <c r="E171" s="40" t="s">
        <v>4588</v>
      </c>
      <c r="F171" s="45" t="s">
        <v>4589</v>
      </c>
      <c r="G171" s="27" t="s">
        <v>3180</v>
      </c>
      <c r="H171" s="25" t="s">
        <v>4586</v>
      </c>
      <c r="I171" s="25" t="s">
        <v>4586</v>
      </c>
      <c r="J171" s="25" t="s">
        <v>4590</v>
      </c>
      <c r="K171" s="27" t="s">
        <v>209</v>
      </c>
      <c r="L171" s="27" t="s">
        <v>209</v>
      </c>
      <c r="M171" s="27" t="s">
        <v>209</v>
      </c>
      <c r="N171" s="27" t="s">
        <v>209</v>
      </c>
      <c r="O171" s="27" t="s">
        <v>209</v>
      </c>
      <c r="P171" s="25"/>
      <c r="Q171" s="27" t="s">
        <v>209</v>
      </c>
      <c r="R171" s="25"/>
      <c r="S171" s="27">
        <v>2020</v>
      </c>
      <c r="T171" s="33" t="s">
        <v>4591</v>
      </c>
      <c r="U171" s="30"/>
      <c r="V171" s="30"/>
      <c r="W171" s="38" t="s">
        <v>4592</v>
      </c>
      <c r="X171" s="30"/>
      <c r="Y171" s="25"/>
      <c r="Z171" s="25"/>
      <c r="AA171" s="25" t="s">
        <v>63</v>
      </c>
      <c r="AB171" s="31"/>
      <c r="AC171" s="25"/>
      <c r="AD171" s="27" t="s">
        <v>209</v>
      </c>
      <c r="AE171" s="30"/>
      <c r="AF171" s="25" t="s">
        <v>4508</v>
      </c>
      <c r="AG171" s="25"/>
      <c r="AH171" s="31"/>
      <c r="AI171" s="31"/>
      <c r="AJ171" s="25"/>
      <c r="AK171" s="25" t="s">
        <v>105</v>
      </c>
      <c r="AL171" s="25"/>
      <c r="AM171" s="25"/>
      <c r="AN171" s="27">
        <v>0</v>
      </c>
      <c r="AO171" s="25"/>
      <c r="AP171" s="25"/>
    </row>
    <row r="172" spans="1:42" ht="80.25" customHeight="1">
      <c r="A172" s="24">
        <f t="shared" si="0"/>
        <v>171</v>
      </c>
      <c r="B172" s="26" t="s">
        <v>4593</v>
      </c>
      <c r="C172" s="25" t="s">
        <v>4594</v>
      </c>
      <c r="D172" s="25" t="s">
        <v>4595</v>
      </c>
      <c r="E172" s="40" t="s">
        <v>4596</v>
      </c>
      <c r="F172" s="29">
        <v>81280618445</v>
      </c>
      <c r="G172" s="27" t="s">
        <v>3180</v>
      </c>
      <c r="H172" s="25" t="s">
        <v>4594</v>
      </c>
      <c r="I172" s="25" t="s">
        <v>4594</v>
      </c>
      <c r="J172" s="25" t="s">
        <v>4597</v>
      </c>
      <c r="K172" s="27" t="s">
        <v>209</v>
      </c>
      <c r="L172" s="27" t="s">
        <v>209</v>
      </c>
      <c r="M172" s="27" t="s">
        <v>209</v>
      </c>
      <c r="N172" s="27" t="s">
        <v>209</v>
      </c>
      <c r="O172" s="27" t="s">
        <v>209</v>
      </c>
      <c r="P172" s="25"/>
      <c r="Q172" s="25" t="s">
        <v>3195</v>
      </c>
      <c r="R172" s="25"/>
      <c r="S172" s="27">
        <v>2020</v>
      </c>
      <c r="T172" s="33" t="s">
        <v>4063</v>
      </c>
      <c r="U172" s="30"/>
      <c r="V172" s="30"/>
      <c r="W172" s="38" t="s">
        <v>4598</v>
      </c>
      <c r="X172" s="30"/>
      <c r="Y172" s="25"/>
      <c r="Z172" s="25"/>
      <c r="AA172" s="25" t="s">
        <v>63</v>
      </c>
      <c r="AB172" s="31"/>
      <c r="AC172" s="25"/>
      <c r="AD172" s="27" t="s">
        <v>209</v>
      </c>
      <c r="AE172" s="30"/>
      <c r="AF172" s="25" t="s">
        <v>3198</v>
      </c>
      <c r="AG172" s="25"/>
      <c r="AH172" s="31"/>
      <c r="AI172" s="31"/>
      <c r="AJ172" s="25"/>
      <c r="AK172" s="25" t="s">
        <v>105</v>
      </c>
      <c r="AL172" s="25"/>
      <c r="AM172" s="25"/>
      <c r="AN172" s="27">
        <v>0</v>
      </c>
      <c r="AO172" s="25"/>
      <c r="AP172" s="25"/>
    </row>
    <row r="173" spans="1:42" ht="107.25" customHeight="1">
      <c r="A173" s="24">
        <f t="shared" si="0"/>
        <v>172</v>
      </c>
      <c r="B173" s="26" t="s">
        <v>4599</v>
      </c>
      <c r="C173" s="25" t="s">
        <v>4600</v>
      </c>
      <c r="D173" s="25" t="s">
        <v>4601</v>
      </c>
      <c r="E173" s="40" t="s">
        <v>4602</v>
      </c>
      <c r="F173" s="35">
        <v>81703164800</v>
      </c>
      <c r="G173" s="27" t="s">
        <v>3180</v>
      </c>
      <c r="H173" s="25" t="s">
        <v>4600</v>
      </c>
      <c r="I173" s="25" t="s">
        <v>4600</v>
      </c>
      <c r="J173" s="25" t="s">
        <v>4603</v>
      </c>
      <c r="K173" s="27" t="s">
        <v>209</v>
      </c>
      <c r="L173" s="27" t="s">
        <v>209</v>
      </c>
      <c r="M173" s="27" t="s">
        <v>209</v>
      </c>
      <c r="N173" s="27" t="s">
        <v>209</v>
      </c>
      <c r="O173" s="27" t="s">
        <v>209</v>
      </c>
      <c r="P173" s="25"/>
      <c r="Q173" s="27" t="s">
        <v>209</v>
      </c>
      <c r="R173" s="25"/>
      <c r="S173" s="27">
        <v>2020</v>
      </c>
      <c r="T173" s="33" t="s">
        <v>3203</v>
      </c>
      <c r="U173" s="30"/>
      <c r="V173" s="30"/>
      <c r="W173" s="38" t="s">
        <v>4604</v>
      </c>
      <c r="X173" s="30"/>
      <c r="Y173" s="25"/>
      <c r="Z173" s="25"/>
      <c r="AA173" s="25" t="s">
        <v>63</v>
      </c>
      <c r="AB173" s="31"/>
      <c r="AC173" s="25"/>
      <c r="AD173" s="27" t="s">
        <v>209</v>
      </c>
      <c r="AE173" s="30"/>
      <c r="AF173" s="25" t="s">
        <v>4508</v>
      </c>
      <c r="AG173" s="25"/>
      <c r="AH173" s="31"/>
      <c r="AI173" s="31"/>
      <c r="AJ173" s="25"/>
      <c r="AK173" s="25" t="s">
        <v>105</v>
      </c>
      <c r="AL173" s="25"/>
      <c r="AM173" s="25"/>
      <c r="AN173" s="27">
        <v>0</v>
      </c>
      <c r="AO173" s="25"/>
      <c r="AP173" s="25"/>
    </row>
    <row r="174" spans="1:42" ht="80.25" customHeight="1">
      <c r="A174" s="24">
        <f t="shared" si="0"/>
        <v>173</v>
      </c>
      <c r="B174" s="26" t="s">
        <v>4605</v>
      </c>
      <c r="C174" s="25" t="s">
        <v>4606</v>
      </c>
      <c r="D174" s="25" t="s">
        <v>4607</v>
      </c>
      <c r="E174" s="40" t="s">
        <v>4608</v>
      </c>
      <c r="F174" s="35">
        <v>81217272233</v>
      </c>
      <c r="G174" s="27" t="s">
        <v>3180</v>
      </c>
      <c r="H174" s="25" t="s">
        <v>4606</v>
      </c>
      <c r="I174" s="25" t="s">
        <v>4606</v>
      </c>
      <c r="J174" s="46" t="s">
        <v>4609</v>
      </c>
      <c r="K174" s="27" t="s">
        <v>209</v>
      </c>
      <c r="L174" s="27" t="s">
        <v>209</v>
      </c>
      <c r="M174" s="27" t="s">
        <v>209</v>
      </c>
      <c r="N174" s="27" t="s">
        <v>209</v>
      </c>
      <c r="O174" s="27" t="s">
        <v>209</v>
      </c>
      <c r="P174" s="25"/>
      <c r="Q174" s="27" t="s">
        <v>209</v>
      </c>
      <c r="R174" s="25"/>
      <c r="S174" s="27">
        <v>2020</v>
      </c>
      <c r="T174" s="33" t="s">
        <v>4610</v>
      </c>
      <c r="U174" s="30"/>
      <c r="V174" s="30"/>
      <c r="W174" s="38" t="s">
        <v>4611</v>
      </c>
      <c r="X174" s="30"/>
      <c r="Y174" s="25"/>
      <c r="Z174" s="25"/>
      <c r="AA174" s="25" t="s">
        <v>63</v>
      </c>
      <c r="AB174" s="31"/>
      <c r="AC174" s="25"/>
      <c r="AD174" s="27" t="s">
        <v>209</v>
      </c>
      <c r="AE174" s="30"/>
      <c r="AF174" s="25" t="s">
        <v>4508</v>
      </c>
      <c r="AG174" s="25"/>
      <c r="AH174" s="31"/>
      <c r="AI174" s="31"/>
      <c r="AJ174" s="25"/>
      <c r="AK174" s="25" t="s">
        <v>105</v>
      </c>
      <c r="AL174" s="25"/>
      <c r="AM174" s="25"/>
      <c r="AN174" s="27">
        <v>0</v>
      </c>
      <c r="AO174" s="25"/>
      <c r="AP174" s="25"/>
    </row>
    <row r="175" spans="1:42" ht="80.25" customHeight="1">
      <c r="A175" s="24">
        <f t="shared" si="0"/>
        <v>174</v>
      </c>
      <c r="B175" s="25" t="s">
        <v>4612</v>
      </c>
      <c r="C175" s="25" t="s">
        <v>4613</v>
      </c>
      <c r="D175" s="25" t="s">
        <v>4614</v>
      </c>
      <c r="E175" s="40" t="s">
        <v>2972</v>
      </c>
      <c r="F175" s="35">
        <v>82244428062</v>
      </c>
      <c r="G175" s="27" t="s">
        <v>3180</v>
      </c>
      <c r="H175" s="25" t="s">
        <v>4613</v>
      </c>
      <c r="I175" s="25" t="s">
        <v>4613</v>
      </c>
      <c r="J175" s="25" t="s">
        <v>2976</v>
      </c>
      <c r="K175" s="27" t="s">
        <v>209</v>
      </c>
      <c r="L175" s="27" t="s">
        <v>209</v>
      </c>
      <c r="M175" s="27" t="s">
        <v>209</v>
      </c>
      <c r="N175" s="27" t="s">
        <v>209</v>
      </c>
      <c r="O175" s="27" t="s">
        <v>209</v>
      </c>
      <c r="P175" s="25"/>
      <c r="Q175" s="27" t="s">
        <v>209</v>
      </c>
      <c r="R175" s="25"/>
      <c r="S175" s="27">
        <v>2020</v>
      </c>
      <c r="T175" s="33" t="s">
        <v>4610</v>
      </c>
      <c r="U175" s="30"/>
      <c r="V175" s="30"/>
      <c r="W175" s="38" t="s">
        <v>4615</v>
      </c>
      <c r="X175" s="30"/>
      <c r="Y175" s="25"/>
      <c r="Z175" s="25"/>
      <c r="AA175" s="25" t="s">
        <v>63</v>
      </c>
      <c r="AB175" s="31"/>
      <c r="AC175" s="25"/>
      <c r="AD175" s="27" t="s">
        <v>209</v>
      </c>
      <c r="AE175" s="30"/>
      <c r="AF175" s="25" t="s">
        <v>3186</v>
      </c>
      <c r="AG175" s="25"/>
      <c r="AH175" s="31"/>
      <c r="AI175" s="31"/>
      <c r="AJ175" s="25"/>
      <c r="AK175" s="25" t="s">
        <v>105</v>
      </c>
      <c r="AL175" s="25"/>
      <c r="AM175" s="25"/>
      <c r="AN175" s="27">
        <v>0</v>
      </c>
      <c r="AO175" s="25"/>
      <c r="AP175" s="25"/>
    </row>
    <row r="176" spans="1:42" ht="80.25" customHeight="1">
      <c r="A176" s="24">
        <f t="shared" si="0"/>
        <v>175</v>
      </c>
      <c r="B176" s="25" t="s">
        <v>4616</v>
      </c>
      <c r="C176" s="25" t="s">
        <v>4617</v>
      </c>
      <c r="D176" s="25" t="s">
        <v>4618</v>
      </c>
      <c r="E176" s="40" t="s">
        <v>2045</v>
      </c>
      <c r="F176" s="28" t="s">
        <v>2048</v>
      </c>
      <c r="G176" s="27" t="s">
        <v>3180</v>
      </c>
      <c r="H176" s="25" t="s">
        <v>4617</v>
      </c>
      <c r="I176" s="25" t="s">
        <v>4617</v>
      </c>
      <c r="J176" s="25" t="s">
        <v>4619</v>
      </c>
      <c r="K176" s="27" t="s">
        <v>209</v>
      </c>
      <c r="L176" s="27" t="s">
        <v>209</v>
      </c>
      <c r="M176" s="27" t="s">
        <v>209</v>
      </c>
      <c r="N176" s="27" t="s">
        <v>209</v>
      </c>
      <c r="O176" s="27" t="s">
        <v>209</v>
      </c>
      <c r="P176" s="25"/>
      <c r="Q176" s="27" t="s">
        <v>209</v>
      </c>
      <c r="R176" s="25"/>
      <c r="S176" s="27">
        <v>2020</v>
      </c>
      <c r="T176" s="33" t="s">
        <v>4063</v>
      </c>
      <c r="U176" s="30"/>
      <c r="V176" s="30"/>
      <c r="W176" s="38" t="s">
        <v>4620</v>
      </c>
      <c r="X176" s="30"/>
      <c r="Y176" s="25"/>
      <c r="Z176" s="25"/>
      <c r="AA176" s="25" t="s">
        <v>63</v>
      </c>
      <c r="AB176" s="31"/>
      <c r="AC176" s="25"/>
      <c r="AD176" s="27" t="s">
        <v>209</v>
      </c>
      <c r="AE176" s="30"/>
      <c r="AF176" s="25" t="s">
        <v>4508</v>
      </c>
      <c r="AG176" s="25"/>
      <c r="AH176" s="31"/>
      <c r="AI176" s="31"/>
      <c r="AJ176" s="25"/>
      <c r="AK176" s="25" t="s">
        <v>105</v>
      </c>
      <c r="AL176" s="25"/>
      <c r="AM176" s="25"/>
      <c r="AN176" s="27">
        <v>0</v>
      </c>
      <c r="AO176" s="25"/>
      <c r="AP176" s="25"/>
    </row>
    <row r="177" spans="1:42" ht="90" customHeight="1">
      <c r="A177" s="24">
        <f t="shared" si="0"/>
        <v>176</v>
      </c>
      <c r="B177" s="25" t="s">
        <v>4621</v>
      </c>
      <c r="C177" s="25" t="s">
        <v>4622</v>
      </c>
      <c r="D177" s="25" t="s">
        <v>4623</v>
      </c>
      <c r="E177" s="40" t="s">
        <v>4624</v>
      </c>
      <c r="F177" s="35">
        <v>8819364555</v>
      </c>
      <c r="G177" s="27" t="s">
        <v>3180</v>
      </c>
      <c r="H177" s="25" t="s">
        <v>4622</v>
      </c>
      <c r="I177" s="25" t="s">
        <v>4622</v>
      </c>
      <c r="J177" s="25" t="s">
        <v>4625</v>
      </c>
      <c r="K177" s="27" t="s">
        <v>209</v>
      </c>
      <c r="L177" s="27" t="s">
        <v>209</v>
      </c>
      <c r="M177" s="27" t="s">
        <v>209</v>
      </c>
      <c r="N177" s="27" t="s">
        <v>209</v>
      </c>
      <c r="O177" s="27" t="s">
        <v>209</v>
      </c>
      <c r="P177" s="25"/>
      <c r="Q177" s="27" t="s">
        <v>209</v>
      </c>
      <c r="R177" s="25"/>
      <c r="S177" s="27">
        <v>2020</v>
      </c>
      <c r="T177" s="33" t="s">
        <v>4063</v>
      </c>
      <c r="U177" s="30"/>
      <c r="V177" s="30"/>
      <c r="W177" s="38" t="s">
        <v>4626</v>
      </c>
      <c r="X177" s="30"/>
      <c r="Y177" s="25"/>
      <c r="Z177" s="25"/>
      <c r="AA177" s="25" t="s">
        <v>63</v>
      </c>
      <c r="AB177" s="31"/>
      <c r="AC177" s="25"/>
      <c r="AD177" s="27" t="s">
        <v>209</v>
      </c>
      <c r="AE177" s="30"/>
      <c r="AF177" s="25" t="s">
        <v>4508</v>
      </c>
      <c r="AG177" s="25"/>
      <c r="AH177" s="31"/>
      <c r="AI177" s="31"/>
      <c r="AJ177" s="25"/>
      <c r="AK177" s="25" t="s">
        <v>105</v>
      </c>
      <c r="AL177" s="25"/>
      <c r="AM177" s="25"/>
      <c r="AN177" s="27">
        <v>0</v>
      </c>
      <c r="AO177" s="25"/>
      <c r="AP177" s="25"/>
    </row>
    <row r="178" spans="1:42" ht="101.25" customHeight="1">
      <c r="A178" s="24">
        <f t="shared" si="0"/>
        <v>177</v>
      </c>
      <c r="B178" s="25" t="s">
        <v>4627</v>
      </c>
      <c r="C178" s="25" t="s">
        <v>4628</v>
      </c>
      <c r="D178" s="25" t="s">
        <v>4629</v>
      </c>
      <c r="E178" s="40" t="s">
        <v>4630</v>
      </c>
      <c r="F178" s="35">
        <v>82233518899</v>
      </c>
      <c r="G178" s="27" t="s">
        <v>3180</v>
      </c>
      <c r="H178" s="25" t="s">
        <v>4628</v>
      </c>
      <c r="I178" s="25" t="s">
        <v>4628</v>
      </c>
      <c r="J178" s="25" t="s">
        <v>4631</v>
      </c>
      <c r="K178" s="27" t="s">
        <v>209</v>
      </c>
      <c r="L178" s="27" t="s">
        <v>209</v>
      </c>
      <c r="M178" s="27" t="s">
        <v>209</v>
      </c>
      <c r="N178" s="27" t="s">
        <v>209</v>
      </c>
      <c r="O178" s="27" t="s">
        <v>209</v>
      </c>
      <c r="P178" s="25"/>
      <c r="Q178" s="27" t="s">
        <v>209</v>
      </c>
      <c r="R178" s="25"/>
      <c r="S178" s="27">
        <v>2020</v>
      </c>
      <c r="T178" s="33" t="s">
        <v>4063</v>
      </c>
      <c r="U178" s="30"/>
      <c r="V178" s="30"/>
      <c r="W178" s="38" t="s">
        <v>4632</v>
      </c>
      <c r="X178" s="30"/>
      <c r="Y178" s="25"/>
      <c r="Z178" s="25"/>
      <c r="AA178" s="25" t="s">
        <v>63</v>
      </c>
      <c r="AB178" s="31"/>
      <c r="AC178" s="25"/>
      <c r="AD178" s="27" t="s">
        <v>209</v>
      </c>
      <c r="AE178" s="30"/>
      <c r="AF178" s="25" t="s">
        <v>4508</v>
      </c>
      <c r="AG178" s="25"/>
      <c r="AH178" s="31"/>
      <c r="AI178" s="31"/>
      <c r="AJ178" s="25"/>
      <c r="AK178" s="25" t="s">
        <v>105</v>
      </c>
      <c r="AL178" s="25"/>
      <c r="AM178" s="25"/>
      <c r="AN178" s="27">
        <v>0</v>
      </c>
      <c r="AO178" s="25"/>
      <c r="AP178" s="25"/>
    </row>
    <row r="179" spans="1:42" ht="94.5" customHeight="1">
      <c r="A179" s="24">
        <f t="shared" si="0"/>
        <v>178</v>
      </c>
      <c r="B179" s="25" t="s">
        <v>4633</v>
      </c>
      <c r="C179" s="25" t="s">
        <v>4634</v>
      </c>
      <c r="D179" s="25" t="s">
        <v>4635</v>
      </c>
      <c r="E179" s="40" t="s">
        <v>4636</v>
      </c>
      <c r="F179" s="35">
        <v>85648940819</v>
      </c>
      <c r="G179" s="27" t="s">
        <v>3180</v>
      </c>
      <c r="H179" s="25" t="s">
        <v>4634</v>
      </c>
      <c r="I179" s="25" t="s">
        <v>4634</v>
      </c>
      <c r="J179" s="25" t="s">
        <v>4637</v>
      </c>
      <c r="K179" s="27" t="s">
        <v>209</v>
      </c>
      <c r="L179" s="27" t="s">
        <v>209</v>
      </c>
      <c r="M179" s="27" t="s">
        <v>209</v>
      </c>
      <c r="N179" s="27" t="s">
        <v>209</v>
      </c>
      <c r="O179" s="27" t="s">
        <v>209</v>
      </c>
      <c r="P179" s="25"/>
      <c r="Q179" s="27" t="s">
        <v>209</v>
      </c>
      <c r="R179" s="25"/>
      <c r="S179" s="27">
        <v>2020</v>
      </c>
      <c r="T179" s="33" t="s">
        <v>4063</v>
      </c>
      <c r="U179" s="30"/>
      <c r="V179" s="30"/>
      <c r="W179" s="38" t="s">
        <v>4638</v>
      </c>
      <c r="X179" s="30"/>
      <c r="Y179" s="25"/>
      <c r="Z179" s="25"/>
      <c r="AA179" s="25" t="s">
        <v>63</v>
      </c>
      <c r="AB179" s="31"/>
      <c r="AC179" s="25"/>
      <c r="AD179" s="27" t="s">
        <v>209</v>
      </c>
      <c r="AE179" s="30"/>
      <c r="AF179" s="25" t="s">
        <v>4508</v>
      </c>
      <c r="AG179" s="25"/>
      <c r="AH179" s="31"/>
      <c r="AI179" s="31"/>
      <c r="AJ179" s="25"/>
      <c r="AK179" s="25" t="s">
        <v>105</v>
      </c>
      <c r="AL179" s="25"/>
      <c r="AM179" s="25"/>
      <c r="AN179" s="27">
        <v>0</v>
      </c>
      <c r="AO179" s="25"/>
      <c r="AP179" s="25"/>
    </row>
    <row r="180" spans="1:42" ht="94.5" customHeight="1">
      <c r="A180" s="24">
        <f t="shared" si="0"/>
        <v>179</v>
      </c>
      <c r="B180" s="25" t="s">
        <v>4639</v>
      </c>
      <c r="C180" s="25" t="s">
        <v>4640</v>
      </c>
      <c r="D180" s="25" t="s">
        <v>4641</v>
      </c>
      <c r="E180" s="40" t="s">
        <v>4642</v>
      </c>
      <c r="F180" s="35">
        <v>87751062494</v>
      </c>
      <c r="G180" s="27" t="s">
        <v>3180</v>
      </c>
      <c r="H180" s="25" t="s">
        <v>4640</v>
      </c>
      <c r="I180" s="25" t="s">
        <v>4640</v>
      </c>
      <c r="J180" s="25" t="s">
        <v>4643</v>
      </c>
      <c r="K180" s="27" t="s">
        <v>209</v>
      </c>
      <c r="L180" s="27" t="s">
        <v>209</v>
      </c>
      <c r="M180" s="27" t="s">
        <v>209</v>
      </c>
      <c r="N180" s="27" t="s">
        <v>209</v>
      </c>
      <c r="O180" s="27" t="s">
        <v>209</v>
      </c>
      <c r="P180" s="25"/>
      <c r="Q180" s="27" t="s">
        <v>209</v>
      </c>
      <c r="R180" s="25"/>
      <c r="S180" s="27">
        <v>2020</v>
      </c>
      <c r="T180" s="25"/>
      <c r="U180" s="30"/>
      <c r="V180" s="30"/>
      <c r="W180" s="38" t="s">
        <v>4644</v>
      </c>
      <c r="X180" s="30"/>
      <c r="Y180" s="25"/>
      <c r="Z180" s="25"/>
      <c r="AA180" s="25" t="s">
        <v>63</v>
      </c>
      <c r="AB180" s="31"/>
      <c r="AC180" s="25"/>
      <c r="AD180" s="27" t="s">
        <v>209</v>
      </c>
      <c r="AE180" s="30"/>
      <c r="AF180" s="25" t="s">
        <v>4508</v>
      </c>
      <c r="AG180" s="25"/>
      <c r="AH180" s="31"/>
      <c r="AI180" s="31"/>
      <c r="AJ180" s="25"/>
      <c r="AK180" s="25" t="s">
        <v>105</v>
      </c>
      <c r="AL180" s="25"/>
      <c r="AM180" s="25"/>
      <c r="AN180" s="27">
        <v>0</v>
      </c>
      <c r="AO180" s="25"/>
      <c r="AP180" s="25"/>
    </row>
    <row r="181" spans="1:42" ht="94.5" customHeight="1">
      <c r="A181" s="24">
        <f t="shared" si="0"/>
        <v>180</v>
      </c>
      <c r="B181" s="25" t="s">
        <v>4645</v>
      </c>
      <c r="C181" s="25" t="s">
        <v>4646</v>
      </c>
      <c r="D181" s="25" t="s">
        <v>4647</v>
      </c>
      <c r="E181" s="40" t="s">
        <v>4648</v>
      </c>
      <c r="F181" s="35">
        <v>8135591176</v>
      </c>
      <c r="G181" s="27" t="s">
        <v>3180</v>
      </c>
      <c r="H181" s="25" t="s">
        <v>4646</v>
      </c>
      <c r="I181" s="25" t="s">
        <v>4646</v>
      </c>
      <c r="J181" s="25" t="s">
        <v>4649</v>
      </c>
      <c r="K181" s="27" t="s">
        <v>209</v>
      </c>
      <c r="L181" s="27" t="s">
        <v>209</v>
      </c>
      <c r="M181" s="27" t="s">
        <v>209</v>
      </c>
      <c r="N181" s="27" t="s">
        <v>209</v>
      </c>
      <c r="O181" s="27" t="s">
        <v>209</v>
      </c>
      <c r="P181" s="25"/>
      <c r="Q181" s="27" t="s">
        <v>209</v>
      </c>
      <c r="R181" s="25"/>
      <c r="S181" s="27">
        <v>2020</v>
      </c>
      <c r="T181" s="25"/>
      <c r="U181" s="30"/>
      <c r="V181" s="30"/>
      <c r="W181" s="38" t="s">
        <v>4650</v>
      </c>
      <c r="X181" s="30"/>
      <c r="Y181" s="25"/>
      <c r="Z181" s="25"/>
      <c r="AA181" s="25" t="s">
        <v>63</v>
      </c>
      <c r="AB181" s="31"/>
      <c r="AC181" s="25"/>
      <c r="AD181" s="27" t="s">
        <v>209</v>
      </c>
      <c r="AE181" s="30"/>
      <c r="AF181" s="25" t="s">
        <v>4508</v>
      </c>
      <c r="AG181" s="25"/>
      <c r="AH181" s="31"/>
      <c r="AI181" s="31"/>
      <c r="AJ181" s="25"/>
      <c r="AK181" s="25" t="s">
        <v>105</v>
      </c>
      <c r="AL181" s="25"/>
      <c r="AM181" s="25"/>
      <c r="AN181" s="27">
        <v>0</v>
      </c>
      <c r="AO181" s="25"/>
      <c r="AP181" s="25"/>
    </row>
    <row r="182" spans="1:42" ht="94.5" customHeight="1">
      <c r="A182" s="24">
        <f t="shared" si="0"/>
        <v>181</v>
      </c>
      <c r="B182" s="25" t="s">
        <v>4651</v>
      </c>
      <c r="C182" s="25" t="s">
        <v>4652</v>
      </c>
      <c r="D182" s="25" t="s">
        <v>4653</v>
      </c>
      <c r="E182" s="40" t="s">
        <v>4654</v>
      </c>
      <c r="F182" s="35">
        <v>81216182198</v>
      </c>
      <c r="G182" s="27" t="s">
        <v>3180</v>
      </c>
      <c r="H182" s="25" t="s">
        <v>4652</v>
      </c>
      <c r="I182" s="25" t="s">
        <v>4652</v>
      </c>
      <c r="J182" s="25" t="s">
        <v>4655</v>
      </c>
      <c r="K182" s="27" t="s">
        <v>209</v>
      </c>
      <c r="L182" s="27" t="s">
        <v>209</v>
      </c>
      <c r="M182" s="27" t="s">
        <v>209</v>
      </c>
      <c r="N182" s="27" t="s">
        <v>209</v>
      </c>
      <c r="O182" s="27" t="s">
        <v>209</v>
      </c>
      <c r="P182" s="25"/>
      <c r="Q182" s="27" t="s">
        <v>209</v>
      </c>
      <c r="R182" s="25"/>
      <c r="S182" s="27">
        <v>2020</v>
      </c>
      <c r="T182" s="25"/>
      <c r="U182" s="30"/>
      <c r="V182" s="30"/>
      <c r="W182" s="38" t="s">
        <v>4656</v>
      </c>
      <c r="X182" s="30"/>
      <c r="Y182" s="25"/>
      <c r="Z182" s="25"/>
      <c r="AA182" s="25" t="s">
        <v>63</v>
      </c>
      <c r="AB182" s="31"/>
      <c r="AC182" s="25"/>
      <c r="AD182" s="27" t="s">
        <v>209</v>
      </c>
      <c r="AE182" s="30"/>
      <c r="AF182" s="25" t="s">
        <v>3198</v>
      </c>
      <c r="AG182" s="25"/>
      <c r="AH182" s="31"/>
      <c r="AI182" s="31"/>
      <c r="AJ182" s="25"/>
      <c r="AK182" s="25" t="s">
        <v>105</v>
      </c>
      <c r="AL182" s="25"/>
      <c r="AM182" s="25"/>
      <c r="AN182" s="27">
        <v>0</v>
      </c>
      <c r="AO182" s="25"/>
      <c r="AP182" s="25"/>
    </row>
    <row r="183" spans="1:42" ht="94.5" customHeight="1">
      <c r="A183" s="24">
        <f t="shared" si="0"/>
        <v>182</v>
      </c>
      <c r="B183" s="27" t="s">
        <v>4657</v>
      </c>
      <c r="C183" s="25" t="s">
        <v>4658</v>
      </c>
      <c r="D183" s="25" t="s">
        <v>4659</v>
      </c>
      <c r="E183" s="27" t="s">
        <v>4660</v>
      </c>
      <c r="F183" s="35">
        <v>81357101612</v>
      </c>
      <c r="G183" s="27" t="s">
        <v>3180</v>
      </c>
      <c r="H183" s="25" t="s">
        <v>4658</v>
      </c>
      <c r="I183" s="25" t="s">
        <v>4658</v>
      </c>
      <c r="J183" s="25" t="s">
        <v>662</v>
      </c>
      <c r="K183" s="27" t="s">
        <v>209</v>
      </c>
      <c r="L183" s="27" t="s">
        <v>209</v>
      </c>
      <c r="M183" s="27" t="s">
        <v>209</v>
      </c>
      <c r="N183" s="27" t="s">
        <v>209</v>
      </c>
      <c r="O183" s="27" t="s">
        <v>209</v>
      </c>
      <c r="P183" s="25"/>
      <c r="Q183" s="27" t="s">
        <v>209</v>
      </c>
      <c r="R183" s="25"/>
      <c r="S183" s="27">
        <v>2020</v>
      </c>
      <c r="T183" s="33" t="s">
        <v>4063</v>
      </c>
      <c r="U183" s="30"/>
      <c r="V183" s="30"/>
      <c r="W183" s="38" t="s">
        <v>4661</v>
      </c>
      <c r="X183" s="30"/>
      <c r="Y183" s="25"/>
      <c r="Z183" s="25"/>
      <c r="AA183" s="25" t="s">
        <v>63</v>
      </c>
      <c r="AB183" s="31"/>
      <c r="AC183" s="25"/>
      <c r="AD183" s="27" t="s">
        <v>209</v>
      </c>
      <c r="AE183" s="30"/>
      <c r="AF183" s="25" t="s">
        <v>3198</v>
      </c>
      <c r="AG183" s="25"/>
      <c r="AH183" s="31"/>
      <c r="AI183" s="31"/>
      <c r="AJ183" s="25"/>
      <c r="AK183" s="25" t="s">
        <v>105</v>
      </c>
      <c r="AL183" s="25"/>
      <c r="AM183" s="25"/>
      <c r="AN183" s="27">
        <v>0</v>
      </c>
      <c r="AO183" s="25"/>
      <c r="AP183" s="25"/>
    </row>
    <row r="184" spans="1:42" ht="94.5" customHeight="1">
      <c r="A184" s="24">
        <f t="shared" si="0"/>
        <v>183</v>
      </c>
      <c r="B184" s="27" t="s">
        <v>4662</v>
      </c>
      <c r="C184" s="25" t="s">
        <v>4663</v>
      </c>
      <c r="D184" s="25" t="s">
        <v>4664</v>
      </c>
      <c r="E184" s="27" t="s">
        <v>4665</v>
      </c>
      <c r="F184" s="35">
        <v>85815938093</v>
      </c>
      <c r="G184" s="27" t="s">
        <v>3180</v>
      </c>
      <c r="H184" s="25" t="s">
        <v>4663</v>
      </c>
      <c r="I184" s="25" t="s">
        <v>4663</v>
      </c>
      <c r="J184" s="25" t="s">
        <v>4666</v>
      </c>
      <c r="K184" s="27" t="s">
        <v>209</v>
      </c>
      <c r="L184" s="27" t="s">
        <v>209</v>
      </c>
      <c r="M184" s="27" t="s">
        <v>209</v>
      </c>
      <c r="N184" s="27" t="s">
        <v>209</v>
      </c>
      <c r="O184" s="27" t="s">
        <v>209</v>
      </c>
      <c r="P184" s="25"/>
      <c r="Q184" s="27" t="s">
        <v>209</v>
      </c>
      <c r="R184" s="25"/>
      <c r="S184" s="27">
        <v>2020</v>
      </c>
      <c r="T184" s="25"/>
      <c r="U184" s="30"/>
      <c r="V184" s="30"/>
      <c r="W184" s="38" t="s">
        <v>4667</v>
      </c>
      <c r="X184" s="30"/>
      <c r="Y184" s="25"/>
      <c r="Z184" s="25"/>
      <c r="AA184" s="25" t="s">
        <v>63</v>
      </c>
      <c r="AB184" s="31"/>
      <c r="AC184" s="25"/>
      <c r="AD184" s="27" t="s">
        <v>209</v>
      </c>
      <c r="AE184" s="30"/>
      <c r="AF184" s="25" t="s">
        <v>3198</v>
      </c>
      <c r="AG184" s="25"/>
      <c r="AH184" s="31"/>
      <c r="AI184" s="31"/>
      <c r="AJ184" s="25"/>
      <c r="AK184" s="25" t="s">
        <v>105</v>
      </c>
      <c r="AL184" s="25"/>
      <c r="AM184" s="25"/>
      <c r="AN184" s="27">
        <v>0</v>
      </c>
      <c r="AO184" s="25"/>
      <c r="AP184" s="25"/>
    </row>
    <row r="185" spans="1:42" ht="94.5" customHeight="1">
      <c r="A185" s="24">
        <f t="shared" si="0"/>
        <v>184</v>
      </c>
      <c r="B185" s="27" t="s">
        <v>4668</v>
      </c>
      <c r="C185" s="25" t="s">
        <v>4669</v>
      </c>
      <c r="D185" s="25" t="s">
        <v>4670</v>
      </c>
      <c r="E185" s="27" t="s">
        <v>4671</v>
      </c>
      <c r="F185" s="35">
        <v>85733032240</v>
      </c>
      <c r="G185" s="27" t="s">
        <v>3180</v>
      </c>
      <c r="H185" s="25" t="s">
        <v>4669</v>
      </c>
      <c r="I185" s="25" t="s">
        <v>4669</v>
      </c>
      <c r="J185" s="25" t="s">
        <v>4672</v>
      </c>
      <c r="K185" s="27" t="s">
        <v>209</v>
      </c>
      <c r="L185" s="27" t="s">
        <v>209</v>
      </c>
      <c r="M185" s="27" t="s">
        <v>209</v>
      </c>
      <c r="N185" s="27" t="s">
        <v>209</v>
      </c>
      <c r="O185" s="27" t="s">
        <v>209</v>
      </c>
      <c r="P185" s="25"/>
      <c r="Q185" s="27" t="s">
        <v>209</v>
      </c>
      <c r="R185" s="25"/>
      <c r="S185" s="27">
        <v>2020</v>
      </c>
      <c r="T185" s="33" t="s">
        <v>4063</v>
      </c>
      <c r="U185" s="30"/>
      <c r="V185" s="30"/>
      <c r="W185" s="38" t="s">
        <v>4673</v>
      </c>
      <c r="X185" s="30"/>
      <c r="Y185" s="25"/>
      <c r="Z185" s="25"/>
      <c r="AA185" s="25" t="s">
        <v>63</v>
      </c>
      <c r="AB185" s="31"/>
      <c r="AC185" s="25"/>
      <c r="AD185" s="27" t="s">
        <v>209</v>
      </c>
      <c r="AE185" s="30"/>
      <c r="AF185" s="25" t="s">
        <v>4508</v>
      </c>
      <c r="AG185" s="25"/>
      <c r="AH185" s="31"/>
      <c r="AI185" s="31"/>
      <c r="AJ185" s="25"/>
      <c r="AK185" s="25" t="s">
        <v>105</v>
      </c>
      <c r="AL185" s="25"/>
      <c r="AM185" s="25"/>
      <c r="AN185" s="27">
        <v>0</v>
      </c>
      <c r="AO185" s="25"/>
      <c r="AP185" s="25"/>
    </row>
    <row r="186" spans="1:42" ht="94.5" customHeight="1">
      <c r="A186" s="24">
        <f t="shared" si="0"/>
        <v>185</v>
      </c>
      <c r="B186" s="27" t="s">
        <v>4674</v>
      </c>
      <c r="C186" s="25" t="s">
        <v>4675</v>
      </c>
      <c r="D186" s="25" t="s">
        <v>4676</v>
      </c>
      <c r="E186" s="27" t="s">
        <v>4677</v>
      </c>
      <c r="F186" s="35">
        <v>81220888902</v>
      </c>
      <c r="G186" s="27" t="s">
        <v>3180</v>
      </c>
      <c r="H186" s="25" t="s">
        <v>4675</v>
      </c>
      <c r="I186" s="25" t="s">
        <v>4675</v>
      </c>
      <c r="J186" s="25" t="s">
        <v>4678</v>
      </c>
      <c r="K186" s="27" t="s">
        <v>209</v>
      </c>
      <c r="L186" s="27" t="s">
        <v>209</v>
      </c>
      <c r="M186" s="27" t="s">
        <v>209</v>
      </c>
      <c r="N186" s="27" t="s">
        <v>209</v>
      </c>
      <c r="O186" s="27" t="s">
        <v>209</v>
      </c>
      <c r="P186" s="25"/>
      <c r="Q186" s="25" t="s">
        <v>3195</v>
      </c>
      <c r="R186" s="25"/>
      <c r="S186" s="27">
        <v>2020</v>
      </c>
      <c r="T186" s="27" t="s">
        <v>4063</v>
      </c>
      <c r="U186" s="30"/>
      <c r="V186" s="30"/>
      <c r="W186" s="38" t="s">
        <v>4679</v>
      </c>
      <c r="X186" s="30"/>
      <c r="Y186" s="25"/>
      <c r="Z186" s="25"/>
      <c r="AA186" s="25" t="s">
        <v>63</v>
      </c>
      <c r="AB186" s="31"/>
      <c r="AC186" s="25"/>
      <c r="AD186" s="27" t="s">
        <v>209</v>
      </c>
      <c r="AE186" s="30"/>
      <c r="AF186" s="25" t="s">
        <v>3198</v>
      </c>
      <c r="AG186" s="25"/>
      <c r="AH186" s="31"/>
      <c r="AI186" s="31"/>
      <c r="AJ186" s="25"/>
      <c r="AK186" s="25" t="s">
        <v>105</v>
      </c>
      <c r="AL186" s="25"/>
      <c r="AM186" s="25"/>
      <c r="AN186" s="27">
        <v>0</v>
      </c>
      <c r="AO186" s="25"/>
      <c r="AP186" s="25"/>
    </row>
    <row r="187" spans="1:42" ht="77.25" customHeight="1">
      <c r="A187" s="24">
        <f t="shared" si="0"/>
        <v>186</v>
      </c>
      <c r="B187" s="27" t="s">
        <v>4680</v>
      </c>
      <c r="C187" s="25" t="s">
        <v>4681</v>
      </c>
      <c r="D187" s="25" t="s">
        <v>4682</v>
      </c>
      <c r="E187" s="27" t="s">
        <v>4683</v>
      </c>
      <c r="F187" s="35">
        <v>811374162</v>
      </c>
      <c r="G187" s="27" t="s">
        <v>3180</v>
      </c>
      <c r="H187" s="25" t="s">
        <v>4681</v>
      </c>
      <c r="I187" s="25" t="s">
        <v>4681</v>
      </c>
      <c r="J187" s="25" t="s">
        <v>4684</v>
      </c>
      <c r="K187" s="27" t="s">
        <v>209</v>
      </c>
      <c r="L187" s="27" t="s">
        <v>209</v>
      </c>
      <c r="M187" s="27" t="s">
        <v>209</v>
      </c>
      <c r="N187" s="27" t="s">
        <v>209</v>
      </c>
      <c r="O187" s="27" t="s">
        <v>209</v>
      </c>
      <c r="P187" s="25"/>
      <c r="Q187" s="27" t="s">
        <v>209</v>
      </c>
      <c r="R187" s="25"/>
      <c r="S187" s="27">
        <v>2020</v>
      </c>
      <c r="T187" s="27" t="s">
        <v>4685</v>
      </c>
      <c r="U187" s="30"/>
      <c r="V187" s="30"/>
      <c r="W187" s="38" t="s">
        <v>4686</v>
      </c>
      <c r="X187" s="30"/>
      <c r="Y187" s="25"/>
      <c r="Z187" s="25"/>
      <c r="AA187" s="25" t="s">
        <v>63</v>
      </c>
      <c r="AB187" s="31"/>
      <c r="AC187" s="25"/>
      <c r="AD187" s="27" t="s">
        <v>209</v>
      </c>
      <c r="AE187" s="30"/>
      <c r="AF187" s="25" t="s">
        <v>3198</v>
      </c>
      <c r="AG187" s="25"/>
      <c r="AH187" s="31"/>
      <c r="AI187" s="31"/>
      <c r="AJ187" s="25"/>
      <c r="AK187" s="25" t="s">
        <v>105</v>
      </c>
      <c r="AL187" s="25"/>
      <c r="AM187" s="25"/>
      <c r="AN187" s="27">
        <v>0</v>
      </c>
      <c r="AO187" s="25"/>
      <c r="AP187" s="25"/>
    </row>
    <row r="188" spans="1:42" ht="94.5" customHeight="1">
      <c r="A188" s="24">
        <f t="shared" si="0"/>
        <v>187</v>
      </c>
      <c r="B188" s="27" t="s">
        <v>4687</v>
      </c>
      <c r="C188" s="25" t="s">
        <v>4688</v>
      </c>
      <c r="D188" s="25" t="s">
        <v>4689</v>
      </c>
      <c r="E188" s="27" t="s">
        <v>4690</v>
      </c>
      <c r="F188" s="35">
        <v>818590399</v>
      </c>
      <c r="G188" s="27" t="s">
        <v>3180</v>
      </c>
      <c r="H188" s="25" t="s">
        <v>4688</v>
      </c>
      <c r="I188" s="25" t="s">
        <v>4688</v>
      </c>
      <c r="J188" s="25" t="s">
        <v>4691</v>
      </c>
      <c r="K188" s="27" t="s">
        <v>209</v>
      </c>
      <c r="L188" s="27" t="s">
        <v>209</v>
      </c>
      <c r="M188" s="27" t="s">
        <v>209</v>
      </c>
      <c r="N188" s="27" t="s">
        <v>209</v>
      </c>
      <c r="O188" s="27" t="s">
        <v>209</v>
      </c>
      <c r="P188" s="25"/>
      <c r="Q188" s="27" t="s">
        <v>209</v>
      </c>
      <c r="R188" s="25"/>
      <c r="S188" s="27">
        <v>2020</v>
      </c>
      <c r="T188" s="25"/>
      <c r="U188" s="30"/>
      <c r="V188" s="30"/>
      <c r="W188" s="38" t="s">
        <v>4692</v>
      </c>
      <c r="X188" s="30"/>
      <c r="Y188" s="25"/>
      <c r="Z188" s="25"/>
      <c r="AA188" s="25" t="s">
        <v>63</v>
      </c>
      <c r="AB188" s="31"/>
      <c r="AC188" s="25"/>
      <c r="AD188" s="27" t="s">
        <v>209</v>
      </c>
      <c r="AE188" s="30"/>
      <c r="AF188" s="25" t="s">
        <v>3198</v>
      </c>
      <c r="AG188" s="25"/>
      <c r="AH188" s="31"/>
      <c r="AI188" s="31"/>
      <c r="AJ188" s="25"/>
      <c r="AK188" s="25" t="s">
        <v>105</v>
      </c>
      <c r="AL188" s="25"/>
      <c r="AM188" s="25"/>
      <c r="AN188" s="27">
        <v>0</v>
      </c>
      <c r="AO188" s="25"/>
      <c r="AP188" s="25"/>
    </row>
    <row r="189" spans="1:42" ht="87" customHeight="1">
      <c r="A189" s="24">
        <f t="shared" si="0"/>
        <v>188</v>
      </c>
      <c r="B189" s="27" t="s">
        <v>4693</v>
      </c>
      <c r="C189" s="25" t="s">
        <v>4694</v>
      </c>
      <c r="D189" s="25" t="s">
        <v>4695</v>
      </c>
      <c r="E189" s="27" t="s">
        <v>4696</v>
      </c>
      <c r="F189" s="35">
        <v>81229815403</v>
      </c>
      <c r="G189" s="27" t="s">
        <v>3180</v>
      </c>
      <c r="H189" s="25" t="s">
        <v>4694</v>
      </c>
      <c r="I189" s="25" t="s">
        <v>4694</v>
      </c>
      <c r="J189" s="25" t="s">
        <v>4697</v>
      </c>
      <c r="K189" s="27" t="s">
        <v>209</v>
      </c>
      <c r="L189" s="27" t="s">
        <v>209</v>
      </c>
      <c r="M189" s="27" t="s">
        <v>209</v>
      </c>
      <c r="N189" s="27" t="s">
        <v>209</v>
      </c>
      <c r="O189" s="27" t="s">
        <v>209</v>
      </c>
      <c r="P189" s="25"/>
      <c r="Q189" s="27" t="s">
        <v>209</v>
      </c>
      <c r="R189" s="25"/>
      <c r="S189" s="27">
        <v>2020</v>
      </c>
      <c r="T189" s="33" t="s">
        <v>3203</v>
      </c>
      <c r="U189" s="30"/>
      <c r="V189" s="30"/>
      <c r="W189" s="38" t="s">
        <v>4698</v>
      </c>
      <c r="X189" s="30"/>
      <c r="Y189" s="25"/>
      <c r="Z189" s="25"/>
      <c r="AA189" s="25" t="s">
        <v>63</v>
      </c>
      <c r="AB189" s="31"/>
      <c r="AC189" s="25"/>
      <c r="AD189" s="27" t="s">
        <v>209</v>
      </c>
      <c r="AE189" s="30"/>
      <c r="AF189" s="25" t="s">
        <v>4508</v>
      </c>
      <c r="AG189" s="25"/>
      <c r="AH189" s="31"/>
      <c r="AI189" s="31"/>
      <c r="AJ189" s="25"/>
      <c r="AK189" s="25" t="s">
        <v>105</v>
      </c>
      <c r="AL189" s="25"/>
      <c r="AM189" s="25"/>
      <c r="AN189" s="27">
        <v>0</v>
      </c>
      <c r="AO189" s="25"/>
      <c r="AP189" s="25"/>
    </row>
    <row r="190" spans="1:42" ht="84" customHeight="1">
      <c r="A190" s="47">
        <f t="shared" si="0"/>
        <v>189</v>
      </c>
      <c r="B190" s="48" t="s">
        <v>4699</v>
      </c>
      <c r="C190" s="48" t="s">
        <v>4700</v>
      </c>
      <c r="D190" s="48" t="s">
        <v>4701</v>
      </c>
      <c r="E190" s="49" t="s">
        <v>4702</v>
      </c>
      <c r="F190" s="48" t="s">
        <v>4703</v>
      </c>
      <c r="G190" s="50" t="s">
        <v>3180</v>
      </c>
      <c r="H190" s="48" t="s">
        <v>4700</v>
      </c>
      <c r="I190" s="48" t="s">
        <v>4700</v>
      </c>
      <c r="J190" s="48" t="s">
        <v>4704</v>
      </c>
      <c r="K190" s="50" t="s">
        <v>209</v>
      </c>
      <c r="L190" s="50" t="s">
        <v>209</v>
      </c>
      <c r="M190" s="50" t="s">
        <v>209</v>
      </c>
      <c r="N190" s="50" t="s">
        <v>209</v>
      </c>
      <c r="O190" s="48" t="s">
        <v>209</v>
      </c>
      <c r="P190" s="48" t="s">
        <v>4705</v>
      </c>
      <c r="Q190" s="48" t="s">
        <v>4705</v>
      </c>
      <c r="R190" s="48"/>
      <c r="S190" s="50">
        <v>2020</v>
      </c>
      <c r="T190" s="48" t="s">
        <v>4706</v>
      </c>
      <c r="U190" s="51">
        <v>1006500</v>
      </c>
      <c r="V190" s="52">
        <v>1967500</v>
      </c>
      <c r="W190" s="52">
        <v>1364000</v>
      </c>
      <c r="X190" s="52">
        <v>0</v>
      </c>
      <c r="Y190" s="48" t="s">
        <v>4707</v>
      </c>
      <c r="Z190" s="53"/>
      <c r="AA190" s="48" t="s">
        <v>73</v>
      </c>
      <c r="AB190" s="54" t="s">
        <v>4708</v>
      </c>
      <c r="AC190" s="48"/>
      <c r="AD190" s="48" t="s">
        <v>209</v>
      </c>
      <c r="AE190" s="52"/>
      <c r="AF190" s="48" t="s">
        <v>4508</v>
      </c>
      <c r="AG190" s="48" t="s">
        <v>4709</v>
      </c>
      <c r="AH190" s="54" t="s">
        <v>4710</v>
      </c>
      <c r="AI190" s="54" t="s">
        <v>4711</v>
      </c>
      <c r="AJ190" s="48">
        <v>300</v>
      </c>
      <c r="AK190" s="48" t="s">
        <v>105</v>
      </c>
      <c r="AL190" s="50" t="s">
        <v>4706</v>
      </c>
      <c r="AM190" s="55"/>
      <c r="AN190" s="50">
        <v>2</v>
      </c>
      <c r="AO190" s="50" t="s">
        <v>4712</v>
      </c>
      <c r="AP190" s="50" t="s">
        <v>4713</v>
      </c>
    </row>
    <row r="191" spans="1:42" ht="84" customHeight="1">
      <c r="A191" s="47">
        <f t="shared" si="0"/>
        <v>190</v>
      </c>
      <c r="B191" s="48" t="s">
        <v>4714</v>
      </c>
      <c r="C191" s="48" t="s">
        <v>4715</v>
      </c>
      <c r="D191" s="48" t="s">
        <v>4716</v>
      </c>
      <c r="E191" s="50" t="s">
        <v>4717</v>
      </c>
      <c r="F191" s="49" t="s">
        <v>4718</v>
      </c>
      <c r="G191" s="50" t="s">
        <v>3180</v>
      </c>
      <c r="H191" s="48" t="s">
        <v>4715</v>
      </c>
      <c r="I191" s="48" t="s">
        <v>4715</v>
      </c>
      <c r="J191" s="48" t="s">
        <v>4719</v>
      </c>
      <c r="K191" s="50" t="s">
        <v>209</v>
      </c>
      <c r="L191" s="50" t="s">
        <v>209</v>
      </c>
      <c r="M191" s="50" t="s">
        <v>209</v>
      </c>
      <c r="N191" s="50" t="s">
        <v>209</v>
      </c>
      <c r="O191" s="48" t="s">
        <v>209</v>
      </c>
      <c r="P191" s="48" t="s">
        <v>4705</v>
      </c>
      <c r="Q191" s="48" t="s">
        <v>4720</v>
      </c>
      <c r="R191" s="48"/>
      <c r="S191" s="50">
        <v>2017</v>
      </c>
      <c r="T191" s="48" t="s">
        <v>4706</v>
      </c>
      <c r="U191" s="51">
        <v>1556500</v>
      </c>
      <c r="V191" s="52">
        <v>11205000</v>
      </c>
      <c r="W191" s="52">
        <v>11046000</v>
      </c>
      <c r="X191" s="52">
        <v>980000</v>
      </c>
      <c r="Y191" s="48" t="s">
        <v>4707</v>
      </c>
      <c r="Z191" s="53"/>
      <c r="AA191" s="48" t="s">
        <v>73</v>
      </c>
      <c r="AB191" s="54" t="s">
        <v>4721</v>
      </c>
      <c r="AC191" s="48"/>
      <c r="AD191" s="48" t="s">
        <v>209</v>
      </c>
      <c r="AE191" s="52"/>
      <c r="AF191" s="48" t="s">
        <v>4722</v>
      </c>
      <c r="AG191" s="48" t="s">
        <v>4723</v>
      </c>
      <c r="AH191" s="54" t="s">
        <v>4724</v>
      </c>
      <c r="AI191" s="54" t="s">
        <v>4711</v>
      </c>
      <c r="AJ191" s="48">
        <v>500</v>
      </c>
      <c r="AK191" s="48" t="s">
        <v>4725</v>
      </c>
      <c r="AL191" s="50" t="s">
        <v>4706</v>
      </c>
      <c r="AM191" s="55"/>
      <c r="AN191" s="50">
        <v>1</v>
      </c>
      <c r="AO191" s="50" t="s">
        <v>4726</v>
      </c>
      <c r="AP191" s="50" t="s">
        <v>4727</v>
      </c>
    </row>
    <row r="192" spans="1:42" ht="84" customHeight="1">
      <c r="A192" s="47">
        <f t="shared" si="0"/>
        <v>191</v>
      </c>
      <c r="B192" s="48" t="s">
        <v>4728</v>
      </c>
      <c r="C192" s="48" t="s">
        <v>4729</v>
      </c>
      <c r="D192" s="48" t="s">
        <v>4730</v>
      </c>
      <c r="E192" s="56" t="s">
        <v>4731</v>
      </c>
      <c r="F192" s="49" t="s">
        <v>4732</v>
      </c>
      <c r="G192" s="50" t="s">
        <v>3193</v>
      </c>
      <c r="H192" s="48" t="s">
        <v>4729</v>
      </c>
      <c r="I192" s="48" t="s">
        <v>4729</v>
      </c>
      <c r="J192" s="48" t="s">
        <v>28</v>
      </c>
      <c r="K192" s="50" t="s">
        <v>209</v>
      </c>
      <c r="L192" s="50" t="s">
        <v>209</v>
      </c>
      <c r="M192" s="50" t="s">
        <v>209</v>
      </c>
      <c r="N192" s="50" t="s">
        <v>4733</v>
      </c>
      <c r="O192" s="48" t="s">
        <v>209</v>
      </c>
      <c r="P192" s="48" t="s">
        <v>4734</v>
      </c>
      <c r="Q192" s="48" t="s">
        <v>4720</v>
      </c>
      <c r="R192" s="48"/>
      <c r="S192" s="50">
        <v>2019</v>
      </c>
      <c r="T192" s="48" t="s">
        <v>4706</v>
      </c>
      <c r="U192" s="52">
        <v>0</v>
      </c>
      <c r="V192" s="52">
        <v>1564000</v>
      </c>
      <c r="W192" s="52">
        <v>1176000</v>
      </c>
      <c r="X192" s="52">
        <v>0</v>
      </c>
      <c r="Y192" s="48" t="s">
        <v>4707</v>
      </c>
      <c r="Z192" s="53"/>
      <c r="AA192" s="48" t="s">
        <v>73</v>
      </c>
      <c r="AB192" s="54" t="s">
        <v>4735</v>
      </c>
      <c r="AC192" s="48"/>
      <c r="AD192" s="48" t="s">
        <v>209</v>
      </c>
      <c r="AE192" s="52"/>
      <c r="AF192" s="48" t="s">
        <v>35</v>
      </c>
      <c r="AG192" s="48" t="s">
        <v>4736</v>
      </c>
      <c r="AH192" s="54" t="s">
        <v>4737</v>
      </c>
      <c r="AI192" s="54" t="s">
        <v>4711</v>
      </c>
      <c r="AJ192" s="48">
        <v>500</v>
      </c>
      <c r="AK192" s="48" t="s">
        <v>74</v>
      </c>
      <c r="AL192" s="50" t="s">
        <v>4706</v>
      </c>
      <c r="AM192" s="55"/>
      <c r="AN192" s="50">
        <v>3</v>
      </c>
      <c r="AO192" s="50" t="s">
        <v>4726</v>
      </c>
      <c r="AP192" s="49" t="s">
        <v>4738</v>
      </c>
    </row>
    <row r="193" spans="1:42" ht="84" customHeight="1">
      <c r="A193" s="47">
        <f t="shared" si="0"/>
        <v>192</v>
      </c>
      <c r="B193" s="48" t="s">
        <v>4739</v>
      </c>
      <c r="C193" s="48" t="s">
        <v>4740</v>
      </c>
      <c r="D193" s="48" t="s">
        <v>4741</v>
      </c>
      <c r="E193" s="50" t="s">
        <v>4742</v>
      </c>
      <c r="F193" s="49" t="s">
        <v>4743</v>
      </c>
      <c r="G193" s="50" t="s">
        <v>3193</v>
      </c>
      <c r="H193" s="48" t="s">
        <v>4740</v>
      </c>
      <c r="I193" s="48" t="s">
        <v>4740</v>
      </c>
      <c r="J193" s="48" t="s">
        <v>4744</v>
      </c>
      <c r="K193" s="57" t="s">
        <v>4745</v>
      </c>
      <c r="L193" s="50" t="s">
        <v>209</v>
      </c>
      <c r="M193" s="57" t="s">
        <v>4745</v>
      </c>
      <c r="N193" s="50" t="s">
        <v>209</v>
      </c>
      <c r="O193" s="48" t="s">
        <v>209</v>
      </c>
      <c r="P193" s="48" t="s">
        <v>4705</v>
      </c>
      <c r="Q193" s="48" t="s">
        <v>4705</v>
      </c>
      <c r="R193" s="48"/>
      <c r="S193" s="50">
        <v>2017</v>
      </c>
      <c r="T193" s="48" t="s">
        <v>4706</v>
      </c>
      <c r="U193" s="52">
        <v>0</v>
      </c>
      <c r="V193" s="52">
        <v>1775000</v>
      </c>
      <c r="W193" s="52">
        <v>0</v>
      </c>
      <c r="X193" s="52">
        <v>25000</v>
      </c>
      <c r="Y193" s="48" t="s">
        <v>4707</v>
      </c>
      <c r="Z193" s="53"/>
      <c r="AA193" s="48" t="s">
        <v>73</v>
      </c>
      <c r="AB193" s="54" t="s">
        <v>4746</v>
      </c>
      <c r="AC193" s="48"/>
      <c r="AD193" s="48" t="s">
        <v>209</v>
      </c>
      <c r="AE193" s="52"/>
      <c r="AF193" s="48" t="s">
        <v>4747</v>
      </c>
      <c r="AG193" s="48" t="s">
        <v>4748</v>
      </c>
      <c r="AH193" s="54" t="s">
        <v>4749</v>
      </c>
      <c r="AI193" s="54" t="s">
        <v>4711</v>
      </c>
      <c r="AJ193" s="48">
        <v>300</v>
      </c>
      <c r="AK193" s="48" t="s">
        <v>74</v>
      </c>
      <c r="AL193" s="50" t="s">
        <v>4706</v>
      </c>
      <c r="AM193" s="55"/>
      <c r="AN193" s="50">
        <v>2</v>
      </c>
      <c r="AO193" s="50" t="s">
        <v>4712</v>
      </c>
      <c r="AP193" s="49" t="s">
        <v>4750</v>
      </c>
    </row>
    <row r="194" spans="1:42" ht="84" customHeight="1">
      <c r="A194" s="47">
        <f t="shared" si="0"/>
        <v>193</v>
      </c>
      <c r="B194" s="48" t="s">
        <v>4751</v>
      </c>
      <c r="C194" s="48" t="s">
        <v>4752</v>
      </c>
      <c r="D194" s="48" t="s">
        <v>4753</v>
      </c>
      <c r="E194" s="50" t="s">
        <v>4754</v>
      </c>
      <c r="F194" s="50" t="s">
        <v>4755</v>
      </c>
      <c r="G194" s="50" t="s">
        <v>3180</v>
      </c>
      <c r="H194" s="48" t="s">
        <v>4752</v>
      </c>
      <c r="I194" s="48" t="s">
        <v>4752</v>
      </c>
      <c r="J194" s="48" t="s">
        <v>4756</v>
      </c>
      <c r="K194" s="49" t="s">
        <v>4757</v>
      </c>
      <c r="L194" s="50" t="s">
        <v>209</v>
      </c>
      <c r="M194" s="50" t="s">
        <v>209</v>
      </c>
      <c r="N194" s="50" t="s">
        <v>209</v>
      </c>
      <c r="O194" s="48" t="s">
        <v>209</v>
      </c>
      <c r="P194" s="48" t="s">
        <v>4705</v>
      </c>
      <c r="Q194" s="48" t="s">
        <v>4705</v>
      </c>
      <c r="R194" s="48"/>
      <c r="S194" s="50">
        <v>2019</v>
      </c>
      <c r="T194" s="48" t="s">
        <v>4706</v>
      </c>
      <c r="U194" s="51">
        <v>940000</v>
      </c>
      <c r="V194" s="51">
        <v>800000</v>
      </c>
      <c r="W194" s="52">
        <v>420000</v>
      </c>
      <c r="X194" s="52">
        <v>0</v>
      </c>
      <c r="Y194" s="48" t="s">
        <v>4707</v>
      </c>
      <c r="Z194" s="53"/>
      <c r="AA194" s="48" t="s">
        <v>73</v>
      </c>
      <c r="AB194" s="54" t="s">
        <v>4721</v>
      </c>
      <c r="AC194" s="48"/>
      <c r="AD194" s="48" t="s">
        <v>209</v>
      </c>
      <c r="AE194" s="52"/>
      <c r="AF194" s="48" t="s">
        <v>4758</v>
      </c>
      <c r="AG194" s="48" t="s">
        <v>4759</v>
      </c>
      <c r="AH194" s="54" t="s">
        <v>4760</v>
      </c>
      <c r="AI194" s="54" t="s">
        <v>4711</v>
      </c>
      <c r="AJ194" s="48">
        <v>115</v>
      </c>
      <c r="AK194" s="48" t="s">
        <v>74</v>
      </c>
      <c r="AL194" s="50" t="s">
        <v>4706</v>
      </c>
      <c r="AM194" s="55"/>
      <c r="AN194" s="50">
        <v>1</v>
      </c>
      <c r="AO194" s="50" t="s">
        <v>4761</v>
      </c>
      <c r="AP194" s="49" t="s">
        <v>4762</v>
      </c>
    </row>
    <row r="195" spans="1:42" ht="84" customHeight="1">
      <c r="A195" s="47">
        <f t="shared" si="0"/>
        <v>194</v>
      </c>
      <c r="B195" s="48" t="s">
        <v>4763</v>
      </c>
      <c r="C195" s="48" t="s">
        <v>4764</v>
      </c>
      <c r="D195" s="48" t="s">
        <v>4765</v>
      </c>
      <c r="E195" s="48" t="s">
        <v>4766</v>
      </c>
      <c r="F195" s="57" t="s">
        <v>4767</v>
      </c>
      <c r="G195" s="50" t="s">
        <v>3180</v>
      </c>
      <c r="H195" s="48" t="s">
        <v>4764</v>
      </c>
      <c r="I195" s="48" t="s">
        <v>4764</v>
      </c>
      <c r="J195" s="48" t="s">
        <v>4768</v>
      </c>
      <c r="K195" s="50" t="s">
        <v>209</v>
      </c>
      <c r="L195" s="50" t="s">
        <v>209</v>
      </c>
      <c r="M195" s="50" t="s">
        <v>209</v>
      </c>
      <c r="N195" s="50" t="s">
        <v>209</v>
      </c>
      <c r="O195" s="48" t="s">
        <v>209</v>
      </c>
      <c r="P195" s="48" t="s">
        <v>4705</v>
      </c>
      <c r="Q195" s="48" t="s">
        <v>4705</v>
      </c>
      <c r="R195" s="48"/>
      <c r="S195" s="50">
        <v>2020</v>
      </c>
      <c r="T195" s="48" t="s">
        <v>4706</v>
      </c>
      <c r="U195" s="52">
        <v>0</v>
      </c>
      <c r="V195" s="52">
        <v>0</v>
      </c>
      <c r="W195" s="52">
        <v>95000</v>
      </c>
      <c r="X195" s="52">
        <v>160000</v>
      </c>
      <c r="Y195" s="48" t="s">
        <v>4707</v>
      </c>
      <c r="Z195" s="53"/>
      <c r="AA195" s="48" t="s">
        <v>73</v>
      </c>
      <c r="AB195" s="54" t="s">
        <v>4769</v>
      </c>
      <c r="AC195" s="48"/>
      <c r="AD195" s="48" t="s">
        <v>209</v>
      </c>
      <c r="AE195" s="52"/>
      <c r="AF195" s="48" t="s">
        <v>4758</v>
      </c>
      <c r="AG195" s="48" t="s">
        <v>4770</v>
      </c>
      <c r="AH195" s="54" t="s">
        <v>4771</v>
      </c>
      <c r="AI195" s="54" t="s">
        <v>4711</v>
      </c>
      <c r="AJ195" s="48">
        <v>10</v>
      </c>
      <c r="AK195" s="48" t="s">
        <v>74</v>
      </c>
      <c r="AL195" s="50" t="s">
        <v>4706</v>
      </c>
      <c r="AM195" s="55"/>
      <c r="AN195" s="50">
        <v>1</v>
      </c>
      <c r="AO195" s="55"/>
      <c r="AP195" s="50" t="s">
        <v>4772</v>
      </c>
    </row>
    <row r="196" spans="1:42" ht="84" customHeight="1">
      <c r="A196" s="47">
        <f t="shared" si="0"/>
        <v>195</v>
      </c>
      <c r="B196" s="48" t="s">
        <v>4773</v>
      </c>
      <c r="C196" s="48" t="s">
        <v>4774</v>
      </c>
      <c r="D196" s="48" t="s">
        <v>4775</v>
      </c>
      <c r="E196" s="50" t="s">
        <v>4776</v>
      </c>
      <c r="F196" s="49" t="s">
        <v>4777</v>
      </c>
      <c r="G196" s="50" t="s">
        <v>3180</v>
      </c>
      <c r="H196" s="48" t="s">
        <v>4774</v>
      </c>
      <c r="I196" s="48" t="s">
        <v>4774</v>
      </c>
      <c r="J196" s="48" t="s">
        <v>4778</v>
      </c>
      <c r="K196" s="50" t="s">
        <v>4779</v>
      </c>
      <c r="L196" s="50" t="s">
        <v>209</v>
      </c>
      <c r="M196" s="50" t="s">
        <v>209</v>
      </c>
      <c r="N196" s="50" t="s">
        <v>209</v>
      </c>
      <c r="O196" s="48" t="s">
        <v>209</v>
      </c>
      <c r="P196" s="48" t="s">
        <v>4720</v>
      </c>
      <c r="Q196" s="48" t="s">
        <v>4705</v>
      </c>
      <c r="R196" s="48"/>
      <c r="S196" s="50">
        <v>2018</v>
      </c>
      <c r="T196" s="48" t="s">
        <v>4706</v>
      </c>
      <c r="U196" s="52">
        <v>0</v>
      </c>
      <c r="V196" s="52">
        <v>2505000</v>
      </c>
      <c r="W196" s="52">
        <v>130000</v>
      </c>
      <c r="X196" s="52">
        <v>0</v>
      </c>
      <c r="Y196" s="48" t="s">
        <v>4707</v>
      </c>
      <c r="Z196" s="53"/>
      <c r="AA196" s="48" t="s">
        <v>4780</v>
      </c>
      <c r="AB196" s="54" t="s">
        <v>4721</v>
      </c>
      <c r="AC196" s="48"/>
      <c r="AD196" s="48" t="s">
        <v>209</v>
      </c>
      <c r="AE196" s="52"/>
      <c r="AF196" s="48" t="s">
        <v>4781</v>
      </c>
      <c r="AG196" s="48" t="s">
        <v>4782</v>
      </c>
      <c r="AH196" s="54" t="s">
        <v>4783</v>
      </c>
      <c r="AI196" s="54" t="s">
        <v>4711</v>
      </c>
      <c r="AJ196" s="48">
        <v>1000</v>
      </c>
      <c r="AK196" s="48" t="s">
        <v>4784</v>
      </c>
      <c r="AL196" s="50" t="s">
        <v>4706</v>
      </c>
      <c r="AM196" s="55"/>
      <c r="AN196" s="50">
        <v>2</v>
      </c>
      <c r="AO196" s="50" t="s">
        <v>4785</v>
      </c>
      <c r="AP196" s="50" t="s">
        <v>4786</v>
      </c>
    </row>
    <row r="197" spans="1:42" ht="84" customHeight="1">
      <c r="A197" s="47">
        <f t="shared" si="0"/>
        <v>196</v>
      </c>
      <c r="B197" s="48" t="s">
        <v>4787</v>
      </c>
      <c r="C197" s="48" t="s">
        <v>4788</v>
      </c>
      <c r="D197" s="48" t="s">
        <v>4789</v>
      </c>
      <c r="E197" s="50" t="s">
        <v>4790</v>
      </c>
      <c r="F197" s="49" t="s">
        <v>4791</v>
      </c>
      <c r="G197" s="50" t="s">
        <v>3180</v>
      </c>
      <c r="H197" s="48" t="s">
        <v>4788</v>
      </c>
      <c r="I197" s="48" t="s">
        <v>4788</v>
      </c>
      <c r="J197" s="48" t="s">
        <v>4792</v>
      </c>
      <c r="K197" s="50" t="s">
        <v>209</v>
      </c>
      <c r="L197" s="50" t="s">
        <v>209</v>
      </c>
      <c r="M197" s="50" t="s">
        <v>209</v>
      </c>
      <c r="N197" s="50" t="s">
        <v>209</v>
      </c>
      <c r="O197" s="48" t="s">
        <v>209</v>
      </c>
      <c r="P197" s="48" t="s">
        <v>4705</v>
      </c>
      <c r="Q197" s="48" t="s">
        <v>4705</v>
      </c>
      <c r="R197" s="48"/>
      <c r="S197" s="50">
        <v>2019</v>
      </c>
      <c r="T197" s="48" t="s">
        <v>4706</v>
      </c>
      <c r="U197" s="52">
        <v>0</v>
      </c>
      <c r="V197" s="52">
        <v>6284000</v>
      </c>
      <c r="W197" s="52">
        <v>15474000</v>
      </c>
      <c r="X197" s="52">
        <v>370000</v>
      </c>
      <c r="Y197" s="48" t="s">
        <v>4707</v>
      </c>
      <c r="Z197" s="53"/>
      <c r="AA197" s="48" t="s">
        <v>73</v>
      </c>
      <c r="AB197" s="54" t="s">
        <v>4721</v>
      </c>
      <c r="AC197" s="48"/>
      <c r="AD197" s="48" t="s">
        <v>209</v>
      </c>
      <c r="AE197" s="52"/>
      <c r="AF197" s="48" t="s">
        <v>35</v>
      </c>
      <c r="AG197" s="48" t="s">
        <v>4793</v>
      </c>
      <c r="AH197" s="54" t="s">
        <v>4794</v>
      </c>
      <c r="AI197" s="54" t="s">
        <v>4795</v>
      </c>
      <c r="AJ197" s="48">
        <v>1000</v>
      </c>
      <c r="AK197" s="48" t="s">
        <v>105</v>
      </c>
      <c r="AL197" s="50" t="s">
        <v>4796</v>
      </c>
      <c r="AM197" s="50"/>
      <c r="AN197" s="50">
        <v>3</v>
      </c>
      <c r="AO197" s="50" t="s">
        <v>4797</v>
      </c>
      <c r="AP197" s="50" t="s">
        <v>4713</v>
      </c>
    </row>
    <row r="198" spans="1:42" ht="84" customHeight="1">
      <c r="A198" s="47">
        <f t="shared" si="0"/>
        <v>197</v>
      </c>
      <c r="B198" s="48" t="s">
        <v>4798</v>
      </c>
      <c r="C198" s="48" t="s">
        <v>4799</v>
      </c>
      <c r="D198" s="48" t="s">
        <v>4800</v>
      </c>
      <c r="E198" s="56" t="s">
        <v>4801</v>
      </c>
      <c r="F198" s="49" t="s">
        <v>4802</v>
      </c>
      <c r="G198" s="50" t="s">
        <v>3180</v>
      </c>
      <c r="H198" s="48" t="s">
        <v>4799</v>
      </c>
      <c r="I198" s="48" t="s">
        <v>4799</v>
      </c>
      <c r="J198" s="48" t="s">
        <v>4803</v>
      </c>
      <c r="K198" s="50" t="s">
        <v>209</v>
      </c>
      <c r="L198" s="50" t="s">
        <v>209</v>
      </c>
      <c r="M198" s="50" t="s">
        <v>209</v>
      </c>
      <c r="N198" s="50" t="s">
        <v>209</v>
      </c>
      <c r="O198" s="48" t="s">
        <v>209</v>
      </c>
      <c r="P198" s="48" t="s">
        <v>4705</v>
      </c>
      <c r="Q198" s="48" t="s">
        <v>4705</v>
      </c>
      <c r="R198" s="48"/>
      <c r="S198" s="50">
        <v>2018</v>
      </c>
      <c r="T198" s="48" t="s">
        <v>4706</v>
      </c>
      <c r="U198" s="52">
        <v>0</v>
      </c>
      <c r="V198" s="52">
        <v>0</v>
      </c>
      <c r="W198" s="52">
        <v>11338000</v>
      </c>
      <c r="X198" s="52">
        <v>1278000</v>
      </c>
      <c r="Y198" s="48" t="s">
        <v>4707</v>
      </c>
      <c r="Z198" s="53"/>
      <c r="AA198" s="48" t="s">
        <v>73</v>
      </c>
      <c r="AB198" s="54" t="s">
        <v>4721</v>
      </c>
      <c r="AC198" s="48"/>
      <c r="AD198" s="48" t="s">
        <v>209</v>
      </c>
      <c r="AE198" s="52"/>
      <c r="AF198" s="48" t="s">
        <v>35</v>
      </c>
      <c r="AG198" s="48" t="s">
        <v>4804</v>
      </c>
      <c r="AH198" s="54" t="s">
        <v>4805</v>
      </c>
      <c r="AI198" s="54" t="s">
        <v>4795</v>
      </c>
      <c r="AJ198" s="48">
        <v>600</v>
      </c>
      <c r="AK198" s="48" t="s">
        <v>105</v>
      </c>
      <c r="AL198" s="50" t="s">
        <v>4806</v>
      </c>
      <c r="AM198" s="55"/>
      <c r="AN198" s="50">
        <v>2</v>
      </c>
      <c r="AO198" s="50" t="s">
        <v>4797</v>
      </c>
      <c r="AP198" s="50" t="s">
        <v>4772</v>
      </c>
    </row>
    <row r="199" spans="1:42" ht="84" customHeight="1">
      <c r="A199" s="47">
        <f t="shared" si="0"/>
        <v>198</v>
      </c>
      <c r="B199" s="48" t="s">
        <v>4807</v>
      </c>
      <c r="C199" s="48" t="s">
        <v>4808</v>
      </c>
      <c r="D199" s="48" t="s">
        <v>4809</v>
      </c>
      <c r="E199" s="48" t="s">
        <v>4810</v>
      </c>
      <c r="F199" s="49" t="s">
        <v>4811</v>
      </c>
      <c r="G199" s="50" t="s">
        <v>3180</v>
      </c>
      <c r="H199" s="48" t="s">
        <v>4808</v>
      </c>
      <c r="I199" s="48" t="s">
        <v>4808</v>
      </c>
      <c r="J199" s="48" t="s">
        <v>4812</v>
      </c>
      <c r="K199" s="50" t="s">
        <v>209</v>
      </c>
      <c r="L199" s="50" t="s">
        <v>209</v>
      </c>
      <c r="M199" s="50" t="s">
        <v>209</v>
      </c>
      <c r="N199" s="50" t="s">
        <v>209</v>
      </c>
      <c r="O199" s="48" t="s">
        <v>209</v>
      </c>
      <c r="P199" s="48" t="s">
        <v>4705</v>
      </c>
      <c r="Q199" s="48" t="s">
        <v>4705</v>
      </c>
      <c r="R199" s="48"/>
      <c r="S199" s="50">
        <v>2019</v>
      </c>
      <c r="T199" s="48" t="s">
        <v>4706</v>
      </c>
      <c r="U199" s="52">
        <v>0</v>
      </c>
      <c r="V199" s="52">
        <v>210000</v>
      </c>
      <c r="W199" s="52">
        <v>2510000</v>
      </c>
      <c r="X199" s="52">
        <v>170000</v>
      </c>
      <c r="Y199" s="48" t="s">
        <v>4707</v>
      </c>
      <c r="Z199" s="53"/>
      <c r="AA199" s="48" t="s">
        <v>73</v>
      </c>
      <c r="AB199" s="54" t="s">
        <v>4813</v>
      </c>
      <c r="AC199" s="48"/>
      <c r="AD199" s="48" t="s">
        <v>209</v>
      </c>
      <c r="AE199" s="52"/>
      <c r="AF199" s="48" t="s">
        <v>4758</v>
      </c>
      <c r="AG199" s="48" t="s">
        <v>4814</v>
      </c>
      <c r="AH199" s="54" t="s">
        <v>4815</v>
      </c>
      <c r="AI199" s="54" t="s">
        <v>4711</v>
      </c>
      <c r="AJ199" s="48">
        <v>100</v>
      </c>
      <c r="AK199" s="48" t="s">
        <v>74</v>
      </c>
      <c r="AL199" s="50" t="s">
        <v>4816</v>
      </c>
      <c r="AM199" s="55"/>
      <c r="AN199" s="50">
        <v>1</v>
      </c>
      <c r="AO199" s="50" t="s">
        <v>4785</v>
      </c>
      <c r="AP199" s="50" t="s">
        <v>4772</v>
      </c>
    </row>
    <row r="200" spans="1:42" ht="84" customHeight="1">
      <c r="A200" s="47">
        <f t="shared" si="0"/>
        <v>199</v>
      </c>
      <c r="B200" s="48" t="s">
        <v>4817</v>
      </c>
      <c r="C200" s="48" t="s">
        <v>4818</v>
      </c>
      <c r="D200" s="48" t="s">
        <v>4819</v>
      </c>
      <c r="E200" s="50" t="s">
        <v>4820</v>
      </c>
      <c r="F200" s="49" t="s">
        <v>4821</v>
      </c>
      <c r="G200" s="50" t="s">
        <v>3180</v>
      </c>
      <c r="H200" s="48" t="s">
        <v>4818</v>
      </c>
      <c r="I200" s="48" t="s">
        <v>4818</v>
      </c>
      <c r="J200" s="48" t="s">
        <v>4822</v>
      </c>
      <c r="K200" s="50" t="s">
        <v>209</v>
      </c>
      <c r="L200" s="50" t="s">
        <v>209</v>
      </c>
      <c r="M200" s="50" t="s">
        <v>209</v>
      </c>
      <c r="N200" s="50" t="s">
        <v>209</v>
      </c>
      <c r="O200" s="48" t="s">
        <v>209</v>
      </c>
      <c r="P200" s="48" t="s">
        <v>4720</v>
      </c>
      <c r="Q200" s="48" t="s">
        <v>4705</v>
      </c>
      <c r="R200" s="48"/>
      <c r="S200" s="50">
        <v>2016</v>
      </c>
      <c r="T200" s="48" t="s">
        <v>4706</v>
      </c>
      <c r="U200" s="51">
        <v>1713000</v>
      </c>
      <c r="V200" s="52">
        <v>1180000</v>
      </c>
      <c r="W200" s="52">
        <v>265000</v>
      </c>
      <c r="X200" s="52">
        <v>215000</v>
      </c>
      <c r="Y200" s="48" t="s">
        <v>4707</v>
      </c>
      <c r="Z200" s="53"/>
      <c r="AA200" s="48" t="s">
        <v>3121</v>
      </c>
      <c r="AB200" s="54" t="s">
        <v>4823</v>
      </c>
      <c r="AC200" s="48"/>
      <c r="AD200" s="48" t="s">
        <v>209</v>
      </c>
      <c r="AE200" s="52"/>
      <c r="AF200" s="48" t="s">
        <v>170</v>
      </c>
      <c r="AG200" s="48" t="s">
        <v>4824</v>
      </c>
      <c r="AH200" s="54" t="s">
        <v>4825</v>
      </c>
      <c r="AI200" s="54" t="s">
        <v>4711</v>
      </c>
      <c r="AJ200" s="48">
        <v>200</v>
      </c>
      <c r="AK200" s="48" t="s">
        <v>74</v>
      </c>
      <c r="AL200" s="50" t="s">
        <v>4826</v>
      </c>
      <c r="AM200" s="55"/>
      <c r="AN200" s="50">
        <v>3</v>
      </c>
      <c r="AO200" s="50" t="s">
        <v>4827</v>
      </c>
      <c r="AP200" s="50" t="s">
        <v>4828</v>
      </c>
    </row>
    <row r="201" spans="1:42" ht="84" customHeight="1">
      <c r="A201" s="47">
        <f t="shared" si="0"/>
        <v>200</v>
      </c>
      <c r="B201" s="48" t="s">
        <v>4829</v>
      </c>
      <c r="C201" s="48" t="s">
        <v>4830</v>
      </c>
      <c r="D201" s="48" t="s">
        <v>4831</v>
      </c>
      <c r="E201" s="50" t="s">
        <v>4832</v>
      </c>
      <c r="F201" s="49" t="s">
        <v>4833</v>
      </c>
      <c r="G201" s="50" t="s">
        <v>3193</v>
      </c>
      <c r="H201" s="48" t="s">
        <v>4830</v>
      </c>
      <c r="I201" s="48" t="s">
        <v>4830</v>
      </c>
      <c r="J201" s="48" t="s">
        <v>4834</v>
      </c>
      <c r="K201" s="50" t="s">
        <v>209</v>
      </c>
      <c r="L201" s="50" t="s">
        <v>209</v>
      </c>
      <c r="M201" s="50" t="s">
        <v>209</v>
      </c>
      <c r="N201" s="50" t="s">
        <v>209</v>
      </c>
      <c r="O201" s="48" t="s">
        <v>209</v>
      </c>
      <c r="P201" s="48" t="s">
        <v>4705</v>
      </c>
      <c r="Q201" s="48" t="s">
        <v>4720</v>
      </c>
      <c r="R201" s="48"/>
      <c r="S201" s="50">
        <v>2020</v>
      </c>
      <c r="T201" s="48" t="s">
        <v>4706</v>
      </c>
      <c r="U201" s="51">
        <v>17675700</v>
      </c>
      <c r="V201" s="52">
        <v>15267500</v>
      </c>
      <c r="W201" s="52">
        <v>11367000</v>
      </c>
      <c r="X201" s="52">
        <v>901000</v>
      </c>
      <c r="Y201" s="48" t="s">
        <v>4707</v>
      </c>
      <c r="Z201" s="53"/>
      <c r="AA201" s="48" t="s">
        <v>4835</v>
      </c>
      <c r="AB201" s="54" t="s">
        <v>4823</v>
      </c>
      <c r="AC201" s="48"/>
      <c r="AD201" s="48" t="s">
        <v>209</v>
      </c>
      <c r="AE201" s="52"/>
      <c r="AF201" s="48" t="s">
        <v>4836</v>
      </c>
      <c r="AG201" s="48" t="s">
        <v>4837</v>
      </c>
      <c r="AH201" s="54" t="s">
        <v>4710</v>
      </c>
      <c r="AI201" s="54" t="s">
        <v>4838</v>
      </c>
      <c r="AJ201" s="48">
        <v>9000</v>
      </c>
      <c r="AK201" s="48" t="s">
        <v>1273</v>
      </c>
      <c r="AL201" s="50" t="s">
        <v>4839</v>
      </c>
      <c r="AM201" s="55"/>
      <c r="AN201" s="50">
        <v>1</v>
      </c>
      <c r="AO201" s="50" t="s">
        <v>4797</v>
      </c>
      <c r="AP201" s="50" t="s">
        <v>4840</v>
      </c>
    </row>
    <row r="202" spans="1:42" ht="84" customHeight="1">
      <c r="A202" s="47">
        <f t="shared" si="0"/>
        <v>201</v>
      </c>
      <c r="B202" s="48" t="s">
        <v>4841</v>
      </c>
      <c r="C202" s="48" t="s">
        <v>4842</v>
      </c>
      <c r="D202" s="48" t="s">
        <v>4843</v>
      </c>
      <c r="E202" s="56" t="s">
        <v>2185</v>
      </c>
      <c r="F202" s="49" t="s">
        <v>4844</v>
      </c>
      <c r="G202" s="50" t="s">
        <v>3193</v>
      </c>
      <c r="H202" s="48" t="s">
        <v>4842</v>
      </c>
      <c r="I202" s="48" t="s">
        <v>4842</v>
      </c>
      <c r="J202" s="48" t="s">
        <v>2189</v>
      </c>
      <c r="K202" s="50" t="s">
        <v>209</v>
      </c>
      <c r="L202" s="50" t="s">
        <v>209</v>
      </c>
      <c r="M202" s="50" t="s">
        <v>209</v>
      </c>
      <c r="N202" s="50" t="s">
        <v>209</v>
      </c>
      <c r="O202" s="48" t="s">
        <v>209</v>
      </c>
      <c r="P202" s="48" t="s">
        <v>4705</v>
      </c>
      <c r="Q202" s="48" t="s">
        <v>4705</v>
      </c>
      <c r="R202" s="48"/>
      <c r="S202" s="50">
        <v>2019</v>
      </c>
      <c r="T202" s="48" t="s">
        <v>4706</v>
      </c>
      <c r="U202" s="51"/>
      <c r="V202" s="52">
        <v>80000</v>
      </c>
      <c r="W202" s="52">
        <v>2165000</v>
      </c>
      <c r="X202" s="52">
        <v>0</v>
      </c>
      <c r="Y202" s="48" t="s">
        <v>4707</v>
      </c>
      <c r="Z202" s="53"/>
      <c r="AA202" s="48" t="s">
        <v>73</v>
      </c>
      <c r="AB202" s="54" t="s">
        <v>4735</v>
      </c>
      <c r="AC202" s="48"/>
      <c r="AD202" s="48" t="s">
        <v>209</v>
      </c>
      <c r="AE202" s="52"/>
      <c r="AF202" s="48" t="s">
        <v>35</v>
      </c>
      <c r="AG202" s="48" t="s">
        <v>4845</v>
      </c>
      <c r="AH202" s="54" t="s">
        <v>4846</v>
      </c>
      <c r="AI202" s="54" t="s">
        <v>4711</v>
      </c>
      <c r="AJ202" s="48">
        <v>20</v>
      </c>
      <c r="AK202" s="48" t="s">
        <v>105</v>
      </c>
      <c r="AL202" s="50" t="s">
        <v>4706</v>
      </c>
      <c r="AM202" s="55"/>
      <c r="AN202" s="50">
        <v>1</v>
      </c>
      <c r="AO202" s="50" t="s">
        <v>4797</v>
      </c>
      <c r="AP202" s="50" t="s">
        <v>4847</v>
      </c>
    </row>
    <row r="203" spans="1:42" ht="84" customHeight="1">
      <c r="A203" s="47">
        <f t="shared" si="0"/>
        <v>202</v>
      </c>
      <c r="B203" s="48" t="s">
        <v>4848</v>
      </c>
      <c r="C203" s="48" t="s">
        <v>4849</v>
      </c>
      <c r="D203" s="48" t="s">
        <v>4850</v>
      </c>
      <c r="E203" s="50" t="s">
        <v>4851</v>
      </c>
      <c r="F203" s="49" t="s">
        <v>4852</v>
      </c>
      <c r="G203" s="50" t="s">
        <v>3180</v>
      </c>
      <c r="H203" s="48" t="s">
        <v>4849</v>
      </c>
      <c r="I203" s="48" t="s">
        <v>4849</v>
      </c>
      <c r="J203" s="48" t="s">
        <v>4853</v>
      </c>
      <c r="K203" s="50" t="s">
        <v>209</v>
      </c>
      <c r="L203" s="50" t="s">
        <v>209</v>
      </c>
      <c r="M203" s="50" t="s">
        <v>209</v>
      </c>
      <c r="N203" s="50" t="s">
        <v>209</v>
      </c>
      <c r="O203" s="48" t="s">
        <v>209</v>
      </c>
      <c r="P203" s="48" t="s">
        <v>4705</v>
      </c>
      <c r="Q203" s="48" t="s">
        <v>4720</v>
      </c>
      <c r="R203" s="48"/>
      <c r="S203" s="50">
        <v>2019</v>
      </c>
      <c r="T203" s="48" t="s">
        <v>4706</v>
      </c>
      <c r="U203" s="51"/>
      <c r="V203" s="52">
        <v>1700500</v>
      </c>
      <c r="W203" s="52">
        <v>9560000</v>
      </c>
      <c r="X203" s="52">
        <v>520000</v>
      </c>
      <c r="Y203" s="48" t="s">
        <v>4707</v>
      </c>
      <c r="Z203" s="53"/>
      <c r="AA203" s="48" t="s">
        <v>73</v>
      </c>
      <c r="AB203" s="54" t="s">
        <v>4746</v>
      </c>
      <c r="AC203" s="48"/>
      <c r="AD203" s="48" t="s">
        <v>209</v>
      </c>
      <c r="AE203" s="52"/>
      <c r="AF203" s="48" t="s">
        <v>4854</v>
      </c>
      <c r="AG203" s="48" t="s">
        <v>4855</v>
      </c>
      <c r="AH203" s="54" t="s">
        <v>4846</v>
      </c>
      <c r="AI203" s="54" t="s">
        <v>4711</v>
      </c>
      <c r="AJ203" s="48">
        <v>300</v>
      </c>
      <c r="AK203" s="48" t="s">
        <v>105</v>
      </c>
      <c r="AL203" s="50" t="s">
        <v>4856</v>
      </c>
      <c r="AM203" s="55"/>
      <c r="AN203" s="50">
        <v>1</v>
      </c>
      <c r="AO203" s="50" t="s">
        <v>4797</v>
      </c>
      <c r="AP203" s="50" t="s">
        <v>4772</v>
      </c>
    </row>
    <row r="204" spans="1:42" ht="84" customHeight="1">
      <c r="A204" s="47">
        <f t="shared" si="0"/>
        <v>203</v>
      </c>
      <c r="B204" s="48" t="s">
        <v>4857</v>
      </c>
      <c r="C204" s="48" t="s">
        <v>4858</v>
      </c>
      <c r="D204" s="48" t="s">
        <v>4859</v>
      </c>
      <c r="E204" s="50" t="s">
        <v>4860</v>
      </c>
      <c r="F204" s="49" t="s">
        <v>4861</v>
      </c>
      <c r="G204" s="50" t="s">
        <v>3180</v>
      </c>
      <c r="H204" s="48" t="s">
        <v>4858</v>
      </c>
      <c r="I204" s="48" t="s">
        <v>4858</v>
      </c>
      <c r="J204" s="48" t="s">
        <v>4862</v>
      </c>
      <c r="K204" s="50" t="s">
        <v>209</v>
      </c>
      <c r="L204" s="50" t="s">
        <v>209</v>
      </c>
      <c r="M204" s="50" t="s">
        <v>209</v>
      </c>
      <c r="N204" s="50" t="s">
        <v>209</v>
      </c>
      <c r="O204" s="48" t="s">
        <v>209</v>
      </c>
      <c r="P204" s="48" t="s">
        <v>4705</v>
      </c>
      <c r="Q204" s="48" t="s">
        <v>4720</v>
      </c>
      <c r="R204" s="48"/>
      <c r="S204" s="50">
        <v>2019</v>
      </c>
      <c r="T204" s="48" t="s">
        <v>4706</v>
      </c>
      <c r="U204" s="51"/>
      <c r="V204" s="51">
        <v>1772500</v>
      </c>
      <c r="W204" s="52">
        <v>6867000</v>
      </c>
      <c r="X204" s="52">
        <v>0</v>
      </c>
      <c r="Y204" s="48" t="s">
        <v>4707</v>
      </c>
      <c r="Z204" s="53"/>
      <c r="AA204" s="48" t="s">
        <v>73</v>
      </c>
      <c r="AB204" s="54" t="s">
        <v>4863</v>
      </c>
      <c r="AC204" s="48"/>
      <c r="AD204" s="48" t="s">
        <v>209</v>
      </c>
      <c r="AE204" s="52"/>
      <c r="AF204" s="48" t="s">
        <v>114</v>
      </c>
      <c r="AG204" s="48" t="s">
        <v>4864</v>
      </c>
      <c r="AH204" s="54" t="s">
        <v>4865</v>
      </c>
      <c r="AI204" s="54" t="s">
        <v>4838</v>
      </c>
      <c r="AJ204" s="48">
        <v>100</v>
      </c>
      <c r="AK204" s="48" t="s">
        <v>4866</v>
      </c>
      <c r="AL204" s="50" t="s">
        <v>4867</v>
      </c>
      <c r="AM204" s="55"/>
      <c r="AN204" s="50">
        <v>1</v>
      </c>
      <c r="AO204" s="50" t="s">
        <v>4797</v>
      </c>
      <c r="AP204" s="50" t="s">
        <v>4868</v>
      </c>
    </row>
    <row r="205" spans="1:42" ht="84" customHeight="1">
      <c r="A205" s="47">
        <f t="shared" si="0"/>
        <v>204</v>
      </c>
      <c r="B205" s="48" t="s">
        <v>4869</v>
      </c>
      <c r="C205" s="48" t="s">
        <v>4870</v>
      </c>
      <c r="D205" s="48" t="s">
        <v>4871</v>
      </c>
      <c r="E205" s="49" t="s">
        <v>4872</v>
      </c>
      <c r="F205" s="49" t="s">
        <v>4873</v>
      </c>
      <c r="G205" s="50" t="s">
        <v>3180</v>
      </c>
      <c r="H205" s="48" t="s">
        <v>4870</v>
      </c>
      <c r="I205" s="48" t="s">
        <v>4870</v>
      </c>
      <c r="J205" s="48" t="s">
        <v>4874</v>
      </c>
      <c r="K205" s="50" t="s">
        <v>209</v>
      </c>
      <c r="L205" s="50" t="s">
        <v>209</v>
      </c>
      <c r="M205" s="50" t="s">
        <v>209</v>
      </c>
      <c r="N205" s="50" t="s">
        <v>209</v>
      </c>
      <c r="O205" s="48" t="s">
        <v>209</v>
      </c>
      <c r="P205" s="48" t="s">
        <v>4720</v>
      </c>
      <c r="Q205" s="48" t="s">
        <v>4705</v>
      </c>
      <c r="R205" s="48"/>
      <c r="S205" s="50">
        <v>2015</v>
      </c>
      <c r="T205" s="48" t="s">
        <v>4706</v>
      </c>
      <c r="U205" s="51">
        <v>8927000</v>
      </c>
      <c r="V205" s="52">
        <v>31980700</v>
      </c>
      <c r="W205" s="52">
        <v>13728500</v>
      </c>
      <c r="X205" s="52">
        <v>355000</v>
      </c>
      <c r="Y205" s="48" t="s">
        <v>4707</v>
      </c>
      <c r="Z205" s="53"/>
      <c r="AA205" s="48" t="s">
        <v>73</v>
      </c>
      <c r="AB205" s="54" t="s">
        <v>4735</v>
      </c>
      <c r="AC205" s="48"/>
      <c r="AD205" s="48" t="s">
        <v>209</v>
      </c>
      <c r="AE205" s="52"/>
      <c r="AF205" s="48" t="s">
        <v>170</v>
      </c>
      <c r="AG205" s="48" t="s">
        <v>4875</v>
      </c>
      <c r="AH205" s="54" t="s">
        <v>4876</v>
      </c>
      <c r="AI205" s="54" t="s">
        <v>4711</v>
      </c>
      <c r="AJ205" s="48">
        <v>150</v>
      </c>
      <c r="AK205" s="48" t="s">
        <v>105</v>
      </c>
      <c r="AL205" s="50" t="s">
        <v>4877</v>
      </c>
      <c r="AM205" s="55"/>
      <c r="AN205" s="50">
        <v>1</v>
      </c>
      <c r="AO205" s="50" t="s">
        <v>4785</v>
      </c>
      <c r="AP205" s="50" t="s">
        <v>4713</v>
      </c>
    </row>
    <row r="206" spans="1:42" ht="84" customHeight="1">
      <c r="A206" s="47">
        <f t="shared" si="0"/>
        <v>205</v>
      </c>
      <c r="B206" s="48" t="s">
        <v>4878</v>
      </c>
      <c r="C206" s="48" t="s">
        <v>4879</v>
      </c>
      <c r="D206" s="48" t="s">
        <v>1288</v>
      </c>
      <c r="E206" s="48" t="s">
        <v>1286</v>
      </c>
      <c r="F206" s="49" t="s">
        <v>4880</v>
      </c>
      <c r="G206" s="50" t="s">
        <v>3180</v>
      </c>
      <c r="H206" s="48" t="s">
        <v>4879</v>
      </c>
      <c r="I206" s="48" t="s">
        <v>4879</v>
      </c>
      <c r="J206" s="48" t="s">
        <v>1290</v>
      </c>
      <c r="K206" s="50" t="s">
        <v>209</v>
      </c>
      <c r="L206" s="50" t="s">
        <v>209</v>
      </c>
      <c r="M206" s="50" t="s">
        <v>209</v>
      </c>
      <c r="N206" s="50" t="s">
        <v>209</v>
      </c>
      <c r="O206" s="48" t="s">
        <v>209</v>
      </c>
      <c r="P206" s="48" t="s">
        <v>4705</v>
      </c>
      <c r="Q206" s="48" t="s">
        <v>4705</v>
      </c>
      <c r="R206" s="48"/>
      <c r="S206" s="50">
        <v>2020</v>
      </c>
      <c r="T206" s="48" t="s">
        <v>4706</v>
      </c>
      <c r="U206" s="51"/>
      <c r="V206" s="51"/>
      <c r="W206" s="52">
        <v>929000</v>
      </c>
      <c r="X206" s="52">
        <v>380000</v>
      </c>
      <c r="Y206" s="48" t="s">
        <v>4707</v>
      </c>
      <c r="Z206" s="53"/>
      <c r="AA206" s="48" t="s">
        <v>4881</v>
      </c>
      <c r="AB206" s="54" t="s">
        <v>597</v>
      </c>
      <c r="AC206" s="48"/>
      <c r="AD206" s="48" t="s">
        <v>209</v>
      </c>
      <c r="AE206" s="52"/>
      <c r="AF206" s="48" t="s">
        <v>4882</v>
      </c>
      <c r="AG206" s="48" t="s">
        <v>4883</v>
      </c>
      <c r="AH206" s="54" t="s">
        <v>4884</v>
      </c>
      <c r="AI206" s="54" t="s">
        <v>4711</v>
      </c>
      <c r="AJ206" s="48">
        <v>300</v>
      </c>
      <c r="AK206" s="48" t="s">
        <v>4885</v>
      </c>
      <c r="AL206" s="50" t="s">
        <v>4886</v>
      </c>
      <c r="AM206" s="55"/>
      <c r="AN206" s="50">
        <v>1</v>
      </c>
      <c r="AO206" s="50" t="s">
        <v>4797</v>
      </c>
      <c r="AP206" s="50" t="s">
        <v>4887</v>
      </c>
    </row>
    <row r="207" spans="1:42" ht="84" customHeight="1">
      <c r="A207" s="47">
        <f t="shared" si="0"/>
        <v>206</v>
      </c>
      <c r="B207" s="48" t="s">
        <v>4888</v>
      </c>
      <c r="C207" s="48" t="s">
        <v>4889</v>
      </c>
      <c r="D207" s="48" t="s">
        <v>4890</v>
      </c>
      <c r="E207" s="50" t="s">
        <v>4891</v>
      </c>
      <c r="F207" s="49" t="s">
        <v>4892</v>
      </c>
      <c r="G207" s="50" t="s">
        <v>3180</v>
      </c>
      <c r="H207" s="48" t="s">
        <v>4889</v>
      </c>
      <c r="I207" s="48" t="s">
        <v>4889</v>
      </c>
      <c r="J207" s="48" t="s">
        <v>4893</v>
      </c>
      <c r="K207" s="50" t="s">
        <v>209</v>
      </c>
      <c r="L207" s="50" t="s">
        <v>209</v>
      </c>
      <c r="M207" s="50" t="s">
        <v>209</v>
      </c>
      <c r="N207" s="50" t="s">
        <v>209</v>
      </c>
      <c r="O207" s="48" t="s">
        <v>209</v>
      </c>
      <c r="P207" s="48" t="s">
        <v>4705</v>
      </c>
      <c r="Q207" s="48" t="s">
        <v>4705</v>
      </c>
      <c r="R207" s="48"/>
      <c r="S207" s="50">
        <v>2018</v>
      </c>
      <c r="T207" s="48" t="s">
        <v>4706</v>
      </c>
      <c r="U207" s="51"/>
      <c r="V207" s="52">
        <v>2343000</v>
      </c>
      <c r="W207" s="52">
        <v>2386000</v>
      </c>
      <c r="X207" s="52">
        <v>125000</v>
      </c>
      <c r="Y207" s="48" t="s">
        <v>4707</v>
      </c>
      <c r="Z207" s="53"/>
      <c r="AA207" s="48" t="s">
        <v>73</v>
      </c>
      <c r="AB207" s="54" t="s">
        <v>4894</v>
      </c>
      <c r="AC207" s="48"/>
      <c r="AD207" s="48" t="s">
        <v>209</v>
      </c>
      <c r="AE207" s="52"/>
      <c r="AF207" s="48" t="s">
        <v>4758</v>
      </c>
      <c r="AG207" s="48" t="s">
        <v>4895</v>
      </c>
      <c r="AH207" s="54" t="s">
        <v>4896</v>
      </c>
      <c r="AI207" s="54" t="s">
        <v>4711</v>
      </c>
      <c r="AJ207" s="48">
        <v>750</v>
      </c>
      <c r="AK207" s="48" t="s">
        <v>4897</v>
      </c>
      <c r="AL207" s="50" t="s">
        <v>4886</v>
      </c>
      <c r="AM207" s="55"/>
      <c r="AN207" s="50">
        <v>1</v>
      </c>
      <c r="AO207" s="50" t="s">
        <v>4785</v>
      </c>
      <c r="AP207" s="50" t="s">
        <v>4713</v>
      </c>
    </row>
    <row r="208" spans="1:42" ht="84" customHeight="1">
      <c r="A208" s="47">
        <f t="shared" si="0"/>
        <v>207</v>
      </c>
      <c r="B208" s="48" t="s">
        <v>4898</v>
      </c>
      <c r="C208" s="48" t="s">
        <v>4899</v>
      </c>
      <c r="D208" s="48" t="s">
        <v>4900</v>
      </c>
      <c r="E208" s="48" t="s">
        <v>4901</v>
      </c>
      <c r="F208" s="49" t="s">
        <v>4902</v>
      </c>
      <c r="G208" s="50" t="s">
        <v>3193</v>
      </c>
      <c r="H208" s="48" t="s">
        <v>4899</v>
      </c>
      <c r="I208" s="48" t="s">
        <v>4899</v>
      </c>
      <c r="J208" s="48" t="s">
        <v>4903</v>
      </c>
      <c r="K208" s="50" t="s">
        <v>209</v>
      </c>
      <c r="L208" s="50" t="s">
        <v>209</v>
      </c>
      <c r="M208" s="50" t="s">
        <v>209</v>
      </c>
      <c r="N208" s="50" t="s">
        <v>209</v>
      </c>
      <c r="O208" s="48" t="s">
        <v>209</v>
      </c>
      <c r="P208" s="48" t="s">
        <v>4705</v>
      </c>
      <c r="Q208" s="48" t="s">
        <v>4705</v>
      </c>
      <c r="R208" s="48"/>
      <c r="S208" s="50">
        <v>2020</v>
      </c>
      <c r="T208" s="48" t="s">
        <v>4706</v>
      </c>
      <c r="U208" s="51"/>
      <c r="V208" s="51"/>
      <c r="W208" s="52">
        <v>1123000</v>
      </c>
      <c r="X208" s="52">
        <v>0</v>
      </c>
      <c r="Y208" s="48" t="s">
        <v>4707</v>
      </c>
      <c r="Z208" s="53"/>
      <c r="AA208" s="48" t="s">
        <v>63</v>
      </c>
      <c r="AB208" s="54" t="s">
        <v>4721</v>
      </c>
      <c r="AC208" s="48"/>
      <c r="AD208" s="48" t="s">
        <v>209</v>
      </c>
      <c r="AE208" s="52"/>
      <c r="AF208" s="48" t="s">
        <v>114</v>
      </c>
      <c r="AG208" s="48" t="s">
        <v>4904</v>
      </c>
      <c r="AH208" s="54" t="s">
        <v>4905</v>
      </c>
      <c r="AI208" s="54" t="s">
        <v>4838</v>
      </c>
      <c r="AJ208" s="48">
        <v>3000</v>
      </c>
      <c r="AK208" s="48" t="s">
        <v>272</v>
      </c>
      <c r="AL208" s="50" t="s">
        <v>4706</v>
      </c>
      <c r="AM208" s="55"/>
      <c r="AN208" s="50">
        <v>1</v>
      </c>
      <c r="AO208" s="50" t="s">
        <v>4797</v>
      </c>
      <c r="AP208" s="50" t="s">
        <v>4772</v>
      </c>
    </row>
    <row r="209" spans="1:42" ht="84" customHeight="1">
      <c r="A209" s="47">
        <f t="shared" si="0"/>
        <v>208</v>
      </c>
      <c r="B209" s="48" t="s">
        <v>2408</v>
      </c>
      <c r="C209" s="48" t="s">
        <v>4906</v>
      </c>
      <c r="D209" s="48" t="s">
        <v>2411</v>
      </c>
      <c r="E209" s="50" t="s">
        <v>4907</v>
      </c>
      <c r="F209" s="49" t="s">
        <v>2412</v>
      </c>
      <c r="G209" s="50" t="s">
        <v>3180</v>
      </c>
      <c r="H209" s="48" t="s">
        <v>4906</v>
      </c>
      <c r="I209" s="48" t="s">
        <v>4906</v>
      </c>
      <c r="J209" s="48" t="s">
        <v>4908</v>
      </c>
      <c r="K209" s="50" t="s">
        <v>209</v>
      </c>
      <c r="L209" s="50" t="s">
        <v>209</v>
      </c>
      <c r="M209" s="50" t="s">
        <v>209</v>
      </c>
      <c r="N209" s="50" t="s">
        <v>209</v>
      </c>
      <c r="O209" s="48" t="s">
        <v>209</v>
      </c>
      <c r="P209" s="48" t="s">
        <v>4705</v>
      </c>
      <c r="Q209" s="48" t="s">
        <v>4720</v>
      </c>
      <c r="R209" s="48"/>
      <c r="S209" s="50">
        <v>2018</v>
      </c>
      <c r="T209" s="48" t="s">
        <v>4706</v>
      </c>
      <c r="U209" s="51"/>
      <c r="V209" s="52">
        <v>4884000</v>
      </c>
      <c r="W209" s="52">
        <v>6133000</v>
      </c>
      <c r="X209" s="52">
        <v>0</v>
      </c>
      <c r="Y209" s="48" t="s">
        <v>4707</v>
      </c>
      <c r="Z209" s="53"/>
      <c r="AA209" s="48" t="s">
        <v>73</v>
      </c>
      <c r="AB209" s="54" t="s">
        <v>4909</v>
      </c>
      <c r="AC209" s="48"/>
      <c r="AD209" s="48" t="s">
        <v>209</v>
      </c>
      <c r="AE209" s="52"/>
      <c r="AF209" s="48" t="s">
        <v>114</v>
      </c>
      <c r="AG209" s="48" t="s">
        <v>4910</v>
      </c>
      <c r="AH209" s="54" t="s">
        <v>4794</v>
      </c>
      <c r="AI209" s="54" t="s">
        <v>4838</v>
      </c>
      <c r="AJ209" s="48">
        <v>3000</v>
      </c>
      <c r="AK209" s="48" t="s">
        <v>105</v>
      </c>
      <c r="AL209" s="50" t="s">
        <v>4706</v>
      </c>
      <c r="AM209" s="55"/>
      <c r="AN209" s="50">
        <v>1</v>
      </c>
      <c r="AO209" s="50" t="s">
        <v>4797</v>
      </c>
      <c r="AP209" s="50" t="s">
        <v>4713</v>
      </c>
    </row>
    <row r="210" spans="1:42" ht="84" customHeight="1">
      <c r="A210" s="47">
        <f t="shared" si="0"/>
        <v>209</v>
      </c>
      <c r="B210" s="48" t="s">
        <v>4911</v>
      </c>
      <c r="C210" s="48" t="s">
        <v>4912</v>
      </c>
      <c r="D210" s="48" t="s">
        <v>4913</v>
      </c>
      <c r="E210" s="56" t="s">
        <v>4914</v>
      </c>
      <c r="F210" s="49" t="s">
        <v>4915</v>
      </c>
      <c r="G210" s="50" t="s">
        <v>3180</v>
      </c>
      <c r="H210" s="48" t="s">
        <v>4912</v>
      </c>
      <c r="I210" s="48" t="s">
        <v>4912</v>
      </c>
      <c r="J210" s="48" t="s">
        <v>4916</v>
      </c>
      <c r="K210" s="50" t="s">
        <v>209</v>
      </c>
      <c r="L210" s="50" t="s">
        <v>209</v>
      </c>
      <c r="M210" s="50" t="s">
        <v>209</v>
      </c>
      <c r="N210" s="50" t="s">
        <v>209</v>
      </c>
      <c r="O210" s="48" t="s">
        <v>209</v>
      </c>
      <c r="P210" s="48" t="s">
        <v>4705</v>
      </c>
      <c r="Q210" s="48" t="s">
        <v>4720</v>
      </c>
      <c r="R210" s="48"/>
      <c r="S210" s="50">
        <v>2018</v>
      </c>
      <c r="T210" s="48" t="s">
        <v>4706</v>
      </c>
      <c r="U210" s="51"/>
      <c r="V210" s="52">
        <v>490000</v>
      </c>
      <c r="W210" s="52">
        <v>715000</v>
      </c>
      <c r="X210" s="52">
        <v>0</v>
      </c>
      <c r="Y210" s="48" t="s">
        <v>4707</v>
      </c>
      <c r="Z210" s="53"/>
      <c r="AA210" s="48" t="s">
        <v>4917</v>
      </c>
      <c r="AB210" s="54" t="s">
        <v>4721</v>
      </c>
      <c r="AC210" s="48"/>
      <c r="AD210" s="48" t="s">
        <v>209</v>
      </c>
      <c r="AE210" s="52"/>
      <c r="AF210" s="48" t="s">
        <v>35</v>
      </c>
      <c r="AG210" s="48" t="s">
        <v>4918</v>
      </c>
      <c r="AH210" s="54" t="s">
        <v>4919</v>
      </c>
      <c r="AI210" s="54" t="s">
        <v>4711</v>
      </c>
      <c r="AJ210" s="48">
        <v>200</v>
      </c>
      <c r="AK210" s="48" t="s">
        <v>105</v>
      </c>
      <c r="AL210" s="50" t="s">
        <v>4706</v>
      </c>
      <c r="AM210" s="55"/>
      <c r="AN210" s="50">
        <v>3</v>
      </c>
      <c r="AO210" s="50" t="s">
        <v>4797</v>
      </c>
      <c r="AP210" s="50" t="s">
        <v>4713</v>
      </c>
    </row>
    <row r="211" spans="1:42" ht="84" customHeight="1">
      <c r="A211" s="47">
        <f t="shared" si="0"/>
        <v>210</v>
      </c>
      <c r="B211" s="48" t="s">
        <v>213</v>
      </c>
      <c r="C211" s="48" t="s">
        <v>4920</v>
      </c>
      <c r="D211" s="48" t="s">
        <v>216</v>
      </c>
      <c r="E211" s="50" t="s">
        <v>214</v>
      </c>
      <c r="F211" s="49" t="s">
        <v>4921</v>
      </c>
      <c r="G211" s="50" t="s">
        <v>3180</v>
      </c>
      <c r="H211" s="48" t="s">
        <v>4920</v>
      </c>
      <c r="I211" s="48" t="s">
        <v>4920</v>
      </c>
      <c r="J211" s="48" t="s">
        <v>4922</v>
      </c>
      <c r="K211" s="50" t="s">
        <v>209</v>
      </c>
      <c r="L211" s="50" t="s">
        <v>209</v>
      </c>
      <c r="M211" s="50" t="s">
        <v>209</v>
      </c>
      <c r="N211" s="50" t="s">
        <v>209</v>
      </c>
      <c r="O211" s="48" t="s">
        <v>209</v>
      </c>
      <c r="P211" s="48" t="s">
        <v>4705</v>
      </c>
      <c r="Q211" s="48" t="s">
        <v>4705</v>
      </c>
      <c r="R211" s="48"/>
      <c r="S211" s="50">
        <v>2017</v>
      </c>
      <c r="T211" s="48" t="s">
        <v>4706</v>
      </c>
      <c r="U211" s="51"/>
      <c r="V211" s="51"/>
      <c r="W211" s="52">
        <v>32982000</v>
      </c>
      <c r="X211" s="52">
        <v>0</v>
      </c>
      <c r="Y211" s="48" t="s">
        <v>4707</v>
      </c>
      <c r="Z211" s="53"/>
      <c r="AA211" s="48" t="s">
        <v>73</v>
      </c>
      <c r="AB211" s="54" t="s">
        <v>4769</v>
      </c>
      <c r="AC211" s="48"/>
      <c r="AD211" s="48" t="s">
        <v>209</v>
      </c>
      <c r="AE211" s="52"/>
      <c r="AF211" s="48" t="s">
        <v>35</v>
      </c>
      <c r="AG211" s="48" t="s">
        <v>4923</v>
      </c>
      <c r="AH211" s="54" t="s">
        <v>4710</v>
      </c>
      <c r="AI211" s="54" t="s">
        <v>4711</v>
      </c>
      <c r="AJ211" s="48">
        <v>3000</v>
      </c>
      <c r="AK211" s="48" t="s">
        <v>105</v>
      </c>
      <c r="AL211" s="50" t="s">
        <v>4706</v>
      </c>
      <c r="AM211" s="55"/>
      <c r="AN211" s="50">
        <v>1</v>
      </c>
      <c r="AO211" s="50" t="s">
        <v>4797</v>
      </c>
      <c r="AP211" s="49" t="s">
        <v>4924</v>
      </c>
    </row>
    <row r="212" spans="1:42" ht="84" customHeight="1">
      <c r="A212" s="47">
        <f t="shared" si="0"/>
        <v>211</v>
      </c>
      <c r="B212" s="48" t="s">
        <v>4925</v>
      </c>
      <c r="C212" s="48" t="s">
        <v>4926</v>
      </c>
      <c r="D212" s="48" t="s">
        <v>4927</v>
      </c>
      <c r="E212" s="56" t="s">
        <v>4928</v>
      </c>
      <c r="F212" s="49" t="s">
        <v>4929</v>
      </c>
      <c r="G212" s="50" t="s">
        <v>3180</v>
      </c>
      <c r="H212" s="48" t="s">
        <v>4926</v>
      </c>
      <c r="I212" s="48" t="s">
        <v>4926</v>
      </c>
      <c r="J212" s="48" t="s">
        <v>4930</v>
      </c>
      <c r="K212" s="50" t="s">
        <v>209</v>
      </c>
      <c r="L212" s="50" t="s">
        <v>209</v>
      </c>
      <c r="M212" s="50" t="s">
        <v>209</v>
      </c>
      <c r="N212" s="50" t="s">
        <v>209</v>
      </c>
      <c r="O212" s="48" t="s">
        <v>209</v>
      </c>
      <c r="P212" s="48" t="s">
        <v>4705</v>
      </c>
      <c r="Q212" s="48" t="s">
        <v>4705</v>
      </c>
      <c r="R212" s="48"/>
      <c r="S212" s="50">
        <v>2019</v>
      </c>
      <c r="T212" s="48" t="s">
        <v>4706</v>
      </c>
      <c r="U212" s="51"/>
      <c r="V212" s="51"/>
      <c r="W212" s="52">
        <v>11556000</v>
      </c>
      <c r="X212" s="52">
        <v>530000</v>
      </c>
      <c r="Y212" s="48" t="s">
        <v>4707</v>
      </c>
      <c r="Z212" s="53"/>
      <c r="AA212" s="48" t="s">
        <v>4931</v>
      </c>
      <c r="AB212" s="54" t="s">
        <v>4932</v>
      </c>
      <c r="AC212" s="48"/>
      <c r="AD212" s="48" t="s">
        <v>209</v>
      </c>
      <c r="AE212" s="52"/>
      <c r="AF212" s="48" t="s">
        <v>4836</v>
      </c>
      <c r="AG212" s="48" t="s">
        <v>4933</v>
      </c>
      <c r="AH212" s="54" t="s">
        <v>4934</v>
      </c>
      <c r="AI212" s="54" t="s">
        <v>4711</v>
      </c>
      <c r="AJ212" s="48">
        <v>3000</v>
      </c>
      <c r="AK212" s="48" t="s">
        <v>105</v>
      </c>
      <c r="AL212" s="48" t="s">
        <v>4935</v>
      </c>
      <c r="AM212" s="55"/>
      <c r="AN212" s="50">
        <v>1</v>
      </c>
      <c r="AO212" s="50" t="s">
        <v>4797</v>
      </c>
      <c r="AP212" s="49" t="s">
        <v>4936</v>
      </c>
    </row>
    <row r="213" spans="1:42" ht="84" customHeight="1">
      <c r="A213" s="47">
        <f t="shared" si="0"/>
        <v>212</v>
      </c>
      <c r="B213" s="48" t="s">
        <v>4937</v>
      </c>
      <c r="C213" s="48" t="s">
        <v>4938</v>
      </c>
      <c r="D213" s="48" t="s">
        <v>4939</v>
      </c>
      <c r="E213" s="56" t="s">
        <v>4940</v>
      </c>
      <c r="F213" s="49" t="s">
        <v>4941</v>
      </c>
      <c r="G213" s="50" t="s">
        <v>3193</v>
      </c>
      <c r="H213" s="48" t="s">
        <v>4938</v>
      </c>
      <c r="I213" s="48" t="s">
        <v>4938</v>
      </c>
      <c r="J213" s="48" t="s">
        <v>4942</v>
      </c>
      <c r="K213" s="50" t="s">
        <v>209</v>
      </c>
      <c r="L213" s="50" t="s">
        <v>209</v>
      </c>
      <c r="M213" s="50" t="s">
        <v>209</v>
      </c>
      <c r="N213" s="50" t="s">
        <v>209</v>
      </c>
      <c r="O213" s="48" t="s">
        <v>209</v>
      </c>
      <c r="P213" s="48" t="s">
        <v>4705</v>
      </c>
      <c r="Q213" s="48" t="s">
        <v>4720</v>
      </c>
      <c r="R213" s="48"/>
      <c r="S213" s="50">
        <v>2019</v>
      </c>
      <c r="T213" s="48" t="s">
        <v>4706</v>
      </c>
      <c r="U213" s="51"/>
      <c r="V213" s="51"/>
      <c r="W213" s="52">
        <v>4080000</v>
      </c>
      <c r="X213" s="52">
        <v>920000</v>
      </c>
      <c r="Y213" s="48" t="s">
        <v>4707</v>
      </c>
      <c r="Z213" s="53"/>
      <c r="AA213" s="48" t="s">
        <v>73</v>
      </c>
      <c r="AB213" s="54" t="s">
        <v>4943</v>
      </c>
      <c r="AC213" s="48"/>
      <c r="AD213" s="48" t="s">
        <v>209</v>
      </c>
      <c r="AE213" s="52"/>
      <c r="AF213" s="48" t="s">
        <v>35</v>
      </c>
      <c r="AG213" s="48" t="s">
        <v>4944</v>
      </c>
      <c r="AH213" s="54" t="s">
        <v>4945</v>
      </c>
      <c r="AI213" s="54" t="s">
        <v>4711</v>
      </c>
      <c r="AJ213" s="48">
        <v>150</v>
      </c>
      <c r="AK213" s="48" t="s">
        <v>105</v>
      </c>
      <c r="AL213" s="48" t="s">
        <v>4935</v>
      </c>
      <c r="AM213" s="55"/>
      <c r="AN213" s="50">
        <v>1</v>
      </c>
      <c r="AO213" s="50" t="s">
        <v>4797</v>
      </c>
      <c r="AP213" s="50" t="s">
        <v>4946</v>
      </c>
    </row>
    <row r="214" spans="1:42" ht="84" customHeight="1">
      <c r="A214" s="47">
        <f t="shared" si="0"/>
        <v>213</v>
      </c>
      <c r="B214" s="48" t="s">
        <v>4947</v>
      </c>
      <c r="C214" s="48" t="s">
        <v>4948</v>
      </c>
      <c r="D214" s="48" t="s">
        <v>4949</v>
      </c>
      <c r="E214" s="50" t="s">
        <v>4950</v>
      </c>
      <c r="F214" s="49" t="s">
        <v>4951</v>
      </c>
      <c r="G214" s="50" t="s">
        <v>3180</v>
      </c>
      <c r="H214" s="48" t="s">
        <v>4948</v>
      </c>
      <c r="I214" s="48" t="s">
        <v>4948</v>
      </c>
      <c r="J214" s="48" t="s">
        <v>4952</v>
      </c>
      <c r="K214" s="50" t="s">
        <v>209</v>
      </c>
      <c r="L214" s="50" t="s">
        <v>209</v>
      </c>
      <c r="M214" s="50" t="s">
        <v>209</v>
      </c>
      <c r="N214" s="50" t="s">
        <v>209</v>
      </c>
      <c r="O214" s="48" t="s">
        <v>209</v>
      </c>
      <c r="P214" s="48" t="s">
        <v>4705</v>
      </c>
      <c r="Q214" s="48" t="s">
        <v>4705</v>
      </c>
      <c r="R214" s="48"/>
      <c r="S214" s="50">
        <v>2018</v>
      </c>
      <c r="T214" s="48" t="s">
        <v>4706</v>
      </c>
      <c r="U214" s="51"/>
      <c r="V214" s="51">
        <v>4133000</v>
      </c>
      <c r="W214" s="52">
        <v>1196000</v>
      </c>
      <c r="X214" s="52">
        <v>0</v>
      </c>
      <c r="Y214" s="48" t="s">
        <v>4707</v>
      </c>
      <c r="Z214" s="53"/>
      <c r="AA214" s="48" t="s">
        <v>73</v>
      </c>
      <c r="AB214" s="54" t="s">
        <v>4823</v>
      </c>
      <c r="AC214" s="48"/>
      <c r="AD214" s="48" t="s">
        <v>209</v>
      </c>
      <c r="AE214" s="52"/>
      <c r="AF214" s="48" t="s">
        <v>4953</v>
      </c>
      <c r="AG214" s="48" t="s">
        <v>4954</v>
      </c>
      <c r="AH214" s="54" t="s">
        <v>4955</v>
      </c>
      <c r="AI214" s="54" t="s">
        <v>4711</v>
      </c>
      <c r="AJ214" s="48">
        <v>300</v>
      </c>
      <c r="AK214" s="50" t="s">
        <v>105</v>
      </c>
      <c r="AL214" s="50" t="s">
        <v>4956</v>
      </c>
      <c r="AM214" s="55"/>
      <c r="AN214" s="50">
        <v>1</v>
      </c>
      <c r="AO214" s="50" t="s">
        <v>4785</v>
      </c>
      <c r="AP214" s="50" t="s">
        <v>4957</v>
      </c>
    </row>
    <row r="215" spans="1:42" ht="84" customHeight="1">
      <c r="A215" s="47">
        <f t="shared" si="0"/>
        <v>214</v>
      </c>
      <c r="B215" s="48" t="s">
        <v>1050</v>
      </c>
      <c r="C215" s="48" t="s">
        <v>4958</v>
      </c>
      <c r="D215" s="48" t="s">
        <v>1053</v>
      </c>
      <c r="E215" s="56" t="s">
        <v>1051</v>
      </c>
      <c r="F215" s="49" t="s">
        <v>1054</v>
      </c>
      <c r="G215" s="50" t="s">
        <v>3180</v>
      </c>
      <c r="H215" s="48" t="s">
        <v>4958</v>
      </c>
      <c r="I215" s="48" t="s">
        <v>4958</v>
      </c>
      <c r="J215" s="48" t="s">
        <v>2355</v>
      </c>
      <c r="K215" s="50" t="s">
        <v>209</v>
      </c>
      <c r="L215" s="50" t="s">
        <v>209</v>
      </c>
      <c r="M215" s="50" t="s">
        <v>209</v>
      </c>
      <c r="N215" s="50" t="s">
        <v>209</v>
      </c>
      <c r="O215" s="48" t="s">
        <v>209</v>
      </c>
      <c r="P215" s="48" t="s">
        <v>4705</v>
      </c>
      <c r="Q215" s="48" t="s">
        <v>4705</v>
      </c>
      <c r="R215" s="48"/>
      <c r="S215" s="50">
        <v>2018</v>
      </c>
      <c r="T215" s="48" t="s">
        <v>4706</v>
      </c>
      <c r="U215" s="51">
        <v>3140000</v>
      </c>
      <c r="V215" s="52">
        <v>11115000</v>
      </c>
      <c r="W215" s="52">
        <v>3100000</v>
      </c>
      <c r="X215" s="52">
        <v>0</v>
      </c>
      <c r="Y215" s="48" t="s">
        <v>4707</v>
      </c>
      <c r="Z215" s="53"/>
      <c r="AA215" s="48" t="s">
        <v>73</v>
      </c>
      <c r="AB215" s="54" t="s">
        <v>4959</v>
      </c>
      <c r="AC215" s="48"/>
      <c r="AD215" s="48" t="s">
        <v>209</v>
      </c>
      <c r="AE215" s="52"/>
      <c r="AF215" s="48" t="s">
        <v>4836</v>
      </c>
      <c r="AG215" s="48" t="s">
        <v>4960</v>
      </c>
      <c r="AH215" s="54" t="s">
        <v>4961</v>
      </c>
      <c r="AI215" s="54" t="s">
        <v>4711</v>
      </c>
      <c r="AJ215" s="48">
        <v>9000</v>
      </c>
      <c r="AK215" s="48" t="s">
        <v>4962</v>
      </c>
      <c r="AL215" s="50" t="s">
        <v>4706</v>
      </c>
      <c r="AM215" s="55"/>
      <c r="AN215" s="50">
        <v>1</v>
      </c>
      <c r="AO215" s="50" t="s">
        <v>4797</v>
      </c>
      <c r="AP215" s="50" t="s">
        <v>4963</v>
      </c>
    </row>
    <row r="216" spans="1:42" ht="84" customHeight="1">
      <c r="A216" s="47">
        <f t="shared" si="0"/>
        <v>215</v>
      </c>
      <c r="B216" s="48" t="s">
        <v>4964</v>
      </c>
      <c r="C216" s="48" t="s">
        <v>4965</v>
      </c>
      <c r="D216" s="48" t="s">
        <v>4966</v>
      </c>
      <c r="E216" s="50" t="s">
        <v>4967</v>
      </c>
      <c r="F216" s="49" t="s">
        <v>4968</v>
      </c>
      <c r="G216" s="50" t="s">
        <v>3180</v>
      </c>
      <c r="H216" s="48" t="s">
        <v>4965</v>
      </c>
      <c r="I216" s="48" t="s">
        <v>4965</v>
      </c>
      <c r="J216" s="48" t="s">
        <v>4969</v>
      </c>
      <c r="K216" s="50" t="s">
        <v>209</v>
      </c>
      <c r="L216" s="50" t="s">
        <v>209</v>
      </c>
      <c r="M216" s="50" t="s">
        <v>209</v>
      </c>
      <c r="N216" s="50" t="s">
        <v>209</v>
      </c>
      <c r="O216" s="48" t="s">
        <v>209</v>
      </c>
      <c r="P216" s="48" t="s">
        <v>4705</v>
      </c>
      <c r="Q216" s="48" t="s">
        <v>4705</v>
      </c>
      <c r="R216" s="48"/>
      <c r="S216" s="50">
        <v>2019</v>
      </c>
      <c r="T216" s="48" t="s">
        <v>4706</v>
      </c>
      <c r="U216" s="51"/>
      <c r="V216" s="52">
        <v>861000</v>
      </c>
      <c r="W216" s="52">
        <v>807000</v>
      </c>
      <c r="X216" s="52">
        <v>17000</v>
      </c>
      <c r="Y216" s="48" t="s">
        <v>4707</v>
      </c>
      <c r="Z216" s="53"/>
      <c r="AA216" s="48" t="s">
        <v>73</v>
      </c>
      <c r="AB216" s="54" t="s">
        <v>4970</v>
      </c>
      <c r="AC216" s="48"/>
      <c r="AD216" s="48" t="s">
        <v>209</v>
      </c>
      <c r="AE216" s="52"/>
      <c r="AF216" s="48" t="s">
        <v>4971</v>
      </c>
      <c r="AG216" s="48" t="s">
        <v>4972</v>
      </c>
      <c r="AH216" s="54" t="s">
        <v>4973</v>
      </c>
      <c r="AI216" s="54" t="s">
        <v>4711</v>
      </c>
      <c r="AJ216" s="48">
        <v>1200</v>
      </c>
      <c r="AK216" s="50" t="s">
        <v>4956</v>
      </c>
      <c r="AL216" s="50" t="s">
        <v>4706</v>
      </c>
      <c r="AM216" s="55"/>
      <c r="AN216" s="50">
        <v>1</v>
      </c>
      <c r="AO216" s="50" t="s">
        <v>4797</v>
      </c>
      <c r="AP216" s="50" t="s">
        <v>4974</v>
      </c>
    </row>
    <row r="217" spans="1:42" ht="84" customHeight="1">
      <c r="A217" s="47">
        <f t="shared" si="0"/>
        <v>216</v>
      </c>
      <c r="B217" s="48" t="s">
        <v>4975</v>
      </c>
      <c r="C217" s="48" t="s">
        <v>4976</v>
      </c>
      <c r="D217" s="48" t="s">
        <v>4977</v>
      </c>
      <c r="E217" s="50" t="s">
        <v>4978</v>
      </c>
      <c r="F217" s="49" t="s">
        <v>4979</v>
      </c>
      <c r="G217" s="50" t="s">
        <v>3180</v>
      </c>
      <c r="H217" s="48" t="s">
        <v>4976</v>
      </c>
      <c r="I217" s="48" t="s">
        <v>4976</v>
      </c>
      <c r="J217" s="48" t="s">
        <v>4980</v>
      </c>
      <c r="K217" s="50" t="s">
        <v>209</v>
      </c>
      <c r="L217" s="50" t="s">
        <v>209</v>
      </c>
      <c r="M217" s="50" t="s">
        <v>209</v>
      </c>
      <c r="N217" s="50" t="s">
        <v>209</v>
      </c>
      <c r="O217" s="48" t="s">
        <v>209</v>
      </c>
      <c r="P217" s="48" t="s">
        <v>4705</v>
      </c>
      <c r="Q217" s="48" t="s">
        <v>4720</v>
      </c>
      <c r="R217" s="48"/>
      <c r="S217" s="50">
        <v>2016</v>
      </c>
      <c r="T217" s="48" t="s">
        <v>4706</v>
      </c>
      <c r="U217" s="51">
        <v>1983800</v>
      </c>
      <c r="V217" s="52">
        <v>6284000</v>
      </c>
      <c r="W217" s="52">
        <v>3789000</v>
      </c>
      <c r="X217" s="52">
        <v>0</v>
      </c>
      <c r="Y217" s="48" t="s">
        <v>4707</v>
      </c>
      <c r="Z217" s="53"/>
      <c r="AA217" s="48" t="s">
        <v>73</v>
      </c>
      <c r="AB217" s="54" t="s">
        <v>4746</v>
      </c>
      <c r="AC217" s="48"/>
      <c r="AD217" s="48" t="s">
        <v>209</v>
      </c>
      <c r="AE217" s="52"/>
      <c r="AF217" s="48" t="s">
        <v>114</v>
      </c>
      <c r="AG217" s="48" t="s">
        <v>4981</v>
      </c>
      <c r="AH217" s="54" t="s">
        <v>4794</v>
      </c>
      <c r="AI217" s="54" t="s">
        <v>4838</v>
      </c>
      <c r="AJ217" s="48">
        <v>1200</v>
      </c>
      <c r="AK217" s="50" t="s">
        <v>4956</v>
      </c>
      <c r="AL217" s="50" t="s">
        <v>4706</v>
      </c>
      <c r="AM217" s="55"/>
      <c r="AN217" s="50">
        <v>1</v>
      </c>
      <c r="AO217" s="50" t="s">
        <v>4797</v>
      </c>
      <c r="AP217" s="50" t="s">
        <v>4982</v>
      </c>
    </row>
    <row r="218" spans="1:42" ht="84" customHeight="1">
      <c r="A218" s="47">
        <f t="shared" si="0"/>
        <v>217</v>
      </c>
      <c r="B218" s="48" t="s">
        <v>4983</v>
      </c>
      <c r="C218" s="48" t="s">
        <v>4984</v>
      </c>
      <c r="D218" s="48" t="s">
        <v>4985</v>
      </c>
      <c r="E218" s="56" t="s">
        <v>4986</v>
      </c>
      <c r="F218" s="49" t="s">
        <v>4987</v>
      </c>
      <c r="G218" s="50" t="s">
        <v>3193</v>
      </c>
      <c r="H218" s="48" t="s">
        <v>4984</v>
      </c>
      <c r="I218" s="48" t="s">
        <v>4984</v>
      </c>
      <c r="J218" s="48" t="s">
        <v>4988</v>
      </c>
      <c r="K218" s="50" t="s">
        <v>209</v>
      </c>
      <c r="L218" s="50" t="s">
        <v>209</v>
      </c>
      <c r="M218" s="50" t="s">
        <v>209</v>
      </c>
      <c r="N218" s="50" t="s">
        <v>209</v>
      </c>
      <c r="O218" s="48" t="s">
        <v>209</v>
      </c>
      <c r="P218" s="48" t="s">
        <v>4705</v>
      </c>
      <c r="Q218" s="48" t="s">
        <v>4705</v>
      </c>
      <c r="R218" s="48"/>
      <c r="S218" s="50">
        <v>2019</v>
      </c>
      <c r="T218" s="48" t="s">
        <v>4706</v>
      </c>
      <c r="U218" s="51"/>
      <c r="V218" s="51"/>
      <c r="W218" s="52">
        <v>13670000</v>
      </c>
      <c r="X218" s="52">
        <v>0</v>
      </c>
      <c r="Y218" s="48" t="s">
        <v>4707</v>
      </c>
      <c r="Z218" s="53"/>
      <c r="AA218" s="48" t="s">
        <v>73</v>
      </c>
      <c r="AB218" s="54" t="s">
        <v>4959</v>
      </c>
      <c r="AC218" s="48"/>
      <c r="AD218" s="48" t="s">
        <v>209</v>
      </c>
      <c r="AE218" s="52"/>
      <c r="AF218" s="48" t="s">
        <v>35</v>
      </c>
      <c r="AG218" s="48" t="s">
        <v>4923</v>
      </c>
      <c r="AH218" s="54" t="s">
        <v>4846</v>
      </c>
      <c r="AI218" s="54" t="s">
        <v>4711</v>
      </c>
      <c r="AJ218" s="48">
        <v>300</v>
      </c>
      <c r="AK218" s="48" t="s">
        <v>4989</v>
      </c>
      <c r="AL218" s="50" t="s">
        <v>4706</v>
      </c>
      <c r="AM218" s="55"/>
      <c r="AN218" s="50">
        <v>1</v>
      </c>
      <c r="AO218" s="50" t="s">
        <v>4797</v>
      </c>
      <c r="AP218" s="50" t="s">
        <v>4990</v>
      </c>
    </row>
    <row r="219" spans="1:42" ht="84" customHeight="1">
      <c r="A219" s="47">
        <f t="shared" si="0"/>
        <v>218</v>
      </c>
      <c r="B219" s="48" t="s">
        <v>4991</v>
      </c>
      <c r="C219" s="48" t="s">
        <v>4992</v>
      </c>
      <c r="D219" s="48" t="s">
        <v>4993</v>
      </c>
      <c r="E219" s="50" t="s">
        <v>4994</v>
      </c>
      <c r="F219" s="49" t="s">
        <v>4995</v>
      </c>
      <c r="G219" s="50" t="s">
        <v>3193</v>
      </c>
      <c r="H219" s="48" t="s">
        <v>4992</v>
      </c>
      <c r="I219" s="48" t="s">
        <v>4992</v>
      </c>
      <c r="J219" s="48" t="s">
        <v>4996</v>
      </c>
      <c r="K219" s="50" t="s">
        <v>209</v>
      </c>
      <c r="L219" s="50" t="s">
        <v>209</v>
      </c>
      <c r="M219" s="50" t="s">
        <v>209</v>
      </c>
      <c r="N219" s="50" t="s">
        <v>209</v>
      </c>
      <c r="O219" s="48" t="s">
        <v>209</v>
      </c>
      <c r="P219" s="48" t="s">
        <v>4705</v>
      </c>
      <c r="Q219" s="48" t="s">
        <v>4705</v>
      </c>
      <c r="R219" s="48"/>
      <c r="S219" s="50">
        <v>2017</v>
      </c>
      <c r="T219" s="48" t="s">
        <v>4706</v>
      </c>
      <c r="U219" s="51"/>
      <c r="V219" s="52">
        <v>90000</v>
      </c>
      <c r="W219" s="52">
        <v>185000</v>
      </c>
      <c r="X219" s="52">
        <v>0</v>
      </c>
      <c r="Y219" s="48" t="s">
        <v>4707</v>
      </c>
      <c r="Z219" s="53"/>
      <c r="AA219" s="48" t="s">
        <v>73</v>
      </c>
      <c r="AB219" s="54" t="s">
        <v>4823</v>
      </c>
      <c r="AC219" s="48"/>
      <c r="AD219" s="48" t="s">
        <v>209</v>
      </c>
      <c r="AE219" s="52"/>
      <c r="AF219" s="48" t="s">
        <v>4508</v>
      </c>
      <c r="AG219" s="48" t="s">
        <v>4997</v>
      </c>
      <c r="AH219" s="54" t="s">
        <v>4998</v>
      </c>
      <c r="AI219" s="54" t="s">
        <v>4711</v>
      </c>
      <c r="AJ219" s="48">
        <v>100</v>
      </c>
      <c r="AK219" s="48" t="s">
        <v>74</v>
      </c>
      <c r="AL219" s="50" t="s">
        <v>4706</v>
      </c>
      <c r="AM219" s="55"/>
      <c r="AN219" s="50">
        <v>1</v>
      </c>
      <c r="AO219" s="50" t="s">
        <v>4785</v>
      </c>
      <c r="AP219" s="50" t="s">
        <v>4772</v>
      </c>
    </row>
    <row r="220" spans="1:42" ht="84" customHeight="1">
      <c r="A220" s="47">
        <f t="shared" si="0"/>
        <v>219</v>
      </c>
      <c r="B220" s="48" t="s">
        <v>4999</v>
      </c>
      <c r="C220" s="48" t="s">
        <v>5000</v>
      </c>
      <c r="D220" s="48" t="s">
        <v>5001</v>
      </c>
      <c r="E220" s="50" t="s">
        <v>5002</v>
      </c>
      <c r="F220" s="49" t="s">
        <v>5003</v>
      </c>
      <c r="G220" s="50" t="s">
        <v>3193</v>
      </c>
      <c r="H220" s="48" t="s">
        <v>5000</v>
      </c>
      <c r="I220" s="48" t="s">
        <v>5000</v>
      </c>
      <c r="J220" s="48" t="s">
        <v>5004</v>
      </c>
      <c r="K220" s="50" t="s">
        <v>209</v>
      </c>
      <c r="L220" s="50" t="s">
        <v>209</v>
      </c>
      <c r="M220" s="50" t="s">
        <v>209</v>
      </c>
      <c r="N220" s="50" t="s">
        <v>209</v>
      </c>
      <c r="O220" s="48" t="s">
        <v>209</v>
      </c>
      <c r="P220" s="48" t="s">
        <v>4705</v>
      </c>
      <c r="Q220" s="48" t="s">
        <v>4720</v>
      </c>
      <c r="R220" s="48"/>
      <c r="S220" s="50">
        <v>2018</v>
      </c>
      <c r="T220" s="48" t="s">
        <v>4706</v>
      </c>
      <c r="U220" s="51"/>
      <c r="V220" s="52">
        <v>14841500</v>
      </c>
      <c r="W220" s="52">
        <v>9175000</v>
      </c>
      <c r="X220" s="52">
        <v>0</v>
      </c>
      <c r="Y220" s="48" t="s">
        <v>4707</v>
      </c>
      <c r="Z220" s="53"/>
      <c r="AA220" s="48" t="s">
        <v>73</v>
      </c>
      <c r="AB220" s="54" t="s">
        <v>4959</v>
      </c>
      <c r="AC220" s="48"/>
      <c r="AD220" s="48" t="s">
        <v>209</v>
      </c>
      <c r="AE220" s="52"/>
      <c r="AF220" s="48" t="s">
        <v>4836</v>
      </c>
      <c r="AG220" s="48" t="s">
        <v>5005</v>
      </c>
      <c r="AH220" s="54" t="s">
        <v>4846</v>
      </c>
      <c r="AI220" s="54" t="s">
        <v>4711</v>
      </c>
      <c r="AJ220" s="48">
        <v>90</v>
      </c>
      <c r="AK220" s="48" t="s">
        <v>105</v>
      </c>
      <c r="AL220" s="50" t="s">
        <v>4706</v>
      </c>
      <c r="AM220" s="55"/>
      <c r="AN220" s="50">
        <v>1</v>
      </c>
      <c r="AO220" s="50" t="s">
        <v>4797</v>
      </c>
      <c r="AP220" s="49" t="s">
        <v>5006</v>
      </c>
    </row>
    <row r="221" spans="1:42" ht="84" customHeight="1">
      <c r="A221" s="47">
        <f t="shared" si="0"/>
        <v>220</v>
      </c>
      <c r="B221" s="50" t="s">
        <v>5007</v>
      </c>
      <c r="C221" s="48" t="s">
        <v>5008</v>
      </c>
      <c r="D221" s="48" t="s">
        <v>5009</v>
      </c>
      <c r="E221" s="56" t="s">
        <v>5010</v>
      </c>
      <c r="F221" s="49" t="s">
        <v>5011</v>
      </c>
      <c r="G221" s="50" t="s">
        <v>3180</v>
      </c>
      <c r="H221" s="48" t="s">
        <v>5008</v>
      </c>
      <c r="I221" s="48" t="s">
        <v>5008</v>
      </c>
      <c r="J221" s="48" t="s">
        <v>5012</v>
      </c>
      <c r="K221" s="50" t="s">
        <v>209</v>
      </c>
      <c r="L221" s="50" t="s">
        <v>209</v>
      </c>
      <c r="M221" s="50" t="s">
        <v>209</v>
      </c>
      <c r="N221" s="50" t="s">
        <v>209</v>
      </c>
      <c r="O221" s="48" t="s">
        <v>209</v>
      </c>
      <c r="P221" s="48" t="s">
        <v>4705</v>
      </c>
      <c r="Q221" s="48" t="s">
        <v>4705</v>
      </c>
      <c r="R221" s="48"/>
      <c r="S221" s="50">
        <v>2019</v>
      </c>
      <c r="T221" s="48" t="s">
        <v>4706</v>
      </c>
      <c r="U221" s="51"/>
      <c r="V221" s="52">
        <v>188000</v>
      </c>
      <c r="W221" s="52">
        <v>939000</v>
      </c>
      <c r="X221" s="52">
        <v>0</v>
      </c>
      <c r="Y221" s="48" t="s">
        <v>4707</v>
      </c>
      <c r="Z221" s="53"/>
      <c r="AA221" s="48" t="s">
        <v>73</v>
      </c>
      <c r="AB221" s="54" t="s">
        <v>270</v>
      </c>
      <c r="AC221" s="48"/>
      <c r="AD221" s="48" t="s">
        <v>209</v>
      </c>
      <c r="AE221" s="52"/>
      <c r="AF221" s="48" t="s">
        <v>4758</v>
      </c>
      <c r="AG221" s="48" t="s">
        <v>5013</v>
      </c>
      <c r="AH221" s="54" t="s">
        <v>5014</v>
      </c>
      <c r="AI221" s="54" t="s">
        <v>4711</v>
      </c>
      <c r="AJ221" s="48">
        <v>100</v>
      </c>
      <c r="AK221" s="48" t="s">
        <v>5015</v>
      </c>
      <c r="AL221" s="50" t="s">
        <v>4706</v>
      </c>
      <c r="AM221" s="55"/>
      <c r="AN221" s="50">
        <v>1</v>
      </c>
      <c r="AO221" s="50" t="s">
        <v>4785</v>
      </c>
      <c r="AP221" s="49" t="s">
        <v>5016</v>
      </c>
    </row>
    <row r="222" spans="1:42" ht="84" customHeight="1">
      <c r="A222" s="47">
        <f t="shared" si="0"/>
        <v>221</v>
      </c>
      <c r="B222" s="50" t="s">
        <v>5017</v>
      </c>
      <c r="C222" s="48" t="s">
        <v>5018</v>
      </c>
      <c r="D222" s="48" t="s">
        <v>5019</v>
      </c>
      <c r="E222" s="56" t="s">
        <v>5020</v>
      </c>
      <c r="F222" s="49" t="s">
        <v>5021</v>
      </c>
      <c r="G222" s="50" t="s">
        <v>3180</v>
      </c>
      <c r="H222" s="48" t="s">
        <v>5018</v>
      </c>
      <c r="I222" s="48" t="s">
        <v>5018</v>
      </c>
      <c r="J222" s="48" t="s">
        <v>5022</v>
      </c>
      <c r="K222" s="50" t="s">
        <v>209</v>
      </c>
      <c r="L222" s="50" t="s">
        <v>209</v>
      </c>
      <c r="M222" s="50" t="s">
        <v>209</v>
      </c>
      <c r="N222" s="50" t="s">
        <v>209</v>
      </c>
      <c r="O222" s="48" t="s">
        <v>209</v>
      </c>
      <c r="P222" s="48" t="s">
        <v>4720</v>
      </c>
      <c r="Q222" s="48" t="s">
        <v>4705</v>
      </c>
      <c r="R222" s="48"/>
      <c r="S222" s="50">
        <v>2017</v>
      </c>
      <c r="T222" s="48" t="s">
        <v>4706</v>
      </c>
      <c r="U222" s="51">
        <v>5748000</v>
      </c>
      <c r="V222" s="52">
        <v>16369600</v>
      </c>
      <c r="W222" s="52">
        <v>7743000</v>
      </c>
      <c r="X222" s="52">
        <v>90000</v>
      </c>
      <c r="Y222" s="48" t="s">
        <v>4707</v>
      </c>
      <c r="Z222" s="53"/>
      <c r="AA222" s="48" t="s">
        <v>73</v>
      </c>
      <c r="AB222" s="54" t="s">
        <v>5023</v>
      </c>
      <c r="AC222" s="48"/>
      <c r="AD222" s="48" t="s">
        <v>209</v>
      </c>
      <c r="AE222" s="52"/>
      <c r="AF222" s="48" t="s">
        <v>4758</v>
      </c>
      <c r="AG222" s="48" t="s">
        <v>5024</v>
      </c>
      <c r="AH222" s="54" t="s">
        <v>5025</v>
      </c>
      <c r="AI222" s="54" t="s">
        <v>4711</v>
      </c>
      <c r="AJ222" s="48">
        <v>250</v>
      </c>
      <c r="AK222" s="48" t="s">
        <v>74</v>
      </c>
      <c r="AL222" s="50" t="s">
        <v>5026</v>
      </c>
      <c r="AM222" s="55"/>
      <c r="AN222" s="50">
        <v>2</v>
      </c>
      <c r="AO222" s="50" t="s">
        <v>4785</v>
      </c>
      <c r="AP222" s="50" t="s">
        <v>5027</v>
      </c>
    </row>
    <row r="223" spans="1:42" ht="84" customHeight="1">
      <c r="A223" s="47">
        <f t="shared" si="0"/>
        <v>222</v>
      </c>
      <c r="B223" s="50" t="s">
        <v>2573</v>
      </c>
      <c r="C223" s="48" t="s">
        <v>2575</v>
      </c>
      <c r="D223" s="48" t="s">
        <v>5028</v>
      </c>
      <c r="E223" s="56" t="s">
        <v>2574</v>
      </c>
      <c r="F223" s="49" t="s">
        <v>2577</v>
      </c>
      <c r="G223" s="50" t="s">
        <v>3180</v>
      </c>
      <c r="H223" s="48" t="s">
        <v>2575</v>
      </c>
      <c r="I223" s="48" t="s">
        <v>2575</v>
      </c>
      <c r="J223" s="48" t="s">
        <v>2578</v>
      </c>
      <c r="K223" s="50" t="s">
        <v>209</v>
      </c>
      <c r="L223" s="50" t="s">
        <v>209</v>
      </c>
      <c r="M223" s="50" t="s">
        <v>209</v>
      </c>
      <c r="N223" s="50" t="s">
        <v>209</v>
      </c>
      <c r="O223" s="48" t="s">
        <v>209</v>
      </c>
      <c r="P223" s="48" t="s">
        <v>4720</v>
      </c>
      <c r="Q223" s="48" t="s">
        <v>4705</v>
      </c>
      <c r="R223" s="48"/>
      <c r="S223" s="50">
        <v>2018</v>
      </c>
      <c r="T223" s="48" t="s">
        <v>4706</v>
      </c>
      <c r="U223" s="51">
        <v>325000</v>
      </c>
      <c r="V223" s="52">
        <v>7400000</v>
      </c>
      <c r="W223" s="52">
        <v>1170000</v>
      </c>
      <c r="X223" s="52">
        <v>125000</v>
      </c>
      <c r="Y223" s="48" t="s">
        <v>4707</v>
      </c>
      <c r="Z223" s="53"/>
      <c r="AA223" s="48" t="s">
        <v>73</v>
      </c>
      <c r="AB223" s="54" t="s">
        <v>1427</v>
      </c>
      <c r="AC223" s="48"/>
      <c r="AD223" s="48" t="s">
        <v>209</v>
      </c>
      <c r="AE223" s="52"/>
      <c r="AF223" s="48" t="s">
        <v>170</v>
      </c>
      <c r="AG223" s="48" t="s">
        <v>5029</v>
      </c>
      <c r="AH223" s="54" t="s">
        <v>5030</v>
      </c>
      <c r="AI223" s="54" t="s">
        <v>4711</v>
      </c>
      <c r="AJ223" s="48">
        <v>60</v>
      </c>
      <c r="AK223" s="48" t="s">
        <v>5031</v>
      </c>
      <c r="AL223" s="50" t="s">
        <v>5032</v>
      </c>
      <c r="AM223" s="55"/>
      <c r="AN223" s="50">
        <v>1</v>
      </c>
      <c r="AO223" s="50" t="s">
        <v>5033</v>
      </c>
      <c r="AP223" s="50" t="s">
        <v>4772</v>
      </c>
    </row>
    <row r="224" spans="1:42" ht="84" customHeight="1">
      <c r="A224" s="47">
        <f t="shared" si="0"/>
        <v>223</v>
      </c>
      <c r="B224" s="50" t="s">
        <v>5034</v>
      </c>
      <c r="C224" s="48" t="s">
        <v>5035</v>
      </c>
      <c r="D224" s="48" t="s">
        <v>5036</v>
      </c>
      <c r="E224" s="56" t="s">
        <v>5037</v>
      </c>
      <c r="F224" s="49" t="s">
        <v>5038</v>
      </c>
      <c r="G224" s="50" t="s">
        <v>3193</v>
      </c>
      <c r="H224" s="48" t="s">
        <v>5035</v>
      </c>
      <c r="I224" s="48" t="s">
        <v>5035</v>
      </c>
      <c r="J224" s="48" t="s">
        <v>5039</v>
      </c>
      <c r="K224" s="50" t="s">
        <v>209</v>
      </c>
      <c r="L224" s="50" t="s">
        <v>209</v>
      </c>
      <c r="M224" s="50" t="s">
        <v>209</v>
      </c>
      <c r="N224" s="50" t="s">
        <v>209</v>
      </c>
      <c r="O224" s="48" t="s">
        <v>209</v>
      </c>
      <c r="P224" s="48" t="s">
        <v>4720</v>
      </c>
      <c r="Q224" s="48" t="s">
        <v>4705</v>
      </c>
      <c r="R224" s="48"/>
      <c r="S224" s="50">
        <v>2016</v>
      </c>
      <c r="T224" s="48" t="s">
        <v>4706</v>
      </c>
      <c r="U224" s="51">
        <v>406000</v>
      </c>
      <c r="V224" s="52">
        <v>304000</v>
      </c>
      <c r="W224" s="52">
        <v>1050000</v>
      </c>
      <c r="X224" s="52">
        <v>0</v>
      </c>
      <c r="Y224" s="48" t="s">
        <v>4707</v>
      </c>
      <c r="Z224" s="53"/>
      <c r="AA224" s="48" t="s">
        <v>73</v>
      </c>
      <c r="AB224" s="54" t="s">
        <v>4823</v>
      </c>
      <c r="AC224" s="48"/>
      <c r="AD224" s="48" t="s">
        <v>209</v>
      </c>
      <c r="AE224" s="52"/>
      <c r="AF224" s="48" t="s">
        <v>4758</v>
      </c>
      <c r="AG224" s="48" t="s">
        <v>5040</v>
      </c>
      <c r="AH224" s="54" t="s">
        <v>5041</v>
      </c>
      <c r="AI224" s="54" t="s">
        <v>4711</v>
      </c>
      <c r="AJ224" s="48">
        <v>0</v>
      </c>
      <c r="AK224" s="48" t="s">
        <v>74</v>
      </c>
      <c r="AL224" s="50" t="s">
        <v>5026</v>
      </c>
      <c r="AM224" s="55"/>
      <c r="AN224" s="50">
        <v>1</v>
      </c>
      <c r="AO224" s="50" t="s">
        <v>4785</v>
      </c>
      <c r="AP224" s="49" t="s">
        <v>5042</v>
      </c>
    </row>
    <row r="225" spans="1:42" ht="84" customHeight="1">
      <c r="A225" s="47">
        <f t="shared" si="0"/>
        <v>224</v>
      </c>
      <c r="B225" s="50" t="s">
        <v>5043</v>
      </c>
      <c r="C225" s="48" t="s">
        <v>5044</v>
      </c>
      <c r="D225" s="48" t="s">
        <v>5045</v>
      </c>
      <c r="E225" s="48" t="s">
        <v>5046</v>
      </c>
      <c r="F225" s="49" t="s">
        <v>5047</v>
      </c>
      <c r="G225" s="50" t="s">
        <v>3180</v>
      </c>
      <c r="H225" s="48" t="s">
        <v>5044</v>
      </c>
      <c r="I225" s="48" t="s">
        <v>5044</v>
      </c>
      <c r="J225" s="48" t="s">
        <v>5048</v>
      </c>
      <c r="K225" s="50" t="s">
        <v>209</v>
      </c>
      <c r="L225" s="50" t="s">
        <v>209</v>
      </c>
      <c r="M225" s="50" t="s">
        <v>209</v>
      </c>
      <c r="N225" s="50" t="s">
        <v>209</v>
      </c>
      <c r="O225" s="48" t="s">
        <v>209</v>
      </c>
      <c r="P225" s="48" t="s">
        <v>4705</v>
      </c>
      <c r="Q225" s="48" t="s">
        <v>4705</v>
      </c>
      <c r="R225" s="48"/>
      <c r="S225" s="50">
        <v>2019</v>
      </c>
      <c r="T225" s="48" t="s">
        <v>4706</v>
      </c>
      <c r="U225" s="52">
        <v>0</v>
      </c>
      <c r="V225" s="52">
        <v>1042000</v>
      </c>
      <c r="W225" s="52">
        <v>800000</v>
      </c>
      <c r="X225" s="52">
        <v>0</v>
      </c>
      <c r="Y225" s="48" t="s">
        <v>4707</v>
      </c>
      <c r="Z225" s="53"/>
      <c r="AA225" s="48" t="s">
        <v>63</v>
      </c>
      <c r="AB225" s="54" t="s">
        <v>4970</v>
      </c>
      <c r="AC225" s="48"/>
      <c r="AD225" s="48" t="s">
        <v>209</v>
      </c>
      <c r="AE225" s="52"/>
      <c r="AF225" s="48" t="s">
        <v>4508</v>
      </c>
      <c r="AG225" s="48" t="s">
        <v>5049</v>
      </c>
      <c r="AH225" s="54" t="s">
        <v>5050</v>
      </c>
      <c r="AI225" s="54" t="s">
        <v>4711</v>
      </c>
      <c r="AJ225" s="48">
        <v>100</v>
      </c>
      <c r="AK225" s="48" t="s">
        <v>283</v>
      </c>
      <c r="AL225" s="50" t="s">
        <v>4706</v>
      </c>
      <c r="AM225" s="55"/>
      <c r="AN225" s="50">
        <v>1</v>
      </c>
      <c r="AO225" s="50" t="s">
        <v>4785</v>
      </c>
      <c r="AP225" s="49" t="s">
        <v>5051</v>
      </c>
    </row>
    <row r="226" spans="1:42" ht="84" customHeight="1">
      <c r="A226" s="47">
        <f t="shared" si="0"/>
        <v>225</v>
      </c>
      <c r="B226" s="50" t="s">
        <v>5052</v>
      </c>
      <c r="C226" s="48" t="s">
        <v>5053</v>
      </c>
      <c r="D226" s="48" t="s">
        <v>5054</v>
      </c>
      <c r="E226" s="50" t="s">
        <v>5055</v>
      </c>
      <c r="F226" s="49" t="s">
        <v>5056</v>
      </c>
      <c r="G226" s="50" t="s">
        <v>3180</v>
      </c>
      <c r="H226" s="48" t="s">
        <v>5053</v>
      </c>
      <c r="I226" s="48" t="s">
        <v>5053</v>
      </c>
      <c r="J226" s="48" t="s">
        <v>5057</v>
      </c>
      <c r="K226" s="50" t="s">
        <v>209</v>
      </c>
      <c r="L226" s="50" t="s">
        <v>209</v>
      </c>
      <c r="M226" s="50" t="s">
        <v>209</v>
      </c>
      <c r="N226" s="50" t="s">
        <v>209</v>
      </c>
      <c r="O226" s="48" t="s">
        <v>209</v>
      </c>
      <c r="P226" s="48" t="s">
        <v>4705</v>
      </c>
      <c r="Q226" s="48" t="s">
        <v>4720</v>
      </c>
      <c r="R226" s="48"/>
      <c r="S226" s="50">
        <v>2018</v>
      </c>
      <c r="T226" s="48" t="s">
        <v>4706</v>
      </c>
      <c r="U226" s="51">
        <v>1200000</v>
      </c>
      <c r="V226" s="51">
        <v>200000</v>
      </c>
      <c r="W226" s="52">
        <v>100000</v>
      </c>
      <c r="X226" s="52">
        <v>220000</v>
      </c>
      <c r="Y226" s="48" t="s">
        <v>4707</v>
      </c>
      <c r="Z226" s="53"/>
      <c r="AA226" s="48" t="s">
        <v>73</v>
      </c>
      <c r="AB226" s="54" t="s">
        <v>5058</v>
      </c>
      <c r="AC226" s="48"/>
      <c r="AD226" s="48" t="s">
        <v>209</v>
      </c>
      <c r="AE226" s="52"/>
      <c r="AF226" s="48" t="s">
        <v>35</v>
      </c>
      <c r="AG226" s="48" t="s">
        <v>5059</v>
      </c>
      <c r="AH226" s="54" t="s">
        <v>5060</v>
      </c>
      <c r="AI226" s="54" t="s">
        <v>4711</v>
      </c>
      <c r="AJ226" s="48">
        <v>15000</v>
      </c>
      <c r="AK226" s="48" t="s">
        <v>74</v>
      </c>
      <c r="AL226" s="50" t="s">
        <v>4706</v>
      </c>
      <c r="AM226" s="55"/>
      <c r="AN226" s="50">
        <v>1</v>
      </c>
      <c r="AO226" s="50" t="s">
        <v>4797</v>
      </c>
      <c r="AP226" s="50" t="s">
        <v>5061</v>
      </c>
    </row>
    <row r="227" spans="1:42" ht="84" customHeight="1">
      <c r="A227" s="47">
        <f t="shared" si="0"/>
        <v>226</v>
      </c>
      <c r="B227" s="50" t="s">
        <v>5062</v>
      </c>
      <c r="C227" s="48" t="s">
        <v>5063</v>
      </c>
      <c r="D227" s="48" t="s">
        <v>5064</v>
      </c>
      <c r="E227" s="56" t="s">
        <v>5065</v>
      </c>
      <c r="F227" s="49" t="s">
        <v>5066</v>
      </c>
      <c r="G227" s="50" t="s">
        <v>3180</v>
      </c>
      <c r="H227" s="48" t="s">
        <v>5063</v>
      </c>
      <c r="I227" s="48" t="s">
        <v>5063</v>
      </c>
      <c r="J227" s="48" t="s">
        <v>5067</v>
      </c>
      <c r="K227" s="50" t="s">
        <v>209</v>
      </c>
      <c r="L227" s="50" t="s">
        <v>209</v>
      </c>
      <c r="M227" s="50" t="s">
        <v>209</v>
      </c>
      <c r="N227" s="50" t="s">
        <v>209</v>
      </c>
      <c r="O227" s="48" t="s">
        <v>209</v>
      </c>
      <c r="P227" s="48" t="s">
        <v>4705</v>
      </c>
      <c r="Q227" s="48" t="s">
        <v>4720</v>
      </c>
      <c r="R227" s="48"/>
      <c r="S227" s="50">
        <v>2018</v>
      </c>
      <c r="T227" s="48" t="s">
        <v>4706</v>
      </c>
      <c r="U227" s="51"/>
      <c r="V227" s="51">
        <v>8904500</v>
      </c>
      <c r="W227" s="52">
        <v>17451000</v>
      </c>
      <c r="X227" s="52">
        <v>397000</v>
      </c>
      <c r="Y227" s="48" t="s">
        <v>4707</v>
      </c>
      <c r="Z227" s="53"/>
      <c r="AA227" s="48" t="s">
        <v>73</v>
      </c>
      <c r="AB227" s="54" t="s">
        <v>4769</v>
      </c>
      <c r="AC227" s="48"/>
      <c r="AD227" s="48" t="s">
        <v>209</v>
      </c>
      <c r="AE227" s="52"/>
      <c r="AF227" s="48" t="s">
        <v>4836</v>
      </c>
      <c r="AG227" s="48" t="s">
        <v>5068</v>
      </c>
      <c r="AH227" s="54" t="s">
        <v>5069</v>
      </c>
      <c r="AI227" s="54" t="s">
        <v>4711</v>
      </c>
      <c r="AJ227" s="48">
        <v>200</v>
      </c>
      <c r="AK227" s="48" t="s">
        <v>105</v>
      </c>
      <c r="AL227" s="50" t="s">
        <v>4706</v>
      </c>
      <c r="AM227" s="55"/>
      <c r="AN227" s="50">
        <v>1</v>
      </c>
      <c r="AO227" s="50" t="s">
        <v>4797</v>
      </c>
      <c r="AP227" s="49" t="s">
        <v>5070</v>
      </c>
    </row>
    <row r="228" spans="1:42" ht="84" customHeight="1">
      <c r="A228" s="47">
        <f t="shared" si="0"/>
        <v>227</v>
      </c>
      <c r="B228" s="50" t="s">
        <v>5071</v>
      </c>
      <c r="C228" s="48" t="s">
        <v>5072</v>
      </c>
      <c r="D228" s="48" t="s">
        <v>5073</v>
      </c>
      <c r="E228" s="56" t="s">
        <v>5074</v>
      </c>
      <c r="F228" s="49" t="s">
        <v>5075</v>
      </c>
      <c r="G228" s="50" t="s">
        <v>3193</v>
      </c>
      <c r="H228" s="48" t="s">
        <v>5072</v>
      </c>
      <c r="I228" s="48" t="s">
        <v>5072</v>
      </c>
      <c r="J228" s="48" t="s">
        <v>5076</v>
      </c>
      <c r="K228" s="50" t="s">
        <v>209</v>
      </c>
      <c r="L228" s="50" t="s">
        <v>209</v>
      </c>
      <c r="M228" s="50" t="s">
        <v>209</v>
      </c>
      <c r="N228" s="50" t="s">
        <v>209</v>
      </c>
      <c r="O228" s="48" t="s">
        <v>209</v>
      </c>
      <c r="P228" s="48" t="s">
        <v>4705</v>
      </c>
      <c r="Q228" s="48" t="s">
        <v>4720</v>
      </c>
      <c r="R228" s="48"/>
      <c r="S228" s="50">
        <v>206</v>
      </c>
      <c r="T228" s="48" t="s">
        <v>4706</v>
      </c>
      <c r="U228" s="51"/>
      <c r="V228" s="52">
        <v>3652000</v>
      </c>
      <c r="W228" s="52">
        <v>1078000</v>
      </c>
      <c r="X228" s="52">
        <v>36000</v>
      </c>
      <c r="Y228" s="48" t="s">
        <v>4707</v>
      </c>
      <c r="Z228" s="53"/>
      <c r="AA228" s="48" t="s">
        <v>73</v>
      </c>
      <c r="AB228" s="54" t="s">
        <v>4746</v>
      </c>
      <c r="AC228" s="48"/>
      <c r="AD228" s="48" t="s">
        <v>209</v>
      </c>
      <c r="AE228" s="52"/>
      <c r="AF228" s="48" t="s">
        <v>35</v>
      </c>
      <c r="AG228" s="48" t="s">
        <v>5077</v>
      </c>
      <c r="AH228" s="54" t="s">
        <v>4710</v>
      </c>
      <c r="AI228" s="54" t="s">
        <v>4711</v>
      </c>
      <c r="AJ228" s="48">
        <v>250</v>
      </c>
      <c r="AK228" s="48" t="s">
        <v>105</v>
      </c>
      <c r="AL228" s="50" t="s">
        <v>4706</v>
      </c>
      <c r="AM228" s="55"/>
      <c r="AN228" s="50">
        <v>1</v>
      </c>
      <c r="AO228" s="50" t="s">
        <v>4797</v>
      </c>
      <c r="AP228" s="50" t="s">
        <v>4772</v>
      </c>
    </row>
    <row r="229" spans="1:42" ht="84" customHeight="1">
      <c r="A229" s="47">
        <f t="shared" si="0"/>
        <v>228</v>
      </c>
      <c r="B229" s="50" t="s">
        <v>5078</v>
      </c>
      <c r="C229" s="48" t="s">
        <v>5079</v>
      </c>
      <c r="D229" s="48" t="s">
        <v>5080</v>
      </c>
      <c r="E229" s="56" t="s">
        <v>5081</v>
      </c>
      <c r="F229" s="49" t="s">
        <v>5082</v>
      </c>
      <c r="G229" s="50" t="s">
        <v>3193</v>
      </c>
      <c r="H229" s="48" t="s">
        <v>5079</v>
      </c>
      <c r="I229" s="48" t="s">
        <v>5079</v>
      </c>
      <c r="J229" s="48" t="s">
        <v>5083</v>
      </c>
      <c r="K229" s="50" t="s">
        <v>209</v>
      </c>
      <c r="L229" s="50" t="s">
        <v>209</v>
      </c>
      <c r="M229" s="50" t="s">
        <v>209</v>
      </c>
      <c r="N229" s="50" t="s">
        <v>209</v>
      </c>
      <c r="O229" s="48" t="s">
        <v>209</v>
      </c>
      <c r="P229" s="48" t="s">
        <v>4720</v>
      </c>
      <c r="Q229" s="48" t="s">
        <v>4720</v>
      </c>
      <c r="R229" s="48"/>
      <c r="S229" s="50">
        <v>2016</v>
      </c>
      <c r="T229" s="48" t="s">
        <v>4706</v>
      </c>
      <c r="U229" s="51">
        <v>231000</v>
      </c>
      <c r="V229" s="52">
        <f>7297000+572500</f>
        <v>7869500</v>
      </c>
      <c r="W229" s="52">
        <v>2590000</v>
      </c>
      <c r="X229" s="52">
        <v>296000</v>
      </c>
      <c r="Y229" s="48" t="s">
        <v>4707</v>
      </c>
      <c r="Z229" s="53"/>
      <c r="AA229" s="48" t="s">
        <v>73</v>
      </c>
      <c r="AB229" s="54" t="s">
        <v>5084</v>
      </c>
      <c r="AC229" s="48"/>
      <c r="AD229" s="48" t="s">
        <v>209</v>
      </c>
      <c r="AE229" s="52"/>
      <c r="AF229" s="48" t="s">
        <v>35</v>
      </c>
      <c r="AG229" s="48" t="s">
        <v>5085</v>
      </c>
      <c r="AH229" s="54" t="s">
        <v>4973</v>
      </c>
      <c r="AI229" s="54" t="s">
        <v>4795</v>
      </c>
      <c r="AJ229" s="48">
        <v>7500</v>
      </c>
      <c r="AK229" s="48" t="s">
        <v>105</v>
      </c>
      <c r="AL229" s="50" t="s">
        <v>4706</v>
      </c>
      <c r="AM229" s="55"/>
      <c r="AN229" s="50">
        <v>2</v>
      </c>
      <c r="AO229" s="50" t="s">
        <v>4797</v>
      </c>
      <c r="AP229" s="49" t="s">
        <v>5086</v>
      </c>
    </row>
    <row r="230" spans="1:42" ht="84" customHeight="1">
      <c r="A230" s="47">
        <f t="shared" si="0"/>
        <v>229</v>
      </c>
      <c r="B230" s="50" t="s">
        <v>5087</v>
      </c>
      <c r="C230" s="48" t="s">
        <v>5088</v>
      </c>
      <c r="D230" s="48" t="s">
        <v>5089</v>
      </c>
      <c r="E230" s="56" t="s">
        <v>5090</v>
      </c>
      <c r="F230" s="49" t="s">
        <v>5091</v>
      </c>
      <c r="G230" s="50" t="s">
        <v>3180</v>
      </c>
      <c r="H230" s="48" t="s">
        <v>5088</v>
      </c>
      <c r="I230" s="48" t="s">
        <v>5088</v>
      </c>
      <c r="J230" s="48" t="s">
        <v>5092</v>
      </c>
      <c r="K230" s="50" t="s">
        <v>209</v>
      </c>
      <c r="L230" s="50" t="s">
        <v>209</v>
      </c>
      <c r="M230" s="50" t="s">
        <v>209</v>
      </c>
      <c r="N230" s="50" t="s">
        <v>209</v>
      </c>
      <c r="O230" s="48" t="s">
        <v>209</v>
      </c>
      <c r="P230" s="48" t="s">
        <v>4705</v>
      </c>
      <c r="Q230" s="48" t="s">
        <v>4720</v>
      </c>
      <c r="R230" s="48"/>
      <c r="S230" s="50">
        <v>2018</v>
      </c>
      <c r="T230" s="48" t="s">
        <v>4706</v>
      </c>
      <c r="U230" s="51"/>
      <c r="V230" s="51"/>
      <c r="W230" s="52">
        <v>2427000</v>
      </c>
      <c r="X230" s="52">
        <v>200000</v>
      </c>
      <c r="Y230" s="48" t="s">
        <v>5093</v>
      </c>
      <c r="Z230" s="53"/>
      <c r="AA230" s="48" t="s">
        <v>73</v>
      </c>
      <c r="AB230" s="54" t="s">
        <v>4769</v>
      </c>
      <c r="AC230" s="48"/>
      <c r="AD230" s="48" t="s">
        <v>209</v>
      </c>
      <c r="AE230" s="52"/>
      <c r="AF230" s="48" t="s">
        <v>114</v>
      </c>
      <c r="AG230" s="48" t="s">
        <v>5094</v>
      </c>
      <c r="AH230" s="54" t="s">
        <v>5095</v>
      </c>
      <c r="AI230" s="54" t="s">
        <v>4838</v>
      </c>
      <c r="AJ230" s="48">
        <v>400</v>
      </c>
      <c r="AK230" s="48" t="s">
        <v>105</v>
      </c>
      <c r="AL230" s="50" t="s">
        <v>4706</v>
      </c>
      <c r="AM230" s="55"/>
      <c r="AN230" s="50">
        <v>1</v>
      </c>
      <c r="AO230" s="50" t="s">
        <v>4797</v>
      </c>
      <c r="AP230" s="50" t="s">
        <v>5096</v>
      </c>
    </row>
    <row r="231" spans="1:42" ht="84" customHeight="1">
      <c r="A231" s="47">
        <f t="shared" si="0"/>
        <v>230</v>
      </c>
      <c r="B231" s="50" t="s">
        <v>2389</v>
      </c>
      <c r="C231" s="48" t="s">
        <v>5097</v>
      </c>
      <c r="D231" s="48" t="s">
        <v>2393</v>
      </c>
      <c r="E231" s="56" t="s">
        <v>2390</v>
      </c>
      <c r="F231" s="49" t="s">
        <v>2394</v>
      </c>
      <c r="G231" s="50" t="s">
        <v>3180</v>
      </c>
      <c r="H231" s="48" t="s">
        <v>5097</v>
      </c>
      <c r="I231" s="48" t="s">
        <v>5097</v>
      </c>
      <c r="J231" s="48" t="s">
        <v>2395</v>
      </c>
      <c r="K231" s="50" t="s">
        <v>209</v>
      </c>
      <c r="L231" s="50" t="s">
        <v>209</v>
      </c>
      <c r="M231" s="50" t="s">
        <v>209</v>
      </c>
      <c r="N231" s="50" t="s">
        <v>209</v>
      </c>
      <c r="O231" s="48" t="s">
        <v>209</v>
      </c>
      <c r="P231" s="48" t="s">
        <v>4705</v>
      </c>
      <c r="Q231" s="48" t="s">
        <v>4720</v>
      </c>
      <c r="R231" s="48"/>
      <c r="S231" s="50">
        <v>2017</v>
      </c>
      <c r="T231" s="48" t="s">
        <v>4706</v>
      </c>
      <c r="U231" s="51">
        <v>186000</v>
      </c>
      <c r="V231" s="51">
        <v>1740000</v>
      </c>
      <c r="W231" s="52">
        <v>6921500</v>
      </c>
      <c r="X231" s="52">
        <v>294000</v>
      </c>
      <c r="Y231" s="48" t="s">
        <v>4707</v>
      </c>
      <c r="Z231" s="53"/>
      <c r="AA231" s="48" t="s">
        <v>73</v>
      </c>
      <c r="AB231" s="54" t="s">
        <v>5098</v>
      </c>
      <c r="AC231" s="48"/>
      <c r="AD231" s="48" t="s">
        <v>209</v>
      </c>
      <c r="AE231" s="52"/>
      <c r="AF231" s="48" t="s">
        <v>35</v>
      </c>
      <c r="AG231" s="48" t="s">
        <v>5099</v>
      </c>
      <c r="AH231" s="54" t="s">
        <v>5069</v>
      </c>
      <c r="AI231" s="54" t="s">
        <v>4795</v>
      </c>
      <c r="AJ231" s="48">
        <v>8000</v>
      </c>
      <c r="AK231" s="48" t="s">
        <v>5100</v>
      </c>
      <c r="AL231" s="50" t="s">
        <v>4706</v>
      </c>
      <c r="AM231" s="55"/>
      <c r="AN231" s="50">
        <v>1</v>
      </c>
      <c r="AO231" s="50" t="s">
        <v>4797</v>
      </c>
      <c r="AP231" s="50" t="s">
        <v>5101</v>
      </c>
    </row>
    <row r="232" spans="1:42" ht="84" customHeight="1">
      <c r="A232" s="47">
        <f t="shared" si="0"/>
        <v>231</v>
      </c>
      <c r="B232" s="50" t="s">
        <v>5102</v>
      </c>
      <c r="C232" s="48" t="s">
        <v>5103</v>
      </c>
      <c r="D232" s="48" t="s">
        <v>5104</v>
      </c>
      <c r="E232" s="56" t="s">
        <v>5105</v>
      </c>
      <c r="F232" s="49" t="s">
        <v>5106</v>
      </c>
      <c r="G232" s="50" t="s">
        <v>3180</v>
      </c>
      <c r="H232" s="48" t="s">
        <v>5103</v>
      </c>
      <c r="I232" s="48" t="s">
        <v>5103</v>
      </c>
      <c r="J232" s="48" t="s">
        <v>5107</v>
      </c>
      <c r="K232" s="50" t="s">
        <v>209</v>
      </c>
      <c r="L232" s="50" t="s">
        <v>209</v>
      </c>
      <c r="M232" s="50" t="s">
        <v>209</v>
      </c>
      <c r="N232" s="50" t="s">
        <v>209</v>
      </c>
      <c r="O232" s="48" t="s">
        <v>209</v>
      </c>
      <c r="P232" s="48" t="s">
        <v>4720</v>
      </c>
      <c r="Q232" s="48" t="s">
        <v>4705</v>
      </c>
      <c r="R232" s="48"/>
      <c r="S232" s="50">
        <v>2019</v>
      </c>
      <c r="T232" s="48" t="s">
        <v>4706</v>
      </c>
      <c r="U232" s="51"/>
      <c r="V232" s="52">
        <v>648000</v>
      </c>
      <c r="W232" s="52">
        <v>6160000</v>
      </c>
      <c r="X232" s="52">
        <v>0</v>
      </c>
      <c r="Y232" s="48" t="s">
        <v>5093</v>
      </c>
      <c r="Z232" s="53"/>
      <c r="AA232" s="48" t="s">
        <v>73</v>
      </c>
      <c r="AB232" s="54" t="s">
        <v>4735</v>
      </c>
      <c r="AC232" s="48"/>
      <c r="AD232" s="48" t="s">
        <v>209</v>
      </c>
      <c r="AE232" s="52"/>
      <c r="AF232" s="48" t="s">
        <v>35</v>
      </c>
      <c r="AG232" s="48" t="s">
        <v>5108</v>
      </c>
      <c r="AH232" s="54" t="s">
        <v>4710</v>
      </c>
      <c r="AI232" s="54" t="s">
        <v>4711</v>
      </c>
      <c r="AJ232" s="48">
        <v>600</v>
      </c>
      <c r="AK232" s="48" t="s">
        <v>5109</v>
      </c>
      <c r="AL232" s="50" t="s">
        <v>4706</v>
      </c>
      <c r="AM232" s="55"/>
      <c r="AN232" s="50">
        <v>1</v>
      </c>
      <c r="AO232" s="50" t="s">
        <v>4797</v>
      </c>
      <c r="AP232" s="50" t="s">
        <v>5110</v>
      </c>
    </row>
    <row r="233" spans="1:42" ht="84" customHeight="1">
      <c r="A233" s="47">
        <f t="shared" si="0"/>
        <v>232</v>
      </c>
      <c r="B233" s="50" t="s">
        <v>5111</v>
      </c>
      <c r="C233" s="48" t="s">
        <v>5112</v>
      </c>
      <c r="D233" s="48" t="s">
        <v>5113</v>
      </c>
      <c r="E233" s="56" t="s">
        <v>5114</v>
      </c>
      <c r="F233" s="49" t="s">
        <v>5115</v>
      </c>
      <c r="G233" s="50" t="s">
        <v>3193</v>
      </c>
      <c r="H233" s="48" t="s">
        <v>5112</v>
      </c>
      <c r="I233" s="48" t="s">
        <v>5112</v>
      </c>
      <c r="J233" s="48" t="s">
        <v>5116</v>
      </c>
      <c r="K233" s="50" t="s">
        <v>209</v>
      </c>
      <c r="L233" s="50" t="s">
        <v>209</v>
      </c>
      <c r="M233" s="50" t="s">
        <v>209</v>
      </c>
      <c r="N233" s="50" t="s">
        <v>209</v>
      </c>
      <c r="O233" s="48" t="s">
        <v>209</v>
      </c>
      <c r="P233" s="48" t="s">
        <v>4720</v>
      </c>
      <c r="Q233" s="48" t="s">
        <v>4720</v>
      </c>
      <c r="R233" s="48"/>
      <c r="S233" s="50">
        <v>2016</v>
      </c>
      <c r="T233" s="48" t="s">
        <v>4706</v>
      </c>
      <c r="U233" s="51">
        <v>3616500</v>
      </c>
      <c r="V233" s="52">
        <v>13539000</v>
      </c>
      <c r="W233" s="52">
        <v>7230000</v>
      </c>
      <c r="X233" s="52">
        <v>840000</v>
      </c>
      <c r="Y233" s="48" t="s">
        <v>4707</v>
      </c>
      <c r="Z233" s="53"/>
      <c r="AA233" s="48" t="s">
        <v>73</v>
      </c>
      <c r="AB233" s="54" t="s">
        <v>5084</v>
      </c>
      <c r="AC233" s="48"/>
      <c r="AD233" s="48" t="s">
        <v>209</v>
      </c>
      <c r="AE233" s="52"/>
      <c r="AF233" s="48" t="s">
        <v>35</v>
      </c>
      <c r="AG233" s="48" t="s">
        <v>5117</v>
      </c>
      <c r="AH233" s="54" t="s">
        <v>5118</v>
      </c>
      <c r="AI233" s="54" t="s">
        <v>4711</v>
      </c>
      <c r="AJ233" s="48">
        <v>50000</v>
      </c>
      <c r="AK233" s="48" t="s">
        <v>74</v>
      </c>
      <c r="AL233" s="50" t="s">
        <v>4706</v>
      </c>
      <c r="AM233" s="55"/>
      <c r="AN233" s="50">
        <v>5</v>
      </c>
      <c r="AO233" s="50" t="s">
        <v>4797</v>
      </c>
      <c r="AP233" s="49" t="s">
        <v>5119</v>
      </c>
    </row>
    <row r="234" spans="1:42" ht="84" customHeight="1">
      <c r="A234" s="47">
        <f t="shared" si="0"/>
        <v>233</v>
      </c>
      <c r="B234" s="50" t="s">
        <v>5120</v>
      </c>
      <c r="C234" s="48" t="s">
        <v>5121</v>
      </c>
      <c r="D234" s="48" t="s">
        <v>5122</v>
      </c>
      <c r="E234" s="56" t="s">
        <v>5123</v>
      </c>
      <c r="F234" s="49" t="s">
        <v>5124</v>
      </c>
      <c r="G234" s="50" t="s">
        <v>3193</v>
      </c>
      <c r="H234" s="48" t="s">
        <v>5121</v>
      </c>
      <c r="I234" s="48" t="s">
        <v>5121</v>
      </c>
      <c r="J234" s="48" t="s">
        <v>5125</v>
      </c>
      <c r="K234" s="50" t="s">
        <v>209</v>
      </c>
      <c r="L234" s="50" t="s">
        <v>209</v>
      </c>
      <c r="M234" s="50" t="s">
        <v>209</v>
      </c>
      <c r="N234" s="50" t="s">
        <v>209</v>
      </c>
      <c r="O234" s="48" t="s">
        <v>209</v>
      </c>
      <c r="P234" s="48" t="s">
        <v>4705</v>
      </c>
      <c r="Q234" s="48" t="s">
        <v>4720</v>
      </c>
      <c r="R234" s="48"/>
      <c r="S234" s="50">
        <v>2019</v>
      </c>
      <c r="T234" s="48" t="s">
        <v>4706</v>
      </c>
      <c r="U234" s="52">
        <v>0</v>
      </c>
      <c r="V234" s="52">
        <v>515000</v>
      </c>
      <c r="W234" s="52">
        <v>1190000</v>
      </c>
      <c r="X234" s="52">
        <v>0</v>
      </c>
      <c r="Y234" s="48" t="s">
        <v>4707</v>
      </c>
      <c r="Z234" s="53"/>
      <c r="AA234" s="48" t="s">
        <v>73</v>
      </c>
      <c r="AB234" s="54" t="s">
        <v>4970</v>
      </c>
      <c r="AC234" s="48"/>
      <c r="AD234" s="48" t="s">
        <v>209</v>
      </c>
      <c r="AE234" s="52"/>
      <c r="AF234" s="48" t="s">
        <v>35</v>
      </c>
      <c r="AG234" s="48" t="s">
        <v>5126</v>
      </c>
      <c r="AH234" s="54" t="s">
        <v>5127</v>
      </c>
      <c r="AI234" s="54" t="s">
        <v>4711</v>
      </c>
      <c r="AJ234" s="48">
        <v>1500</v>
      </c>
      <c r="AK234" s="48" t="s">
        <v>5100</v>
      </c>
      <c r="AL234" s="50" t="s">
        <v>4706</v>
      </c>
      <c r="AM234" s="55"/>
      <c r="AN234" s="50">
        <v>2</v>
      </c>
      <c r="AO234" s="50" t="s">
        <v>5128</v>
      </c>
      <c r="AP234" s="50" t="s">
        <v>5129</v>
      </c>
    </row>
    <row r="235" spans="1:42" ht="84" customHeight="1">
      <c r="A235" s="47">
        <f t="shared" si="0"/>
        <v>234</v>
      </c>
      <c r="B235" s="50" t="s">
        <v>5130</v>
      </c>
      <c r="C235" s="48" t="s">
        <v>5131</v>
      </c>
      <c r="D235" s="48" t="s">
        <v>5132</v>
      </c>
      <c r="E235" s="56" t="s">
        <v>5133</v>
      </c>
      <c r="F235" s="49" t="s">
        <v>5134</v>
      </c>
      <c r="G235" s="50" t="s">
        <v>3180</v>
      </c>
      <c r="H235" s="48" t="s">
        <v>5131</v>
      </c>
      <c r="I235" s="48" t="s">
        <v>5131</v>
      </c>
      <c r="J235" s="48" t="s">
        <v>5135</v>
      </c>
      <c r="K235" s="50" t="s">
        <v>209</v>
      </c>
      <c r="L235" s="50" t="s">
        <v>209</v>
      </c>
      <c r="M235" s="50" t="s">
        <v>209</v>
      </c>
      <c r="N235" s="50" t="s">
        <v>209</v>
      </c>
      <c r="O235" s="48" t="s">
        <v>209</v>
      </c>
      <c r="P235" s="48" t="s">
        <v>4720</v>
      </c>
      <c r="Q235" s="48" t="s">
        <v>4705</v>
      </c>
      <c r="R235" s="48"/>
      <c r="S235" s="50">
        <v>2019</v>
      </c>
      <c r="T235" s="48" t="s">
        <v>4706</v>
      </c>
      <c r="U235" s="52">
        <v>0</v>
      </c>
      <c r="V235" s="52">
        <v>0</v>
      </c>
      <c r="W235" s="52">
        <v>289000</v>
      </c>
      <c r="X235" s="52">
        <v>40000</v>
      </c>
      <c r="Y235" s="48" t="s">
        <v>4707</v>
      </c>
      <c r="Z235" s="53"/>
      <c r="AA235" s="53" t="s">
        <v>73</v>
      </c>
      <c r="AB235" s="54" t="s">
        <v>4721</v>
      </c>
      <c r="AC235" s="53"/>
      <c r="AD235" s="48" t="s">
        <v>209</v>
      </c>
      <c r="AE235" s="52"/>
      <c r="AF235" s="48" t="s">
        <v>35</v>
      </c>
      <c r="AG235" s="48" t="s">
        <v>5136</v>
      </c>
      <c r="AH235" s="54" t="s">
        <v>5137</v>
      </c>
      <c r="AI235" s="54" t="s">
        <v>4711</v>
      </c>
      <c r="AJ235" s="48">
        <v>10</v>
      </c>
      <c r="AK235" s="48" t="s">
        <v>105</v>
      </c>
      <c r="AL235" s="50" t="s">
        <v>5138</v>
      </c>
      <c r="AM235" s="55"/>
      <c r="AN235" s="50">
        <v>1</v>
      </c>
      <c r="AO235" s="50" t="s">
        <v>4797</v>
      </c>
      <c r="AP235" s="50" t="s">
        <v>4772</v>
      </c>
    </row>
    <row r="236" spans="1:42" ht="84" customHeight="1">
      <c r="A236" s="47">
        <f t="shared" si="0"/>
        <v>235</v>
      </c>
      <c r="B236" s="50" t="s">
        <v>5139</v>
      </c>
      <c r="C236" s="48" t="s">
        <v>5140</v>
      </c>
      <c r="D236" s="48" t="s">
        <v>5141</v>
      </c>
      <c r="E236" s="56" t="s">
        <v>5142</v>
      </c>
      <c r="F236" s="49" t="s">
        <v>5143</v>
      </c>
      <c r="G236" s="50" t="s">
        <v>3180</v>
      </c>
      <c r="H236" s="48" t="s">
        <v>5140</v>
      </c>
      <c r="I236" s="48" t="s">
        <v>5140</v>
      </c>
      <c r="J236" s="48" t="s">
        <v>5144</v>
      </c>
      <c r="K236" s="50" t="s">
        <v>209</v>
      </c>
      <c r="L236" s="50" t="s">
        <v>209</v>
      </c>
      <c r="M236" s="50" t="s">
        <v>209</v>
      </c>
      <c r="N236" s="50" t="s">
        <v>209</v>
      </c>
      <c r="O236" s="48" t="s">
        <v>209</v>
      </c>
      <c r="P236" s="48" t="s">
        <v>4705</v>
      </c>
      <c r="Q236" s="48" t="s">
        <v>4705</v>
      </c>
      <c r="R236" s="48"/>
      <c r="S236" s="50">
        <v>2019</v>
      </c>
      <c r="T236" s="48" t="s">
        <v>4706</v>
      </c>
      <c r="U236" s="52">
        <v>0</v>
      </c>
      <c r="V236" s="52">
        <v>0</v>
      </c>
      <c r="W236" s="52">
        <v>30805000</v>
      </c>
      <c r="X236" s="52">
        <v>2030000</v>
      </c>
      <c r="Y236" s="48" t="s">
        <v>4707</v>
      </c>
      <c r="Z236" s="53"/>
      <c r="AA236" s="53" t="s">
        <v>73</v>
      </c>
      <c r="AB236" s="54" t="s">
        <v>5023</v>
      </c>
      <c r="AC236" s="53"/>
      <c r="AD236" s="48" t="s">
        <v>209</v>
      </c>
      <c r="AE236" s="52"/>
      <c r="AF236" s="48" t="s">
        <v>35</v>
      </c>
      <c r="AG236" s="48" t="s">
        <v>4793</v>
      </c>
      <c r="AH236" s="54" t="s">
        <v>4710</v>
      </c>
      <c r="AI236" s="54" t="s">
        <v>4795</v>
      </c>
      <c r="AJ236" s="48">
        <v>100</v>
      </c>
      <c r="AK236" s="48" t="s">
        <v>105</v>
      </c>
      <c r="AL236" s="50" t="s">
        <v>4856</v>
      </c>
      <c r="AM236" s="55"/>
      <c r="AN236" s="50">
        <v>1</v>
      </c>
      <c r="AO236" s="50" t="s">
        <v>4797</v>
      </c>
      <c r="AP236" s="49" t="s">
        <v>5145</v>
      </c>
    </row>
    <row r="237" spans="1:42" ht="84" customHeight="1">
      <c r="A237" s="47">
        <f t="shared" si="0"/>
        <v>236</v>
      </c>
      <c r="B237" s="50" t="s">
        <v>5146</v>
      </c>
      <c r="C237" s="48" t="s">
        <v>5147</v>
      </c>
      <c r="D237" s="48" t="s">
        <v>5148</v>
      </c>
      <c r="E237" s="50" t="s">
        <v>5149</v>
      </c>
      <c r="F237" s="49" t="s">
        <v>5150</v>
      </c>
      <c r="G237" s="50" t="s">
        <v>3193</v>
      </c>
      <c r="H237" s="48" t="s">
        <v>5147</v>
      </c>
      <c r="I237" s="48" t="s">
        <v>5147</v>
      </c>
      <c r="J237" s="48" t="s">
        <v>5151</v>
      </c>
      <c r="K237" s="50" t="s">
        <v>209</v>
      </c>
      <c r="L237" s="50" t="s">
        <v>209</v>
      </c>
      <c r="M237" s="50" t="s">
        <v>209</v>
      </c>
      <c r="N237" s="50" t="s">
        <v>5152</v>
      </c>
      <c r="O237" s="48" t="s">
        <v>209</v>
      </c>
      <c r="P237" s="48" t="s">
        <v>4720</v>
      </c>
      <c r="Q237" s="48" t="s">
        <v>4705</v>
      </c>
      <c r="R237" s="48"/>
      <c r="S237" s="50">
        <v>2016</v>
      </c>
      <c r="T237" s="48" t="s">
        <v>4706</v>
      </c>
      <c r="U237" s="51">
        <v>3804700</v>
      </c>
      <c r="V237" s="52">
        <v>4136000</v>
      </c>
      <c r="W237" s="52">
        <v>2033000</v>
      </c>
      <c r="X237" s="52">
        <v>6000</v>
      </c>
      <c r="Y237" s="48" t="s">
        <v>4707</v>
      </c>
      <c r="Z237" s="53"/>
      <c r="AA237" s="53" t="s">
        <v>642</v>
      </c>
      <c r="AB237" s="54" t="s">
        <v>4823</v>
      </c>
      <c r="AC237" s="53"/>
      <c r="AD237" s="48" t="s">
        <v>209</v>
      </c>
      <c r="AE237" s="52"/>
      <c r="AF237" s="48" t="s">
        <v>114</v>
      </c>
      <c r="AG237" s="48" t="s">
        <v>4864</v>
      </c>
      <c r="AH237" s="54" t="s">
        <v>5153</v>
      </c>
      <c r="AI237" s="54" t="s">
        <v>4838</v>
      </c>
      <c r="AJ237" s="48">
        <v>800</v>
      </c>
      <c r="AK237" s="48" t="s">
        <v>5154</v>
      </c>
      <c r="AL237" s="50" t="s">
        <v>5155</v>
      </c>
      <c r="AM237" s="55"/>
      <c r="AN237" s="50">
        <v>2</v>
      </c>
      <c r="AO237" s="50" t="s">
        <v>4797</v>
      </c>
      <c r="AP237" s="50" t="s">
        <v>4772</v>
      </c>
    </row>
    <row r="238" spans="1:42" ht="84" customHeight="1">
      <c r="A238" s="47">
        <f t="shared" si="0"/>
        <v>237</v>
      </c>
      <c r="B238" s="50" t="s">
        <v>5156</v>
      </c>
      <c r="C238" s="48" t="s">
        <v>5157</v>
      </c>
      <c r="D238" s="48" t="s">
        <v>5158</v>
      </c>
      <c r="E238" s="50" t="s">
        <v>5159</v>
      </c>
      <c r="F238" s="49" t="s">
        <v>5160</v>
      </c>
      <c r="G238" s="50" t="s">
        <v>3193</v>
      </c>
      <c r="H238" s="48" t="s">
        <v>5157</v>
      </c>
      <c r="I238" s="48" t="s">
        <v>5157</v>
      </c>
      <c r="J238" s="48" t="s">
        <v>5161</v>
      </c>
      <c r="K238" s="50" t="s">
        <v>209</v>
      </c>
      <c r="L238" s="50" t="s">
        <v>209</v>
      </c>
      <c r="M238" s="50" t="s">
        <v>209</v>
      </c>
      <c r="N238" s="50" t="s">
        <v>209</v>
      </c>
      <c r="O238" s="48" t="s">
        <v>209</v>
      </c>
      <c r="P238" s="48" t="s">
        <v>4705</v>
      </c>
      <c r="Q238" s="48" t="s">
        <v>4720</v>
      </c>
      <c r="R238" s="48"/>
      <c r="S238" s="50">
        <v>2017</v>
      </c>
      <c r="T238" s="48" t="s">
        <v>4706</v>
      </c>
      <c r="U238" s="51">
        <v>31693300</v>
      </c>
      <c r="V238" s="52">
        <v>5264000</v>
      </c>
      <c r="W238" s="52">
        <v>608000</v>
      </c>
      <c r="X238" s="52">
        <v>0</v>
      </c>
      <c r="Y238" s="48" t="s">
        <v>4707</v>
      </c>
      <c r="Z238" s="53"/>
      <c r="AA238" s="53" t="s">
        <v>642</v>
      </c>
      <c r="AB238" s="54" t="s">
        <v>5162</v>
      </c>
      <c r="AC238" s="53"/>
      <c r="AD238" s="48" t="s">
        <v>209</v>
      </c>
      <c r="AE238" s="52"/>
      <c r="AF238" s="48" t="s">
        <v>35</v>
      </c>
      <c r="AG238" s="48" t="s">
        <v>5163</v>
      </c>
      <c r="AH238" s="54" t="s">
        <v>5164</v>
      </c>
      <c r="AI238" s="54" t="s">
        <v>4795</v>
      </c>
      <c r="AJ238" s="48">
        <v>225000</v>
      </c>
      <c r="AK238" s="48" t="s">
        <v>5165</v>
      </c>
      <c r="AL238" s="50" t="s">
        <v>5166</v>
      </c>
      <c r="AM238" s="55"/>
      <c r="AN238" s="50">
        <v>10</v>
      </c>
      <c r="AO238" s="50" t="s">
        <v>5128</v>
      </c>
      <c r="AP238" s="50" t="s">
        <v>5167</v>
      </c>
    </row>
    <row r="239" spans="1:42" ht="84" customHeight="1">
      <c r="A239" s="47">
        <f t="shared" si="0"/>
        <v>238</v>
      </c>
      <c r="B239" s="50" t="s">
        <v>5168</v>
      </c>
      <c r="C239" s="48" t="s">
        <v>5169</v>
      </c>
      <c r="D239" s="48" t="s">
        <v>5170</v>
      </c>
      <c r="E239" s="50" t="s">
        <v>5171</v>
      </c>
      <c r="F239" s="49" t="s">
        <v>5172</v>
      </c>
      <c r="G239" s="50" t="s">
        <v>3193</v>
      </c>
      <c r="H239" s="48" t="s">
        <v>5169</v>
      </c>
      <c r="I239" s="48" t="s">
        <v>5169</v>
      </c>
      <c r="J239" s="48" t="s">
        <v>5173</v>
      </c>
      <c r="K239" s="50" t="s">
        <v>209</v>
      </c>
      <c r="L239" s="50" t="s">
        <v>5174</v>
      </c>
      <c r="M239" s="50" t="s">
        <v>209</v>
      </c>
      <c r="N239" s="50" t="s">
        <v>5175</v>
      </c>
      <c r="O239" s="48" t="s">
        <v>209</v>
      </c>
      <c r="P239" s="48" t="s">
        <v>4705</v>
      </c>
      <c r="Q239" s="48" t="s">
        <v>4720</v>
      </c>
      <c r="R239" s="48"/>
      <c r="S239" s="50">
        <v>2020</v>
      </c>
      <c r="T239" s="48" t="s">
        <v>4706</v>
      </c>
      <c r="U239" s="52">
        <v>0</v>
      </c>
      <c r="V239" s="52">
        <v>1635000</v>
      </c>
      <c r="W239" s="52">
        <v>15845000</v>
      </c>
      <c r="X239" s="52">
        <v>435000</v>
      </c>
      <c r="Y239" s="48" t="s">
        <v>4707</v>
      </c>
      <c r="Z239" s="53"/>
      <c r="AA239" s="53" t="s">
        <v>642</v>
      </c>
      <c r="AB239" s="54" t="s">
        <v>4746</v>
      </c>
      <c r="AC239" s="53"/>
      <c r="AD239" s="48" t="s">
        <v>209</v>
      </c>
      <c r="AE239" s="52"/>
      <c r="AF239" s="48" t="s">
        <v>35</v>
      </c>
      <c r="AG239" s="48" t="s">
        <v>5176</v>
      </c>
      <c r="AH239" s="54" t="s">
        <v>4945</v>
      </c>
      <c r="AI239" s="54" t="s">
        <v>4711</v>
      </c>
      <c r="AJ239" s="48">
        <v>800</v>
      </c>
      <c r="AK239" s="48" t="s">
        <v>5177</v>
      </c>
      <c r="AL239" s="50" t="s">
        <v>5155</v>
      </c>
      <c r="AM239" s="55"/>
      <c r="AN239" s="50">
        <v>3</v>
      </c>
      <c r="AO239" s="50" t="s">
        <v>4797</v>
      </c>
      <c r="AP239" s="50" t="s">
        <v>5178</v>
      </c>
    </row>
    <row r="240" spans="1:42" ht="84" customHeight="1">
      <c r="A240" s="47">
        <f t="shared" si="0"/>
        <v>239</v>
      </c>
      <c r="B240" s="50" t="s">
        <v>5179</v>
      </c>
      <c r="C240" s="48" t="s">
        <v>5180</v>
      </c>
      <c r="D240" s="48" t="s">
        <v>5181</v>
      </c>
      <c r="E240" s="56" t="s">
        <v>5182</v>
      </c>
      <c r="F240" s="49" t="s">
        <v>5183</v>
      </c>
      <c r="G240" s="50" t="s">
        <v>3180</v>
      </c>
      <c r="H240" s="48" t="s">
        <v>5180</v>
      </c>
      <c r="I240" s="48" t="s">
        <v>5180</v>
      </c>
      <c r="J240" s="50" t="s">
        <v>5184</v>
      </c>
      <c r="K240" s="50" t="s">
        <v>209</v>
      </c>
      <c r="L240" s="50" t="s">
        <v>209</v>
      </c>
      <c r="M240" s="50" t="s">
        <v>209</v>
      </c>
      <c r="N240" s="50" t="s">
        <v>209</v>
      </c>
      <c r="O240" s="48" t="s">
        <v>209</v>
      </c>
      <c r="P240" s="48" t="s">
        <v>4720</v>
      </c>
      <c r="Q240" s="48" t="s">
        <v>4705</v>
      </c>
      <c r="R240" s="48"/>
      <c r="S240" s="50">
        <v>2018</v>
      </c>
      <c r="T240" s="48" t="s">
        <v>4706</v>
      </c>
      <c r="U240" s="51">
        <v>398500</v>
      </c>
      <c r="V240" s="52">
        <v>152000</v>
      </c>
      <c r="W240" s="52">
        <v>544000</v>
      </c>
      <c r="X240" s="52">
        <v>0</v>
      </c>
      <c r="Y240" s="48" t="s">
        <v>4707</v>
      </c>
      <c r="Z240" s="53"/>
      <c r="AA240" s="53" t="s">
        <v>642</v>
      </c>
      <c r="AB240" s="54" t="s">
        <v>4721</v>
      </c>
      <c r="AC240" s="53"/>
      <c r="AD240" s="48" t="s">
        <v>209</v>
      </c>
      <c r="AE240" s="51"/>
      <c r="AF240" s="48" t="s">
        <v>35</v>
      </c>
      <c r="AG240" s="48" t="s">
        <v>5185</v>
      </c>
      <c r="AH240" s="54" t="s">
        <v>5186</v>
      </c>
      <c r="AI240" s="54" t="s">
        <v>4711</v>
      </c>
      <c r="AJ240" s="48">
        <v>500</v>
      </c>
      <c r="AK240" s="48" t="s">
        <v>105</v>
      </c>
      <c r="AL240" s="50" t="s">
        <v>5187</v>
      </c>
      <c r="AM240" s="55"/>
      <c r="AN240" s="50">
        <v>1</v>
      </c>
      <c r="AO240" s="50" t="s">
        <v>4797</v>
      </c>
      <c r="AP240" s="49" t="s">
        <v>5188</v>
      </c>
    </row>
    <row r="241" spans="1:42" ht="84" customHeight="1">
      <c r="A241" s="47">
        <f t="shared" si="0"/>
        <v>240</v>
      </c>
      <c r="B241" s="50" t="s">
        <v>1781</v>
      </c>
      <c r="C241" s="48" t="s">
        <v>1783</v>
      </c>
      <c r="D241" s="48" t="s">
        <v>5189</v>
      </c>
      <c r="E241" s="56" t="s">
        <v>1782</v>
      </c>
      <c r="F241" s="49" t="s">
        <v>1785</v>
      </c>
      <c r="G241" s="50" t="s">
        <v>3180</v>
      </c>
      <c r="H241" s="48" t="s">
        <v>1783</v>
      </c>
      <c r="I241" s="48" t="s">
        <v>1783</v>
      </c>
      <c r="J241" s="48" t="s">
        <v>1786</v>
      </c>
      <c r="K241" s="50" t="s">
        <v>209</v>
      </c>
      <c r="L241" s="50" t="s">
        <v>209</v>
      </c>
      <c r="M241" s="50" t="s">
        <v>209</v>
      </c>
      <c r="N241" s="50" t="s">
        <v>209</v>
      </c>
      <c r="O241" s="48" t="s">
        <v>209</v>
      </c>
      <c r="P241" s="48" t="s">
        <v>4720</v>
      </c>
      <c r="Q241" s="48" t="s">
        <v>4720</v>
      </c>
      <c r="R241" s="48"/>
      <c r="S241" s="50">
        <v>2018</v>
      </c>
      <c r="T241" s="48" t="s">
        <v>4706</v>
      </c>
      <c r="U241" s="52">
        <v>0</v>
      </c>
      <c r="V241" s="52">
        <v>10079500</v>
      </c>
      <c r="W241" s="52">
        <v>3388000</v>
      </c>
      <c r="X241" s="52">
        <v>0</v>
      </c>
      <c r="Y241" s="48" t="s">
        <v>4707</v>
      </c>
      <c r="Z241" s="53"/>
      <c r="AA241" s="53" t="s">
        <v>73</v>
      </c>
      <c r="AB241" s="54" t="s">
        <v>4970</v>
      </c>
      <c r="AC241" s="53"/>
      <c r="AD241" s="48" t="s">
        <v>209</v>
      </c>
      <c r="AE241" s="52"/>
      <c r="AF241" s="48" t="s">
        <v>35</v>
      </c>
      <c r="AG241" s="48" t="s">
        <v>5190</v>
      </c>
      <c r="AH241" s="54" t="s">
        <v>5191</v>
      </c>
      <c r="AI241" s="54" t="s">
        <v>4711</v>
      </c>
      <c r="AJ241" s="48">
        <v>3000</v>
      </c>
      <c r="AK241" s="48" t="s">
        <v>105</v>
      </c>
      <c r="AL241" s="50" t="s">
        <v>5192</v>
      </c>
      <c r="AM241" s="55"/>
      <c r="AN241" s="50">
        <v>1</v>
      </c>
      <c r="AO241" s="50" t="s">
        <v>4797</v>
      </c>
      <c r="AP241" s="49" t="s">
        <v>5193</v>
      </c>
    </row>
    <row r="242" spans="1:42" ht="84" customHeight="1">
      <c r="A242" s="47">
        <f t="shared" si="0"/>
        <v>241</v>
      </c>
      <c r="B242" s="50" t="s">
        <v>5194</v>
      </c>
      <c r="C242" s="48" t="s">
        <v>5195</v>
      </c>
      <c r="D242" s="48" t="s">
        <v>5196</v>
      </c>
      <c r="E242" s="56" t="s">
        <v>5197</v>
      </c>
      <c r="F242" s="49" t="s">
        <v>5198</v>
      </c>
      <c r="G242" s="50" t="s">
        <v>3180</v>
      </c>
      <c r="H242" s="48" t="s">
        <v>5195</v>
      </c>
      <c r="I242" s="48" t="s">
        <v>5195</v>
      </c>
      <c r="J242" s="48" t="s">
        <v>5199</v>
      </c>
      <c r="K242" s="50" t="s">
        <v>209</v>
      </c>
      <c r="L242" s="50" t="s">
        <v>209</v>
      </c>
      <c r="M242" s="50" t="s">
        <v>209</v>
      </c>
      <c r="N242" s="50" t="s">
        <v>209</v>
      </c>
      <c r="O242" s="48" t="s">
        <v>209</v>
      </c>
      <c r="P242" s="48" t="s">
        <v>4705</v>
      </c>
      <c r="Q242" s="48" t="s">
        <v>4720</v>
      </c>
      <c r="R242" s="48"/>
      <c r="S242" s="50">
        <v>2018</v>
      </c>
      <c r="T242" s="48" t="s">
        <v>4706</v>
      </c>
      <c r="U242" s="51">
        <v>5602500</v>
      </c>
      <c r="V242" s="52">
        <v>32348000</v>
      </c>
      <c r="W242" s="52">
        <v>22639000</v>
      </c>
      <c r="X242" s="52">
        <v>1720000</v>
      </c>
      <c r="Y242" s="48" t="s">
        <v>4707</v>
      </c>
      <c r="Z242" s="53"/>
      <c r="AA242" s="53" t="s">
        <v>642</v>
      </c>
      <c r="AB242" s="54" t="s">
        <v>4746</v>
      </c>
      <c r="AC242" s="53"/>
      <c r="AD242" s="48" t="s">
        <v>209</v>
      </c>
      <c r="AE242" s="52"/>
      <c r="AF242" s="48" t="s">
        <v>35</v>
      </c>
      <c r="AG242" s="48" t="s">
        <v>5200</v>
      </c>
      <c r="AH242" s="54" t="s">
        <v>5201</v>
      </c>
      <c r="AI242" s="54" t="s">
        <v>4711</v>
      </c>
      <c r="AJ242" s="48">
        <v>500</v>
      </c>
      <c r="AK242" s="48" t="s">
        <v>105</v>
      </c>
      <c r="AL242" s="50" t="s">
        <v>5202</v>
      </c>
      <c r="AM242" s="55"/>
      <c r="AN242" s="50">
        <v>2</v>
      </c>
      <c r="AO242" s="50" t="s">
        <v>4797</v>
      </c>
      <c r="AP242" s="50" t="s">
        <v>5203</v>
      </c>
    </row>
    <row r="243" spans="1:42" ht="84" customHeight="1">
      <c r="A243" s="47">
        <f t="shared" si="0"/>
        <v>242</v>
      </c>
      <c r="B243" s="50" t="s">
        <v>5204</v>
      </c>
      <c r="C243" s="48" t="s">
        <v>5205</v>
      </c>
      <c r="D243" s="48" t="s">
        <v>5206</v>
      </c>
      <c r="E243" s="56" t="s">
        <v>5207</v>
      </c>
      <c r="F243" s="50" t="s">
        <v>5208</v>
      </c>
      <c r="G243" s="50" t="s">
        <v>3180</v>
      </c>
      <c r="H243" s="48" t="s">
        <v>5205</v>
      </c>
      <c r="I243" s="48" t="s">
        <v>5205</v>
      </c>
      <c r="J243" s="48" t="s">
        <v>5209</v>
      </c>
      <c r="K243" s="50" t="s">
        <v>209</v>
      </c>
      <c r="L243" s="50" t="s">
        <v>209</v>
      </c>
      <c r="M243" s="50" t="s">
        <v>209</v>
      </c>
      <c r="N243" s="50" t="s">
        <v>209</v>
      </c>
      <c r="O243" s="48" t="s">
        <v>209</v>
      </c>
      <c r="P243" s="48" t="s">
        <v>4720</v>
      </c>
      <c r="Q243" s="48" t="s">
        <v>4720</v>
      </c>
      <c r="R243" s="48"/>
      <c r="S243" s="50">
        <v>2019</v>
      </c>
      <c r="T243" s="48" t="s">
        <v>4706</v>
      </c>
      <c r="U243" s="51">
        <v>29378400</v>
      </c>
      <c r="V243" s="52">
        <v>35121400</v>
      </c>
      <c r="W243" s="52">
        <v>52754000</v>
      </c>
      <c r="X243" s="52">
        <v>6788000</v>
      </c>
      <c r="Y243" s="48" t="s">
        <v>4707</v>
      </c>
      <c r="Z243" s="53"/>
      <c r="AA243" s="53" t="s">
        <v>642</v>
      </c>
      <c r="AB243" s="54" t="s">
        <v>5210</v>
      </c>
      <c r="AC243" s="53"/>
      <c r="AD243" s="48" t="s">
        <v>209</v>
      </c>
      <c r="AE243" s="52"/>
      <c r="AF243" s="48" t="s">
        <v>35</v>
      </c>
      <c r="AG243" s="48" t="s">
        <v>5211</v>
      </c>
      <c r="AH243" s="54" t="s">
        <v>5212</v>
      </c>
      <c r="AI243" s="54" t="s">
        <v>4838</v>
      </c>
      <c r="AJ243" s="48">
        <v>1000</v>
      </c>
      <c r="AK243" s="48" t="s">
        <v>74</v>
      </c>
      <c r="AL243" s="50" t="s">
        <v>4706</v>
      </c>
      <c r="AM243" s="55"/>
      <c r="AN243" s="50">
        <v>5</v>
      </c>
      <c r="AO243" s="55"/>
      <c r="AP243" s="50" t="s">
        <v>5213</v>
      </c>
    </row>
    <row r="244" spans="1:42" ht="84" customHeight="1">
      <c r="A244" s="47">
        <f t="shared" si="0"/>
        <v>243</v>
      </c>
      <c r="B244" s="50" t="s">
        <v>2170</v>
      </c>
      <c r="C244" s="48" t="s">
        <v>5214</v>
      </c>
      <c r="D244" s="48" t="s">
        <v>2173</v>
      </c>
      <c r="E244" s="56" t="s">
        <v>2171</v>
      </c>
      <c r="F244" s="49" t="s">
        <v>2174</v>
      </c>
      <c r="G244" s="50" t="s">
        <v>3180</v>
      </c>
      <c r="H244" s="48" t="s">
        <v>5214</v>
      </c>
      <c r="I244" s="48" t="s">
        <v>5214</v>
      </c>
      <c r="J244" s="48" t="s">
        <v>5215</v>
      </c>
      <c r="K244" s="50" t="s">
        <v>209</v>
      </c>
      <c r="L244" s="50" t="s">
        <v>209</v>
      </c>
      <c r="M244" s="50" t="s">
        <v>209</v>
      </c>
      <c r="N244" s="50" t="s">
        <v>209</v>
      </c>
      <c r="O244" s="48" t="s">
        <v>209</v>
      </c>
      <c r="P244" s="48" t="s">
        <v>4720</v>
      </c>
      <c r="Q244" s="48" t="s">
        <v>4705</v>
      </c>
      <c r="R244" s="48"/>
      <c r="S244" s="50">
        <v>2018</v>
      </c>
      <c r="T244" s="48" t="s">
        <v>4706</v>
      </c>
      <c r="U244" s="52">
        <v>0</v>
      </c>
      <c r="V244" s="52">
        <v>102978500</v>
      </c>
      <c r="W244" s="52">
        <v>60376000</v>
      </c>
      <c r="X244" s="52">
        <v>3312000</v>
      </c>
      <c r="Y244" s="48" t="s">
        <v>4707</v>
      </c>
      <c r="Z244" s="53"/>
      <c r="AA244" s="53" t="s">
        <v>642</v>
      </c>
      <c r="AB244" s="54" t="s">
        <v>4721</v>
      </c>
      <c r="AC244" s="53"/>
      <c r="AD244" s="48" t="s">
        <v>209</v>
      </c>
      <c r="AE244" s="52"/>
      <c r="AF244" s="48" t="s">
        <v>35</v>
      </c>
      <c r="AG244" s="48" t="s">
        <v>5216</v>
      </c>
      <c r="AH244" s="54" t="s">
        <v>4934</v>
      </c>
      <c r="AI244" s="54" t="s">
        <v>4711</v>
      </c>
      <c r="AJ244" s="48">
        <v>3000</v>
      </c>
      <c r="AK244" s="48" t="s">
        <v>5217</v>
      </c>
      <c r="AL244" s="50" t="s">
        <v>4706</v>
      </c>
      <c r="AM244" s="55"/>
      <c r="AN244" s="50">
        <v>2</v>
      </c>
      <c r="AO244" s="50" t="s">
        <v>5218</v>
      </c>
      <c r="AP244" s="49" t="s">
        <v>5219</v>
      </c>
    </row>
    <row r="245" spans="1:42" ht="84" customHeight="1">
      <c r="A245" s="47">
        <f t="shared" si="0"/>
        <v>244</v>
      </c>
      <c r="B245" s="50" t="s">
        <v>5220</v>
      </c>
      <c r="C245" s="48" t="s">
        <v>5221</v>
      </c>
      <c r="D245" s="48" t="s">
        <v>5222</v>
      </c>
      <c r="E245" s="56" t="s">
        <v>5223</v>
      </c>
      <c r="F245" s="49" t="s">
        <v>828</v>
      </c>
      <c r="G245" s="50" t="s">
        <v>3180</v>
      </c>
      <c r="H245" s="48" t="s">
        <v>5221</v>
      </c>
      <c r="I245" s="48" t="s">
        <v>5221</v>
      </c>
      <c r="J245" s="48" t="s">
        <v>5224</v>
      </c>
      <c r="K245" s="50" t="s">
        <v>209</v>
      </c>
      <c r="L245" s="50" t="s">
        <v>209</v>
      </c>
      <c r="M245" s="50" t="s">
        <v>209</v>
      </c>
      <c r="N245" s="50" t="s">
        <v>209</v>
      </c>
      <c r="O245" s="48" t="s">
        <v>209</v>
      </c>
      <c r="P245" s="48" t="s">
        <v>4705</v>
      </c>
      <c r="Q245" s="48" t="s">
        <v>4720</v>
      </c>
      <c r="R245" s="48"/>
      <c r="S245" s="50">
        <v>2018</v>
      </c>
      <c r="T245" s="48" t="s">
        <v>4706</v>
      </c>
      <c r="U245" s="51">
        <v>772000</v>
      </c>
      <c r="V245" s="52">
        <v>10127000</v>
      </c>
      <c r="W245" s="52">
        <v>6006000</v>
      </c>
      <c r="X245" s="52">
        <v>470000</v>
      </c>
      <c r="Y245" s="48" t="s">
        <v>4707</v>
      </c>
      <c r="Z245" s="53"/>
      <c r="AA245" s="53" t="s">
        <v>642</v>
      </c>
      <c r="AB245" s="54" t="s">
        <v>4721</v>
      </c>
      <c r="AC245" s="53"/>
      <c r="AD245" s="48" t="s">
        <v>209</v>
      </c>
      <c r="AE245" s="52"/>
      <c r="AF245" s="48" t="s">
        <v>35</v>
      </c>
      <c r="AG245" s="48" t="s">
        <v>5225</v>
      </c>
      <c r="AH245" s="54" t="s">
        <v>4945</v>
      </c>
      <c r="AI245" s="54" t="s">
        <v>4711</v>
      </c>
      <c r="AJ245" s="48">
        <v>900</v>
      </c>
      <c r="AK245" s="48" t="s">
        <v>5226</v>
      </c>
      <c r="AL245" s="50" t="s">
        <v>4706</v>
      </c>
      <c r="AM245" s="55"/>
      <c r="AN245" s="50">
        <v>1</v>
      </c>
      <c r="AO245" s="50" t="s">
        <v>4797</v>
      </c>
      <c r="AP245" s="50" t="s">
        <v>5227</v>
      </c>
    </row>
    <row r="246" spans="1:42" ht="84" customHeight="1">
      <c r="A246" s="47">
        <f t="shared" si="0"/>
        <v>245</v>
      </c>
      <c r="B246" s="50" t="s">
        <v>5228</v>
      </c>
      <c r="C246" s="48" t="s">
        <v>5229</v>
      </c>
      <c r="D246" s="48" t="s">
        <v>5230</v>
      </c>
      <c r="E246" s="56" t="s">
        <v>5231</v>
      </c>
      <c r="F246" s="49" t="s">
        <v>5232</v>
      </c>
      <c r="G246" s="50" t="s">
        <v>3180</v>
      </c>
      <c r="H246" s="48" t="s">
        <v>5229</v>
      </c>
      <c r="I246" s="48" t="s">
        <v>5229</v>
      </c>
      <c r="J246" s="48" t="s">
        <v>5233</v>
      </c>
      <c r="K246" s="50" t="s">
        <v>209</v>
      </c>
      <c r="L246" s="50" t="s">
        <v>209</v>
      </c>
      <c r="M246" s="50" t="s">
        <v>209</v>
      </c>
      <c r="N246" s="50" t="s">
        <v>209</v>
      </c>
      <c r="O246" s="48" t="s">
        <v>209</v>
      </c>
      <c r="P246" s="48" t="s">
        <v>4705</v>
      </c>
      <c r="Q246" s="48" t="s">
        <v>4705</v>
      </c>
      <c r="R246" s="48"/>
      <c r="S246" s="50">
        <v>2020</v>
      </c>
      <c r="T246" s="48" t="s">
        <v>4706</v>
      </c>
      <c r="U246" s="51"/>
      <c r="V246" s="51"/>
      <c r="W246" s="52">
        <v>1280000</v>
      </c>
      <c r="X246" s="52">
        <v>540000</v>
      </c>
      <c r="Y246" s="48" t="s">
        <v>4707</v>
      </c>
      <c r="Z246" s="53"/>
      <c r="AA246" s="53" t="s">
        <v>73</v>
      </c>
      <c r="AB246" s="54" t="s">
        <v>4721</v>
      </c>
      <c r="AC246" s="53"/>
      <c r="AD246" s="48" t="s">
        <v>209</v>
      </c>
      <c r="AE246" s="52"/>
      <c r="AF246" s="48" t="s">
        <v>4971</v>
      </c>
      <c r="AG246" s="48" t="s">
        <v>4793</v>
      </c>
      <c r="AH246" s="54" t="s">
        <v>5234</v>
      </c>
      <c r="AI246" s="54" t="s">
        <v>4711</v>
      </c>
      <c r="AJ246" s="48">
        <v>500</v>
      </c>
      <c r="AK246" s="48" t="s">
        <v>105</v>
      </c>
      <c r="AL246" s="50" t="s">
        <v>4706</v>
      </c>
      <c r="AM246" s="55"/>
      <c r="AN246" s="50">
        <v>1</v>
      </c>
      <c r="AO246" s="50" t="s">
        <v>4797</v>
      </c>
      <c r="AP246" s="50" t="s">
        <v>5235</v>
      </c>
    </row>
    <row r="247" spans="1:42" ht="84" customHeight="1">
      <c r="A247" s="47">
        <f t="shared" si="0"/>
        <v>246</v>
      </c>
      <c r="B247" s="50" t="s">
        <v>5236</v>
      </c>
      <c r="C247" s="48" t="s">
        <v>5237</v>
      </c>
      <c r="D247" s="48" t="s">
        <v>5238</v>
      </c>
      <c r="E247" s="56" t="s">
        <v>5239</v>
      </c>
      <c r="F247" s="49" t="s">
        <v>5240</v>
      </c>
      <c r="G247" s="50" t="s">
        <v>3193</v>
      </c>
      <c r="H247" s="48" t="s">
        <v>5237</v>
      </c>
      <c r="I247" s="48" t="s">
        <v>5237</v>
      </c>
      <c r="J247" s="48" t="s">
        <v>5241</v>
      </c>
      <c r="K247" s="50" t="s">
        <v>209</v>
      </c>
      <c r="L247" s="50" t="s">
        <v>209</v>
      </c>
      <c r="M247" s="50" t="s">
        <v>209</v>
      </c>
      <c r="N247" s="50" t="s">
        <v>209</v>
      </c>
      <c r="O247" s="48" t="s">
        <v>209</v>
      </c>
      <c r="P247" s="48" t="s">
        <v>4705</v>
      </c>
      <c r="Q247" s="48" t="s">
        <v>4720</v>
      </c>
      <c r="R247" s="48"/>
      <c r="S247" s="50">
        <v>2015</v>
      </c>
      <c r="T247" s="48" t="s">
        <v>4706</v>
      </c>
      <c r="U247" s="51">
        <v>24478000</v>
      </c>
      <c r="V247" s="51">
        <v>13952000</v>
      </c>
      <c r="W247" s="52">
        <v>7860000</v>
      </c>
      <c r="X247" s="52">
        <v>953000</v>
      </c>
      <c r="Y247" s="48" t="s">
        <v>4707</v>
      </c>
      <c r="Z247" s="53"/>
      <c r="AA247" s="53" t="s">
        <v>642</v>
      </c>
      <c r="AB247" s="54" t="s">
        <v>4721</v>
      </c>
      <c r="AC247" s="53"/>
      <c r="AD247" s="48" t="s">
        <v>209</v>
      </c>
      <c r="AE247" s="52"/>
      <c r="AF247" s="48" t="s">
        <v>5242</v>
      </c>
      <c r="AG247" s="48" t="s">
        <v>5243</v>
      </c>
      <c r="AH247" s="54" t="s">
        <v>5153</v>
      </c>
      <c r="AI247" s="54" t="s">
        <v>4838</v>
      </c>
      <c r="AJ247" s="48">
        <v>3000</v>
      </c>
      <c r="AK247" s="48" t="s">
        <v>105</v>
      </c>
      <c r="AL247" s="50" t="s">
        <v>4706</v>
      </c>
      <c r="AM247" s="55"/>
      <c r="AN247" s="50">
        <v>1</v>
      </c>
      <c r="AO247" s="50" t="s">
        <v>4797</v>
      </c>
      <c r="AP247" s="50" t="s">
        <v>5244</v>
      </c>
    </row>
    <row r="248" spans="1:42" ht="84" customHeight="1">
      <c r="A248" s="47">
        <f t="shared" si="0"/>
        <v>247</v>
      </c>
      <c r="B248" s="50" t="s">
        <v>5245</v>
      </c>
      <c r="C248" s="48" t="s">
        <v>5246</v>
      </c>
      <c r="D248" s="48" t="s">
        <v>5247</v>
      </c>
      <c r="E248" s="56" t="s">
        <v>5248</v>
      </c>
      <c r="F248" s="49" t="s">
        <v>5249</v>
      </c>
      <c r="G248" s="50" t="s">
        <v>3180</v>
      </c>
      <c r="H248" s="48" t="s">
        <v>5246</v>
      </c>
      <c r="I248" s="48" t="s">
        <v>5246</v>
      </c>
      <c r="J248" s="48" t="s">
        <v>5250</v>
      </c>
      <c r="K248" s="50" t="s">
        <v>209</v>
      </c>
      <c r="L248" s="50" t="s">
        <v>209</v>
      </c>
      <c r="M248" s="50" t="s">
        <v>209</v>
      </c>
      <c r="N248" s="50" t="s">
        <v>209</v>
      </c>
      <c r="O248" s="48" t="s">
        <v>209</v>
      </c>
      <c r="P248" s="48" t="s">
        <v>4705</v>
      </c>
      <c r="Q248" s="48" t="s">
        <v>4705</v>
      </c>
      <c r="R248" s="48"/>
      <c r="S248" s="50">
        <v>2019</v>
      </c>
      <c r="T248" s="48" t="s">
        <v>4706</v>
      </c>
      <c r="U248" s="51"/>
      <c r="V248" s="52">
        <v>216000</v>
      </c>
      <c r="W248" s="52">
        <v>1020000</v>
      </c>
      <c r="X248" s="52">
        <v>0</v>
      </c>
      <c r="Y248" s="48" t="s">
        <v>4707</v>
      </c>
      <c r="Z248" s="53"/>
      <c r="AA248" s="53" t="s">
        <v>73</v>
      </c>
      <c r="AB248" s="54" t="s">
        <v>5251</v>
      </c>
      <c r="AC248" s="53"/>
      <c r="AD248" s="48" t="s">
        <v>209</v>
      </c>
      <c r="AE248" s="52"/>
      <c r="AF248" s="48" t="s">
        <v>35</v>
      </c>
      <c r="AG248" s="48" t="s">
        <v>5252</v>
      </c>
      <c r="AH248" s="54" t="s">
        <v>5253</v>
      </c>
      <c r="AI248" s="54" t="s">
        <v>4711</v>
      </c>
      <c r="AJ248" s="48">
        <v>800</v>
      </c>
      <c r="AK248" s="48" t="s">
        <v>2222</v>
      </c>
      <c r="AL248" s="50" t="s">
        <v>4706</v>
      </c>
      <c r="AM248" s="55"/>
      <c r="AN248" s="50">
        <v>1</v>
      </c>
      <c r="AO248" s="55"/>
      <c r="AP248" s="50" t="s">
        <v>5254</v>
      </c>
    </row>
    <row r="249" spans="1:42" ht="84" customHeight="1">
      <c r="A249" s="47">
        <f t="shared" si="0"/>
        <v>248</v>
      </c>
      <c r="B249" s="50" t="s">
        <v>5255</v>
      </c>
      <c r="C249" s="48" t="s">
        <v>5256</v>
      </c>
      <c r="D249" s="48" t="s">
        <v>5257</v>
      </c>
      <c r="E249" s="56" t="s">
        <v>5258</v>
      </c>
      <c r="F249" s="49" t="s">
        <v>5259</v>
      </c>
      <c r="G249" s="50" t="s">
        <v>3180</v>
      </c>
      <c r="H249" s="48" t="s">
        <v>5256</v>
      </c>
      <c r="I249" s="48" t="s">
        <v>5256</v>
      </c>
      <c r="J249" s="48" t="s">
        <v>5260</v>
      </c>
      <c r="K249" s="50" t="s">
        <v>209</v>
      </c>
      <c r="L249" s="50" t="s">
        <v>209</v>
      </c>
      <c r="M249" s="50" t="s">
        <v>209</v>
      </c>
      <c r="N249" s="50" t="s">
        <v>209</v>
      </c>
      <c r="O249" s="48" t="s">
        <v>209</v>
      </c>
      <c r="P249" s="48" t="s">
        <v>4720</v>
      </c>
      <c r="Q249" s="48" t="s">
        <v>4705</v>
      </c>
      <c r="R249" s="48"/>
      <c r="S249" s="50">
        <v>2019</v>
      </c>
      <c r="T249" s="48" t="s">
        <v>4706</v>
      </c>
      <c r="U249" s="51"/>
      <c r="V249" s="51"/>
      <c r="W249" s="52">
        <v>988000</v>
      </c>
      <c r="X249" s="52">
        <v>84000</v>
      </c>
      <c r="Y249" s="48" t="s">
        <v>4707</v>
      </c>
      <c r="Z249" s="53"/>
      <c r="AA249" s="53" t="s">
        <v>73</v>
      </c>
      <c r="AB249" s="54" t="s">
        <v>5261</v>
      </c>
      <c r="AC249" s="53"/>
      <c r="AD249" s="48" t="s">
        <v>209</v>
      </c>
      <c r="AE249" s="52"/>
      <c r="AF249" s="48" t="s">
        <v>4836</v>
      </c>
      <c r="AG249" s="48" t="s">
        <v>5262</v>
      </c>
      <c r="AH249" s="54" t="s">
        <v>5263</v>
      </c>
      <c r="AI249" s="54" t="s">
        <v>4711</v>
      </c>
      <c r="AJ249" s="48">
        <v>300</v>
      </c>
      <c r="AK249" s="48" t="s">
        <v>5264</v>
      </c>
      <c r="AL249" s="50" t="s">
        <v>4706</v>
      </c>
      <c r="AM249" s="55"/>
      <c r="AN249" s="50">
        <v>1</v>
      </c>
      <c r="AO249" s="50" t="s">
        <v>4797</v>
      </c>
      <c r="AP249" s="50" t="s">
        <v>4713</v>
      </c>
    </row>
    <row r="250" spans="1:42" ht="84" customHeight="1">
      <c r="A250" s="47">
        <f t="shared" si="0"/>
        <v>249</v>
      </c>
      <c r="B250" s="50" t="s">
        <v>5265</v>
      </c>
      <c r="C250" s="48" t="s">
        <v>1351</v>
      </c>
      <c r="D250" s="48" t="s">
        <v>1352</v>
      </c>
      <c r="E250" s="56" t="s">
        <v>1350</v>
      </c>
      <c r="F250" s="49" t="s">
        <v>1353</v>
      </c>
      <c r="G250" s="50" t="s">
        <v>3180</v>
      </c>
      <c r="H250" s="48" t="s">
        <v>1351</v>
      </c>
      <c r="I250" s="48" t="s">
        <v>1351</v>
      </c>
      <c r="J250" s="48" t="s">
        <v>1354</v>
      </c>
      <c r="K250" s="50" t="s">
        <v>209</v>
      </c>
      <c r="L250" s="50" t="s">
        <v>209</v>
      </c>
      <c r="M250" s="50" t="s">
        <v>209</v>
      </c>
      <c r="N250" s="50" t="s">
        <v>209</v>
      </c>
      <c r="O250" s="48" t="s">
        <v>209</v>
      </c>
      <c r="P250" s="48" t="s">
        <v>4705</v>
      </c>
      <c r="Q250" s="48" t="s">
        <v>4705</v>
      </c>
      <c r="R250" s="48"/>
      <c r="S250" s="50">
        <v>2017</v>
      </c>
      <c r="T250" s="48" t="s">
        <v>4706</v>
      </c>
      <c r="U250" s="51">
        <v>115000</v>
      </c>
      <c r="V250" s="52">
        <v>1010000</v>
      </c>
      <c r="W250" s="52">
        <v>30000</v>
      </c>
      <c r="X250" s="52">
        <v>350000</v>
      </c>
      <c r="Y250" s="48" t="s">
        <v>4707</v>
      </c>
      <c r="Z250" s="53"/>
      <c r="AA250" s="53" t="s">
        <v>642</v>
      </c>
      <c r="AB250" s="54" t="s">
        <v>4823</v>
      </c>
      <c r="AC250" s="53"/>
      <c r="AD250" s="48" t="s">
        <v>209</v>
      </c>
      <c r="AE250" s="52"/>
      <c r="AF250" s="48" t="s">
        <v>170</v>
      </c>
      <c r="AG250" s="48" t="s">
        <v>5266</v>
      </c>
      <c r="AH250" s="54" t="s">
        <v>4771</v>
      </c>
      <c r="AI250" s="54" t="s">
        <v>4711</v>
      </c>
      <c r="AJ250" s="48">
        <v>20</v>
      </c>
      <c r="AK250" s="48" t="s">
        <v>74</v>
      </c>
      <c r="AL250" s="50" t="s">
        <v>4706</v>
      </c>
      <c r="AM250" s="55"/>
      <c r="AN250" s="50">
        <v>1</v>
      </c>
      <c r="AO250" s="50" t="s">
        <v>5033</v>
      </c>
      <c r="AP250" s="50" t="s">
        <v>4713</v>
      </c>
    </row>
    <row r="251" spans="1:42" ht="84" customHeight="1">
      <c r="A251" s="47">
        <f t="shared" si="0"/>
        <v>250</v>
      </c>
      <c r="B251" s="50" t="s">
        <v>5267</v>
      </c>
      <c r="C251" s="48" t="s">
        <v>1225</v>
      </c>
      <c r="D251" s="48" t="s">
        <v>1226</v>
      </c>
      <c r="E251" s="56" t="s">
        <v>1224</v>
      </c>
      <c r="F251" s="49" t="s">
        <v>1227</v>
      </c>
      <c r="G251" s="50" t="s">
        <v>3180</v>
      </c>
      <c r="H251" s="48" t="s">
        <v>1225</v>
      </c>
      <c r="I251" s="48" t="s">
        <v>1225</v>
      </c>
      <c r="J251" s="48" t="s">
        <v>5268</v>
      </c>
      <c r="K251" s="50" t="s">
        <v>209</v>
      </c>
      <c r="L251" s="50" t="s">
        <v>209</v>
      </c>
      <c r="M251" s="50" t="s">
        <v>209</v>
      </c>
      <c r="N251" s="50" t="s">
        <v>209</v>
      </c>
      <c r="O251" s="48" t="s">
        <v>209</v>
      </c>
      <c r="P251" s="48" t="s">
        <v>4705</v>
      </c>
      <c r="Q251" s="48" t="s">
        <v>4720</v>
      </c>
      <c r="R251" s="48"/>
      <c r="S251" s="50">
        <v>2016</v>
      </c>
      <c r="T251" s="48" t="s">
        <v>4706</v>
      </c>
      <c r="U251" s="51">
        <v>3374000</v>
      </c>
      <c r="V251" s="51">
        <v>5269000</v>
      </c>
      <c r="W251" s="52">
        <v>1970000</v>
      </c>
      <c r="X251" s="52">
        <v>0</v>
      </c>
      <c r="Y251" s="48" t="s">
        <v>4707</v>
      </c>
      <c r="Z251" s="53"/>
      <c r="AA251" s="53" t="s">
        <v>642</v>
      </c>
      <c r="AB251" s="54" t="s">
        <v>4769</v>
      </c>
      <c r="AC251" s="53"/>
      <c r="AD251" s="48" t="s">
        <v>209</v>
      </c>
      <c r="AE251" s="52"/>
      <c r="AF251" s="48" t="s">
        <v>35</v>
      </c>
      <c r="AG251" s="48" t="s">
        <v>5269</v>
      </c>
      <c r="AH251" s="54" t="s">
        <v>4710</v>
      </c>
      <c r="AI251" s="54" t="s">
        <v>4711</v>
      </c>
      <c r="AJ251" s="48">
        <v>400</v>
      </c>
      <c r="AK251" s="48" t="s">
        <v>5270</v>
      </c>
      <c r="AL251" s="50" t="s">
        <v>4706</v>
      </c>
      <c r="AM251" s="55"/>
      <c r="AN251" s="50">
        <v>1</v>
      </c>
      <c r="AO251" s="50" t="s">
        <v>4797</v>
      </c>
      <c r="AP251" s="50" t="s">
        <v>5271</v>
      </c>
    </row>
    <row r="252" spans="1:42" ht="84" customHeight="1">
      <c r="A252" s="47">
        <f t="shared" si="0"/>
        <v>251</v>
      </c>
      <c r="B252" s="50" t="s">
        <v>5272</v>
      </c>
      <c r="C252" s="48" t="s">
        <v>5273</v>
      </c>
      <c r="D252" s="48" t="s">
        <v>5274</v>
      </c>
      <c r="E252" s="56" t="s">
        <v>5275</v>
      </c>
      <c r="F252" s="49" t="s">
        <v>5276</v>
      </c>
      <c r="G252" s="50" t="s">
        <v>3180</v>
      </c>
      <c r="H252" s="48" t="s">
        <v>5273</v>
      </c>
      <c r="I252" s="48" t="s">
        <v>5273</v>
      </c>
      <c r="J252" s="48" t="s">
        <v>5277</v>
      </c>
      <c r="K252" s="50" t="s">
        <v>209</v>
      </c>
      <c r="L252" s="50" t="s">
        <v>209</v>
      </c>
      <c r="M252" s="50" t="s">
        <v>209</v>
      </c>
      <c r="N252" s="50" t="s">
        <v>209</v>
      </c>
      <c r="O252" s="48" t="s">
        <v>209</v>
      </c>
      <c r="P252" s="48" t="s">
        <v>4705</v>
      </c>
      <c r="Q252" s="48" t="s">
        <v>4720</v>
      </c>
      <c r="R252" s="48"/>
      <c r="S252" s="50">
        <v>2018</v>
      </c>
      <c r="T252" s="48" t="s">
        <v>4706</v>
      </c>
      <c r="U252" s="52">
        <v>0</v>
      </c>
      <c r="V252" s="52">
        <v>4840000</v>
      </c>
      <c r="W252" s="52">
        <v>4602000</v>
      </c>
      <c r="X252" s="52">
        <v>30000</v>
      </c>
      <c r="Y252" s="48" t="s">
        <v>4707</v>
      </c>
      <c r="Z252" s="53"/>
      <c r="AA252" s="53" t="s">
        <v>642</v>
      </c>
      <c r="AB252" s="54" t="s">
        <v>4721</v>
      </c>
      <c r="AC252" s="53"/>
      <c r="AD252" s="48" t="s">
        <v>209</v>
      </c>
      <c r="AE252" s="52"/>
      <c r="AF252" s="48" t="s">
        <v>35</v>
      </c>
      <c r="AG252" s="48" t="s">
        <v>5278</v>
      </c>
      <c r="AH252" s="54" t="s">
        <v>5279</v>
      </c>
      <c r="AI252" s="54" t="s">
        <v>4711</v>
      </c>
      <c r="AJ252" s="48">
        <v>480</v>
      </c>
      <c r="AK252" s="48" t="s">
        <v>105</v>
      </c>
      <c r="AL252" s="50" t="s">
        <v>5155</v>
      </c>
      <c r="AM252" s="55"/>
      <c r="AN252" s="50">
        <v>1</v>
      </c>
      <c r="AO252" s="55"/>
      <c r="AP252" s="50" t="s">
        <v>5280</v>
      </c>
    </row>
    <row r="253" spans="1:42" ht="84" customHeight="1">
      <c r="A253" s="47">
        <f t="shared" si="0"/>
        <v>252</v>
      </c>
      <c r="B253" s="50" t="s">
        <v>5281</v>
      </c>
      <c r="C253" s="48" t="s">
        <v>5282</v>
      </c>
      <c r="D253" s="48" t="s">
        <v>5283</v>
      </c>
      <c r="E253" s="56" t="s">
        <v>5284</v>
      </c>
      <c r="F253" s="49" t="s">
        <v>5285</v>
      </c>
      <c r="G253" s="50" t="s">
        <v>3180</v>
      </c>
      <c r="H253" s="48" t="s">
        <v>5282</v>
      </c>
      <c r="I253" s="48" t="s">
        <v>5282</v>
      </c>
      <c r="J253" s="48" t="s">
        <v>5286</v>
      </c>
      <c r="K253" s="50" t="s">
        <v>209</v>
      </c>
      <c r="L253" s="50" t="s">
        <v>209</v>
      </c>
      <c r="M253" s="50" t="s">
        <v>209</v>
      </c>
      <c r="N253" s="50" t="s">
        <v>209</v>
      </c>
      <c r="O253" s="48" t="s">
        <v>209</v>
      </c>
      <c r="P253" s="48" t="s">
        <v>4705</v>
      </c>
      <c r="Q253" s="48" t="s">
        <v>4705</v>
      </c>
      <c r="R253" s="48"/>
      <c r="S253" s="50">
        <v>2015</v>
      </c>
      <c r="T253" s="48" t="s">
        <v>4706</v>
      </c>
      <c r="U253" s="52">
        <v>0</v>
      </c>
      <c r="V253" s="52">
        <v>0</v>
      </c>
      <c r="W253" s="52">
        <v>135000</v>
      </c>
      <c r="X253" s="52">
        <v>0</v>
      </c>
      <c r="Y253" s="48" t="s">
        <v>4707</v>
      </c>
      <c r="Z253" s="53"/>
      <c r="AA253" s="53" t="s">
        <v>642</v>
      </c>
      <c r="AB253" s="54" t="s">
        <v>4823</v>
      </c>
      <c r="AC253" s="53"/>
      <c r="AD253" s="48" t="s">
        <v>209</v>
      </c>
      <c r="AE253" s="52"/>
      <c r="AF253" s="48" t="s">
        <v>170</v>
      </c>
      <c r="AG253" s="48" t="s">
        <v>5287</v>
      </c>
      <c r="AH253" s="54" t="s">
        <v>5288</v>
      </c>
      <c r="AI253" s="54" t="s">
        <v>4711</v>
      </c>
      <c r="AJ253" s="48">
        <v>500</v>
      </c>
      <c r="AK253" s="48" t="s">
        <v>105</v>
      </c>
      <c r="AL253" s="50" t="s">
        <v>5155</v>
      </c>
      <c r="AM253" s="50"/>
      <c r="AN253" s="50">
        <v>1</v>
      </c>
      <c r="AO253" s="50" t="s">
        <v>4785</v>
      </c>
      <c r="AP253" s="50" t="s">
        <v>5289</v>
      </c>
    </row>
    <row r="254" spans="1:42" ht="84" customHeight="1">
      <c r="A254" s="47">
        <f t="shared" si="0"/>
        <v>253</v>
      </c>
      <c r="B254" s="50" t="s">
        <v>5290</v>
      </c>
      <c r="C254" s="48" t="s">
        <v>5291</v>
      </c>
      <c r="D254" s="48" t="s">
        <v>5292</v>
      </c>
      <c r="E254" s="50" t="s">
        <v>5293</v>
      </c>
      <c r="F254" s="49" t="s">
        <v>5294</v>
      </c>
      <c r="G254" s="50" t="s">
        <v>3180</v>
      </c>
      <c r="H254" s="48" t="s">
        <v>5291</v>
      </c>
      <c r="I254" s="48" t="s">
        <v>5291</v>
      </c>
      <c r="J254" s="48" t="s">
        <v>5295</v>
      </c>
      <c r="K254" s="50">
        <v>9120006531735</v>
      </c>
      <c r="L254" s="50" t="s">
        <v>209</v>
      </c>
      <c r="M254" s="50">
        <v>220003852919</v>
      </c>
      <c r="N254" s="50" t="s">
        <v>5296</v>
      </c>
      <c r="O254" s="48" t="s">
        <v>209</v>
      </c>
      <c r="P254" s="48" t="s">
        <v>4720</v>
      </c>
      <c r="Q254" s="48" t="s">
        <v>4720</v>
      </c>
      <c r="R254" s="48"/>
      <c r="S254" s="50">
        <v>2019</v>
      </c>
      <c r="T254" s="48" t="s">
        <v>4706</v>
      </c>
      <c r="U254" s="52">
        <v>0</v>
      </c>
      <c r="V254" s="52">
        <v>120000</v>
      </c>
      <c r="W254" s="52">
        <v>241000</v>
      </c>
      <c r="X254" s="52">
        <v>12000</v>
      </c>
      <c r="Y254" s="48" t="s">
        <v>4707</v>
      </c>
      <c r="Z254" s="53"/>
      <c r="AA254" s="53" t="s">
        <v>642</v>
      </c>
      <c r="AB254" s="54" t="s">
        <v>4813</v>
      </c>
      <c r="AC254" s="53"/>
      <c r="AD254" s="48" t="s">
        <v>209</v>
      </c>
      <c r="AE254" s="52"/>
      <c r="AF254" s="48" t="s">
        <v>35</v>
      </c>
      <c r="AG254" s="48" t="s">
        <v>5297</v>
      </c>
      <c r="AH254" s="54" t="s">
        <v>4945</v>
      </c>
      <c r="AI254" s="54" t="s">
        <v>4711</v>
      </c>
      <c r="AJ254" s="48">
        <v>100</v>
      </c>
      <c r="AK254" s="48" t="s">
        <v>5298</v>
      </c>
      <c r="AL254" s="50" t="s">
        <v>5155</v>
      </c>
      <c r="AM254" s="55"/>
      <c r="AN254" s="50">
        <v>1</v>
      </c>
      <c r="AO254" s="50" t="s">
        <v>4797</v>
      </c>
      <c r="AP254" s="50" t="s">
        <v>5299</v>
      </c>
    </row>
    <row r="255" spans="1:42" ht="84" customHeight="1">
      <c r="A255" s="47">
        <f t="shared" si="0"/>
        <v>254</v>
      </c>
      <c r="B255" s="48" t="s">
        <v>675</v>
      </c>
      <c r="C255" s="48" t="s">
        <v>5300</v>
      </c>
      <c r="D255" s="48" t="s">
        <v>678</v>
      </c>
      <c r="E255" s="56" t="s">
        <v>676</v>
      </c>
      <c r="F255" s="49" t="s">
        <v>661</v>
      </c>
      <c r="G255" s="50" t="s">
        <v>3180</v>
      </c>
      <c r="H255" s="48" t="s">
        <v>5300</v>
      </c>
      <c r="I255" s="48" t="s">
        <v>5300</v>
      </c>
      <c r="J255" s="48" t="s">
        <v>680</v>
      </c>
      <c r="K255" s="50" t="s">
        <v>209</v>
      </c>
      <c r="L255" s="50" t="s">
        <v>209</v>
      </c>
      <c r="M255" s="50" t="s">
        <v>209</v>
      </c>
      <c r="N255" s="50" t="s">
        <v>209</v>
      </c>
      <c r="O255" s="48" t="s">
        <v>209</v>
      </c>
      <c r="P255" s="48" t="s">
        <v>4720</v>
      </c>
      <c r="Q255" s="48" t="s">
        <v>4705</v>
      </c>
      <c r="R255" s="48"/>
      <c r="S255" s="50">
        <v>2018</v>
      </c>
      <c r="T255" s="48" t="s">
        <v>4706</v>
      </c>
      <c r="U255" s="51">
        <v>1212000</v>
      </c>
      <c r="V255" s="52">
        <f>21436000+75000</f>
        <v>21511000</v>
      </c>
      <c r="W255" s="52">
        <v>578000</v>
      </c>
      <c r="X255" s="52">
        <v>80000</v>
      </c>
      <c r="Y255" s="48" t="s">
        <v>4707</v>
      </c>
      <c r="Z255" s="53"/>
      <c r="AA255" s="53" t="s">
        <v>642</v>
      </c>
      <c r="AB255" s="54" t="s">
        <v>5301</v>
      </c>
      <c r="AC255" s="53"/>
      <c r="AD255" s="48" t="s">
        <v>209</v>
      </c>
      <c r="AE255" s="52"/>
      <c r="AF255" s="48" t="s">
        <v>4758</v>
      </c>
      <c r="AG255" s="48" t="s">
        <v>5302</v>
      </c>
      <c r="AH255" s="54" t="s">
        <v>5127</v>
      </c>
      <c r="AI255" s="54" t="s">
        <v>4711</v>
      </c>
      <c r="AJ255" s="48">
        <v>100</v>
      </c>
      <c r="AK255" s="48" t="s">
        <v>283</v>
      </c>
      <c r="AL255" s="50" t="s">
        <v>5303</v>
      </c>
      <c r="AM255" s="55"/>
      <c r="AN255" s="50">
        <v>1</v>
      </c>
      <c r="AO255" s="50" t="s">
        <v>4785</v>
      </c>
      <c r="AP255" s="50" t="s">
        <v>5304</v>
      </c>
    </row>
    <row r="256" spans="1:42" ht="84" customHeight="1">
      <c r="A256" s="47">
        <f t="shared" si="0"/>
        <v>255</v>
      </c>
      <c r="B256" s="48" t="s">
        <v>5305</v>
      </c>
      <c r="C256" s="48" t="s">
        <v>5306</v>
      </c>
      <c r="D256" s="48" t="s">
        <v>5307</v>
      </c>
      <c r="E256" s="56" t="s">
        <v>5308</v>
      </c>
      <c r="F256" s="49" t="s">
        <v>5309</v>
      </c>
      <c r="G256" s="50" t="s">
        <v>3193</v>
      </c>
      <c r="H256" s="48" t="s">
        <v>5306</v>
      </c>
      <c r="I256" s="48" t="s">
        <v>5306</v>
      </c>
      <c r="J256" s="48" t="s">
        <v>5310</v>
      </c>
      <c r="K256" s="50" t="s">
        <v>209</v>
      </c>
      <c r="L256" s="50" t="s">
        <v>209</v>
      </c>
      <c r="M256" s="50" t="s">
        <v>209</v>
      </c>
      <c r="N256" s="50" t="s">
        <v>209</v>
      </c>
      <c r="O256" s="48" t="s">
        <v>209</v>
      </c>
      <c r="P256" s="48" t="s">
        <v>4720</v>
      </c>
      <c r="Q256" s="48" t="s">
        <v>4720</v>
      </c>
      <c r="R256" s="48"/>
      <c r="S256" s="50">
        <v>2015</v>
      </c>
      <c r="T256" s="48" t="s">
        <v>4706</v>
      </c>
      <c r="U256" s="52">
        <v>0</v>
      </c>
      <c r="V256" s="52">
        <v>0</v>
      </c>
      <c r="W256" s="52">
        <v>6880000</v>
      </c>
      <c r="X256" s="52">
        <v>250000</v>
      </c>
      <c r="Y256" s="48" t="s">
        <v>4707</v>
      </c>
      <c r="Z256" s="53"/>
      <c r="AA256" s="53" t="s">
        <v>642</v>
      </c>
      <c r="AB256" s="54" t="s">
        <v>5311</v>
      </c>
      <c r="AC256" s="53"/>
      <c r="AD256" s="48" t="s">
        <v>209</v>
      </c>
      <c r="AE256" s="52"/>
      <c r="AF256" s="48" t="s">
        <v>114</v>
      </c>
      <c r="AG256" s="48" t="s">
        <v>5312</v>
      </c>
      <c r="AH256" s="54" t="s">
        <v>5313</v>
      </c>
      <c r="AI256" s="54" t="s">
        <v>5314</v>
      </c>
      <c r="AJ256" s="48">
        <v>3050</v>
      </c>
      <c r="AK256" s="48" t="s">
        <v>105</v>
      </c>
      <c r="AL256" s="50" t="s">
        <v>5315</v>
      </c>
      <c r="AM256" s="55"/>
      <c r="AN256" s="50">
        <v>1</v>
      </c>
      <c r="AO256" s="50" t="s">
        <v>4797</v>
      </c>
      <c r="AP256" s="50" t="s">
        <v>5316</v>
      </c>
    </row>
    <row r="257" spans="1:42" ht="84" customHeight="1">
      <c r="A257" s="47">
        <f t="shared" si="0"/>
        <v>256</v>
      </c>
      <c r="B257" s="48" t="s">
        <v>5317</v>
      </c>
      <c r="C257" s="48" t="s">
        <v>5318</v>
      </c>
      <c r="D257" s="48" t="s">
        <v>5319</v>
      </c>
      <c r="E257" s="56" t="s">
        <v>5320</v>
      </c>
      <c r="F257" s="49" t="s">
        <v>5321</v>
      </c>
      <c r="G257" s="50" t="s">
        <v>3180</v>
      </c>
      <c r="H257" s="48" t="s">
        <v>5318</v>
      </c>
      <c r="I257" s="48" t="s">
        <v>5318</v>
      </c>
      <c r="J257" s="48" t="s">
        <v>5322</v>
      </c>
      <c r="K257" s="50" t="s">
        <v>209</v>
      </c>
      <c r="L257" s="50" t="s">
        <v>209</v>
      </c>
      <c r="M257" s="50" t="s">
        <v>209</v>
      </c>
      <c r="N257" s="50" t="s">
        <v>209</v>
      </c>
      <c r="O257" s="48" t="s">
        <v>209</v>
      </c>
      <c r="P257" s="48" t="s">
        <v>4705</v>
      </c>
      <c r="Q257" s="48" t="s">
        <v>4705</v>
      </c>
      <c r="R257" s="48"/>
      <c r="S257" s="50">
        <v>2019</v>
      </c>
      <c r="T257" s="48" t="s">
        <v>4706</v>
      </c>
      <c r="U257" s="52">
        <v>0</v>
      </c>
      <c r="V257" s="52">
        <v>3685000</v>
      </c>
      <c r="W257" s="52">
        <v>550000</v>
      </c>
      <c r="X257" s="52">
        <v>20000</v>
      </c>
      <c r="Y257" s="48" t="s">
        <v>4707</v>
      </c>
      <c r="Z257" s="53"/>
      <c r="AA257" s="53" t="s">
        <v>642</v>
      </c>
      <c r="AB257" s="54" t="s">
        <v>5251</v>
      </c>
      <c r="AC257" s="53"/>
      <c r="AD257" s="48" t="s">
        <v>209</v>
      </c>
      <c r="AE257" s="52"/>
      <c r="AF257" s="48" t="s">
        <v>4781</v>
      </c>
      <c r="AG257" s="48" t="s">
        <v>5323</v>
      </c>
      <c r="AH257" s="54" t="s">
        <v>5127</v>
      </c>
      <c r="AI257" s="54" t="s">
        <v>5314</v>
      </c>
      <c r="AJ257" s="48">
        <v>3706</v>
      </c>
      <c r="AK257" s="48" t="s">
        <v>3032</v>
      </c>
      <c r="AL257" s="50" t="s">
        <v>5155</v>
      </c>
      <c r="AM257" s="55"/>
      <c r="AN257" s="50">
        <v>1</v>
      </c>
      <c r="AO257" s="50" t="s">
        <v>4785</v>
      </c>
      <c r="AP257" s="50" t="s">
        <v>5324</v>
      </c>
    </row>
    <row r="258" spans="1:42" ht="84" customHeight="1">
      <c r="A258" s="47">
        <f t="shared" si="0"/>
        <v>257</v>
      </c>
      <c r="B258" s="48" t="s">
        <v>5325</v>
      </c>
      <c r="C258" s="48" t="s">
        <v>5326</v>
      </c>
      <c r="D258" s="48" t="s">
        <v>5327</v>
      </c>
      <c r="E258" s="56" t="s">
        <v>5328</v>
      </c>
      <c r="F258" s="49" t="s">
        <v>5329</v>
      </c>
      <c r="G258" s="50" t="s">
        <v>3180</v>
      </c>
      <c r="H258" s="48" t="s">
        <v>5326</v>
      </c>
      <c r="I258" s="48" t="s">
        <v>5326</v>
      </c>
      <c r="J258" s="48" t="s">
        <v>5330</v>
      </c>
      <c r="K258" s="50" t="s">
        <v>209</v>
      </c>
      <c r="L258" s="50" t="s">
        <v>209</v>
      </c>
      <c r="M258" s="50" t="s">
        <v>209</v>
      </c>
      <c r="N258" s="50" t="s">
        <v>209</v>
      </c>
      <c r="O258" s="48" t="s">
        <v>209</v>
      </c>
      <c r="P258" s="48" t="s">
        <v>4705</v>
      </c>
      <c r="Q258" s="48" t="s">
        <v>4705</v>
      </c>
      <c r="R258" s="48"/>
      <c r="S258" s="50">
        <v>2018</v>
      </c>
      <c r="T258" s="48" t="s">
        <v>4706</v>
      </c>
      <c r="U258" s="52">
        <v>0</v>
      </c>
      <c r="V258" s="52">
        <v>100000</v>
      </c>
      <c r="W258" s="52">
        <v>675000</v>
      </c>
      <c r="X258" s="52">
        <v>0</v>
      </c>
      <c r="Y258" s="48" t="s">
        <v>4707</v>
      </c>
      <c r="Z258" s="53"/>
      <c r="AA258" s="53" t="s">
        <v>642</v>
      </c>
      <c r="AB258" s="54" t="s">
        <v>4721</v>
      </c>
      <c r="AC258" s="53"/>
      <c r="AD258" s="48" t="s">
        <v>209</v>
      </c>
      <c r="AE258" s="52"/>
      <c r="AF258" s="48" t="s">
        <v>170</v>
      </c>
      <c r="AG258" s="48" t="s">
        <v>5331</v>
      </c>
      <c r="AH258" s="54" t="s">
        <v>5288</v>
      </c>
      <c r="AI258" s="54" t="s">
        <v>4711</v>
      </c>
      <c r="AJ258" s="48">
        <v>500</v>
      </c>
      <c r="AK258" s="48" t="s">
        <v>5332</v>
      </c>
      <c r="AL258" s="50" t="s">
        <v>5155</v>
      </c>
      <c r="AM258" s="55"/>
      <c r="AN258" s="50">
        <v>1</v>
      </c>
      <c r="AO258" s="50" t="s">
        <v>4785</v>
      </c>
      <c r="AP258" s="50" t="s">
        <v>5333</v>
      </c>
    </row>
    <row r="259" spans="1:42" ht="84" customHeight="1">
      <c r="A259" s="47">
        <f t="shared" si="0"/>
        <v>258</v>
      </c>
      <c r="B259" s="48" t="s">
        <v>5334</v>
      </c>
      <c r="C259" s="48" t="s">
        <v>5335</v>
      </c>
      <c r="D259" s="48" t="s">
        <v>5336</v>
      </c>
      <c r="E259" s="56" t="s">
        <v>5337</v>
      </c>
      <c r="F259" s="49" t="s">
        <v>5338</v>
      </c>
      <c r="G259" s="50" t="s">
        <v>3180</v>
      </c>
      <c r="H259" s="48" t="s">
        <v>5335</v>
      </c>
      <c r="I259" s="48" t="s">
        <v>5335</v>
      </c>
      <c r="J259" s="48" t="s">
        <v>5339</v>
      </c>
      <c r="K259" s="50" t="s">
        <v>209</v>
      </c>
      <c r="L259" s="50" t="s">
        <v>209</v>
      </c>
      <c r="M259" s="50" t="s">
        <v>209</v>
      </c>
      <c r="N259" s="50" t="s">
        <v>209</v>
      </c>
      <c r="O259" s="48" t="s">
        <v>209</v>
      </c>
      <c r="P259" s="48" t="s">
        <v>4705</v>
      </c>
      <c r="Q259" s="48" t="s">
        <v>4705</v>
      </c>
      <c r="R259" s="48"/>
      <c r="S259" s="50">
        <v>2019</v>
      </c>
      <c r="T259" s="48" t="s">
        <v>4706</v>
      </c>
      <c r="U259" s="51">
        <v>2015000</v>
      </c>
      <c r="V259" s="52">
        <f>7963600+7992000</f>
        <v>15955600</v>
      </c>
      <c r="W259" s="52">
        <v>7308000</v>
      </c>
      <c r="X259" s="52">
        <v>280000</v>
      </c>
      <c r="Y259" s="48" t="s">
        <v>4707</v>
      </c>
      <c r="Z259" s="53"/>
      <c r="AA259" s="53" t="s">
        <v>642</v>
      </c>
      <c r="AB259" s="54" t="s">
        <v>4823</v>
      </c>
      <c r="AC259" s="53"/>
      <c r="AD259" s="48" t="s">
        <v>209</v>
      </c>
      <c r="AE259" s="52"/>
      <c r="AF259" s="48" t="s">
        <v>4836</v>
      </c>
      <c r="AG259" s="48" t="s">
        <v>5340</v>
      </c>
      <c r="AH259" s="54" t="s">
        <v>4934</v>
      </c>
      <c r="AI259" s="54" t="s">
        <v>4711</v>
      </c>
      <c r="AJ259" s="48">
        <v>50</v>
      </c>
      <c r="AK259" s="48" t="s">
        <v>105</v>
      </c>
      <c r="AL259" s="50" t="s">
        <v>5155</v>
      </c>
      <c r="AM259" s="55"/>
      <c r="AN259" s="50">
        <v>1</v>
      </c>
      <c r="AO259" s="50" t="s">
        <v>4797</v>
      </c>
      <c r="AP259" s="50" t="s">
        <v>5341</v>
      </c>
    </row>
    <row r="260" spans="1:42" ht="84" customHeight="1">
      <c r="A260" s="47">
        <f t="shared" si="0"/>
        <v>259</v>
      </c>
      <c r="B260" s="48" t="s">
        <v>5342</v>
      </c>
      <c r="C260" s="48" t="s">
        <v>5343</v>
      </c>
      <c r="D260" s="48" t="s">
        <v>5344</v>
      </c>
      <c r="E260" s="56" t="s">
        <v>5345</v>
      </c>
      <c r="F260" s="49" t="s">
        <v>5346</v>
      </c>
      <c r="G260" s="50" t="s">
        <v>3180</v>
      </c>
      <c r="H260" s="48" t="s">
        <v>5343</v>
      </c>
      <c r="I260" s="48" t="s">
        <v>5343</v>
      </c>
      <c r="J260" s="48" t="s">
        <v>5347</v>
      </c>
      <c r="K260" s="50" t="s">
        <v>209</v>
      </c>
      <c r="L260" s="50" t="s">
        <v>209</v>
      </c>
      <c r="M260" s="50" t="s">
        <v>209</v>
      </c>
      <c r="N260" s="50" t="s">
        <v>209</v>
      </c>
      <c r="O260" s="48" t="s">
        <v>209</v>
      </c>
      <c r="P260" s="48" t="s">
        <v>4720</v>
      </c>
      <c r="Q260" s="48" t="s">
        <v>4705</v>
      </c>
      <c r="R260" s="48"/>
      <c r="S260" s="50">
        <v>2018</v>
      </c>
      <c r="T260" s="48" t="s">
        <v>4706</v>
      </c>
      <c r="U260" s="51">
        <v>3925000</v>
      </c>
      <c r="V260" s="52">
        <v>4953500</v>
      </c>
      <c r="W260" s="52">
        <v>725000</v>
      </c>
      <c r="X260" s="52">
        <v>0</v>
      </c>
      <c r="Y260" s="48" t="s">
        <v>4707</v>
      </c>
      <c r="Z260" s="53"/>
      <c r="AA260" s="53" t="s">
        <v>642</v>
      </c>
      <c r="AB260" s="54" t="s">
        <v>5084</v>
      </c>
      <c r="AC260" s="53"/>
      <c r="AD260" s="48" t="s">
        <v>209</v>
      </c>
      <c r="AE260" s="52"/>
      <c r="AF260" s="48" t="s">
        <v>170</v>
      </c>
      <c r="AG260" s="48" t="s">
        <v>5348</v>
      </c>
      <c r="AH260" s="54" t="s">
        <v>4771</v>
      </c>
      <c r="AI260" s="54" t="s">
        <v>4711</v>
      </c>
      <c r="AJ260" s="48">
        <v>60</v>
      </c>
      <c r="AK260" s="48" t="s">
        <v>82</v>
      </c>
      <c r="AL260" s="50" t="s">
        <v>5166</v>
      </c>
      <c r="AM260" s="55"/>
      <c r="AN260" s="50">
        <v>1</v>
      </c>
      <c r="AO260" s="50" t="s">
        <v>4785</v>
      </c>
      <c r="AP260" s="50" t="s">
        <v>4713</v>
      </c>
    </row>
    <row r="261" spans="1:42" ht="84" customHeight="1">
      <c r="A261" s="47">
        <f t="shared" si="0"/>
        <v>260</v>
      </c>
      <c r="B261" s="48" t="s">
        <v>5349</v>
      </c>
      <c r="C261" s="48" t="s">
        <v>5350</v>
      </c>
      <c r="D261" s="48" t="s">
        <v>5351</v>
      </c>
      <c r="E261" s="56" t="s">
        <v>5352</v>
      </c>
      <c r="F261" s="49" t="s">
        <v>5353</v>
      </c>
      <c r="G261" s="50" t="s">
        <v>3180</v>
      </c>
      <c r="H261" s="48" t="s">
        <v>5350</v>
      </c>
      <c r="I261" s="48" t="s">
        <v>5350</v>
      </c>
      <c r="J261" s="48" t="s">
        <v>5354</v>
      </c>
      <c r="K261" s="50" t="s">
        <v>209</v>
      </c>
      <c r="L261" s="50" t="s">
        <v>209</v>
      </c>
      <c r="M261" s="50" t="s">
        <v>209</v>
      </c>
      <c r="N261" s="50" t="s">
        <v>209</v>
      </c>
      <c r="O261" s="48" t="s">
        <v>209</v>
      </c>
      <c r="P261" s="48" t="s">
        <v>4705</v>
      </c>
      <c r="Q261" s="48" t="s">
        <v>4705</v>
      </c>
      <c r="R261" s="48"/>
      <c r="S261" s="50">
        <v>2018</v>
      </c>
      <c r="T261" s="48" t="s">
        <v>4706</v>
      </c>
      <c r="U261" s="52">
        <v>0</v>
      </c>
      <c r="V261" s="52">
        <v>5204000</v>
      </c>
      <c r="W261" s="52">
        <v>40273600</v>
      </c>
      <c r="X261" s="52">
        <v>2330000</v>
      </c>
      <c r="Y261" s="48" t="s">
        <v>4707</v>
      </c>
      <c r="Z261" s="53"/>
      <c r="AA261" s="53" t="s">
        <v>642</v>
      </c>
      <c r="AB261" s="54" t="s">
        <v>4823</v>
      </c>
      <c r="AC261" s="53"/>
      <c r="AD261" s="48" t="s">
        <v>209</v>
      </c>
      <c r="AE261" s="52"/>
      <c r="AF261" s="48" t="s">
        <v>35</v>
      </c>
      <c r="AG261" s="48" t="s">
        <v>5355</v>
      </c>
      <c r="AH261" s="54" t="s">
        <v>4934</v>
      </c>
      <c r="AI261" s="54" t="s">
        <v>4711</v>
      </c>
      <c r="AJ261" s="48">
        <v>3000</v>
      </c>
      <c r="AK261" s="48" t="s">
        <v>105</v>
      </c>
      <c r="AL261" s="50" t="s">
        <v>5356</v>
      </c>
      <c r="AM261" s="55"/>
      <c r="AN261" s="50">
        <v>1</v>
      </c>
      <c r="AO261" s="50" t="s">
        <v>4797</v>
      </c>
      <c r="AP261" s="49" t="s">
        <v>5357</v>
      </c>
    </row>
    <row r="262" spans="1:42" ht="84" customHeight="1">
      <c r="A262" s="47">
        <f t="shared" si="0"/>
        <v>261</v>
      </c>
      <c r="B262" s="48" t="s">
        <v>5358</v>
      </c>
      <c r="C262" s="48" t="s">
        <v>5359</v>
      </c>
      <c r="D262" s="48" t="s">
        <v>5360</v>
      </c>
      <c r="E262" s="56" t="s">
        <v>5361</v>
      </c>
      <c r="F262" s="49" t="s">
        <v>5362</v>
      </c>
      <c r="G262" s="50" t="s">
        <v>3180</v>
      </c>
      <c r="H262" s="48" t="s">
        <v>5359</v>
      </c>
      <c r="I262" s="48" t="s">
        <v>5359</v>
      </c>
      <c r="J262" s="48" t="s">
        <v>5363</v>
      </c>
      <c r="K262" s="50" t="s">
        <v>209</v>
      </c>
      <c r="L262" s="50" t="s">
        <v>209</v>
      </c>
      <c r="M262" s="50" t="s">
        <v>209</v>
      </c>
      <c r="N262" s="50" t="s">
        <v>209</v>
      </c>
      <c r="O262" s="48" t="s">
        <v>209</v>
      </c>
      <c r="P262" s="48" t="s">
        <v>4705</v>
      </c>
      <c r="Q262" s="48" t="s">
        <v>4705</v>
      </c>
      <c r="R262" s="48"/>
      <c r="S262" s="50">
        <v>2019</v>
      </c>
      <c r="T262" s="48" t="s">
        <v>4706</v>
      </c>
      <c r="U262" s="52">
        <v>0</v>
      </c>
      <c r="V262" s="52">
        <v>11551000</v>
      </c>
      <c r="W262" s="52">
        <v>4033000</v>
      </c>
      <c r="X262" s="52">
        <v>0</v>
      </c>
      <c r="Y262" s="48" t="s">
        <v>4707</v>
      </c>
      <c r="Z262" s="53"/>
      <c r="AA262" s="53" t="s">
        <v>642</v>
      </c>
      <c r="AB262" s="54" t="s">
        <v>4959</v>
      </c>
      <c r="AC262" s="53"/>
      <c r="AD262" s="48" t="s">
        <v>209</v>
      </c>
      <c r="AE262" s="52"/>
      <c r="AF262" s="48" t="s">
        <v>35</v>
      </c>
      <c r="AG262" s="48" t="s">
        <v>5364</v>
      </c>
      <c r="AH262" s="54" t="s">
        <v>4934</v>
      </c>
      <c r="AI262" s="54" t="s">
        <v>4711</v>
      </c>
      <c r="AJ262" s="48">
        <v>3000</v>
      </c>
      <c r="AK262" s="48" t="s">
        <v>272</v>
      </c>
      <c r="AL262" s="50" t="s">
        <v>5365</v>
      </c>
      <c r="AM262" s="55"/>
      <c r="AN262" s="50">
        <v>1</v>
      </c>
      <c r="AO262" s="50" t="s">
        <v>4797</v>
      </c>
      <c r="AP262" s="50" t="s">
        <v>5366</v>
      </c>
    </row>
    <row r="263" spans="1:42" ht="84" customHeight="1">
      <c r="A263" s="47">
        <f t="shared" si="0"/>
        <v>262</v>
      </c>
      <c r="B263" s="48" t="s">
        <v>5367</v>
      </c>
      <c r="C263" s="48" t="s">
        <v>5368</v>
      </c>
      <c r="D263" s="48" t="s">
        <v>5369</v>
      </c>
      <c r="E263" s="56" t="s">
        <v>3086</v>
      </c>
      <c r="F263" s="49" t="s">
        <v>3089</v>
      </c>
      <c r="G263" s="50" t="s">
        <v>3180</v>
      </c>
      <c r="H263" s="48" t="s">
        <v>5368</v>
      </c>
      <c r="I263" s="48" t="s">
        <v>5368</v>
      </c>
      <c r="J263" s="48" t="s">
        <v>3090</v>
      </c>
      <c r="K263" s="50" t="s">
        <v>209</v>
      </c>
      <c r="L263" s="50" t="s">
        <v>209</v>
      </c>
      <c r="M263" s="50" t="s">
        <v>209</v>
      </c>
      <c r="N263" s="50" t="s">
        <v>209</v>
      </c>
      <c r="O263" s="48" t="s">
        <v>209</v>
      </c>
      <c r="P263" s="48" t="s">
        <v>4705</v>
      </c>
      <c r="Q263" s="48" t="s">
        <v>4705</v>
      </c>
      <c r="R263" s="48"/>
      <c r="S263" s="50">
        <v>2019</v>
      </c>
      <c r="T263" s="48" t="s">
        <v>4706</v>
      </c>
      <c r="U263" s="52">
        <v>0</v>
      </c>
      <c r="V263" s="52">
        <v>924000</v>
      </c>
      <c r="W263" s="52">
        <v>5868000</v>
      </c>
      <c r="X263" s="52">
        <v>0</v>
      </c>
      <c r="Y263" s="48" t="s">
        <v>4707</v>
      </c>
      <c r="Z263" s="53"/>
      <c r="AA263" s="53" t="s">
        <v>642</v>
      </c>
      <c r="AB263" s="54" t="s">
        <v>4769</v>
      </c>
      <c r="AC263" s="53"/>
      <c r="AD263" s="48" t="s">
        <v>209</v>
      </c>
      <c r="AE263" s="52"/>
      <c r="AF263" s="48" t="s">
        <v>4836</v>
      </c>
      <c r="AG263" s="48" t="s">
        <v>4845</v>
      </c>
      <c r="AH263" s="54" t="s">
        <v>5186</v>
      </c>
      <c r="AI263" s="54" t="s">
        <v>4711</v>
      </c>
      <c r="AJ263" s="48">
        <v>7500</v>
      </c>
      <c r="AK263" s="48" t="s">
        <v>5370</v>
      </c>
      <c r="AL263" s="50" t="s">
        <v>4856</v>
      </c>
      <c r="AM263" s="55"/>
      <c r="AN263" s="50">
        <v>1</v>
      </c>
      <c r="AO263" s="50" t="s">
        <v>4797</v>
      </c>
      <c r="AP263" s="50" t="s">
        <v>5371</v>
      </c>
    </row>
    <row r="264" spans="1:42" ht="84" customHeight="1">
      <c r="A264" s="47">
        <f t="shared" si="0"/>
        <v>263</v>
      </c>
      <c r="B264" s="48" t="s">
        <v>5372</v>
      </c>
      <c r="C264" s="48" t="s">
        <v>5373</v>
      </c>
      <c r="D264" s="48" t="s">
        <v>5374</v>
      </c>
      <c r="E264" s="56" t="s">
        <v>5375</v>
      </c>
      <c r="F264" s="49" t="s">
        <v>5376</v>
      </c>
      <c r="G264" s="50" t="s">
        <v>3193</v>
      </c>
      <c r="H264" s="48" t="s">
        <v>5373</v>
      </c>
      <c r="I264" s="48" t="s">
        <v>5373</v>
      </c>
      <c r="J264" s="48" t="s">
        <v>5377</v>
      </c>
      <c r="K264" s="50" t="s">
        <v>209</v>
      </c>
      <c r="L264" s="50" t="s">
        <v>209</v>
      </c>
      <c r="M264" s="50" t="s">
        <v>209</v>
      </c>
      <c r="N264" s="50" t="s">
        <v>209</v>
      </c>
      <c r="O264" s="48" t="s">
        <v>209</v>
      </c>
      <c r="P264" s="48" t="s">
        <v>4705</v>
      </c>
      <c r="Q264" s="48" t="s">
        <v>4705</v>
      </c>
      <c r="R264" s="48"/>
      <c r="S264" s="50">
        <v>2019</v>
      </c>
      <c r="T264" s="48" t="s">
        <v>4706</v>
      </c>
      <c r="U264" s="52">
        <v>0</v>
      </c>
      <c r="V264" s="52">
        <v>0</v>
      </c>
      <c r="W264" s="52">
        <v>8150000</v>
      </c>
      <c r="X264" s="52">
        <v>0</v>
      </c>
      <c r="Y264" s="48" t="s">
        <v>4707</v>
      </c>
      <c r="Z264" s="53"/>
      <c r="AA264" s="53" t="s">
        <v>642</v>
      </c>
      <c r="AB264" s="54" t="s">
        <v>5378</v>
      </c>
      <c r="AC264" s="53"/>
      <c r="AD264" s="48" t="s">
        <v>209</v>
      </c>
      <c r="AE264" s="52"/>
      <c r="AF264" s="48" t="s">
        <v>5379</v>
      </c>
      <c r="AG264" s="48" t="s">
        <v>5380</v>
      </c>
      <c r="AH264" s="54" t="s">
        <v>4973</v>
      </c>
      <c r="AI264" s="54" t="s">
        <v>5381</v>
      </c>
      <c r="AJ264" s="48">
        <v>1000</v>
      </c>
      <c r="AK264" s="48" t="s">
        <v>82</v>
      </c>
      <c r="AL264" s="50" t="s">
        <v>4856</v>
      </c>
      <c r="AM264" s="55"/>
      <c r="AN264" s="50">
        <v>1</v>
      </c>
      <c r="AO264" s="50" t="s">
        <v>4797</v>
      </c>
      <c r="AP264" s="49" t="s">
        <v>5382</v>
      </c>
    </row>
    <row r="265" spans="1:42" ht="84" customHeight="1">
      <c r="A265" s="47">
        <f t="shared" si="0"/>
        <v>264</v>
      </c>
      <c r="B265" s="48" t="s">
        <v>5383</v>
      </c>
      <c r="C265" s="48" t="s">
        <v>5384</v>
      </c>
      <c r="D265" s="48" t="s">
        <v>5385</v>
      </c>
      <c r="E265" s="56" t="s">
        <v>5386</v>
      </c>
      <c r="F265" s="49" t="s">
        <v>5387</v>
      </c>
      <c r="G265" s="50" t="s">
        <v>3180</v>
      </c>
      <c r="H265" s="48" t="s">
        <v>5384</v>
      </c>
      <c r="I265" s="48" t="s">
        <v>5384</v>
      </c>
      <c r="J265" s="48" t="s">
        <v>5388</v>
      </c>
      <c r="K265" s="50" t="s">
        <v>209</v>
      </c>
      <c r="L265" s="50" t="s">
        <v>209</v>
      </c>
      <c r="M265" s="50" t="s">
        <v>209</v>
      </c>
      <c r="N265" s="50" t="s">
        <v>209</v>
      </c>
      <c r="O265" s="48" t="s">
        <v>209</v>
      </c>
      <c r="P265" s="48" t="s">
        <v>4705</v>
      </c>
      <c r="Q265" s="48" t="s">
        <v>4705</v>
      </c>
      <c r="R265" s="48"/>
      <c r="S265" s="50">
        <v>2019</v>
      </c>
      <c r="T265" s="48" t="s">
        <v>4706</v>
      </c>
      <c r="U265" s="52">
        <v>0</v>
      </c>
      <c r="V265" s="52">
        <v>4270000</v>
      </c>
      <c r="W265" s="52">
        <v>392000</v>
      </c>
      <c r="X265" s="52">
        <v>5000</v>
      </c>
      <c r="Y265" s="48" t="s">
        <v>4707</v>
      </c>
      <c r="Z265" s="53"/>
      <c r="AA265" s="53" t="s">
        <v>642</v>
      </c>
      <c r="AB265" s="54" t="s">
        <v>4721</v>
      </c>
      <c r="AC265" s="53"/>
      <c r="AD265" s="48" t="s">
        <v>209</v>
      </c>
      <c r="AE265" s="52"/>
      <c r="AF265" s="48" t="s">
        <v>4758</v>
      </c>
      <c r="AG265" s="48" t="s">
        <v>4997</v>
      </c>
      <c r="AH265" s="54" t="s">
        <v>4934</v>
      </c>
      <c r="AI265" s="54" t="s">
        <v>4711</v>
      </c>
      <c r="AJ265" s="48">
        <v>50</v>
      </c>
      <c r="AK265" s="48" t="s">
        <v>272</v>
      </c>
      <c r="AL265" s="50" t="s">
        <v>4706</v>
      </c>
      <c r="AM265" s="55"/>
      <c r="AN265" s="50">
        <v>1</v>
      </c>
      <c r="AO265" s="50" t="s">
        <v>4785</v>
      </c>
      <c r="AP265" s="49" t="s">
        <v>5389</v>
      </c>
    </row>
    <row r="266" spans="1:42" ht="84" customHeight="1">
      <c r="A266" s="47">
        <f t="shared" si="0"/>
        <v>265</v>
      </c>
      <c r="B266" s="48" t="s">
        <v>5390</v>
      </c>
      <c r="C266" s="48" t="s">
        <v>5391</v>
      </c>
      <c r="D266" s="48" t="s">
        <v>5392</v>
      </c>
      <c r="E266" s="56" t="s">
        <v>2314</v>
      </c>
      <c r="F266" s="49" t="s">
        <v>2317</v>
      </c>
      <c r="G266" s="50" t="s">
        <v>3180</v>
      </c>
      <c r="H266" s="48" t="s">
        <v>5391</v>
      </c>
      <c r="I266" s="48" t="s">
        <v>5391</v>
      </c>
      <c r="J266" s="48" t="s">
        <v>5393</v>
      </c>
      <c r="K266" s="50" t="s">
        <v>209</v>
      </c>
      <c r="L266" s="50" t="s">
        <v>209</v>
      </c>
      <c r="M266" s="50" t="s">
        <v>209</v>
      </c>
      <c r="N266" s="50" t="s">
        <v>209</v>
      </c>
      <c r="O266" s="48" t="s">
        <v>209</v>
      </c>
      <c r="P266" s="48" t="s">
        <v>4705</v>
      </c>
      <c r="Q266" s="48" t="s">
        <v>4720</v>
      </c>
      <c r="R266" s="48"/>
      <c r="S266" s="50">
        <v>2018</v>
      </c>
      <c r="T266" s="48" t="s">
        <v>4706</v>
      </c>
      <c r="U266" s="51">
        <v>2747000</v>
      </c>
      <c r="V266" s="52">
        <v>4000000</v>
      </c>
      <c r="W266" s="52">
        <v>12379000</v>
      </c>
      <c r="X266" s="52">
        <v>292000</v>
      </c>
      <c r="Y266" s="48" t="s">
        <v>4707</v>
      </c>
      <c r="Z266" s="53"/>
      <c r="AA266" s="53" t="s">
        <v>642</v>
      </c>
      <c r="AB266" s="54" t="s">
        <v>4721</v>
      </c>
      <c r="AC266" s="53"/>
      <c r="AD266" s="48" t="s">
        <v>209</v>
      </c>
      <c r="AE266" s="52"/>
      <c r="AF266" s="48" t="s">
        <v>114</v>
      </c>
      <c r="AG266" s="48" t="s">
        <v>5394</v>
      </c>
      <c r="AH266" s="54" t="s">
        <v>4934</v>
      </c>
      <c r="AI266" s="54" t="s">
        <v>4711</v>
      </c>
      <c r="AJ266" s="48">
        <v>1000</v>
      </c>
      <c r="AK266" s="48" t="s">
        <v>74</v>
      </c>
      <c r="AL266" s="50" t="s">
        <v>4706</v>
      </c>
      <c r="AM266" s="55"/>
      <c r="AN266" s="50">
        <v>1</v>
      </c>
      <c r="AO266" s="50" t="s">
        <v>4797</v>
      </c>
      <c r="AP266" s="50" t="s">
        <v>5395</v>
      </c>
    </row>
    <row r="267" spans="1:42" ht="84" customHeight="1">
      <c r="A267" s="47">
        <f t="shared" si="0"/>
        <v>266</v>
      </c>
      <c r="B267" s="48" t="s">
        <v>5396</v>
      </c>
      <c r="C267" s="48" t="s">
        <v>5397</v>
      </c>
      <c r="D267" s="48" t="s">
        <v>5398</v>
      </c>
      <c r="E267" s="48" t="s">
        <v>5399</v>
      </c>
      <c r="F267" s="49" t="s">
        <v>5400</v>
      </c>
      <c r="G267" s="50" t="s">
        <v>3180</v>
      </c>
      <c r="H267" s="48" t="s">
        <v>5397</v>
      </c>
      <c r="I267" s="48" t="s">
        <v>5397</v>
      </c>
      <c r="J267" s="48" t="s">
        <v>5401</v>
      </c>
      <c r="K267" s="50" t="s">
        <v>209</v>
      </c>
      <c r="L267" s="50" t="s">
        <v>209</v>
      </c>
      <c r="M267" s="50" t="s">
        <v>209</v>
      </c>
      <c r="N267" s="50" t="s">
        <v>209</v>
      </c>
      <c r="O267" s="48" t="s">
        <v>209</v>
      </c>
      <c r="P267" s="48" t="s">
        <v>4705</v>
      </c>
      <c r="Q267" s="48" t="s">
        <v>4705</v>
      </c>
      <c r="R267" s="48"/>
      <c r="S267" s="50">
        <v>2018</v>
      </c>
      <c r="T267" s="48" t="s">
        <v>4706</v>
      </c>
      <c r="U267" s="51">
        <v>1725000</v>
      </c>
      <c r="V267" s="51">
        <f>3148500+543000</f>
        <v>3691500</v>
      </c>
      <c r="W267" s="51">
        <v>1285000</v>
      </c>
      <c r="X267" s="52">
        <v>0</v>
      </c>
      <c r="Y267" s="48" t="s">
        <v>4707</v>
      </c>
      <c r="Z267" s="53"/>
      <c r="AA267" s="53" t="s">
        <v>642</v>
      </c>
      <c r="AB267" s="54" t="s">
        <v>4721</v>
      </c>
      <c r="AC267" s="53"/>
      <c r="AD267" s="48" t="s">
        <v>209</v>
      </c>
      <c r="AE267" s="52"/>
      <c r="AF267" s="48" t="s">
        <v>170</v>
      </c>
      <c r="AG267" s="48" t="s">
        <v>5402</v>
      </c>
      <c r="AH267" s="54">
        <v>200000</v>
      </c>
      <c r="AI267" s="54" t="s">
        <v>4711</v>
      </c>
      <c r="AJ267" s="48">
        <v>120</v>
      </c>
      <c r="AK267" s="48" t="s">
        <v>105</v>
      </c>
      <c r="AL267" s="50" t="s">
        <v>4706</v>
      </c>
      <c r="AM267" s="55"/>
      <c r="AN267" s="50">
        <v>1</v>
      </c>
      <c r="AO267" s="50" t="s">
        <v>4785</v>
      </c>
      <c r="AP267" s="50" t="s">
        <v>5366</v>
      </c>
    </row>
    <row r="268" spans="1:42" ht="84" customHeight="1">
      <c r="A268" s="47">
        <f t="shared" si="0"/>
        <v>267</v>
      </c>
      <c r="B268" s="48" t="s">
        <v>5403</v>
      </c>
      <c r="C268" s="48" t="s">
        <v>5404</v>
      </c>
      <c r="D268" s="48" t="s">
        <v>5405</v>
      </c>
      <c r="E268" s="56" t="s">
        <v>5406</v>
      </c>
      <c r="F268" s="58" t="s">
        <v>5407</v>
      </c>
      <c r="G268" s="50" t="s">
        <v>3193</v>
      </c>
      <c r="H268" s="48" t="s">
        <v>5404</v>
      </c>
      <c r="I268" s="48" t="s">
        <v>5404</v>
      </c>
      <c r="J268" s="48" t="s">
        <v>5408</v>
      </c>
      <c r="K268" s="50" t="s">
        <v>209</v>
      </c>
      <c r="L268" s="50" t="s">
        <v>209</v>
      </c>
      <c r="M268" s="50" t="s">
        <v>209</v>
      </c>
      <c r="N268" s="50" t="s">
        <v>209</v>
      </c>
      <c r="O268" s="48" t="s">
        <v>209</v>
      </c>
      <c r="P268" s="48" t="s">
        <v>4705</v>
      </c>
      <c r="Q268" s="48" t="s">
        <v>4720</v>
      </c>
      <c r="R268" s="48"/>
      <c r="S268" s="50">
        <v>2018</v>
      </c>
      <c r="T268" s="48" t="s">
        <v>4706</v>
      </c>
      <c r="U268" s="51">
        <v>306000</v>
      </c>
      <c r="V268" s="52">
        <v>3854300</v>
      </c>
      <c r="W268" s="52">
        <v>886000</v>
      </c>
      <c r="X268" s="52">
        <v>38000</v>
      </c>
      <c r="Y268" s="48" t="s">
        <v>4707</v>
      </c>
      <c r="Z268" s="53"/>
      <c r="AA268" s="48" t="s">
        <v>63</v>
      </c>
      <c r="AB268" s="54" t="s">
        <v>4735</v>
      </c>
      <c r="AC268" s="53"/>
      <c r="AD268" s="48" t="s">
        <v>209</v>
      </c>
      <c r="AE268" s="52"/>
      <c r="AF268" s="48" t="s">
        <v>35</v>
      </c>
      <c r="AG268" s="48" t="s">
        <v>5409</v>
      </c>
      <c r="AH268" s="54" t="s">
        <v>5410</v>
      </c>
      <c r="AI268" s="54" t="s">
        <v>5411</v>
      </c>
      <c r="AJ268" s="48">
        <v>50</v>
      </c>
      <c r="AK268" s="48" t="s">
        <v>4866</v>
      </c>
      <c r="AL268" s="50" t="s">
        <v>4706</v>
      </c>
      <c r="AM268" s="55"/>
      <c r="AN268" s="50">
        <v>3</v>
      </c>
      <c r="AO268" s="50" t="s">
        <v>4797</v>
      </c>
      <c r="AP268" s="59" t="s">
        <v>5412</v>
      </c>
    </row>
    <row r="269" spans="1:42" ht="84" customHeight="1">
      <c r="A269" s="47">
        <f t="shared" si="0"/>
        <v>268</v>
      </c>
      <c r="B269" s="48" t="s">
        <v>5413</v>
      </c>
      <c r="C269" s="48" t="s">
        <v>5414</v>
      </c>
      <c r="D269" s="48" t="s">
        <v>5415</v>
      </c>
      <c r="E269" s="56" t="s">
        <v>5416</v>
      </c>
      <c r="F269" s="49" t="s">
        <v>5417</v>
      </c>
      <c r="G269" s="50" t="s">
        <v>3180</v>
      </c>
      <c r="H269" s="48" t="s">
        <v>5414</v>
      </c>
      <c r="I269" s="48" t="s">
        <v>5414</v>
      </c>
      <c r="J269" s="48">
        <v>0</v>
      </c>
      <c r="K269" s="50" t="s">
        <v>209</v>
      </c>
      <c r="L269" s="50" t="s">
        <v>209</v>
      </c>
      <c r="M269" s="50" t="s">
        <v>209</v>
      </c>
      <c r="N269" s="50" t="s">
        <v>209</v>
      </c>
      <c r="O269" s="48" t="s">
        <v>209</v>
      </c>
      <c r="P269" s="48" t="s">
        <v>4705</v>
      </c>
      <c r="Q269" s="48" t="s">
        <v>4705</v>
      </c>
      <c r="R269" s="48"/>
      <c r="S269" s="50">
        <v>2015</v>
      </c>
      <c r="T269" s="48" t="s">
        <v>4706</v>
      </c>
      <c r="U269" s="51">
        <v>85031500</v>
      </c>
      <c r="V269" s="52">
        <v>65656500</v>
      </c>
      <c r="W269" s="52">
        <v>14940000</v>
      </c>
      <c r="X269" s="52">
        <v>281000</v>
      </c>
      <c r="Y269" s="48" t="s">
        <v>4707</v>
      </c>
      <c r="Z269" s="53"/>
      <c r="AA269" s="48" t="s">
        <v>63</v>
      </c>
      <c r="AB269" s="54" t="s">
        <v>5210</v>
      </c>
      <c r="AC269" s="53"/>
      <c r="AD269" s="48" t="s">
        <v>209</v>
      </c>
      <c r="AE269" s="52"/>
      <c r="AF269" s="48" t="s">
        <v>4758</v>
      </c>
      <c r="AG269" s="48" t="s">
        <v>5418</v>
      </c>
      <c r="AH269" s="54" t="s">
        <v>5419</v>
      </c>
      <c r="AI269" s="54" t="s">
        <v>5314</v>
      </c>
      <c r="AJ269" s="48">
        <v>1000</v>
      </c>
      <c r="AK269" s="48" t="s">
        <v>74</v>
      </c>
      <c r="AL269" s="50" t="s">
        <v>4706</v>
      </c>
      <c r="AM269" s="55"/>
      <c r="AN269" s="50">
        <v>3</v>
      </c>
      <c r="AO269" s="50" t="s">
        <v>4785</v>
      </c>
      <c r="AP269" s="50" t="s">
        <v>5366</v>
      </c>
    </row>
    <row r="270" spans="1:42" ht="84" customHeight="1">
      <c r="A270" s="47">
        <f t="shared" si="0"/>
        <v>269</v>
      </c>
      <c r="B270" s="48" t="s">
        <v>5420</v>
      </c>
      <c r="C270" s="48" t="s">
        <v>5421</v>
      </c>
      <c r="D270" s="48" t="s">
        <v>5422</v>
      </c>
      <c r="E270" s="56" t="s">
        <v>5423</v>
      </c>
      <c r="F270" s="49" t="s">
        <v>5424</v>
      </c>
      <c r="G270" s="50" t="s">
        <v>3180</v>
      </c>
      <c r="H270" s="48" t="s">
        <v>5421</v>
      </c>
      <c r="I270" s="48" t="s">
        <v>5421</v>
      </c>
      <c r="J270" s="48" t="s">
        <v>5425</v>
      </c>
      <c r="K270" s="50" t="s">
        <v>209</v>
      </c>
      <c r="L270" s="50" t="s">
        <v>209</v>
      </c>
      <c r="M270" s="50" t="s">
        <v>209</v>
      </c>
      <c r="N270" s="50" t="s">
        <v>209</v>
      </c>
      <c r="O270" s="48" t="s">
        <v>209</v>
      </c>
      <c r="P270" s="48" t="s">
        <v>4705</v>
      </c>
      <c r="Q270" s="48" t="s">
        <v>4720</v>
      </c>
      <c r="R270" s="48"/>
      <c r="S270" s="50">
        <v>2018</v>
      </c>
      <c r="T270" s="48" t="s">
        <v>4706</v>
      </c>
      <c r="U270" s="51"/>
      <c r="V270" s="52">
        <v>580000</v>
      </c>
      <c r="W270" s="52">
        <v>523500</v>
      </c>
      <c r="X270" s="52">
        <v>0</v>
      </c>
      <c r="Y270" s="48" t="s">
        <v>4707</v>
      </c>
      <c r="Z270" s="53"/>
      <c r="AA270" s="48" t="s">
        <v>63</v>
      </c>
      <c r="AB270" s="54" t="s">
        <v>5084</v>
      </c>
      <c r="AC270" s="53"/>
      <c r="AD270" s="48" t="s">
        <v>209</v>
      </c>
      <c r="AE270" s="52"/>
      <c r="AF270" s="48" t="s">
        <v>35</v>
      </c>
      <c r="AG270" s="48" t="s">
        <v>5426</v>
      </c>
      <c r="AH270" s="54" t="s">
        <v>5427</v>
      </c>
      <c r="AI270" s="54" t="s">
        <v>5314</v>
      </c>
      <c r="AJ270" s="48">
        <v>20</v>
      </c>
      <c r="AK270" s="48" t="s">
        <v>105</v>
      </c>
      <c r="AL270" s="50" t="s">
        <v>4706</v>
      </c>
      <c r="AM270" s="55"/>
      <c r="AN270" s="50">
        <v>1</v>
      </c>
      <c r="AO270" s="50" t="s">
        <v>4797</v>
      </c>
      <c r="AP270" s="60" t="s">
        <v>5366</v>
      </c>
    </row>
    <row r="271" spans="1:42" ht="84" customHeight="1">
      <c r="A271" s="47">
        <f t="shared" si="0"/>
        <v>270</v>
      </c>
      <c r="B271" s="48" t="s">
        <v>5428</v>
      </c>
      <c r="C271" s="48" t="s">
        <v>5429</v>
      </c>
      <c r="D271" s="48" t="s">
        <v>5430</v>
      </c>
      <c r="E271" s="56" t="s">
        <v>5431</v>
      </c>
      <c r="F271" s="49" t="s">
        <v>5432</v>
      </c>
      <c r="G271" s="50" t="s">
        <v>3180</v>
      </c>
      <c r="H271" s="48" t="s">
        <v>5429</v>
      </c>
      <c r="I271" s="48" t="s">
        <v>5429</v>
      </c>
      <c r="J271" s="48" t="s">
        <v>5433</v>
      </c>
      <c r="K271" s="50" t="s">
        <v>209</v>
      </c>
      <c r="L271" s="50" t="s">
        <v>209</v>
      </c>
      <c r="M271" s="50" t="s">
        <v>209</v>
      </c>
      <c r="N271" s="50" t="s">
        <v>209</v>
      </c>
      <c r="O271" s="48" t="s">
        <v>209</v>
      </c>
      <c r="P271" s="48" t="s">
        <v>4705</v>
      </c>
      <c r="Q271" s="48" t="s">
        <v>4705</v>
      </c>
      <c r="R271" s="48"/>
      <c r="S271" s="50">
        <v>2020</v>
      </c>
      <c r="T271" s="48" t="s">
        <v>4706</v>
      </c>
      <c r="U271" s="51"/>
      <c r="V271" s="52">
        <v>400000</v>
      </c>
      <c r="W271" s="52">
        <v>180000</v>
      </c>
      <c r="X271" s="52">
        <v>0</v>
      </c>
      <c r="Y271" s="48" t="s">
        <v>4707</v>
      </c>
      <c r="Z271" s="53"/>
      <c r="AA271" s="48" t="s">
        <v>63</v>
      </c>
      <c r="AB271" s="54" t="s">
        <v>4823</v>
      </c>
      <c r="AC271" s="53"/>
      <c r="AD271" s="48" t="s">
        <v>209</v>
      </c>
      <c r="AE271" s="52"/>
      <c r="AF271" s="48" t="s">
        <v>4758</v>
      </c>
      <c r="AG271" s="48" t="s">
        <v>5434</v>
      </c>
      <c r="AH271" s="54" t="s">
        <v>5435</v>
      </c>
      <c r="AI271" s="54" t="s">
        <v>5314</v>
      </c>
      <c r="AJ271" s="48">
        <v>30</v>
      </c>
      <c r="AK271" s="48" t="s">
        <v>105</v>
      </c>
      <c r="AL271" s="50" t="s">
        <v>4706</v>
      </c>
      <c r="AM271" s="55"/>
      <c r="AN271" s="50">
        <v>1</v>
      </c>
      <c r="AO271" s="50" t="s">
        <v>4785</v>
      </c>
      <c r="AP271" s="60" t="s">
        <v>4772</v>
      </c>
    </row>
    <row r="272" spans="1:42" ht="84" customHeight="1">
      <c r="A272" s="47">
        <f t="shared" si="0"/>
        <v>271</v>
      </c>
      <c r="B272" s="48" t="s">
        <v>333</v>
      </c>
      <c r="C272" s="48" t="s">
        <v>335</v>
      </c>
      <c r="D272" s="48" t="s">
        <v>336</v>
      </c>
      <c r="E272" s="56" t="s">
        <v>5436</v>
      </c>
      <c r="F272" s="49" t="s">
        <v>5437</v>
      </c>
      <c r="G272" s="50" t="s">
        <v>3180</v>
      </c>
      <c r="H272" s="48" t="s">
        <v>335</v>
      </c>
      <c r="I272" s="48" t="s">
        <v>335</v>
      </c>
      <c r="J272" s="48" t="s">
        <v>5438</v>
      </c>
      <c r="K272" s="50" t="s">
        <v>209</v>
      </c>
      <c r="L272" s="50" t="s">
        <v>102</v>
      </c>
      <c r="M272" s="50" t="s">
        <v>209</v>
      </c>
      <c r="N272" s="50" t="s">
        <v>209</v>
      </c>
      <c r="O272" s="48" t="s">
        <v>209</v>
      </c>
      <c r="P272" s="48" t="s">
        <v>4720</v>
      </c>
      <c r="Q272" s="48" t="s">
        <v>4720</v>
      </c>
      <c r="R272" s="48"/>
      <c r="S272" s="50">
        <v>2018</v>
      </c>
      <c r="T272" s="48" t="s">
        <v>4706</v>
      </c>
      <c r="U272" s="51">
        <v>1120000</v>
      </c>
      <c r="V272" s="52">
        <v>3576000</v>
      </c>
      <c r="W272" s="52">
        <v>5672000</v>
      </c>
      <c r="X272" s="52">
        <v>544000</v>
      </c>
      <c r="Y272" s="48" t="s">
        <v>4707</v>
      </c>
      <c r="Z272" s="53"/>
      <c r="AA272" s="48" t="s">
        <v>63</v>
      </c>
      <c r="AB272" s="54" t="s">
        <v>4721</v>
      </c>
      <c r="AC272" s="48" t="s">
        <v>102</v>
      </c>
      <c r="AD272" s="48" t="s">
        <v>209</v>
      </c>
      <c r="AE272" s="52"/>
      <c r="AF272" s="48" t="s">
        <v>114</v>
      </c>
      <c r="AG272" s="48" t="s">
        <v>5439</v>
      </c>
      <c r="AH272" s="54">
        <v>8000</v>
      </c>
      <c r="AI272" s="54" t="s">
        <v>5411</v>
      </c>
      <c r="AJ272" s="48">
        <v>320</v>
      </c>
      <c r="AK272" s="48" t="s">
        <v>105</v>
      </c>
      <c r="AL272" s="50" t="s">
        <v>4706</v>
      </c>
      <c r="AM272" s="55"/>
      <c r="AN272" s="50">
        <v>1</v>
      </c>
      <c r="AO272" s="50" t="s">
        <v>5440</v>
      </c>
      <c r="AP272" s="60" t="s">
        <v>5441</v>
      </c>
    </row>
    <row r="273" spans="1:42" ht="84" customHeight="1">
      <c r="A273" s="47">
        <f t="shared" si="0"/>
        <v>272</v>
      </c>
      <c r="B273" s="48" t="s">
        <v>5442</v>
      </c>
      <c r="C273" s="48" t="s">
        <v>5443</v>
      </c>
      <c r="D273" s="48" t="s">
        <v>5444</v>
      </c>
      <c r="E273" s="56" t="s">
        <v>5445</v>
      </c>
      <c r="F273" s="49" t="s">
        <v>5446</v>
      </c>
      <c r="G273" s="50" t="s">
        <v>3180</v>
      </c>
      <c r="H273" s="48" t="s">
        <v>5443</v>
      </c>
      <c r="I273" s="48" t="s">
        <v>5443</v>
      </c>
      <c r="J273" s="48" t="s">
        <v>5447</v>
      </c>
      <c r="K273" s="50" t="s">
        <v>209</v>
      </c>
      <c r="L273" s="50" t="s">
        <v>209</v>
      </c>
      <c r="M273" s="50" t="s">
        <v>209</v>
      </c>
      <c r="N273" s="50" t="s">
        <v>209</v>
      </c>
      <c r="O273" s="48" t="s">
        <v>209</v>
      </c>
      <c r="P273" s="48" t="s">
        <v>4720</v>
      </c>
      <c r="Q273" s="48" t="s">
        <v>4705</v>
      </c>
      <c r="R273" s="48"/>
      <c r="S273" s="50">
        <v>2019</v>
      </c>
      <c r="T273" s="48" t="s">
        <v>4706</v>
      </c>
      <c r="U273" s="51">
        <v>9204000</v>
      </c>
      <c r="V273" s="51">
        <v>5013000</v>
      </c>
      <c r="W273" s="52">
        <v>3361000</v>
      </c>
      <c r="X273" s="52">
        <v>197000</v>
      </c>
      <c r="Y273" s="48" t="s">
        <v>4707</v>
      </c>
      <c r="Z273" s="53"/>
      <c r="AA273" s="48" t="s">
        <v>63</v>
      </c>
      <c r="AB273" s="61"/>
      <c r="AC273" s="53"/>
      <c r="AD273" s="48" t="s">
        <v>209</v>
      </c>
      <c r="AE273" s="52"/>
      <c r="AF273" s="48" t="s">
        <v>5448</v>
      </c>
      <c r="AG273" s="48" t="s">
        <v>4864</v>
      </c>
      <c r="AH273" s="54">
        <v>7000</v>
      </c>
      <c r="AI273" s="54" t="s">
        <v>5411</v>
      </c>
      <c r="AJ273" s="48">
        <v>2250</v>
      </c>
      <c r="AK273" s="48" t="s">
        <v>2572</v>
      </c>
      <c r="AL273" s="50" t="s">
        <v>4706</v>
      </c>
      <c r="AM273" s="55"/>
      <c r="AN273" s="50">
        <v>1</v>
      </c>
      <c r="AO273" s="50" t="s">
        <v>4797</v>
      </c>
      <c r="AP273" s="60" t="s">
        <v>5449</v>
      </c>
    </row>
    <row r="274" spans="1:42" ht="84" customHeight="1">
      <c r="A274" s="47">
        <f t="shared" si="0"/>
        <v>273</v>
      </c>
      <c r="B274" s="48" t="s">
        <v>5450</v>
      </c>
      <c r="C274" s="62" t="s">
        <v>5451</v>
      </c>
      <c r="D274" s="48" t="s">
        <v>5452</v>
      </c>
      <c r="E274" s="56" t="s">
        <v>5453</v>
      </c>
      <c r="F274" s="49" t="s">
        <v>5454</v>
      </c>
      <c r="G274" s="50" t="s">
        <v>3180</v>
      </c>
      <c r="H274" s="62" t="s">
        <v>5451</v>
      </c>
      <c r="I274" s="62" t="s">
        <v>5451</v>
      </c>
      <c r="J274" s="48" t="s">
        <v>5455</v>
      </c>
      <c r="K274" s="50" t="s">
        <v>209</v>
      </c>
      <c r="L274" s="50" t="s">
        <v>209</v>
      </c>
      <c r="M274" s="50" t="s">
        <v>209</v>
      </c>
      <c r="N274" s="50" t="s">
        <v>209</v>
      </c>
      <c r="O274" s="48" t="s">
        <v>209</v>
      </c>
      <c r="P274" s="48" t="s">
        <v>4720</v>
      </c>
      <c r="Q274" s="48" t="s">
        <v>4720</v>
      </c>
      <c r="R274" s="48"/>
      <c r="S274" s="50">
        <v>2018</v>
      </c>
      <c r="T274" s="48" t="s">
        <v>4706</v>
      </c>
      <c r="U274" s="51">
        <v>2157500</v>
      </c>
      <c r="V274" s="52">
        <v>1628000</v>
      </c>
      <c r="W274" s="52">
        <v>965000</v>
      </c>
      <c r="X274" s="52">
        <v>83000</v>
      </c>
      <c r="Y274" s="48" t="s">
        <v>4707</v>
      </c>
      <c r="Z274" s="53"/>
      <c r="AA274" s="48" t="s">
        <v>63</v>
      </c>
      <c r="AB274" s="61"/>
      <c r="AC274" s="53"/>
      <c r="AD274" s="48" t="s">
        <v>209</v>
      </c>
      <c r="AE274" s="52"/>
      <c r="AF274" s="48" t="s">
        <v>35</v>
      </c>
      <c r="AG274" s="48" t="s">
        <v>5426</v>
      </c>
      <c r="AH274" s="54" t="s">
        <v>5456</v>
      </c>
      <c r="AI274" s="54" t="s">
        <v>5457</v>
      </c>
      <c r="AJ274" s="48">
        <v>360</v>
      </c>
      <c r="AK274" s="48" t="s">
        <v>2222</v>
      </c>
      <c r="AL274" s="50" t="s">
        <v>5155</v>
      </c>
      <c r="AM274" s="55"/>
      <c r="AN274" s="50">
        <v>1</v>
      </c>
      <c r="AO274" s="50" t="s">
        <v>5128</v>
      </c>
      <c r="AP274" s="60" t="s">
        <v>4713</v>
      </c>
    </row>
    <row r="275" spans="1:42" ht="84" customHeight="1">
      <c r="A275" s="47">
        <f t="shared" si="0"/>
        <v>274</v>
      </c>
      <c r="B275" s="48" t="s">
        <v>5458</v>
      </c>
      <c r="C275" s="48" t="s">
        <v>5459</v>
      </c>
      <c r="D275" s="48" t="s">
        <v>5460</v>
      </c>
      <c r="E275" s="56" t="s">
        <v>5461</v>
      </c>
      <c r="F275" s="49" t="s">
        <v>5462</v>
      </c>
      <c r="G275" s="50" t="s">
        <v>3180</v>
      </c>
      <c r="H275" s="48" t="s">
        <v>5459</v>
      </c>
      <c r="I275" s="48" t="s">
        <v>5459</v>
      </c>
      <c r="J275" s="48" t="s">
        <v>5463</v>
      </c>
      <c r="K275" s="50" t="s">
        <v>209</v>
      </c>
      <c r="L275" s="50" t="s">
        <v>209</v>
      </c>
      <c r="M275" s="50" t="s">
        <v>209</v>
      </c>
      <c r="N275" s="50" t="s">
        <v>209</v>
      </c>
      <c r="O275" s="48" t="s">
        <v>209</v>
      </c>
      <c r="P275" s="48" t="s">
        <v>4720</v>
      </c>
      <c r="Q275" s="48" t="s">
        <v>4705</v>
      </c>
      <c r="R275" s="48"/>
      <c r="S275" s="50">
        <v>2016</v>
      </c>
      <c r="T275" s="48" t="s">
        <v>4706</v>
      </c>
      <c r="U275" s="51">
        <v>180000</v>
      </c>
      <c r="V275" s="52">
        <v>960000</v>
      </c>
      <c r="W275" s="52">
        <v>140000</v>
      </c>
      <c r="X275" s="52">
        <v>200000</v>
      </c>
      <c r="Y275" s="48" t="s">
        <v>4707</v>
      </c>
      <c r="Z275" s="53"/>
      <c r="AA275" s="48" t="s">
        <v>63</v>
      </c>
      <c r="AB275" s="54" t="s">
        <v>5210</v>
      </c>
      <c r="AC275" s="53"/>
      <c r="AD275" s="48" t="s">
        <v>209</v>
      </c>
      <c r="AE275" s="52"/>
      <c r="AF275" s="48" t="s">
        <v>4758</v>
      </c>
      <c r="AG275" s="48" t="s">
        <v>5464</v>
      </c>
      <c r="AH275" s="54" t="s">
        <v>5465</v>
      </c>
      <c r="AI275" s="54" t="s">
        <v>5314</v>
      </c>
      <c r="AJ275" s="48">
        <v>25</v>
      </c>
      <c r="AK275" s="48" t="s">
        <v>74</v>
      </c>
      <c r="AL275" s="50" t="s">
        <v>5166</v>
      </c>
      <c r="AM275" s="55"/>
      <c r="AN275" s="50">
        <v>2</v>
      </c>
      <c r="AO275" s="50" t="s">
        <v>4785</v>
      </c>
      <c r="AP275" s="60" t="s">
        <v>4713</v>
      </c>
    </row>
    <row r="276" spans="1:42" ht="84" customHeight="1">
      <c r="A276" s="47">
        <f t="shared" si="0"/>
        <v>275</v>
      </c>
      <c r="B276" s="48" t="s">
        <v>5466</v>
      </c>
      <c r="C276" s="48" t="s">
        <v>5467</v>
      </c>
      <c r="D276" s="48" t="s">
        <v>5468</v>
      </c>
      <c r="E276" s="56" t="s">
        <v>5469</v>
      </c>
      <c r="F276" s="49" t="s">
        <v>5470</v>
      </c>
      <c r="G276" s="50" t="s">
        <v>3180</v>
      </c>
      <c r="H276" s="48" t="s">
        <v>5467</v>
      </c>
      <c r="I276" s="48" t="s">
        <v>5467</v>
      </c>
      <c r="J276" s="48" t="s">
        <v>5471</v>
      </c>
      <c r="K276" s="50" t="s">
        <v>209</v>
      </c>
      <c r="L276" s="50" t="s">
        <v>209</v>
      </c>
      <c r="M276" s="50" t="s">
        <v>209</v>
      </c>
      <c r="N276" s="50" t="s">
        <v>209</v>
      </c>
      <c r="O276" s="48" t="s">
        <v>209</v>
      </c>
      <c r="P276" s="48" t="s">
        <v>4705</v>
      </c>
      <c r="Q276" s="48" t="s">
        <v>4705</v>
      </c>
      <c r="R276" s="48"/>
      <c r="S276" s="50">
        <v>2015</v>
      </c>
      <c r="T276" s="48" t="s">
        <v>4706</v>
      </c>
      <c r="U276" s="51">
        <v>500000</v>
      </c>
      <c r="V276" s="52">
        <v>0</v>
      </c>
      <c r="W276" s="52">
        <v>0</v>
      </c>
      <c r="X276" s="52">
        <v>0</v>
      </c>
      <c r="Y276" s="48" t="s">
        <v>4707</v>
      </c>
      <c r="Z276" s="53"/>
      <c r="AA276" s="48" t="s">
        <v>63</v>
      </c>
      <c r="AB276" s="54" t="s">
        <v>4823</v>
      </c>
      <c r="AC276" s="53"/>
      <c r="AD276" s="48" t="s">
        <v>209</v>
      </c>
      <c r="AE276" s="52"/>
      <c r="AF276" s="48" t="s">
        <v>170</v>
      </c>
      <c r="AG276" s="48" t="s">
        <v>5472</v>
      </c>
      <c r="AH276" s="54" t="s">
        <v>5473</v>
      </c>
      <c r="AI276" s="54" t="s">
        <v>5314</v>
      </c>
      <c r="AJ276" s="48">
        <v>15</v>
      </c>
      <c r="AK276" s="48" t="s">
        <v>5474</v>
      </c>
      <c r="AL276" s="50" t="s">
        <v>5475</v>
      </c>
      <c r="AM276" s="55"/>
      <c r="AN276" s="50">
        <v>1</v>
      </c>
      <c r="AO276" s="50" t="s">
        <v>4827</v>
      </c>
      <c r="AP276" s="60" t="s">
        <v>5476</v>
      </c>
    </row>
    <row r="277" spans="1:42" ht="84" customHeight="1">
      <c r="A277" s="47">
        <f t="shared" si="0"/>
        <v>276</v>
      </c>
      <c r="B277" s="48" t="s">
        <v>5477</v>
      </c>
      <c r="C277" s="48" t="s">
        <v>5478</v>
      </c>
      <c r="D277" s="48" t="s">
        <v>5479</v>
      </c>
      <c r="E277" s="56" t="s">
        <v>5480</v>
      </c>
      <c r="F277" s="49" t="s">
        <v>5481</v>
      </c>
      <c r="G277" s="50" t="s">
        <v>3180</v>
      </c>
      <c r="H277" s="48" t="s">
        <v>5478</v>
      </c>
      <c r="I277" s="48" t="s">
        <v>5478</v>
      </c>
      <c r="J277" s="48" t="s">
        <v>5482</v>
      </c>
      <c r="K277" s="50" t="s">
        <v>209</v>
      </c>
      <c r="L277" s="50" t="s">
        <v>209</v>
      </c>
      <c r="M277" s="50" t="s">
        <v>209</v>
      </c>
      <c r="N277" s="50" t="s">
        <v>209</v>
      </c>
      <c r="O277" s="48" t="s">
        <v>209</v>
      </c>
      <c r="P277" s="48" t="s">
        <v>4705</v>
      </c>
      <c r="Q277" s="48" t="s">
        <v>4705</v>
      </c>
      <c r="R277" s="48"/>
      <c r="S277" s="50">
        <v>2016</v>
      </c>
      <c r="T277" s="48" t="s">
        <v>4706</v>
      </c>
      <c r="U277" s="51">
        <v>313000</v>
      </c>
      <c r="V277" s="51">
        <v>9720000</v>
      </c>
      <c r="W277" s="52">
        <v>1346000</v>
      </c>
      <c r="X277" s="52">
        <v>0</v>
      </c>
      <c r="Y277" s="48" t="s">
        <v>4707</v>
      </c>
      <c r="Z277" s="53"/>
      <c r="AA277" s="48" t="s">
        <v>63</v>
      </c>
      <c r="AB277" s="54" t="s">
        <v>4823</v>
      </c>
      <c r="AC277" s="53"/>
      <c r="AD277" s="48" t="s">
        <v>209</v>
      </c>
      <c r="AE277" s="52"/>
      <c r="AF277" s="48" t="s">
        <v>4953</v>
      </c>
      <c r="AG277" s="48" t="s">
        <v>5484</v>
      </c>
      <c r="AH277" s="54" t="s">
        <v>5485</v>
      </c>
      <c r="AI277" s="54" t="s">
        <v>5314</v>
      </c>
      <c r="AJ277" s="48">
        <v>300</v>
      </c>
      <c r="AK277" s="48" t="s">
        <v>272</v>
      </c>
      <c r="AL277" s="50" t="s">
        <v>4706</v>
      </c>
      <c r="AM277" s="55"/>
      <c r="AN277" s="50">
        <v>2</v>
      </c>
      <c r="AO277" s="50" t="s">
        <v>4785</v>
      </c>
      <c r="AP277" s="60" t="s">
        <v>4713</v>
      </c>
    </row>
    <row r="278" spans="1:42" ht="84" customHeight="1">
      <c r="A278" s="47">
        <f t="shared" si="0"/>
        <v>277</v>
      </c>
      <c r="B278" s="48" t="s">
        <v>625</v>
      </c>
      <c r="C278" s="48" t="s">
        <v>5486</v>
      </c>
      <c r="D278" s="48" t="s">
        <v>628</v>
      </c>
      <c r="E278" s="56" t="s">
        <v>626</v>
      </c>
      <c r="F278" s="49" t="s">
        <v>5487</v>
      </c>
      <c r="G278" s="50" t="s">
        <v>3180</v>
      </c>
      <c r="H278" s="48" t="s">
        <v>5486</v>
      </c>
      <c r="I278" s="48" t="s">
        <v>5486</v>
      </c>
      <c r="J278" s="48" t="s">
        <v>5488</v>
      </c>
      <c r="K278" s="50" t="s">
        <v>209</v>
      </c>
      <c r="L278" s="50" t="s">
        <v>209</v>
      </c>
      <c r="M278" s="50" t="s">
        <v>209</v>
      </c>
      <c r="N278" s="50" t="s">
        <v>209</v>
      </c>
      <c r="O278" s="48" t="s">
        <v>209</v>
      </c>
      <c r="P278" s="48" t="s">
        <v>4705</v>
      </c>
      <c r="Q278" s="48" t="s">
        <v>4705</v>
      </c>
      <c r="R278" s="48"/>
      <c r="S278" s="50">
        <v>2019</v>
      </c>
      <c r="T278" s="48" t="s">
        <v>4706</v>
      </c>
      <c r="U278" s="51"/>
      <c r="V278" s="52">
        <v>3175000</v>
      </c>
      <c r="W278" s="52">
        <v>6595000</v>
      </c>
      <c r="X278" s="52">
        <v>406000</v>
      </c>
      <c r="Y278" s="48" t="s">
        <v>4707</v>
      </c>
      <c r="Z278" s="53"/>
      <c r="AA278" s="48" t="s">
        <v>63</v>
      </c>
      <c r="AB278" s="54" t="s">
        <v>4959</v>
      </c>
      <c r="AC278" s="53"/>
      <c r="AD278" s="48" t="s">
        <v>209</v>
      </c>
      <c r="AE278" s="52"/>
      <c r="AF278" s="48" t="s">
        <v>35</v>
      </c>
      <c r="AG278" s="48" t="s">
        <v>5489</v>
      </c>
      <c r="AH278" s="54">
        <v>30000</v>
      </c>
      <c r="AI278" s="54" t="s">
        <v>5490</v>
      </c>
      <c r="AJ278" s="48">
        <v>12</v>
      </c>
      <c r="AK278" s="48" t="s">
        <v>105</v>
      </c>
      <c r="AL278" s="50" t="s">
        <v>4706</v>
      </c>
      <c r="AM278" s="55"/>
      <c r="AN278" s="50">
        <v>2</v>
      </c>
      <c r="AO278" s="50" t="s">
        <v>5128</v>
      </c>
      <c r="AP278" s="60" t="s">
        <v>5366</v>
      </c>
    </row>
    <row r="279" spans="1:42" ht="84" customHeight="1">
      <c r="A279" s="47">
        <f t="shared" si="0"/>
        <v>278</v>
      </c>
      <c r="B279" s="48" t="s">
        <v>5491</v>
      </c>
      <c r="C279" s="48" t="s">
        <v>5492</v>
      </c>
      <c r="D279" s="48" t="s">
        <v>5493</v>
      </c>
      <c r="E279" s="56" t="s">
        <v>5494</v>
      </c>
      <c r="F279" s="49" t="s">
        <v>5495</v>
      </c>
      <c r="G279" s="50" t="s">
        <v>3180</v>
      </c>
      <c r="H279" s="48" t="s">
        <v>5492</v>
      </c>
      <c r="I279" s="48" t="s">
        <v>5492</v>
      </c>
      <c r="J279" s="48" t="s">
        <v>5496</v>
      </c>
      <c r="K279" s="50" t="s">
        <v>209</v>
      </c>
      <c r="L279" s="50" t="s">
        <v>209</v>
      </c>
      <c r="M279" s="50" t="s">
        <v>209</v>
      </c>
      <c r="N279" s="50" t="s">
        <v>209</v>
      </c>
      <c r="O279" s="48" t="s">
        <v>209</v>
      </c>
      <c r="P279" s="48" t="s">
        <v>4720</v>
      </c>
      <c r="Q279" s="48" t="s">
        <v>4705</v>
      </c>
      <c r="R279" s="48"/>
      <c r="S279" s="50">
        <v>2019</v>
      </c>
      <c r="T279" s="48" t="s">
        <v>4706</v>
      </c>
      <c r="U279" s="51">
        <v>374500</v>
      </c>
      <c r="V279" s="52">
        <v>220000</v>
      </c>
      <c r="W279" s="52">
        <v>671000</v>
      </c>
      <c r="X279" s="52">
        <v>8000</v>
      </c>
      <c r="Y279" s="48" t="s">
        <v>4707</v>
      </c>
      <c r="Z279" s="53"/>
      <c r="AA279" s="48" t="s">
        <v>63</v>
      </c>
      <c r="AB279" s="54" t="s">
        <v>5497</v>
      </c>
      <c r="AC279" s="53"/>
      <c r="AD279" s="48" t="s">
        <v>209</v>
      </c>
      <c r="AE279" s="52"/>
      <c r="AF279" s="48" t="s">
        <v>5498</v>
      </c>
      <c r="AG279" s="48" t="s">
        <v>5499</v>
      </c>
      <c r="AH279" s="54" t="s">
        <v>5500</v>
      </c>
      <c r="AI279" s="54" t="s">
        <v>5314</v>
      </c>
      <c r="AJ279" s="48">
        <v>7</v>
      </c>
      <c r="AK279" s="48" t="s">
        <v>105</v>
      </c>
      <c r="AL279" s="50" t="s">
        <v>4706</v>
      </c>
      <c r="AM279" s="55"/>
      <c r="AN279" s="50">
        <v>1</v>
      </c>
      <c r="AO279" s="50" t="s">
        <v>5501</v>
      </c>
      <c r="AP279" s="60" t="s">
        <v>5502</v>
      </c>
    </row>
    <row r="280" spans="1:42" ht="93" customHeight="1">
      <c r="A280" s="47">
        <f t="shared" si="0"/>
        <v>279</v>
      </c>
      <c r="B280" s="48" t="s">
        <v>5503</v>
      </c>
      <c r="C280" s="48" t="s">
        <v>5504</v>
      </c>
      <c r="D280" s="48" t="s">
        <v>5505</v>
      </c>
      <c r="E280" s="56" t="s">
        <v>5506</v>
      </c>
      <c r="F280" s="49" t="s">
        <v>5507</v>
      </c>
      <c r="G280" s="50" t="s">
        <v>3180</v>
      </c>
      <c r="H280" s="48" t="s">
        <v>5504</v>
      </c>
      <c r="I280" s="48" t="s">
        <v>5504</v>
      </c>
      <c r="J280" s="48" t="s">
        <v>5508</v>
      </c>
      <c r="K280" s="50" t="s">
        <v>209</v>
      </c>
      <c r="L280" s="50" t="s">
        <v>209</v>
      </c>
      <c r="M280" s="50" t="s">
        <v>209</v>
      </c>
      <c r="N280" s="50" t="s">
        <v>209</v>
      </c>
      <c r="O280" s="48" t="s">
        <v>209</v>
      </c>
      <c r="P280" s="48" t="s">
        <v>4720</v>
      </c>
      <c r="Q280" s="48" t="s">
        <v>4705</v>
      </c>
      <c r="R280" s="48"/>
      <c r="S280" s="50">
        <v>2020</v>
      </c>
      <c r="T280" s="48" t="s">
        <v>4706</v>
      </c>
      <c r="U280" s="52">
        <v>0</v>
      </c>
      <c r="V280" s="51">
        <v>5076000</v>
      </c>
      <c r="W280" s="52">
        <v>9521000</v>
      </c>
      <c r="X280" s="52">
        <v>364000</v>
      </c>
      <c r="Y280" s="48" t="s">
        <v>4707</v>
      </c>
      <c r="Z280" s="53"/>
      <c r="AA280" s="48" t="s">
        <v>63</v>
      </c>
      <c r="AB280" s="54" t="s">
        <v>4959</v>
      </c>
      <c r="AC280" s="53"/>
      <c r="AD280" s="48" t="s">
        <v>209</v>
      </c>
      <c r="AE280" s="52"/>
      <c r="AF280" s="48" t="s">
        <v>5509</v>
      </c>
      <c r="AG280" s="48" t="s">
        <v>5510</v>
      </c>
      <c r="AH280" s="54">
        <v>10000</v>
      </c>
      <c r="AI280" s="54" t="s">
        <v>5411</v>
      </c>
      <c r="AJ280" s="48">
        <v>3000</v>
      </c>
      <c r="AK280" s="48" t="s">
        <v>4866</v>
      </c>
      <c r="AL280" s="50" t="s">
        <v>4706</v>
      </c>
      <c r="AM280" s="55"/>
      <c r="AN280" s="50">
        <v>2</v>
      </c>
      <c r="AO280" s="50" t="s">
        <v>4797</v>
      </c>
      <c r="AP280" s="60" t="s">
        <v>5511</v>
      </c>
    </row>
    <row r="281" spans="1:42" ht="93" customHeight="1">
      <c r="A281" s="47">
        <f t="shared" si="0"/>
        <v>280</v>
      </c>
      <c r="B281" s="48" t="s">
        <v>5512</v>
      </c>
      <c r="C281" s="48" t="s">
        <v>5513</v>
      </c>
      <c r="D281" s="48" t="s">
        <v>5514</v>
      </c>
      <c r="E281" s="56" t="s">
        <v>5515</v>
      </c>
      <c r="F281" s="49" t="s">
        <v>5516</v>
      </c>
      <c r="G281" s="50" t="s">
        <v>3180</v>
      </c>
      <c r="H281" s="48" t="s">
        <v>5513</v>
      </c>
      <c r="I281" s="48" t="s">
        <v>5513</v>
      </c>
      <c r="J281" s="48" t="s">
        <v>5517</v>
      </c>
      <c r="K281" s="50" t="s">
        <v>209</v>
      </c>
      <c r="L281" s="50" t="s">
        <v>209</v>
      </c>
      <c r="M281" s="50" t="s">
        <v>209</v>
      </c>
      <c r="N281" s="50" t="s">
        <v>209</v>
      </c>
      <c r="O281" s="48" t="s">
        <v>209</v>
      </c>
      <c r="P281" s="48" t="s">
        <v>4705</v>
      </c>
      <c r="Q281" s="48" t="s">
        <v>4705</v>
      </c>
      <c r="R281" s="48"/>
      <c r="S281" s="50">
        <v>2020</v>
      </c>
      <c r="T281" s="48" t="s">
        <v>4706</v>
      </c>
      <c r="U281" s="52">
        <v>0</v>
      </c>
      <c r="V281" s="52">
        <v>0</v>
      </c>
      <c r="W281" s="52">
        <v>9774500</v>
      </c>
      <c r="X281" s="52">
        <v>1755000</v>
      </c>
      <c r="Y281" s="48" t="s">
        <v>4707</v>
      </c>
      <c r="Z281" s="53"/>
      <c r="AA281" s="48" t="s">
        <v>63</v>
      </c>
      <c r="AB281" s="54" t="s">
        <v>4746</v>
      </c>
      <c r="AC281" s="53"/>
      <c r="AD281" s="48" t="s">
        <v>209</v>
      </c>
      <c r="AE281" s="52"/>
      <c r="AF281" s="48" t="s">
        <v>35</v>
      </c>
      <c r="AG281" s="48" t="s">
        <v>5518</v>
      </c>
      <c r="AH281" s="54" t="s">
        <v>5519</v>
      </c>
      <c r="AI281" s="54" t="s">
        <v>5314</v>
      </c>
      <c r="AJ281" s="48">
        <v>40</v>
      </c>
      <c r="AK281" s="48" t="s">
        <v>5520</v>
      </c>
      <c r="AL281" s="50" t="s">
        <v>4706</v>
      </c>
      <c r="AM281" s="55"/>
      <c r="AN281" s="50">
        <v>2</v>
      </c>
      <c r="AO281" s="50" t="s">
        <v>4797</v>
      </c>
      <c r="AP281" s="60" t="s">
        <v>5521</v>
      </c>
    </row>
    <row r="282" spans="1:42" ht="93" customHeight="1">
      <c r="A282" s="47">
        <f t="shared" si="0"/>
        <v>281</v>
      </c>
      <c r="B282" s="48" t="s">
        <v>5522</v>
      </c>
      <c r="C282" s="48" t="s">
        <v>5523</v>
      </c>
      <c r="D282" s="48" t="s">
        <v>5524</v>
      </c>
      <c r="E282" s="56" t="s">
        <v>5525</v>
      </c>
      <c r="F282" s="49" t="s">
        <v>5526</v>
      </c>
      <c r="G282" s="50" t="s">
        <v>3180</v>
      </c>
      <c r="H282" s="48" t="s">
        <v>5523</v>
      </c>
      <c r="I282" s="48" t="s">
        <v>5523</v>
      </c>
      <c r="J282" s="48" t="s">
        <v>5527</v>
      </c>
      <c r="K282" s="50" t="s">
        <v>209</v>
      </c>
      <c r="L282" s="50" t="s">
        <v>209</v>
      </c>
      <c r="M282" s="50" t="s">
        <v>209</v>
      </c>
      <c r="N282" s="50" t="s">
        <v>209</v>
      </c>
      <c r="O282" s="48" t="s">
        <v>209</v>
      </c>
      <c r="P282" s="48" t="s">
        <v>4705</v>
      </c>
      <c r="Q282" s="48" t="s">
        <v>4705</v>
      </c>
      <c r="R282" s="48"/>
      <c r="S282" s="50">
        <v>2018</v>
      </c>
      <c r="T282" s="48" t="s">
        <v>4706</v>
      </c>
      <c r="U282" s="51">
        <v>1597000</v>
      </c>
      <c r="V282" s="51">
        <v>13466000</v>
      </c>
      <c r="W282" s="52">
        <v>4926000</v>
      </c>
      <c r="X282" s="52">
        <v>322000</v>
      </c>
      <c r="Y282" s="48" t="s">
        <v>4707</v>
      </c>
      <c r="Z282" s="53"/>
      <c r="AA282" s="48" t="s">
        <v>63</v>
      </c>
      <c r="AB282" s="54" t="s">
        <v>4721</v>
      </c>
      <c r="AC282" s="53"/>
      <c r="AD282" s="48" t="s">
        <v>209</v>
      </c>
      <c r="AE282" s="52"/>
      <c r="AF282" s="48" t="s">
        <v>4758</v>
      </c>
      <c r="AG282" s="48" t="s">
        <v>5528</v>
      </c>
      <c r="AH282" s="54" t="s">
        <v>5529</v>
      </c>
      <c r="AI282" s="54" t="s">
        <v>5314</v>
      </c>
      <c r="AJ282" s="48">
        <v>800</v>
      </c>
      <c r="AK282" s="48" t="s">
        <v>74</v>
      </c>
      <c r="AL282" s="50" t="s">
        <v>4706</v>
      </c>
      <c r="AM282" s="55"/>
      <c r="AN282" s="50">
        <v>2</v>
      </c>
      <c r="AO282" s="50" t="s">
        <v>4785</v>
      </c>
      <c r="AP282" s="60" t="s">
        <v>5530</v>
      </c>
    </row>
    <row r="283" spans="1:42" ht="93" customHeight="1">
      <c r="A283" s="47">
        <f t="shared" si="0"/>
        <v>282</v>
      </c>
      <c r="B283" s="48" t="s">
        <v>5531</v>
      </c>
      <c r="C283" s="48" t="s">
        <v>5532</v>
      </c>
      <c r="D283" s="48" t="s">
        <v>5533</v>
      </c>
      <c r="E283" s="56" t="s">
        <v>5534</v>
      </c>
      <c r="F283" s="63" t="s">
        <v>5535</v>
      </c>
      <c r="G283" s="50" t="s">
        <v>3180</v>
      </c>
      <c r="H283" s="48" t="s">
        <v>5532</v>
      </c>
      <c r="I283" s="48" t="s">
        <v>5532</v>
      </c>
      <c r="J283" s="48" t="s">
        <v>5536</v>
      </c>
      <c r="K283" s="50" t="s">
        <v>209</v>
      </c>
      <c r="L283" s="50" t="s">
        <v>209</v>
      </c>
      <c r="M283" s="50" t="s">
        <v>209</v>
      </c>
      <c r="N283" s="50" t="s">
        <v>209</v>
      </c>
      <c r="O283" s="48" t="s">
        <v>209</v>
      </c>
      <c r="P283" s="48" t="s">
        <v>4720</v>
      </c>
      <c r="Q283" s="48" t="s">
        <v>4705</v>
      </c>
      <c r="R283" s="48"/>
      <c r="S283" s="50">
        <v>2018</v>
      </c>
      <c r="T283" s="48" t="s">
        <v>4706</v>
      </c>
      <c r="U283" s="52">
        <v>0</v>
      </c>
      <c r="V283" s="52">
        <v>350000</v>
      </c>
      <c r="W283" s="52">
        <v>400000</v>
      </c>
      <c r="X283" s="52">
        <v>0</v>
      </c>
      <c r="Y283" s="48" t="s">
        <v>4707</v>
      </c>
      <c r="Z283" s="53"/>
      <c r="AA283" s="48" t="s">
        <v>63</v>
      </c>
      <c r="AB283" s="54" t="s">
        <v>4721</v>
      </c>
      <c r="AC283" s="53"/>
      <c r="AD283" s="48" t="s">
        <v>209</v>
      </c>
      <c r="AE283" s="52"/>
      <c r="AF283" s="48" t="s">
        <v>5537</v>
      </c>
      <c r="AG283" s="48" t="s">
        <v>5331</v>
      </c>
      <c r="AH283" s="54" t="s">
        <v>5538</v>
      </c>
      <c r="AI283" s="54" t="s">
        <v>5314</v>
      </c>
      <c r="AJ283" s="48">
        <v>56</v>
      </c>
      <c r="AK283" s="48" t="s">
        <v>5539</v>
      </c>
      <c r="AL283" s="50" t="s">
        <v>4706</v>
      </c>
      <c r="AM283" s="55"/>
      <c r="AN283" s="50">
        <v>3</v>
      </c>
      <c r="AO283" s="50" t="s">
        <v>4785</v>
      </c>
      <c r="AP283" s="60" t="s">
        <v>5540</v>
      </c>
    </row>
    <row r="284" spans="1:42" ht="93" customHeight="1">
      <c r="A284" s="47">
        <f t="shared" si="0"/>
        <v>283</v>
      </c>
      <c r="B284" s="48" t="s">
        <v>5541</v>
      </c>
      <c r="C284" s="48" t="s">
        <v>5542</v>
      </c>
      <c r="D284" s="48" t="s">
        <v>5543</v>
      </c>
      <c r="E284" s="56" t="s">
        <v>5544</v>
      </c>
      <c r="F284" s="49" t="s">
        <v>5545</v>
      </c>
      <c r="G284" s="50" t="s">
        <v>3180</v>
      </c>
      <c r="H284" s="48" t="s">
        <v>5542</v>
      </c>
      <c r="I284" s="48" t="s">
        <v>5542</v>
      </c>
      <c r="J284" s="48" t="s">
        <v>102</v>
      </c>
      <c r="K284" s="50" t="s">
        <v>209</v>
      </c>
      <c r="L284" s="50" t="s">
        <v>209</v>
      </c>
      <c r="M284" s="50" t="s">
        <v>209</v>
      </c>
      <c r="N284" s="50" t="s">
        <v>209</v>
      </c>
      <c r="O284" s="48" t="s">
        <v>209</v>
      </c>
      <c r="P284" s="48" t="s">
        <v>4705</v>
      </c>
      <c r="Q284" s="48" t="s">
        <v>4705</v>
      </c>
      <c r="R284" s="48"/>
      <c r="S284" s="50">
        <v>2017</v>
      </c>
      <c r="T284" s="48" t="s">
        <v>4706</v>
      </c>
      <c r="U284" s="52">
        <v>0</v>
      </c>
      <c r="V284" s="52">
        <v>0</v>
      </c>
      <c r="W284" s="52">
        <v>1125000</v>
      </c>
      <c r="X284" s="52">
        <v>0</v>
      </c>
      <c r="Y284" s="48" t="s">
        <v>4707</v>
      </c>
      <c r="Z284" s="53"/>
      <c r="AA284" s="48" t="s">
        <v>63</v>
      </c>
      <c r="AB284" s="61"/>
      <c r="AC284" s="53"/>
      <c r="AD284" s="48" t="s">
        <v>209</v>
      </c>
      <c r="AE284" s="52"/>
      <c r="AF284" s="48" t="s">
        <v>5546</v>
      </c>
      <c r="AG284" s="48" t="s">
        <v>5331</v>
      </c>
      <c r="AH284" s="54">
        <v>350000</v>
      </c>
      <c r="AI284" s="54" t="s">
        <v>5314</v>
      </c>
      <c r="AJ284" s="48">
        <v>30</v>
      </c>
      <c r="AK284" s="48" t="s">
        <v>74</v>
      </c>
      <c r="AL284" s="50" t="s">
        <v>4706</v>
      </c>
      <c r="AM284" s="55"/>
      <c r="AN284" s="50">
        <v>2</v>
      </c>
      <c r="AO284" s="50" t="s">
        <v>4785</v>
      </c>
      <c r="AP284" s="50" t="s">
        <v>5366</v>
      </c>
    </row>
    <row r="285" spans="1:42" ht="93" customHeight="1">
      <c r="A285" s="47">
        <f t="shared" si="0"/>
        <v>284</v>
      </c>
      <c r="B285" s="48" t="s">
        <v>5547</v>
      </c>
      <c r="C285" s="48" t="s">
        <v>5548</v>
      </c>
      <c r="D285" s="48" t="s">
        <v>5549</v>
      </c>
      <c r="E285" s="56" t="s">
        <v>5550</v>
      </c>
      <c r="F285" s="49" t="s">
        <v>5551</v>
      </c>
      <c r="G285" s="50" t="s">
        <v>3193</v>
      </c>
      <c r="H285" s="48" t="s">
        <v>5548</v>
      </c>
      <c r="I285" s="48" t="s">
        <v>5548</v>
      </c>
      <c r="J285" s="48" t="s">
        <v>5552</v>
      </c>
      <c r="K285" s="50" t="s">
        <v>209</v>
      </c>
      <c r="L285" s="50" t="s">
        <v>209</v>
      </c>
      <c r="M285" s="50" t="s">
        <v>209</v>
      </c>
      <c r="N285" s="50" t="s">
        <v>209</v>
      </c>
      <c r="O285" s="48" t="s">
        <v>209</v>
      </c>
      <c r="P285" s="48" t="s">
        <v>4705</v>
      </c>
      <c r="Q285" s="48" t="s">
        <v>4705</v>
      </c>
      <c r="R285" s="48"/>
      <c r="S285" s="50">
        <v>2015</v>
      </c>
      <c r="T285" s="48" t="s">
        <v>4706</v>
      </c>
      <c r="U285" s="51">
        <v>3333100</v>
      </c>
      <c r="V285" s="52">
        <v>4961000</v>
      </c>
      <c r="W285" s="52">
        <v>57000</v>
      </c>
      <c r="X285" s="52">
        <v>0</v>
      </c>
      <c r="Y285" s="48" t="s">
        <v>4707</v>
      </c>
      <c r="Z285" s="53"/>
      <c r="AA285" s="48" t="s">
        <v>63</v>
      </c>
      <c r="AB285" s="54" t="s">
        <v>4735</v>
      </c>
      <c r="AC285" s="53"/>
      <c r="AD285" s="48" t="s">
        <v>209</v>
      </c>
      <c r="AE285" s="52"/>
      <c r="AF285" s="48" t="s">
        <v>4758</v>
      </c>
      <c r="AG285" s="48" t="s">
        <v>5553</v>
      </c>
      <c r="AH285" s="54" t="s">
        <v>5554</v>
      </c>
      <c r="AI285" s="54" t="s">
        <v>5314</v>
      </c>
      <c r="AJ285" s="48">
        <v>200</v>
      </c>
      <c r="AK285" s="48" t="s">
        <v>5555</v>
      </c>
      <c r="AL285" s="50" t="s">
        <v>4706</v>
      </c>
      <c r="AM285" s="55"/>
      <c r="AN285" s="50">
        <v>5</v>
      </c>
      <c r="AO285" s="55"/>
      <c r="AP285" s="60" t="s">
        <v>5556</v>
      </c>
    </row>
    <row r="286" spans="1:42" ht="93" customHeight="1">
      <c r="A286" s="47">
        <f t="shared" si="0"/>
        <v>285</v>
      </c>
      <c r="B286" s="48" t="s">
        <v>5557</v>
      </c>
      <c r="C286" s="48" t="s">
        <v>5558</v>
      </c>
      <c r="D286" s="48" t="s">
        <v>5559</v>
      </c>
      <c r="E286" s="50" t="s">
        <v>5560</v>
      </c>
      <c r="F286" s="49" t="s">
        <v>5561</v>
      </c>
      <c r="G286" s="50" t="s">
        <v>3180</v>
      </c>
      <c r="H286" s="48" t="s">
        <v>5558</v>
      </c>
      <c r="I286" s="48" t="s">
        <v>5558</v>
      </c>
      <c r="J286" s="48" t="s">
        <v>5562</v>
      </c>
      <c r="K286" s="50" t="s">
        <v>209</v>
      </c>
      <c r="L286" s="50" t="s">
        <v>209</v>
      </c>
      <c r="M286" s="50" t="s">
        <v>209</v>
      </c>
      <c r="N286" s="50" t="s">
        <v>209</v>
      </c>
      <c r="O286" s="48" t="s">
        <v>209</v>
      </c>
      <c r="P286" s="48" t="s">
        <v>4705</v>
      </c>
      <c r="Q286" s="48" t="s">
        <v>4705</v>
      </c>
      <c r="R286" s="48"/>
      <c r="S286" s="50">
        <v>2018</v>
      </c>
      <c r="T286" s="48" t="s">
        <v>4706</v>
      </c>
      <c r="U286" s="51">
        <v>382000</v>
      </c>
      <c r="V286" s="52">
        <v>675000</v>
      </c>
      <c r="W286" s="52">
        <v>750000</v>
      </c>
      <c r="X286" s="52">
        <v>0</v>
      </c>
      <c r="Y286" s="48" t="s">
        <v>4707</v>
      </c>
      <c r="Z286" s="53"/>
      <c r="AA286" s="48" t="s">
        <v>63</v>
      </c>
      <c r="AB286" s="54" t="s">
        <v>4959</v>
      </c>
      <c r="AC286" s="53"/>
      <c r="AD286" s="48" t="s">
        <v>209</v>
      </c>
      <c r="AE286" s="52"/>
      <c r="AF286" s="48" t="s">
        <v>35</v>
      </c>
      <c r="AG286" s="48" t="s">
        <v>5563</v>
      </c>
      <c r="AH286" s="54" t="s">
        <v>5564</v>
      </c>
      <c r="AI286" s="54" t="s">
        <v>5565</v>
      </c>
      <c r="AJ286" s="48">
        <v>1000</v>
      </c>
      <c r="AK286" s="48" t="s">
        <v>5566</v>
      </c>
      <c r="AL286" s="50" t="s">
        <v>4706</v>
      </c>
      <c r="AM286" s="55"/>
      <c r="AN286" s="50">
        <v>1</v>
      </c>
      <c r="AO286" s="50" t="s">
        <v>5218</v>
      </c>
      <c r="AP286" s="60" t="s">
        <v>5567</v>
      </c>
    </row>
    <row r="287" spans="1:42" ht="93" customHeight="1">
      <c r="A287" s="47">
        <f t="shared" si="0"/>
        <v>286</v>
      </c>
      <c r="B287" s="48" t="s">
        <v>5568</v>
      </c>
      <c r="C287" s="48" t="s">
        <v>5569</v>
      </c>
      <c r="D287" s="48" t="s">
        <v>5570</v>
      </c>
      <c r="E287" s="49" t="s">
        <v>5571</v>
      </c>
      <c r="F287" s="49" t="s">
        <v>5572</v>
      </c>
      <c r="G287" s="50" t="s">
        <v>3180</v>
      </c>
      <c r="H287" s="48" t="s">
        <v>5569</v>
      </c>
      <c r="I287" s="48" t="s">
        <v>5569</v>
      </c>
      <c r="J287" s="48" t="s">
        <v>528</v>
      </c>
      <c r="K287" s="50" t="s">
        <v>209</v>
      </c>
      <c r="L287" s="50" t="s">
        <v>209</v>
      </c>
      <c r="M287" s="50" t="s">
        <v>209</v>
      </c>
      <c r="N287" s="50" t="s">
        <v>209</v>
      </c>
      <c r="O287" s="48" t="s">
        <v>209</v>
      </c>
      <c r="P287" s="48" t="s">
        <v>4705</v>
      </c>
      <c r="Q287" s="48" t="s">
        <v>4720</v>
      </c>
      <c r="R287" s="48"/>
      <c r="S287" s="50">
        <v>2019</v>
      </c>
      <c r="T287" s="48" t="s">
        <v>4706</v>
      </c>
      <c r="U287" s="51"/>
      <c r="V287" s="51">
        <f>1012000+916500</f>
        <v>1928500</v>
      </c>
      <c r="W287" s="52">
        <v>1441000</v>
      </c>
      <c r="X287" s="52">
        <v>0</v>
      </c>
      <c r="Y287" s="48" t="s">
        <v>4707</v>
      </c>
      <c r="Z287" s="53"/>
      <c r="AA287" s="48" t="s">
        <v>63</v>
      </c>
      <c r="AB287" s="54" t="s">
        <v>4721</v>
      </c>
      <c r="AC287" s="53"/>
      <c r="AD287" s="48" t="s">
        <v>209</v>
      </c>
      <c r="AE287" s="52"/>
      <c r="AF287" s="48" t="s">
        <v>4836</v>
      </c>
      <c r="AG287" s="48" t="s">
        <v>5573</v>
      </c>
      <c r="AH287" s="54" t="s">
        <v>5574</v>
      </c>
      <c r="AI287" s="54" t="s">
        <v>5411</v>
      </c>
      <c r="AJ287" s="48"/>
      <c r="AK287" s="48" t="s">
        <v>105</v>
      </c>
      <c r="AL287" s="50" t="s">
        <v>4706</v>
      </c>
      <c r="AM287" s="55"/>
      <c r="AN287" s="50">
        <v>1</v>
      </c>
      <c r="AO287" s="50" t="s">
        <v>4797</v>
      </c>
      <c r="AP287" s="60" t="s">
        <v>5575</v>
      </c>
    </row>
    <row r="288" spans="1:42" ht="93" customHeight="1">
      <c r="A288" s="47">
        <f t="shared" si="0"/>
        <v>287</v>
      </c>
      <c r="B288" s="48" t="s">
        <v>5576</v>
      </c>
      <c r="C288" s="48" t="s">
        <v>5577</v>
      </c>
      <c r="D288" s="48" t="s">
        <v>5578</v>
      </c>
      <c r="E288" s="50" t="s">
        <v>5579</v>
      </c>
      <c r="F288" s="49" t="s">
        <v>5580</v>
      </c>
      <c r="G288" s="50" t="s">
        <v>3180</v>
      </c>
      <c r="H288" s="48" t="s">
        <v>5577</v>
      </c>
      <c r="I288" s="48" t="s">
        <v>5577</v>
      </c>
      <c r="J288" s="48" t="s">
        <v>5581</v>
      </c>
      <c r="K288" s="64">
        <v>9120301912905</v>
      </c>
      <c r="L288" s="50" t="s">
        <v>209</v>
      </c>
      <c r="M288" s="50" t="s">
        <v>209</v>
      </c>
      <c r="N288" s="50" t="s">
        <v>209</v>
      </c>
      <c r="O288" s="48" t="s">
        <v>209</v>
      </c>
      <c r="P288" s="48" t="s">
        <v>4720</v>
      </c>
      <c r="Q288" s="48" t="s">
        <v>4720</v>
      </c>
      <c r="R288" s="48"/>
      <c r="S288" s="50">
        <v>2015</v>
      </c>
      <c r="T288" s="48" t="s">
        <v>4706</v>
      </c>
      <c r="U288" s="51">
        <v>19834000</v>
      </c>
      <c r="V288" s="52">
        <v>14324800</v>
      </c>
      <c r="W288" s="52">
        <v>3744000</v>
      </c>
      <c r="X288" s="52">
        <v>426000</v>
      </c>
      <c r="Y288" s="48" t="s">
        <v>4707</v>
      </c>
      <c r="Z288" s="53"/>
      <c r="AA288" s="48" t="s">
        <v>63</v>
      </c>
      <c r="AB288" s="54" t="s">
        <v>5582</v>
      </c>
      <c r="AC288" s="53"/>
      <c r="AD288" s="48" t="s">
        <v>209</v>
      </c>
      <c r="AE288" s="52"/>
      <c r="AF288" s="48" t="s">
        <v>35</v>
      </c>
      <c r="AG288" s="48" t="s">
        <v>5583</v>
      </c>
      <c r="AH288" s="54" t="s">
        <v>5584</v>
      </c>
      <c r="AI288" s="54" t="s">
        <v>5411</v>
      </c>
      <c r="AJ288" s="48">
        <v>10000</v>
      </c>
      <c r="AK288" s="48" t="s">
        <v>74</v>
      </c>
      <c r="AL288" s="50" t="s">
        <v>4706</v>
      </c>
      <c r="AM288" s="55"/>
      <c r="AN288" s="50">
        <v>5</v>
      </c>
      <c r="AO288" s="55"/>
      <c r="AP288" s="60" t="s">
        <v>5585</v>
      </c>
    </row>
    <row r="289" spans="1:42" ht="93" customHeight="1">
      <c r="A289" s="47">
        <f t="shared" si="0"/>
        <v>288</v>
      </c>
      <c r="B289" s="48" t="s">
        <v>2269</v>
      </c>
      <c r="C289" s="48" t="s">
        <v>5586</v>
      </c>
      <c r="D289" s="48" t="s">
        <v>2271</v>
      </c>
      <c r="E289" s="49" t="s">
        <v>5587</v>
      </c>
      <c r="F289" s="49" t="s">
        <v>5588</v>
      </c>
      <c r="G289" s="50" t="s">
        <v>3180</v>
      </c>
      <c r="H289" s="48" t="s">
        <v>5586</v>
      </c>
      <c r="I289" s="48" t="s">
        <v>5586</v>
      </c>
      <c r="J289" s="48" t="s">
        <v>5589</v>
      </c>
      <c r="K289" s="50" t="s">
        <v>209</v>
      </c>
      <c r="L289" s="50" t="s">
        <v>209</v>
      </c>
      <c r="M289" s="50" t="s">
        <v>209</v>
      </c>
      <c r="N289" s="50" t="s">
        <v>209</v>
      </c>
      <c r="O289" s="48" t="s">
        <v>209</v>
      </c>
      <c r="P289" s="48" t="s">
        <v>4705</v>
      </c>
      <c r="Q289" s="48" t="s">
        <v>4705</v>
      </c>
      <c r="R289" s="48"/>
      <c r="S289" s="50">
        <v>2016</v>
      </c>
      <c r="T289" s="48" t="s">
        <v>4706</v>
      </c>
      <c r="U289" s="51">
        <v>1665000</v>
      </c>
      <c r="V289" s="52">
        <v>865000</v>
      </c>
      <c r="W289" s="52">
        <v>610000</v>
      </c>
      <c r="X289" s="52">
        <v>0</v>
      </c>
      <c r="Y289" s="48" t="s">
        <v>4707</v>
      </c>
      <c r="Z289" s="53"/>
      <c r="AA289" s="48" t="s">
        <v>63</v>
      </c>
      <c r="AB289" s="54" t="s">
        <v>5210</v>
      </c>
      <c r="AC289" s="53"/>
      <c r="AD289" s="48" t="s">
        <v>209</v>
      </c>
      <c r="AE289" s="52"/>
      <c r="AF289" s="48" t="s">
        <v>4758</v>
      </c>
      <c r="AG289" s="48" t="s">
        <v>5590</v>
      </c>
      <c r="AH289" s="54" t="s">
        <v>5591</v>
      </c>
      <c r="AI289" s="54" t="s">
        <v>5314</v>
      </c>
      <c r="AJ289" s="48">
        <v>100</v>
      </c>
      <c r="AK289" s="48" t="s">
        <v>74</v>
      </c>
      <c r="AL289" s="50" t="s">
        <v>5592</v>
      </c>
      <c r="AM289" s="55"/>
      <c r="AN289" s="50">
        <v>2</v>
      </c>
      <c r="AO289" s="50" t="s">
        <v>4785</v>
      </c>
      <c r="AP289" s="60" t="s">
        <v>5593</v>
      </c>
    </row>
    <row r="290" spans="1:42" ht="93" customHeight="1">
      <c r="A290" s="47">
        <f t="shared" si="0"/>
        <v>289</v>
      </c>
      <c r="B290" s="48" t="s">
        <v>5594</v>
      </c>
      <c r="C290" s="48" t="s">
        <v>5595</v>
      </c>
      <c r="D290" s="48" t="s">
        <v>5596</v>
      </c>
      <c r="E290" s="50" t="s">
        <v>5597</v>
      </c>
      <c r="F290" s="49" t="s">
        <v>5598</v>
      </c>
      <c r="G290" s="50" t="s">
        <v>3180</v>
      </c>
      <c r="H290" s="48" t="s">
        <v>5595</v>
      </c>
      <c r="I290" s="48" t="s">
        <v>5595</v>
      </c>
      <c r="J290" s="48" t="s">
        <v>5599</v>
      </c>
      <c r="K290" s="50" t="s">
        <v>209</v>
      </c>
      <c r="L290" s="50" t="s">
        <v>209</v>
      </c>
      <c r="M290" s="50" t="s">
        <v>209</v>
      </c>
      <c r="N290" s="50" t="s">
        <v>209</v>
      </c>
      <c r="O290" s="48" t="s">
        <v>209</v>
      </c>
      <c r="P290" s="48" t="s">
        <v>4705</v>
      </c>
      <c r="Q290" s="48" t="s">
        <v>4720</v>
      </c>
      <c r="R290" s="48"/>
      <c r="S290" s="50">
        <v>2015</v>
      </c>
      <c r="T290" s="48" t="s">
        <v>4706</v>
      </c>
      <c r="U290" s="51">
        <v>291000</v>
      </c>
      <c r="V290" s="52">
        <v>70000</v>
      </c>
      <c r="W290" s="52">
        <v>32120000</v>
      </c>
      <c r="X290" s="52">
        <v>1420000</v>
      </c>
      <c r="Y290" s="48" t="s">
        <v>4707</v>
      </c>
      <c r="Z290" s="53"/>
      <c r="AA290" s="48" t="s">
        <v>63</v>
      </c>
      <c r="AB290" s="54">
        <v>5000000</v>
      </c>
      <c r="AC290" s="53"/>
      <c r="AD290" s="48" t="s">
        <v>209</v>
      </c>
      <c r="AE290" s="52"/>
      <c r="AF290" s="48" t="s">
        <v>4836</v>
      </c>
      <c r="AG290" s="48" t="s">
        <v>5600</v>
      </c>
      <c r="AH290" s="54" t="s">
        <v>4794</v>
      </c>
      <c r="AI290" s="54" t="s">
        <v>5411</v>
      </c>
      <c r="AJ290" s="48">
        <v>2400</v>
      </c>
      <c r="AK290" s="48" t="s">
        <v>4866</v>
      </c>
      <c r="AL290" s="50" t="s">
        <v>4706</v>
      </c>
      <c r="AM290" s="55"/>
      <c r="AN290" s="50">
        <v>2</v>
      </c>
      <c r="AO290" s="50" t="s">
        <v>5218</v>
      </c>
      <c r="AP290" s="50" t="s">
        <v>5601</v>
      </c>
    </row>
    <row r="291" spans="1:42" ht="93" customHeight="1">
      <c r="A291" s="47">
        <f t="shared" si="0"/>
        <v>290</v>
      </c>
      <c r="B291" s="48" t="s">
        <v>5602</v>
      </c>
      <c r="C291" s="48" t="s">
        <v>5603</v>
      </c>
      <c r="D291" s="48" t="s">
        <v>5604</v>
      </c>
      <c r="E291" s="48" t="s">
        <v>5605</v>
      </c>
      <c r="F291" s="49" t="s">
        <v>5606</v>
      </c>
      <c r="G291" s="50" t="s">
        <v>3180</v>
      </c>
      <c r="H291" s="48" t="s">
        <v>5603</v>
      </c>
      <c r="I291" s="48" t="s">
        <v>5603</v>
      </c>
      <c r="J291" s="48" t="s">
        <v>5607</v>
      </c>
      <c r="K291" s="50" t="s">
        <v>209</v>
      </c>
      <c r="L291" s="50" t="s">
        <v>209</v>
      </c>
      <c r="M291" s="50" t="s">
        <v>209</v>
      </c>
      <c r="N291" s="50" t="s">
        <v>209</v>
      </c>
      <c r="O291" s="48" t="s">
        <v>209</v>
      </c>
      <c r="P291" s="48" t="s">
        <v>4705</v>
      </c>
      <c r="Q291" s="48" t="s">
        <v>4705</v>
      </c>
      <c r="R291" s="48"/>
      <c r="S291" s="50">
        <v>2020</v>
      </c>
      <c r="T291" s="48" t="s">
        <v>4706</v>
      </c>
      <c r="U291" s="52">
        <v>0</v>
      </c>
      <c r="V291" s="52">
        <v>0</v>
      </c>
      <c r="W291" s="52">
        <v>2879500</v>
      </c>
      <c r="X291" s="52">
        <v>258000</v>
      </c>
      <c r="Y291" s="48" t="s">
        <v>4707</v>
      </c>
      <c r="Z291" s="53"/>
      <c r="AA291" s="48" t="s">
        <v>63</v>
      </c>
      <c r="AB291" s="54" t="s">
        <v>4823</v>
      </c>
      <c r="AC291" s="53"/>
      <c r="AD291" s="48" t="s">
        <v>209</v>
      </c>
      <c r="AE291" s="52"/>
      <c r="AF291" s="48" t="s">
        <v>35</v>
      </c>
      <c r="AG291" s="48" t="s">
        <v>4845</v>
      </c>
      <c r="AH291" s="54" t="s">
        <v>5608</v>
      </c>
      <c r="AI291" s="54" t="s">
        <v>5314</v>
      </c>
      <c r="AJ291" s="48">
        <v>600</v>
      </c>
      <c r="AK291" s="48" t="s">
        <v>4866</v>
      </c>
      <c r="AL291" s="50" t="s">
        <v>4706</v>
      </c>
      <c r="AM291" s="55"/>
      <c r="AN291" s="50">
        <v>1</v>
      </c>
      <c r="AO291" s="50" t="s">
        <v>4797</v>
      </c>
      <c r="AP291" s="60" t="s">
        <v>5609</v>
      </c>
    </row>
    <row r="292" spans="1:42" ht="93" customHeight="1">
      <c r="A292" s="47">
        <f t="shared" si="0"/>
        <v>291</v>
      </c>
      <c r="B292" s="48" t="s">
        <v>5610</v>
      </c>
      <c r="C292" s="48" t="s">
        <v>5611</v>
      </c>
      <c r="D292" s="48" t="s">
        <v>5612</v>
      </c>
      <c r="E292" s="56" t="s">
        <v>5613</v>
      </c>
      <c r="F292" s="49" t="s">
        <v>5614</v>
      </c>
      <c r="G292" s="50" t="s">
        <v>3180</v>
      </c>
      <c r="H292" s="48" t="s">
        <v>5611</v>
      </c>
      <c r="I292" s="48" t="s">
        <v>5611</v>
      </c>
      <c r="J292" s="48" t="s">
        <v>5615</v>
      </c>
      <c r="K292" s="50" t="s">
        <v>209</v>
      </c>
      <c r="L292" s="50" t="s">
        <v>209</v>
      </c>
      <c r="M292" s="50" t="s">
        <v>209</v>
      </c>
      <c r="N292" s="50" t="s">
        <v>209</v>
      </c>
      <c r="O292" s="48" t="s">
        <v>209</v>
      </c>
      <c r="P292" s="48" t="s">
        <v>4705</v>
      </c>
      <c r="Q292" s="48" t="s">
        <v>4705</v>
      </c>
      <c r="R292" s="48"/>
      <c r="S292" s="50">
        <v>2018</v>
      </c>
      <c r="T292" s="48" t="s">
        <v>4706</v>
      </c>
      <c r="U292" s="51">
        <v>440000</v>
      </c>
      <c r="V292" s="52">
        <v>300000</v>
      </c>
      <c r="W292" s="52">
        <v>0</v>
      </c>
      <c r="X292" s="52">
        <v>0</v>
      </c>
      <c r="Y292" s="48" t="s">
        <v>4707</v>
      </c>
      <c r="Z292" s="53"/>
      <c r="AA292" s="48" t="s">
        <v>63</v>
      </c>
      <c r="AB292" s="54" t="s">
        <v>4735</v>
      </c>
      <c r="AC292" s="53"/>
      <c r="AD292" s="48" t="s">
        <v>209</v>
      </c>
      <c r="AE292" s="52"/>
      <c r="AF292" s="48" t="s">
        <v>4758</v>
      </c>
      <c r="AG292" s="48" t="s">
        <v>5616</v>
      </c>
      <c r="AH292" s="54" t="s">
        <v>5617</v>
      </c>
      <c r="AI292" s="54" t="s">
        <v>5314</v>
      </c>
      <c r="AJ292" s="48">
        <v>500</v>
      </c>
      <c r="AK292" s="48" t="s">
        <v>74</v>
      </c>
      <c r="AL292" s="50" t="s">
        <v>5166</v>
      </c>
      <c r="AM292" s="55"/>
      <c r="AN292" s="50">
        <v>2</v>
      </c>
      <c r="AO292" s="50" t="s">
        <v>5618</v>
      </c>
      <c r="AP292" s="60" t="s">
        <v>5619</v>
      </c>
    </row>
    <row r="293" spans="1:42" ht="93" customHeight="1">
      <c r="A293" s="47">
        <f t="shared" si="0"/>
        <v>292</v>
      </c>
      <c r="B293" s="48" t="s">
        <v>5620</v>
      </c>
      <c r="C293" s="48" t="s">
        <v>5621</v>
      </c>
      <c r="D293" s="48" t="s">
        <v>5622</v>
      </c>
      <c r="E293" s="56" t="s">
        <v>5623</v>
      </c>
      <c r="F293" s="49" t="s">
        <v>5624</v>
      </c>
      <c r="G293" s="50" t="s">
        <v>3180</v>
      </c>
      <c r="H293" s="48" t="s">
        <v>5621</v>
      </c>
      <c r="I293" s="48" t="s">
        <v>5621</v>
      </c>
      <c r="J293" s="48" t="s">
        <v>5625</v>
      </c>
      <c r="K293" s="50" t="s">
        <v>209</v>
      </c>
      <c r="L293" s="50" t="s">
        <v>209</v>
      </c>
      <c r="M293" s="50" t="s">
        <v>209</v>
      </c>
      <c r="N293" s="50" t="s">
        <v>209</v>
      </c>
      <c r="O293" s="48" t="s">
        <v>209</v>
      </c>
      <c r="P293" s="48" t="s">
        <v>4705</v>
      </c>
      <c r="Q293" s="48" t="s">
        <v>4705</v>
      </c>
      <c r="R293" s="48"/>
      <c r="S293" s="50">
        <v>2020</v>
      </c>
      <c r="T293" s="48" t="s">
        <v>4706</v>
      </c>
      <c r="U293" s="52">
        <v>0</v>
      </c>
      <c r="V293" s="52">
        <v>1820000</v>
      </c>
      <c r="W293" s="52">
        <v>352000</v>
      </c>
      <c r="X293" s="52">
        <v>0</v>
      </c>
      <c r="Y293" s="48" t="s">
        <v>4707</v>
      </c>
      <c r="Z293" s="53"/>
      <c r="AA293" s="48" t="s">
        <v>63</v>
      </c>
      <c r="AB293" s="54" t="s">
        <v>4823</v>
      </c>
      <c r="AC293" s="53"/>
      <c r="AD293" s="48" t="s">
        <v>209</v>
      </c>
      <c r="AE293" s="52"/>
      <c r="AF293" s="112" t="s">
        <v>4953</v>
      </c>
      <c r="AG293" s="48" t="s">
        <v>5627</v>
      </c>
      <c r="AH293" s="54" t="s">
        <v>5628</v>
      </c>
      <c r="AI293" s="54" t="s">
        <v>5314</v>
      </c>
      <c r="AJ293" s="48">
        <v>500</v>
      </c>
      <c r="AK293" s="48" t="s">
        <v>74</v>
      </c>
      <c r="AL293" s="50" t="s">
        <v>5629</v>
      </c>
      <c r="AM293" s="55"/>
      <c r="AN293" s="50">
        <v>2</v>
      </c>
      <c r="AO293" s="50" t="s">
        <v>4785</v>
      </c>
      <c r="AP293" s="50" t="s">
        <v>5366</v>
      </c>
    </row>
    <row r="294" spans="1:42" ht="93" customHeight="1">
      <c r="A294" s="47">
        <f t="shared" si="0"/>
        <v>293</v>
      </c>
      <c r="B294" s="48" t="s">
        <v>5630</v>
      </c>
      <c r="C294" s="48" t="s">
        <v>5631</v>
      </c>
      <c r="D294" s="48" t="s">
        <v>5632</v>
      </c>
      <c r="E294" s="50" t="s">
        <v>5633</v>
      </c>
      <c r="F294" s="49" t="s">
        <v>5634</v>
      </c>
      <c r="G294" s="50" t="s">
        <v>3180</v>
      </c>
      <c r="H294" s="48" t="s">
        <v>5631</v>
      </c>
      <c r="I294" s="48" t="s">
        <v>5631</v>
      </c>
      <c r="J294" s="48" t="s">
        <v>5635</v>
      </c>
      <c r="K294" s="50" t="s">
        <v>209</v>
      </c>
      <c r="L294" s="50" t="s">
        <v>209</v>
      </c>
      <c r="M294" s="50" t="s">
        <v>209</v>
      </c>
      <c r="N294" s="50" t="s">
        <v>209</v>
      </c>
      <c r="O294" s="48" t="s">
        <v>209</v>
      </c>
      <c r="P294" s="48" t="s">
        <v>4705</v>
      </c>
      <c r="Q294" s="48" t="s">
        <v>4705</v>
      </c>
      <c r="R294" s="48"/>
      <c r="S294" s="50">
        <v>2019</v>
      </c>
      <c r="T294" s="48" t="s">
        <v>4706</v>
      </c>
      <c r="U294" s="52">
        <v>0</v>
      </c>
      <c r="V294" s="52">
        <v>0</v>
      </c>
      <c r="W294" s="52">
        <v>0</v>
      </c>
      <c r="X294" s="52">
        <v>0</v>
      </c>
      <c r="Y294" s="48" t="s">
        <v>5636</v>
      </c>
      <c r="Z294" s="53"/>
      <c r="AA294" s="48" t="s">
        <v>63</v>
      </c>
      <c r="AB294" s="54" t="s">
        <v>4932</v>
      </c>
      <c r="AC294" s="53"/>
      <c r="AD294" s="48" t="s">
        <v>209</v>
      </c>
      <c r="AE294" s="52"/>
      <c r="AF294" s="48" t="s">
        <v>170</v>
      </c>
      <c r="AG294" s="48" t="s">
        <v>5637</v>
      </c>
      <c r="AH294" s="54" t="s">
        <v>5638</v>
      </c>
      <c r="AI294" s="54" t="s">
        <v>5314</v>
      </c>
      <c r="AJ294" s="48">
        <v>60</v>
      </c>
      <c r="AK294" s="48" t="s">
        <v>5639</v>
      </c>
      <c r="AL294" s="50" t="s">
        <v>4706</v>
      </c>
      <c r="AM294" s="55"/>
      <c r="AN294" s="50">
        <v>2</v>
      </c>
      <c r="AO294" s="50" t="s">
        <v>4785</v>
      </c>
      <c r="AP294" s="60" t="s">
        <v>5640</v>
      </c>
    </row>
    <row r="295" spans="1:42" ht="93" customHeight="1">
      <c r="A295" s="47">
        <f t="shared" si="0"/>
        <v>294</v>
      </c>
      <c r="B295" s="48" t="s">
        <v>5641</v>
      </c>
      <c r="C295" s="48" t="s">
        <v>5642</v>
      </c>
      <c r="D295" s="48" t="s">
        <v>5643</v>
      </c>
      <c r="E295" s="50" t="s">
        <v>5644</v>
      </c>
      <c r="F295" s="49" t="s">
        <v>5645</v>
      </c>
      <c r="G295" s="50" t="s">
        <v>3180</v>
      </c>
      <c r="H295" s="48" t="s">
        <v>5642</v>
      </c>
      <c r="I295" s="48" t="s">
        <v>5642</v>
      </c>
      <c r="J295" s="48" t="s">
        <v>5646</v>
      </c>
      <c r="K295" s="50" t="s">
        <v>209</v>
      </c>
      <c r="L295" s="50" t="s">
        <v>209</v>
      </c>
      <c r="M295" s="50" t="s">
        <v>209</v>
      </c>
      <c r="N295" s="50" t="s">
        <v>209</v>
      </c>
      <c r="O295" s="48" t="s">
        <v>209</v>
      </c>
      <c r="P295" s="48" t="s">
        <v>4705</v>
      </c>
      <c r="Q295" s="48" t="s">
        <v>4705</v>
      </c>
      <c r="R295" s="48"/>
      <c r="S295" s="50">
        <v>2019</v>
      </c>
      <c r="T295" s="48" t="s">
        <v>4706</v>
      </c>
      <c r="U295" s="51">
        <v>248500</v>
      </c>
      <c r="V295" s="52">
        <v>0</v>
      </c>
      <c r="W295" s="52">
        <v>1025000</v>
      </c>
      <c r="X295" s="52">
        <v>0</v>
      </c>
      <c r="Y295" s="48" t="s">
        <v>4707</v>
      </c>
      <c r="Z295" s="53"/>
      <c r="AA295" s="48" t="s">
        <v>63</v>
      </c>
      <c r="AB295" s="54">
        <v>500000</v>
      </c>
      <c r="AC295" s="53"/>
      <c r="AD295" s="48" t="s">
        <v>209</v>
      </c>
      <c r="AE295" s="52"/>
      <c r="AF295" s="48" t="s">
        <v>5647</v>
      </c>
      <c r="AG295" s="48" t="s">
        <v>5648</v>
      </c>
      <c r="AH295" s="54" t="s">
        <v>5649</v>
      </c>
      <c r="AI295" s="54" t="s">
        <v>5314</v>
      </c>
      <c r="AJ295" s="48">
        <v>50</v>
      </c>
      <c r="AK295" s="48" t="s">
        <v>74</v>
      </c>
      <c r="AL295" s="50" t="s">
        <v>4706</v>
      </c>
      <c r="AM295" s="55"/>
      <c r="AN295" s="50">
        <v>1</v>
      </c>
      <c r="AO295" s="50" t="s">
        <v>5650</v>
      </c>
      <c r="AP295" s="60" t="s">
        <v>5651</v>
      </c>
    </row>
    <row r="296" spans="1:42" ht="93" customHeight="1">
      <c r="A296" s="47">
        <f t="shared" si="0"/>
        <v>295</v>
      </c>
      <c r="B296" s="48" t="s">
        <v>5652</v>
      </c>
      <c r="C296" s="48" t="s">
        <v>5653</v>
      </c>
      <c r="D296" s="48" t="s">
        <v>5654</v>
      </c>
      <c r="E296" s="50" t="s">
        <v>5655</v>
      </c>
      <c r="F296" s="49" t="s">
        <v>5656</v>
      </c>
      <c r="G296" s="50" t="s">
        <v>3180</v>
      </c>
      <c r="H296" s="48" t="s">
        <v>5653</v>
      </c>
      <c r="I296" s="48" t="s">
        <v>5653</v>
      </c>
      <c r="J296" s="48" t="s">
        <v>5657</v>
      </c>
      <c r="K296" s="50" t="s">
        <v>209</v>
      </c>
      <c r="L296" s="50" t="s">
        <v>209</v>
      </c>
      <c r="M296" s="50" t="s">
        <v>209</v>
      </c>
      <c r="N296" s="50" t="s">
        <v>209</v>
      </c>
      <c r="O296" s="48" t="s">
        <v>209</v>
      </c>
      <c r="P296" s="48" t="s">
        <v>4705</v>
      </c>
      <c r="Q296" s="48" t="s">
        <v>4705</v>
      </c>
      <c r="R296" s="48"/>
      <c r="S296" s="50">
        <v>2018</v>
      </c>
      <c r="T296" s="48" t="s">
        <v>4706</v>
      </c>
      <c r="U296" s="52">
        <v>0</v>
      </c>
      <c r="V296" s="51">
        <v>2215000</v>
      </c>
      <c r="W296" s="52">
        <v>533500</v>
      </c>
      <c r="X296" s="52">
        <v>25000</v>
      </c>
      <c r="Y296" s="48" t="s">
        <v>4707</v>
      </c>
      <c r="Z296" s="53"/>
      <c r="AA296" s="48" t="s">
        <v>63</v>
      </c>
      <c r="AB296" s="54" t="s">
        <v>4746</v>
      </c>
      <c r="AC296" s="53"/>
      <c r="AD296" s="48" t="s">
        <v>209</v>
      </c>
      <c r="AE296" s="52"/>
      <c r="AF296" s="48" t="s">
        <v>4758</v>
      </c>
      <c r="AG296" s="48" t="s">
        <v>5658</v>
      </c>
      <c r="AH296" s="54" t="s">
        <v>5659</v>
      </c>
      <c r="AI296" s="54" t="s">
        <v>5314</v>
      </c>
      <c r="AJ296" s="48">
        <v>200</v>
      </c>
      <c r="AK296" s="48" t="s">
        <v>283</v>
      </c>
      <c r="AL296" s="50" t="s">
        <v>4706</v>
      </c>
      <c r="AM296" s="55"/>
      <c r="AN296" s="50">
        <v>1</v>
      </c>
      <c r="AO296" s="50" t="s">
        <v>4785</v>
      </c>
      <c r="AP296" s="60" t="s">
        <v>5660</v>
      </c>
    </row>
    <row r="297" spans="1:42" ht="93" customHeight="1">
      <c r="A297" s="47">
        <f t="shared" si="0"/>
        <v>296</v>
      </c>
      <c r="B297" s="48" t="s">
        <v>5661</v>
      </c>
      <c r="C297" s="48" t="s">
        <v>5662</v>
      </c>
      <c r="D297" s="48" t="s">
        <v>5663</v>
      </c>
      <c r="E297" s="48" t="s">
        <v>5664</v>
      </c>
      <c r="F297" s="49" t="s">
        <v>5665</v>
      </c>
      <c r="G297" s="50" t="s">
        <v>3180</v>
      </c>
      <c r="H297" s="48" t="s">
        <v>5662</v>
      </c>
      <c r="I297" s="48" t="s">
        <v>5662</v>
      </c>
      <c r="J297" s="48" t="s">
        <v>5666</v>
      </c>
      <c r="K297" s="50" t="s">
        <v>209</v>
      </c>
      <c r="L297" s="50" t="s">
        <v>209</v>
      </c>
      <c r="M297" s="50" t="s">
        <v>209</v>
      </c>
      <c r="N297" s="50" t="s">
        <v>209</v>
      </c>
      <c r="O297" s="48" t="s">
        <v>209</v>
      </c>
      <c r="P297" s="48" t="s">
        <v>4705</v>
      </c>
      <c r="Q297" s="48" t="s">
        <v>4705</v>
      </c>
      <c r="R297" s="48"/>
      <c r="S297" s="50">
        <v>2020</v>
      </c>
      <c r="T297" s="48" t="s">
        <v>4706</v>
      </c>
      <c r="U297" s="52">
        <v>0</v>
      </c>
      <c r="V297" s="52">
        <v>0</v>
      </c>
      <c r="W297" s="52">
        <v>1290000</v>
      </c>
      <c r="X297" s="52">
        <v>360000</v>
      </c>
      <c r="Y297" s="48" t="s">
        <v>5667</v>
      </c>
      <c r="Z297" s="53"/>
      <c r="AA297" s="48" t="s">
        <v>63</v>
      </c>
      <c r="AB297" s="54" t="s">
        <v>4735</v>
      </c>
      <c r="AC297" s="53"/>
      <c r="AD297" s="48" t="s">
        <v>209</v>
      </c>
      <c r="AE297" s="52"/>
      <c r="AF297" s="48" t="s">
        <v>35</v>
      </c>
      <c r="AG297" s="48" t="s">
        <v>5668</v>
      </c>
      <c r="AH297" s="54" t="s">
        <v>5669</v>
      </c>
      <c r="AI297" s="54" t="s">
        <v>5314</v>
      </c>
      <c r="AJ297" s="48"/>
      <c r="AK297" s="48" t="s">
        <v>74</v>
      </c>
      <c r="AL297" s="50" t="s">
        <v>4706</v>
      </c>
      <c r="AM297" s="55"/>
      <c r="AN297" s="50">
        <v>2</v>
      </c>
      <c r="AO297" s="50" t="s">
        <v>5128</v>
      </c>
      <c r="AP297" s="60" t="s">
        <v>5670</v>
      </c>
    </row>
    <row r="298" spans="1:42" ht="93" customHeight="1">
      <c r="A298" s="47">
        <f t="shared" si="0"/>
        <v>297</v>
      </c>
      <c r="B298" s="48" t="s">
        <v>5671</v>
      </c>
      <c r="C298" s="48" t="s">
        <v>5672</v>
      </c>
      <c r="D298" s="48" t="s">
        <v>5673</v>
      </c>
      <c r="E298" s="50" t="s">
        <v>5674</v>
      </c>
      <c r="F298" s="63" t="s">
        <v>5675</v>
      </c>
      <c r="G298" s="50" t="s">
        <v>3180</v>
      </c>
      <c r="H298" s="48" t="s">
        <v>5672</v>
      </c>
      <c r="I298" s="48" t="s">
        <v>5672</v>
      </c>
      <c r="J298" s="48" t="s">
        <v>5676</v>
      </c>
      <c r="K298" s="50" t="s">
        <v>209</v>
      </c>
      <c r="L298" s="50" t="s">
        <v>209</v>
      </c>
      <c r="M298" s="50" t="s">
        <v>209</v>
      </c>
      <c r="N298" s="50" t="s">
        <v>209</v>
      </c>
      <c r="O298" s="48" t="s">
        <v>209</v>
      </c>
      <c r="P298" s="48" t="s">
        <v>4705</v>
      </c>
      <c r="Q298" s="48" t="s">
        <v>4705</v>
      </c>
      <c r="R298" s="48"/>
      <c r="S298" s="50">
        <v>2018</v>
      </c>
      <c r="T298" s="48" t="s">
        <v>4706</v>
      </c>
      <c r="U298" s="52">
        <v>0</v>
      </c>
      <c r="V298" s="52">
        <v>1663000</v>
      </c>
      <c r="W298" s="52">
        <v>113000</v>
      </c>
      <c r="X298" s="52">
        <v>15000</v>
      </c>
      <c r="Y298" s="48" t="s">
        <v>4707</v>
      </c>
      <c r="Z298" s="53"/>
      <c r="AA298" s="48" t="s">
        <v>63</v>
      </c>
      <c r="AB298" s="54" t="s">
        <v>4959</v>
      </c>
      <c r="AC298" s="53"/>
      <c r="AD298" s="48" t="s">
        <v>209</v>
      </c>
      <c r="AE298" s="52"/>
      <c r="AF298" s="48" t="s">
        <v>4758</v>
      </c>
      <c r="AG298" s="48" t="s">
        <v>5677</v>
      </c>
      <c r="AH298" s="54" t="s">
        <v>5678</v>
      </c>
      <c r="AI298" s="54" t="s">
        <v>5314</v>
      </c>
      <c r="AJ298" s="48">
        <v>30</v>
      </c>
      <c r="AK298" s="48" t="s">
        <v>5679</v>
      </c>
      <c r="AL298" s="50" t="s">
        <v>5680</v>
      </c>
      <c r="AM298" s="55"/>
      <c r="AN298" s="50">
        <v>2</v>
      </c>
      <c r="AO298" s="50" t="s">
        <v>4785</v>
      </c>
      <c r="AP298" s="60" t="s">
        <v>5681</v>
      </c>
    </row>
    <row r="299" spans="1:42" ht="93" customHeight="1">
      <c r="A299" s="47">
        <f t="shared" si="0"/>
        <v>298</v>
      </c>
      <c r="B299" s="48" t="s">
        <v>5682</v>
      </c>
      <c r="C299" s="48" t="s">
        <v>5683</v>
      </c>
      <c r="D299" s="48" t="s">
        <v>5684</v>
      </c>
      <c r="E299" s="50" t="s">
        <v>5685</v>
      </c>
      <c r="F299" s="49" t="s">
        <v>5686</v>
      </c>
      <c r="G299" s="50" t="s">
        <v>3180</v>
      </c>
      <c r="H299" s="48" t="s">
        <v>5683</v>
      </c>
      <c r="I299" s="48" t="s">
        <v>5683</v>
      </c>
      <c r="J299" s="48" t="s">
        <v>5687</v>
      </c>
      <c r="K299" s="50" t="s">
        <v>209</v>
      </c>
      <c r="L299" s="50" t="s">
        <v>209</v>
      </c>
      <c r="M299" s="50" t="s">
        <v>209</v>
      </c>
      <c r="N299" s="50" t="s">
        <v>209</v>
      </c>
      <c r="O299" s="48" t="s">
        <v>209</v>
      </c>
      <c r="P299" s="48" t="s">
        <v>4705</v>
      </c>
      <c r="Q299" s="48" t="s">
        <v>4705</v>
      </c>
      <c r="R299" s="48"/>
      <c r="S299" s="50">
        <v>2016</v>
      </c>
      <c r="T299" s="48" t="s">
        <v>4706</v>
      </c>
      <c r="U299" s="51">
        <v>170000</v>
      </c>
      <c r="V299" s="52">
        <v>3832500</v>
      </c>
      <c r="W299" s="52">
        <v>580000</v>
      </c>
      <c r="X299" s="52">
        <v>50000</v>
      </c>
      <c r="Y299" s="48" t="s">
        <v>4707</v>
      </c>
      <c r="Z299" s="53"/>
      <c r="AA299" s="48" t="s">
        <v>63</v>
      </c>
      <c r="AB299" s="54" t="s">
        <v>5688</v>
      </c>
      <c r="AC299" s="53"/>
      <c r="AD299" s="48" t="s">
        <v>209</v>
      </c>
      <c r="AE299" s="52"/>
      <c r="AF299" s="48" t="s">
        <v>5689</v>
      </c>
      <c r="AG299" s="48" t="s">
        <v>5690</v>
      </c>
      <c r="AH299" s="54" t="s">
        <v>5691</v>
      </c>
      <c r="AI299" s="54" t="s">
        <v>5314</v>
      </c>
      <c r="AJ299" s="48">
        <v>1000</v>
      </c>
      <c r="AK299" s="48" t="s">
        <v>74</v>
      </c>
      <c r="AL299" s="50" t="s">
        <v>5692</v>
      </c>
      <c r="AM299" s="55"/>
      <c r="AN299" s="50">
        <v>1</v>
      </c>
      <c r="AO299" s="50" t="s">
        <v>4785</v>
      </c>
      <c r="AP299" s="60" t="s">
        <v>5693</v>
      </c>
    </row>
    <row r="300" spans="1:42" ht="93" customHeight="1">
      <c r="A300" s="47">
        <f t="shared" si="0"/>
        <v>299</v>
      </c>
      <c r="B300" s="48" t="s">
        <v>5694</v>
      </c>
      <c r="C300" s="48" t="s">
        <v>5695</v>
      </c>
      <c r="D300" s="48" t="s">
        <v>5696</v>
      </c>
      <c r="E300" s="50" t="s">
        <v>5697</v>
      </c>
      <c r="F300" s="49" t="s">
        <v>5698</v>
      </c>
      <c r="G300" s="50" t="s">
        <v>3180</v>
      </c>
      <c r="H300" s="48" t="s">
        <v>5695</v>
      </c>
      <c r="I300" s="48" t="s">
        <v>5695</v>
      </c>
      <c r="J300" s="48" t="s">
        <v>5699</v>
      </c>
      <c r="K300" s="50" t="s">
        <v>209</v>
      </c>
      <c r="L300" s="50" t="s">
        <v>209</v>
      </c>
      <c r="M300" s="50" t="s">
        <v>209</v>
      </c>
      <c r="N300" s="50" t="s">
        <v>209</v>
      </c>
      <c r="O300" s="48" t="s">
        <v>209</v>
      </c>
      <c r="P300" s="48" t="s">
        <v>4705</v>
      </c>
      <c r="Q300" s="48" t="s">
        <v>4705</v>
      </c>
      <c r="R300" s="48"/>
      <c r="S300" s="50">
        <v>2014</v>
      </c>
      <c r="T300" s="48" t="s">
        <v>4706</v>
      </c>
      <c r="U300" s="52">
        <v>0</v>
      </c>
      <c r="V300" s="52">
        <v>21851800</v>
      </c>
      <c r="W300" s="52">
        <v>19075000</v>
      </c>
      <c r="X300" s="52">
        <v>1289000</v>
      </c>
      <c r="Y300" s="48" t="s">
        <v>4707</v>
      </c>
      <c r="Z300" s="53"/>
      <c r="AA300" s="48" t="s">
        <v>63</v>
      </c>
      <c r="AB300" s="54">
        <v>10000000</v>
      </c>
      <c r="AC300" s="53"/>
      <c r="AD300" s="48" t="s">
        <v>209</v>
      </c>
      <c r="AE300" s="52"/>
      <c r="AF300" s="48" t="s">
        <v>35</v>
      </c>
      <c r="AG300" s="48" t="s">
        <v>5700</v>
      </c>
      <c r="AH300" s="54">
        <v>17000</v>
      </c>
      <c r="AI300" s="54" t="s">
        <v>5314</v>
      </c>
      <c r="AJ300" s="48">
        <v>1000</v>
      </c>
      <c r="AK300" s="48" t="s">
        <v>2222</v>
      </c>
      <c r="AL300" s="50" t="s">
        <v>5701</v>
      </c>
      <c r="AM300" s="55"/>
      <c r="AN300" s="50">
        <v>3</v>
      </c>
      <c r="AO300" s="50" t="s">
        <v>5218</v>
      </c>
      <c r="AP300" s="60" t="s">
        <v>5702</v>
      </c>
    </row>
    <row r="301" spans="1:42" ht="93" customHeight="1">
      <c r="A301" s="47">
        <f t="shared" si="0"/>
        <v>300</v>
      </c>
      <c r="B301" s="48" t="s">
        <v>5703</v>
      </c>
      <c r="C301" s="48" t="s">
        <v>5704</v>
      </c>
      <c r="D301" s="48" t="s">
        <v>5705</v>
      </c>
      <c r="E301" s="50" t="s">
        <v>5706</v>
      </c>
      <c r="F301" s="59" t="s">
        <v>5707</v>
      </c>
      <c r="G301" s="50" t="s">
        <v>3180</v>
      </c>
      <c r="H301" s="48" t="s">
        <v>5704</v>
      </c>
      <c r="I301" s="48" t="s">
        <v>5704</v>
      </c>
      <c r="J301" s="48" t="s">
        <v>5708</v>
      </c>
      <c r="K301" s="50" t="s">
        <v>209</v>
      </c>
      <c r="L301" s="50" t="s">
        <v>209</v>
      </c>
      <c r="M301" s="50" t="s">
        <v>209</v>
      </c>
      <c r="N301" s="50" t="s">
        <v>209</v>
      </c>
      <c r="O301" s="48" t="s">
        <v>209</v>
      </c>
      <c r="P301" s="48" t="s">
        <v>4705</v>
      </c>
      <c r="Q301" s="48" t="s">
        <v>4720</v>
      </c>
      <c r="R301" s="48"/>
      <c r="S301" s="50">
        <v>2020</v>
      </c>
      <c r="T301" s="48" t="s">
        <v>4706</v>
      </c>
      <c r="U301" s="51">
        <v>772700</v>
      </c>
      <c r="V301" s="52">
        <f>5770000+7498000</f>
        <v>13268000</v>
      </c>
      <c r="W301" s="52">
        <v>2786000</v>
      </c>
      <c r="X301" s="52">
        <v>32000</v>
      </c>
      <c r="Y301" s="48" t="s">
        <v>4707</v>
      </c>
      <c r="Z301" s="53"/>
      <c r="AA301" s="48" t="s">
        <v>63</v>
      </c>
      <c r="AB301" s="54" t="s">
        <v>5378</v>
      </c>
      <c r="AC301" s="53"/>
      <c r="AD301" s="48" t="s">
        <v>209</v>
      </c>
      <c r="AE301" s="52"/>
      <c r="AF301" s="48" t="s">
        <v>114</v>
      </c>
      <c r="AG301" s="48" t="s">
        <v>4864</v>
      </c>
      <c r="AH301" s="54">
        <v>8000</v>
      </c>
      <c r="AI301" s="54" t="s">
        <v>5411</v>
      </c>
      <c r="AJ301" s="48">
        <v>2850</v>
      </c>
      <c r="AK301" s="48" t="s">
        <v>2222</v>
      </c>
      <c r="AL301" s="50" t="s">
        <v>5155</v>
      </c>
      <c r="AM301" s="55"/>
      <c r="AN301" s="50">
        <v>1</v>
      </c>
      <c r="AO301" s="50" t="s">
        <v>5709</v>
      </c>
      <c r="AP301" s="60" t="s">
        <v>5710</v>
      </c>
    </row>
    <row r="302" spans="1:42" ht="93" customHeight="1">
      <c r="A302" s="47">
        <f t="shared" si="0"/>
        <v>301</v>
      </c>
      <c r="B302" s="48" t="s">
        <v>5711</v>
      </c>
      <c r="C302" s="48" t="s">
        <v>5712</v>
      </c>
      <c r="D302" s="48" t="s">
        <v>5713</v>
      </c>
      <c r="E302" s="50" t="s">
        <v>5714</v>
      </c>
      <c r="F302" s="49" t="s">
        <v>5715</v>
      </c>
      <c r="G302" s="50" t="s">
        <v>3180</v>
      </c>
      <c r="H302" s="48" t="s">
        <v>5712</v>
      </c>
      <c r="I302" s="48" t="s">
        <v>5712</v>
      </c>
      <c r="J302" s="48" t="s">
        <v>5716</v>
      </c>
      <c r="K302" s="50" t="s">
        <v>209</v>
      </c>
      <c r="L302" s="50" t="s">
        <v>209</v>
      </c>
      <c r="M302" s="50" t="s">
        <v>209</v>
      </c>
      <c r="N302" s="50" t="s">
        <v>209</v>
      </c>
      <c r="O302" s="48" t="s">
        <v>209</v>
      </c>
      <c r="P302" s="48" t="s">
        <v>4720</v>
      </c>
      <c r="Q302" s="48" t="s">
        <v>4705</v>
      </c>
      <c r="R302" s="48"/>
      <c r="S302" s="50">
        <v>2015</v>
      </c>
      <c r="T302" s="48" t="s">
        <v>4706</v>
      </c>
      <c r="U302" s="52">
        <v>0</v>
      </c>
      <c r="V302" s="52">
        <v>228000</v>
      </c>
      <c r="W302" s="52">
        <v>0</v>
      </c>
      <c r="X302" s="52">
        <v>0</v>
      </c>
      <c r="Y302" s="48" t="s">
        <v>4707</v>
      </c>
      <c r="Z302" s="53"/>
      <c r="AA302" s="48" t="s">
        <v>63</v>
      </c>
      <c r="AB302" s="61"/>
      <c r="AC302" s="53"/>
      <c r="AD302" s="48" t="s">
        <v>209</v>
      </c>
      <c r="AE302" s="52"/>
      <c r="AF302" s="48" t="s">
        <v>35</v>
      </c>
      <c r="AG302" s="48" t="s">
        <v>5717</v>
      </c>
      <c r="AH302" s="54" t="s">
        <v>5718</v>
      </c>
      <c r="AI302" s="54" t="s">
        <v>5314</v>
      </c>
      <c r="AJ302" s="48">
        <v>25</v>
      </c>
      <c r="AK302" s="48" t="s">
        <v>5719</v>
      </c>
      <c r="AL302" s="50" t="s">
        <v>4706</v>
      </c>
      <c r="AM302" s="55"/>
      <c r="AN302" s="50">
        <v>3</v>
      </c>
      <c r="AO302" s="50" t="s">
        <v>5720</v>
      </c>
      <c r="AP302" s="60" t="s">
        <v>5721</v>
      </c>
    </row>
    <row r="303" spans="1:42" ht="93" customHeight="1">
      <c r="A303" s="47">
        <f t="shared" si="0"/>
        <v>302</v>
      </c>
      <c r="B303" s="48" t="s">
        <v>5722</v>
      </c>
      <c r="C303" s="48" t="s">
        <v>5723</v>
      </c>
      <c r="D303" s="48" t="s">
        <v>5724</v>
      </c>
      <c r="E303" s="50" t="s">
        <v>5725</v>
      </c>
      <c r="F303" s="49" t="s">
        <v>5726</v>
      </c>
      <c r="G303" s="50" t="s">
        <v>3180</v>
      </c>
      <c r="H303" s="48" t="s">
        <v>5723</v>
      </c>
      <c r="I303" s="48" t="s">
        <v>5723</v>
      </c>
      <c r="J303" s="48" t="s">
        <v>5727</v>
      </c>
      <c r="K303" s="50" t="s">
        <v>209</v>
      </c>
      <c r="L303" s="50" t="s">
        <v>209</v>
      </c>
      <c r="M303" s="50" t="s">
        <v>209</v>
      </c>
      <c r="N303" s="50" t="s">
        <v>209</v>
      </c>
      <c r="O303" s="48" t="s">
        <v>209</v>
      </c>
      <c r="P303" s="48" t="s">
        <v>4705</v>
      </c>
      <c r="Q303" s="48" t="s">
        <v>4705</v>
      </c>
      <c r="R303" s="48"/>
      <c r="S303" s="50">
        <v>2019</v>
      </c>
      <c r="T303" s="48" t="s">
        <v>4706</v>
      </c>
      <c r="U303" s="52">
        <v>0</v>
      </c>
      <c r="V303" s="51">
        <v>510000</v>
      </c>
      <c r="W303" s="52">
        <v>395000</v>
      </c>
      <c r="X303" s="52">
        <v>35000</v>
      </c>
      <c r="Y303" s="48" t="s">
        <v>4707</v>
      </c>
      <c r="Z303" s="53"/>
      <c r="AA303" s="48" t="s">
        <v>63</v>
      </c>
      <c r="AB303" s="61"/>
      <c r="AC303" s="53"/>
      <c r="AD303" s="48" t="s">
        <v>209</v>
      </c>
      <c r="AE303" s="52"/>
      <c r="AF303" s="48" t="s">
        <v>5728</v>
      </c>
      <c r="AG303" s="48" t="s">
        <v>5729</v>
      </c>
      <c r="AH303" s="54" t="s">
        <v>5427</v>
      </c>
      <c r="AI303" s="54" t="s">
        <v>5314</v>
      </c>
      <c r="AJ303" s="48">
        <v>90</v>
      </c>
      <c r="AK303" s="50" t="s">
        <v>4706</v>
      </c>
      <c r="AL303" s="50" t="s">
        <v>5730</v>
      </c>
      <c r="AM303" s="55"/>
      <c r="AN303" s="50">
        <v>1</v>
      </c>
      <c r="AO303" s="55"/>
      <c r="AP303" s="50" t="s">
        <v>5366</v>
      </c>
    </row>
    <row r="304" spans="1:42" ht="93" customHeight="1">
      <c r="A304" s="47">
        <f t="shared" si="0"/>
        <v>303</v>
      </c>
      <c r="B304" s="48" t="s">
        <v>5731</v>
      </c>
      <c r="C304" s="48" t="s">
        <v>5732</v>
      </c>
      <c r="D304" s="48" t="s">
        <v>5733</v>
      </c>
      <c r="E304" s="50" t="s">
        <v>5734</v>
      </c>
      <c r="F304" s="49" t="s">
        <v>5735</v>
      </c>
      <c r="G304" s="50" t="s">
        <v>3193</v>
      </c>
      <c r="H304" s="48" t="s">
        <v>5732</v>
      </c>
      <c r="I304" s="48" t="s">
        <v>5732</v>
      </c>
      <c r="J304" s="48" t="s">
        <v>5736</v>
      </c>
      <c r="K304" s="50" t="s">
        <v>209</v>
      </c>
      <c r="L304" s="50" t="s">
        <v>209</v>
      </c>
      <c r="M304" s="50" t="s">
        <v>209</v>
      </c>
      <c r="N304" s="50" t="s">
        <v>209</v>
      </c>
      <c r="O304" s="48" t="s">
        <v>209</v>
      </c>
      <c r="P304" s="48" t="s">
        <v>4705</v>
      </c>
      <c r="Q304" s="48" t="s">
        <v>4705</v>
      </c>
      <c r="R304" s="48"/>
      <c r="S304" s="50">
        <v>2016</v>
      </c>
      <c r="T304" s="48" t="s">
        <v>4706</v>
      </c>
      <c r="U304" s="51">
        <v>455000</v>
      </c>
      <c r="V304" s="52">
        <v>1360000</v>
      </c>
      <c r="W304" s="52">
        <v>940000</v>
      </c>
      <c r="X304" s="52" t="s">
        <v>102</v>
      </c>
      <c r="Y304" s="48" t="s">
        <v>4707</v>
      </c>
      <c r="Z304" s="53"/>
      <c r="AA304" s="48" t="s">
        <v>63</v>
      </c>
      <c r="AB304" s="54" t="s">
        <v>5210</v>
      </c>
      <c r="AC304" s="53"/>
      <c r="AD304" s="48" t="s">
        <v>209</v>
      </c>
      <c r="AE304" s="52"/>
      <c r="AF304" s="48" t="s">
        <v>35</v>
      </c>
      <c r="AG304" s="48" t="s">
        <v>5737</v>
      </c>
      <c r="AH304" s="54" t="s">
        <v>5738</v>
      </c>
      <c r="AI304" s="54" t="s">
        <v>5411</v>
      </c>
      <c r="AJ304" s="48">
        <v>15000</v>
      </c>
      <c r="AK304" s="48" t="s">
        <v>105</v>
      </c>
      <c r="AL304" s="50" t="s">
        <v>4706</v>
      </c>
      <c r="AM304" s="55"/>
      <c r="AN304" s="50">
        <v>2</v>
      </c>
      <c r="AO304" s="55"/>
      <c r="AP304" s="60" t="s">
        <v>5739</v>
      </c>
    </row>
    <row r="305" spans="1:42" ht="93" customHeight="1">
      <c r="A305" s="47">
        <f t="shared" si="0"/>
        <v>304</v>
      </c>
      <c r="B305" s="48" t="s">
        <v>5740</v>
      </c>
      <c r="C305" s="48" t="s">
        <v>5741</v>
      </c>
      <c r="D305" s="48" t="s">
        <v>5742</v>
      </c>
      <c r="E305" s="56" t="s">
        <v>5743</v>
      </c>
      <c r="F305" s="49" t="s">
        <v>5744</v>
      </c>
      <c r="G305" s="50" t="s">
        <v>3180</v>
      </c>
      <c r="H305" s="48" t="s">
        <v>5741</v>
      </c>
      <c r="I305" s="48" t="s">
        <v>5741</v>
      </c>
      <c r="J305" s="48" t="s">
        <v>5745</v>
      </c>
      <c r="K305" s="50" t="s">
        <v>209</v>
      </c>
      <c r="L305" s="50" t="s">
        <v>209</v>
      </c>
      <c r="M305" s="50" t="s">
        <v>209</v>
      </c>
      <c r="N305" s="50" t="s">
        <v>209</v>
      </c>
      <c r="O305" s="48" t="s">
        <v>209</v>
      </c>
      <c r="P305" s="48" t="s">
        <v>4705</v>
      </c>
      <c r="Q305" s="48" t="s">
        <v>4705</v>
      </c>
      <c r="R305" s="48"/>
      <c r="S305" s="50">
        <v>2015</v>
      </c>
      <c r="T305" s="48" t="s">
        <v>4706</v>
      </c>
      <c r="U305" s="52">
        <v>0</v>
      </c>
      <c r="V305" s="52">
        <v>0</v>
      </c>
      <c r="W305" s="52">
        <v>61000</v>
      </c>
      <c r="X305" s="52" t="s">
        <v>102</v>
      </c>
      <c r="Y305" s="48" t="s">
        <v>5636</v>
      </c>
      <c r="Z305" s="53"/>
      <c r="AA305" s="48" t="s">
        <v>63</v>
      </c>
      <c r="AB305" s="54" t="s">
        <v>4721</v>
      </c>
      <c r="AC305" s="53"/>
      <c r="AD305" s="48" t="s">
        <v>209</v>
      </c>
      <c r="AE305" s="52"/>
      <c r="AF305" s="48" t="s">
        <v>170</v>
      </c>
      <c r="AG305" s="48" t="s">
        <v>5746</v>
      </c>
      <c r="AH305" s="54"/>
      <c r="AI305" s="54" t="s">
        <v>5314</v>
      </c>
      <c r="AJ305" s="48">
        <v>50</v>
      </c>
      <c r="AK305" s="48" t="s">
        <v>5747</v>
      </c>
      <c r="AL305" s="50" t="s">
        <v>4706</v>
      </c>
      <c r="AM305" s="55"/>
      <c r="AN305" s="50">
        <v>1</v>
      </c>
      <c r="AO305" s="55"/>
      <c r="AP305" s="60" t="s">
        <v>5748</v>
      </c>
    </row>
    <row r="306" spans="1:42" ht="93" customHeight="1">
      <c r="A306" s="47">
        <f t="shared" si="0"/>
        <v>305</v>
      </c>
      <c r="B306" s="48" t="s">
        <v>5749</v>
      </c>
      <c r="C306" s="48" t="s">
        <v>5750</v>
      </c>
      <c r="D306" s="48" t="s">
        <v>5751</v>
      </c>
      <c r="E306" s="50" t="s">
        <v>5752</v>
      </c>
      <c r="F306" s="49" t="s">
        <v>5753</v>
      </c>
      <c r="G306" s="50" t="s">
        <v>3180</v>
      </c>
      <c r="H306" s="48" t="s">
        <v>5750</v>
      </c>
      <c r="I306" s="48" t="s">
        <v>5750</v>
      </c>
      <c r="J306" s="48" t="s">
        <v>5754</v>
      </c>
      <c r="K306" s="50" t="s">
        <v>209</v>
      </c>
      <c r="L306" s="50" t="s">
        <v>209</v>
      </c>
      <c r="M306" s="50" t="s">
        <v>209</v>
      </c>
      <c r="N306" s="50" t="s">
        <v>209</v>
      </c>
      <c r="O306" s="48" t="s">
        <v>209</v>
      </c>
      <c r="P306" s="48" t="s">
        <v>4705</v>
      </c>
      <c r="Q306" s="48" t="s">
        <v>4705</v>
      </c>
      <c r="R306" s="48"/>
      <c r="S306" s="50">
        <v>2019</v>
      </c>
      <c r="T306" s="48" t="s">
        <v>4706</v>
      </c>
      <c r="U306" s="52">
        <v>0</v>
      </c>
      <c r="V306" s="52">
        <v>4469500</v>
      </c>
      <c r="W306" s="52">
        <v>12164250</v>
      </c>
      <c r="X306" s="52">
        <v>120000</v>
      </c>
      <c r="Y306" s="48" t="s">
        <v>4707</v>
      </c>
      <c r="Z306" s="53"/>
      <c r="AA306" s="48" t="s">
        <v>63</v>
      </c>
      <c r="AB306" s="54" t="s">
        <v>4959</v>
      </c>
      <c r="AC306" s="53"/>
      <c r="AD306" s="48" t="s">
        <v>209</v>
      </c>
      <c r="AE306" s="52"/>
      <c r="AF306" s="48" t="s">
        <v>35</v>
      </c>
      <c r="AG306" s="48" t="s">
        <v>5755</v>
      </c>
      <c r="AH306" s="54" t="s">
        <v>5756</v>
      </c>
      <c r="AI306" s="54" t="s">
        <v>5314</v>
      </c>
      <c r="AJ306" s="48">
        <v>300</v>
      </c>
      <c r="AK306" s="48" t="s">
        <v>5757</v>
      </c>
      <c r="AL306" s="50" t="s">
        <v>4706</v>
      </c>
      <c r="AM306" s="55"/>
      <c r="AN306" s="50">
        <v>2</v>
      </c>
      <c r="AO306" s="55"/>
      <c r="AP306" s="60" t="s">
        <v>5758</v>
      </c>
    </row>
    <row r="307" spans="1:42" ht="93" customHeight="1">
      <c r="A307" s="47">
        <f t="shared" si="0"/>
        <v>306</v>
      </c>
      <c r="B307" s="48" t="s">
        <v>5759</v>
      </c>
      <c r="C307" s="48" t="s">
        <v>5760</v>
      </c>
      <c r="D307" s="48" t="s">
        <v>5761</v>
      </c>
      <c r="E307" s="56" t="s">
        <v>5762</v>
      </c>
      <c r="F307" s="49" t="s">
        <v>5763</v>
      </c>
      <c r="G307" s="50" t="s">
        <v>3180</v>
      </c>
      <c r="H307" s="48" t="s">
        <v>5760</v>
      </c>
      <c r="I307" s="48" t="s">
        <v>5760</v>
      </c>
      <c r="J307" s="48" t="s">
        <v>5764</v>
      </c>
      <c r="K307" s="50" t="s">
        <v>209</v>
      </c>
      <c r="L307" s="50" t="s">
        <v>209</v>
      </c>
      <c r="M307" s="50" t="s">
        <v>209</v>
      </c>
      <c r="N307" s="50" t="s">
        <v>209</v>
      </c>
      <c r="O307" s="48" t="s">
        <v>209</v>
      </c>
      <c r="P307" s="48" t="s">
        <v>4705</v>
      </c>
      <c r="Q307" s="48" t="s">
        <v>4705</v>
      </c>
      <c r="R307" s="48"/>
      <c r="S307" s="50">
        <v>2019</v>
      </c>
      <c r="T307" s="48" t="s">
        <v>4706</v>
      </c>
      <c r="U307" s="52">
        <v>0</v>
      </c>
      <c r="V307" s="52">
        <v>0</v>
      </c>
      <c r="W307" s="52">
        <v>0</v>
      </c>
      <c r="X307" s="52" t="s">
        <v>102</v>
      </c>
      <c r="Y307" s="48" t="s">
        <v>4707</v>
      </c>
      <c r="Z307" s="53"/>
      <c r="AA307" s="48" t="s">
        <v>63</v>
      </c>
      <c r="AB307" s="61"/>
      <c r="AC307" s="53"/>
      <c r="AD307" s="48" t="s">
        <v>209</v>
      </c>
      <c r="AE307" s="52"/>
      <c r="AF307" s="48" t="s">
        <v>4758</v>
      </c>
      <c r="AG307" s="48" t="s">
        <v>5765</v>
      </c>
      <c r="AH307" s="54"/>
      <c r="AI307" s="54" t="s">
        <v>5314</v>
      </c>
      <c r="AJ307" s="48">
        <v>80</v>
      </c>
      <c r="AK307" s="50" t="s">
        <v>4706</v>
      </c>
      <c r="AL307" s="50" t="s">
        <v>5766</v>
      </c>
      <c r="AM307" s="55"/>
      <c r="AN307" s="50">
        <v>1</v>
      </c>
      <c r="AO307" s="55"/>
      <c r="AP307" s="60" t="s">
        <v>5767</v>
      </c>
    </row>
    <row r="308" spans="1:42" ht="93" customHeight="1">
      <c r="A308" s="47">
        <f t="shared" si="0"/>
        <v>307</v>
      </c>
      <c r="B308" s="48" t="s">
        <v>5768</v>
      </c>
      <c r="C308" s="48" t="s">
        <v>5769</v>
      </c>
      <c r="D308" s="48" t="s">
        <v>5770</v>
      </c>
      <c r="E308" s="56" t="s">
        <v>5771</v>
      </c>
      <c r="F308" s="49" t="s">
        <v>5772</v>
      </c>
      <c r="G308" s="50" t="s">
        <v>3180</v>
      </c>
      <c r="H308" s="48" t="s">
        <v>5769</v>
      </c>
      <c r="I308" s="48" t="s">
        <v>5769</v>
      </c>
      <c r="J308" s="48" t="s">
        <v>5773</v>
      </c>
      <c r="K308" s="50" t="s">
        <v>209</v>
      </c>
      <c r="L308" s="50" t="s">
        <v>209</v>
      </c>
      <c r="M308" s="50" t="s">
        <v>209</v>
      </c>
      <c r="N308" s="50" t="s">
        <v>209</v>
      </c>
      <c r="O308" s="48" t="s">
        <v>209</v>
      </c>
      <c r="P308" s="48" t="s">
        <v>4705</v>
      </c>
      <c r="Q308" s="48" t="s">
        <v>4705</v>
      </c>
      <c r="R308" s="48"/>
      <c r="S308" s="50">
        <v>2019</v>
      </c>
      <c r="T308" s="48" t="s">
        <v>4706</v>
      </c>
      <c r="U308" s="52">
        <v>0</v>
      </c>
      <c r="V308" s="52">
        <v>892000</v>
      </c>
      <c r="W308" s="52">
        <v>433500</v>
      </c>
      <c r="X308" s="52" t="s">
        <v>102</v>
      </c>
      <c r="Y308" s="48" t="s">
        <v>4707</v>
      </c>
      <c r="Z308" s="53"/>
      <c r="AA308" s="48" t="s">
        <v>63</v>
      </c>
      <c r="AB308" s="54" t="s">
        <v>4959</v>
      </c>
      <c r="AC308" s="53"/>
      <c r="AD308" s="48" t="s">
        <v>209</v>
      </c>
      <c r="AE308" s="52"/>
      <c r="AF308" s="48" t="s">
        <v>4758</v>
      </c>
      <c r="AG308" s="48" t="s">
        <v>5774</v>
      </c>
      <c r="AH308" s="54" t="s">
        <v>5775</v>
      </c>
      <c r="AI308" s="54" t="s">
        <v>5314</v>
      </c>
      <c r="AJ308" s="48"/>
      <c r="AK308" s="48" t="s">
        <v>5776</v>
      </c>
      <c r="AL308" s="50" t="s">
        <v>5166</v>
      </c>
      <c r="AM308" s="55"/>
      <c r="AN308" s="50">
        <v>1</v>
      </c>
      <c r="AO308" s="55"/>
      <c r="AP308" s="60" t="s">
        <v>5366</v>
      </c>
    </row>
    <row r="309" spans="1:42" ht="93" customHeight="1">
      <c r="A309" s="47">
        <f t="shared" si="0"/>
        <v>308</v>
      </c>
      <c r="B309" s="48" t="s">
        <v>5777</v>
      </c>
      <c r="C309" s="48" t="s">
        <v>5778</v>
      </c>
      <c r="D309" s="48" t="s">
        <v>5779</v>
      </c>
      <c r="E309" s="50" t="s">
        <v>5780</v>
      </c>
      <c r="F309" s="49" t="s">
        <v>5781</v>
      </c>
      <c r="G309" s="50" t="s">
        <v>3180</v>
      </c>
      <c r="H309" s="48" t="s">
        <v>5778</v>
      </c>
      <c r="I309" s="48" t="s">
        <v>5778</v>
      </c>
      <c r="J309" s="48" t="s">
        <v>5782</v>
      </c>
      <c r="K309" s="50" t="s">
        <v>209</v>
      </c>
      <c r="L309" s="50" t="s">
        <v>209</v>
      </c>
      <c r="M309" s="50" t="s">
        <v>209</v>
      </c>
      <c r="N309" s="50" t="s">
        <v>209</v>
      </c>
      <c r="O309" s="48" t="s">
        <v>209</v>
      </c>
      <c r="P309" s="48" t="s">
        <v>4705</v>
      </c>
      <c r="Q309" s="48" t="s">
        <v>4705</v>
      </c>
      <c r="R309" s="48"/>
      <c r="S309" s="50">
        <v>2019</v>
      </c>
      <c r="T309" s="48" t="s">
        <v>4706</v>
      </c>
      <c r="U309" s="52">
        <v>0</v>
      </c>
      <c r="V309" s="52">
        <v>0</v>
      </c>
      <c r="W309" s="52">
        <v>10000</v>
      </c>
      <c r="X309" s="52" t="s">
        <v>102</v>
      </c>
      <c r="Y309" s="48" t="s">
        <v>4707</v>
      </c>
      <c r="Z309" s="53"/>
      <c r="AA309" s="48" t="s">
        <v>63</v>
      </c>
      <c r="AB309" s="54" t="s">
        <v>5210</v>
      </c>
      <c r="AC309" s="53"/>
      <c r="AD309" s="48" t="s">
        <v>209</v>
      </c>
      <c r="AE309" s="52"/>
      <c r="AF309" s="48" t="s">
        <v>5783</v>
      </c>
      <c r="AG309" s="48" t="s">
        <v>5784</v>
      </c>
      <c r="AH309" s="54">
        <v>20000</v>
      </c>
      <c r="AI309" s="54" t="s">
        <v>5314</v>
      </c>
      <c r="AJ309" s="48">
        <v>100</v>
      </c>
      <c r="AK309" s="48" t="s">
        <v>295</v>
      </c>
      <c r="AL309" s="50" t="s">
        <v>5785</v>
      </c>
      <c r="AM309" s="55"/>
      <c r="AN309" s="50">
        <v>3</v>
      </c>
      <c r="AO309" s="55"/>
      <c r="AP309" s="60" t="s">
        <v>5051</v>
      </c>
    </row>
    <row r="310" spans="1:42" ht="93" customHeight="1">
      <c r="A310" s="47">
        <f t="shared" si="0"/>
        <v>309</v>
      </c>
      <c r="B310" s="48" t="s">
        <v>5786</v>
      </c>
      <c r="C310" s="48" t="s">
        <v>2993</v>
      </c>
      <c r="D310" s="48" t="s">
        <v>5787</v>
      </c>
      <c r="E310" s="56" t="s">
        <v>2992</v>
      </c>
      <c r="F310" s="49" t="s">
        <v>5788</v>
      </c>
      <c r="G310" s="50" t="s">
        <v>3193</v>
      </c>
      <c r="H310" s="48" t="s">
        <v>2993</v>
      </c>
      <c r="I310" s="48" t="s">
        <v>2993</v>
      </c>
      <c r="J310" s="48" t="s">
        <v>5789</v>
      </c>
      <c r="K310" s="50" t="s">
        <v>209</v>
      </c>
      <c r="L310" s="50" t="s">
        <v>209</v>
      </c>
      <c r="M310" s="50" t="s">
        <v>209</v>
      </c>
      <c r="N310" s="50" t="s">
        <v>209</v>
      </c>
      <c r="O310" s="48" t="s">
        <v>209</v>
      </c>
      <c r="P310" s="48" t="s">
        <v>4720</v>
      </c>
      <c r="Q310" s="48" t="s">
        <v>4720</v>
      </c>
      <c r="R310" s="48"/>
      <c r="S310" s="50">
        <v>2017</v>
      </c>
      <c r="T310" s="48" t="s">
        <v>4706</v>
      </c>
      <c r="U310" s="51">
        <v>314000</v>
      </c>
      <c r="V310" s="52">
        <v>15230000</v>
      </c>
      <c r="W310" s="52">
        <v>3956000</v>
      </c>
      <c r="X310" s="52">
        <v>13000</v>
      </c>
      <c r="Y310" s="48" t="s">
        <v>4707</v>
      </c>
      <c r="Z310" s="53"/>
      <c r="AA310" s="48" t="s">
        <v>63</v>
      </c>
      <c r="AB310" s="61"/>
      <c r="AC310" s="53"/>
      <c r="AD310" s="48" t="s">
        <v>209</v>
      </c>
      <c r="AE310" s="52"/>
      <c r="AF310" s="48" t="s">
        <v>35</v>
      </c>
      <c r="AG310" s="48" t="s">
        <v>5790</v>
      </c>
      <c r="AH310" s="54" t="s">
        <v>5791</v>
      </c>
      <c r="AI310" s="54" t="s">
        <v>5314</v>
      </c>
      <c r="AJ310" s="48">
        <v>1000</v>
      </c>
      <c r="AK310" s="48" t="s">
        <v>5792</v>
      </c>
      <c r="AL310" s="50" t="s">
        <v>5793</v>
      </c>
      <c r="AM310" s="55"/>
      <c r="AN310" s="50">
        <v>3</v>
      </c>
      <c r="AO310" s="55"/>
      <c r="AP310" s="60" t="s">
        <v>5794</v>
      </c>
    </row>
    <row r="311" spans="1:42" ht="93" customHeight="1">
      <c r="A311" s="47">
        <f t="shared" si="0"/>
        <v>310</v>
      </c>
      <c r="B311" s="48" t="s">
        <v>5795</v>
      </c>
      <c r="C311" s="48" t="s">
        <v>5796</v>
      </c>
      <c r="D311" s="48" t="s">
        <v>1533</v>
      </c>
      <c r="E311" s="56" t="s">
        <v>5797</v>
      </c>
      <c r="F311" s="49" t="s">
        <v>5798</v>
      </c>
      <c r="G311" s="50" t="s">
        <v>3180</v>
      </c>
      <c r="H311" s="48" t="s">
        <v>5796</v>
      </c>
      <c r="I311" s="48" t="s">
        <v>5796</v>
      </c>
      <c r="J311" s="48" t="s">
        <v>1535</v>
      </c>
      <c r="K311" s="50" t="s">
        <v>209</v>
      </c>
      <c r="L311" s="50" t="s">
        <v>209</v>
      </c>
      <c r="M311" s="50" t="s">
        <v>209</v>
      </c>
      <c r="N311" s="50" t="s">
        <v>209</v>
      </c>
      <c r="O311" s="48" t="s">
        <v>209</v>
      </c>
      <c r="P311" s="48" t="s">
        <v>4720</v>
      </c>
      <c r="Q311" s="48" t="s">
        <v>4705</v>
      </c>
      <c r="R311" s="48"/>
      <c r="S311" s="50">
        <v>2015</v>
      </c>
      <c r="T311" s="48" t="s">
        <v>4706</v>
      </c>
      <c r="U311" s="51">
        <v>1587500</v>
      </c>
      <c r="V311" s="52">
        <v>1480000</v>
      </c>
      <c r="W311" s="52">
        <v>875000</v>
      </c>
      <c r="X311" s="52">
        <v>45000</v>
      </c>
      <c r="Y311" s="48" t="s">
        <v>4707</v>
      </c>
      <c r="Z311" s="53"/>
      <c r="AA311" s="48" t="s">
        <v>63</v>
      </c>
      <c r="AB311" s="54" t="s">
        <v>4721</v>
      </c>
      <c r="AC311" s="53"/>
      <c r="AD311" s="48" t="s">
        <v>209</v>
      </c>
      <c r="AE311" s="52"/>
      <c r="AF311" s="48" t="s">
        <v>4758</v>
      </c>
      <c r="AG311" s="48" t="s">
        <v>5799</v>
      </c>
      <c r="AH311" s="54" t="s">
        <v>5800</v>
      </c>
      <c r="AI311" s="54" t="s">
        <v>5314</v>
      </c>
      <c r="AJ311" s="48"/>
      <c r="AK311" s="48" t="s">
        <v>843</v>
      </c>
      <c r="AL311" s="50" t="s">
        <v>5785</v>
      </c>
      <c r="AM311" s="55"/>
      <c r="AN311" s="50">
        <v>2</v>
      </c>
      <c r="AO311" s="55"/>
      <c r="AP311" s="60" t="s">
        <v>5801</v>
      </c>
    </row>
    <row r="312" spans="1:42" ht="93" customHeight="1">
      <c r="A312" s="47">
        <f t="shared" si="0"/>
        <v>311</v>
      </c>
      <c r="B312" s="48" t="s">
        <v>5802</v>
      </c>
      <c r="C312" s="48" t="s">
        <v>5803</v>
      </c>
      <c r="D312" s="48" t="s">
        <v>5804</v>
      </c>
      <c r="E312" s="56" t="s">
        <v>5805</v>
      </c>
      <c r="F312" s="49" t="s">
        <v>5806</v>
      </c>
      <c r="G312" s="50" t="s">
        <v>3180</v>
      </c>
      <c r="H312" s="48" t="s">
        <v>5803</v>
      </c>
      <c r="I312" s="48" t="s">
        <v>5803</v>
      </c>
      <c r="J312" s="48" t="s">
        <v>5807</v>
      </c>
      <c r="K312" s="50" t="s">
        <v>209</v>
      </c>
      <c r="L312" s="50" t="s">
        <v>209</v>
      </c>
      <c r="M312" s="50" t="s">
        <v>209</v>
      </c>
      <c r="N312" s="50" t="s">
        <v>209</v>
      </c>
      <c r="O312" s="48" t="s">
        <v>209</v>
      </c>
      <c r="P312" s="48" t="s">
        <v>4705</v>
      </c>
      <c r="Q312" s="48" t="s">
        <v>4705</v>
      </c>
      <c r="R312" s="48"/>
      <c r="S312" s="50">
        <v>2020</v>
      </c>
      <c r="T312" s="48" t="s">
        <v>4706</v>
      </c>
      <c r="U312" s="52">
        <v>0</v>
      </c>
      <c r="V312" s="52">
        <v>0</v>
      </c>
      <c r="W312" s="52">
        <v>2529000</v>
      </c>
      <c r="X312" s="52">
        <v>530000</v>
      </c>
      <c r="Y312" s="48" t="s">
        <v>4707</v>
      </c>
      <c r="Z312" s="53"/>
      <c r="AA312" s="48" t="s">
        <v>63</v>
      </c>
      <c r="AB312" s="54" t="s">
        <v>5084</v>
      </c>
      <c r="AC312" s="53"/>
      <c r="AD312" s="48" t="s">
        <v>209</v>
      </c>
      <c r="AE312" s="52"/>
      <c r="AF312" s="48" t="s">
        <v>4836</v>
      </c>
      <c r="AG312" s="48" t="s">
        <v>5808</v>
      </c>
      <c r="AH312" s="54" t="s">
        <v>5809</v>
      </c>
      <c r="AI312" s="54" t="s">
        <v>5314</v>
      </c>
      <c r="AJ312" s="48"/>
      <c r="AK312" s="48" t="s">
        <v>5810</v>
      </c>
      <c r="AL312" s="50" t="s">
        <v>5785</v>
      </c>
      <c r="AM312" s="55"/>
      <c r="AN312" s="50">
        <v>1</v>
      </c>
      <c r="AO312" s="55"/>
      <c r="AP312" s="60" t="s">
        <v>5811</v>
      </c>
    </row>
    <row r="313" spans="1:42" ht="93" customHeight="1">
      <c r="A313" s="47">
        <f t="shared" si="0"/>
        <v>312</v>
      </c>
      <c r="B313" s="48" t="s">
        <v>5812</v>
      </c>
      <c r="C313" s="48" t="s">
        <v>5813</v>
      </c>
      <c r="D313" s="48" t="s">
        <v>5814</v>
      </c>
      <c r="E313" s="50" t="s">
        <v>5815</v>
      </c>
      <c r="F313" s="49" t="s">
        <v>5816</v>
      </c>
      <c r="G313" s="50" t="s">
        <v>3180</v>
      </c>
      <c r="H313" s="48" t="s">
        <v>5813</v>
      </c>
      <c r="I313" s="48" t="s">
        <v>5813</v>
      </c>
      <c r="J313" s="48" t="s">
        <v>5817</v>
      </c>
      <c r="K313" s="50" t="s">
        <v>209</v>
      </c>
      <c r="L313" s="50" t="s">
        <v>209</v>
      </c>
      <c r="M313" s="50" t="s">
        <v>209</v>
      </c>
      <c r="N313" s="50" t="s">
        <v>209</v>
      </c>
      <c r="O313" s="48" t="s">
        <v>209</v>
      </c>
      <c r="P313" s="48" t="s">
        <v>4705</v>
      </c>
      <c r="Q313" s="48" t="s">
        <v>4705</v>
      </c>
      <c r="R313" s="48"/>
      <c r="S313" s="50">
        <v>2020</v>
      </c>
      <c r="T313" s="48" t="s">
        <v>4706</v>
      </c>
      <c r="U313" s="52">
        <v>0</v>
      </c>
      <c r="V313" s="52">
        <v>0</v>
      </c>
      <c r="W313" s="52">
        <v>180000</v>
      </c>
      <c r="X313" s="52" t="s">
        <v>102</v>
      </c>
      <c r="Y313" s="48" t="s">
        <v>4707</v>
      </c>
      <c r="Z313" s="53"/>
      <c r="AA313" s="48" t="s">
        <v>63</v>
      </c>
      <c r="AB313" s="61"/>
      <c r="AC313" s="53"/>
      <c r="AD313" s="48" t="s">
        <v>209</v>
      </c>
      <c r="AE313" s="52"/>
      <c r="AF313" s="48" t="s">
        <v>35</v>
      </c>
      <c r="AG313" s="48" t="s">
        <v>5426</v>
      </c>
      <c r="AH313" s="54">
        <v>20000</v>
      </c>
      <c r="AI313" s="54" t="s">
        <v>5314</v>
      </c>
      <c r="AJ313" s="48">
        <v>50</v>
      </c>
      <c r="AK313" s="48" t="s">
        <v>5818</v>
      </c>
      <c r="AL313" s="50" t="s">
        <v>5166</v>
      </c>
      <c r="AM313" s="55"/>
      <c r="AN313" s="50">
        <v>2</v>
      </c>
      <c r="AO313" s="55"/>
      <c r="AP313" s="60" t="s">
        <v>4772</v>
      </c>
    </row>
    <row r="314" spans="1:42" ht="93" customHeight="1">
      <c r="A314" s="47">
        <f t="shared" si="0"/>
        <v>313</v>
      </c>
      <c r="B314" s="48" t="s">
        <v>5819</v>
      </c>
      <c r="C314" s="48" t="s">
        <v>5820</v>
      </c>
      <c r="D314" s="48" t="s">
        <v>5821</v>
      </c>
      <c r="E314" s="56" t="s">
        <v>5822</v>
      </c>
      <c r="F314" s="49" t="s">
        <v>5823</v>
      </c>
      <c r="G314" s="50" t="s">
        <v>3193</v>
      </c>
      <c r="H314" s="48" t="s">
        <v>5820</v>
      </c>
      <c r="I314" s="48" t="s">
        <v>5820</v>
      </c>
      <c r="J314" s="48" t="s">
        <v>5824</v>
      </c>
      <c r="K314" s="50" t="s">
        <v>209</v>
      </c>
      <c r="L314" s="50" t="s">
        <v>209</v>
      </c>
      <c r="M314" s="50" t="s">
        <v>209</v>
      </c>
      <c r="N314" s="50" t="s">
        <v>209</v>
      </c>
      <c r="O314" s="48" t="s">
        <v>209</v>
      </c>
      <c r="P314" s="48" t="s">
        <v>4705</v>
      </c>
      <c r="Q314" s="48" t="s">
        <v>4720</v>
      </c>
      <c r="R314" s="48"/>
      <c r="S314" s="50">
        <v>2019</v>
      </c>
      <c r="T314" s="48" t="s">
        <v>4706</v>
      </c>
      <c r="U314" s="52">
        <v>0</v>
      </c>
      <c r="V314" s="52">
        <v>4711500</v>
      </c>
      <c r="W314" s="52">
        <v>1337500</v>
      </c>
      <c r="X314" s="52" t="s">
        <v>102</v>
      </c>
      <c r="Y314" s="48" t="s">
        <v>4707</v>
      </c>
      <c r="Z314" s="53"/>
      <c r="AA314" s="48" t="s">
        <v>63</v>
      </c>
      <c r="AB314" s="54" t="s">
        <v>5098</v>
      </c>
      <c r="AC314" s="53"/>
      <c r="AD314" s="48" t="s">
        <v>209</v>
      </c>
      <c r="AE314" s="52"/>
      <c r="AF314" s="48" t="s">
        <v>5825</v>
      </c>
      <c r="AG314" s="48" t="s">
        <v>5826</v>
      </c>
      <c r="AH314" s="54" t="s">
        <v>5564</v>
      </c>
      <c r="AI314" s="54" t="s">
        <v>5314</v>
      </c>
      <c r="AJ314" s="48">
        <v>300</v>
      </c>
      <c r="AK314" s="48" t="s">
        <v>295</v>
      </c>
      <c r="AL314" s="50" t="s">
        <v>5827</v>
      </c>
      <c r="AM314" s="55"/>
      <c r="AN314" s="50">
        <v>3</v>
      </c>
      <c r="AO314" s="55"/>
      <c r="AP314" s="60" t="s">
        <v>4772</v>
      </c>
    </row>
    <row r="315" spans="1:42" ht="93" customHeight="1">
      <c r="A315" s="47">
        <f t="shared" si="0"/>
        <v>314</v>
      </c>
      <c r="B315" s="48" t="s">
        <v>5828</v>
      </c>
      <c r="C315" s="48" t="s">
        <v>5829</v>
      </c>
      <c r="D315" s="48" t="s">
        <v>5830</v>
      </c>
      <c r="E315" s="56" t="s">
        <v>5831</v>
      </c>
      <c r="F315" s="49" t="s">
        <v>5832</v>
      </c>
      <c r="G315" s="50" t="s">
        <v>3180</v>
      </c>
      <c r="H315" s="48" t="s">
        <v>5829</v>
      </c>
      <c r="I315" s="48" t="s">
        <v>5829</v>
      </c>
      <c r="J315" s="48" t="s">
        <v>5833</v>
      </c>
      <c r="K315" s="50" t="s">
        <v>209</v>
      </c>
      <c r="L315" s="50" t="s">
        <v>209</v>
      </c>
      <c r="M315" s="50" t="s">
        <v>209</v>
      </c>
      <c r="N315" s="50" t="s">
        <v>209</v>
      </c>
      <c r="O315" s="48" t="s">
        <v>209</v>
      </c>
      <c r="P315" s="48" t="s">
        <v>4720</v>
      </c>
      <c r="Q315" s="48" t="s">
        <v>4720</v>
      </c>
      <c r="R315" s="48"/>
      <c r="S315" s="50">
        <v>2018</v>
      </c>
      <c r="T315" s="48" t="s">
        <v>4706</v>
      </c>
      <c r="U315" s="52">
        <v>0</v>
      </c>
      <c r="V315" s="51">
        <v>70000</v>
      </c>
      <c r="W315" s="52">
        <v>740000</v>
      </c>
      <c r="X315" s="52" t="s">
        <v>102</v>
      </c>
      <c r="Y315" s="48" t="s">
        <v>4707</v>
      </c>
      <c r="Z315" s="53"/>
      <c r="AA315" s="48" t="s">
        <v>63</v>
      </c>
      <c r="AB315" s="54" t="s">
        <v>4943</v>
      </c>
      <c r="AC315" s="53"/>
      <c r="AD315" s="48" t="s">
        <v>209</v>
      </c>
      <c r="AE315" s="52"/>
      <c r="AF315" s="48" t="s">
        <v>114</v>
      </c>
      <c r="AG315" s="48" t="s">
        <v>5448</v>
      </c>
      <c r="AH315" s="54" t="s">
        <v>5834</v>
      </c>
      <c r="AI315" s="54" t="s">
        <v>5411</v>
      </c>
      <c r="AJ315" s="48">
        <v>200</v>
      </c>
      <c r="AK315" s="48" t="s">
        <v>5835</v>
      </c>
      <c r="AL315" s="50" t="s">
        <v>4706</v>
      </c>
      <c r="AM315" s="55"/>
      <c r="AN315" s="50">
        <v>1</v>
      </c>
      <c r="AO315" s="55"/>
      <c r="AP315" s="60" t="s">
        <v>5836</v>
      </c>
    </row>
    <row r="316" spans="1:42" ht="93" customHeight="1">
      <c r="A316" s="47">
        <f t="shared" si="0"/>
        <v>315</v>
      </c>
      <c r="B316" s="48" t="s">
        <v>5837</v>
      </c>
      <c r="C316" s="48" t="s">
        <v>5838</v>
      </c>
      <c r="D316" s="48" t="s">
        <v>5839</v>
      </c>
      <c r="E316" s="49" t="s">
        <v>5840</v>
      </c>
      <c r="F316" s="49" t="s">
        <v>5841</v>
      </c>
      <c r="G316" s="50" t="s">
        <v>3180</v>
      </c>
      <c r="H316" s="48" t="s">
        <v>5838</v>
      </c>
      <c r="I316" s="48" t="s">
        <v>5838</v>
      </c>
      <c r="J316" s="48" t="s">
        <v>5842</v>
      </c>
      <c r="K316" s="50" t="s">
        <v>209</v>
      </c>
      <c r="L316" s="50" t="s">
        <v>209</v>
      </c>
      <c r="M316" s="50" t="s">
        <v>209</v>
      </c>
      <c r="N316" s="50" t="s">
        <v>209</v>
      </c>
      <c r="O316" s="48" t="s">
        <v>209</v>
      </c>
      <c r="P316" s="48" t="s">
        <v>4720</v>
      </c>
      <c r="Q316" s="48" t="s">
        <v>209</v>
      </c>
      <c r="R316" s="65"/>
      <c r="S316" s="50">
        <v>2020</v>
      </c>
      <c r="T316" s="48" t="s">
        <v>4706</v>
      </c>
      <c r="U316" s="51">
        <v>2340000</v>
      </c>
      <c r="V316" s="51">
        <v>15306000</v>
      </c>
      <c r="W316" s="52">
        <v>115000</v>
      </c>
      <c r="X316" s="52" t="s">
        <v>102</v>
      </c>
      <c r="Y316" s="48" t="s">
        <v>4707</v>
      </c>
      <c r="Z316" s="65"/>
      <c r="AA316" s="48" t="s">
        <v>63</v>
      </c>
      <c r="AB316" s="61"/>
      <c r="AC316" s="65"/>
      <c r="AD316" s="48" t="s">
        <v>209</v>
      </c>
      <c r="AE316" s="52"/>
      <c r="AF316" s="48" t="s">
        <v>4758</v>
      </c>
      <c r="AG316" s="48" t="s">
        <v>5843</v>
      </c>
      <c r="AH316" s="54" t="s">
        <v>5844</v>
      </c>
      <c r="AI316" s="54" t="s">
        <v>5314</v>
      </c>
      <c r="AJ316" s="48" t="s">
        <v>5845</v>
      </c>
      <c r="AK316" s="48" t="s">
        <v>843</v>
      </c>
      <c r="AL316" s="50" t="s">
        <v>5785</v>
      </c>
      <c r="AM316" s="55"/>
      <c r="AN316" s="50">
        <v>2</v>
      </c>
      <c r="AO316" s="55"/>
      <c r="AP316" s="60" t="s">
        <v>5846</v>
      </c>
    </row>
    <row r="317" spans="1:42" ht="93" customHeight="1">
      <c r="A317" s="47">
        <f t="shared" si="0"/>
        <v>316</v>
      </c>
      <c r="B317" s="48" t="s">
        <v>5847</v>
      </c>
      <c r="C317" s="48" t="s">
        <v>5848</v>
      </c>
      <c r="D317" s="48" t="s">
        <v>5849</v>
      </c>
      <c r="E317" s="48" t="s">
        <v>5850</v>
      </c>
      <c r="F317" s="49" t="s">
        <v>5851</v>
      </c>
      <c r="G317" s="50" t="s">
        <v>3193</v>
      </c>
      <c r="H317" s="48" t="s">
        <v>5848</v>
      </c>
      <c r="I317" s="48" t="s">
        <v>5848</v>
      </c>
      <c r="J317" s="48" t="s">
        <v>5852</v>
      </c>
      <c r="K317" s="50" t="s">
        <v>209</v>
      </c>
      <c r="L317" s="50" t="s">
        <v>209</v>
      </c>
      <c r="M317" s="50" t="s">
        <v>209</v>
      </c>
      <c r="N317" s="50" t="s">
        <v>209</v>
      </c>
      <c r="O317" s="48" t="s">
        <v>209</v>
      </c>
      <c r="P317" s="48" t="s">
        <v>5853</v>
      </c>
      <c r="Q317" s="48" t="s">
        <v>5853</v>
      </c>
      <c r="R317" s="48"/>
      <c r="S317" s="50">
        <v>2017</v>
      </c>
      <c r="T317" s="48" t="s">
        <v>4706</v>
      </c>
      <c r="U317" s="52">
        <v>0</v>
      </c>
      <c r="V317" s="52">
        <v>0</v>
      </c>
      <c r="W317" s="52">
        <v>4125000</v>
      </c>
      <c r="X317" s="52">
        <v>860000</v>
      </c>
      <c r="Y317" s="48" t="s">
        <v>4707</v>
      </c>
      <c r="Z317" s="53"/>
      <c r="AA317" s="48" t="s">
        <v>63</v>
      </c>
      <c r="AB317" s="54" t="s">
        <v>4746</v>
      </c>
      <c r="AC317" s="53"/>
      <c r="AD317" s="48" t="s">
        <v>209</v>
      </c>
      <c r="AE317" s="52"/>
      <c r="AF317" s="48" t="s">
        <v>4854</v>
      </c>
      <c r="AG317" s="48" t="s">
        <v>4793</v>
      </c>
      <c r="AH317" s="54">
        <v>10000</v>
      </c>
      <c r="AI317" s="54" t="s">
        <v>5314</v>
      </c>
      <c r="AJ317" s="48">
        <v>500</v>
      </c>
      <c r="AK317" s="48" t="s">
        <v>105</v>
      </c>
      <c r="AL317" s="50" t="s">
        <v>5785</v>
      </c>
      <c r="AM317" s="55"/>
      <c r="AN317" s="50">
        <v>1</v>
      </c>
      <c r="AO317" s="55"/>
      <c r="AP317" s="60" t="s">
        <v>4772</v>
      </c>
    </row>
    <row r="318" spans="1:42" ht="93" customHeight="1">
      <c r="A318" s="47">
        <f t="shared" si="0"/>
        <v>317</v>
      </c>
      <c r="B318" s="50" t="s">
        <v>5854</v>
      </c>
      <c r="C318" s="50" t="s">
        <v>5855</v>
      </c>
      <c r="D318" s="50" t="s">
        <v>5856</v>
      </c>
      <c r="E318" s="48" t="s">
        <v>5857</v>
      </c>
      <c r="F318" s="49" t="s">
        <v>5858</v>
      </c>
      <c r="G318" s="50" t="s">
        <v>3193</v>
      </c>
      <c r="H318" s="50" t="s">
        <v>5855</v>
      </c>
      <c r="I318" s="50" t="s">
        <v>5855</v>
      </c>
      <c r="J318" s="50" t="s">
        <v>5859</v>
      </c>
      <c r="K318" s="50" t="s">
        <v>209</v>
      </c>
      <c r="L318" s="50" t="s">
        <v>209</v>
      </c>
      <c r="M318" s="50" t="s">
        <v>209</v>
      </c>
      <c r="N318" s="50" t="s">
        <v>209</v>
      </c>
      <c r="O318" s="48" t="s">
        <v>209</v>
      </c>
      <c r="P318" s="48" t="s">
        <v>5853</v>
      </c>
      <c r="Q318" s="48" t="s">
        <v>5853</v>
      </c>
      <c r="R318" s="48"/>
      <c r="S318" s="50">
        <v>2020</v>
      </c>
      <c r="T318" s="48" t="s">
        <v>4706</v>
      </c>
      <c r="U318" s="52">
        <v>0</v>
      </c>
      <c r="V318" s="52">
        <v>0</v>
      </c>
      <c r="W318" s="52">
        <v>287000</v>
      </c>
      <c r="X318" s="52">
        <v>85000</v>
      </c>
      <c r="Y318" s="48" t="s">
        <v>4707</v>
      </c>
      <c r="Z318" s="53"/>
      <c r="AA318" s="48" t="s">
        <v>63</v>
      </c>
      <c r="AB318" s="54" t="s">
        <v>5860</v>
      </c>
      <c r="AC318" s="53"/>
      <c r="AD318" s="48" t="s">
        <v>209</v>
      </c>
      <c r="AE318" s="66"/>
      <c r="AF318" s="50" t="s">
        <v>5861</v>
      </c>
      <c r="AG318" s="50" t="s">
        <v>5862</v>
      </c>
      <c r="AH318" s="67" t="s">
        <v>5863</v>
      </c>
      <c r="AI318" s="67" t="s">
        <v>5314</v>
      </c>
      <c r="AJ318" s="48">
        <v>50</v>
      </c>
      <c r="AK318" s="50" t="s">
        <v>82</v>
      </c>
      <c r="AL318" s="50" t="s">
        <v>5785</v>
      </c>
      <c r="AM318" s="55"/>
      <c r="AN318" s="50">
        <v>2</v>
      </c>
      <c r="AO318" s="55"/>
      <c r="AP318" s="60" t="s">
        <v>4772</v>
      </c>
    </row>
    <row r="319" spans="1:42" ht="88.5" customHeight="1">
      <c r="A319" s="47">
        <f t="shared" si="0"/>
        <v>318</v>
      </c>
      <c r="B319" s="50" t="s">
        <v>5864</v>
      </c>
      <c r="C319" s="50" t="s">
        <v>5865</v>
      </c>
      <c r="D319" s="50" t="s">
        <v>5866</v>
      </c>
      <c r="E319" s="50" t="s">
        <v>5867</v>
      </c>
      <c r="F319" s="49" t="s">
        <v>5868</v>
      </c>
      <c r="G319" s="50" t="s">
        <v>3180</v>
      </c>
      <c r="H319" s="50" t="s">
        <v>5865</v>
      </c>
      <c r="I319" s="50" t="s">
        <v>5865</v>
      </c>
      <c r="J319" s="50" t="s">
        <v>5869</v>
      </c>
      <c r="K319" s="50" t="s">
        <v>209</v>
      </c>
      <c r="L319" s="50" t="s">
        <v>209</v>
      </c>
      <c r="M319" s="50" t="s">
        <v>209</v>
      </c>
      <c r="N319" s="50" t="s">
        <v>209</v>
      </c>
      <c r="O319" s="48" t="s">
        <v>209</v>
      </c>
      <c r="P319" s="55" t="s">
        <v>4720</v>
      </c>
      <c r="Q319" s="55" t="s">
        <v>5870</v>
      </c>
      <c r="R319" s="55"/>
      <c r="S319" s="50">
        <v>2015</v>
      </c>
      <c r="T319" s="48" t="s">
        <v>4706</v>
      </c>
      <c r="U319" s="68">
        <v>410000</v>
      </c>
      <c r="V319" s="66">
        <v>10000</v>
      </c>
      <c r="W319" s="66">
        <v>0</v>
      </c>
      <c r="X319" s="66" t="s">
        <v>102</v>
      </c>
      <c r="Y319" s="50" t="s">
        <v>5636</v>
      </c>
      <c r="Z319" s="55"/>
      <c r="AA319" s="48" t="s">
        <v>63</v>
      </c>
      <c r="AB319" s="67" t="s">
        <v>4970</v>
      </c>
      <c r="AC319" s="55"/>
      <c r="AD319" s="50" t="s">
        <v>209</v>
      </c>
      <c r="AE319" s="66"/>
      <c r="AF319" s="50" t="s">
        <v>5871</v>
      </c>
      <c r="AG319" s="50" t="s">
        <v>5872</v>
      </c>
      <c r="AH319" s="67"/>
      <c r="AI319" s="67" t="s">
        <v>5314</v>
      </c>
      <c r="AJ319" s="50">
        <v>1000</v>
      </c>
      <c r="AK319" s="50" t="s">
        <v>5873</v>
      </c>
      <c r="AL319" s="50" t="s">
        <v>4706</v>
      </c>
      <c r="AM319" s="55"/>
      <c r="AN319" s="50">
        <v>4</v>
      </c>
      <c r="AO319" s="55"/>
      <c r="AP319" s="60" t="s">
        <v>5874</v>
      </c>
    </row>
    <row r="320" spans="1:42" ht="98.25" customHeight="1">
      <c r="A320" s="47">
        <f t="shared" si="0"/>
        <v>319</v>
      </c>
      <c r="B320" s="50" t="s">
        <v>1263</v>
      </c>
      <c r="C320" s="50" t="s">
        <v>1265</v>
      </c>
      <c r="D320" s="50" t="s">
        <v>1266</v>
      </c>
      <c r="E320" s="50" t="s">
        <v>5875</v>
      </c>
      <c r="F320" s="49" t="s">
        <v>5876</v>
      </c>
      <c r="G320" s="50" t="s">
        <v>3180</v>
      </c>
      <c r="H320" s="50" t="s">
        <v>1265</v>
      </c>
      <c r="I320" s="50" t="s">
        <v>1265</v>
      </c>
      <c r="J320" s="50" t="s">
        <v>1268</v>
      </c>
      <c r="K320" s="50" t="s">
        <v>209</v>
      </c>
      <c r="L320" s="50" t="s">
        <v>209</v>
      </c>
      <c r="M320" s="50" t="s">
        <v>209</v>
      </c>
      <c r="N320" s="50" t="s">
        <v>209</v>
      </c>
      <c r="O320" s="48" t="s">
        <v>209</v>
      </c>
      <c r="P320" s="55" t="s">
        <v>4720</v>
      </c>
      <c r="Q320" s="55" t="s">
        <v>4720</v>
      </c>
      <c r="R320" s="55"/>
      <c r="S320" s="50">
        <v>2020</v>
      </c>
      <c r="T320" s="48" t="s">
        <v>4706</v>
      </c>
      <c r="U320" s="68">
        <v>1790000</v>
      </c>
      <c r="V320" s="66">
        <v>4760000</v>
      </c>
      <c r="W320" s="66">
        <v>1420000</v>
      </c>
      <c r="X320" s="66">
        <v>20000</v>
      </c>
      <c r="Y320" s="50" t="s">
        <v>4707</v>
      </c>
      <c r="Z320" s="55"/>
      <c r="AA320" s="48" t="s">
        <v>63</v>
      </c>
      <c r="AB320" s="67" t="s">
        <v>4735</v>
      </c>
      <c r="AC320" s="55"/>
      <c r="AD320" s="50" t="s">
        <v>209</v>
      </c>
      <c r="AE320" s="66"/>
      <c r="AF320" s="50" t="s">
        <v>35</v>
      </c>
      <c r="AG320" s="50" t="s">
        <v>5877</v>
      </c>
      <c r="AH320" s="67">
        <v>10000</v>
      </c>
      <c r="AI320" s="67" t="s">
        <v>5314</v>
      </c>
      <c r="AJ320" s="50">
        <v>900</v>
      </c>
      <c r="AK320" s="50" t="s">
        <v>5878</v>
      </c>
      <c r="AL320" s="50" t="s">
        <v>5879</v>
      </c>
      <c r="AM320" s="55"/>
      <c r="AN320" s="50">
        <v>2</v>
      </c>
      <c r="AO320" s="55"/>
      <c r="AP320" s="60" t="s">
        <v>5880</v>
      </c>
    </row>
    <row r="321" spans="1:42" ht="80.25" customHeight="1">
      <c r="A321" s="47">
        <f t="shared" si="0"/>
        <v>320</v>
      </c>
      <c r="B321" s="50" t="s">
        <v>5881</v>
      </c>
      <c r="C321" s="50" t="s">
        <v>5882</v>
      </c>
      <c r="D321" s="50" t="s">
        <v>5883</v>
      </c>
      <c r="E321" s="49" t="s">
        <v>5884</v>
      </c>
      <c r="F321" s="49" t="s">
        <v>5885</v>
      </c>
      <c r="G321" s="50" t="s">
        <v>3180</v>
      </c>
      <c r="H321" s="50" t="s">
        <v>5882</v>
      </c>
      <c r="I321" s="50" t="s">
        <v>5882</v>
      </c>
      <c r="J321" s="50" t="s">
        <v>5886</v>
      </c>
      <c r="K321" s="50" t="s">
        <v>209</v>
      </c>
      <c r="L321" s="50" t="s">
        <v>209</v>
      </c>
      <c r="M321" s="50" t="s">
        <v>209</v>
      </c>
      <c r="N321" s="50" t="s">
        <v>209</v>
      </c>
      <c r="O321" s="50" t="s">
        <v>209</v>
      </c>
      <c r="P321" s="50" t="s">
        <v>5853</v>
      </c>
      <c r="Q321" s="50" t="s">
        <v>5853</v>
      </c>
      <c r="R321" s="50"/>
      <c r="S321" s="50">
        <v>2019</v>
      </c>
      <c r="T321" s="48" t="s">
        <v>4706</v>
      </c>
      <c r="U321" s="68">
        <v>0</v>
      </c>
      <c r="V321" s="68">
        <v>22045000</v>
      </c>
      <c r="W321" s="68">
        <v>33446000</v>
      </c>
      <c r="X321" s="66">
        <v>1210000</v>
      </c>
      <c r="Y321" s="50" t="s">
        <v>4707</v>
      </c>
      <c r="Z321" s="69"/>
      <c r="AA321" s="48" t="s">
        <v>63</v>
      </c>
      <c r="AB321" s="67">
        <v>5000000</v>
      </c>
      <c r="AC321" s="69"/>
      <c r="AD321" s="50" t="s">
        <v>209</v>
      </c>
      <c r="AE321" s="66"/>
      <c r="AF321" s="50" t="s">
        <v>35</v>
      </c>
      <c r="AG321" s="50" t="s">
        <v>4793</v>
      </c>
      <c r="AH321" s="67">
        <v>12000</v>
      </c>
      <c r="AI321" s="67" t="s">
        <v>5314</v>
      </c>
      <c r="AJ321" s="50">
        <v>200</v>
      </c>
      <c r="AK321" s="50" t="s">
        <v>105</v>
      </c>
      <c r="AL321" s="50" t="s">
        <v>4856</v>
      </c>
      <c r="AM321" s="55"/>
      <c r="AN321" s="50">
        <v>1</v>
      </c>
      <c r="AO321" s="55"/>
      <c r="AP321" s="60" t="s">
        <v>4772</v>
      </c>
    </row>
    <row r="322" spans="1:42" ht="80.25" customHeight="1">
      <c r="A322" s="47">
        <f t="shared" si="0"/>
        <v>321</v>
      </c>
      <c r="B322" s="50" t="s">
        <v>5887</v>
      </c>
      <c r="C322" s="50" t="s">
        <v>5888</v>
      </c>
      <c r="D322" s="50" t="s">
        <v>5889</v>
      </c>
      <c r="E322" s="50" t="s">
        <v>5890</v>
      </c>
      <c r="F322" s="49" t="s">
        <v>5891</v>
      </c>
      <c r="G322" s="50" t="s">
        <v>3193</v>
      </c>
      <c r="H322" s="50" t="s">
        <v>5888</v>
      </c>
      <c r="I322" s="50" t="s">
        <v>5888</v>
      </c>
      <c r="J322" s="50" t="s">
        <v>5892</v>
      </c>
      <c r="K322" s="50" t="s">
        <v>209</v>
      </c>
      <c r="L322" s="50" t="s">
        <v>209</v>
      </c>
      <c r="M322" s="50" t="s">
        <v>209</v>
      </c>
      <c r="N322" s="50" t="s">
        <v>209</v>
      </c>
      <c r="O322" s="50" t="s">
        <v>209</v>
      </c>
      <c r="P322" s="50"/>
      <c r="Q322" s="50" t="s">
        <v>209</v>
      </c>
      <c r="R322" s="50"/>
      <c r="S322" s="50">
        <v>2014</v>
      </c>
      <c r="T322" s="48" t="s">
        <v>4706</v>
      </c>
      <c r="U322" s="68">
        <v>5468400</v>
      </c>
      <c r="V322" s="68">
        <v>19786700</v>
      </c>
      <c r="W322" s="66">
        <v>5834000</v>
      </c>
      <c r="X322" s="66">
        <v>356000</v>
      </c>
      <c r="Y322" s="50" t="s">
        <v>4707</v>
      </c>
      <c r="Z322" s="69"/>
      <c r="AA322" s="48" t="s">
        <v>63</v>
      </c>
      <c r="AB322" s="70"/>
      <c r="AC322" s="69"/>
      <c r="AD322" s="50" t="s">
        <v>209</v>
      </c>
      <c r="AE322" s="66"/>
      <c r="AF322" s="50" t="s">
        <v>35</v>
      </c>
      <c r="AG322" s="50" t="s">
        <v>5893</v>
      </c>
      <c r="AH322" s="67">
        <v>18000</v>
      </c>
      <c r="AI322" s="67" t="s">
        <v>5314</v>
      </c>
      <c r="AJ322" s="50"/>
      <c r="AK322" s="50" t="s">
        <v>105</v>
      </c>
      <c r="AL322" s="50" t="s">
        <v>5894</v>
      </c>
      <c r="AM322" s="55"/>
      <c r="AN322" s="50">
        <v>3</v>
      </c>
      <c r="AO322" s="55"/>
      <c r="AP322" s="60" t="s">
        <v>5895</v>
      </c>
    </row>
    <row r="323" spans="1:42" ht="95.25" customHeight="1">
      <c r="A323" s="47">
        <f t="shared" si="0"/>
        <v>322</v>
      </c>
      <c r="B323" s="50" t="s">
        <v>5896</v>
      </c>
      <c r="C323" s="50" t="s">
        <v>5897</v>
      </c>
      <c r="D323" s="50" t="s">
        <v>5898</v>
      </c>
      <c r="E323" s="50">
        <v>357809090870002</v>
      </c>
      <c r="F323" s="49" t="s">
        <v>5899</v>
      </c>
      <c r="G323" s="50" t="s">
        <v>3193</v>
      </c>
      <c r="H323" s="50" t="s">
        <v>5897</v>
      </c>
      <c r="I323" s="50" t="s">
        <v>5897</v>
      </c>
      <c r="J323" s="50" t="s">
        <v>5900</v>
      </c>
      <c r="K323" s="50" t="s">
        <v>209</v>
      </c>
      <c r="L323" s="50" t="s">
        <v>209</v>
      </c>
      <c r="M323" s="50" t="s">
        <v>209</v>
      </c>
      <c r="N323" s="50" t="s">
        <v>209</v>
      </c>
      <c r="O323" s="50" t="s">
        <v>209</v>
      </c>
      <c r="P323" s="50" t="s">
        <v>102</v>
      </c>
      <c r="Q323" s="50" t="s">
        <v>102</v>
      </c>
      <c r="R323" s="50"/>
      <c r="S323" s="50">
        <v>2020</v>
      </c>
      <c r="T323" s="48" t="s">
        <v>4706</v>
      </c>
      <c r="U323" s="66">
        <v>0</v>
      </c>
      <c r="V323" s="68">
        <v>8976000</v>
      </c>
      <c r="W323" s="66">
        <v>5286000</v>
      </c>
      <c r="X323" s="66">
        <v>638000</v>
      </c>
      <c r="Y323" s="50" t="s">
        <v>5636</v>
      </c>
      <c r="Z323" s="69"/>
      <c r="AA323" s="48" t="s">
        <v>63</v>
      </c>
      <c r="AB323" s="70"/>
      <c r="AC323" s="69"/>
      <c r="AD323" s="50" t="s">
        <v>209</v>
      </c>
      <c r="AE323" s="66"/>
      <c r="AF323" s="50" t="s">
        <v>35</v>
      </c>
      <c r="AG323" s="50" t="s">
        <v>5901</v>
      </c>
      <c r="AH323" s="67">
        <v>2000</v>
      </c>
      <c r="AI323" s="67" t="s">
        <v>5902</v>
      </c>
      <c r="AJ323" s="47"/>
      <c r="AK323" s="50" t="s">
        <v>105</v>
      </c>
      <c r="AL323" s="50" t="s">
        <v>5785</v>
      </c>
      <c r="AM323" s="55"/>
      <c r="AN323" s="50">
        <v>1</v>
      </c>
      <c r="AO323" s="55"/>
      <c r="AP323" s="60" t="s">
        <v>5903</v>
      </c>
    </row>
    <row r="324" spans="1:42" ht="95.25" customHeight="1">
      <c r="A324" s="47">
        <f t="shared" si="0"/>
        <v>323</v>
      </c>
      <c r="B324" s="50" t="s">
        <v>5904</v>
      </c>
      <c r="C324" s="50" t="s">
        <v>5905</v>
      </c>
      <c r="D324" s="50" t="s">
        <v>5906</v>
      </c>
      <c r="E324" s="50" t="s">
        <v>5907</v>
      </c>
      <c r="F324" s="49" t="s">
        <v>5908</v>
      </c>
      <c r="G324" s="50" t="s">
        <v>3180</v>
      </c>
      <c r="H324" s="50" t="s">
        <v>5905</v>
      </c>
      <c r="I324" s="50" t="s">
        <v>5905</v>
      </c>
      <c r="J324" s="48" t="s">
        <v>5909</v>
      </c>
      <c r="K324" s="50" t="s">
        <v>209</v>
      </c>
      <c r="L324" s="50" t="s">
        <v>209</v>
      </c>
      <c r="M324" s="50" t="s">
        <v>209</v>
      </c>
      <c r="N324" s="50" t="s">
        <v>209</v>
      </c>
      <c r="O324" s="50" t="s">
        <v>209</v>
      </c>
      <c r="P324" s="50" t="s">
        <v>102</v>
      </c>
      <c r="Q324" s="50" t="s">
        <v>102</v>
      </c>
      <c r="R324" s="50"/>
      <c r="S324" s="50">
        <v>2016</v>
      </c>
      <c r="T324" s="48" t="s">
        <v>4706</v>
      </c>
      <c r="U324" s="68">
        <v>488000</v>
      </c>
      <c r="V324" s="66">
        <v>528526250</v>
      </c>
      <c r="W324" s="66">
        <v>780983800</v>
      </c>
      <c r="X324" s="66">
        <v>88300000</v>
      </c>
      <c r="Y324" s="50" t="s">
        <v>4707</v>
      </c>
      <c r="Z324" s="69"/>
      <c r="AA324" s="48" t="s">
        <v>63</v>
      </c>
      <c r="AB324" s="70"/>
      <c r="AC324" s="69"/>
      <c r="AD324" s="50" t="s">
        <v>209</v>
      </c>
      <c r="AE324" s="66"/>
      <c r="AF324" s="50" t="s">
        <v>170</v>
      </c>
      <c r="AG324" s="50" t="s">
        <v>5910</v>
      </c>
      <c r="AH324" s="67">
        <v>45000</v>
      </c>
      <c r="AI324" s="67" t="s">
        <v>5911</v>
      </c>
      <c r="AJ324" s="47"/>
      <c r="AK324" s="50" t="s">
        <v>105</v>
      </c>
      <c r="AL324" s="50" t="s">
        <v>4706</v>
      </c>
      <c r="AM324" s="55"/>
      <c r="AN324" s="50">
        <v>20</v>
      </c>
      <c r="AO324" s="55"/>
      <c r="AP324" s="50" t="s">
        <v>5366</v>
      </c>
    </row>
    <row r="325" spans="1:42" ht="95.25" customHeight="1">
      <c r="A325" s="47">
        <f t="shared" si="0"/>
        <v>324</v>
      </c>
      <c r="B325" s="50" t="s">
        <v>5912</v>
      </c>
      <c r="C325" s="50" t="s">
        <v>5913</v>
      </c>
      <c r="D325" s="50" t="s">
        <v>5914</v>
      </c>
      <c r="E325" s="50" t="s">
        <v>5915</v>
      </c>
      <c r="F325" s="49" t="s">
        <v>5916</v>
      </c>
      <c r="G325" s="50" t="s">
        <v>3180</v>
      </c>
      <c r="H325" s="50" t="s">
        <v>5913</v>
      </c>
      <c r="I325" s="50" t="s">
        <v>5913</v>
      </c>
      <c r="J325" s="50" t="s">
        <v>5917</v>
      </c>
      <c r="K325" s="50" t="s">
        <v>209</v>
      </c>
      <c r="L325" s="50" t="s">
        <v>209</v>
      </c>
      <c r="M325" s="50" t="s">
        <v>209</v>
      </c>
      <c r="N325" s="50" t="s">
        <v>209</v>
      </c>
      <c r="O325" s="50" t="s">
        <v>209</v>
      </c>
      <c r="P325" s="50" t="s">
        <v>102</v>
      </c>
      <c r="Q325" s="50" t="s">
        <v>102</v>
      </c>
      <c r="R325" s="50"/>
      <c r="S325" s="50">
        <v>2019</v>
      </c>
      <c r="T325" s="48" t="s">
        <v>4706</v>
      </c>
      <c r="U325" s="68">
        <v>0</v>
      </c>
      <c r="V325" s="66">
        <v>500000</v>
      </c>
      <c r="W325" s="68">
        <v>985000</v>
      </c>
      <c r="X325" s="66">
        <v>220000</v>
      </c>
      <c r="Y325" s="50" t="s">
        <v>4707</v>
      </c>
      <c r="Z325" s="69"/>
      <c r="AA325" s="50" t="s">
        <v>63</v>
      </c>
      <c r="AB325" s="67">
        <v>25000000</v>
      </c>
      <c r="AC325" s="69"/>
      <c r="AD325" s="50" t="s">
        <v>209</v>
      </c>
      <c r="AE325" s="66"/>
      <c r="AF325" s="50" t="s">
        <v>35</v>
      </c>
      <c r="AG325" s="50" t="s">
        <v>5918</v>
      </c>
      <c r="AH325" s="67" t="s">
        <v>5919</v>
      </c>
      <c r="AI325" s="67" t="s">
        <v>5411</v>
      </c>
      <c r="AJ325" s="47"/>
      <c r="AK325" s="50" t="s">
        <v>105</v>
      </c>
      <c r="AL325" s="50" t="s">
        <v>5920</v>
      </c>
      <c r="AM325" s="55"/>
      <c r="AN325" s="50">
        <v>10</v>
      </c>
      <c r="AO325" s="55"/>
      <c r="AP325" s="60" t="s">
        <v>5921</v>
      </c>
    </row>
    <row r="326" spans="1:42" ht="95.25" customHeight="1">
      <c r="A326" s="47">
        <f t="shared" si="0"/>
        <v>325</v>
      </c>
      <c r="B326" s="50" t="s">
        <v>5922</v>
      </c>
      <c r="C326" s="50" t="s">
        <v>5923</v>
      </c>
      <c r="D326" s="50" t="s">
        <v>5924</v>
      </c>
      <c r="E326" s="50" t="s">
        <v>5925</v>
      </c>
      <c r="F326" s="49" t="s">
        <v>5926</v>
      </c>
      <c r="G326" s="50" t="s">
        <v>3180</v>
      </c>
      <c r="H326" s="50" t="s">
        <v>5923</v>
      </c>
      <c r="I326" s="50" t="s">
        <v>5923</v>
      </c>
      <c r="J326" s="50" t="s">
        <v>5927</v>
      </c>
      <c r="K326" s="50" t="s">
        <v>209</v>
      </c>
      <c r="L326" s="50" t="s">
        <v>209</v>
      </c>
      <c r="M326" s="50" t="s">
        <v>209</v>
      </c>
      <c r="N326" s="50" t="s">
        <v>209</v>
      </c>
      <c r="O326" s="50" t="s">
        <v>209</v>
      </c>
      <c r="P326" s="50" t="s">
        <v>102</v>
      </c>
      <c r="Q326" s="50" t="s">
        <v>102</v>
      </c>
      <c r="R326" s="50"/>
      <c r="S326" s="50">
        <v>2017</v>
      </c>
      <c r="T326" s="48" t="s">
        <v>4706</v>
      </c>
      <c r="U326" s="68">
        <v>695500</v>
      </c>
      <c r="V326" s="68">
        <v>5300000</v>
      </c>
      <c r="W326" s="68">
        <v>100000</v>
      </c>
      <c r="X326" s="66" t="s">
        <v>102</v>
      </c>
      <c r="Y326" s="50" t="s">
        <v>4707</v>
      </c>
      <c r="Z326" s="69"/>
      <c r="AA326" s="50" t="s">
        <v>63</v>
      </c>
      <c r="AB326" s="67">
        <v>10000000</v>
      </c>
      <c r="AC326" s="69"/>
      <c r="AD326" s="50" t="s">
        <v>209</v>
      </c>
      <c r="AE326" s="66"/>
      <c r="AF326" s="50" t="s">
        <v>5928</v>
      </c>
      <c r="AG326" s="50" t="s">
        <v>5929</v>
      </c>
      <c r="AH326" s="67" t="s">
        <v>5930</v>
      </c>
      <c r="AI326" s="67" t="s">
        <v>5314</v>
      </c>
      <c r="AJ326" s="47"/>
      <c r="AK326" s="50" t="s">
        <v>105</v>
      </c>
      <c r="AL326" s="50" t="s">
        <v>4706</v>
      </c>
      <c r="AM326" s="55"/>
      <c r="AN326" s="50">
        <v>3</v>
      </c>
      <c r="AO326" s="55"/>
      <c r="AP326" s="50" t="s">
        <v>5366</v>
      </c>
    </row>
    <row r="327" spans="1:42" ht="95.25" customHeight="1">
      <c r="A327" s="47">
        <f t="shared" si="0"/>
        <v>326</v>
      </c>
      <c r="B327" s="50" t="s">
        <v>5931</v>
      </c>
      <c r="C327" s="50" t="s">
        <v>5750</v>
      </c>
      <c r="D327" s="50" t="s">
        <v>5932</v>
      </c>
      <c r="E327" s="50" t="s">
        <v>5933</v>
      </c>
      <c r="F327" s="49" t="s">
        <v>5934</v>
      </c>
      <c r="G327" s="50" t="s">
        <v>3193</v>
      </c>
      <c r="H327" s="50" t="s">
        <v>5750</v>
      </c>
      <c r="I327" s="50" t="s">
        <v>5750</v>
      </c>
      <c r="J327" s="50" t="s">
        <v>5935</v>
      </c>
      <c r="K327" s="50" t="s">
        <v>209</v>
      </c>
      <c r="L327" s="50" t="s">
        <v>209</v>
      </c>
      <c r="M327" s="50" t="s">
        <v>209</v>
      </c>
      <c r="N327" s="50" t="s">
        <v>209</v>
      </c>
      <c r="O327" s="49" t="s">
        <v>209</v>
      </c>
      <c r="P327" s="49" t="s">
        <v>102</v>
      </c>
      <c r="Q327" s="49" t="s">
        <v>102</v>
      </c>
      <c r="R327" s="50"/>
      <c r="S327" s="50">
        <v>2020</v>
      </c>
      <c r="T327" s="48" t="s">
        <v>4706</v>
      </c>
      <c r="U327" s="68">
        <v>0</v>
      </c>
      <c r="V327" s="68">
        <v>0</v>
      </c>
      <c r="W327" s="68">
        <v>160000</v>
      </c>
      <c r="X327" s="66">
        <v>135000</v>
      </c>
      <c r="Y327" s="50" t="s">
        <v>4707</v>
      </c>
      <c r="Z327" s="69"/>
      <c r="AA327" s="50" t="s">
        <v>63</v>
      </c>
      <c r="AB327" s="67">
        <v>2000000</v>
      </c>
      <c r="AC327" s="69"/>
      <c r="AD327" s="50" t="s">
        <v>209</v>
      </c>
      <c r="AE327" s="52"/>
      <c r="AF327" s="48" t="s">
        <v>114</v>
      </c>
      <c r="AG327" s="48" t="s">
        <v>5936</v>
      </c>
      <c r="AH327" s="54">
        <v>2000</v>
      </c>
      <c r="AI327" s="54" t="s">
        <v>5314</v>
      </c>
      <c r="AJ327" s="47"/>
      <c r="AK327" s="50" t="s">
        <v>105</v>
      </c>
      <c r="AL327" s="50" t="s">
        <v>5785</v>
      </c>
      <c r="AM327" s="55"/>
      <c r="AN327" s="50">
        <v>3</v>
      </c>
      <c r="AO327" s="55"/>
      <c r="AP327" s="50" t="s">
        <v>5366</v>
      </c>
    </row>
    <row r="328" spans="1:42" ht="95.25" customHeight="1">
      <c r="A328" s="47">
        <f t="shared" si="0"/>
        <v>327</v>
      </c>
      <c r="B328" s="48" t="s">
        <v>5937</v>
      </c>
      <c r="C328" s="48" t="s">
        <v>5938</v>
      </c>
      <c r="D328" s="48" t="s">
        <v>5939</v>
      </c>
      <c r="E328" s="56" t="s">
        <v>5940</v>
      </c>
      <c r="F328" s="49" t="s">
        <v>5941</v>
      </c>
      <c r="G328" s="50" t="s">
        <v>3180</v>
      </c>
      <c r="H328" s="48" t="s">
        <v>5938</v>
      </c>
      <c r="I328" s="48" t="s">
        <v>5938</v>
      </c>
      <c r="J328" s="48" t="s">
        <v>5942</v>
      </c>
      <c r="K328" s="50" t="s">
        <v>209</v>
      </c>
      <c r="L328" s="50" t="s">
        <v>209</v>
      </c>
      <c r="M328" s="50" t="s">
        <v>209</v>
      </c>
      <c r="N328" s="50" t="s">
        <v>209</v>
      </c>
      <c r="O328" s="50" t="s">
        <v>209</v>
      </c>
      <c r="P328" s="50" t="s">
        <v>102</v>
      </c>
      <c r="Q328" s="50" t="s">
        <v>102</v>
      </c>
      <c r="R328" s="50"/>
      <c r="S328" s="50">
        <v>2019</v>
      </c>
      <c r="T328" s="48" t="s">
        <v>4706</v>
      </c>
      <c r="U328" s="66">
        <v>0</v>
      </c>
      <c r="V328" s="66">
        <v>0</v>
      </c>
      <c r="W328" s="66">
        <v>8637000</v>
      </c>
      <c r="X328" s="66" t="s">
        <v>102</v>
      </c>
      <c r="Y328" s="50" t="s">
        <v>4707</v>
      </c>
      <c r="Z328" s="69"/>
      <c r="AA328" s="48" t="s">
        <v>63</v>
      </c>
      <c r="AB328" s="67">
        <v>1000000</v>
      </c>
      <c r="AC328" s="50" t="s">
        <v>102</v>
      </c>
      <c r="AD328" s="50" t="s">
        <v>209</v>
      </c>
      <c r="AE328" s="52" t="s">
        <v>102</v>
      </c>
      <c r="AF328" s="48" t="s">
        <v>35</v>
      </c>
      <c r="AG328" s="48" t="s">
        <v>4793</v>
      </c>
      <c r="AH328" s="54">
        <v>12000</v>
      </c>
      <c r="AI328" s="54" t="s">
        <v>5314</v>
      </c>
      <c r="AJ328" s="47"/>
      <c r="AK328" s="50" t="s">
        <v>105</v>
      </c>
      <c r="AL328" s="50" t="s">
        <v>4706</v>
      </c>
      <c r="AM328" s="55"/>
      <c r="AN328" s="50">
        <v>2</v>
      </c>
      <c r="AO328" s="55"/>
      <c r="AP328" s="60" t="s">
        <v>5943</v>
      </c>
    </row>
    <row r="329" spans="1:42" ht="95.25" customHeight="1">
      <c r="A329" s="47">
        <f t="shared" si="0"/>
        <v>328</v>
      </c>
      <c r="B329" s="48" t="s">
        <v>5944</v>
      </c>
      <c r="C329" s="48" t="s">
        <v>5945</v>
      </c>
      <c r="D329" s="48" t="s">
        <v>5946</v>
      </c>
      <c r="E329" s="48" t="s">
        <v>5947</v>
      </c>
      <c r="F329" s="49" t="s">
        <v>5948</v>
      </c>
      <c r="G329" s="50" t="s">
        <v>3180</v>
      </c>
      <c r="H329" s="48" t="s">
        <v>5945</v>
      </c>
      <c r="I329" s="48" t="s">
        <v>5945</v>
      </c>
      <c r="J329" s="48" t="s">
        <v>5949</v>
      </c>
      <c r="K329" s="50" t="s">
        <v>209</v>
      </c>
      <c r="L329" s="50" t="s">
        <v>209</v>
      </c>
      <c r="M329" s="50" t="s">
        <v>209</v>
      </c>
      <c r="N329" s="50" t="s">
        <v>209</v>
      </c>
      <c r="O329" s="50" t="s">
        <v>209</v>
      </c>
      <c r="P329" s="50" t="s">
        <v>102</v>
      </c>
      <c r="Q329" s="48">
        <v>7120064771019</v>
      </c>
      <c r="R329" s="48"/>
      <c r="S329" s="50">
        <v>2018</v>
      </c>
      <c r="T329" s="48" t="s">
        <v>4706</v>
      </c>
      <c r="U329" s="52">
        <v>0</v>
      </c>
      <c r="V329" s="52">
        <v>0</v>
      </c>
      <c r="W329" s="52">
        <v>0</v>
      </c>
      <c r="X329" s="52" t="s">
        <v>102</v>
      </c>
      <c r="Y329" s="48" t="s">
        <v>5636</v>
      </c>
      <c r="Z329" s="53"/>
      <c r="AA329" s="48" t="s">
        <v>63</v>
      </c>
      <c r="AB329" s="61"/>
      <c r="AC329" s="53"/>
      <c r="AD329" s="48" t="s">
        <v>209</v>
      </c>
      <c r="AE329" s="52"/>
      <c r="AF329" s="48" t="s">
        <v>114</v>
      </c>
      <c r="AG329" s="48" t="s">
        <v>5950</v>
      </c>
      <c r="AH329" s="54"/>
      <c r="AI329" s="54" t="s">
        <v>5314</v>
      </c>
      <c r="AJ329" s="47"/>
      <c r="AK329" s="50" t="s">
        <v>105</v>
      </c>
      <c r="AL329" s="50" t="s">
        <v>4706</v>
      </c>
      <c r="AM329" s="55"/>
      <c r="AN329" s="50">
        <v>2</v>
      </c>
      <c r="AO329" s="55"/>
      <c r="AP329" s="50" t="s">
        <v>5366</v>
      </c>
    </row>
    <row r="330" spans="1:42" ht="95.25" customHeight="1">
      <c r="A330" s="47">
        <f t="shared" si="0"/>
        <v>329</v>
      </c>
      <c r="B330" s="50" t="s">
        <v>5951</v>
      </c>
      <c r="C330" s="50" t="s">
        <v>5952</v>
      </c>
      <c r="D330" s="50" t="s">
        <v>5953</v>
      </c>
      <c r="E330" s="50" t="s">
        <v>3034</v>
      </c>
      <c r="F330" s="49" t="s">
        <v>5954</v>
      </c>
      <c r="G330" s="50" t="s">
        <v>3193</v>
      </c>
      <c r="H330" s="50" t="s">
        <v>5952</v>
      </c>
      <c r="I330" s="50" t="s">
        <v>5952</v>
      </c>
      <c r="J330" s="50" t="s">
        <v>3038</v>
      </c>
      <c r="K330" s="50" t="s">
        <v>209</v>
      </c>
      <c r="L330" s="50" t="s">
        <v>209</v>
      </c>
      <c r="M330" s="50" t="s">
        <v>209</v>
      </c>
      <c r="N330" s="50" t="s">
        <v>209</v>
      </c>
      <c r="O330" s="50" t="s">
        <v>209</v>
      </c>
      <c r="P330" s="50" t="s">
        <v>102</v>
      </c>
      <c r="Q330" s="50" t="s">
        <v>102</v>
      </c>
      <c r="R330" s="50"/>
      <c r="S330" s="50">
        <v>2018</v>
      </c>
      <c r="T330" s="48" t="s">
        <v>4706</v>
      </c>
      <c r="U330" s="66">
        <v>0</v>
      </c>
      <c r="V330" s="66">
        <v>0</v>
      </c>
      <c r="W330" s="68">
        <v>1645000</v>
      </c>
      <c r="X330" s="66" t="s">
        <v>102</v>
      </c>
      <c r="Y330" s="50" t="s">
        <v>4707</v>
      </c>
      <c r="Z330" s="69"/>
      <c r="AA330" s="48" t="s">
        <v>63</v>
      </c>
      <c r="AB330" s="70"/>
      <c r="AC330" s="69"/>
      <c r="AD330" s="50" t="s">
        <v>209</v>
      </c>
      <c r="AE330" s="66"/>
      <c r="AF330" s="50" t="s">
        <v>35</v>
      </c>
      <c r="AG330" s="50" t="s">
        <v>5918</v>
      </c>
      <c r="AH330" s="67" t="s">
        <v>5955</v>
      </c>
      <c r="AI330" s="67" t="s">
        <v>5411</v>
      </c>
      <c r="AJ330" s="47"/>
      <c r="AK330" s="50" t="s">
        <v>105</v>
      </c>
      <c r="AL330" s="50" t="s">
        <v>5166</v>
      </c>
      <c r="AM330" s="55"/>
      <c r="AN330" s="50">
        <v>10</v>
      </c>
      <c r="AO330" s="55"/>
      <c r="AP330" s="60" t="s">
        <v>5956</v>
      </c>
    </row>
    <row r="331" spans="1:42" ht="95.25" customHeight="1">
      <c r="A331" s="47">
        <f t="shared" si="0"/>
        <v>330</v>
      </c>
      <c r="B331" s="50" t="s">
        <v>5957</v>
      </c>
      <c r="C331" s="50" t="s">
        <v>5958</v>
      </c>
      <c r="D331" s="50" t="s">
        <v>5959</v>
      </c>
      <c r="E331" s="50" t="s">
        <v>5960</v>
      </c>
      <c r="F331" s="49" t="s">
        <v>5961</v>
      </c>
      <c r="G331" s="50" t="s">
        <v>3180</v>
      </c>
      <c r="H331" s="50" t="s">
        <v>5958</v>
      </c>
      <c r="I331" s="50" t="s">
        <v>5958</v>
      </c>
      <c r="J331" s="50" t="s">
        <v>5962</v>
      </c>
      <c r="K331" s="50" t="s">
        <v>209</v>
      </c>
      <c r="L331" s="50" t="s">
        <v>209</v>
      </c>
      <c r="M331" s="50" t="s">
        <v>209</v>
      </c>
      <c r="N331" s="50" t="s">
        <v>209</v>
      </c>
      <c r="O331" s="50" t="s">
        <v>209</v>
      </c>
      <c r="P331" s="50" t="s">
        <v>102</v>
      </c>
      <c r="Q331" s="50" t="s">
        <v>102</v>
      </c>
      <c r="R331" s="50"/>
      <c r="S331" s="50">
        <v>2016</v>
      </c>
      <c r="T331" s="48" t="s">
        <v>4706</v>
      </c>
      <c r="U331" s="68">
        <v>2220500</v>
      </c>
      <c r="V331" s="66">
        <v>1545000</v>
      </c>
      <c r="W331" s="68">
        <v>140000</v>
      </c>
      <c r="X331" s="66" t="s">
        <v>102</v>
      </c>
      <c r="Y331" s="50" t="s">
        <v>4707</v>
      </c>
      <c r="Z331" s="69"/>
      <c r="AA331" s="48" t="s">
        <v>63</v>
      </c>
      <c r="AB331" s="70"/>
      <c r="AC331" s="69"/>
      <c r="AD331" s="50" t="s">
        <v>209</v>
      </c>
      <c r="AE331" s="66"/>
      <c r="AF331" s="50" t="s">
        <v>35</v>
      </c>
      <c r="AG331" s="50" t="s">
        <v>5297</v>
      </c>
      <c r="AH331" s="67" t="s">
        <v>5963</v>
      </c>
      <c r="AI331" s="67" t="s">
        <v>5314</v>
      </c>
      <c r="AJ331" s="47"/>
      <c r="AK331" s="50" t="s">
        <v>105</v>
      </c>
      <c r="AL331" s="50" t="s">
        <v>5785</v>
      </c>
      <c r="AM331" s="55"/>
      <c r="AN331" s="50">
        <v>4</v>
      </c>
      <c r="AO331" s="55"/>
      <c r="AP331" s="60" t="s">
        <v>5964</v>
      </c>
    </row>
    <row r="332" spans="1:42" ht="95.25" customHeight="1">
      <c r="A332" s="47">
        <f t="shared" si="0"/>
        <v>331</v>
      </c>
      <c r="B332" s="50" t="s">
        <v>5965</v>
      </c>
      <c r="C332" s="50" t="s">
        <v>5966</v>
      </c>
      <c r="D332" s="50" t="s">
        <v>5967</v>
      </c>
      <c r="E332" s="50" t="s">
        <v>5968</v>
      </c>
      <c r="F332" s="49" t="s">
        <v>5969</v>
      </c>
      <c r="G332" s="50" t="s">
        <v>3180</v>
      </c>
      <c r="H332" s="50" t="s">
        <v>5966</v>
      </c>
      <c r="I332" s="50" t="s">
        <v>5966</v>
      </c>
      <c r="J332" s="50" t="s">
        <v>5970</v>
      </c>
      <c r="K332" s="50" t="s">
        <v>209</v>
      </c>
      <c r="L332" s="50" t="s">
        <v>209</v>
      </c>
      <c r="M332" s="50" t="s">
        <v>209</v>
      </c>
      <c r="N332" s="50" t="s">
        <v>209</v>
      </c>
      <c r="O332" s="50" t="s">
        <v>209</v>
      </c>
      <c r="P332" s="50" t="s">
        <v>102</v>
      </c>
      <c r="Q332" s="50" t="s">
        <v>102</v>
      </c>
      <c r="R332" s="50"/>
      <c r="S332" s="50">
        <v>2017</v>
      </c>
      <c r="T332" s="48" t="s">
        <v>4706</v>
      </c>
      <c r="U332" s="68">
        <v>85000</v>
      </c>
      <c r="V332" s="66">
        <v>0</v>
      </c>
      <c r="W332" s="66">
        <v>0</v>
      </c>
      <c r="X332" s="66" t="s">
        <v>102</v>
      </c>
      <c r="Y332" s="50" t="s">
        <v>5636</v>
      </c>
      <c r="Z332" s="69"/>
      <c r="AA332" s="48" t="s">
        <v>63</v>
      </c>
      <c r="AB332" s="70"/>
      <c r="AC332" s="69"/>
      <c r="AD332" s="50" t="s">
        <v>209</v>
      </c>
      <c r="AE332" s="66"/>
      <c r="AF332" s="50" t="s">
        <v>3198</v>
      </c>
      <c r="AG332" s="50"/>
      <c r="AH332" s="67"/>
      <c r="AI332" s="67" t="s">
        <v>5314</v>
      </c>
      <c r="AJ332" s="47"/>
      <c r="AK332" s="50" t="s">
        <v>105</v>
      </c>
      <c r="AL332" s="50" t="s">
        <v>4706</v>
      </c>
      <c r="AM332" s="55"/>
      <c r="AN332" s="50">
        <v>2</v>
      </c>
      <c r="AO332" s="55"/>
      <c r="AP332" s="50" t="s">
        <v>5366</v>
      </c>
    </row>
    <row r="333" spans="1:42" ht="95.25" customHeight="1">
      <c r="A333" s="47">
        <f t="shared" si="0"/>
        <v>332</v>
      </c>
      <c r="B333" s="50" t="s">
        <v>5971</v>
      </c>
      <c r="C333" s="50" t="s">
        <v>5972</v>
      </c>
      <c r="D333" s="50" t="s">
        <v>5973</v>
      </c>
      <c r="E333" s="50" t="s">
        <v>5974</v>
      </c>
      <c r="F333" s="49" t="s">
        <v>5975</v>
      </c>
      <c r="G333" s="50" t="s">
        <v>3193</v>
      </c>
      <c r="H333" s="50" t="s">
        <v>5972</v>
      </c>
      <c r="I333" s="50" t="s">
        <v>5972</v>
      </c>
      <c r="J333" s="50" t="s">
        <v>5976</v>
      </c>
      <c r="K333" s="50" t="s">
        <v>209</v>
      </c>
      <c r="L333" s="50" t="s">
        <v>209</v>
      </c>
      <c r="M333" s="50" t="s">
        <v>209</v>
      </c>
      <c r="N333" s="50" t="s">
        <v>209</v>
      </c>
      <c r="O333" s="50" t="s">
        <v>209</v>
      </c>
      <c r="P333" s="50" t="s">
        <v>102</v>
      </c>
      <c r="Q333" s="50" t="s">
        <v>102</v>
      </c>
      <c r="R333" s="50"/>
      <c r="S333" s="50">
        <v>2019</v>
      </c>
      <c r="T333" s="48" t="s">
        <v>4706</v>
      </c>
      <c r="U333" s="66">
        <v>0</v>
      </c>
      <c r="V333" s="68">
        <v>235000</v>
      </c>
      <c r="W333" s="66">
        <v>0</v>
      </c>
      <c r="X333" s="66" t="s">
        <v>102</v>
      </c>
      <c r="Y333" s="50" t="s">
        <v>5636</v>
      </c>
      <c r="Z333" s="69"/>
      <c r="AA333" s="48" t="s">
        <v>63</v>
      </c>
      <c r="AB333" s="70"/>
      <c r="AC333" s="69"/>
      <c r="AD333" s="50" t="s">
        <v>209</v>
      </c>
      <c r="AE333" s="66"/>
      <c r="AF333" s="50" t="s">
        <v>4953</v>
      </c>
      <c r="AG333" s="50"/>
      <c r="AH333" s="67"/>
      <c r="AI333" s="67" t="s">
        <v>5314</v>
      </c>
      <c r="AJ333" s="47"/>
      <c r="AK333" s="50" t="s">
        <v>105</v>
      </c>
      <c r="AL333" s="50" t="s">
        <v>4706</v>
      </c>
      <c r="AM333" s="55"/>
      <c r="AN333" s="50">
        <v>3</v>
      </c>
      <c r="AO333" s="55"/>
      <c r="AP333" s="50" t="s">
        <v>5366</v>
      </c>
    </row>
    <row r="334" spans="1:42" ht="95.25" customHeight="1">
      <c r="A334" s="47">
        <f t="shared" si="0"/>
        <v>333</v>
      </c>
      <c r="B334" s="50" t="s">
        <v>5977</v>
      </c>
      <c r="C334" s="50" t="s">
        <v>5978</v>
      </c>
      <c r="D334" s="50" t="s">
        <v>5979</v>
      </c>
      <c r="E334" s="50" t="s">
        <v>5980</v>
      </c>
      <c r="F334" s="49" t="s">
        <v>5981</v>
      </c>
      <c r="G334" s="50" t="s">
        <v>3180</v>
      </c>
      <c r="H334" s="50" t="s">
        <v>5978</v>
      </c>
      <c r="I334" s="50" t="s">
        <v>5978</v>
      </c>
      <c r="J334" s="50" t="s">
        <v>5982</v>
      </c>
      <c r="K334" s="50" t="s">
        <v>209</v>
      </c>
      <c r="L334" s="50" t="s">
        <v>209</v>
      </c>
      <c r="M334" s="50" t="s">
        <v>209</v>
      </c>
      <c r="N334" s="50" t="s">
        <v>209</v>
      </c>
      <c r="O334" s="50" t="s">
        <v>209</v>
      </c>
      <c r="P334" s="50" t="s">
        <v>102</v>
      </c>
      <c r="Q334" s="50" t="s">
        <v>102</v>
      </c>
      <c r="R334" s="50"/>
      <c r="S334" s="50">
        <v>2019</v>
      </c>
      <c r="T334" s="48" t="s">
        <v>4706</v>
      </c>
      <c r="U334" s="66">
        <v>0</v>
      </c>
      <c r="V334" s="66">
        <v>0</v>
      </c>
      <c r="W334" s="66">
        <v>16156000</v>
      </c>
      <c r="X334" s="66" t="s">
        <v>102</v>
      </c>
      <c r="Y334" s="50" t="s">
        <v>5636</v>
      </c>
      <c r="Z334" s="69"/>
      <c r="AA334" s="48" t="s">
        <v>63</v>
      </c>
      <c r="AB334" s="70"/>
      <c r="AC334" s="69"/>
      <c r="AD334" s="50" t="s">
        <v>209</v>
      </c>
      <c r="AE334" s="66"/>
      <c r="AF334" s="50" t="s">
        <v>3198</v>
      </c>
      <c r="AG334" s="50" t="s">
        <v>4864</v>
      </c>
      <c r="AH334" s="67">
        <v>8000</v>
      </c>
      <c r="AI334" s="67" t="s">
        <v>5314</v>
      </c>
      <c r="AJ334" s="47"/>
      <c r="AK334" s="50" t="s">
        <v>105</v>
      </c>
      <c r="AL334" s="50" t="s">
        <v>5785</v>
      </c>
      <c r="AM334" s="55"/>
      <c r="AN334" s="50">
        <v>2</v>
      </c>
      <c r="AO334" s="50" t="s">
        <v>5983</v>
      </c>
      <c r="AP334" s="50" t="s">
        <v>5366</v>
      </c>
    </row>
    <row r="335" spans="1:42" ht="95.25" customHeight="1">
      <c r="A335" s="47">
        <f t="shared" si="0"/>
        <v>334</v>
      </c>
      <c r="B335" s="50" t="s">
        <v>5984</v>
      </c>
      <c r="C335" s="50" t="s">
        <v>5985</v>
      </c>
      <c r="D335" s="50" t="s">
        <v>5986</v>
      </c>
      <c r="E335" s="49" t="s">
        <v>5987</v>
      </c>
      <c r="F335" s="49" t="s">
        <v>5988</v>
      </c>
      <c r="G335" s="50" t="s">
        <v>3180</v>
      </c>
      <c r="H335" s="50" t="s">
        <v>5985</v>
      </c>
      <c r="I335" s="50" t="s">
        <v>5985</v>
      </c>
      <c r="J335" s="50" t="s">
        <v>5989</v>
      </c>
      <c r="K335" s="50" t="s">
        <v>209</v>
      </c>
      <c r="L335" s="50" t="s">
        <v>209</v>
      </c>
      <c r="M335" s="50" t="s">
        <v>209</v>
      </c>
      <c r="N335" s="50" t="s">
        <v>209</v>
      </c>
      <c r="O335" s="50" t="s">
        <v>209</v>
      </c>
      <c r="P335" s="50" t="s">
        <v>102</v>
      </c>
      <c r="Q335" s="50" t="s">
        <v>102</v>
      </c>
      <c r="R335" s="50"/>
      <c r="S335" s="50">
        <v>2018</v>
      </c>
      <c r="T335" s="48" t="s">
        <v>4706</v>
      </c>
      <c r="U335" s="66">
        <v>0</v>
      </c>
      <c r="V335" s="66">
        <v>0</v>
      </c>
      <c r="W335" s="66">
        <v>942000</v>
      </c>
      <c r="X335" s="66">
        <v>90000</v>
      </c>
      <c r="Y335" s="50" t="s">
        <v>4707</v>
      </c>
      <c r="Z335" s="69"/>
      <c r="AA335" s="48" t="s">
        <v>63</v>
      </c>
      <c r="AB335" s="70"/>
      <c r="AC335" s="69"/>
      <c r="AD335" s="50" t="s">
        <v>209</v>
      </c>
      <c r="AE335" s="66"/>
      <c r="AF335" s="50" t="s">
        <v>3198</v>
      </c>
      <c r="AG335" s="50" t="s">
        <v>5990</v>
      </c>
      <c r="AH335" s="67">
        <v>1000</v>
      </c>
      <c r="AI335" s="67" t="s">
        <v>4711</v>
      </c>
      <c r="AJ335" s="47"/>
      <c r="AK335" s="50" t="s">
        <v>105</v>
      </c>
      <c r="AL335" s="50" t="s">
        <v>5785</v>
      </c>
      <c r="AM335" s="55"/>
      <c r="AN335" s="50">
        <v>1</v>
      </c>
      <c r="AO335" s="50" t="s">
        <v>5983</v>
      </c>
      <c r="AP335" s="60" t="s">
        <v>5991</v>
      </c>
    </row>
    <row r="336" spans="1:42" ht="95.25" customHeight="1">
      <c r="A336" s="47">
        <f t="shared" si="0"/>
        <v>335</v>
      </c>
      <c r="B336" s="50" t="s">
        <v>5992</v>
      </c>
      <c r="C336" s="50" t="s">
        <v>5993</v>
      </c>
      <c r="D336" s="50" t="s">
        <v>5994</v>
      </c>
      <c r="E336" s="50" t="s">
        <v>5995</v>
      </c>
      <c r="F336" s="49" t="s">
        <v>5996</v>
      </c>
      <c r="G336" s="50" t="s">
        <v>3180</v>
      </c>
      <c r="H336" s="50" t="s">
        <v>5993</v>
      </c>
      <c r="I336" s="50" t="s">
        <v>5993</v>
      </c>
      <c r="J336" s="50" t="s">
        <v>5997</v>
      </c>
      <c r="K336" s="50" t="s">
        <v>209</v>
      </c>
      <c r="L336" s="50" t="s">
        <v>209</v>
      </c>
      <c r="M336" s="50" t="s">
        <v>209</v>
      </c>
      <c r="N336" s="50" t="s">
        <v>209</v>
      </c>
      <c r="O336" s="50" t="s">
        <v>209</v>
      </c>
      <c r="P336" s="50" t="s">
        <v>5998</v>
      </c>
      <c r="Q336" s="50" t="s">
        <v>102</v>
      </c>
      <c r="R336" s="50"/>
      <c r="S336" s="50">
        <v>2012</v>
      </c>
      <c r="T336" s="48" t="s">
        <v>4706</v>
      </c>
      <c r="U336" s="66">
        <v>0</v>
      </c>
      <c r="V336" s="66">
        <v>0</v>
      </c>
      <c r="W336" s="66">
        <v>3025000</v>
      </c>
      <c r="X336" s="66" t="s">
        <v>102</v>
      </c>
      <c r="Y336" s="50" t="s">
        <v>4707</v>
      </c>
      <c r="Z336" s="69"/>
      <c r="AA336" s="48" t="s">
        <v>63</v>
      </c>
      <c r="AB336" s="70"/>
      <c r="AC336" s="69"/>
      <c r="AD336" s="50" t="s">
        <v>209</v>
      </c>
      <c r="AE336" s="66"/>
      <c r="AF336" s="50" t="s">
        <v>4953</v>
      </c>
      <c r="AG336" s="50" t="s">
        <v>3206</v>
      </c>
      <c r="AH336" s="67" t="s">
        <v>5999</v>
      </c>
      <c r="AI336" s="67" t="s">
        <v>4711</v>
      </c>
      <c r="AJ336" s="47"/>
      <c r="AK336" s="50" t="s">
        <v>105</v>
      </c>
      <c r="AL336" s="50" t="s">
        <v>5785</v>
      </c>
      <c r="AM336" s="55"/>
      <c r="AN336" s="50">
        <v>2</v>
      </c>
      <c r="AO336" s="50" t="s">
        <v>4712</v>
      </c>
      <c r="AP336" s="50" t="s">
        <v>5366</v>
      </c>
    </row>
    <row r="337" spans="1:42" ht="95.25" customHeight="1">
      <c r="A337" s="47">
        <f t="shared" si="0"/>
        <v>336</v>
      </c>
      <c r="B337" s="50" t="s">
        <v>6000</v>
      </c>
      <c r="C337" s="50" t="s">
        <v>6001</v>
      </c>
      <c r="D337" s="50" t="s">
        <v>6002</v>
      </c>
      <c r="E337" s="50" t="s">
        <v>6003</v>
      </c>
      <c r="F337" s="49" t="s">
        <v>6004</v>
      </c>
      <c r="G337" s="50" t="s">
        <v>3193</v>
      </c>
      <c r="H337" s="50" t="s">
        <v>6001</v>
      </c>
      <c r="I337" s="50" t="s">
        <v>6001</v>
      </c>
      <c r="J337" s="49" t="s">
        <v>6005</v>
      </c>
      <c r="K337" s="50" t="s">
        <v>209</v>
      </c>
      <c r="L337" s="50" t="s">
        <v>209</v>
      </c>
      <c r="M337" s="50" t="s">
        <v>209</v>
      </c>
      <c r="N337" s="50" t="s">
        <v>209</v>
      </c>
      <c r="O337" s="50" t="s">
        <v>209</v>
      </c>
      <c r="P337" s="50" t="s">
        <v>102</v>
      </c>
      <c r="Q337" s="50" t="s">
        <v>102</v>
      </c>
      <c r="R337" s="50"/>
      <c r="S337" s="50">
        <v>2019</v>
      </c>
      <c r="T337" s="48" t="s">
        <v>4706</v>
      </c>
      <c r="U337" s="66">
        <v>0</v>
      </c>
      <c r="V337" s="68">
        <v>1120000</v>
      </c>
      <c r="W337" s="66">
        <v>116026000</v>
      </c>
      <c r="X337" s="66">
        <v>1130000</v>
      </c>
      <c r="Y337" s="50" t="s">
        <v>4707</v>
      </c>
      <c r="Z337" s="69"/>
      <c r="AA337" s="48" t="s">
        <v>63</v>
      </c>
      <c r="AB337" s="70"/>
      <c r="AC337" s="69"/>
      <c r="AD337" s="50" t="s">
        <v>209</v>
      </c>
      <c r="AE337" s="66"/>
      <c r="AF337" s="50" t="s">
        <v>3198</v>
      </c>
      <c r="AG337" s="50" t="s">
        <v>6006</v>
      </c>
      <c r="AH337" s="67">
        <v>10000</v>
      </c>
      <c r="AI337" s="67" t="s">
        <v>6007</v>
      </c>
      <c r="AJ337" s="50">
        <v>600</v>
      </c>
      <c r="AK337" s="50" t="s">
        <v>105</v>
      </c>
      <c r="AL337" s="50" t="s">
        <v>5785</v>
      </c>
      <c r="AM337" s="55"/>
      <c r="AN337" s="50">
        <v>3</v>
      </c>
      <c r="AO337" s="50" t="s">
        <v>5983</v>
      </c>
      <c r="AP337" s="60" t="s">
        <v>6008</v>
      </c>
    </row>
    <row r="338" spans="1:42" ht="95.25" customHeight="1">
      <c r="A338" s="47">
        <f t="shared" si="0"/>
        <v>337</v>
      </c>
      <c r="B338" s="50" t="s">
        <v>6009</v>
      </c>
      <c r="C338" s="50" t="s">
        <v>6010</v>
      </c>
      <c r="D338" s="50" t="s">
        <v>6011</v>
      </c>
      <c r="E338" s="50" t="s">
        <v>6012</v>
      </c>
      <c r="F338" s="49" t="s">
        <v>6013</v>
      </c>
      <c r="G338" s="50" t="s">
        <v>3180</v>
      </c>
      <c r="H338" s="50" t="s">
        <v>6010</v>
      </c>
      <c r="I338" s="50" t="s">
        <v>6010</v>
      </c>
      <c r="J338" s="50" t="s">
        <v>6014</v>
      </c>
      <c r="K338" s="50" t="s">
        <v>209</v>
      </c>
      <c r="L338" s="50" t="s">
        <v>209</v>
      </c>
      <c r="M338" s="50" t="s">
        <v>209</v>
      </c>
      <c r="N338" s="50" t="s">
        <v>209</v>
      </c>
      <c r="O338" s="50" t="s">
        <v>209</v>
      </c>
      <c r="P338" s="50" t="s">
        <v>102</v>
      </c>
      <c r="Q338" s="50" t="s">
        <v>102</v>
      </c>
      <c r="R338" s="50"/>
      <c r="S338" s="50">
        <v>2018</v>
      </c>
      <c r="T338" s="48" t="s">
        <v>4706</v>
      </c>
      <c r="U338" s="68">
        <v>100000</v>
      </c>
      <c r="V338" s="68">
        <v>828000</v>
      </c>
      <c r="W338" s="66">
        <v>3710000</v>
      </c>
      <c r="X338" s="66">
        <v>155000</v>
      </c>
      <c r="Y338" s="50" t="s">
        <v>4707</v>
      </c>
      <c r="Z338" s="69"/>
      <c r="AA338" s="50" t="s">
        <v>6015</v>
      </c>
      <c r="AB338" s="67">
        <v>1000000</v>
      </c>
      <c r="AC338" s="50" t="s">
        <v>3121</v>
      </c>
      <c r="AD338" s="50" t="s">
        <v>209</v>
      </c>
      <c r="AE338" s="66" t="s">
        <v>4712</v>
      </c>
      <c r="AF338" s="50" t="s">
        <v>3206</v>
      </c>
      <c r="AG338" s="50" t="s">
        <v>3206</v>
      </c>
      <c r="AH338" s="67">
        <v>60000</v>
      </c>
      <c r="AI338" s="67" t="s">
        <v>5314</v>
      </c>
      <c r="AJ338" s="50">
        <v>20</v>
      </c>
      <c r="AK338" s="50" t="s">
        <v>105</v>
      </c>
      <c r="AL338" s="50" t="s">
        <v>5785</v>
      </c>
      <c r="AM338" s="55"/>
      <c r="AN338" s="50">
        <v>1</v>
      </c>
      <c r="AO338" s="50" t="s">
        <v>4712</v>
      </c>
      <c r="AP338" s="60" t="s">
        <v>6016</v>
      </c>
    </row>
    <row r="339" spans="1:42" ht="95.25" customHeight="1">
      <c r="A339" s="47">
        <f t="shared" si="0"/>
        <v>338</v>
      </c>
      <c r="B339" s="50" t="s">
        <v>6017</v>
      </c>
      <c r="C339" s="50" t="s">
        <v>6018</v>
      </c>
      <c r="D339" s="50" t="s">
        <v>6019</v>
      </c>
      <c r="E339" s="50" t="s">
        <v>6020</v>
      </c>
      <c r="F339" s="49" t="s">
        <v>6021</v>
      </c>
      <c r="G339" s="50" t="s">
        <v>3180</v>
      </c>
      <c r="H339" s="50" t="s">
        <v>6018</v>
      </c>
      <c r="I339" s="50" t="s">
        <v>6018</v>
      </c>
      <c r="J339" s="50" t="s">
        <v>6022</v>
      </c>
      <c r="K339" s="50" t="s">
        <v>209</v>
      </c>
      <c r="L339" s="50" t="s">
        <v>209</v>
      </c>
      <c r="M339" s="50" t="s">
        <v>209</v>
      </c>
      <c r="N339" s="50" t="s">
        <v>209</v>
      </c>
      <c r="O339" s="50" t="s">
        <v>209</v>
      </c>
      <c r="P339" s="50" t="s">
        <v>102</v>
      </c>
      <c r="Q339" s="50" t="s">
        <v>102</v>
      </c>
      <c r="R339" s="50"/>
      <c r="S339" s="50">
        <v>2018</v>
      </c>
      <c r="T339" s="48" t="s">
        <v>4706</v>
      </c>
      <c r="U339" s="66">
        <v>0</v>
      </c>
      <c r="V339" s="66">
        <v>0</v>
      </c>
      <c r="W339" s="66">
        <v>1761000</v>
      </c>
      <c r="X339" s="66" t="s">
        <v>102</v>
      </c>
      <c r="Y339" s="50" t="s">
        <v>4707</v>
      </c>
      <c r="Z339" s="69"/>
      <c r="AA339" s="48" t="s">
        <v>63</v>
      </c>
      <c r="AB339" s="67">
        <v>1000000</v>
      </c>
      <c r="AC339" s="69"/>
      <c r="AD339" s="50" t="s">
        <v>209</v>
      </c>
      <c r="AE339" s="66"/>
      <c r="AF339" s="50" t="s">
        <v>3198</v>
      </c>
      <c r="AG339" s="50" t="s">
        <v>5448</v>
      </c>
      <c r="AH339" s="67">
        <v>8000</v>
      </c>
      <c r="AI339" s="67" t="s">
        <v>5411</v>
      </c>
      <c r="AJ339" s="50">
        <v>100</v>
      </c>
      <c r="AK339" s="50" t="s">
        <v>105</v>
      </c>
      <c r="AL339" s="50" t="s">
        <v>5785</v>
      </c>
      <c r="AM339" s="55"/>
      <c r="AN339" s="50">
        <v>0</v>
      </c>
      <c r="AO339" s="50" t="s">
        <v>6023</v>
      </c>
      <c r="AP339" s="50" t="s">
        <v>6024</v>
      </c>
    </row>
    <row r="340" spans="1:42" ht="95.25" customHeight="1">
      <c r="A340" s="47">
        <f t="shared" si="0"/>
        <v>339</v>
      </c>
      <c r="B340" s="50" t="s">
        <v>6025</v>
      </c>
      <c r="C340" s="50" t="s">
        <v>6026</v>
      </c>
      <c r="D340" s="50" t="s">
        <v>6027</v>
      </c>
      <c r="E340" s="50" t="s">
        <v>6028</v>
      </c>
      <c r="F340" s="49" t="s">
        <v>6029</v>
      </c>
      <c r="G340" s="50" t="s">
        <v>3180</v>
      </c>
      <c r="H340" s="50" t="s">
        <v>6026</v>
      </c>
      <c r="I340" s="50" t="s">
        <v>6026</v>
      </c>
      <c r="J340" s="50" t="s">
        <v>6030</v>
      </c>
      <c r="K340" s="50" t="s">
        <v>209</v>
      </c>
      <c r="L340" s="50" t="s">
        <v>102</v>
      </c>
      <c r="M340" s="50" t="s">
        <v>209</v>
      </c>
      <c r="N340" s="50" t="s">
        <v>209</v>
      </c>
      <c r="O340" s="50" t="s">
        <v>209</v>
      </c>
      <c r="P340" s="50" t="s">
        <v>102</v>
      </c>
      <c r="Q340" s="50" t="s">
        <v>102</v>
      </c>
      <c r="R340" s="50"/>
      <c r="S340" s="50">
        <v>2017</v>
      </c>
      <c r="T340" s="48" t="s">
        <v>4706</v>
      </c>
      <c r="U340" s="68">
        <v>10000</v>
      </c>
      <c r="V340" s="68">
        <v>765000</v>
      </c>
      <c r="W340" s="66">
        <v>0</v>
      </c>
      <c r="X340" s="66" t="s">
        <v>102</v>
      </c>
      <c r="Y340" s="50" t="s">
        <v>5636</v>
      </c>
      <c r="Z340" s="69"/>
      <c r="AA340" s="50" t="s">
        <v>63</v>
      </c>
      <c r="AB340" s="67" t="s">
        <v>33</v>
      </c>
      <c r="AC340" s="50" t="s">
        <v>102</v>
      </c>
      <c r="AD340" s="50" t="s">
        <v>209</v>
      </c>
      <c r="AE340" s="66" t="s">
        <v>102</v>
      </c>
      <c r="AF340" s="50" t="s">
        <v>3198</v>
      </c>
      <c r="AG340" s="50" t="s">
        <v>6031</v>
      </c>
      <c r="AH340" s="67" t="s">
        <v>5137</v>
      </c>
      <c r="AI340" s="67" t="s">
        <v>4711</v>
      </c>
      <c r="AJ340" s="50">
        <v>50</v>
      </c>
      <c r="AK340" s="50" t="s">
        <v>105</v>
      </c>
      <c r="AL340" s="50" t="s">
        <v>4706</v>
      </c>
      <c r="AM340" s="55"/>
      <c r="AN340" s="50">
        <v>2</v>
      </c>
      <c r="AO340" s="55"/>
      <c r="AP340" s="50" t="s">
        <v>6024</v>
      </c>
    </row>
    <row r="341" spans="1:42" ht="95.25" customHeight="1">
      <c r="A341" s="47">
        <f t="shared" si="0"/>
        <v>340</v>
      </c>
      <c r="B341" s="50" t="s">
        <v>6032</v>
      </c>
      <c r="C341" s="50" t="s">
        <v>6033</v>
      </c>
      <c r="D341" s="50" t="s">
        <v>6034</v>
      </c>
      <c r="E341" s="50" t="s">
        <v>6035</v>
      </c>
      <c r="F341" s="49" t="s">
        <v>6036</v>
      </c>
      <c r="G341" s="50" t="s">
        <v>3180</v>
      </c>
      <c r="H341" s="50" t="s">
        <v>6033</v>
      </c>
      <c r="I341" s="50" t="s">
        <v>6033</v>
      </c>
      <c r="J341" s="50" t="s">
        <v>6037</v>
      </c>
      <c r="K341" s="50" t="s">
        <v>209</v>
      </c>
      <c r="L341" s="50" t="s">
        <v>102</v>
      </c>
      <c r="M341" s="50" t="s">
        <v>209</v>
      </c>
      <c r="N341" s="50" t="s">
        <v>209</v>
      </c>
      <c r="O341" s="50" t="s">
        <v>209</v>
      </c>
      <c r="P341" s="50" t="s">
        <v>102</v>
      </c>
      <c r="Q341" s="50" t="s">
        <v>102</v>
      </c>
      <c r="R341" s="50" t="s">
        <v>102</v>
      </c>
      <c r="S341" s="50">
        <v>2018</v>
      </c>
      <c r="T341" s="48" t="s">
        <v>4706</v>
      </c>
      <c r="U341" s="68"/>
      <c r="V341" s="68">
        <v>19058000</v>
      </c>
      <c r="W341" s="66">
        <v>25000000</v>
      </c>
      <c r="X341" s="66" t="s">
        <v>102</v>
      </c>
      <c r="Y341" s="50" t="s">
        <v>4707</v>
      </c>
      <c r="Z341" s="69"/>
      <c r="AA341" s="50" t="s">
        <v>63</v>
      </c>
      <c r="AB341" s="67" t="s">
        <v>33</v>
      </c>
      <c r="AC341" s="50" t="s">
        <v>102</v>
      </c>
      <c r="AD341" s="50" t="s">
        <v>209</v>
      </c>
      <c r="AE341" s="66" t="s">
        <v>102</v>
      </c>
      <c r="AF341" s="50" t="s">
        <v>3186</v>
      </c>
      <c r="AG341" s="50" t="s">
        <v>6038</v>
      </c>
      <c r="AH341" s="67" t="s">
        <v>4805</v>
      </c>
      <c r="AI341" s="67" t="s">
        <v>4711</v>
      </c>
      <c r="AJ341" s="50">
        <v>100</v>
      </c>
      <c r="AK341" s="50" t="s">
        <v>105</v>
      </c>
      <c r="AL341" s="50" t="s">
        <v>5785</v>
      </c>
      <c r="AM341" s="55"/>
      <c r="AN341" s="50">
        <v>2</v>
      </c>
      <c r="AO341" s="55"/>
      <c r="AP341" s="50" t="s">
        <v>6039</v>
      </c>
    </row>
    <row r="342" spans="1:42" ht="95.25" customHeight="1">
      <c r="A342" s="47">
        <f t="shared" si="0"/>
        <v>341</v>
      </c>
      <c r="B342" s="50" t="s">
        <v>6040</v>
      </c>
      <c r="C342" s="50" t="s">
        <v>6041</v>
      </c>
      <c r="D342" s="50" t="s">
        <v>6042</v>
      </c>
      <c r="E342" s="50" t="s">
        <v>6043</v>
      </c>
      <c r="F342" s="49" t="s">
        <v>6044</v>
      </c>
      <c r="G342" s="50" t="s">
        <v>3180</v>
      </c>
      <c r="H342" s="50" t="s">
        <v>6041</v>
      </c>
      <c r="I342" s="50" t="s">
        <v>6041</v>
      </c>
      <c r="J342" s="50" t="s">
        <v>6045</v>
      </c>
      <c r="K342" s="50" t="s">
        <v>209</v>
      </c>
      <c r="L342" s="50" t="s">
        <v>102</v>
      </c>
      <c r="M342" s="50" t="s">
        <v>209</v>
      </c>
      <c r="N342" s="50" t="s">
        <v>209</v>
      </c>
      <c r="O342" s="50" t="s">
        <v>209</v>
      </c>
      <c r="P342" s="50" t="s">
        <v>102</v>
      </c>
      <c r="Q342" s="50" t="s">
        <v>102</v>
      </c>
      <c r="R342" s="50"/>
      <c r="S342" s="50">
        <v>2018</v>
      </c>
      <c r="T342" s="48" t="s">
        <v>4706</v>
      </c>
      <c r="U342" s="68"/>
      <c r="V342" s="68">
        <v>1812000</v>
      </c>
      <c r="W342" s="66">
        <v>31182000</v>
      </c>
      <c r="X342" s="66" t="s">
        <v>102</v>
      </c>
      <c r="Y342" s="50" t="s">
        <v>4707</v>
      </c>
      <c r="Z342" s="69"/>
      <c r="AA342" s="50" t="s">
        <v>63</v>
      </c>
      <c r="AB342" s="67" t="s">
        <v>161</v>
      </c>
      <c r="AC342" s="50" t="s">
        <v>102</v>
      </c>
      <c r="AD342" s="50" t="s">
        <v>209</v>
      </c>
      <c r="AE342" s="66" t="s">
        <v>102</v>
      </c>
      <c r="AF342" s="50" t="s">
        <v>3206</v>
      </c>
      <c r="AG342" s="50" t="s">
        <v>6046</v>
      </c>
      <c r="AH342" s="67" t="s">
        <v>6047</v>
      </c>
      <c r="AI342" s="67" t="s">
        <v>4711</v>
      </c>
      <c r="AJ342" s="50">
        <v>50</v>
      </c>
      <c r="AK342" s="50" t="s">
        <v>105</v>
      </c>
      <c r="AL342" s="50" t="s">
        <v>4706</v>
      </c>
      <c r="AM342" s="55"/>
      <c r="AN342" s="50">
        <v>3</v>
      </c>
      <c r="AO342" s="55"/>
      <c r="AP342" s="50" t="s">
        <v>6039</v>
      </c>
    </row>
    <row r="343" spans="1:42" ht="95.25" customHeight="1">
      <c r="A343" s="47">
        <f t="shared" si="0"/>
        <v>342</v>
      </c>
      <c r="B343" s="50" t="s">
        <v>6048</v>
      </c>
      <c r="C343" s="50" t="s">
        <v>6049</v>
      </c>
      <c r="D343" s="50" t="s">
        <v>6050</v>
      </c>
      <c r="E343" s="50" t="s">
        <v>6051</v>
      </c>
      <c r="F343" s="49" t="s">
        <v>6052</v>
      </c>
      <c r="G343" s="50" t="s">
        <v>3180</v>
      </c>
      <c r="H343" s="50" t="s">
        <v>6049</v>
      </c>
      <c r="I343" s="50" t="s">
        <v>6049</v>
      </c>
      <c r="J343" s="50" t="s">
        <v>6053</v>
      </c>
      <c r="K343" s="50" t="s">
        <v>209</v>
      </c>
      <c r="L343" s="50" t="s">
        <v>102</v>
      </c>
      <c r="M343" s="50" t="s">
        <v>209</v>
      </c>
      <c r="N343" s="50" t="s">
        <v>209</v>
      </c>
      <c r="O343" s="50" t="s">
        <v>209</v>
      </c>
      <c r="P343" s="50" t="s">
        <v>102</v>
      </c>
      <c r="Q343" s="50" t="s">
        <v>102</v>
      </c>
      <c r="R343" s="50"/>
      <c r="S343" s="50">
        <v>2015</v>
      </c>
      <c r="T343" s="48" t="s">
        <v>4706</v>
      </c>
      <c r="U343" s="68">
        <v>88000</v>
      </c>
      <c r="V343" s="68"/>
      <c r="W343" s="66">
        <v>693000</v>
      </c>
      <c r="X343" s="66">
        <v>50000</v>
      </c>
      <c r="Y343" s="50" t="s">
        <v>4707</v>
      </c>
      <c r="Z343" s="69"/>
      <c r="AA343" s="50" t="s">
        <v>63</v>
      </c>
      <c r="AB343" s="67" t="s">
        <v>32</v>
      </c>
      <c r="AC343" s="50" t="s">
        <v>102</v>
      </c>
      <c r="AD343" s="50" t="s">
        <v>209</v>
      </c>
      <c r="AE343" s="66" t="s">
        <v>102</v>
      </c>
      <c r="AF343" s="50" t="s">
        <v>3186</v>
      </c>
      <c r="AG343" s="50" t="s">
        <v>6054</v>
      </c>
      <c r="AH343" s="67" t="s">
        <v>4896</v>
      </c>
      <c r="AI343" s="67" t="s">
        <v>4711</v>
      </c>
      <c r="AJ343" s="50">
        <v>20</v>
      </c>
      <c r="AK343" s="50" t="s">
        <v>105</v>
      </c>
      <c r="AL343" s="50" t="s">
        <v>5166</v>
      </c>
      <c r="AM343" s="55"/>
      <c r="AN343" s="50">
        <v>1</v>
      </c>
      <c r="AO343" s="55"/>
      <c r="AP343" s="50" t="s">
        <v>6024</v>
      </c>
    </row>
    <row r="344" spans="1:42" ht="95.25" customHeight="1">
      <c r="A344" s="47">
        <f t="shared" si="0"/>
        <v>343</v>
      </c>
      <c r="B344" s="50" t="s">
        <v>6055</v>
      </c>
      <c r="C344" s="50" t="s">
        <v>6056</v>
      </c>
      <c r="D344" s="50" t="s">
        <v>6057</v>
      </c>
      <c r="E344" s="50" t="s">
        <v>6058</v>
      </c>
      <c r="F344" s="49" t="s">
        <v>6059</v>
      </c>
      <c r="G344" s="50" t="s">
        <v>3193</v>
      </c>
      <c r="H344" s="50" t="s">
        <v>6056</v>
      </c>
      <c r="I344" s="50" t="s">
        <v>6056</v>
      </c>
      <c r="J344" s="50" t="s">
        <v>6060</v>
      </c>
      <c r="K344" s="50" t="s">
        <v>209</v>
      </c>
      <c r="L344" s="50" t="s">
        <v>209</v>
      </c>
      <c r="M344" s="50" t="s">
        <v>209</v>
      </c>
      <c r="N344" s="50" t="s">
        <v>209</v>
      </c>
      <c r="O344" s="50" t="s">
        <v>209</v>
      </c>
      <c r="P344" s="50" t="s">
        <v>102</v>
      </c>
      <c r="Q344" s="50" t="s">
        <v>102</v>
      </c>
      <c r="R344" s="50"/>
      <c r="S344" s="50">
        <v>2014</v>
      </c>
      <c r="T344" s="48" t="s">
        <v>4706</v>
      </c>
      <c r="U344" s="68">
        <v>3675000</v>
      </c>
      <c r="V344" s="68"/>
      <c r="W344" s="66">
        <v>4595000</v>
      </c>
      <c r="X344" s="66">
        <v>75000</v>
      </c>
      <c r="Y344" s="50" t="s">
        <v>4707</v>
      </c>
      <c r="Z344" s="69"/>
      <c r="AA344" s="50" t="s">
        <v>63</v>
      </c>
      <c r="AB344" s="67" t="s">
        <v>161</v>
      </c>
      <c r="AC344" s="50" t="s">
        <v>102</v>
      </c>
      <c r="AD344" s="50" t="s">
        <v>209</v>
      </c>
      <c r="AE344" s="66"/>
      <c r="AF344" s="50" t="s">
        <v>3206</v>
      </c>
      <c r="AG344" s="50" t="s">
        <v>6061</v>
      </c>
      <c r="AH344" s="67" t="s">
        <v>6062</v>
      </c>
      <c r="AI344" s="67" t="s">
        <v>5314</v>
      </c>
      <c r="AJ344" s="50">
        <v>10</v>
      </c>
      <c r="AK344" s="50" t="s">
        <v>105</v>
      </c>
      <c r="AL344" s="50" t="s">
        <v>4706</v>
      </c>
      <c r="AM344" s="55"/>
      <c r="AN344" s="50">
        <v>2</v>
      </c>
      <c r="AO344" s="55"/>
      <c r="AP344" s="50" t="s">
        <v>5366</v>
      </c>
    </row>
    <row r="345" spans="1:42" ht="95.25" customHeight="1">
      <c r="A345" s="47">
        <f t="shared" si="0"/>
        <v>344</v>
      </c>
      <c r="B345" s="50" t="s">
        <v>6063</v>
      </c>
      <c r="C345" s="50" t="s">
        <v>6064</v>
      </c>
      <c r="D345" s="50" t="s">
        <v>634</v>
      </c>
      <c r="E345" s="50" t="s">
        <v>6065</v>
      </c>
      <c r="F345" s="49" t="s">
        <v>6066</v>
      </c>
      <c r="G345" s="50" t="s">
        <v>3180</v>
      </c>
      <c r="H345" s="50" t="s">
        <v>6064</v>
      </c>
      <c r="I345" s="50" t="s">
        <v>6064</v>
      </c>
      <c r="J345" s="50" t="s">
        <v>6067</v>
      </c>
      <c r="K345" s="50" t="s">
        <v>209</v>
      </c>
      <c r="L345" s="50" t="s">
        <v>209</v>
      </c>
      <c r="M345" s="50" t="s">
        <v>209</v>
      </c>
      <c r="N345" s="50" t="s">
        <v>209</v>
      </c>
      <c r="O345" s="50" t="s">
        <v>209</v>
      </c>
      <c r="P345" s="50" t="s">
        <v>102</v>
      </c>
      <c r="Q345" s="50" t="s">
        <v>102</v>
      </c>
      <c r="R345" s="50"/>
      <c r="S345" s="50">
        <v>2018</v>
      </c>
      <c r="T345" s="48" t="s">
        <v>4706</v>
      </c>
      <c r="U345" s="68"/>
      <c r="V345" s="68">
        <v>2901000</v>
      </c>
      <c r="W345" s="66">
        <v>0</v>
      </c>
      <c r="X345" s="66" t="s">
        <v>102</v>
      </c>
      <c r="Y345" s="50" t="s">
        <v>5636</v>
      </c>
      <c r="Z345" s="69"/>
      <c r="AA345" s="50" t="s">
        <v>63</v>
      </c>
      <c r="AB345" s="67" t="s">
        <v>33</v>
      </c>
      <c r="AC345" s="69"/>
      <c r="AD345" s="50" t="s">
        <v>209</v>
      </c>
      <c r="AE345" s="66"/>
      <c r="AF345" s="50" t="s">
        <v>3198</v>
      </c>
      <c r="AG345" s="50" t="s">
        <v>6068</v>
      </c>
      <c r="AH345" s="67">
        <v>3000</v>
      </c>
      <c r="AI345" s="67" t="s">
        <v>6069</v>
      </c>
      <c r="AJ345" s="50">
        <v>100</v>
      </c>
      <c r="AK345" s="50" t="s">
        <v>105</v>
      </c>
      <c r="AL345" s="50" t="s">
        <v>4706</v>
      </c>
      <c r="AM345" s="55"/>
      <c r="AN345" s="50">
        <v>2</v>
      </c>
      <c r="AO345" s="55"/>
      <c r="AP345" s="50" t="s">
        <v>5366</v>
      </c>
    </row>
    <row r="346" spans="1:42" ht="95.25" customHeight="1">
      <c r="A346" s="47">
        <f t="shared" si="0"/>
        <v>345</v>
      </c>
      <c r="B346" s="50" t="s">
        <v>6070</v>
      </c>
      <c r="C346" s="50" t="s">
        <v>6071</v>
      </c>
      <c r="D346" s="50" t="s">
        <v>6072</v>
      </c>
      <c r="E346" s="50" t="s">
        <v>686</v>
      </c>
      <c r="F346" s="49" t="s">
        <v>670</v>
      </c>
      <c r="G346" s="50" t="s">
        <v>3180</v>
      </c>
      <c r="H346" s="50" t="s">
        <v>6071</v>
      </c>
      <c r="I346" s="50" t="s">
        <v>6071</v>
      </c>
      <c r="J346" s="50" t="s">
        <v>6073</v>
      </c>
      <c r="K346" s="50" t="s">
        <v>209</v>
      </c>
      <c r="L346" s="50" t="s">
        <v>102</v>
      </c>
      <c r="M346" s="50" t="s">
        <v>209</v>
      </c>
      <c r="N346" s="50" t="s">
        <v>209</v>
      </c>
      <c r="O346" s="50" t="s">
        <v>209</v>
      </c>
      <c r="P346" s="50" t="s">
        <v>102</v>
      </c>
      <c r="Q346" s="50" t="s">
        <v>102</v>
      </c>
      <c r="R346" s="50"/>
      <c r="S346" s="50">
        <v>2014</v>
      </c>
      <c r="T346" s="48" t="s">
        <v>4706</v>
      </c>
      <c r="U346" s="68"/>
      <c r="V346" s="68"/>
      <c r="W346" s="66">
        <v>1065000</v>
      </c>
      <c r="X346" s="66" t="s">
        <v>102</v>
      </c>
      <c r="Y346" s="50" t="s">
        <v>5636</v>
      </c>
      <c r="Z346" s="69"/>
      <c r="AA346" s="50" t="s">
        <v>63</v>
      </c>
      <c r="AB346" s="67" t="s">
        <v>33</v>
      </c>
      <c r="AC346" s="69"/>
      <c r="AD346" s="50" t="s">
        <v>209</v>
      </c>
      <c r="AE346" s="66"/>
      <c r="AF346" s="50" t="s">
        <v>3198</v>
      </c>
      <c r="AG346" s="50" t="s">
        <v>6074</v>
      </c>
      <c r="AH346" s="67">
        <v>20000</v>
      </c>
      <c r="AI346" s="67" t="s">
        <v>6007</v>
      </c>
      <c r="AJ346" s="47"/>
      <c r="AK346" s="50" t="s">
        <v>105</v>
      </c>
      <c r="AL346" s="50" t="s">
        <v>4706</v>
      </c>
      <c r="AM346" s="55"/>
      <c r="AN346" s="50">
        <v>2</v>
      </c>
      <c r="AO346" s="55"/>
      <c r="AP346" s="49" t="s">
        <v>6075</v>
      </c>
    </row>
    <row r="347" spans="1:42" ht="95.25" customHeight="1">
      <c r="A347" s="47">
        <f t="shared" si="0"/>
        <v>346</v>
      </c>
      <c r="B347" s="50" t="s">
        <v>6076</v>
      </c>
      <c r="C347" s="50" t="s">
        <v>6077</v>
      </c>
      <c r="D347" s="50" t="s">
        <v>6078</v>
      </c>
      <c r="E347" s="50" t="s">
        <v>6079</v>
      </c>
      <c r="F347" s="49" t="s">
        <v>6080</v>
      </c>
      <c r="G347" s="50" t="s">
        <v>3180</v>
      </c>
      <c r="H347" s="50" t="s">
        <v>6077</v>
      </c>
      <c r="I347" s="50" t="s">
        <v>6077</v>
      </c>
      <c r="J347" s="50" t="s">
        <v>6081</v>
      </c>
      <c r="K347" s="50" t="s">
        <v>209</v>
      </c>
      <c r="L347" s="50" t="s">
        <v>102</v>
      </c>
      <c r="M347" s="50" t="s">
        <v>209</v>
      </c>
      <c r="N347" s="50" t="s">
        <v>209</v>
      </c>
      <c r="O347" s="50" t="s">
        <v>209</v>
      </c>
      <c r="P347" s="50" t="s">
        <v>102</v>
      </c>
      <c r="Q347" s="50" t="s">
        <v>102</v>
      </c>
      <c r="R347" s="50"/>
      <c r="S347" s="50">
        <v>2108</v>
      </c>
      <c r="T347" s="48" t="s">
        <v>4706</v>
      </c>
      <c r="U347" s="68"/>
      <c r="V347" s="68">
        <v>17431500</v>
      </c>
      <c r="W347" s="66">
        <v>1736500</v>
      </c>
      <c r="X347" s="66">
        <v>77500</v>
      </c>
      <c r="Y347" s="50" t="s">
        <v>4707</v>
      </c>
      <c r="Z347" s="69"/>
      <c r="AA347" s="50" t="s">
        <v>63</v>
      </c>
      <c r="AB347" s="67" t="s">
        <v>33</v>
      </c>
      <c r="AC347" s="69"/>
      <c r="AD347" s="50" t="s">
        <v>209</v>
      </c>
      <c r="AE347" s="66"/>
      <c r="AF347" s="50" t="s">
        <v>3198</v>
      </c>
      <c r="AG347" s="50" t="s">
        <v>4845</v>
      </c>
      <c r="AH347" s="67" t="s">
        <v>5186</v>
      </c>
      <c r="AI347" s="67" t="s">
        <v>6007</v>
      </c>
      <c r="AJ347" s="50">
        <v>150</v>
      </c>
      <c r="AK347" s="50" t="s">
        <v>105</v>
      </c>
      <c r="AL347" s="50" t="s">
        <v>4706</v>
      </c>
      <c r="AM347" s="55"/>
      <c r="AN347" s="50">
        <v>3</v>
      </c>
      <c r="AO347" s="55"/>
      <c r="AP347" s="50" t="s">
        <v>6082</v>
      </c>
    </row>
    <row r="348" spans="1:42" ht="95.25" customHeight="1">
      <c r="A348" s="47">
        <f t="shared" si="0"/>
        <v>347</v>
      </c>
      <c r="B348" s="50" t="s">
        <v>6083</v>
      </c>
      <c r="C348" s="50" t="s">
        <v>6084</v>
      </c>
      <c r="D348" s="50" t="s">
        <v>1110</v>
      </c>
      <c r="E348" s="50" t="s">
        <v>1108</v>
      </c>
      <c r="F348" s="49" t="s">
        <v>1111</v>
      </c>
      <c r="G348" s="50" t="s">
        <v>3193</v>
      </c>
      <c r="H348" s="50" t="s">
        <v>6084</v>
      </c>
      <c r="I348" s="50" t="s">
        <v>6084</v>
      </c>
      <c r="J348" s="50" t="s">
        <v>6085</v>
      </c>
      <c r="K348" s="50" t="s">
        <v>209</v>
      </c>
      <c r="L348" s="50" t="s">
        <v>102</v>
      </c>
      <c r="M348" s="50" t="s">
        <v>209</v>
      </c>
      <c r="N348" s="50" t="s">
        <v>209</v>
      </c>
      <c r="O348" s="50" t="s">
        <v>209</v>
      </c>
      <c r="P348" s="50" t="s">
        <v>102</v>
      </c>
      <c r="Q348" s="50" t="s">
        <v>102</v>
      </c>
      <c r="R348" s="50"/>
      <c r="S348" s="50">
        <v>2017</v>
      </c>
      <c r="T348" s="48" t="s">
        <v>4706</v>
      </c>
      <c r="U348" s="68">
        <v>440000</v>
      </c>
      <c r="V348" s="68">
        <v>970000</v>
      </c>
      <c r="W348" s="66">
        <v>7354000</v>
      </c>
      <c r="X348" s="66" t="s">
        <v>102</v>
      </c>
      <c r="Y348" s="50" t="s">
        <v>4707</v>
      </c>
      <c r="Z348" s="69"/>
      <c r="AA348" s="50" t="s">
        <v>63</v>
      </c>
      <c r="AB348" s="67" t="s">
        <v>33</v>
      </c>
      <c r="AC348" s="69"/>
      <c r="AD348" s="50" t="s">
        <v>209</v>
      </c>
      <c r="AE348" s="66"/>
      <c r="AF348" s="50" t="s">
        <v>3186</v>
      </c>
      <c r="AG348" s="50" t="s">
        <v>6086</v>
      </c>
      <c r="AH348" s="67">
        <v>100000</v>
      </c>
      <c r="AI348" s="67" t="s">
        <v>6087</v>
      </c>
      <c r="AJ348" s="50">
        <v>5</v>
      </c>
      <c r="AK348" s="50" t="s">
        <v>105</v>
      </c>
      <c r="AL348" s="50" t="s">
        <v>4706</v>
      </c>
      <c r="AM348" s="55"/>
      <c r="AN348" s="50">
        <v>1</v>
      </c>
      <c r="AO348" s="55"/>
      <c r="AP348" s="50" t="s">
        <v>6088</v>
      </c>
    </row>
    <row r="349" spans="1:42" ht="95.25" customHeight="1">
      <c r="A349" s="47">
        <f t="shared" si="0"/>
        <v>348</v>
      </c>
      <c r="B349" s="50" t="s">
        <v>6089</v>
      </c>
      <c r="C349" s="50" t="s">
        <v>6090</v>
      </c>
      <c r="D349" s="50" t="s">
        <v>6091</v>
      </c>
      <c r="E349" s="50" t="s">
        <v>6092</v>
      </c>
      <c r="F349" s="49" t="s">
        <v>6093</v>
      </c>
      <c r="G349" s="50" t="s">
        <v>3193</v>
      </c>
      <c r="H349" s="50" t="s">
        <v>6090</v>
      </c>
      <c r="I349" s="50" t="s">
        <v>6090</v>
      </c>
      <c r="J349" s="50" t="s">
        <v>6094</v>
      </c>
      <c r="K349" s="50" t="s">
        <v>209</v>
      </c>
      <c r="L349" s="50" t="s">
        <v>209</v>
      </c>
      <c r="M349" s="50" t="s">
        <v>209</v>
      </c>
      <c r="N349" s="50" t="s">
        <v>209</v>
      </c>
      <c r="O349" s="50" t="s">
        <v>209</v>
      </c>
      <c r="P349" s="50" t="s">
        <v>102</v>
      </c>
      <c r="Q349" s="50" t="s">
        <v>102</v>
      </c>
      <c r="R349" s="50"/>
      <c r="S349" s="50">
        <v>2017</v>
      </c>
      <c r="T349" s="48" t="s">
        <v>4706</v>
      </c>
      <c r="U349" s="68">
        <v>1480000</v>
      </c>
      <c r="V349" s="68">
        <v>1580000</v>
      </c>
      <c r="W349" s="66">
        <v>12150000</v>
      </c>
      <c r="X349" s="66" t="s">
        <v>102</v>
      </c>
      <c r="Y349" s="50" t="s">
        <v>4707</v>
      </c>
      <c r="Z349" s="69"/>
      <c r="AA349" s="50" t="s">
        <v>63</v>
      </c>
      <c r="AB349" s="67" t="s">
        <v>50</v>
      </c>
      <c r="AC349" s="69"/>
      <c r="AD349" s="50" t="s">
        <v>209</v>
      </c>
      <c r="AE349" s="66"/>
      <c r="AF349" s="50" t="s">
        <v>3186</v>
      </c>
      <c r="AG349" s="50" t="s">
        <v>6086</v>
      </c>
      <c r="AH349" s="67" t="s">
        <v>6095</v>
      </c>
      <c r="AI349" s="67" t="s">
        <v>6096</v>
      </c>
      <c r="AJ349" s="50">
        <v>10</v>
      </c>
      <c r="AK349" s="50" t="s">
        <v>105</v>
      </c>
      <c r="AL349" s="50" t="s">
        <v>4706</v>
      </c>
      <c r="AM349" s="55"/>
      <c r="AN349" s="50">
        <v>1</v>
      </c>
      <c r="AO349" s="55"/>
      <c r="AP349" s="50" t="s">
        <v>6097</v>
      </c>
    </row>
    <row r="350" spans="1:42" ht="95.25" customHeight="1">
      <c r="A350" s="47">
        <f t="shared" si="0"/>
        <v>349</v>
      </c>
      <c r="B350" s="50" t="s">
        <v>6098</v>
      </c>
      <c r="C350" s="50" t="s">
        <v>6099</v>
      </c>
      <c r="D350" s="50" t="s">
        <v>6100</v>
      </c>
      <c r="E350" s="50" t="s">
        <v>6101</v>
      </c>
      <c r="F350" s="49" t="s">
        <v>6102</v>
      </c>
      <c r="G350" s="50" t="s">
        <v>3193</v>
      </c>
      <c r="H350" s="50" t="s">
        <v>6099</v>
      </c>
      <c r="I350" s="50" t="s">
        <v>6099</v>
      </c>
      <c r="J350" s="50" t="s">
        <v>6103</v>
      </c>
      <c r="K350" s="50" t="s">
        <v>209</v>
      </c>
      <c r="L350" s="50" t="s">
        <v>209</v>
      </c>
      <c r="M350" s="50" t="s">
        <v>209</v>
      </c>
      <c r="N350" s="50" t="s">
        <v>209</v>
      </c>
      <c r="O350" s="50" t="s">
        <v>209</v>
      </c>
      <c r="P350" s="50" t="s">
        <v>102</v>
      </c>
      <c r="Q350" s="50" t="s">
        <v>102</v>
      </c>
      <c r="R350" s="50"/>
      <c r="S350" s="50">
        <v>2015</v>
      </c>
      <c r="T350" s="48" t="s">
        <v>4706</v>
      </c>
      <c r="U350" s="68">
        <v>1510000</v>
      </c>
      <c r="V350" s="66">
        <v>1760000</v>
      </c>
      <c r="W350" s="66">
        <v>1410000</v>
      </c>
      <c r="X350" s="66" t="s">
        <v>102</v>
      </c>
      <c r="Y350" s="50" t="s">
        <v>4707</v>
      </c>
      <c r="Z350" s="69"/>
      <c r="AA350" s="50" t="s">
        <v>63</v>
      </c>
      <c r="AB350" s="67" t="s">
        <v>50</v>
      </c>
      <c r="AC350" s="69"/>
      <c r="AD350" s="50" t="s">
        <v>209</v>
      </c>
      <c r="AE350" s="66"/>
      <c r="AF350" s="50" t="s">
        <v>3186</v>
      </c>
      <c r="AG350" s="50" t="s">
        <v>6086</v>
      </c>
      <c r="AH350" s="67" t="s">
        <v>6047</v>
      </c>
      <c r="AI350" s="67" t="s">
        <v>6104</v>
      </c>
      <c r="AJ350" s="50">
        <v>5</v>
      </c>
      <c r="AK350" s="50" t="s">
        <v>105</v>
      </c>
      <c r="AL350" s="50" t="s">
        <v>4706</v>
      </c>
      <c r="AM350" s="55"/>
      <c r="AN350" s="50">
        <v>2</v>
      </c>
      <c r="AO350" s="55"/>
      <c r="AP350" s="50" t="s">
        <v>6105</v>
      </c>
    </row>
    <row r="351" spans="1:42" ht="95.25" customHeight="1">
      <c r="A351" s="47">
        <f t="shared" si="0"/>
        <v>350</v>
      </c>
      <c r="B351" s="50" t="s">
        <v>6106</v>
      </c>
      <c r="C351" s="50" t="s">
        <v>6107</v>
      </c>
      <c r="D351" s="50" t="s">
        <v>6108</v>
      </c>
      <c r="E351" s="50" t="s">
        <v>6109</v>
      </c>
      <c r="F351" s="49" t="s">
        <v>6110</v>
      </c>
      <c r="G351" s="50" t="s">
        <v>3180</v>
      </c>
      <c r="H351" s="50" t="s">
        <v>6107</v>
      </c>
      <c r="I351" s="50" t="s">
        <v>6107</v>
      </c>
      <c r="J351" s="50" t="s">
        <v>6111</v>
      </c>
      <c r="K351" s="50" t="s">
        <v>209</v>
      </c>
      <c r="L351" s="50" t="s">
        <v>209</v>
      </c>
      <c r="M351" s="50" t="s">
        <v>209</v>
      </c>
      <c r="N351" s="50" t="s">
        <v>209</v>
      </c>
      <c r="O351" s="50" t="s">
        <v>209</v>
      </c>
      <c r="P351" s="50" t="s">
        <v>102</v>
      </c>
      <c r="Q351" s="50" t="s">
        <v>102</v>
      </c>
      <c r="R351" s="50"/>
      <c r="S351" s="50">
        <v>2018</v>
      </c>
      <c r="T351" s="48" t="s">
        <v>4706</v>
      </c>
      <c r="U351" s="68">
        <v>4510000</v>
      </c>
      <c r="V351" s="68">
        <v>1450000</v>
      </c>
      <c r="W351" s="66">
        <v>86410000</v>
      </c>
      <c r="X351" s="66" t="s">
        <v>102</v>
      </c>
      <c r="Y351" s="50" t="s">
        <v>4707</v>
      </c>
      <c r="Z351" s="69"/>
      <c r="AA351" s="69"/>
      <c r="AB351" s="70"/>
      <c r="AC351" s="69"/>
      <c r="AD351" s="50" t="s">
        <v>209</v>
      </c>
      <c r="AE351" s="66"/>
      <c r="AF351" s="50" t="s">
        <v>3186</v>
      </c>
      <c r="AG351" s="50" t="s">
        <v>6086</v>
      </c>
      <c r="AH351" s="67" t="s">
        <v>6112</v>
      </c>
      <c r="AI351" s="67" t="s">
        <v>6096</v>
      </c>
      <c r="AJ351" s="50">
        <v>5</v>
      </c>
      <c r="AK351" s="50" t="s">
        <v>105</v>
      </c>
      <c r="AL351" s="50" t="s">
        <v>4706</v>
      </c>
      <c r="AM351" s="55"/>
      <c r="AN351" s="50">
        <v>0</v>
      </c>
      <c r="AO351" s="55"/>
      <c r="AP351" s="50" t="s">
        <v>6113</v>
      </c>
    </row>
    <row r="352" spans="1:42" ht="95.25" customHeight="1">
      <c r="A352" s="47">
        <f t="shared" si="0"/>
        <v>351</v>
      </c>
      <c r="B352" s="50" t="s">
        <v>6114</v>
      </c>
      <c r="C352" s="50" t="s">
        <v>6115</v>
      </c>
      <c r="D352" s="50" t="s">
        <v>6116</v>
      </c>
      <c r="E352" s="50" t="s">
        <v>6117</v>
      </c>
      <c r="F352" s="49" t="s">
        <v>6118</v>
      </c>
      <c r="G352" s="50" t="s">
        <v>3193</v>
      </c>
      <c r="H352" s="50" t="s">
        <v>6115</v>
      </c>
      <c r="I352" s="50" t="s">
        <v>6115</v>
      </c>
      <c r="J352" s="50" t="s">
        <v>6119</v>
      </c>
      <c r="K352" s="50" t="s">
        <v>209</v>
      </c>
      <c r="L352" s="50" t="s">
        <v>209</v>
      </c>
      <c r="M352" s="50" t="s">
        <v>209</v>
      </c>
      <c r="N352" s="50" t="s">
        <v>209</v>
      </c>
      <c r="O352" s="50" t="s">
        <v>209</v>
      </c>
      <c r="P352" s="50" t="s">
        <v>102</v>
      </c>
      <c r="Q352" s="50" t="s">
        <v>102</v>
      </c>
      <c r="R352" s="50"/>
      <c r="S352" s="50">
        <v>2015</v>
      </c>
      <c r="T352" s="48" t="s">
        <v>4706</v>
      </c>
      <c r="U352" s="68">
        <v>560000</v>
      </c>
      <c r="V352" s="68">
        <v>2975000</v>
      </c>
      <c r="W352" s="66">
        <v>2350000</v>
      </c>
      <c r="X352" s="66" t="s">
        <v>102</v>
      </c>
      <c r="Y352" s="50" t="s">
        <v>4707</v>
      </c>
      <c r="Z352" s="69"/>
      <c r="AA352" s="50" t="s">
        <v>63</v>
      </c>
      <c r="AB352" s="67" t="s">
        <v>211</v>
      </c>
      <c r="AC352" s="69"/>
      <c r="AD352" s="50" t="s">
        <v>209</v>
      </c>
      <c r="AE352" s="66"/>
      <c r="AF352" s="50" t="s">
        <v>3186</v>
      </c>
      <c r="AG352" s="50" t="s">
        <v>6086</v>
      </c>
      <c r="AH352" s="67" t="s">
        <v>6112</v>
      </c>
      <c r="AI352" s="67" t="s">
        <v>6096</v>
      </c>
      <c r="AJ352" s="50">
        <v>15</v>
      </c>
      <c r="AK352" s="50" t="s">
        <v>105</v>
      </c>
      <c r="AL352" s="50" t="s">
        <v>4706</v>
      </c>
      <c r="AM352" s="55"/>
      <c r="AN352" s="50">
        <v>2</v>
      </c>
      <c r="AO352" s="55"/>
      <c r="AP352" s="50" t="s">
        <v>6120</v>
      </c>
    </row>
    <row r="353" spans="1:42" ht="95.25" customHeight="1">
      <c r="A353" s="47">
        <f t="shared" si="0"/>
        <v>352</v>
      </c>
      <c r="B353" s="50" t="s">
        <v>6121</v>
      </c>
      <c r="C353" s="50" t="s">
        <v>6122</v>
      </c>
      <c r="D353" s="50" t="s">
        <v>6123</v>
      </c>
      <c r="E353" s="50" t="s">
        <v>6124</v>
      </c>
      <c r="F353" s="49" t="s">
        <v>6125</v>
      </c>
      <c r="G353" s="50" t="s">
        <v>3180</v>
      </c>
      <c r="H353" s="50" t="s">
        <v>6122</v>
      </c>
      <c r="I353" s="50" t="s">
        <v>6122</v>
      </c>
      <c r="J353" s="50" t="s">
        <v>6126</v>
      </c>
      <c r="K353" s="50" t="s">
        <v>209</v>
      </c>
      <c r="L353" s="50" t="s">
        <v>209</v>
      </c>
      <c r="M353" s="50" t="s">
        <v>209</v>
      </c>
      <c r="N353" s="50" t="s">
        <v>209</v>
      </c>
      <c r="O353" s="50" t="s">
        <v>209</v>
      </c>
      <c r="P353" s="50" t="s">
        <v>102</v>
      </c>
      <c r="Q353" s="50" t="s">
        <v>102</v>
      </c>
      <c r="R353" s="50"/>
      <c r="S353" s="50">
        <v>2019</v>
      </c>
      <c r="T353" s="48" t="s">
        <v>4706</v>
      </c>
      <c r="U353" s="68"/>
      <c r="V353" s="68">
        <v>685000</v>
      </c>
      <c r="W353" s="66">
        <v>27220000</v>
      </c>
      <c r="X353" s="66" t="s">
        <v>102</v>
      </c>
      <c r="Y353" s="50" t="s">
        <v>5636</v>
      </c>
      <c r="Z353" s="69"/>
      <c r="AA353" s="50" t="s">
        <v>63</v>
      </c>
      <c r="AB353" s="67" t="s">
        <v>50</v>
      </c>
      <c r="AC353" s="69"/>
      <c r="AD353" s="50" t="s">
        <v>209</v>
      </c>
      <c r="AE353" s="66"/>
      <c r="AF353" s="50" t="s">
        <v>3186</v>
      </c>
      <c r="AG353" s="50" t="s">
        <v>6096</v>
      </c>
      <c r="AH353" s="67" t="s">
        <v>6112</v>
      </c>
      <c r="AI353" s="67" t="s">
        <v>6096</v>
      </c>
      <c r="AJ353" s="50">
        <v>5</v>
      </c>
      <c r="AK353" s="50" t="s">
        <v>105</v>
      </c>
      <c r="AL353" s="50" t="s">
        <v>4706</v>
      </c>
      <c r="AM353" s="55"/>
      <c r="AN353" s="50">
        <v>0</v>
      </c>
      <c r="AO353" s="55"/>
      <c r="AP353" s="50" t="s">
        <v>4713</v>
      </c>
    </row>
    <row r="354" spans="1:42" ht="95.25" customHeight="1">
      <c r="A354" s="47">
        <f t="shared" si="0"/>
        <v>353</v>
      </c>
      <c r="B354" s="50" t="s">
        <v>6127</v>
      </c>
      <c r="C354" s="50" t="s">
        <v>6128</v>
      </c>
      <c r="D354" s="50" t="s">
        <v>1980</v>
      </c>
      <c r="E354" s="49" t="s">
        <v>6129</v>
      </c>
      <c r="F354" s="49" t="s">
        <v>1981</v>
      </c>
      <c r="G354" s="50" t="s">
        <v>3180</v>
      </c>
      <c r="H354" s="50" t="s">
        <v>6128</v>
      </c>
      <c r="I354" s="50" t="s">
        <v>6128</v>
      </c>
      <c r="J354" s="50" t="s">
        <v>6130</v>
      </c>
      <c r="K354" s="50" t="s">
        <v>209</v>
      </c>
      <c r="L354" s="49" t="s">
        <v>6131</v>
      </c>
      <c r="M354" s="50" t="s">
        <v>209</v>
      </c>
      <c r="N354" s="49" t="s">
        <v>6132</v>
      </c>
      <c r="O354" s="50" t="s">
        <v>209</v>
      </c>
      <c r="P354" s="50" t="s">
        <v>6133</v>
      </c>
      <c r="Q354" s="49" t="s">
        <v>6134</v>
      </c>
      <c r="R354" s="50"/>
      <c r="S354" s="50">
        <v>2013</v>
      </c>
      <c r="T354" s="48" t="s">
        <v>4706</v>
      </c>
      <c r="U354" s="68">
        <v>2434000</v>
      </c>
      <c r="V354" s="68">
        <v>26905000</v>
      </c>
      <c r="W354" s="66">
        <v>26318000</v>
      </c>
      <c r="X354" s="66">
        <v>30000</v>
      </c>
      <c r="Y354" s="50" t="s">
        <v>4707</v>
      </c>
      <c r="Z354" s="69"/>
      <c r="AA354" s="50" t="s">
        <v>63</v>
      </c>
      <c r="AB354" s="67" t="s">
        <v>33</v>
      </c>
      <c r="AC354" s="69"/>
      <c r="AD354" s="50" t="s">
        <v>209</v>
      </c>
      <c r="AE354" s="66"/>
      <c r="AF354" s="50" t="s">
        <v>3198</v>
      </c>
      <c r="AG354" s="50" t="s">
        <v>6135</v>
      </c>
      <c r="AH354" s="67">
        <v>5000</v>
      </c>
      <c r="AI354" s="67" t="s">
        <v>6136</v>
      </c>
      <c r="AJ354" s="50">
        <v>150</v>
      </c>
      <c r="AK354" s="50" t="s">
        <v>105</v>
      </c>
      <c r="AL354" s="50" t="s">
        <v>4706</v>
      </c>
      <c r="AM354" s="55"/>
      <c r="AN354" s="50">
        <v>0</v>
      </c>
      <c r="AO354" s="55"/>
      <c r="AP354" s="50" t="s">
        <v>6137</v>
      </c>
    </row>
    <row r="355" spans="1:42" ht="95.25" customHeight="1">
      <c r="A355" s="47">
        <f t="shared" si="0"/>
        <v>354</v>
      </c>
      <c r="B355" s="50" t="s">
        <v>6138</v>
      </c>
      <c r="C355" s="50" t="s">
        <v>6139</v>
      </c>
      <c r="D355" s="50" t="s">
        <v>6140</v>
      </c>
      <c r="E355" s="50" t="s">
        <v>6141</v>
      </c>
      <c r="F355" s="49" t="s">
        <v>6142</v>
      </c>
      <c r="G355" s="50" t="s">
        <v>3180</v>
      </c>
      <c r="H355" s="50" t="s">
        <v>6139</v>
      </c>
      <c r="I355" s="50" t="s">
        <v>6139</v>
      </c>
      <c r="J355" s="50" t="s">
        <v>6143</v>
      </c>
      <c r="K355" s="50" t="s">
        <v>209</v>
      </c>
      <c r="L355" s="50" t="s">
        <v>209</v>
      </c>
      <c r="M355" s="50" t="s">
        <v>209</v>
      </c>
      <c r="N355" s="50" t="s">
        <v>209</v>
      </c>
      <c r="O355" s="50" t="s">
        <v>209</v>
      </c>
      <c r="P355" s="50" t="s">
        <v>102</v>
      </c>
      <c r="Q355" s="50" t="s">
        <v>102</v>
      </c>
      <c r="R355" s="50"/>
      <c r="S355" s="50">
        <v>2018</v>
      </c>
      <c r="T355" s="48" t="s">
        <v>4706</v>
      </c>
      <c r="U355" s="68"/>
      <c r="V355" s="68">
        <v>850000</v>
      </c>
      <c r="W355" s="66">
        <v>4506000</v>
      </c>
      <c r="X355" s="66">
        <v>200000</v>
      </c>
      <c r="Y355" s="50" t="s">
        <v>4707</v>
      </c>
      <c r="Z355" s="69"/>
      <c r="AA355" s="50" t="s">
        <v>63</v>
      </c>
      <c r="AB355" s="67" t="s">
        <v>211</v>
      </c>
      <c r="AC355" s="69"/>
      <c r="AD355" s="50" t="s">
        <v>209</v>
      </c>
      <c r="AE355" s="66"/>
      <c r="AF355" s="50" t="s">
        <v>3206</v>
      </c>
      <c r="AG355" s="50" t="s">
        <v>6144</v>
      </c>
      <c r="AH355" s="67" t="s">
        <v>6112</v>
      </c>
      <c r="AI355" s="67" t="s">
        <v>4711</v>
      </c>
      <c r="AJ355" s="50">
        <v>100</v>
      </c>
      <c r="AK355" s="50" t="s">
        <v>105</v>
      </c>
      <c r="AL355" s="50" t="s">
        <v>4706</v>
      </c>
      <c r="AM355" s="55"/>
      <c r="AN355" s="50">
        <v>0</v>
      </c>
      <c r="AO355" s="55"/>
      <c r="AP355" s="50" t="s">
        <v>6145</v>
      </c>
    </row>
    <row r="356" spans="1:42" ht="95.25" customHeight="1">
      <c r="A356" s="47">
        <f t="shared" si="0"/>
        <v>355</v>
      </c>
      <c r="B356" s="50" t="s">
        <v>6146</v>
      </c>
      <c r="C356" s="50" t="s">
        <v>6147</v>
      </c>
      <c r="D356" s="50" t="s">
        <v>6148</v>
      </c>
      <c r="E356" s="50" t="s">
        <v>6149</v>
      </c>
      <c r="F356" s="49" t="s">
        <v>6150</v>
      </c>
      <c r="G356" s="50" t="s">
        <v>3180</v>
      </c>
      <c r="H356" s="50" t="s">
        <v>6147</v>
      </c>
      <c r="I356" s="50" t="s">
        <v>6147</v>
      </c>
      <c r="J356" s="50" t="s">
        <v>6151</v>
      </c>
      <c r="K356" s="50" t="s">
        <v>209</v>
      </c>
      <c r="L356" s="50" t="s">
        <v>209</v>
      </c>
      <c r="M356" s="50" t="s">
        <v>209</v>
      </c>
      <c r="N356" s="50" t="s">
        <v>209</v>
      </c>
      <c r="O356" s="50" t="s">
        <v>209</v>
      </c>
      <c r="P356" s="50" t="s">
        <v>102</v>
      </c>
      <c r="Q356" s="50" t="s">
        <v>102</v>
      </c>
      <c r="R356" s="50"/>
      <c r="S356" s="50">
        <v>2017</v>
      </c>
      <c r="T356" s="48" t="s">
        <v>4706</v>
      </c>
      <c r="U356" s="68">
        <v>90000</v>
      </c>
      <c r="V356" s="68">
        <v>90000</v>
      </c>
      <c r="W356" s="66">
        <v>250000</v>
      </c>
      <c r="X356" s="66" t="s">
        <v>102</v>
      </c>
      <c r="Y356" s="50" t="s">
        <v>4707</v>
      </c>
      <c r="Z356" s="69"/>
      <c r="AA356" s="69"/>
      <c r="AB356" s="70"/>
      <c r="AC356" s="69"/>
      <c r="AD356" s="50" t="s">
        <v>209</v>
      </c>
      <c r="AE356" s="66"/>
      <c r="AF356" s="50" t="s">
        <v>3206</v>
      </c>
      <c r="AG356" s="50" t="s">
        <v>6152</v>
      </c>
      <c r="AH356" s="67" t="s">
        <v>6153</v>
      </c>
      <c r="AI356" s="67" t="s">
        <v>4711</v>
      </c>
      <c r="AJ356" s="50">
        <v>100</v>
      </c>
      <c r="AK356" s="50" t="s">
        <v>105</v>
      </c>
      <c r="AL356" s="50" t="s">
        <v>4706</v>
      </c>
      <c r="AM356" s="55"/>
      <c r="AN356" s="50">
        <v>0</v>
      </c>
      <c r="AO356" s="55"/>
      <c r="AP356" s="50" t="s">
        <v>4772</v>
      </c>
    </row>
    <row r="357" spans="1:42" ht="95.25" customHeight="1">
      <c r="A357" s="47">
        <f t="shared" si="0"/>
        <v>356</v>
      </c>
      <c r="B357" s="50" t="s">
        <v>6154</v>
      </c>
      <c r="C357" s="50" t="s">
        <v>6155</v>
      </c>
      <c r="D357" s="50" t="s">
        <v>6156</v>
      </c>
      <c r="E357" s="50" t="s">
        <v>6157</v>
      </c>
      <c r="F357" s="49" t="s">
        <v>6158</v>
      </c>
      <c r="G357" s="50" t="s">
        <v>3180</v>
      </c>
      <c r="H357" s="50" t="s">
        <v>6155</v>
      </c>
      <c r="I357" s="50" t="s">
        <v>6155</v>
      </c>
      <c r="J357" s="50" t="s">
        <v>6159</v>
      </c>
      <c r="K357" s="50" t="s">
        <v>209</v>
      </c>
      <c r="L357" s="50" t="s">
        <v>209</v>
      </c>
      <c r="M357" s="50" t="s">
        <v>209</v>
      </c>
      <c r="N357" s="50" t="s">
        <v>209</v>
      </c>
      <c r="O357" s="50" t="s">
        <v>209</v>
      </c>
      <c r="P357" s="50" t="s">
        <v>102</v>
      </c>
      <c r="Q357" s="50" t="s">
        <v>102</v>
      </c>
      <c r="R357" s="50"/>
      <c r="S357" s="50">
        <v>2017</v>
      </c>
      <c r="T357" s="48" t="s">
        <v>4706</v>
      </c>
      <c r="U357" s="68"/>
      <c r="V357" s="68"/>
      <c r="W357" s="66">
        <v>300000</v>
      </c>
      <c r="X357" s="66" t="s">
        <v>102</v>
      </c>
      <c r="Y357" s="50" t="s">
        <v>5636</v>
      </c>
      <c r="Z357" s="69"/>
      <c r="AA357" s="69"/>
      <c r="AB357" s="70"/>
      <c r="AC357" s="69"/>
      <c r="AD357" s="50" t="s">
        <v>209</v>
      </c>
      <c r="AE357" s="66"/>
      <c r="AF357" s="50" t="s">
        <v>3198</v>
      </c>
      <c r="AG357" s="50" t="s">
        <v>6160</v>
      </c>
      <c r="AH357" s="67"/>
      <c r="AI357" s="67" t="s">
        <v>6161</v>
      </c>
      <c r="AJ357" s="47"/>
      <c r="AK357" s="50" t="s">
        <v>105</v>
      </c>
      <c r="AL357" s="50" t="s">
        <v>4706</v>
      </c>
      <c r="AM357" s="55"/>
      <c r="AN357" s="50">
        <v>0</v>
      </c>
      <c r="AO357" s="55"/>
      <c r="AP357" s="50" t="s">
        <v>4772</v>
      </c>
    </row>
    <row r="358" spans="1:42" ht="95.25" customHeight="1">
      <c r="A358" s="47">
        <f t="shared" si="0"/>
        <v>357</v>
      </c>
      <c r="B358" s="50" t="s">
        <v>6162</v>
      </c>
      <c r="C358" s="50" t="s">
        <v>6163</v>
      </c>
      <c r="D358" s="50" t="s">
        <v>6164</v>
      </c>
      <c r="E358" s="50" t="s">
        <v>6165</v>
      </c>
      <c r="F358" s="49" t="s">
        <v>6166</v>
      </c>
      <c r="G358" s="50" t="s">
        <v>3193</v>
      </c>
      <c r="H358" s="50" t="s">
        <v>6163</v>
      </c>
      <c r="I358" s="50" t="s">
        <v>6163</v>
      </c>
      <c r="J358" s="50" t="s">
        <v>6167</v>
      </c>
      <c r="K358" s="50" t="s">
        <v>209</v>
      </c>
      <c r="L358" s="50" t="s">
        <v>209</v>
      </c>
      <c r="M358" s="50" t="s">
        <v>209</v>
      </c>
      <c r="N358" s="50" t="s">
        <v>209</v>
      </c>
      <c r="O358" s="50" t="s">
        <v>209</v>
      </c>
      <c r="P358" s="50" t="s">
        <v>102</v>
      </c>
      <c r="Q358" s="50" t="s">
        <v>102</v>
      </c>
      <c r="R358" s="50"/>
      <c r="S358" s="50">
        <v>2020</v>
      </c>
      <c r="T358" s="48" t="s">
        <v>4706</v>
      </c>
      <c r="U358" s="68"/>
      <c r="V358" s="68">
        <v>5835000</v>
      </c>
      <c r="W358" s="66">
        <v>247500</v>
      </c>
      <c r="X358" s="66" t="s">
        <v>102</v>
      </c>
      <c r="Y358" s="50" t="s">
        <v>5636</v>
      </c>
      <c r="Z358" s="69"/>
      <c r="AA358" s="50" t="s">
        <v>63</v>
      </c>
      <c r="AB358" s="67" t="s">
        <v>33</v>
      </c>
      <c r="AC358" s="50" t="s">
        <v>102</v>
      </c>
      <c r="AD358" s="50" t="s">
        <v>209</v>
      </c>
      <c r="AE358" s="66"/>
      <c r="AF358" s="50" t="s">
        <v>3198</v>
      </c>
      <c r="AG358" s="50" t="s">
        <v>6168</v>
      </c>
      <c r="AH358" s="67">
        <v>7500</v>
      </c>
      <c r="AI358" s="67" t="s">
        <v>6007</v>
      </c>
      <c r="AJ358" s="50">
        <v>25000</v>
      </c>
      <c r="AK358" s="50" t="s">
        <v>105</v>
      </c>
      <c r="AL358" s="50" t="s">
        <v>4706</v>
      </c>
      <c r="AM358" s="55"/>
      <c r="AN358" s="50">
        <v>1</v>
      </c>
      <c r="AO358" s="55"/>
      <c r="AP358" s="49" t="s">
        <v>6169</v>
      </c>
    </row>
    <row r="359" spans="1:42" ht="95.25" customHeight="1">
      <c r="A359" s="47">
        <f t="shared" si="0"/>
        <v>358</v>
      </c>
      <c r="B359" s="50" t="s">
        <v>6170</v>
      </c>
      <c r="C359" s="50" t="s">
        <v>6171</v>
      </c>
      <c r="D359" s="50" t="s">
        <v>6172</v>
      </c>
      <c r="E359" s="50" t="s">
        <v>6173</v>
      </c>
      <c r="F359" s="49" t="s">
        <v>6174</v>
      </c>
      <c r="G359" s="50" t="s">
        <v>3180</v>
      </c>
      <c r="H359" s="50" t="s">
        <v>6171</v>
      </c>
      <c r="I359" s="50" t="s">
        <v>6171</v>
      </c>
      <c r="J359" s="50" t="s">
        <v>6175</v>
      </c>
      <c r="K359" s="50" t="s">
        <v>209</v>
      </c>
      <c r="L359" s="50" t="s">
        <v>209</v>
      </c>
      <c r="M359" s="50" t="s">
        <v>209</v>
      </c>
      <c r="N359" s="50" t="s">
        <v>209</v>
      </c>
      <c r="O359" s="50" t="s">
        <v>209</v>
      </c>
      <c r="P359" s="50" t="s">
        <v>102</v>
      </c>
      <c r="Q359" s="50" t="s">
        <v>102</v>
      </c>
      <c r="R359" s="50"/>
      <c r="S359" s="50">
        <v>2014</v>
      </c>
      <c r="T359" s="48" t="s">
        <v>4706</v>
      </c>
      <c r="U359" s="68"/>
      <c r="V359" s="68">
        <v>1003500</v>
      </c>
      <c r="W359" s="66">
        <v>115000</v>
      </c>
      <c r="X359" s="66" t="s">
        <v>102</v>
      </c>
      <c r="Y359" s="50" t="s">
        <v>5636</v>
      </c>
      <c r="Z359" s="69"/>
      <c r="AA359" s="50" t="s">
        <v>63</v>
      </c>
      <c r="AB359" s="67" t="s">
        <v>33</v>
      </c>
      <c r="AC359" s="69"/>
      <c r="AD359" s="50" t="s">
        <v>209</v>
      </c>
      <c r="AE359" s="66"/>
      <c r="AF359" s="50" t="s">
        <v>3198</v>
      </c>
      <c r="AG359" s="50" t="s">
        <v>6176</v>
      </c>
      <c r="AH359" s="67" t="s">
        <v>6177</v>
      </c>
      <c r="AI359" s="67" t="s">
        <v>5314</v>
      </c>
      <c r="AJ359" s="50">
        <v>25000</v>
      </c>
      <c r="AK359" s="50" t="s">
        <v>105</v>
      </c>
      <c r="AL359" s="50" t="s">
        <v>4706</v>
      </c>
      <c r="AM359" s="55"/>
      <c r="AN359" s="50">
        <v>0</v>
      </c>
      <c r="AO359" s="55"/>
      <c r="AP359" s="49" t="s">
        <v>6024</v>
      </c>
    </row>
    <row r="360" spans="1:42" ht="95.25" customHeight="1">
      <c r="A360" s="47">
        <f t="shared" si="0"/>
        <v>359</v>
      </c>
      <c r="B360" s="50" t="s">
        <v>6178</v>
      </c>
      <c r="C360" s="50" t="s">
        <v>6179</v>
      </c>
      <c r="D360" s="50" t="s">
        <v>6180</v>
      </c>
      <c r="E360" s="50" t="s">
        <v>6181</v>
      </c>
      <c r="F360" s="49" t="s">
        <v>6182</v>
      </c>
      <c r="G360" s="50" t="s">
        <v>3180</v>
      </c>
      <c r="H360" s="50" t="s">
        <v>6179</v>
      </c>
      <c r="I360" s="50" t="s">
        <v>6179</v>
      </c>
      <c r="J360" s="50" t="s">
        <v>6183</v>
      </c>
      <c r="K360" s="50" t="s">
        <v>209</v>
      </c>
      <c r="L360" s="50" t="s">
        <v>209</v>
      </c>
      <c r="M360" s="50" t="s">
        <v>209</v>
      </c>
      <c r="N360" s="50" t="s">
        <v>209</v>
      </c>
      <c r="O360" s="50" t="s">
        <v>209</v>
      </c>
      <c r="P360" s="50" t="s">
        <v>102</v>
      </c>
      <c r="Q360" s="50" t="s">
        <v>102</v>
      </c>
      <c r="R360" s="50"/>
      <c r="S360" s="50">
        <v>2018</v>
      </c>
      <c r="T360" s="48" t="s">
        <v>4706</v>
      </c>
      <c r="U360" s="68"/>
      <c r="V360" s="68">
        <v>23991500</v>
      </c>
      <c r="W360" s="66">
        <v>11335500</v>
      </c>
      <c r="X360" s="66">
        <v>365000</v>
      </c>
      <c r="Y360" s="50" t="s">
        <v>4707</v>
      </c>
      <c r="Z360" s="69"/>
      <c r="AA360" s="50" t="s">
        <v>63</v>
      </c>
      <c r="AB360" s="67" t="s">
        <v>33</v>
      </c>
      <c r="AC360" s="69"/>
      <c r="AD360" s="50" t="s">
        <v>209</v>
      </c>
      <c r="AE360" s="66"/>
      <c r="AF360" s="50" t="s">
        <v>3198</v>
      </c>
      <c r="AG360" s="50" t="s">
        <v>4845</v>
      </c>
      <c r="AH360" s="67">
        <v>3000</v>
      </c>
      <c r="AI360" s="67" t="s">
        <v>6007</v>
      </c>
      <c r="AJ360" s="50" t="s">
        <v>5186</v>
      </c>
      <c r="AK360" s="50" t="s">
        <v>105</v>
      </c>
      <c r="AL360" s="50" t="s">
        <v>4706</v>
      </c>
      <c r="AM360" s="55"/>
      <c r="AN360" s="50">
        <v>0</v>
      </c>
      <c r="AO360" s="55"/>
      <c r="AP360" s="50" t="s">
        <v>6184</v>
      </c>
    </row>
    <row r="361" spans="1:42" ht="95.25" customHeight="1">
      <c r="A361" s="47">
        <f t="shared" si="0"/>
        <v>360</v>
      </c>
      <c r="B361" s="50" t="s">
        <v>6185</v>
      </c>
      <c r="C361" s="50" t="s">
        <v>6186</v>
      </c>
      <c r="D361" s="50" t="s">
        <v>6187</v>
      </c>
      <c r="E361" s="50" t="s">
        <v>6188</v>
      </c>
      <c r="F361" s="49" t="s">
        <v>6189</v>
      </c>
      <c r="G361" s="50" t="s">
        <v>3180</v>
      </c>
      <c r="H361" s="50" t="s">
        <v>6186</v>
      </c>
      <c r="I361" s="50" t="s">
        <v>6186</v>
      </c>
      <c r="J361" s="50" t="s">
        <v>6190</v>
      </c>
      <c r="K361" s="50" t="s">
        <v>209</v>
      </c>
      <c r="L361" s="50" t="s">
        <v>6191</v>
      </c>
      <c r="M361" s="50" t="s">
        <v>209</v>
      </c>
      <c r="N361" s="50" t="s">
        <v>209</v>
      </c>
      <c r="O361" s="50" t="s">
        <v>209</v>
      </c>
      <c r="P361" s="50" t="s">
        <v>102</v>
      </c>
      <c r="Q361" s="50" t="s">
        <v>102</v>
      </c>
      <c r="R361" s="50"/>
      <c r="S361" s="50">
        <v>2018</v>
      </c>
      <c r="T361" s="48" t="s">
        <v>4706</v>
      </c>
      <c r="U361" s="68"/>
      <c r="V361" s="68">
        <v>2590000</v>
      </c>
      <c r="W361" s="66">
        <v>0</v>
      </c>
      <c r="X361" s="66" t="s">
        <v>102</v>
      </c>
      <c r="Y361" s="50" t="s">
        <v>5636</v>
      </c>
      <c r="Z361" s="50" t="s">
        <v>5998</v>
      </c>
      <c r="AA361" s="69"/>
      <c r="AB361" s="70"/>
      <c r="AC361" s="69"/>
      <c r="AD361" s="50" t="s">
        <v>209</v>
      </c>
      <c r="AE361" s="66"/>
      <c r="AF361" s="50" t="s">
        <v>3198</v>
      </c>
      <c r="AG361" s="50" t="s">
        <v>5364</v>
      </c>
      <c r="AH361" s="67" t="s">
        <v>5529</v>
      </c>
      <c r="AI361" s="67" t="s">
        <v>6007</v>
      </c>
      <c r="AJ361" s="47"/>
      <c r="AK361" s="50" t="s">
        <v>105</v>
      </c>
      <c r="AL361" s="50" t="s">
        <v>4706</v>
      </c>
      <c r="AM361" s="55"/>
      <c r="AN361" s="50">
        <v>0</v>
      </c>
      <c r="AO361" s="55"/>
      <c r="AP361" s="49" t="s">
        <v>6192</v>
      </c>
    </row>
    <row r="362" spans="1:42" ht="95.25" customHeight="1">
      <c r="A362" s="47">
        <f t="shared" si="0"/>
        <v>361</v>
      </c>
      <c r="B362" s="50" t="s">
        <v>6193</v>
      </c>
      <c r="C362" s="50" t="s">
        <v>6194</v>
      </c>
      <c r="D362" s="50" t="s">
        <v>6195</v>
      </c>
      <c r="E362" s="50" t="s">
        <v>6196</v>
      </c>
      <c r="F362" s="55"/>
      <c r="G362" s="50" t="s">
        <v>3180</v>
      </c>
      <c r="H362" s="50" t="s">
        <v>6194</v>
      </c>
      <c r="I362" s="50" t="s">
        <v>6194</v>
      </c>
      <c r="J362" s="50" t="s">
        <v>6197</v>
      </c>
      <c r="K362" s="50" t="s">
        <v>209</v>
      </c>
      <c r="L362" s="50" t="s">
        <v>209</v>
      </c>
      <c r="M362" s="50" t="s">
        <v>209</v>
      </c>
      <c r="N362" s="50" t="s">
        <v>209</v>
      </c>
      <c r="O362" s="50" t="s">
        <v>209</v>
      </c>
      <c r="P362" s="50" t="s">
        <v>102</v>
      </c>
      <c r="Q362" s="50" t="s">
        <v>102</v>
      </c>
      <c r="R362" s="50"/>
      <c r="S362" s="50">
        <v>2018</v>
      </c>
      <c r="T362" s="48" t="s">
        <v>4706</v>
      </c>
      <c r="U362" s="68"/>
      <c r="V362" s="68"/>
      <c r="W362" s="66">
        <v>0</v>
      </c>
      <c r="X362" s="66" t="s">
        <v>102</v>
      </c>
      <c r="Y362" s="69"/>
      <c r="Z362" s="69"/>
      <c r="AA362" s="69"/>
      <c r="AB362" s="70"/>
      <c r="AC362" s="69"/>
      <c r="AD362" s="50" t="s">
        <v>209</v>
      </c>
      <c r="AE362" s="66"/>
      <c r="AF362" s="50" t="s">
        <v>3206</v>
      </c>
      <c r="AG362" s="50" t="s">
        <v>6086</v>
      </c>
      <c r="AH362" s="67"/>
      <c r="AI362" s="67" t="s">
        <v>5314</v>
      </c>
      <c r="AJ362" s="47"/>
      <c r="AK362" s="50" t="s">
        <v>105</v>
      </c>
      <c r="AL362" s="50" t="s">
        <v>4706</v>
      </c>
      <c r="AM362" s="55"/>
      <c r="AN362" s="50">
        <v>0</v>
      </c>
      <c r="AO362" s="55"/>
      <c r="AP362" s="50" t="s">
        <v>5366</v>
      </c>
    </row>
    <row r="363" spans="1:42" ht="95.25" customHeight="1">
      <c r="A363" s="47">
        <f t="shared" si="0"/>
        <v>362</v>
      </c>
      <c r="B363" s="50" t="s">
        <v>6198</v>
      </c>
      <c r="C363" s="50" t="s">
        <v>6199</v>
      </c>
      <c r="D363" s="50" t="s">
        <v>678</v>
      </c>
      <c r="E363" s="50" t="s">
        <v>6200</v>
      </c>
      <c r="F363" s="50" t="s">
        <v>6201</v>
      </c>
      <c r="G363" s="50" t="s">
        <v>6202</v>
      </c>
      <c r="H363" s="50" t="s">
        <v>6199</v>
      </c>
      <c r="I363" s="50" t="s">
        <v>6199</v>
      </c>
      <c r="J363" s="50" t="s">
        <v>6203</v>
      </c>
      <c r="K363" s="50" t="s">
        <v>209</v>
      </c>
      <c r="L363" s="50" t="s">
        <v>6204</v>
      </c>
      <c r="M363" s="50" t="s">
        <v>209</v>
      </c>
      <c r="N363" s="50" t="s">
        <v>209</v>
      </c>
      <c r="O363" s="50" t="s">
        <v>209</v>
      </c>
      <c r="P363" s="50" t="s">
        <v>102</v>
      </c>
      <c r="Q363" s="50" t="s">
        <v>102</v>
      </c>
      <c r="R363" s="50"/>
      <c r="S363" s="50">
        <v>2016</v>
      </c>
      <c r="T363" s="48" t="s">
        <v>4706</v>
      </c>
      <c r="U363" s="68">
        <v>1864000</v>
      </c>
      <c r="V363" s="68">
        <v>1559000</v>
      </c>
      <c r="W363" s="66">
        <v>150000</v>
      </c>
      <c r="X363" s="66">
        <v>100000</v>
      </c>
      <c r="Y363" s="50" t="s">
        <v>4707</v>
      </c>
      <c r="Z363" s="69"/>
      <c r="AA363" s="50" t="s">
        <v>63</v>
      </c>
      <c r="AB363" s="67" t="s">
        <v>33</v>
      </c>
      <c r="AC363" s="69"/>
      <c r="AD363" s="50" t="s">
        <v>209</v>
      </c>
      <c r="AE363" s="66"/>
      <c r="AF363" s="50" t="s">
        <v>3206</v>
      </c>
      <c r="AG363" s="50" t="s">
        <v>6205</v>
      </c>
      <c r="AH363" s="67" t="s">
        <v>6206</v>
      </c>
      <c r="AI363" s="67" t="s">
        <v>6136</v>
      </c>
      <c r="AJ363" s="50">
        <v>25</v>
      </c>
      <c r="AK363" s="50" t="s">
        <v>105</v>
      </c>
      <c r="AL363" s="50" t="s">
        <v>4706</v>
      </c>
      <c r="AM363" s="55"/>
      <c r="AN363" s="50" t="s">
        <v>3180</v>
      </c>
      <c r="AO363" s="55"/>
      <c r="AP363" s="50" t="s">
        <v>5366</v>
      </c>
    </row>
    <row r="364" spans="1:42" ht="95.25" customHeight="1">
      <c r="A364" s="47">
        <f t="shared" si="0"/>
        <v>363</v>
      </c>
      <c r="B364" s="50" t="s">
        <v>6207</v>
      </c>
      <c r="C364" s="50" t="s">
        <v>6208</v>
      </c>
      <c r="D364" s="50" t="s">
        <v>6209</v>
      </c>
      <c r="E364" s="50" t="s">
        <v>6210</v>
      </c>
      <c r="F364" s="49" t="s">
        <v>6211</v>
      </c>
      <c r="G364" s="50" t="s">
        <v>3193</v>
      </c>
      <c r="H364" s="50" t="s">
        <v>6208</v>
      </c>
      <c r="I364" s="50" t="s">
        <v>6208</v>
      </c>
      <c r="J364" s="50" t="s">
        <v>6212</v>
      </c>
      <c r="K364" s="50" t="s">
        <v>209</v>
      </c>
      <c r="L364" s="50" t="s">
        <v>209</v>
      </c>
      <c r="M364" s="50" t="s">
        <v>209</v>
      </c>
      <c r="N364" s="50" t="s">
        <v>209</v>
      </c>
      <c r="O364" s="50" t="s">
        <v>209</v>
      </c>
      <c r="P364" s="50" t="s">
        <v>102</v>
      </c>
      <c r="Q364" s="50" t="s">
        <v>102</v>
      </c>
      <c r="R364" s="50"/>
      <c r="S364" s="50">
        <v>2012</v>
      </c>
      <c r="T364" s="48" t="s">
        <v>4706</v>
      </c>
      <c r="U364" s="68">
        <v>1130000</v>
      </c>
      <c r="V364" s="68">
        <v>1760000</v>
      </c>
      <c r="W364" s="66">
        <v>275000</v>
      </c>
      <c r="X364" s="66" t="s">
        <v>102</v>
      </c>
      <c r="Y364" s="50" t="s">
        <v>4707</v>
      </c>
      <c r="Z364" s="69"/>
      <c r="AA364" s="50" t="s">
        <v>63</v>
      </c>
      <c r="AB364" s="67" t="s">
        <v>211</v>
      </c>
      <c r="AC364" s="69"/>
      <c r="AD364" s="50" t="s">
        <v>209</v>
      </c>
      <c r="AE364" s="66"/>
      <c r="AF364" s="50" t="s">
        <v>3186</v>
      </c>
      <c r="AG364" s="50" t="s">
        <v>5287</v>
      </c>
      <c r="AH364" s="67" t="s">
        <v>6213</v>
      </c>
      <c r="AI364" s="67" t="s">
        <v>4711</v>
      </c>
      <c r="AJ364" s="50">
        <v>50</v>
      </c>
      <c r="AK364" s="50" t="s">
        <v>105</v>
      </c>
      <c r="AL364" s="50" t="s">
        <v>4706</v>
      </c>
      <c r="AM364" s="55"/>
      <c r="AN364" s="50" t="s">
        <v>3193</v>
      </c>
      <c r="AO364" s="55"/>
      <c r="AP364" s="50" t="s">
        <v>6214</v>
      </c>
    </row>
    <row r="365" spans="1:42" ht="95.25" customHeight="1">
      <c r="A365" s="47">
        <f t="shared" si="0"/>
        <v>364</v>
      </c>
      <c r="B365" s="50" t="s">
        <v>6215</v>
      </c>
      <c r="C365" s="50" t="s">
        <v>6216</v>
      </c>
      <c r="D365" s="50" t="s">
        <v>6217</v>
      </c>
      <c r="E365" s="50" t="s">
        <v>6218</v>
      </c>
      <c r="F365" s="49" t="s">
        <v>6219</v>
      </c>
      <c r="G365" s="50" t="s">
        <v>3180</v>
      </c>
      <c r="H365" s="50" t="s">
        <v>6216</v>
      </c>
      <c r="I365" s="50" t="s">
        <v>6216</v>
      </c>
      <c r="J365" s="50" t="s">
        <v>6220</v>
      </c>
      <c r="K365" s="50" t="s">
        <v>209</v>
      </c>
      <c r="L365" s="50" t="s">
        <v>209</v>
      </c>
      <c r="M365" s="50" t="s">
        <v>209</v>
      </c>
      <c r="N365" s="50" t="s">
        <v>209</v>
      </c>
      <c r="O365" s="50" t="s">
        <v>209</v>
      </c>
      <c r="P365" s="50" t="s">
        <v>102</v>
      </c>
      <c r="Q365" s="50" t="s">
        <v>102</v>
      </c>
      <c r="R365" s="50"/>
      <c r="S365" s="50">
        <v>2013</v>
      </c>
      <c r="T365" s="48" t="s">
        <v>4706</v>
      </c>
      <c r="U365" s="68">
        <v>243000</v>
      </c>
      <c r="V365" s="68"/>
      <c r="W365" s="66">
        <v>0</v>
      </c>
      <c r="X365" s="66" t="s">
        <v>102</v>
      </c>
      <c r="Y365" s="50" t="s">
        <v>5636</v>
      </c>
      <c r="Z365" s="69"/>
      <c r="AA365" s="50" t="s">
        <v>63</v>
      </c>
      <c r="AB365" s="67" t="s">
        <v>33</v>
      </c>
      <c r="AC365" s="69"/>
      <c r="AD365" s="50" t="s">
        <v>209</v>
      </c>
      <c r="AE365" s="66"/>
      <c r="AF365" s="50" t="s">
        <v>3206</v>
      </c>
      <c r="AG365" s="50" t="s">
        <v>5049</v>
      </c>
      <c r="AH365" s="67" t="s">
        <v>5263</v>
      </c>
      <c r="AI365" s="67" t="s">
        <v>4711</v>
      </c>
      <c r="AJ365" s="50">
        <v>100</v>
      </c>
      <c r="AK365" s="50" t="s">
        <v>105</v>
      </c>
      <c r="AL365" s="50" t="s">
        <v>4706</v>
      </c>
      <c r="AM365" s="55"/>
      <c r="AN365" s="50" t="s">
        <v>3180</v>
      </c>
      <c r="AO365" s="55"/>
      <c r="AP365" s="50" t="s">
        <v>5366</v>
      </c>
    </row>
    <row r="366" spans="1:42" ht="95.25" customHeight="1">
      <c r="A366" s="47">
        <f t="shared" si="0"/>
        <v>365</v>
      </c>
      <c r="B366" s="50" t="s">
        <v>6221</v>
      </c>
      <c r="C366" s="50" t="s">
        <v>6222</v>
      </c>
      <c r="D366" s="50" t="s">
        <v>6223</v>
      </c>
      <c r="E366" s="50" t="s">
        <v>6224</v>
      </c>
      <c r="F366" s="49" t="s">
        <v>6225</v>
      </c>
      <c r="G366" s="50" t="s">
        <v>3180</v>
      </c>
      <c r="H366" s="50" t="s">
        <v>6222</v>
      </c>
      <c r="I366" s="50" t="s">
        <v>6222</v>
      </c>
      <c r="J366" s="50" t="s">
        <v>6226</v>
      </c>
      <c r="K366" s="50" t="s">
        <v>209</v>
      </c>
      <c r="L366" s="50" t="s">
        <v>209</v>
      </c>
      <c r="M366" s="50" t="s">
        <v>209</v>
      </c>
      <c r="N366" s="50" t="s">
        <v>209</v>
      </c>
      <c r="O366" s="50" t="s">
        <v>209</v>
      </c>
      <c r="P366" s="50" t="s">
        <v>6221</v>
      </c>
      <c r="Q366" s="50" t="s">
        <v>102</v>
      </c>
      <c r="R366" s="50"/>
      <c r="S366" s="50">
        <v>2016</v>
      </c>
      <c r="T366" s="48" t="s">
        <v>4706</v>
      </c>
      <c r="U366" s="68"/>
      <c r="V366" s="66"/>
      <c r="W366" s="66">
        <v>25000</v>
      </c>
      <c r="X366" s="66" t="s">
        <v>102</v>
      </c>
      <c r="Y366" s="50" t="s">
        <v>5636</v>
      </c>
      <c r="Z366" s="69"/>
      <c r="AA366" s="50" t="s">
        <v>63</v>
      </c>
      <c r="AB366" s="67" t="s">
        <v>33</v>
      </c>
      <c r="AC366" s="69"/>
      <c r="AD366" s="50" t="s">
        <v>209</v>
      </c>
      <c r="AE366" s="66"/>
      <c r="AF366" s="50" t="s">
        <v>3186</v>
      </c>
      <c r="AG366" s="50" t="s">
        <v>6086</v>
      </c>
      <c r="AH366" s="67" t="s">
        <v>6112</v>
      </c>
      <c r="AI366" s="67" t="s">
        <v>6096</v>
      </c>
      <c r="AJ366" s="50">
        <v>50</v>
      </c>
      <c r="AK366" s="50" t="s">
        <v>105</v>
      </c>
      <c r="AL366" s="50" t="s">
        <v>4706</v>
      </c>
      <c r="AM366" s="55"/>
      <c r="AN366" s="50" t="s">
        <v>6202</v>
      </c>
      <c r="AO366" s="55"/>
      <c r="AP366" s="50" t="s">
        <v>5366</v>
      </c>
    </row>
    <row r="367" spans="1:42" ht="95.25" customHeight="1">
      <c r="A367" s="47">
        <f t="shared" si="0"/>
        <v>366</v>
      </c>
      <c r="B367" s="50" t="s">
        <v>6227</v>
      </c>
      <c r="C367" s="50" t="s">
        <v>6228</v>
      </c>
      <c r="D367" s="50" t="s">
        <v>6229</v>
      </c>
      <c r="E367" s="50" t="s">
        <v>6230</v>
      </c>
      <c r="F367" s="49" t="s">
        <v>6231</v>
      </c>
      <c r="G367" s="50" t="s">
        <v>3180</v>
      </c>
      <c r="H367" s="50" t="s">
        <v>6228</v>
      </c>
      <c r="I367" s="50" t="s">
        <v>6228</v>
      </c>
      <c r="J367" s="50" t="s">
        <v>6232</v>
      </c>
      <c r="K367" s="50" t="s">
        <v>209</v>
      </c>
      <c r="L367" s="50" t="s">
        <v>209</v>
      </c>
      <c r="M367" s="50" t="s">
        <v>209</v>
      </c>
      <c r="N367" s="50" t="s">
        <v>209</v>
      </c>
      <c r="O367" s="50" t="s">
        <v>209</v>
      </c>
      <c r="P367" s="50" t="s">
        <v>102</v>
      </c>
      <c r="Q367" s="50" t="s">
        <v>102</v>
      </c>
      <c r="R367" s="50"/>
      <c r="S367" s="50">
        <v>2019</v>
      </c>
      <c r="T367" s="48" t="s">
        <v>4706</v>
      </c>
      <c r="U367" s="68"/>
      <c r="V367" s="66">
        <v>445500</v>
      </c>
      <c r="W367" s="66">
        <v>445500</v>
      </c>
      <c r="X367" s="66" t="s">
        <v>102</v>
      </c>
      <c r="Y367" s="50" t="s">
        <v>5636</v>
      </c>
      <c r="Z367" s="69"/>
      <c r="AA367" s="50" t="s">
        <v>63</v>
      </c>
      <c r="AB367" s="67" t="s">
        <v>33</v>
      </c>
      <c r="AC367" s="69"/>
      <c r="AD367" s="50" t="s">
        <v>209</v>
      </c>
      <c r="AE367" s="66"/>
      <c r="AF367" s="50" t="s">
        <v>3198</v>
      </c>
      <c r="AG367" s="50" t="s">
        <v>6233</v>
      </c>
      <c r="AH367" s="67">
        <v>10000</v>
      </c>
      <c r="AI367" s="67" t="s">
        <v>4795</v>
      </c>
      <c r="AJ367" s="47"/>
      <c r="AK367" s="50" t="s">
        <v>105</v>
      </c>
      <c r="AL367" s="50" t="s">
        <v>4706</v>
      </c>
      <c r="AM367" s="55"/>
      <c r="AN367" s="50">
        <v>0</v>
      </c>
      <c r="AO367" s="55"/>
      <c r="AP367" s="50" t="s">
        <v>6234</v>
      </c>
    </row>
    <row r="368" spans="1:42" ht="95.25" customHeight="1">
      <c r="A368" s="47">
        <f t="shared" si="0"/>
        <v>367</v>
      </c>
      <c r="B368" s="50" t="s">
        <v>6235</v>
      </c>
      <c r="C368" s="50" t="s">
        <v>6236</v>
      </c>
      <c r="D368" s="50" t="s">
        <v>6237</v>
      </c>
      <c r="E368" s="50" t="s">
        <v>6238</v>
      </c>
      <c r="F368" s="49" t="s">
        <v>6239</v>
      </c>
      <c r="G368" s="50" t="s">
        <v>3180</v>
      </c>
      <c r="H368" s="50" t="s">
        <v>6236</v>
      </c>
      <c r="I368" s="50" t="s">
        <v>6236</v>
      </c>
      <c r="J368" s="50" t="s">
        <v>6240</v>
      </c>
      <c r="K368" s="50" t="s">
        <v>209</v>
      </c>
      <c r="L368" s="50" t="s">
        <v>209</v>
      </c>
      <c r="M368" s="50" t="s">
        <v>209</v>
      </c>
      <c r="N368" s="50" t="s">
        <v>209</v>
      </c>
      <c r="O368" s="50" t="s">
        <v>209</v>
      </c>
      <c r="P368" s="50" t="s">
        <v>102</v>
      </c>
      <c r="Q368" s="50" t="s">
        <v>102</v>
      </c>
      <c r="R368" s="50"/>
      <c r="S368" s="50">
        <v>2019</v>
      </c>
      <c r="T368" s="48" t="s">
        <v>4706</v>
      </c>
      <c r="U368" s="68"/>
      <c r="V368" s="68">
        <v>140000</v>
      </c>
      <c r="W368" s="66">
        <v>255000</v>
      </c>
      <c r="X368" s="66" t="s">
        <v>102</v>
      </c>
      <c r="Y368" s="50" t="s">
        <v>4707</v>
      </c>
      <c r="Z368" s="69"/>
      <c r="AA368" s="50" t="s">
        <v>63</v>
      </c>
      <c r="AB368" s="67" t="s">
        <v>33</v>
      </c>
      <c r="AC368" s="69"/>
      <c r="AD368" s="50" t="s">
        <v>209</v>
      </c>
      <c r="AE368" s="66"/>
      <c r="AF368" s="50" t="s">
        <v>3206</v>
      </c>
      <c r="AG368" s="50" t="s">
        <v>6241</v>
      </c>
      <c r="AH368" s="67" t="s">
        <v>5288</v>
      </c>
      <c r="AI368" s="67" t="s">
        <v>4711</v>
      </c>
      <c r="AJ368" s="47"/>
      <c r="AK368" s="50" t="s">
        <v>105</v>
      </c>
      <c r="AL368" s="50" t="s">
        <v>4706</v>
      </c>
      <c r="AM368" s="55"/>
      <c r="AN368" s="50">
        <v>0</v>
      </c>
      <c r="AO368" s="55"/>
      <c r="AP368" s="50" t="s">
        <v>6242</v>
      </c>
    </row>
    <row r="369" spans="1:42" ht="95.25" customHeight="1">
      <c r="A369" s="47">
        <f t="shared" si="0"/>
        <v>368</v>
      </c>
      <c r="B369" s="50" t="s">
        <v>6243</v>
      </c>
      <c r="C369" s="50" t="s">
        <v>6244</v>
      </c>
      <c r="D369" s="50" t="s">
        <v>6245</v>
      </c>
      <c r="E369" s="50" t="s">
        <v>6246</v>
      </c>
      <c r="F369" s="49" t="s">
        <v>6247</v>
      </c>
      <c r="G369" s="50" t="s">
        <v>3180</v>
      </c>
      <c r="H369" s="50" t="s">
        <v>6244</v>
      </c>
      <c r="I369" s="50" t="s">
        <v>6244</v>
      </c>
      <c r="J369" s="50" t="s">
        <v>6248</v>
      </c>
      <c r="K369" s="50" t="s">
        <v>209</v>
      </c>
      <c r="L369" s="50" t="s">
        <v>209</v>
      </c>
      <c r="M369" s="50" t="s">
        <v>209</v>
      </c>
      <c r="N369" s="50" t="s">
        <v>209</v>
      </c>
      <c r="O369" s="50" t="s">
        <v>209</v>
      </c>
      <c r="P369" s="50" t="s">
        <v>102</v>
      </c>
      <c r="Q369" s="50" t="s">
        <v>102</v>
      </c>
      <c r="R369" s="50"/>
      <c r="S369" s="50">
        <v>2019</v>
      </c>
      <c r="T369" s="48" t="s">
        <v>4706</v>
      </c>
      <c r="U369" s="68"/>
      <c r="V369" s="68"/>
      <c r="W369" s="66">
        <v>0</v>
      </c>
      <c r="X369" s="66" t="s">
        <v>102</v>
      </c>
      <c r="Y369" s="50" t="s">
        <v>5636</v>
      </c>
      <c r="Z369" s="69"/>
      <c r="AA369" s="69"/>
      <c r="AB369" s="70"/>
      <c r="AC369" s="69"/>
      <c r="AD369" s="50" t="s">
        <v>209</v>
      </c>
      <c r="AE369" s="66"/>
      <c r="AF369" s="50" t="s">
        <v>3198</v>
      </c>
      <c r="AG369" s="50" t="s">
        <v>6249</v>
      </c>
      <c r="AH369" s="67"/>
      <c r="AI369" s="67" t="s">
        <v>4711</v>
      </c>
      <c r="AJ369" s="47"/>
      <c r="AK369" s="50" t="s">
        <v>105</v>
      </c>
      <c r="AL369" s="50" t="s">
        <v>4706</v>
      </c>
      <c r="AM369" s="55"/>
      <c r="AN369" s="50">
        <v>0</v>
      </c>
      <c r="AO369" s="55"/>
      <c r="AP369" s="50" t="s">
        <v>5366</v>
      </c>
    </row>
    <row r="370" spans="1:42" ht="95.25" customHeight="1">
      <c r="A370" s="47">
        <f t="shared" si="0"/>
        <v>369</v>
      </c>
      <c r="B370" s="50" t="s">
        <v>6250</v>
      </c>
      <c r="C370" s="50" t="s">
        <v>6251</v>
      </c>
      <c r="D370" s="50" t="s">
        <v>6252</v>
      </c>
      <c r="E370" s="50">
        <v>357803580172001</v>
      </c>
      <c r="F370" s="49" t="s">
        <v>6253</v>
      </c>
      <c r="G370" s="50" t="s">
        <v>3180</v>
      </c>
      <c r="H370" s="50" t="s">
        <v>6251</v>
      </c>
      <c r="I370" s="50" t="s">
        <v>6251</v>
      </c>
      <c r="J370" s="50" t="s">
        <v>6254</v>
      </c>
      <c r="K370" s="50" t="s">
        <v>209</v>
      </c>
      <c r="L370" s="50" t="s">
        <v>6255</v>
      </c>
      <c r="M370" s="50" t="s">
        <v>209</v>
      </c>
      <c r="N370" s="50" t="s">
        <v>209</v>
      </c>
      <c r="O370" s="50" t="s">
        <v>209</v>
      </c>
      <c r="P370" s="50" t="s">
        <v>102</v>
      </c>
      <c r="Q370" s="50" t="s">
        <v>102</v>
      </c>
      <c r="R370" s="50"/>
      <c r="S370" s="50">
        <v>2019</v>
      </c>
      <c r="T370" s="48" t="s">
        <v>4706</v>
      </c>
      <c r="U370" s="68">
        <v>1919000</v>
      </c>
      <c r="V370" s="68"/>
      <c r="W370" s="66">
        <v>0</v>
      </c>
      <c r="X370" s="66" t="s">
        <v>102</v>
      </c>
      <c r="Y370" s="50" t="s">
        <v>4707</v>
      </c>
      <c r="Z370" s="69"/>
      <c r="AA370" s="50"/>
      <c r="AB370" s="67"/>
      <c r="AC370" s="50"/>
      <c r="AD370" s="50" t="s">
        <v>209</v>
      </c>
      <c r="AE370" s="66"/>
      <c r="AF370" s="50" t="s">
        <v>3186</v>
      </c>
      <c r="AG370" s="50" t="s">
        <v>5331</v>
      </c>
      <c r="AH370" s="67" t="s">
        <v>6256</v>
      </c>
      <c r="AI370" s="67" t="s">
        <v>6096</v>
      </c>
      <c r="AJ370" s="50"/>
      <c r="AK370" s="50" t="s">
        <v>105</v>
      </c>
      <c r="AL370" s="50" t="s">
        <v>4706</v>
      </c>
      <c r="AM370" s="55"/>
      <c r="AN370" s="50">
        <v>0</v>
      </c>
      <c r="AO370" s="55"/>
      <c r="AP370" s="50" t="s">
        <v>6257</v>
      </c>
    </row>
    <row r="371" spans="1:42" ht="80.25" customHeight="1">
      <c r="A371" s="47">
        <f t="shared" si="0"/>
        <v>370</v>
      </c>
      <c r="B371" s="50" t="s">
        <v>6258</v>
      </c>
      <c r="C371" s="50" t="s">
        <v>6259</v>
      </c>
      <c r="D371" s="50" t="s">
        <v>6260</v>
      </c>
      <c r="E371" s="49" t="s">
        <v>6261</v>
      </c>
      <c r="F371" s="49" t="s">
        <v>6262</v>
      </c>
      <c r="G371" s="50" t="s">
        <v>3193</v>
      </c>
      <c r="H371" s="50" t="s">
        <v>6259</v>
      </c>
      <c r="I371" s="50" t="s">
        <v>6259</v>
      </c>
      <c r="J371" s="50" t="s">
        <v>6263</v>
      </c>
      <c r="K371" s="50" t="s">
        <v>209</v>
      </c>
      <c r="L371" s="50" t="s">
        <v>209</v>
      </c>
      <c r="M371" s="50" t="s">
        <v>209</v>
      </c>
      <c r="N371" s="50" t="s">
        <v>209</v>
      </c>
      <c r="O371" s="50" t="s">
        <v>209</v>
      </c>
      <c r="P371" s="50"/>
      <c r="Q371" s="50" t="s">
        <v>209</v>
      </c>
      <c r="R371" s="50"/>
      <c r="S371" s="50">
        <v>201</v>
      </c>
      <c r="T371" s="48" t="s">
        <v>4706</v>
      </c>
      <c r="U371" s="68"/>
      <c r="V371" s="68">
        <v>820000</v>
      </c>
      <c r="W371" s="66">
        <v>135000</v>
      </c>
      <c r="X371" s="66" t="s">
        <v>102</v>
      </c>
      <c r="Y371" s="50" t="s">
        <v>4707</v>
      </c>
      <c r="Z371" s="69"/>
      <c r="AA371" s="69"/>
      <c r="AB371" s="70"/>
      <c r="AC371" s="69"/>
      <c r="AD371" s="50" t="s">
        <v>209</v>
      </c>
      <c r="AE371" s="66"/>
      <c r="AF371" s="50" t="s">
        <v>4781</v>
      </c>
      <c r="AG371" s="50" t="s">
        <v>6264</v>
      </c>
      <c r="AH371" s="67" t="s">
        <v>6047</v>
      </c>
      <c r="AI371" s="67" t="s">
        <v>6265</v>
      </c>
      <c r="AJ371" s="50"/>
      <c r="AK371" s="50" t="s">
        <v>105</v>
      </c>
      <c r="AL371" s="50" t="s">
        <v>4706</v>
      </c>
      <c r="AM371" s="55"/>
      <c r="AN371" s="50">
        <v>0</v>
      </c>
      <c r="AO371" s="55"/>
      <c r="AP371" s="50" t="s">
        <v>6266</v>
      </c>
    </row>
    <row r="372" spans="1:42" ht="80.25" customHeight="1">
      <c r="A372" s="47">
        <f t="shared" si="0"/>
        <v>371</v>
      </c>
      <c r="B372" s="66" t="s">
        <v>6267</v>
      </c>
      <c r="C372" s="50" t="s">
        <v>6268</v>
      </c>
      <c r="D372" s="50" t="s">
        <v>6269</v>
      </c>
      <c r="E372" s="49" t="s">
        <v>6270</v>
      </c>
      <c r="F372" s="49" t="s">
        <v>6271</v>
      </c>
      <c r="G372" s="50" t="s">
        <v>3193</v>
      </c>
      <c r="H372" s="50" t="s">
        <v>6268</v>
      </c>
      <c r="I372" s="50" t="s">
        <v>6268</v>
      </c>
      <c r="J372" s="50" t="s">
        <v>6272</v>
      </c>
      <c r="K372" s="50" t="s">
        <v>209</v>
      </c>
      <c r="L372" s="50" t="s">
        <v>6273</v>
      </c>
      <c r="M372" s="50" t="s">
        <v>209</v>
      </c>
      <c r="N372" s="49" t="s">
        <v>6274</v>
      </c>
      <c r="O372" s="50" t="s">
        <v>209</v>
      </c>
      <c r="P372" s="50"/>
      <c r="Q372" s="50" t="s">
        <v>209</v>
      </c>
      <c r="R372" s="50"/>
      <c r="S372" s="50">
        <v>2018</v>
      </c>
      <c r="T372" s="48" t="s">
        <v>4706</v>
      </c>
      <c r="U372" s="68">
        <v>42000</v>
      </c>
      <c r="V372" s="68">
        <v>420000</v>
      </c>
      <c r="W372" s="66">
        <v>372000</v>
      </c>
      <c r="X372" s="66">
        <v>36000</v>
      </c>
      <c r="Y372" s="50" t="s">
        <v>4707</v>
      </c>
      <c r="Z372" s="69"/>
      <c r="AA372" s="50" t="s">
        <v>63</v>
      </c>
      <c r="AB372" s="67" t="s">
        <v>33</v>
      </c>
      <c r="AC372" s="50" t="s">
        <v>102</v>
      </c>
      <c r="AD372" s="50" t="s">
        <v>209</v>
      </c>
      <c r="AE372" s="66" t="s">
        <v>102</v>
      </c>
      <c r="AF372" s="50" t="s">
        <v>5379</v>
      </c>
      <c r="AG372" s="50" t="s">
        <v>6275</v>
      </c>
      <c r="AH372" s="67">
        <v>15000</v>
      </c>
      <c r="AI372" s="67" t="s">
        <v>6007</v>
      </c>
      <c r="AJ372" s="50">
        <v>100</v>
      </c>
      <c r="AK372" s="50" t="s">
        <v>105</v>
      </c>
      <c r="AL372" s="50" t="s">
        <v>4706</v>
      </c>
      <c r="AM372" s="55"/>
      <c r="AN372" s="50">
        <v>1</v>
      </c>
      <c r="AO372" s="55"/>
      <c r="AP372" s="50" t="s">
        <v>6276</v>
      </c>
    </row>
    <row r="373" spans="1:42" ht="80.25" customHeight="1">
      <c r="A373" s="47">
        <f t="shared" si="0"/>
        <v>372</v>
      </c>
      <c r="B373" s="50" t="s">
        <v>6277</v>
      </c>
      <c r="C373" s="50" t="s">
        <v>6278</v>
      </c>
      <c r="D373" s="50" t="s">
        <v>6279</v>
      </c>
      <c r="E373" s="49" t="s">
        <v>6280</v>
      </c>
      <c r="F373" s="49" t="s">
        <v>6281</v>
      </c>
      <c r="G373" s="50" t="s">
        <v>3180</v>
      </c>
      <c r="H373" s="50" t="s">
        <v>6278</v>
      </c>
      <c r="I373" s="50" t="s">
        <v>6278</v>
      </c>
      <c r="J373" s="50" t="s">
        <v>6282</v>
      </c>
      <c r="K373" s="50" t="s">
        <v>209</v>
      </c>
      <c r="L373" s="50" t="s">
        <v>209</v>
      </c>
      <c r="M373" s="50" t="s">
        <v>209</v>
      </c>
      <c r="N373" s="50" t="s">
        <v>209</v>
      </c>
      <c r="O373" s="50" t="s">
        <v>209</v>
      </c>
      <c r="P373" s="50"/>
      <c r="Q373" s="50" t="s">
        <v>209</v>
      </c>
      <c r="R373" s="50"/>
      <c r="S373" s="50">
        <v>2018</v>
      </c>
      <c r="T373" s="48" t="s">
        <v>4706</v>
      </c>
      <c r="U373" s="68"/>
      <c r="V373" s="68"/>
      <c r="W373" s="66">
        <v>0</v>
      </c>
      <c r="X373" s="66" t="s">
        <v>102</v>
      </c>
      <c r="Y373" s="50" t="s">
        <v>4707</v>
      </c>
      <c r="Z373" s="69"/>
      <c r="AA373" s="50" t="s">
        <v>63</v>
      </c>
      <c r="AB373" s="67" t="s">
        <v>33</v>
      </c>
      <c r="AC373" s="50" t="s">
        <v>102</v>
      </c>
      <c r="AD373" s="50" t="s">
        <v>209</v>
      </c>
      <c r="AE373" s="66"/>
      <c r="AF373" s="50" t="s">
        <v>5379</v>
      </c>
      <c r="AG373" s="50" t="s">
        <v>6283</v>
      </c>
      <c r="AH373" s="67">
        <v>5000</v>
      </c>
      <c r="AI373" s="67" t="s">
        <v>6136</v>
      </c>
      <c r="AJ373" s="50">
        <v>100</v>
      </c>
      <c r="AK373" s="50" t="s">
        <v>105</v>
      </c>
      <c r="AL373" s="50" t="s">
        <v>4706</v>
      </c>
      <c r="AM373" s="55"/>
      <c r="AN373" s="50">
        <v>1</v>
      </c>
      <c r="AO373" s="55"/>
      <c r="AP373" s="50" t="s">
        <v>4772</v>
      </c>
    </row>
    <row r="374" spans="1:42" ht="80.25" customHeight="1">
      <c r="A374" s="47">
        <f t="shared" si="0"/>
        <v>373</v>
      </c>
      <c r="B374" s="50" t="s">
        <v>6284</v>
      </c>
      <c r="C374" s="50" t="s">
        <v>6278</v>
      </c>
      <c r="D374" s="50" t="s">
        <v>6285</v>
      </c>
      <c r="E374" s="49" t="s">
        <v>6286</v>
      </c>
      <c r="F374" s="49" t="s">
        <v>6287</v>
      </c>
      <c r="G374" s="50" t="s">
        <v>3180</v>
      </c>
      <c r="H374" s="50" t="s">
        <v>6278</v>
      </c>
      <c r="I374" s="50" t="s">
        <v>6278</v>
      </c>
      <c r="J374" s="50" t="s">
        <v>6288</v>
      </c>
      <c r="K374" s="50" t="s">
        <v>209</v>
      </c>
      <c r="L374" s="50" t="s">
        <v>209</v>
      </c>
      <c r="M374" s="50" t="s">
        <v>209</v>
      </c>
      <c r="N374" s="50" t="s">
        <v>209</v>
      </c>
      <c r="O374" s="50" t="s">
        <v>209</v>
      </c>
      <c r="P374" s="50"/>
      <c r="Q374" s="50" t="s">
        <v>209</v>
      </c>
      <c r="R374" s="50"/>
      <c r="S374" s="50">
        <v>2017</v>
      </c>
      <c r="T374" s="48" t="s">
        <v>4706</v>
      </c>
      <c r="U374" s="68"/>
      <c r="V374" s="68">
        <v>2492000</v>
      </c>
      <c r="W374" s="66">
        <v>0</v>
      </c>
      <c r="X374" s="66" t="s">
        <v>102</v>
      </c>
      <c r="Y374" s="50" t="s">
        <v>4707</v>
      </c>
      <c r="Z374" s="69"/>
      <c r="AA374" s="50" t="s">
        <v>63</v>
      </c>
      <c r="AB374" s="67" t="s">
        <v>33</v>
      </c>
      <c r="AC374" s="50" t="s">
        <v>102</v>
      </c>
      <c r="AD374" s="50" t="s">
        <v>209</v>
      </c>
      <c r="AE374" s="50" t="s">
        <v>102</v>
      </c>
      <c r="AF374" s="49" t="s">
        <v>170</v>
      </c>
      <c r="AG374" s="50" t="s">
        <v>6289</v>
      </c>
      <c r="AH374" s="67">
        <v>300000</v>
      </c>
      <c r="AI374" s="67" t="s">
        <v>5314</v>
      </c>
      <c r="AJ374" s="50">
        <v>10</v>
      </c>
      <c r="AK374" s="50" t="s">
        <v>105</v>
      </c>
      <c r="AL374" s="50" t="s">
        <v>4706</v>
      </c>
      <c r="AM374" s="55"/>
      <c r="AN374" s="50">
        <v>1</v>
      </c>
      <c r="AO374" s="55"/>
      <c r="AP374" s="50" t="s">
        <v>6290</v>
      </c>
    </row>
    <row r="375" spans="1:42" ht="80.25" customHeight="1">
      <c r="A375" s="47">
        <f t="shared" si="0"/>
        <v>374</v>
      </c>
      <c r="B375" s="50" t="s">
        <v>6291</v>
      </c>
      <c r="C375" s="50" t="s">
        <v>6292</v>
      </c>
      <c r="D375" s="50" t="s">
        <v>6293</v>
      </c>
      <c r="E375" s="49" t="s">
        <v>6294</v>
      </c>
      <c r="F375" s="49" t="s">
        <v>6295</v>
      </c>
      <c r="G375" s="50" t="s">
        <v>3193</v>
      </c>
      <c r="H375" s="50" t="s">
        <v>6292</v>
      </c>
      <c r="I375" s="50" t="s">
        <v>6292</v>
      </c>
      <c r="J375" s="50" t="s">
        <v>6296</v>
      </c>
      <c r="K375" s="50" t="s">
        <v>209</v>
      </c>
      <c r="L375" s="50" t="s">
        <v>209</v>
      </c>
      <c r="M375" s="50" t="s">
        <v>209</v>
      </c>
      <c r="N375" s="50" t="s">
        <v>209</v>
      </c>
      <c r="O375" s="50" t="s">
        <v>209</v>
      </c>
      <c r="P375" s="50"/>
      <c r="Q375" s="50" t="s">
        <v>209</v>
      </c>
      <c r="R375" s="50"/>
      <c r="S375" s="50">
        <v>2018</v>
      </c>
      <c r="T375" s="48" t="s">
        <v>4706</v>
      </c>
      <c r="U375" s="68"/>
      <c r="V375" s="68"/>
      <c r="W375" s="68">
        <v>30000</v>
      </c>
      <c r="X375" s="66">
        <v>20000</v>
      </c>
      <c r="Y375" s="50" t="s">
        <v>4707</v>
      </c>
      <c r="Z375" s="69"/>
      <c r="AA375" s="50" t="s">
        <v>63</v>
      </c>
      <c r="AB375" s="67" t="s">
        <v>33</v>
      </c>
      <c r="AC375" s="69"/>
      <c r="AD375" s="50" t="s">
        <v>209</v>
      </c>
      <c r="AE375" s="66"/>
      <c r="AF375" s="50" t="s">
        <v>5379</v>
      </c>
      <c r="AG375" s="50" t="s">
        <v>6283</v>
      </c>
      <c r="AH375" s="67">
        <v>5000</v>
      </c>
      <c r="AI375" s="67" t="s">
        <v>5314</v>
      </c>
      <c r="AJ375" s="50">
        <v>100</v>
      </c>
      <c r="AK375" s="50" t="s">
        <v>105</v>
      </c>
      <c r="AL375" s="50" t="s">
        <v>4706</v>
      </c>
      <c r="AM375" s="55"/>
      <c r="AN375" s="50">
        <v>1</v>
      </c>
      <c r="AO375" s="55"/>
      <c r="AP375" s="50" t="s">
        <v>4772</v>
      </c>
    </row>
    <row r="376" spans="1:42" ht="80.25" customHeight="1">
      <c r="A376" s="47">
        <f t="shared" si="0"/>
        <v>375</v>
      </c>
      <c r="B376" s="50" t="s">
        <v>6297</v>
      </c>
      <c r="C376" s="50" t="s">
        <v>6298</v>
      </c>
      <c r="D376" s="50" t="s">
        <v>6299</v>
      </c>
      <c r="E376" s="49" t="s">
        <v>6300</v>
      </c>
      <c r="F376" s="49" t="s">
        <v>6301</v>
      </c>
      <c r="G376" s="50" t="s">
        <v>3180</v>
      </c>
      <c r="H376" s="50" t="s">
        <v>6298</v>
      </c>
      <c r="I376" s="50" t="s">
        <v>6298</v>
      </c>
      <c r="J376" s="50" t="s">
        <v>6302</v>
      </c>
      <c r="K376" s="50" t="s">
        <v>209</v>
      </c>
      <c r="L376" s="50" t="s">
        <v>209</v>
      </c>
      <c r="M376" s="50" t="s">
        <v>209</v>
      </c>
      <c r="N376" s="50" t="s">
        <v>209</v>
      </c>
      <c r="O376" s="50" t="s">
        <v>209</v>
      </c>
      <c r="P376" s="50"/>
      <c r="Q376" s="50" t="s">
        <v>209</v>
      </c>
      <c r="R376" s="50"/>
      <c r="S376" s="50">
        <v>2018</v>
      </c>
      <c r="T376" s="48" t="s">
        <v>4706</v>
      </c>
      <c r="U376" s="68">
        <v>140000</v>
      </c>
      <c r="V376" s="68">
        <v>2527000</v>
      </c>
      <c r="W376" s="66">
        <v>39948000</v>
      </c>
      <c r="X376" s="66" t="s">
        <v>102</v>
      </c>
      <c r="Y376" s="69"/>
      <c r="Z376" s="69"/>
      <c r="AA376" s="69"/>
      <c r="AB376" s="70"/>
      <c r="AC376" s="69"/>
      <c r="AD376" s="50" t="s">
        <v>209</v>
      </c>
      <c r="AE376" s="66"/>
      <c r="AF376" s="50" t="s">
        <v>6303</v>
      </c>
      <c r="AG376" s="50" t="s">
        <v>6304</v>
      </c>
      <c r="AH376" s="67" t="s">
        <v>5863</v>
      </c>
      <c r="AI376" s="67" t="s">
        <v>5314</v>
      </c>
      <c r="AJ376" s="50"/>
      <c r="AK376" s="50" t="s">
        <v>105</v>
      </c>
      <c r="AL376" s="50" t="s">
        <v>4706</v>
      </c>
      <c r="AM376" s="55"/>
      <c r="AN376" s="50">
        <v>0</v>
      </c>
      <c r="AO376" s="55"/>
      <c r="AP376" s="50" t="s">
        <v>5366</v>
      </c>
    </row>
    <row r="377" spans="1:42" ht="80.25" customHeight="1">
      <c r="A377" s="47">
        <f t="shared" si="0"/>
        <v>376</v>
      </c>
      <c r="B377" s="50" t="s">
        <v>6305</v>
      </c>
      <c r="C377" s="50" t="s">
        <v>6306</v>
      </c>
      <c r="D377" s="50" t="s">
        <v>6307</v>
      </c>
      <c r="E377" s="49" t="s">
        <v>6308</v>
      </c>
      <c r="F377" s="49" t="s">
        <v>6309</v>
      </c>
      <c r="G377" s="50" t="s">
        <v>3180</v>
      </c>
      <c r="H377" s="50" t="s">
        <v>6306</v>
      </c>
      <c r="I377" s="50" t="s">
        <v>6306</v>
      </c>
      <c r="J377" s="50" t="s">
        <v>6310</v>
      </c>
      <c r="K377" s="50" t="s">
        <v>209</v>
      </c>
      <c r="L377" s="50" t="s">
        <v>209</v>
      </c>
      <c r="M377" s="50" t="s">
        <v>209</v>
      </c>
      <c r="N377" s="50" t="s">
        <v>209</v>
      </c>
      <c r="O377" s="50" t="s">
        <v>209</v>
      </c>
      <c r="P377" s="50"/>
      <c r="Q377" s="50" t="s">
        <v>209</v>
      </c>
      <c r="R377" s="50"/>
      <c r="S377" s="50">
        <v>2016</v>
      </c>
      <c r="T377" s="48" t="s">
        <v>4706</v>
      </c>
      <c r="U377" s="68"/>
      <c r="V377" s="68">
        <v>525000</v>
      </c>
      <c r="W377" s="68">
        <v>1030000</v>
      </c>
      <c r="X377" s="66" t="s">
        <v>102</v>
      </c>
      <c r="Y377" s="50" t="s">
        <v>4707</v>
      </c>
      <c r="Z377" s="50"/>
      <c r="AA377" s="50" t="s">
        <v>63</v>
      </c>
      <c r="AB377" s="67" t="s">
        <v>33</v>
      </c>
      <c r="AC377" s="69"/>
      <c r="AD377" s="50" t="s">
        <v>209</v>
      </c>
      <c r="AE377" s="66"/>
      <c r="AF377" s="50" t="s">
        <v>3198</v>
      </c>
      <c r="AG377" s="50" t="s">
        <v>6311</v>
      </c>
      <c r="AH377" s="67">
        <v>10000</v>
      </c>
      <c r="AI377" s="67" t="s">
        <v>5411</v>
      </c>
      <c r="AJ377" s="50"/>
      <c r="AK377" s="50" t="s">
        <v>105</v>
      </c>
      <c r="AL377" s="50" t="s">
        <v>4706</v>
      </c>
      <c r="AM377" s="55"/>
      <c r="AN377" s="50">
        <v>1</v>
      </c>
      <c r="AO377" s="55"/>
      <c r="AP377" s="50" t="s">
        <v>6312</v>
      </c>
    </row>
    <row r="378" spans="1:42" ht="80.25" customHeight="1">
      <c r="A378" s="47">
        <f t="shared" si="0"/>
        <v>377</v>
      </c>
      <c r="B378" s="50" t="s">
        <v>6313</v>
      </c>
      <c r="C378" s="50" t="s">
        <v>6314</v>
      </c>
      <c r="D378" s="50" t="s">
        <v>6315</v>
      </c>
      <c r="E378" s="49" t="s">
        <v>6316</v>
      </c>
      <c r="F378" s="49" t="s">
        <v>6317</v>
      </c>
      <c r="G378" s="50" t="s">
        <v>3180</v>
      </c>
      <c r="H378" s="50" t="s">
        <v>6314</v>
      </c>
      <c r="I378" s="50" t="s">
        <v>6314</v>
      </c>
      <c r="J378" s="50" t="s">
        <v>6318</v>
      </c>
      <c r="K378" s="50" t="s">
        <v>209</v>
      </c>
      <c r="L378" s="50" t="s">
        <v>209</v>
      </c>
      <c r="M378" s="50" t="s">
        <v>209</v>
      </c>
      <c r="N378" s="50" t="s">
        <v>209</v>
      </c>
      <c r="O378" s="50" t="s">
        <v>209</v>
      </c>
      <c r="P378" s="50"/>
      <c r="Q378" s="50" t="s">
        <v>209</v>
      </c>
      <c r="R378" s="50"/>
      <c r="S378" s="50">
        <v>2018</v>
      </c>
      <c r="T378" s="48" t="s">
        <v>4706</v>
      </c>
      <c r="U378" s="68"/>
      <c r="V378" s="68">
        <v>115000</v>
      </c>
      <c r="W378" s="66">
        <v>0</v>
      </c>
      <c r="X378" s="66" t="s">
        <v>102</v>
      </c>
      <c r="Y378" s="50" t="s">
        <v>5636</v>
      </c>
      <c r="Z378" s="50"/>
      <c r="AA378" s="50" t="s">
        <v>63</v>
      </c>
      <c r="AB378" s="67" t="s">
        <v>33</v>
      </c>
      <c r="AC378" s="69"/>
      <c r="AD378" s="50" t="s">
        <v>209</v>
      </c>
      <c r="AE378" s="66"/>
      <c r="AF378" s="50" t="s">
        <v>3198</v>
      </c>
      <c r="AG378" s="50" t="s">
        <v>6319</v>
      </c>
      <c r="AH378" s="67"/>
      <c r="AI378" s="67" t="s">
        <v>6320</v>
      </c>
      <c r="AJ378" s="50"/>
      <c r="AK378" s="50" t="s">
        <v>105</v>
      </c>
      <c r="AL378" s="50" t="s">
        <v>4706</v>
      </c>
      <c r="AM378" s="55"/>
      <c r="AN378" s="50">
        <v>0</v>
      </c>
      <c r="AO378" s="55"/>
      <c r="AP378" s="50" t="s">
        <v>4772</v>
      </c>
    </row>
    <row r="379" spans="1:42" ht="80.25" customHeight="1">
      <c r="A379" s="47">
        <f t="shared" si="0"/>
        <v>378</v>
      </c>
      <c r="B379" s="50" t="s">
        <v>6321</v>
      </c>
      <c r="C379" s="50" t="s">
        <v>6322</v>
      </c>
      <c r="D379" s="50" t="s">
        <v>6323</v>
      </c>
      <c r="E379" s="49" t="s">
        <v>6324</v>
      </c>
      <c r="F379" s="49" t="s">
        <v>6325</v>
      </c>
      <c r="G379" s="50" t="s">
        <v>3180</v>
      </c>
      <c r="H379" s="50" t="s">
        <v>6322</v>
      </c>
      <c r="I379" s="50" t="s">
        <v>6322</v>
      </c>
      <c r="J379" s="50" t="s">
        <v>6326</v>
      </c>
      <c r="K379" s="50" t="s">
        <v>209</v>
      </c>
      <c r="L379" s="50" t="s">
        <v>209</v>
      </c>
      <c r="M379" s="50" t="s">
        <v>209</v>
      </c>
      <c r="N379" s="50" t="s">
        <v>209</v>
      </c>
      <c r="O379" s="50" t="s">
        <v>209</v>
      </c>
      <c r="P379" s="50"/>
      <c r="Q379" s="50" t="s">
        <v>209</v>
      </c>
      <c r="R379" s="50"/>
      <c r="S379" s="50">
        <v>2019</v>
      </c>
      <c r="T379" s="48" t="s">
        <v>4706</v>
      </c>
      <c r="U379" s="68"/>
      <c r="V379" s="68">
        <v>150000</v>
      </c>
      <c r="W379" s="66">
        <v>0</v>
      </c>
      <c r="X379" s="66" t="s">
        <v>102</v>
      </c>
      <c r="Y379" s="50" t="s">
        <v>5636</v>
      </c>
      <c r="Z379" s="50"/>
      <c r="AA379" s="50" t="s">
        <v>63</v>
      </c>
      <c r="AB379" s="67" t="s">
        <v>33</v>
      </c>
      <c r="AC379" s="69"/>
      <c r="AD379" s="50" t="s">
        <v>209</v>
      </c>
      <c r="AE379" s="66"/>
      <c r="AF379" s="50" t="s">
        <v>3186</v>
      </c>
      <c r="AG379" s="50" t="s">
        <v>6327</v>
      </c>
      <c r="AH379" s="67">
        <v>150000</v>
      </c>
      <c r="AI379" s="67" t="s">
        <v>5314</v>
      </c>
      <c r="AJ379" s="50"/>
      <c r="AK379" s="50" t="s">
        <v>105</v>
      </c>
      <c r="AL379" s="50" t="s">
        <v>4706</v>
      </c>
      <c r="AM379" s="55"/>
      <c r="AN379" s="50">
        <v>0</v>
      </c>
      <c r="AO379" s="55"/>
      <c r="AP379" s="50" t="s">
        <v>4772</v>
      </c>
    </row>
    <row r="380" spans="1:42" ht="80.25" customHeight="1">
      <c r="A380" s="47">
        <f t="shared" si="0"/>
        <v>379</v>
      </c>
      <c r="B380" s="50" t="s">
        <v>6328</v>
      </c>
      <c r="C380" s="50" t="s">
        <v>6329</v>
      </c>
      <c r="D380" s="50" t="s">
        <v>6330</v>
      </c>
      <c r="E380" s="49" t="s">
        <v>6331</v>
      </c>
      <c r="F380" s="49" t="s">
        <v>6332</v>
      </c>
      <c r="G380" s="50" t="s">
        <v>3180</v>
      </c>
      <c r="H380" s="50" t="s">
        <v>6329</v>
      </c>
      <c r="I380" s="50" t="s">
        <v>6329</v>
      </c>
      <c r="J380" s="50" t="s">
        <v>6333</v>
      </c>
      <c r="K380" s="50" t="s">
        <v>209</v>
      </c>
      <c r="L380" s="50" t="s">
        <v>209</v>
      </c>
      <c r="M380" s="50" t="s">
        <v>209</v>
      </c>
      <c r="N380" s="50" t="s">
        <v>209</v>
      </c>
      <c r="O380" s="50" t="s">
        <v>209</v>
      </c>
      <c r="P380" s="50"/>
      <c r="Q380" s="50" t="s">
        <v>209</v>
      </c>
      <c r="R380" s="50"/>
      <c r="S380" s="50">
        <v>2018</v>
      </c>
      <c r="T380" s="48" t="s">
        <v>4706</v>
      </c>
      <c r="U380" s="68"/>
      <c r="V380" s="68"/>
      <c r="W380" s="66">
        <v>0</v>
      </c>
      <c r="X380" s="66" t="s">
        <v>102</v>
      </c>
      <c r="Y380" s="50" t="s">
        <v>5636</v>
      </c>
      <c r="Z380" s="50"/>
      <c r="AA380" s="50" t="s">
        <v>63</v>
      </c>
      <c r="AB380" s="67" t="s">
        <v>33</v>
      </c>
      <c r="AC380" s="69"/>
      <c r="AD380" s="50" t="s">
        <v>209</v>
      </c>
      <c r="AE380" s="66"/>
      <c r="AF380" s="50" t="s">
        <v>3198</v>
      </c>
      <c r="AG380" s="50" t="s">
        <v>6334</v>
      </c>
      <c r="AH380" s="67">
        <v>5000</v>
      </c>
      <c r="AI380" s="67" t="s">
        <v>6136</v>
      </c>
      <c r="AJ380" s="50"/>
      <c r="AK380" s="50" t="s">
        <v>105</v>
      </c>
      <c r="AL380" s="50" t="s">
        <v>4706</v>
      </c>
      <c r="AM380" s="55"/>
      <c r="AN380" s="50">
        <v>1</v>
      </c>
      <c r="AO380" s="55"/>
      <c r="AP380" s="50" t="s">
        <v>4772</v>
      </c>
    </row>
    <row r="381" spans="1:42" ht="80.25" customHeight="1">
      <c r="A381" s="47">
        <f t="shared" si="0"/>
        <v>380</v>
      </c>
      <c r="B381" s="50" t="s">
        <v>6335</v>
      </c>
      <c r="C381" s="50" t="s">
        <v>6336</v>
      </c>
      <c r="D381" s="50" t="s">
        <v>6337</v>
      </c>
      <c r="E381" s="49" t="s">
        <v>6338</v>
      </c>
      <c r="F381" s="49" t="s">
        <v>6339</v>
      </c>
      <c r="G381" s="50" t="s">
        <v>3180</v>
      </c>
      <c r="H381" s="50" t="s">
        <v>6336</v>
      </c>
      <c r="I381" s="50" t="s">
        <v>6336</v>
      </c>
      <c r="J381" s="50" t="s">
        <v>6340</v>
      </c>
      <c r="K381" s="50" t="s">
        <v>209</v>
      </c>
      <c r="L381" s="50" t="s">
        <v>209</v>
      </c>
      <c r="M381" s="50" t="s">
        <v>209</v>
      </c>
      <c r="N381" s="50" t="s">
        <v>209</v>
      </c>
      <c r="O381" s="50" t="s">
        <v>209</v>
      </c>
      <c r="P381" s="50"/>
      <c r="Q381" s="50" t="s">
        <v>209</v>
      </c>
      <c r="R381" s="50"/>
      <c r="S381" s="50">
        <v>2018</v>
      </c>
      <c r="T381" s="48" t="s">
        <v>4706</v>
      </c>
      <c r="U381" s="68"/>
      <c r="V381" s="68">
        <v>1012000</v>
      </c>
      <c r="W381" s="68">
        <v>426000</v>
      </c>
      <c r="X381" s="66" t="s">
        <v>102</v>
      </c>
      <c r="Y381" s="50" t="s">
        <v>5636</v>
      </c>
      <c r="Z381" s="50"/>
      <c r="AA381" s="50" t="s">
        <v>63</v>
      </c>
      <c r="AB381" s="67" t="s">
        <v>33</v>
      </c>
      <c r="AC381" s="69"/>
      <c r="AD381" s="50" t="s">
        <v>209</v>
      </c>
      <c r="AE381" s="66"/>
      <c r="AF381" s="50" t="s">
        <v>3198</v>
      </c>
      <c r="AG381" s="50" t="s">
        <v>6341</v>
      </c>
      <c r="AH381" s="67">
        <v>15000</v>
      </c>
      <c r="AI381" s="67" t="s">
        <v>5314</v>
      </c>
      <c r="AJ381" s="50"/>
      <c r="AK381" s="50" t="s">
        <v>105</v>
      </c>
      <c r="AL381" s="50" t="s">
        <v>4706</v>
      </c>
      <c r="AM381" s="55"/>
      <c r="AN381" s="50">
        <v>1</v>
      </c>
      <c r="AO381" s="55"/>
      <c r="AP381" s="50" t="s">
        <v>6342</v>
      </c>
    </row>
    <row r="382" spans="1:42" ht="80.25" customHeight="1">
      <c r="A382" s="47">
        <f t="shared" si="0"/>
        <v>381</v>
      </c>
      <c r="B382" s="50" t="s">
        <v>6343</v>
      </c>
      <c r="C382" s="50" t="s">
        <v>6344</v>
      </c>
      <c r="D382" s="50" t="s">
        <v>1764</v>
      </c>
      <c r="E382" s="49" t="s">
        <v>1761</v>
      </c>
      <c r="F382" s="49" t="s">
        <v>1765</v>
      </c>
      <c r="G382" s="50" t="s">
        <v>3180</v>
      </c>
      <c r="H382" s="50" t="s">
        <v>6344</v>
      </c>
      <c r="I382" s="50" t="s">
        <v>6344</v>
      </c>
      <c r="J382" s="50" t="s">
        <v>1766</v>
      </c>
      <c r="K382" s="50" t="s">
        <v>209</v>
      </c>
      <c r="L382" s="50" t="s">
        <v>209</v>
      </c>
      <c r="M382" s="50" t="s">
        <v>209</v>
      </c>
      <c r="N382" s="50" t="s">
        <v>209</v>
      </c>
      <c r="O382" s="50" t="s">
        <v>209</v>
      </c>
      <c r="P382" s="50"/>
      <c r="Q382" s="50" t="s">
        <v>209</v>
      </c>
      <c r="R382" s="50"/>
      <c r="S382" s="50">
        <v>2018</v>
      </c>
      <c r="T382" s="48" t="s">
        <v>4706</v>
      </c>
      <c r="U382" s="68"/>
      <c r="V382" s="68">
        <v>10000</v>
      </c>
      <c r="W382" s="68">
        <v>310000</v>
      </c>
      <c r="X382" s="66" t="s">
        <v>102</v>
      </c>
      <c r="Y382" s="50" t="s">
        <v>5636</v>
      </c>
      <c r="Z382" s="50"/>
      <c r="AA382" s="50" t="s">
        <v>63</v>
      </c>
      <c r="AB382" s="67" t="s">
        <v>33</v>
      </c>
      <c r="AC382" s="69"/>
      <c r="AD382" s="50" t="s">
        <v>209</v>
      </c>
      <c r="AE382" s="66"/>
      <c r="AF382" s="50" t="s">
        <v>3198</v>
      </c>
      <c r="AG382" s="50" t="s">
        <v>6345</v>
      </c>
      <c r="AH382" s="67">
        <v>15000</v>
      </c>
      <c r="AI382" s="67" t="s">
        <v>6320</v>
      </c>
      <c r="AJ382" s="50"/>
      <c r="AK382" s="50" t="s">
        <v>105</v>
      </c>
      <c r="AL382" s="50" t="s">
        <v>4706</v>
      </c>
      <c r="AM382" s="55"/>
      <c r="AN382" s="50">
        <v>1</v>
      </c>
      <c r="AO382" s="55"/>
      <c r="AP382" s="50" t="s">
        <v>6346</v>
      </c>
    </row>
    <row r="383" spans="1:42" ht="80.25" customHeight="1">
      <c r="A383" s="47">
        <f t="shared" si="0"/>
        <v>382</v>
      </c>
      <c r="B383" s="50" t="s">
        <v>6347</v>
      </c>
      <c r="C383" s="50" t="s">
        <v>6348</v>
      </c>
      <c r="D383" s="50" t="s">
        <v>6349</v>
      </c>
      <c r="E383" s="49" t="s">
        <v>6350</v>
      </c>
      <c r="F383" s="49" t="s">
        <v>6351</v>
      </c>
      <c r="G383" s="50" t="s">
        <v>3180</v>
      </c>
      <c r="H383" s="50" t="s">
        <v>6348</v>
      </c>
      <c r="I383" s="50" t="s">
        <v>6348</v>
      </c>
      <c r="J383" s="50" t="s">
        <v>6352</v>
      </c>
      <c r="K383" s="50" t="s">
        <v>209</v>
      </c>
      <c r="L383" s="50" t="s">
        <v>209</v>
      </c>
      <c r="M383" s="50" t="s">
        <v>209</v>
      </c>
      <c r="N383" s="50" t="s">
        <v>209</v>
      </c>
      <c r="O383" s="50" t="s">
        <v>209</v>
      </c>
      <c r="P383" s="50"/>
      <c r="Q383" s="50" t="s">
        <v>209</v>
      </c>
      <c r="R383" s="50"/>
      <c r="S383" s="50">
        <v>2015</v>
      </c>
      <c r="T383" s="48" t="s">
        <v>4706</v>
      </c>
      <c r="U383" s="68">
        <v>735000</v>
      </c>
      <c r="V383" s="68">
        <v>400000</v>
      </c>
      <c r="W383" s="66">
        <v>3000000</v>
      </c>
      <c r="X383" s="66" t="s">
        <v>102</v>
      </c>
      <c r="Y383" s="50" t="s">
        <v>5636</v>
      </c>
      <c r="Z383" s="50"/>
      <c r="AA383" s="50" t="s">
        <v>63</v>
      </c>
      <c r="AB383" s="67" t="s">
        <v>211</v>
      </c>
      <c r="AC383" s="69"/>
      <c r="AD383" s="50" t="s">
        <v>209</v>
      </c>
      <c r="AE383" s="66"/>
      <c r="AF383" s="50" t="s">
        <v>3186</v>
      </c>
      <c r="AG383" s="50" t="s">
        <v>6353</v>
      </c>
      <c r="AH383" s="67" t="s">
        <v>6256</v>
      </c>
      <c r="AI383" s="67" t="s">
        <v>6354</v>
      </c>
      <c r="AJ383" s="50"/>
      <c r="AK383" s="50" t="s">
        <v>105</v>
      </c>
      <c r="AL383" s="50" t="s">
        <v>4706</v>
      </c>
      <c r="AM383" s="55"/>
      <c r="AN383" s="50">
        <v>1</v>
      </c>
      <c r="AO383" s="55"/>
      <c r="AP383" s="50" t="s">
        <v>4772</v>
      </c>
    </row>
    <row r="384" spans="1:42" ht="80.25" customHeight="1">
      <c r="A384" s="47">
        <f t="shared" si="0"/>
        <v>383</v>
      </c>
      <c r="B384" s="50" t="s">
        <v>6355</v>
      </c>
      <c r="C384" s="50" t="s">
        <v>6356</v>
      </c>
      <c r="D384" s="50" t="s">
        <v>6357</v>
      </c>
      <c r="E384" s="49" t="s">
        <v>6358</v>
      </c>
      <c r="F384" s="49" t="s">
        <v>6359</v>
      </c>
      <c r="G384" s="50" t="s">
        <v>3193</v>
      </c>
      <c r="H384" s="50" t="s">
        <v>6356</v>
      </c>
      <c r="I384" s="50" t="s">
        <v>6356</v>
      </c>
      <c r="J384" s="50" t="s">
        <v>6360</v>
      </c>
      <c r="K384" s="50" t="s">
        <v>209</v>
      </c>
      <c r="L384" s="50" t="s">
        <v>209</v>
      </c>
      <c r="M384" s="50" t="s">
        <v>209</v>
      </c>
      <c r="N384" s="50" t="s">
        <v>209</v>
      </c>
      <c r="O384" s="50" t="s">
        <v>209</v>
      </c>
      <c r="P384" s="50"/>
      <c r="Q384" s="50" t="s">
        <v>209</v>
      </c>
      <c r="R384" s="50"/>
      <c r="S384" s="50">
        <v>2018</v>
      </c>
      <c r="T384" s="48" t="s">
        <v>4706</v>
      </c>
      <c r="U384" s="68"/>
      <c r="V384" s="68">
        <f>236000+459000</f>
        <v>695000</v>
      </c>
      <c r="W384" s="68">
        <v>678000</v>
      </c>
      <c r="X384" s="66" t="s">
        <v>102</v>
      </c>
      <c r="Y384" s="50" t="s">
        <v>5636</v>
      </c>
      <c r="Z384" s="50"/>
      <c r="AA384" s="50" t="s">
        <v>63</v>
      </c>
      <c r="AB384" s="67" t="s">
        <v>33</v>
      </c>
      <c r="AC384" s="69"/>
      <c r="AD384" s="50" t="s">
        <v>209</v>
      </c>
      <c r="AE384" s="66"/>
      <c r="AF384" s="50" t="s">
        <v>3198</v>
      </c>
      <c r="AG384" s="50" t="s">
        <v>6361</v>
      </c>
      <c r="AH384" s="67">
        <v>15000</v>
      </c>
      <c r="AI384" s="67" t="s">
        <v>5314</v>
      </c>
      <c r="AJ384" s="50"/>
      <c r="AK384" s="50" t="s">
        <v>105</v>
      </c>
      <c r="AL384" s="50" t="s">
        <v>4706</v>
      </c>
      <c r="AM384" s="55"/>
      <c r="AN384" s="50">
        <v>1</v>
      </c>
      <c r="AO384" s="55"/>
      <c r="AP384" s="50" t="s">
        <v>6362</v>
      </c>
    </row>
    <row r="385" spans="1:42" ht="80.25" customHeight="1">
      <c r="A385" s="47">
        <f t="shared" si="0"/>
        <v>384</v>
      </c>
      <c r="B385" s="50" t="s">
        <v>6363</v>
      </c>
      <c r="C385" s="50" t="s">
        <v>6364</v>
      </c>
      <c r="D385" s="50" t="s">
        <v>6365</v>
      </c>
      <c r="E385" s="49" t="s">
        <v>6366</v>
      </c>
      <c r="F385" s="49" t="s">
        <v>6367</v>
      </c>
      <c r="G385" s="50" t="s">
        <v>3193</v>
      </c>
      <c r="H385" s="50" t="s">
        <v>6364</v>
      </c>
      <c r="I385" s="50" t="s">
        <v>6364</v>
      </c>
      <c r="J385" s="50" t="s">
        <v>6368</v>
      </c>
      <c r="K385" s="50" t="s">
        <v>209</v>
      </c>
      <c r="L385" s="50" t="s">
        <v>6369</v>
      </c>
      <c r="M385" s="50" t="s">
        <v>209</v>
      </c>
      <c r="N385" s="50" t="s">
        <v>209</v>
      </c>
      <c r="O385" s="50" t="s">
        <v>209</v>
      </c>
      <c r="P385" s="50"/>
      <c r="Q385" s="50" t="s">
        <v>209</v>
      </c>
      <c r="R385" s="50"/>
      <c r="S385" s="50">
        <v>2018</v>
      </c>
      <c r="T385" s="48" t="s">
        <v>4706</v>
      </c>
      <c r="U385" s="68"/>
      <c r="V385" s="68">
        <v>169000</v>
      </c>
      <c r="W385" s="68">
        <v>60000</v>
      </c>
      <c r="X385" s="66" t="s">
        <v>102</v>
      </c>
      <c r="Y385" s="50" t="s">
        <v>4707</v>
      </c>
      <c r="Z385" s="50"/>
      <c r="AA385" s="50" t="s">
        <v>63</v>
      </c>
      <c r="AB385" s="67" t="s">
        <v>50</v>
      </c>
      <c r="AC385" s="50" t="s">
        <v>102</v>
      </c>
      <c r="AD385" s="50" t="s">
        <v>209</v>
      </c>
      <c r="AE385" s="66" t="s">
        <v>102</v>
      </c>
      <c r="AF385" s="50" t="s">
        <v>3206</v>
      </c>
      <c r="AG385" s="50" t="s">
        <v>6370</v>
      </c>
      <c r="AH385" s="67" t="s">
        <v>6256</v>
      </c>
      <c r="AI385" s="67" t="s">
        <v>5314</v>
      </c>
      <c r="AJ385" s="50">
        <v>50</v>
      </c>
      <c r="AK385" s="50" t="s">
        <v>105</v>
      </c>
      <c r="AL385" s="50" t="s">
        <v>4706</v>
      </c>
      <c r="AM385" s="55"/>
      <c r="AN385" s="50">
        <v>1</v>
      </c>
      <c r="AO385" s="55"/>
      <c r="AP385" s="50" t="s">
        <v>6371</v>
      </c>
    </row>
    <row r="386" spans="1:42" ht="80.25" customHeight="1">
      <c r="A386" s="47">
        <f t="shared" si="0"/>
        <v>385</v>
      </c>
      <c r="B386" s="50" t="s">
        <v>6372</v>
      </c>
      <c r="C386" s="50" t="s">
        <v>6373</v>
      </c>
      <c r="D386" s="50" t="s">
        <v>6374</v>
      </c>
      <c r="E386" s="49" t="s">
        <v>6375</v>
      </c>
      <c r="F386" s="49" t="s">
        <v>6376</v>
      </c>
      <c r="G386" s="50" t="s">
        <v>3180</v>
      </c>
      <c r="H386" s="50" t="s">
        <v>6373</v>
      </c>
      <c r="I386" s="50" t="s">
        <v>6373</v>
      </c>
      <c r="J386" s="50" t="s">
        <v>6377</v>
      </c>
      <c r="K386" s="50" t="s">
        <v>209</v>
      </c>
      <c r="L386" s="50" t="s">
        <v>209</v>
      </c>
      <c r="M386" s="50" t="s">
        <v>209</v>
      </c>
      <c r="N386" s="50" t="s">
        <v>209</v>
      </c>
      <c r="O386" s="50" t="s">
        <v>209</v>
      </c>
      <c r="P386" s="50"/>
      <c r="Q386" s="50" t="s">
        <v>209</v>
      </c>
      <c r="R386" s="50"/>
      <c r="S386" s="50">
        <v>2016</v>
      </c>
      <c r="T386" s="48" t="s">
        <v>4706</v>
      </c>
      <c r="U386" s="68">
        <v>310000</v>
      </c>
      <c r="V386" s="68">
        <v>150000</v>
      </c>
      <c r="W386" s="68">
        <v>60000</v>
      </c>
      <c r="X386" s="66" t="s">
        <v>102</v>
      </c>
      <c r="Y386" s="50" t="s">
        <v>5636</v>
      </c>
      <c r="Z386" s="69"/>
      <c r="AA386" s="50" t="s">
        <v>63</v>
      </c>
      <c r="AB386" s="67" t="s">
        <v>161</v>
      </c>
      <c r="AC386" s="50" t="s">
        <v>102</v>
      </c>
      <c r="AD386" s="50" t="s">
        <v>209</v>
      </c>
      <c r="AE386" s="66" t="s">
        <v>102</v>
      </c>
      <c r="AF386" s="50" t="s">
        <v>3206</v>
      </c>
      <c r="AG386" s="50" t="s">
        <v>6378</v>
      </c>
      <c r="AH386" s="67">
        <v>100000</v>
      </c>
      <c r="AI386" s="67" t="s">
        <v>5314</v>
      </c>
      <c r="AJ386" s="50">
        <v>25</v>
      </c>
      <c r="AK386" s="50" t="s">
        <v>105</v>
      </c>
      <c r="AL386" s="50" t="s">
        <v>4706</v>
      </c>
      <c r="AM386" s="55"/>
      <c r="AN386" s="50">
        <v>1</v>
      </c>
      <c r="AO386" s="55"/>
      <c r="AP386" s="50" t="s">
        <v>4772</v>
      </c>
    </row>
    <row r="387" spans="1:42" ht="80.25" customHeight="1">
      <c r="A387" s="47">
        <f t="shared" si="0"/>
        <v>386</v>
      </c>
      <c r="B387" s="50" t="s">
        <v>6379</v>
      </c>
      <c r="C387" s="50" t="s">
        <v>6380</v>
      </c>
      <c r="D387" s="50" t="s">
        <v>6381</v>
      </c>
      <c r="E387" s="49" t="s">
        <v>6382</v>
      </c>
      <c r="F387" s="49" t="s">
        <v>6383</v>
      </c>
      <c r="G387" s="50" t="s">
        <v>3180</v>
      </c>
      <c r="H387" s="50" t="s">
        <v>6380</v>
      </c>
      <c r="I387" s="50" t="s">
        <v>6380</v>
      </c>
      <c r="J387" s="50" t="s">
        <v>6384</v>
      </c>
      <c r="K387" s="50" t="s">
        <v>209</v>
      </c>
      <c r="L387" s="50" t="s">
        <v>6385</v>
      </c>
      <c r="M387" s="50" t="s">
        <v>209</v>
      </c>
      <c r="N387" s="50" t="s">
        <v>209</v>
      </c>
      <c r="O387" s="50" t="s">
        <v>209</v>
      </c>
      <c r="P387" s="50"/>
      <c r="Q387" s="50" t="s">
        <v>209</v>
      </c>
      <c r="R387" s="50"/>
      <c r="S387" s="50">
        <v>2019</v>
      </c>
      <c r="T387" s="48" t="s">
        <v>4706</v>
      </c>
      <c r="U387" s="68"/>
      <c r="V387" s="68"/>
      <c r="W387" s="68">
        <v>144000</v>
      </c>
      <c r="X387" s="68"/>
      <c r="Y387" s="50" t="s">
        <v>5636</v>
      </c>
      <c r="Z387" s="69"/>
      <c r="AA387" s="50" t="s">
        <v>63</v>
      </c>
      <c r="AB387" s="67" t="s">
        <v>33</v>
      </c>
      <c r="AC387" s="69"/>
      <c r="AD387" s="50" t="s">
        <v>209</v>
      </c>
      <c r="AE387" s="66"/>
      <c r="AF387" s="50" t="s">
        <v>3198</v>
      </c>
      <c r="AG387" s="50" t="s">
        <v>114</v>
      </c>
      <c r="AH387" s="67" t="s">
        <v>6386</v>
      </c>
      <c r="AI387" s="67" t="s">
        <v>4838</v>
      </c>
      <c r="AJ387" s="50"/>
      <c r="AK387" s="50" t="s">
        <v>105</v>
      </c>
      <c r="AL387" s="50" t="s">
        <v>4706</v>
      </c>
      <c r="AM387" s="55"/>
      <c r="AN387" s="50">
        <v>2</v>
      </c>
      <c r="AO387" s="55"/>
      <c r="AP387" s="50" t="s">
        <v>6387</v>
      </c>
    </row>
    <row r="388" spans="1:42" ht="92.25" customHeight="1">
      <c r="A388" s="47">
        <f t="shared" si="0"/>
        <v>387</v>
      </c>
      <c r="B388" s="50" t="s">
        <v>6388</v>
      </c>
      <c r="C388" s="50" t="s">
        <v>6389</v>
      </c>
      <c r="D388" s="50" t="s">
        <v>6390</v>
      </c>
      <c r="E388" s="50" t="s">
        <v>6391</v>
      </c>
      <c r="F388" s="49" t="s">
        <v>6392</v>
      </c>
      <c r="G388" s="50" t="s">
        <v>3193</v>
      </c>
      <c r="H388" s="50" t="s">
        <v>6389</v>
      </c>
      <c r="I388" s="50" t="s">
        <v>6389</v>
      </c>
      <c r="J388" s="50" t="s">
        <v>6393</v>
      </c>
      <c r="K388" s="50" t="s">
        <v>209</v>
      </c>
      <c r="L388" s="50" t="s">
        <v>209</v>
      </c>
      <c r="M388" s="50" t="s">
        <v>209</v>
      </c>
      <c r="N388" s="50" t="s">
        <v>209</v>
      </c>
      <c r="O388" s="50" t="s">
        <v>209</v>
      </c>
      <c r="P388" s="50"/>
      <c r="Q388" s="50" t="s">
        <v>209</v>
      </c>
      <c r="R388" s="50"/>
      <c r="S388" s="50">
        <v>2019</v>
      </c>
      <c r="T388" s="48" t="s">
        <v>4706</v>
      </c>
      <c r="U388" s="68"/>
      <c r="V388" s="68">
        <v>2940000</v>
      </c>
      <c r="W388" s="68">
        <v>3830000</v>
      </c>
      <c r="X388" s="66">
        <v>110000</v>
      </c>
      <c r="Y388" s="50" t="s">
        <v>4707</v>
      </c>
      <c r="Z388" s="69"/>
      <c r="AA388" s="50" t="s">
        <v>63</v>
      </c>
      <c r="AB388" s="67" t="s">
        <v>211</v>
      </c>
      <c r="AC388" s="50"/>
      <c r="AD388" s="50" t="s">
        <v>209</v>
      </c>
      <c r="AE388" s="66"/>
      <c r="AF388" s="50" t="s">
        <v>3186</v>
      </c>
      <c r="AG388" s="50" t="s">
        <v>5331</v>
      </c>
      <c r="AH388" s="67" t="s">
        <v>6112</v>
      </c>
      <c r="AI388" s="67" t="s">
        <v>6354</v>
      </c>
      <c r="AJ388" s="50"/>
      <c r="AK388" s="50" t="s">
        <v>105</v>
      </c>
      <c r="AL388" s="50" t="s">
        <v>4706</v>
      </c>
      <c r="AM388" s="55"/>
      <c r="AN388" s="50">
        <v>1</v>
      </c>
      <c r="AO388" s="55"/>
      <c r="AP388" s="50" t="s">
        <v>6394</v>
      </c>
    </row>
    <row r="389" spans="1:42" ht="92.25" customHeight="1">
      <c r="A389" s="47">
        <f t="shared" si="0"/>
        <v>388</v>
      </c>
      <c r="B389" s="50" t="s">
        <v>6395</v>
      </c>
      <c r="C389" s="50" t="s">
        <v>6396</v>
      </c>
      <c r="D389" s="50" t="s">
        <v>6397</v>
      </c>
      <c r="E389" s="49" t="s">
        <v>6398</v>
      </c>
      <c r="F389" s="49" t="s">
        <v>6399</v>
      </c>
      <c r="G389" s="50" t="s">
        <v>3180</v>
      </c>
      <c r="H389" s="50" t="s">
        <v>6396</v>
      </c>
      <c r="I389" s="50" t="s">
        <v>6396</v>
      </c>
      <c r="J389" s="50" t="s">
        <v>6400</v>
      </c>
      <c r="K389" s="50" t="s">
        <v>209</v>
      </c>
      <c r="L389" s="50" t="s">
        <v>209</v>
      </c>
      <c r="M389" s="50" t="s">
        <v>209</v>
      </c>
      <c r="N389" s="50" t="s">
        <v>209</v>
      </c>
      <c r="O389" s="50" t="s">
        <v>209</v>
      </c>
      <c r="P389" s="47"/>
      <c r="Q389" s="50" t="s">
        <v>209</v>
      </c>
      <c r="R389" s="55"/>
      <c r="S389" s="50">
        <v>2019</v>
      </c>
      <c r="T389" s="48" t="s">
        <v>4706</v>
      </c>
      <c r="U389" s="68"/>
      <c r="V389" s="68"/>
      <c r="W389" s="68">
        <v>160000</v>
      </c>
      <c r="X389" s="66" t="s">
        <v>102</v>
      </c>
      <c r="Y389" s="50" t="s">
        <v>4707</v>
      </c>
      <c r="Z389" s="55"/>
      <c r="AA389" s="50" t="s">
        <v>63</v>
      </c>
      <c r="AB389" s="67" t="s">
        <v>161</v>
      </c>
      <c r="AC389" s="60"/>
      <c r="AD389" s="50" t="s">
        <v>209</v>
      </c>
      <c r="AE389" s="66"/>
      <c r="AF389" s="50" t="s">
        <v>3186</v>
      </c>
      <c r="AG389" s="50" t="s">
        <v>6401</v>
      </c>
      <c r="AH389" s="67">
        <v>80000</v>
      </c>
      <c r="AI389" s="67" t="s">
        <v>5314</v>
      </c>
      <c r="AJ389" s="47"/>
      <c r="AK389" s="50" t="s">
        <v>105</v>
      </c>
      <c r="AL389" s="50" t="s">
        <v>4706</v>
      </c>
      <c r="AM389" s="55"/>
      <c r="AN389" s="50">
        <v>1</v>
      </c>
      <c r="AO389" s="55"/>
      <c r="AP389" s="50" t="s">
        <v>6402</v>
      </c>
    </row>
    <row r="390" spans="1:42" ht="92.25" customHeight="1">
      <c r="A390" s="47">
        <f t="shared" si="0"/>
        <v>389</v>
      </c>
      <c r="B390" s="50" t="s">
        <v>6403</v>
      </c>
      <c r="C390" s="50" t="s">
        <v>6404</v>
      </c>
      <c r="D390" s="50" t="s">
        <v>6405</v>
      </c>
      <c r="E390" s="49" t="s">
        <v>6406</v>
      </c>
      <c r="F390" s="49" t="s">
        <v>6407</v>
      </c>
      <c r="G390" s="50" t="s">
        <v>3180</v>
      </c>
      <c r="H390" s="50" t="s">
        <v>6404</v>
      </c>
      <c r="I390" s="50" t="s">
        <v>6404</v>
      </c>
      <c r="J390" s="50" t="s">
        <v>6408</v>
      </c>
      <c r="K390" s="50" t="s">
        <v>209</v>
      </c>
      <c r="L390" s="50" t="s">
        <v>209</v>
      </c>
      <c r="M390" s="50" t="s">
        <v>209</v>
      </c>
      <c r="N390" s="50" t="s">
        <v>209</v>
      </c>
      <c r="O390" s="50" t="s">
        <v>209</v>
      </c>
      <c r="P390" s="47"/>
      <c r="Q390" s="50" t="s">
        <v>209</v>
      </c>
      <c r="R390" s="55"/>
      <c r="S390" s="50">
        <v>2018</v>
      </c>
      <c r="T390" s="48" t="s">
        <v>4706</v>
      </c>
      <c r="U390" s="68"/>
      <c r="V390" s="68"/>
      <c r="W390" s="68">
        <v>580000</v>
      </c>
      <c r="X390" s="66" t="s">
        <v>102</v>
      </c>
      <c r="Y390" s="50" t="s">
        <v>4707</v>
      </c>
      <c r="Z390" s="55"/>
      <c r="AA390" s="50" t="s">
        <v>63</v>
      </c>
      <c r="AB390" s="67" t="s">
        <v>211</v>
      </c>
      <c r="AC390" s="50"/>
      <c r="AD390" s="50" t="s">
        <v>209</v>
      </c>
      <c r="AE390" s="66"/>
      <c r="AF390" s="50" t="s">
        <v>3186</v>
      </c>
      <c r="AG390" s="50" t="s">
        <v>6086</v>
      </c>
      <c r="AH390" s="67" t="s">
        <v>6112</v>
      </c>
      <c r="AI390" s="67" t="s">
        <v>6096</v>
      </c>
      <c r="AJ390" s="50">
        <v>100</v>
      </c>
      <c r="AK390" s="50" t="s">
        <v>105</v>
      </c>
      <c r="AL390" s="50" t="s">
        <v>4706</v>
      </c>
      <c r="AM390" s="55"/>
      <c r="AN390" s="50">
        <v>2</v>
      </c>
      <c r="AO390" s="55"/>
      <c r="AP390" s="49" t="s">
        <v>6409</v>
      </c>
    </row>
    <row r="391" spans="1:42" ht="92.25" customHeight="1">
      <c r="A391" s="47">
        <f t="shared" si="0"/>
        <v>390</v>
      </c>
      <c r="B391" s="50" t="s">
        <v>6410</v>
      </c>
      <c r="C391" s="50" t="s">
        <v>6411</v>
      </c>
      <c r="D391" s="50" t="s">
        <v>6412</v>
      </c>
      <c r="E391" s="50" t="s">
        <v>6413</v>
      </c>
      <c r="F391" s="49" t="s">
        <v>6414</v>
      </c>
      <c r="G391" s="50" t="s">
        <v>3180</v>
      </c>
      <c r="H391" s="50" t="s">
        <v>6411</v>
      </c>
      <c r="I391" s="50" t="s">
        <v>6411</v>
      </c>
      <c r="J391" s="50" t="s">
        <v>6415</v>
      </c>
      <c r="K391" s="50" t="s">
        <v>209</v>
      </c>
      <c r="L391" s="50" t="s">
        <v>209</v>
      </c>
      <c r="M391" s="50" t="s">
        <v>209</v>
      </c>
      <c r="N391" s="50" t="s">
        <v>209</v>
      </c>
      <c r="O391" s="50" t="s">
        <v>209</v>
      </c>
      <c r="P391" s="47"/>
      <c r="Q391" s="50" t="s">
        <v>209</v>
      </c>
      <c r="R391" s="55"/>
      <c r="S391" s="50">
        <v>2017</v>
      </c>
      <c r="T391" s="48" t="s">
        <v>4706</v>
      </c>
      <c r="U391" s="68">
        <v>535000</v>
      </c>
      <c r="V391" s="68">
        <v>5189500</v>
      </c>
      <c r="W391" s="66">
        <v>2487000</v>
      </c>
      <c r="X391" s="66" t="s">
        <v>102</v>
      </c>
      <c r="Y391" s="50" t="s">
        <v>4707</v>
      </c>
      <c r="Z391" s="55"/>
      <c r="AA391" s="50" t="s">
        <v>63</v>
      </c>
      <c r="AB391" s="67" t="s">
        <v>33</v>
      </c>
      <c r="AC391" s="55"/>
      <c r="AD391" s="50" t="s">
        <v>209</v>
      </c>
      <c r="AE391" s="66"/>
      <c r="AF391" s="50" t="s">
        <v>3206</v>
      </c>
      <c r="AG391" s="50" t="s">
        <v>6416</v>
      </c>
      <c r="AH391" s="67">
        <v>50000</v>
      </c>
      <c r="AI391" s="67" t="s">
        <v>5314</v>
      </c>
      <c r="AJ391" s="50">
        <v>10</v>
      </c>
      <c r="AK391" s="50" t="s">
        <v>105</v>
      </c>
      <c r="AL391" s="50" t="s">
        <v>4706</v>
      </c>
      <c r="AM391" s="55"/>
      <c r="AN391" s="50">
        <v>2</v>
      </c>
      <c r="AO391" s="55"/>
      <c r="AP391" s="50" t="s">
        <v>6417</v>
      </c>
    </row>
    <row r="392" spans="1:42" ht="92.25" customHeight="1">
      <c r="A392" s="47">
        <f t="shared" si="0"/>
        <v>391</v>
      </c>
      <c r="B392" s="50" t="s">
        <v>6418</v>
      </c>
      <c r="C392" s="50" t="s">
        <v>6419</v>
      </c>
      <c r="D392" s="50" t="s">
        <v>6420</v>
      </c>
      <c r="E392" s="50" t="s">
        <v>1869</v>
      </c>
      <c r="F392" s="49" t="s">
        <v>1872</v>
      </c>
      <c r="G392" s="50" t="s">
        <v>3180</v>
      </c>
      <c r="H392" s="50" t="s">
        <v>6419</v>
      </c>
      <c r="I392" s="50" t="s">
        <v>6419</v>
      </c>
      <c r="J392" s="50" t="s">
        <v>1873</v>
      </c>
      <c r="K392" s="50" t="s">
        <v>209</v>
      </c>
      <c r="L392" s="50" t="s">
        <v>209</v>
      </c>
      <c r="M392" s="50" t="s">
        <v>209</v>
      </c>
      <c r="N392" s="50" t="s">
        <v>209</v>
      </c>
      <c r="O392" s="50" t="s">
        <v>209</v>
      </c>
      <c r="P392" s="47"/>
      <c r="Q392" s="50" t="s">
        <v>209</v>
      </c>
      <c r="R392" s="55"/>
      <c r="S392" s="50">
        <v>2017</v>
      </c>
      <c r="T392" s="48" t="s">
        <v>4706</v>
      </c>
      <c r="U392" s="68"/>
      <c r="V392" s="68">
        <v>4607000</v>
      </c>
      <c r="W392" s="68">
        <v>558000</v>
      </c>
      <c r="X392" s="66" t="s">
        <v>102</v>
      </c>
      <c r="Y392" s="55"/>
      <c r="Z392" s="55"/>
      <c r="AA392" s="50" t="s">
        <v>63</v>
      </c>
      <c r="AB392" s="67" t="s">
        <v>33</v>
      </c>
      <c r="AC392" s="55"/>
      <c r="AD392" s="50" t="s">
        <v>209</v>
      </c>
      <c r="AE392" s="66"/>
      <c r="AF392" s="50" t="s">
        <v>3198</v>
      </c>
      <c r="AG392" s="50" t="s">
        <v>6421</v>
      </c>
      <c r="AH392" s="67">
        <v>40000</v>
      </c>
      <c r="AI392" s="67" t="s">
        <v>6320</v>
      </c>
      <c r="AJ392" s="50">
        <v>100</v>
      </c>
      <c r="AK392" s="50" t="s">
        <v>105</v>
      </c>
      <c r="AL392" s="50" t="s">
        <v>4706</v>
      </c>
      <c r="AM392" s="55"/>
      <c r="AN392" s="50">
        <v>2</v>
      </c>
      <c r="AO392" s="55"/>
      <c r="AP392" s="50" t="s">
        <v>6422</v>
      </c>
    </row>
    <row r="393" spans="1:42" ht="92.25" customHeight="1">
      <c r="A393" s="47">
        <f t="shared" si="0"/>
        <v>392</v>
      </c>
      <c r="B393" s="50" t="s">
        <v>6423</v>
      </c>
      <c r="C393" s="50" t="s">
        <v>6424</v>
      </c>
      <c r="D393" s="50" t="s">
        <v>6425</v>
      </c>
      <c r="E393" s="50" t="s">
        <v>6426</v>
      </c>
      <c r="F393" s="49" t="s">
        <v>6427</v>
      </c>
      <c r="G393" s="50" t="s">
        <v>3180</v>
      </c>
      <c r="H393" s="50" t="s">
        <v>6424</v>
      </c>
      <c r="I393" s="50" t="s">
        <v>6424</v>
      </c>
      <c r="J393" s="50" t="s">
        <v>6428</v>
      </c>
      <c r="K393" s="50" t="s">
        <v>209</v>
      </c>
      <c r="L393" s="50" t="s">
        <v>209</v>
      </c>
      <c r="M393" s="50" t="s">
        <v>209</v>
      </c>
      <c r="N393" s="50" t="s">
        <v>209</v>
      </c>
      <c r="O393" s="50" t="s">
        <v>209</v>
      </c>
      <c r="P393" s="47"/>
      <c r="Q393" s="50" t="s">
        <v>209</v>
      </c>
      <c r="R393" s="55"/>
      <c r="S393" s="50">
        <v>2016</v>
      </c>
      <c r="T393" s="48" t="s">
        <v>4706</v>
      </c>
      <c r="U393" s="68">
        <v>350000</v>
      </c>
      <c r="V393" s="68">
        <v>1975000</v>
      </c>
      <c r="W393" s="66">
        <v>0</v>
      </c>
      <c r="X393" s="66" t="s">
        <v>102</v>
      </c>
      <c r="Y393" s="50" t="s">
        <v>5636</v>
      </c>
      <c r="Z393" s="55"/>
      <c r="AA393" s="55"/>
      <c r="AB393" s="70"/>
      <c r="AC393" s="55"/>
      <c r="AD393" s="50" t="s">
        <v>209</v>
      </c>
      <c r="AE393" s="66"/>
      <c r="AF393" s="50" t="s">
        <v>3186</v>
      </c>
      <c r="AG393" s="50" t="s">
        <v>6429</v>
      </c>
      <c r="AH393" s="67">
        <v>215000</v>
      </c>
      <c r="AI393" s="67" t="s">
        <v>5314</v>
      </c>
      <c r="AJ393" s="47"/>
      <c r="AK393" s="50" t="s">
        <v>105</v>
      </c>
      <c r="AL393" s="50" t="s">
        <v>4706</v>
      </c>
      <c r="AM393" s="55"/>
      <c r="AN393" s="50">
        <v>0</v>
      </c>
      <c r="AO393" s="55"/>
      <c r="AP393" s="50" t="s">
        <v>4772</v>
      </c>
    </row>
    <row r="394" spans="1:42" ht="92.25" customHeight="1">
      <c r="A394" s="47">
        <f t="shared" si="0"/>
        <v>393</v>
      </c>
      <c r="B394" s="50" t="s">
        <v>6430</v>
      </c>
      <c r="C394" s="50" t="s">
        <v>6431</v>
      </c>
      <c r="D394" s="50" t="s">
        <v>6432</v>
      </c>
      <c r="E394" s="49" t="s">
        <v>6433</v>
      </c>
      <c r="F394" s="49" t="s">
        <v>6434</v>
      </c>
      <c r="G394" s="50" t="s">
        <v>3180</v>
      </c>
      <c r="H394" s="50" t="s">
        <v>6431</v>
      </c>
      <c r="I394" s="50" t="s">
        <v>6431</v>
      </c>
      <c r="J394" s="50" t="s">
        <v>6435</v>
      </c>
      <c r="K394" s="50" t="s">
        <v>209</v>
      </c>
      <c r="L394" s="50" t="s">
        <v>209</v>
      </c>
      <c r="M394" s="50" t="s">
        <v>209</v>
      </c>
      <c r="N394" s="50" t="s">
        <v>209</v>
      </c>
      <c r="O394" s="50" t="s">
        <v>209</v>
      </c>
      <c r="P394" s="47"/>
      <c r="Q394" s="50" t="s">
        <v>209</v>
      </c>
      <c r="R394" s="55"/>
      <c r="S394" s="50">
        <v>2020</v>
      </c>
      <c r="T394" s="48" t="s">
        <v>4706</v>
      </c>
      <c r="U394" s="68"/>
      <c r="V394" s="68"/>
      <c r="W394" s="68">
        <v>546000</v>
      </c>
      <c r="X394" s="66" t="s">
        <v>102</v>
      </c>
      <c r="Y394" s="55"/>
      <c r="Z394" s="55"/>
      <c r="AA394" s="55"/>
      <c r="AB394" s="70"/>
      <c r="AC394" s="55"/>
      <c r="AD394" s="50" t="s">
        <v>209</v>
      </c>
      <c r="AE394" s="66"/>
      <c r="AF394" s="50" t="s">
        <v>3198</v>
      </c>
      <c r="AG394" s="50" t="s">
        <v>4845</v>
      </c>
      <c r="AH394" s="67" t="s">
        <v>5529</v>
      </c>
      <c r="AI394" s="67" t="s">
        <v>5314</v>
      </c>
      <c r="AJ394" s="47"/>
      <c r="AK394" s="50" t="s">
        <v>105</v>
      </c>
      <c r="AL394" s="50" t="s">
        <v>4706</v>
      </c>
      <c r="AM394" s="55"/>
      <c r="AN394" s="50">
        <v>1</v>
      </c>
      <c r="AO394" s="55"/>
      <c r="AP394" s="50" t="s">
        <v>4772</v>
      </c>
    </row>
    <row r="395" spans="1:42" ht="92.25" customHeight="1">
      <c r="A395" s="47">
        <f t="shared" si="0"/>
        <v>394</v>
      </c>
      <c r="B395" s="50" t="s">
        <v>6436</v>
      </c>
      <c r="C395" s="50" t="s">
        <v>6437</v>
      </c>
      <c r="D395" s="50" t="s">
        <v>6438</v>
      </c>
      <c r="E395" s="50" t="s">
        <v>6439</v>
      </c>
      <c r="F395" s="49" t="s">
        <v>6440</v>
      </c>
      <c r="G395" s="50" t="s">
        <v>3193</v>
      </c>
      <c r="H395" s="50" t="s">
        <v>6437</v>
      </c>
      <c r="I395" s="50" t="s">
        <v>6437</v>
      </c>
      <c r="J395" s="50" t="s">
        <v>6441</v>
      </c>
      <c r="K395" s="50" t="s">
        <v>209</v>
      </c>
      <c r="L395" s="50" t="s">
        <v>209</v>
      </c>
      <c r="M395" s="50" t="s">
        <v>209</v>
      </c>
      <c r="N395" s="50" t="s">
        <v>209</v>
      </c>
      <c r="O395" s="50" t="s">
        <v>209</v>
      </c>
      <c r="P395" s="47"/>
      <c r="Q395" s="50" t="s">
        <v>209</v>
      </c>
      <c r="R395" s="55"/>
      <c r="S395" s="50">
        <v>2018</v>
      </c>
      <c r="T395" s="48" t="s">
        <v>4706</v>
      </c>
      <c r="U395" s="68"/>
      <c r="V395" s="68">
        <v>17720000</v>
      </c>
      <c r="W395" s="68">
        <v>4348000</v>
      </c>
      <c r="X395" s="66" t="s">
        <v>102</v>
      </c>
      <c r="Y395" s="55"/>
      <c r="Z395" s="55"/>
      <c r="AA395" s="60" t="s">
        <v>73</v>
      </c>
      <c r="AB395" s="67">
        <v>1000000</v>
      </c>
      <c r="AC395" s="55"/>
      <c r="AD395" s="50" t="s">
        <v>209</v>
      </c>
      <c r="AE395" s="66"/>
      <c r="AF395" s="50" t="s">
        <v>3198</v>
      </c>
      <c r="AG395" s="50" t="s">
        <v>6442</v>
      </c>
      <c r="AH395" s="67">
        <v>12000</v>
      </c>
      <c r="AI395" s="67" t="s">
        <v>5565</v>
      </c>
      <c r="AJ395" s="50">
        <v>1000</v>
      </c>
      <c r="AK395" s="50" t="s">
        <v>105</v>
      </c>
      <c r="AL395" s="50" t="s">
        <v>4706</v>
      </c>
      <c r="AM395" s="55"/>
      <c r="AN395" s="50">
        <v>1</v>
      </c>
      <c r="AO395" s="55"/>
      <c r="AP395" s="60" t="s">
        <v>6443</v>
      </c>
    </row>
    <row r="396" spans="1:42" ht="92.25" customHeight="1">
      <c r="A396" s="47">
        <f t="shared" si="0"/>
        <v>395</v>
      </c>
      <c r="B396" s="50" t="s">
        <v>6444</v>
      </c>
      <c r="C396" s="50" t="s">
        <v>6445</v>
      </c>
      <c r="D396" s="50" t="s">
        <v>6446</v>
      </c>
      <c r="E396" s="50" t="s">
        <v>6447</v>
      </c>
      <c r="F396" s="49" t="s">
        <v>6434</v>
      </c>
      <c r="G396" s="50" t="s">
        <v>3180</v>
      </c>
      <c r="H396" s="50" t="s">
        <v>6445</v>
      </c>
      <c r="I396" s="50" t="s">
        <v>6445</v>
      </c>
      <c r="J396" s="50" t="s">
        <v>6448</v>
      </c>
      <c r="K396" s="50" t="s">
        <v>209</v>
      </c>
      <c r="L396" s="50" t="s">
        <v>209</v>
      </c>
      <c r="M396" s="50" t="s">
        <v>209</v>
      </c>
      <c r="N396" s="50" t="s">
        <v>209</v>
      </c>
      <c r="O396" s="50" t="s">
        <v>209</v>
      </c>
      <c r="P396" s="47"/>
      <c r="Q396" s="50" t="s">
        <v>209</v>
      </c>
      <c r="R396" s="55"/>
      <c r="S396" s="50">
        <v>2018</v>
      </c>
      <c r="T396" s="48" t="s">
        <v>4706</v>
      </c>
      <c r="U396" s="68"/>
      <c r="V396" s="68">
        <v>1085000</v>
      </c>
      <c r="W396" s="66">
        <v>2000000</v>
      </c>
      <c r="X396" s="66" t="s">
        <v>102</v>
      </c>
      <c r="Y396" s="55"/>
      <c r="Z396" s="55"/>
      <c r="AA396" s="50" t="s">
        <v>63</v>
      </c>
      <c r="AB396" s="67" t="s">
        <v>574</v>
      </c>
      <c r="AC396" s="55"/>
      <c r="AD396" s="50" t="s">
        <v>209</v>
      </c>
      <c r="AE396" s="66"/>
      <c r="AF396" s="50" t="s">
        <v>3198</v>
      </c>
      <c r="AG396" s="50" t="s">
        <v>6449</v>
      </c>
      <c r="AH396" s="67">
        <v>17500</v>
      </c>
      <c r="AI396" s="67" t="s">
        <v>4711</v>
      </c>
      <c r="AJ396" s="50">
        <v>1000</v>
      </c>
      <c r="AK396" s="50" t="s">
        <v>105</v>
      </c>
      <c r="AL396" s="50" t="s">
        <v>4706</v>
      </c>
      <c r="AM396" s="55"/>
      <c r="AN396" s="50">
        <v>1</v>
      </c>
      <c r="AO396" s="55"/>
      <c r="AP396" s="60" t="s">
        <v>6450</v>
      </c>
    </row>
    <row r="397" spans="1:42" ht="92.25" customHeight="1">
      <c r="A397" s="47">
        <f t="shared" si="0"/>
        <v>396</v>
      </c>
      <c r="B397" s="50" t="s">
        <v>6451</v>
      </c>
      <c r="C397" s="50" t="s">
        <v>6452</v>
      </c>
      <c r="D397" s="50" t="s">
        <v>6453</v>
      </c>
      <c r="E397" s="50" t="s">
        <v>6454</v>
      </c>
      <c r="F397" s="55"/>
      <c r="G397" s="50" t="s">
        <v>3180</v>
      </c>
      <c r="H397" s="50" t="s">
        <v>6452</v>
      </c>
      <c r="I397" s="50" t="s">
        <v>6452</v>
      </c>
      <c r="J397" s="50" t="s">
        <v>6455</v>
      </c>
      <c r="K397" s="50" t="s">
        <v>209</v>
      </c>
      <c r="L397" s="50" t="s">
        <v>209</v>
      </c>
      <c r="M397" s="50" t="s">
        <v>209</v>
      </c>
      <c r="N397" s="50" t="s">
        <v>209</v>
      </c>
      <c r="O397" s="50" t="s">
        <v>209</v>
      </c>
      <c r="P397" s="47"/>
      <c r="Q397" s="50" t="s">
        <v>209</v>
      </c>
      <c r="R397" s="55"/>
      <c r="S397" s="50">
        <v>2018</v>
      </c>
      <c r="T397" s="48" t="s">
        <v>4706</v>
      </c>
      <c r="U397" s="68"/>
      <c r="V397" s="68"/>
      <c r="W397" s="66">
        <v>0</v>
      </c>
      <c r="X397" s="66" t="s">
        <v>102</v>
      </c>
      <c r="Y397" s="55"/>
      <c r="Z397" s="55"/>
      <c r="AA397" s="55"/>
      <c r="AB397" s="70"/>
      <c r="AC397" s="55"/>
      <c r="AD397" s="50" t="s">
        <v>209</v>
      </c>
      <c r="AE397" s="66"/>
      <c r="AF397" s="50" t="s">
        <v>3198</v>
      </c>
      <c r="AG397" s="50" t="s">
        <v>35</v>
      </c>
      <c r="AH397" s="67" t="s">
        <v>6456</v>
      </c>
      <c r="AI397" s="67" t="s">
        <v>5314</v>
      </c>
      <c r="AJ397" s="47"/>
      <c r="AK397" s="50" t="s">
        <v>105</v>
      </c>
      <c r="AL397" s="50" t="s">
        <v>4706</v>
      </c>
      <c r="AM397" s="55"/>
      <c r="AN397" s="50">
        <v>0</v>
      </c>
      <c r="AO397" s="55"/>
      <c r="AP397" s="50" t="s">
        <v>5366</v>
      </c>
    </row>
    <row r="398" spans="1:42" ht="92.25" customHeight="1">
      <c r="A398" s="47">
        <f t="shared" si="0"/>
        <v>397</v>
      </c>
      <c r="B398" s="50" t="s">
        <v>6457</v>
      </c>
      <c r="C398" s="50" t="s">
        <v>6458</v>
      </c>
      <c r="D398" s="50" t="s">
        <v>6459</v>
      </c>
      <c r="E398" s="50" t="s">
        <v>6460</v>
      </c>
      <c r="F398" s="49" t="s">
        <v>6461</v>
      </c>
      <c r="G398" s="50" t="s">
        <v>3180</v>
      </c>
      <c r="H398" s="50" t="s">
        <v>6458</v>
      </c>
      <c r="I398" s="50" t="s">
        <v>6458</v>
      </c>
      <c r="J398" s="50" t="s">
        <v>6462</v>
      </c>
      <c r="K398" s="50" t="s">
        <v>209</v>
      </c>
      <c r="L398" s="50" t="s">
        <v>209</v>
      </c>
      <c r="M398" s="50" t="s">
        <v>209</v>
      </c>
      <c r="N398" s="50" t="s">
        <v>209</v>
      </c>
      <c r="O398" s="50" t="s">
        <v>209</v>
      </c>
      <c r="P398" s="47"/>
      <c r="Q398" s="50" t="s">
        <v>209</v>
      </c>
      <c r="R398" s="55"/>
      <c r="S398" s="50">
        <v>2019</v>
      </c>
      <c r="T398" s="48" t="s">
        <v>4706</v>
      </c>
      <c r="U398" s="68"/>
      <c r="V398" s="68"/>
      <c r="W398" s="68">
        <v>260000</v>
      </c>
      <c r="X398" s="66" t="s">
        <v>102</v>
      </c>
      <c r="Y398" s="50" t="s">
        <v>4707</v>
      </c>
      <c r="Z398" s="55"/>
      <c r="AA398" s="50" t="s">
        <v>63</v>
      </c>
      <c r="AB398" s="67" t="s">
        <v>33</v>
      </c>
      <c r="AC398" s="50" t="s">
        <v>102</v>
      </c>
      <c r="AD398" s="50" t="s">
        <v>209</v>
      </c>
      <c r="AE398" s="66"/>
      <c r="AF398" s="50" t="s">
        <v>3198</v>
      </c>
      <c r="AG398" s="50" t="s">
        <v>6463</v>
      </c>
      <c r="AH398" s="67">
        <v>5000</v>
      </c>
      <c r="AI398" s="67" t="s">
        <v>4711</v>
      </c>
      <c r="AJ398" s="47"/>
      <c r="AK398" s="50" t="s">
        <v>105</v>
      </c>
      <c r="AL398" s="50" t="s">
        <v>4706</v>
      </c>
      <c r="AM398" s="55"/>
      <c r="AN398" s="50">
        <v>2</v>
      </c>
      <c r="AO398" s="55"/>
      <c r="AP398" s="49" t="s">
        <v>6464</v>
      </c>
    </row>
    <row r="399" spans="1:42" ht="92.25" customHeight="1">
      <c r="A399" s="47">
        <f t="shared" si="0"/>
        <v>398</v>
      </c>
      <c r="B399" s="50" t="s">
        <v>6465</v>
      </c>
      <c r="C399" s="50" t="s">
        <v>6466</v>
      </c>
      <c r="D399" s="50" t="s">
        <v>6467</v>
      </c>
      <c r="E399" s="50" t="s">
        <v>6468</v>
      </c>
      <c r="F399" s="55"/>
      <c r="G399" s="50" t="s">
        <v>3180</v>
      </c>
      <c r="H399" s="50" t="s">
        <v>6466</v>
      </c>
      <c r="I399" s="50" t="s">
        <v>6466</v>
      </c>
      <c r="J399" s="50" t="s">
        <v>6469</v>
      </c>
      <c r="K399" s="50" t="s">
        <v>209</v>
      </c>
      <c r="L399" s="50" t="s">
        <v>209</v>
      </c>
      <c r="M399" s="50" t="s">
        <v>209</v>
      </c>
      <c r="N399" s="50" t="s">
        <v>209</v>
      </c>
      <c r="O399" s="50" t="s">
        <v>209</v>
      </c>
      <c r="P399" s="47"/>
      <c r="Q399" s="50" t="s">
        <v>209</v>
      </c>
      <c r="R399" s="55"/>
      <c r="S399" s="50">
        <v>2020</v>
      </c>
      <c r="T399" s="48" t="s">
        <v>4706</v>
      </c>
      <c r="U399" s="68"/>
      <c r="V399" s="68">
        <v>1070000</v>
      </c>
      <c r="W399" s="66">
        <v>11874000</v>
      </c>
      <c r="X399" s="66" t="s">
        <v>102</v>
      </c>
      <c r="Y399" s="55"/>
      <c r="Z399" s="55"/>
      <c r="AA399" s="60" t="s">
        <v>73</v>
      </c>
      <c r="AB399" s="67">
        <v>10000000</v>
      </c>
      <c r="AC399" s="55"/>
      <c r="AD399" s="50" t="s">
        <v>209</v>
      </c>
      <c r="AE399" s="66"/>
      <c r="AF399" s="50" t="s">
        <v>3198</v>
      </c>
      <c r="AG399" s="50" t="s">
        <v>4793</v>
      </c>
      <c r="AH399" s="67">
        <v>16000</v>
      </c>
      <c r="AI399" s="67" t="s">
        <v>5565</v>
      </c>
      <c r="AJ399" s="47"/>
      <c r="AK399" s="50" t="s">
        <v>105</v>
      </c>
      <c r="AL399" s="50" t="s">
        <v>4706</v>
      </c>
      <c r="AM399" s="55"/>
      <c r="AN399" s="50">
        <v>0</v>
      </c>
      <c r="AO399" s="55"/>
      <c r="AP399" s="50" t="s">
        <v>4772</v>
      </c>
    </row>
    <row r="400" spans="1:42" ht="92.25" customHeight="1">
      <c r="A400" s="47">
        <f t="shared" si="0"/>
        <v>399</v>
      </c>
      <c r="B400" s="50" t="s">
        <v>6470</v>
      </c>
      <c r="C400" s="50" t="s">
        <v>6471</v>
      </c>
      <c r="D400" s="50" t="s">
        <v>6472</v>
      </c>
      <c r="E400" s="50" t="s">
        <v>6473</v>
      </c>
      <c r="F400" s="49" t="s">
        <v>6474</v>
      </c>
      <c r="G400" s="50" t="s">
        <v>3180</v>
      </c>
      <c r="H400" s="50" t="s">
        <v>6471</v>
      </c>
      <c r="I400" s="50" t="s">
        <v>6471</v>
      </c>
      <c r="J400" s="50" t="s">
        <v>553</v>
      </c>
      <c r="K400" s="50" t="s">
        <v>209</v>
      </c>
      <c r="L400" s="50" t="s">
        <v>209</v>
      </c>
      <c r="M400" s="50" t="s">
        <v>209</v>
      </c>
      <c r="N400" s="50" t="s">
        <v>209</v>
      </c>
      <c r="O400" s="50" t="s">
        <v>209</v>
      </c>
      <c r="P400" s="49" t="s">
        <v>6475</v>
      </c>
      <c r="Q400" s="50" t="s">
        <v>209</v>
      </c>
      <c r="R400" s="55"/>
      <c r="S400" s="50">
        <v>2017</v>
      </c>
      <c r="T400" s="48" t="s">
        <v>4706</v>
      </c>
      <c r="U400" s="68"/>
      <c r="V400" s="68">
        <v>1415000</v>
      </c>
      <c r="W400" s="66">
        <v>43900000</v>
      </c>
      <c r="X400" s="68"/>
      <c r="Y400" s="50" t="s">
        <v>5636</v>
      </c>
      <c r="Z400" s="55"/>
      <c r="AA400" s="55"/>
      <c r="AB400" s="70"/>
      <c r="AC400" s="55"/>
      <c r="AD400" s="50" t="s">
        <v>209</v>
      </c>
      <c r="AE400" s="66"/>
      <c r="AF400" s="50" t="s">
        <v>3198</v>
      </c>
      <c r="AG400" s="50" t="s">
        <v>6476</v>
      </c>
      <c r="AH400" s="67">
        <v>10000</v>
      </c>
      <c r="AI400" s="67" t="s">
        <v>5314</v>
      </c>
      <c r="AJ400" s="47"/>
      <c r="AK400" s="50" t="s">
        <v>105</v>
      </c>
      <c r="AL400" s="50" t="s">
        <v>4706</v>
      </c>
      <c r="AM400" s="55"/>
      <c r="AN400" s="50">
        <v>1</v>
      </c>
      <c r="AO400" s="55"/>
      <c r="AP400" s="50" t="s">
        <v>4772</v>
      </c>
    </row>
    <row r="401" spans="1:42" ht="92.25" customHeight="1">
      <c r="A401" s="47">
        <f t="shared" si="0"/>
        <v>400</v>
      </c>
      <c r="B401" s="50" t="s">
        <v>6477</v>
      </c>
      <c r="C401" s="50" t="s">
        <v>6478</v>
      </c>
      <c r="D401" s="50" t="s">
        <v>6479</v>
      </c>
      <c r="E401" s="50" t="s">
        <v>6480</v>
      </c>
      <c r="F401" s="49" t="s">
        <v>6481</v>
      </c>
      <c r="G401" s="50" t="s">
        <v>3193</v>
      </c>
      <c r="H401" s="50" t="s">
        <v>6478</v>
      </c>
      <c r="I401" s="50" t="s">
        <v>6478</v>
      </c>
      <c r="J401" s="50" t="s">
        <v>6482</v>
      </c>
      <c r="K401" s="50" t="s">
        <v>209</v>
      </c>
      <c r="L401" s="50" t="s">
        <v>209</v>
      </c>
      <c r="M401" s="50" t="s">
        <v>209</v>
      </c>
      <c r="N401" s="50" t="s">
        <v>209</v>
      </c>
      <c r="O401" s="50" t="s">
        <v>209</v>
      </c>
      <c r="P401" s="47"/>
      <c r="Q401" s="50" t="s">
        <v>209</v>
      </c>
      <c r="R401" s="55"/>
      <c r="S401" s="50">
        <v>2019</v>
      </c>
      <c r="T401" s="48" t="s">
        <v>4706</v>
      </c>
      <c r="U401" s="68"/>
      <c r="V401" s="68">
        <v>11285000</v>
      </c>
      <c r="W401" s="68">
        <v>15750000</v>
      </c>
      <c r="X401" s="68"/>
      <c r="Y401" s="50" t="s">
        <v>5636</v>
      </c>
      <c r="Z401" s="55"/>
      <c r="AA401" s="50" t="s">
        <v>63</v>
      </c>
      <c r="AB401" s="67" t="s">
        <v>33</v>
      </c>
      <c r="AC401" s="55"/>
      <c r="AD401" s="50" t="s">
        <v>209</v>
      </c>
      <c r="AE401" s="66"/>
      <c r="AF401" s="50" t="s">
        <v>3198</v>
      </c>
      <c r="AG401" s="50" t="s">
        <v>6483</v>
      </c>
      <c r="AH401" s="67">
        <v>15000</v>
      </c>
      <c r="AI401" s="67" t="s">
        <v>5565</v>
      </c>
      <c r="AJ401" s="47"/>
      <c r="AK401" s="50" t="s">
        <v>105</v>
      </c>
      <c r="AL401" s="50" t="s">
        <v>4706</v>
      </c>
      <c r="AM401" s="55"/>
      <c r="AN401" s="50">
        <v>1</v>
      </c>
      <c r="AO401" s="55"/>
      <c r="AP401" s="50" t="s">
        <v>4772</v>
      </c>
    </row>
    <row r="402" spans="1:42" ht="92.25" customHeight="1">
      <c r="A402" s="47">
        <f t="shared" si="0"/>
        <v>401</v>
      </c>
      <c r="B402" s="50" t="s">
        <v>6484</v>
      </c>
      <c r="C402" s="50" t="s">
        <v>6485</v>
      </c>
      <c r="D402" s="50" t="s">
        <v>6486</v>
      </c>
      <c r="E402" s="50" t="s">
        <v>6487</v>
      </c>
      <c r="F402" s="49" t="s">
        <v>6488</v>
      </c>
      <c r="G402" s="50" t="s">
        <v>3180</v>
      </c>
      <c r="H402" s="50" t="s">
        <v>6485</v>
      </c>
      <c r="I402" s="50" t="s">
        <v>6485</v>
      </c>
      <c r="J402" s="50" t="s">
        <v>6489</v>
      </c>
      <c r="K402" s="50" t="s">
        <v>209</v>
      </c>
      <c r="L402" s="50" t="s">
        <v>209</v>
      </c>
      <c r="M402" s="50" t="s">
        <v>209</v>
      </c>
      <c r="N402" s="50" t="s">
        <v>209</v>
      </c>
      <c r="O402" s="50" t="s">
        <v>209</v>
      </c>
      <c r="P402" s="47"/>
      <c r="Q402" s="50" t="s">
        <v>209</v>
      </c>
      <c r="R402" s="55"/>
      <c r="S402" s="50">
        <v>2018</v>
      </c>
      <c r="T402" s="48" t="s">
        <v>4706</v>
      </c>
      <c r="U402" s="68"/>
      <c r="V402" s="68">
        <v>1395000</v>
      </c>
      <c r="W402" s="66">
        <v>4500000</v>
      </c>
      <c r="X402" s="68"/>
      <c r="Y402" s="50" t="s">
        <v>5636</v>
      </c>
      <c r="Z402" s="55"/>
      <c r="AA402" s="50" t="s">
        <v>63</v>
      </c>
      <c r="AB402" s="67" t="s">
        <v>33</v>
      </c>
      <c r="AC402" s="55"/>
      <c r="AD402" s="50" t="s">
        <v>209</v>
      </c>
      <c r="AE402" s="66"/>
      <c r="AF402" s="50" t="s">
        <v>3198</v>
      </c>
      <c r="AG402" s="50" t="s">
        <v>6490</v>
      </c>
      <c r="AH402" s="67" t="s">
        <v>6491</v>
      </c>
      <c r="AI402" s="67" t="s">
        <v>5314</v>
      </c>
      <c r="AJ402" s="47"/>
      <c r="AK402" s="50" t="s">
        <v>105</v>
      </c>
      <c r="AL402" s="50" t="s">
        <v>4706</v>
      </c>
      <c r="AM402" s="55"/>
      <c r="AN402" s="50">
        <v>1</v>
      </c>
      <c r="AO402" s="55"/>
      <c r="AP402" s="50" t="s">
        <v>4772</v>
      </c>
    </row>
    <row r="403" spans="1:42" ht="92.25" customHeight="1">
      <c r="A403" s="47">
        <f t="shared" si="0"/>
        <v>402</v>
      </c>
      <c r="B403" s="50" t="s">
        <v>6492</v>
      </c>
      <c r="C403" s="50" t="s">
        <v>6493</v>
      </c>
      <c r="D403" s="50" t="s">
        <v>6494</v>
      </c>
      <c r="E403" s="50" t="s">
        <v>6495</v>
      </c>
      <c r="F403" s="49" t="s">
        <v>6496</v>
      </c>
      <c r="G403" s="50" t="s">
        <v>3193</v>
      </c>
      <c r="H403" s="50" t="s">
        <v>6493</v>
      </c>
      <c r="I403" s="50" t="s">
        <v>6493</v>
      </c>
      <c r="J403" s="50" t="s">
        <v>6497</v>
      </c>
      <c r="K403" s="50" t="s">
        <v>209</v>
      </c>
      <c r="L403" s="50" t="s">
        <v>209</v>
      </c>
      <c r="M403" s="50" t="s">
        <v>209</v>
      </c>
      <c r="N403" s="50" t="s">
        <v>209</v>
      </c>
      <c r="O403" s="50" t="s">
        <v>209</v>
      </c>
      <c r="P403" s="47"/>
      <c r="Q403" s="50" t="s">
        <v>209</v>
      </c>
      <c r="R403" s="55"/>
      <c r="S403" s="50">
        <v>2019</v>
      </c>
      <c r="T403" s="48" t="s">
        <v>4706</v>
      </c>
      <c r="U403" s="68"/>
      <c r="V403" s="68">
        <v>164000</v>
      </c>
      <c r="W403" s="68">
        <v>6497000</v>
      </c>
      <c r="X403" s="68"/>
      <c r="Y403" s="50" t="s">
        <v>5636</v>
      </c>
      <c r="Z403" s="55"/>
      <c r="AA403" s="50" t="s">
        <v>63</v>
      </c>
      <c r="AB403" s="67" t="s">
        <v>33</v>
      </c>
      <c r="AC403" s="55"/>
      <c r="AD403" s="50" t="s">
        <v>209</v>
      </c>
      <c r="AE403" s="66"/>
      <c r="AF403" s="50" t="s">
        <v>3198</v>
      </c>
      <c r="AG403" s="50" t="s">
        <v>4845</v>
      </c>
      <c r="AH403" s="67">
        <v>5000</v>
      </c>
      <c r="AI403" s="67" t="s">
        <v>5314</v>
      </c>
      <c r="AJ403" s="47"/>
      <c r="AK403" s="50" t="s">
        <v>105</v>
      </c>
      <c r="AL403" s="50" t="s">
        <v>4706</v>
      </c>
      <c r="AM403" s="55"/>
      <c r="AN403" s="50">
        <v>1</v>
      </c>
      <c r="AO403" s="55"/>
      <c r="AP403" s="49" t="s">
        <v>6498</v>
      </c>
    </row>
    <row r="404" spans="1:42" ht="92.25" customHeight="1">
      <c r="A404" s="47">
        <f t="shared" si="0"/>
        <v>403</v>
      </c>
      <c r="B404" s="50" t="s">
        <v>6499</v>
      </c>
      <c r="C404" s="50" t="s">
        <v>6500</v>
      </c>
      <c r="D404" s="50" t="s">
        <v>6501</v>
      </c>
      <c r="E404" s="50" t="s">
        <v>6502</v>
      </c>
      <c r="F404" s="49" t="s">
        <v>6503</v>
      </c>
      <c r="G404" s="50" t="s">
        <v>3180</v>
      </c>
      <c r="H404" s="50" t="s">
        <v>6500</v>
      </c>
      <c r="I404" s="50" t="s">
        <v>6500</v>
      </c>
      <c r="J404" s="50" t="s">
        <v>6504</v>
      </c>
      <c r="K404" s="50" t="s">
        <v>209</v>
      </c>
      <c r="L404" s="50" t="s">
        <v>209</v>
      </c>
      <c r="M404" s="50" t="s">
        <v>209</v>
      </c>
      <c r="N404" s="50" t="s">
        <v>209</v>
      </c>
      <c r="O404" s="50" t="s">
        <v>209</v>
      </c>
      <c r="P404" s="47"/>
      <c r="Q404" s="50" t="s">
        <v>209</v>
      </c>
      <c r="R404" s="55"/>
      <c r="S404" s="50">
        <v>2017</v>
      </c>
      <c r="T404" s="48" t="s">
        <v>4706</v>
      </c>
      <c r="U404" s="68">
        <v>51000</v>
      </c>
      <c r="V404" s="68"/>
      <c r="W404" s="68">
        <v>876000</v>
      </c>
      <c r="X404" s="68"/>
      <c r="Y404" s="50" t="s">
        <v>5636</v>
      </c>
      <c r="Z404" s="55"/>
      <c r="AA404" s="50" t="s">
        <v>63</v>
      </c>
      <c r="AB404" s="67" t="s">
        <v>33</v>
      </c>
      <c r="AC404" s="55"/>
      <c r="AD404" s="50" t="s">
        <v>209</v>
      </c>
      <c r="AE404" s="66"/>
      <c r="AF404" s="50" t="s">
        <v>3198</v>
      </c>
      <c r="AG404" s="50" t="s">
        <v>4845</v>
      </c>
      <c r="AH404" s="67">
        <v>5000</v>
      </c>
      <c r="AI404" s="67" t="s">
        <v>5314</v>
      </c>
      <c r="AJ404" s="47"/>
      <c r="AK404" s="50" t="s">
        <v>105</v>
      </c>
      <c r="AL404" s="50" t="s">
        <v>4706</v>
      </c>
      <c r="AM404" s="55"/>
      <c r="AN404" s="50">
        <v>1</v>
      </c>
      <c r="AO404" s="55"/>
      <c r="AP404" s="49" t="s">
        <v>6505</v>
      </c>
    </row>
    <row r="405" spans="1:42" ht="92.25" customHeight="1">
      <c r="A405" s="47">
        <f t="shared" si="0"/>
        <v>404</v>
      </c>
      <c r="B405" s="50" t="s">
        <v>6506</v>
      </c>
      <c r="C405" s="50" t="s">
        <v>1006</v>
      </c>
      <c r="D405" s="50" t="s">
        <v>1007</v>
      </c>
      <c r="E405" s="50" t="s">
        <v>1005</v>
      </c>
      <c r="F405" s="71" t="s">
        <v>1008</v>
      </c>
      <c r="G405" s="50" t="s">
        <v>3180</v>
      </c>
      <c r="H405" s="50" t="s">
        <v>1006</v>
      </c>
      <c r="I405" s="50" t="s">
        <v>1006</v>
      </c>
      <c r="J405" s="50" t="s">
        <v>6507</v>
      </c>
      <c r="K405" s="50" t="s">
        <v>209</v>
      </c>
      <c r="L405" s="50" t="s">
        <v>209</v>
      </c>
      <c r="M405" s="50" t="s">
        <v>209</v>
      </c>
      <c r="N405" s="50" t="s">
        <v>209</v>
      </c>
      <c r="O405" s="50" t="s">
        <v>209</v>
      </c>
      <c r="P405" s="47"/>
      <c r="Q405" s="50" t="s">
        <v>209</v>
      </c>
      <c r="R405" s="55"/>
      <c r="S405" s="50">
        <v>2018</v>
      </c>
      <c r="T405" s="48" t="s">
        <v>4706</v>
      </c>
      <c r="U405" s="68"/>
      <c r="V405" s="68">
        <v>312000</v>
      </c>
      <c r="W405" s="68">
        <v>120000</v>
      </c>
      <c r="X405" s="68"/>
      <c r="Y405" s="50" t="s">
        <v>5636</v>
      </c>
      <c r="Z405" s="55"/>
      <c r="AA405" s="50" t="s">
        <v>63</v>
      </c>
      <c r="AB405" s="67" t="s">
        <v>33</v>
      </c>
      <c r="AC405" s="55"/>
      <c r="AD405" s="50" t="s">
        <v>209</v>
      </c>
      <c r="AE405" s="66"/>
      <c r="AF405" s="50" t="s">
        <v>3198</v>
      </c>
      <c r="AG405" s="50" t="s">
        <v>6508</v>
      </c>
      <c r="AH405" s="67" t="s">
        <v>6386</v>
      </c>
      <c r="AI405" s="67" t="s">
        <v>5314</v>
      </c>
      <c r="AJ405" s="47"/>
      <c r="AK405" s="50" t="s">
        <v>105</v>
      </c>
      <c r="AL405" s="50" t="s">
        <v>4706</v>
      </c>
      <c r="AM405" s="55"/>
      <c r="AN405" s="50">
        <v>1</v>
      </c>
      <c r="AO405" s="55"/>
      <c r="AP405" s="50" t="s">
        <v>6509</v>
      </c>
    </row>
    <row r="406" spans="1:42" ht="92.25" customHeight="1">
      <c r="A406" s="47">
        <f t="shared" si="0"/>
        <v>405</v>
      </c>
      <c r="B406" s="50" t="s">
        <v>6510</v>
      </c>
      <c r="C406" s="50" t="s">
        <v>6511</v>
      </c>
      <c r="D406" s="50" t="s">
        <v>6512</v>
      </c>
      <c r="E406" s="50" t="s">
        <v>6513</v>
      </c>
      <c r="F406" s="49" t="s">
        <v>6514</v>
      </c>
      <c r="G406" s="50" t="s">
        <v>3193</v>
      </c>
      <c r="H406" s="50" t="s">
        <v>6511</v>
      </c>
      <c r="I406" s="50" t="s">
        <v>6511</v>
      </c>
      <c r="J406" s="50" t="s">
        <v>6515</v>
      </c>
      <c r="K406" s="50" t="s">
        <v>209</v>
      </c>
      <c r="L406" s="50" t="s">
        <v>209</v>
      </c>
      <c r="M406" s="50" t="s">
        <v>209</v>
      </c>
      <c r="N406" s="50" t="s">
        <v>209</v>
      </c>
      <c r="O406" s="50" t="s">
        <v>209</v>
      </c>
      <c r="P406" s="47"/>
      <c r="Q406" s="50" t="s">
        <v>209</v>
      </c>
      <c r="R406" s="55"/>
      <c r="S406" s="50">
        <v>2017</v>
      </c>
      <c r="T406" s="48" t="s">
        <v>4706</v>
      </c>
      <c r="U406" s="68"/>
      <c r="V406" s="66">
        <v>985000</v>
      </c>
      <c r="W406" s="66">
        <v>0</v>
      </c>
      <c r="X406" s="68"/>
      <c r="Y406" s="50" t="s">
        <v>5636</v>
      </c>
      <c r="Z406" s="55"/>
      <c r="AA406" s="50" t="s">
        <v>63</v>
      </c>
      <c r="AB406" s="67" t="s">
        <v>211</v>
      </c>
      <c r="AC406" s="55"/>
      <c r="AD406" s="50" t="s">
        <v>209</v>
      </c>
      <c r="AE406" s="66"/>
      <c r="AF406" s="50" t="s">
        <v>3206</v>
      </c>
      <c r="AG406" s="50" t="s">
        <v>6516</v>
      </c>
      <c r="AH406" s="67" t="s">
        <v>6047</v>
      </c>
      <c r="AI406" s="67" t="s">
        <v>5314</v>
      </c>
      <c r="AJ406" s="47"/>
      <c r="AK406" s="50" t="s">
        <v>105</v>
      </c>
      <c r="AL406" s="50" t="s">
        <v>4706</v>
      </c>
      <c r="AM406" s="55"/>
      <c r="AN406" s="50">
        <v>1</v>
      </c>
      <c r="AO406" s="55"/>
      <c r="AP406" s="50" t="s">
        <v>4772</v>
      </c>
    </row>
    <row r="407" spans="1:42" ht="92.25" customHeight="1">
      <c r="A407" s="47">
        <f t="shared" si="0"/>
        <v>406</v>
      </c>
      <c r="B407" s="50" t="s">
        <v>6517</v>
      </c>
      <c r="C407" s="50" t="s">
        <v>6518</v>
      </c>
      <c r="D407" s="50" t="s">
        <v>6519</v>
      </c>
      <c r="E407" s="50" t="s">
        <v>6520</v>
      </c>
      <c r="F407" s="49" t="s">
        <v>6521</v>
      </c>
      <c r="G407" s="50" t="s">
        <v>3180</v>
      </c>
      <c r="H407" s="50" t="s">
        <v>6518</v>
      </c>
      <c r="I407" s="50" t="s">
        <v>6518</v>
      </c>
      <c r="J407" s="50" t="s">
        <v>6522</v>
      </c>
      <c r="K407" s="50" t="s">
        <v>209</v>
      </c>
      <c r="L407" s="50" t="s">
        <v>209</v>
      </c>
      <c r="M407" s="50" t="s">
        <v>209</v>
      </c>
      <c r="N407" s="50" t="s">
        <v>209</v>
      </c>
      <c r="O407" s="50" t="s">
        <v>209</v>
      </c>
      <c r="P407" s="47"/>
      <c r="Q407" s="50" t="s">
        <v>209</v>
      </c>
      <c r="R407" s="55"/>
      <c r="S407" s="50">
        <v>2017</v>
      </c>
      <c r="T407" s="48" t="s">
        <v>4706</v>
      </c>
      <c r="U407" s="68"/>
      <c r="V407" s="66">
        <v>1315000</v>
      </c>
      <c r="W407" s="68">
        <v>170000</v>
      </c>
      <c r="X407" s="68"/>
      <c r="Y407" s="50" t="s">
        <v>5636</v>
      </c>
      <c r="Z407" s="55"/>
      <c r="AA407" s="50" t="s">
        <v>63</v>
      </c>
      <c r="AB407" s="67" t="s">
        <v>50</v>
      </c>
      <c r="AC407" s="55"/>
      <c r="AD407" s="50" t="s">
        <v>209</v>
      </c>
      <c r="AE407" s="66"/>
      <c r="AF407" s="50" t="s">
        <v>3186</v>
      </c>
      <c r="AG407" s="50" t="s">
        <v>5331</v>
      </c>
      <c r="AH407" s="67" t="s">
        <v>6523</v>
      </c>
      <c r="AI407" s="67" t="s">
        <v>6354</v>
      </c>
      <c r="AJ407" s="47"/>
      <c r="AK407" s="50" t="s">
        <v>105</v>
      </c>
      <c r="AL407" s="50" t="s">
        <v>4706</v>
      </c>
      <c r="AM407" s="55"/>
      <c r="AN407" s="50">
        <v>1</v>
      </c>
      <c r="AO407" s="55"/>
      <c r="AP407" s="50" t="s">
        <v>4772</v>
      </c>
    </row>
    <row r="408" spans="1:42" ht="92.25" customHeight="1">
      <c r="A408" s="47">
        <f t="shared" si="0"/>
        <v>407</v>
      </c>
      <c r="B408" s="50" t="s">
        <v>6524</v>
      </c>
      <c r="C408" s="50" t="s">
        <v>6525</v>
      </c>
      <c r="D408" s="50" t="s">
        <v>6526</v>
      </c>
      <c r="E408" s="50" t="s">
        <v>6527</v>
      </c>
      <c r="F408" s="49" t="s">
        <v>6528</v>
      </c>
      <c r="G408" s="50" t="s">
        <v>3180</v>
      </c>
      <c r="H408" s="50" t="s">
        <v>6525</v>
      </c>
      <c r="I408" s="50" t="s">
        <v>6525</v>
      </c>
      <c r="J408" s="50" t="s">
        <v>6529</v>
      </c>
      <c r="K408" s="50" t="s">
        <v>209</v>
      </c>
      <c r="L408" s="50" t="s">
        <v>6530</v>
      </c>
      <c r="M408" s="50" t="s">
        <v>209</v>
      </c>
      <c r="N408" s="50" t="s">
        <v>209</v>
      </c>
      <c r="O408" s="50" t="s">
        <v>209</v>
      </c>
      <c r="P408" s="47"/>
      <c r="Q408" s="50" t="s">
        <v>209</v>
      </c>
      <c r="R408" s="55"/>
      <c r="S408" s="50">
        <v>2018</v>
      </c>
      <c r="T408" s="48" t="s">
        <v>4706</v>
      </c>
      <c r="U408" s="68"/>
      <c r="V408" s="66">
        <f>30000+3706000</f>
        <v>3736000</v>
      </c>
      <c r="W408" s="68" t="s">
        <v>6531</v>
      </c>
      <c r="X408" s="68"/>
      <c r="Y408" s="50" t="s">
        <v>5636</v>
      </c>
      <c r="Z408" s="55"/>
      <c r="AA408" s="50" t="s">
        <v>63</v>
      </c>
      <c r="AB408" s="67" t="s">
        <v>33</v>
      </c>
      <c r="AC408" s="55"/>
      <c r="AD408" s="50" t="s">
        <v>209</v>
      </c>
      <c r="AE408" s="66"/>
      <c r="AF408" s="50" t="s">
        <v>3198</v>
      </c>
      <c r="AG408" s="50" t="s">
        <v>6532</v>
      </c>
      <c r="AH408" s="67" t="s">
        <v>4794</v>
      </c>
      <c r="AI408" s="67" t="s">
        <v>5314</v>
      </c>
      <c r="AJ408" s="47"/>
      <c r="AK408" s="50" t="s">
        <v>105</v>
      </c>
      <c r="AL408" s="50" t="s">
        <v>4706</v>
      </c>
      <c r="AM408" s="55"/>
      <c r="AN408" s="50">
        <v>1</v>
      </c>
      <c r="AO408" s="55"/>
      <c r="AP408" s="50" t="s">
        <v>6533</v>
      </c>
    </row>
    <row r="409" spans="1:42" ht="92.25" customHeight="1">
      <c r="A409" s="47">
        <f t="shared" si="0"/>
        <v>408</v>
      </c>
      <c r="B409" s="50" t="s">
        <v>6534</v>
      </c>
      <c r="C409" s="50" t="s">
        <v>6535</v>
      </c>
      <c r="D409" s="50" t="s">
        <v>6536</v>
      </c>
      <c r="E409" s="50" t="s">
        <v>6537</v>
      </c>
      <c r="F409" s="55"/>
      <c r="G409" s="50" t="s">
        <v>3180</v>
      </c>
      <c r="H409" s="50" t="s">
        <v>6535</v>
      </c>
      <c r="I409" s="50" t="s">
        <v>6535</v>
      </c>
      <c r="J409" s="50" t="s">
        <v>6538</v>
      </c>
      <c r="K409" s="50" t="s">
        <v>209</v>
      </c>
      <c r="L409" s="50" t="s">
        <v>209</v>
      </c>
      <c r="M409" s="50" t="s">
        <v>209</v>
      </c>
      <c r="N409" s="50" t="s">
        <v>209</v>
      </c>
      <c r="O409" s="50" t="s">
        <v>209</v>
      </c>
      <c r="P409" s="47"/>
      <c r="Q409" s="50" t="s">
        <v>209</v>
      </c>
      <c r="R409" s="55"/>
      <c r="S409" s="50">
        <v>2017</v>
      </c>
      <c r="T409" s="48" t="s">
        <v>4706</v>
      </c>
      <c r="U409" s="68"/>
      <c r="V409" s="68"/>
      <c r="W409" s="66">
        <v>0</v>
      </c>
      <c r="X409" s="68"/>
      <c r="Y409" s="50" t="s">
        <v>5636</v>
      </c>
      <c r="Z409" s="55"/>
      <c r="AA409" s="50" t="s">
        <v>63</v>
      </c>
      <c r="AB409" s="67" t="s">
        <v>33</v>
      </c>
      <c r="AC409" s="55"/>
      <c r="AD409" s="50" t="s">
        <v>209</v>
      </c>
      <c r="AE409" s="66"/>
      <c r="AF409" s="50" t="s">
        <v>3186</v>
      </c>
      <c r="AG409" s="50"/>
      <c r="AH409" s="67"/>
      <c r="AI409" s="67" t="s">
        <v>6354</v>
      </c>
      <c r="AJ409" s="47"/>
      <c r="AK409" s="50" t="s">
        <v>105</v>
      </c>
      <c r="AL409" s="50" t="s">
        <v>4706</v>
      </c>
      <c r="AM409" s="55"/>
      <c r="AN409" s="50">
        <v>0</v>
      </c>
      <c r="AO409" s="55"/>
      <c r="AP409" s="50" t="s">
        <v>5366</v>
      </c>
    </row>
    <row r="410" spans="1:42" ht="92.25" customHeight="1">
      <c r="A410" s="47">
        <f t="shared" si="0"/>
        <v>409</v>
      </c>
      <c r="B410" s="50" t="s">
        <v>6539</v>
      </c>
      <c r="C410" s="50" t="s">
        <v>2010</v>
      </c>
      <c r="D410" s="50" t="s">
        <v>2011</v>
      </c>
      <c r="E410" s="50" t="s">
        <v>6540</v>
      </c>
      <c r="F410" s="49" t="s">
        <v>6541</v>
      </c>
      <c r="G410" s="50" t="s">
        <v>3193</v>
      </c>
      <c r="H410" s="50" t="s">
        <v>2010</v>
      </c>
      <c r="I410" s="50" t="s">
        <v>2010</v>
      </c>
      <c r="J410" s="50" t="s">
        <v>6542</v>
      </c>
      <c r="K410" s="50" t="s">
        <v>209</v>
      </c>
      <c r="L410" s="50" t="s">
        <v>209</v>
      </c>
      <c r="M410" s="50" t="s">
        <v>209</v>
      </c>
      <c r="N410" s="50" t="s">
        <v>209</v>
      </c>
      <c r="O410" s="50" t="s">
        <v>209</v>
      </c>
      <c r="P410" s="47"/>
      <c r="Q410" s="50" t="s">
        <v>209</v>
      </c>
      <c r="R410" s="55"/>
      <c r="S410" s="50">
        <v>2018</v>
      </c>
      <c r="T410" s="48" t="s">
        <v>4706</v>
      </c>
      <c r="U410" s="68"/>
      <c r="V410" s="68"/>
      <c r="W410" s="66">
        <v>0</v>
      </c>
      <c r="X410" s="68"/>
      <c r="Y410" s="50" t="s">
        <v>5636</v>
      </c>
      <c r="Z410" s="55"/>
      <c r="AA410" s="50" t="s">
        <v>63</v>
      </c>
      <c r="AB410" s="67" t="s">
        <v>33</v>
      </c>
      <c r="AC410" s="55"/>
      <c r="AD410" s="50" t="s">
        <v>209</v>
      </c>
      <c r="AE410" s="66"/>
      <c r="AF410" s="50" t="s">
        <v>3198</v>
      </c>
      <c r="AG410" s="50" t="s">
        <v>6543</v>
      </c>
      <c r="AH410" s="67">
        <v>5000</v>
      </c>
      <c r="AI410" s="67" t="s">
        <v>6069</v>
      </c>
      <c r="AJ410" s="47"/>
      <c r="AK410" s="50" t="s">
        <v>105</v>
      </c>
      <c r="AL410" s="50" t="s">
        <v>4706</v>
      </c>
      <c r="AM410" s="55"/>
      <c r="AN410" s="50">
        <v>1</v>
      </c>
      <c r="AO410" s="55"/>
      <c r="AP410" s="50" t="s">
        <v>6544</v>
      </c>
    </row>
    <row r="411" spans="1:42" ht="92.25" customHeight="1">
      <c r="A411" s="47">
        <f t="shared" si="0"/>
        <v>410</v>
      </c>
      <c r="B411" s="50" t="s">
        <v>6545</v>
      </c>
      <c r="C411" s="50" t="s">
        <v>6546</v>
      </c>
      <c r="D411" s="50" t="s">
        <v>6547</v>
      </c>
      <c r="E411" s="50" t="s">
        <v>6548</v>
      </c>
      <c r="F411" s="49" t="s">
        <v>6549</v>
      </c>
      <c r="G411" s="50" t="s">
        <v>3180</v>
      </c>
      <c r="H411" s="50" t="s">
        <v>6546</v>
      </c>
      <c r="I411" s="50" t="s">
        <v>6546</v>
      </c>
      <c r="J411" s="50" t="s">
        <v>6550</v>
      </c>
      <c r="K411" s="50" t="s">
        <v>209</v>
      </c>
      <c r="L411" s="50" t="s">
        <v>209</v>
      </c>
      <c r="M411" s="50" t="s">
        <v>209</v>
      </c>
      <c r="N411" s="50" t="s">
        <v>209</v>
      </c>
      <c r="O411" s="50" t="s">
        <v>209</v>
      </c>
      <c r="P411" s="47"/>
      <c r="Q411" s="50" t="s">
        <v>209</v>
      </c>
      <c r="R411" s="55"/>
      <c r="S411" s="50">
        <v>2014</v>
      </c>
      <c r="T411" s="48" t="s">
        <v>4706</v>
      </c>
      <c r="U411" s="68">
        <v>1387500</v>
      </c>
      <c r="V411" s="66">
        <v>62500</v>
      </c>
      <c r="W411" s="66">
        <v>0</v>
      </c>
      <c r="X411" s="68"/>
      <c r="Y411" s="50" t="s">
        <v>5636</v>
      </c>
      <c r="Z411" s="55"/>
      <c r="AA411" s="50" t="s">
        <v>63</v>
      </c>
      <c r="AB411" s="67" t="s">
        <v>33</v>
      </c>
      <c r="AC411" s="55"/>
      <c r="AD411" s="50" t="s">
        <v>209</v>
      </c>
      <c r="AE411" s="66"/>
      <c r="AF411" s="50" t="s">
        <v>3206</v>
      </c>
      <c r="AG411" s="50" t="s">
        <v>6551</v>
      </c>
      <c r="AH411" s="67" t="s">
        <v>4771</v>
      </c>
      <c r="AI411" s="67" t="s">
        <v>6552</v>
      </c>
      <c r="AJ411" s="47"/>
      <c r="AK411" s="50" t="s">
        <v>105</v>
      </c>
      <c r="AL411" s="50" t="s">
        <v>4706</v>
      </c>
      <c r="AM411" s="55"/>
      <c r="AN411" s="50">
        <v>1</v>
      </c>
      <c r="AO411" s="55"/>
      <c r="AP411" s="50" t="s">
        <v>6544</v>
      </c>
    </row>
    <row r="412" spans="1:42" ht="92.25" customHeight="1">
      <c r="A412" s="47">
        <f t="shared" si="0"/>
        <v>411</v>
      </c>
      <c r="B412" s="50" t="s">
        <v>6553</v>
      </c>
      <c r="C412" s="50" t="s">
        <v>6554</v>
      </c>
      <c r="D412" s="50" t="s">
        <v>6555</v>
      </c>
      <c r="E412" s="50" t="s">
        <v>6556</v>
      </c>
      <c r="F412" s="49" t="s">
        <v>6557</v>
      </c>
      <c r="G412" s="50" t="s">
        <v>3180</v>
      </c>
      <c r="H412" s="50" t="s">
        <v>6554</v>
      </c>
      <c r="I412" s="50" t="s">
        <v>6554</v>
      </c>
      <c r="J412" s="50" t="s">
        <v>6558</v>
      </c>
      <c r="K412" s="50" t="s">
        <v>209</v>
      </c>
      <c r="L412" s="50" t="s">
        <v>209</v>
      </c>
      <c r="M412" s="50" t="s">
        <v>209</v>
      </c>
      <c r="N412" s="50" t="s">
        <v>209</v>
      </c>
      <c r="O412" s="50" t="s">
        <v>209</v>
      </c>
      <c r="P412" s="47"/>
      <c r="Q412" s="50" t="s">
        <v>209</v>
      </c>
      <c r="R412" s="55"/>
      <c r="S412" s="50">
        <v>2017</v>
      </c>
      <c r="T412" s="48" t="s">
        <v>4706</v>
      </c>
      <c r="U412" s="68"/>
      <c r="V412" s="68"/>
      <c r="W412" s="66">
        <v>0</v>
      </c>
      <c r="X412" s="68"/>
      <c r="Y412" s="50" t="s">
        <v>5636</v>
      </c>
      <c r="Z412" s="55"/>
      <c r="AA412" s="55"/>
      <c r="AB412" s="70"/>
      <c r="AC412" s="55"/>
      <c r="AD412" s="50" t="s">
        <v>209</v>
      </c>
      <c r="AE412" s="66"/>
      <c r="AF412" s="50" t="s">
        <v>3198</v>
      </c>
      <c r="AG412" s="50"/>
      <c r="AH412" s="67"/>
      <c r="AI412" s="67"/>
      <c r="AJ412" s="47"/>
      <c r="AK412" s="50" t="s">
        <v>105</v>
      </c>
      <c r="AL412" s="50" t="s">
        <v>4706</v>
      </c>
      <c r="AM412" s="55"/>
      <c r="AN412" s="50">
        <v>0</v>
      </c>
      <c r="AO412" s="55"/>
      <c r="AP412" s="50" t="s">
        <v>6544</v>
      </c>
    </row>
    <row r="413" spans="1:42" ht="95.25" customHeight="1">
      <c r="A413" s="47">
        <f t="shared" si="0"/>
        <v>412</v>
      </c>
      <c r="B413" s="50" t="s">
        <v>6559</v>
      </c>
      <c r="C413" s="50" t="s">
        <v>6560</v>
      </c>
      <c r="D413" s="50" t="s">
        <v>6561</v>
      </c>
      <c r="E413" s="50" t="s">
        <v>6562</v>
      </c>
      <c r="F413" s="49" t="s">
        <v>6563</v>
      </c>
      <c r="G413" s="50" t="s">
        <v>3180</v>
      </c>
      <c r="H413" s="50" t="s">
        <v>6560</v>
      </c>
      <c r="I413" s="50" t="s">
        <v>6560</v>
      </c>
      <c r="J413" s="55"/>
      <c r="K413" s="50" t="s">
        <v>209</v>
      </c>
      <c r="L413" s="50" t="s">
        <v>209</v>
      </c>
      <c r="M413" s="50" t="s">
        <v>209</v>
      </c>
      <c r="N413" s="50" t="s">
        <v>209</v>
      </c>
      <c r="O413" s="50" t="s">
        <v>209</v>
      </c>
      <c r="P413" s="47"/>
      <c r="Q413" s="50" t="s">
        <v>209</v>
      </c>
      <c r="R413" s="55"/>
      <c r="S413" s="50">
        <v>2019</v>
      </c>
      <c r="T413" s="48" t="s">
        <v>4706</v>
      </c>
      <c r="U413" s="68"/>
      <c r="V413" s="68"/>
      <c r="W413" s="66">
        <v>12500000</v>
      </c>
      <c r="X413" s="68"/>
      <c r="Y413" s="50" t="s">
        <v>4707</v>
      </c>
      <c r="Z413" s="55"/>
      <c r="AA413" s="50" t="s">
        <v>63</v>
      </c>
      <c r="AB413" s="67" t="s">
        <v>32</v>
      </c>
      <c r="AC413" s="55"/>
      <c r="AD413" s="50" t="s">
        <v>209</v>
      </c>
      <c r="AE413" s="66" t="s">
        <v>102</v>
      </c>
      <c r="AF413" s="50" t="s">
        <v>35</v>
      </c>
      <c r="AG413" s="50" t="s">
        <v>6564</v>
      </c>
      <c r="AH413" s="67">
        <v>15000</v>
      </c>
      <c r="AI413" s="67"/>
      <c r="AJ413" s="50">
        <v>100</v>
      </c>
      <c r="AK413" s="50" t="s">
        <v>105</v>
      </c>
      <c r="AL413" s="50" t="s">
        <v>4706</v>
      </c>
      <c r="AM413" s="55"/>
      <c r="AN413" s="50">
        <v>1</v>
      </c>
      <c r="AO413" s="55"/>
      <c r="AP413" s="50" t="s">
        <v>6544</v>
      </c>
    </row>
    <row r="414" spans="1:42" ht="95.25" customHeight="1">
      <c r="A414" s="47">
        <f t="shared" si="0"/>
        <v>413</v>
      </c>
      <c r="B414" s="48" t="s">
        <v>6565</v>
      </c>
      <c r="C414" s="48" t="s">
        <v>6566</v>
      </c>
      <c r="D414" s="48" t="s">
        <v>6567</v>
      </c>
      <c r="E414" s="48" t="s">
        <v>6568</v>
      </c>
      <c r="F414" s="49" t="s">
        <v>6569</v>
      </c>
      <c r="G414" s="50" t="s">
        <v>3180</v>
      </c>
      <c r="H414" s="48" t="s">
        <v>6566</v>
      </c>
      <c r="I414" s="48" t="s">
        <v>6566</v>
      </c>
      <c r="J414" s="48" t="s">
        <v>6570</v>
      </c>
      <c r="K414" s="50" t="s">
        <v>209</v>
      </c>
      <c r="L414" s="50" t="s">
        <v>209</v>
      </c>
      <c r="M414" s="50" t="s">
        <v>209</v>
      </c>
      <c r="N414" s="50" t="s">
        <v>209</v>
      </c>
      <c r="O414" s="50" t="s">
        <v>209</v>
      </c>
      <c r="P414" s="47"/>
      <c r="Q414" s="50" t="s">
        <v>209</v>
      </c>
      <c r="R414" s="55"/>
      <c r="S414" s="50">
        <v>2020</v>
      </c>
      <c r="T414" s="48" t="s">
        <v>4706</v>
      </c>
      <c r="U414" s="68"/>
      <c r="V414" s="68"/>
      <c r="W414" s="68">
        <v>1027000</v>
      </c>
      <c r="X414" s="72">
        <v>0</v>
      </c>
      <c r="Y414" s="50" t="s">
        <v>4707</v>
      </c>
      <c r="Z414" s="55"/>
      <c r="AA414" s="50" t="s">
        <v>63</v>
      </c>
      <c r="AB414" s="67" t="s">
        <v>33</v>
      </c>
      <c r="AC414" s="55"/>
      <c r="AD414" s="50" t="s">
        <v>209</v>
      </c>
      <c r="AE414" s="66"/>
      <c r="AF414" s="50" t="s">
        <v>35</v>
      </c>
      <c r="AG414" s="50" t="s">
        <v>6571</v>
      </c>
      <c r="AH414" s="67">
        <v>13000</v>
      </c>
      <c r="AI414" s="67" t="s">
        <v>5565</v>
      </c>
      <c r="AJ414" s="47"/>
      <c r="AK414" s="50" t="s">
        <v>105</v>
      </c>
      <c r="AL414" s="50" t="s">
        <v>6572</v>
      </c>
      <c r="AM414" s="55"/>
      <c r="AN414" s="50">
        <v>1</v>
      </c>
      <c r="AO414" s="55"/>
      <c r="AP414" s="50" t="s">
        <v>6544</v>
      </c>
    </row>
    <row r="415" spans="1:42" ht="95.25" customHeight="1">
      <c r="A415" s="47">
        <f t="shared" si="0"/>
        <v>414</v>
      </c>
      <c r="B415" s="50" t="s">
        <v>6573</v>
      </c>
      <c r="C415" s="50" t="s">
        <v>6574</v>
      </c>
      <c r="D415" s="50" t="s">
        <v>6575</v>
      </c>
      <c r="E415" s="50" t="s">
        <v>6576</v>
      </c>
      <c r="F415" s="49" t="s">
        <v>6577</v>
      </c>
      <c r="G415" s="50" t="s">
        <v>3180</v>
      </c>
      <c r="H415" s="50" t="s">
        <v>6574</v>
      </c>
      <c r="I415" s="50" t="s">
        <v>6574</v>
      </c>
      <c r="J415" s="50" t="s">
        <v>6578</v>
      </c>
      <c r="K415" s="50" t="s">
        <v>209</v>
      </c>
      <c r="L415" s="50" t="s">
        <v>209</v>
      </c>
      <c r="M415" s="50" t="s">
        <v>209</v>
      </c>
      <c r="N415" s="50" t="s">
        <v>209</v>
      </c>
      <c r="O415" s="50" t="s">
        <v>209</v>
      </c>
      <c r="P415" s="47"/>
      <c r="Q415" s="50" t="s">
        <v>209</v>
      </c>
      <c r="R415" s="55"/>
      <c r="S415" s="50">
        <v>2019</v>
      </c>
      <c r="T415" s="48" t="s">
        <v>4706</v>
      </c>
      <c r="U415" s="68"/>
      <c r="V415" s="68">
        <v>1407000</v>
      </c>
      <c r="W415" s="68">
        <v>658000</v>
      </c>
      <c r="X415" s="72">
        <v>0</v>
      </c>
      <c r="Y415" s="50" t="s">
        <v>4707</v>
      </c>
      <c r="Z415" s="55"/>
      <c r="AA415" s="50" t="s">
        <v>63</v>
      </c>
      <c r="AB415" s="67" t="s">
        <v>33</v>
      </c>
      <c r="AC415" s="55"/>
      <c r="AD415" s="50" t="s">
        <v>209</v>
      </c>
      <c r="AE415" s="66"/>
      <c r="AF415" s="50" t="s">
        <v>35</v>
      </c>
      <c r="AG415" s="50" t="s">
        <v>4918</v>
      </c>
      <c r="AH415" s="67" t="s">
        <v>4805</v>
      </c>
      <c r="AI415" s="67" t="s">
        <v>6579</v>
      </c>
      <c r="AJ415" s="50">
        <v>50</v>
      </c>
      <c r="AK415" s="50" t="s">
        <v>105</v>
      </c>
      <c r="AL415" s="50" t="s">
        <v>6572</v>
      </c>
      <c r="AM415" s="55"/>
      <c r="AN415" s="50">
        <v>1</v>
      </c>
      <c r="AO415" s="55"/>
      <c r="AP415" s="50" t="s">
        <v>6544</v>
      </c>
    </row>
    <row r="416" spans="1:42" ht="95.25" customHeight="1">
      <c r="A416" s="47">
        <f t="shared" si="0"/>
        <v>415</v>
      </c>
      <c r="B416" s="48" t="s">
        <v>6580</v>
      </c>
      <c r="C416" s="48" t="s">
        <v>6581</v>
      </c>
      <c r="D416" s="48" t="s">
        <v>6582</v>
      </c>
      <c r="E416" s="48" t="s">
        <v>6583</v>
      </c>
      <c r="F416" s="49" t="s">
        <v>6584</v>
      </c>
      <c r="G416" s="50" t="s">
        <v>3193</v>
      </c>
      <c r="H416" s="48" t="s">
        <v>6581</v>
      </c>
      <c r="I416" s="48" t="s">
        <v>6581</v>
      </c>
      <c r="J416" s="48" t="s">
        <v>6585</v>
      </c>
      <c r="K416" s="50" t="s">
        <v>209</v>
      </c>
      <c r="L416" s="50" t="s">
        <v>209</v>
      </c>
      <c r="M416" s="50" t="s">
        <v>209</v>
      </c>
      <c r="N416" s="50" t="s">
        <v>209</v>
      </c>
      <c r="O416" s="50" t="s">
        <v>209</v>
      </c>
      <c r="P416" s="47"/>
      <c r="Q416" s="50" t="s">
        <v>209</v>
      </c>
      <c r="R416" s="55"/>
      <c r="S416" s="50">
        <v>2019</v>
      </c>
      <c r="T416" s="48" t="s">
        <v>4706</v>
      </c>
      <c r="U416" s="68"/>
      <c r="V416" s="66">
        <v>0</v>
      </c>
      <c r="W416" s="68">
        <v>1404000</v>
      </c>
      <c r="X416" s="72">
        <v>252000</v>
      </c>
      <c r="Y416" s="50" t="s">
        <v>5636</v>
      </c>
      <c r="Z416" s="55"/>
      <c r="AA416" s="50" t="s">
        <v>63</v>
      </c>
      <c r="AB416" s="67" t="s">
        <v>33</v>
      </c>
      <c r="AC416" s="50">
        <v>2000000</v>
      </c>
      <c r="AD416" s="50" t="s">
        <v>3128</v>
      </c>
      <c r="AE416" s="66"/>
      <c r="AF416" s="50" t="s">
        <v>35</v>
      </c>
      <c r="AG416" s="50" t="s">
        <v>4845</v>
      </c>
      <c r="AH416" s="67">
        <v>3000</v>
      </c>
      <c r="AI416" s="67" t="s">
        <v>5314</v>
      </c>
      <c r="AJ416" s="50">
        <v>100</v>
      </c>
      <c r="AK416" s="50" t="s">
        <v>6586</v>
      </c>
      <c r="AL416" s="50" t="s">
        <v>4706</v>
      </c>
      <c r="AM416" s="55"/>
      <c r="AN416" s="50">
        <v>1</v>
      </c>
      <c r="AO416" s="50" t="s">
        <v>4797</v>
      </c>
      <c r="AP416" s="50" t="s">
        <v>6587</v>
      </c>
    </row>
    <row r="417" spans="1:42" ht="95.25" customHeight="1">
      <c r="A417" s="47">
        <f t="shared" si="0"/>
        <v>416</v>
      </c>
      <c r="B417" s="50" t="s">
        <v>6588</v>
      </c>
      <c r="C417" s="50" t="s">
        <v>6589</v>
      </c>
      <c r="D417" s="50" t="s">
        <v>6590</v>
      </c>
      <c r="E417" s="50" t="s">
        <v>6591</v>
      </c>
      <c r="F417" s="49" t="s">
        <v>6592</v>
      </c>
      <c r="G417" s="50" t="s">
        <v>3180</v>
      </c>
      <c r="H417" s="50" t="s">
        <v>6589</v>
      </c>
      <c r="I417" s="50" t="s">
        <v>6589</v>
      </c>
      <c r="J417" s="50" t="s">
        <v>6593</v>
      </c>
      <c r="K417" s="50" t="s">
        <v>209</v>
      </c>
      <c r="L417" s="50" t="s">
        <v>209</v>
      </c>
      <c r="M417" s="50" t="s">
        <v>209</v>
      </c>
      <c r="N417" s="50" t="s">
        <v>209</v>
      </c>
      <c r="O417" s="50" t="s">
        <v>209</v>
      </c>
      <c r="P417" s="47"/>
      <c r="Q417" s="50" t="s">
        <v>209</v>
      </c>
      <c r="R417" s="55"/>
      <c r="S417" s="50">
        <v>2018</v>
      </c>
      <c r="T417" s="48" t="s">
        <v>4706</v>
      </c>
      <c r="U417" s="68"/>
      <c r="V417" s="68">
        <v>210000</v>
      </c>
      <c r="W417" s="68">
        <v>180000</v>
      </c>
      <c r="X417" s="72">
        <v>0</v>
      </c>
      <c r="Y417" s="50" t="s">
        <v>4707</v>
      </c>
      <c r="Z417" s="55"/>
      <c r="AA417" s="50" t="s">
        <v>2006</v>
      </c>
      <c r="AB417" s="67" t="s">
        <v>33</v>
      </c>
      <c r="AC417" s="55"/>
      <c r="AD417" s="50" t="s">
        <v>209</v>
      </c>
      <c r="AE417" s="66"/>
      <c r="AF417" s="50" t="s">
        <v>35</v>
      </c>
      <c r="AG417" s="50" t="s">
        <v>4793</v>
      </c>
      <c r="AH417" s="67" t="s">
        <v>6594</v>
      </c>
      <c r="AI417" s="67" t="s">
        <v>5314</v>
      </c>
      <c r="AJ417" s="47"/>
      <c r="AK417" s="50" t="s">
        <v>152</v>
      </c>
      <c r="AL417" s="50" t="s">
        <v>6595</v>
      </c>
      <c r="AM417" s="55"/>
      <c r="AN417" s="50">
        <v>1</v>
      </c>
      <c r="AO417" s="55"/>
      <c r="AP417" s="50" t="s">
        <v>6596</v>
      </c>
    </row>
    <row r="418" spans="1:42" ht="95.25" customHeight="1">
      <c r="A418" s="47">
        <f t="shared" si="0"/>
        <v>417</v>
      </c>
      <c r="B418" s="50" t="s">
        <v>6597</v>
      </c>
      <c r="C418" s="50" t="s">
        <v>6598</v>
      </c>
      <c r="D418" s="50" t="s">
        <v>1475</v>
      </c>
      <c r="E418" s="50" t="s">
        <v>6599</v>
      </c>
      <c r="F418" s="49" t="s">
        <v>6600</v>
      </c>
      <c r="G418" s="50" t="s">
        <v>3193</v>
      </c>
      <c r="H418" s="50" t="s">
        <v>6598</v>
      </c>
      <c r="I418" s="50" t="s">
        <v>6598</v>
      </c>
      <c r="J418" s="50" t="s">
        <v>6601</v>
      </c>
      <c r="K418" s="50" t="s">
        <v>209</v>
      </c>
      <c r="L418" s="50" t="s">
        <v>102</v>
      </c>
      <c r="M418" s="50" t="s">
        <v>209</v>
      </c>
      <c r="N418" s="50" t="s">
        <v>6602</v>
      </c>
      <c r="O418" s="50" t="s">
        <v>209</v>
      </c>
      <c r="P418" s="50" t="s">
        <v>102</v>
      </c>
      <c r="Q418" s="49" t="s">
        <v>6603</v>
      </c>
      <c r="R418" s="50" t="s">
        <v>102</v>
      </c>
      <c r="S418" s="50">
        <v>2019</v>
      </c>
      <c r="T418" s="48" t="s">
        <v>4706</v>
      </c>
      <c r="U418" s="68">
        <v>1165000</v>
      </c>
      <c r="V418" s="66">
        <v>750000</v>
      </c>
      <c r="W418" s="68">
        <v>7279000</v>
      </c>
      <c r="X418" s="72">
        <v>138000</v>
      </c>
      <c r="Y418" s="50" t="s">
        <v>4707</v>
      </c>
      <c r="Z418" s="55"/>
      <c r="AA418" s="50" t="s">
        <v>2006</v>
      </c>
      <c r="AB418" s="67">
        <v>15000000</v>
      </c>
      <c r="AC418" s="50" t="s">
        <v>102</v>
      </c>
      <c r="AD418" s="50" t="s">
        <v>209</v>
      </c>
      <c r="AE418" s="66"/>
      <c r="AF418" s="50" t="s">
        <v>35</v>
      </c>
      <c r="AG418" s="50" t="s">
        <v>6604</v>
      </c>
      <c r="AH418" s="67" t="s">
        <v>6605</v>
      </c>
      <c r="AI418" s="67" t="s">
        <v>4711</v>
      </c>
      <c r="AJ418" s="50">
        <v>250</v>
      </c>
      <c r="AK418" s="50" t="s">
        <v>105</v>
      </c>
      <c r="AL418" s="50" t="s">
        <v>6606</v>
      </c>
      <c r="AM418" s="50"/>
      <c r="AN418" s="50">
        <v>2</v>
      </c>
      <c r="AO418" s="55"/>
      <c r="AP418" s="50" t="s">
        <v>6607</v>
      </c>
    </row>
    <row r="419" spans="1:42" ht="95.25" customHeight="1">
      <c r="A419" s="47">
        <f t="shared" si="0"/>
        <v>418</v>
      </c>
      <c r="B419" s="50" t="s">
        <v>6608</v>
      </c>
      <c r="C419" s="50" t="s">
        <v>6609</v>
      </c>
      <c r="D419" s="50" t="s">
        <v>6610</v>
      </c>
      <c r="E419" s="50" t="s">
        <v>6611</v>
      </c>
      <c r="F419" s="49" t="s">
        <v>6612</v>
      </c>
      <c r="G419" s="50" t="s">
        <v>3180</v>
      </c>
      <c r="H419" s="50" t="s">
        <v>6609</v>
      </c>
      <c r="I419" s="50" t="s">
        <v>6609</v>
      </c>
      <c r="J419" s="50" t="s">
        <v>6613</v>
      </c>
      <c r="K419" s="50" t="s">
        <v>209</v>
      </c>
      <c r="L419" s="50">
        <v>130154749176</v>
      </c>
      <c r="M419" s="50" t="s">
        <v>209</v>
      </c>
      <c r="N419" s="50" t="s">
        <v>6614</v>
      </c>
      <c r="O419" s="50" t="s">
        <v>209</v>
      </c>
      <c r="P419" s="50" t="s">
        <v>6615</v>
      </c>
      <c r="Q419" s="49" t="s">
        <v>6616</v>
      </c>
      <c r="R419" s="50" t="s">
        <v>102</v>
      </c>
      <c r="S419" s="50">
        <v>2017</v>
      </c>
      <c r="T419" s="48" t="s">
        <v>4706</v>
      </c>
      <c r="U419" s="68">
        <v>5113000</v>
      </c>
      <c r="V419" s="68">
        <v>13626600</v>
      </c>
      <c r="W419" s="68">
        <v>7460000</v>
      </c>
      <c r="X419" s="72">
        <v>382000</v>
      </c>
      <c r="Y419" s="50" t="s">
        <v>4707</v>
      </c>
      <c r="Z419" s="55"/>
      <c r="AA419" s="50" t="s">
        <v>2006</v>
      </c>
      <c r="AB419" s="67">
        <v>50000000</v>
      </c>
      <c r="AC419" s="50" t="s">
        <v>102</v>
      </c>
      <c r="AD419" s="50" t="s">
        <v>209</v>
      </c>
      <c r="AE419" s="66"/>
      <c r="AF419" s="50" t="s">
        <v>6617</v>
      </c>
      <c r="AG419" s="50" t="s">
        <v>6618</v>
      </c>
      <c r="AH419" s="67" t="s">
        <v>6619</v>
      </c>
      <c r="AI419" s="67" t="s">
        <v>4711</v>
      </c>
      <c r="AJ419" s="50">
        <v>1875</v>
      </c>
      <c r="AK419" s="50" t="s">
        <v>6620</v>
      </c>
      <c r="AL419" s="50" t="s">
        <v>6621</v>
      </c>
      <c r="AM419" s="55"/>
      <c r="AN419" s="50">
        <v>9</v>
      </c>
      <c r="AO419" s="55"/>
      <c r="AP419" s="50" t="s">
        <v>6622</v>
      </c>
    </row>
    <row r="420" spans="1:42" ht="95.25" customHeight="1">
      <c r="A420" s="47">
        <f t="shared" si="0"/>
        <v>419</v>
      </c>
      <c r="B420" s="50" t="s">
        <v>6623</v>
      </c>
      <c r="C420" s="50" t="s">
        <v>6624</v>
      </c>
      <c r="D420" s="50" t="s">
        <v>6625</v>
      </c>
      <c r="E420" s="50" t="s">
        <v>6626</v>
      </c>
      <c r="F420" s="49" t="s">
        <v>6627</v>
      </c>
      <c r="G420" s="50" t="s">
        <v>3180</v>
      </c>
      <c r="H420" s="50" t="s">
        <v>6624</v>
      </c>
      <c r="I420" s="50" t="s">
        <v>6624</v>
      </c>
      <c r="J420" s="50" t="s">
        <v>6628</v>
      </c>
      <c r="K420" s="50" t="s">
        <v>209</v>
      </c>
      <c r="L420" s="50" t="s">
        <v>102</v>
      </c>
      <c r="M420" s="50" t="s">
        <v>209</v>
      </c>
      <c r="N420" s="50" t="s">
        <v>209</v>
      </c>
      <c r="O420" s="50" t="s">
        <v>209</v>
      </c>
      <c r="P420" s="50" t="s">
        <v>102</v>
      </c>
      <c r="Q420" s="50" t="s">
        <v>102</v>
      </c>
      <c r="R420" s="50" t="s">
        <v>102</v>
      </c>
      <c r="S420" s="50">
        <v>2018</v>
      </c>
      <c r="T420" s="48" t="s">
        <v>4706</v>
      </c>
      <c r="U420" s="68">
        <v>3430000</v>
      </c>
      <c r="V420" s="66">
        <v>22549800</v>
      </c>
      <c r="W420" s="68">
        <v>11562000</v>
      </c>
      <c r="X420" s="72">
        <v>754000</v>
      </c>
      <c r="Y420" s="50" t="s">
        <v>4707</v>
      </c>
      <c r="Z420" s="55"/>
      <c r="AA420" s="60" t="s">
        <v>73</v>
      </c>
      <c r="AB420" s="67">
        <v>10000000</v>
      </c>
      <c r="AC420" s="50" t="s">
        <v>102</v>
      </c>
      <c r="AD420" s="50" t="s">
        <v>209</v>
      </c>
      <c r="AE420" s="66"/>
      <c r="AF420" s="50" t="s">
        <v>35</v>
      </c>
      <c r="AG420" s="50" t="s">
        <v>6629</v>
      </c>
      <c r="AH420" s="67">
        <v>10000</v>
      </c>
      <c r="AI420" s="67" t="s">
        <v>6630</v>
      </c>
      <c r="AJ420" s="50">
        <v>50</v>
      </c>
      <c r="AK420" s="50" t="s">
        <v>105</v>
      </c>
      <c r="AL420" s="50" t="s">
        <v>6631</v>
      </c>
      <c r="AM420" s="55"/>
      <c r="AN420" s="50">
        <v>1</v>
      </c>
      <c r="AO420" s="55"/>
      <c r="AP420" s="50" t="s">
        <v>6632</v>
      </c>
    </row>
    <row r="421" spans="1:42" ht="95.25" customHeight="1">
      <c r="A421" s="47">
        <f t="shared" si="0"/>
        <v>420</v>
      </c>
      <c r="B421" s="50" t="s">
        <v>6633</v>
      </c>
      <c r="C421" s="50" t="s">
        <v>6634</v>
      </c>
      <c r="D421" s="50" t="s">
        <v>6635</v>
      </c>
      <c r="E421" s="49" t="s">
        <v>6636</v>
      </c>
      <c r="F421" s="49" t="s">
        <v>6637</v>
      </c>
      <c r="G421" s="50" t="s">
        <v>3193</v>
      </c>
      <c r="H421" s="50" t="s">
        <v>6634</v>
      </c>
      <c r="I421" s="50" t="s">
        <v>6634</v>
      </c>
      <c r="J421" s="50" t="s">
        <v>6638</v>
      </c>
      <c r="K421" s="50" t="s">
        <v>209</v>
      </c>
      <c r="L421" s="50" t="s">
        <v>102</v>
      </c>
      <c r="M421" s="50" t="s">
        <v>209</v>
      </c>
      <c r="N421" s="50" t="s">
        <v>209</v>
      </c>
      <c r="O421" s="50" t="s">
        <v>209</v>
      </c>
      <c r="P421" s="50" t="s">
        <v>102</v>
      </c>
      <c r="Q421" s="50" t="s">
        <v>102</v>
      </c>
      <c r="R421" s="50" t="s">
        <v>102</v>
      </c>
      <c r="S421" s="50">
        <v>2019</v>
      </c>
      <c r="T421" s="48" t="s">
        <v>4706</v>
      </c>
      <c r="U421" s="68"/>
      <c r="V421" s="66">
        <v>21154000</v>
      </c>
      <c r="W421" s="68">
        <v>14270000</v>
      </c>
      <c r="X421" s="72">
        <v>1884500</v>
      </c>
      <c r="Y421" s="50" t="s">
        <v>4707</v>
      </c>
      <c r="Z421" s="55"/>
      <c r="AA421" s="60" t="s">
        <v>73</v>
      </c>
      <c r="AB421" s="67">
        <v>5000000</v>
      </c>
      <c r="AC421" s="50" t="s">
        <v>102</v>
      </c>
      <c r="AD421" s="50" t="s">
        <v>209</v>
      </c>
      <c r="AE421" s="66"/>
      <c r="AF421" s="50" t="s">
        <v>35</v>
      </c>
      <c r="AG421" s="50" t="s">
        <v>6639</v>
      </c>
      <c r="AH421" s="67" t="s">
        <v>6640</v>
      </c>
      <c r="AI421" s="67" t="s">
        <v>4711</v>
      </c>
      <c r="AJ421" s="50">
        <v>300</v>
      </c>
      <c r="AK421" s="50" t="s">
        <v>105</v>
      </c>
      <c r="AL421" s="50" t="s">
        <v>6641</v>
      </c>
      <c r="AM421" s="55"/>
      <c r="AN421" s="50">
        <v>2</v>
      </c>
      <c r="AO421" s="55"/>
      <c r="AP421" s="50" t="s">
        <v>6642</v>
      </c>
    </row>
    <row r="422" spans="1:42" ht="95.25" customHeight="1">
      <c r="A422" s="47">
        <f t="shared" si="0"/>
        <v>421</v>
      </c>
      <c r="B422" s="50" t="s">
        <v>6643</v>
      </c>
      <c r="C422" s="50" t="s">
        <v>6644</v>
      </c>
      <c r="D422" s="50" t="s">
        <v>6645</v>
      </c>
      <c r="E422" s="50" t="s">
        <v>6646</v>
      </c>
      <c r="F422" s="49" t="s">
        <v>6647</v>
      </c>
      <c r="G422" s="50" t="s">
        <v>3193</v>
      </c>
      <c r="H422" s="50" t="s">
        <v>6644</v>
      </c>
      <c r="I422" s="50" t="s">
        <v>6644</v>
      </c>
      <c r="J422" s="50" t="s">
        <v>6648</v>
      </c>
      <c r="K422" s="50" t="s">
        <v>209</v>
      </c>
      <c r="L422" s="50" t="s">
        <v>6649</v>
      </c>
      <c r="M422" s="50" t="s">
        <v>209</v>
      </c>
      <c r="N422" s="50" t="s">
        <v>209</v>
      </c>
      <c r="O422" s="50" t="s">
        <v>209</v>
      </c>
      <c r="P422" s="50" t="s">
        <v>102</v>
      </c>
      <c r="Q422" s="50" t="s">
        <v>102</v>
      </c>
      <c r="R422" s="50" t="s">
        <v>102</v>
      </c>
      <c r="S422" s="50">
        <v>2017</v>
      </c>
      <c r="T422" s="48" t="s">
        <v>4706</v>
      </c>
      <c r="U422" s="68"/>
      <c r="V422" s="66">
        <v>8344600</v>
      </c>
      <c r="W422" s="68">
        <v>3112000</v>
      </c>
      <c r="X422" s="72">
        <v>99000</v>
      </c>
      <c r="Y422" s="50" t="s">
        <v>4707</v>
      </c>
      <c r="Z422" s="55"/>
      <c r="AA422" s="60" t="s">
        <v>73</v>
      </c>
      <c r="AB422" s="67">
        <v>7000000</v>
      </c>
      <c r="AC422" s="50" t="s">
        <v>102</v>
      </c>
      <c r="AD422" s="50" t="s">
        <v>209</v>
      </c>
      <c r="AE422" s="66"/>
      <c r="AF422" s="50" t="s">
        <v>35</v>
      </c>
      <c r="AG422" s="50" t="s">
        <v>6650</v>
      </c>
      <c r="AH422" s="67" t="s">
        <v>6651</v>
      </c>
      <c r="AI422" s="67" t="s">
        <v>6652</v>
      </c>
      <c r="AJ422" s="50">
        <v>1000</v>
      </c>
      <c r="AK422" s="50" t="s">
        <v>6653</v>
      </c>
      <c r="AL422" s="50" t="s">
        <v>5629</v>
      </c>
      <c r="AM422" s="55"/>
      <c r="AN422" s="50">
        <v>2</v>
      </c>
      <c r="AO422" s="55"/>
      <c r="AP422" s="50" t="s">
        <v>5366</v>
      </c>
    </row>
    <row r="423" spans="1:42" ht="95.25" customHeight="1">
      <c r="A423" s="47">
        <f t="shared" si="0"/>
        <v>422</v>
      </c>
      <c r="B423" s="50" t="s">
        <v>6654</v>
      </c>
      <c r="C423" s="50" t="s">
        <v>6655</v>
      </c>
      <c r="D423" s="50" t="s">
        <v>6656</v>
      </c>
      <c r="E423" s="50" t="s">
        <v>325</v>
      </c>
      <c r="F423" s="49" t="s">
        <v>6657</v>
      </c>
      <c r="G423" s="50" t="s">
        <v>3180</v>
      </c>
      <c r="H423" s="50" t="s">
        <v>6655</v>
      </c>
      <c r="I423" s="50" t="s">
        <v>6655</v>
      </c>
      <c r="J423" s="50" t="s">
        <v>6658</v>
      </c>
      <c r="K423" s="50" t="s">
        <v>209</v>
      </c>
      <c r="L423" s="50" t="s">
        <v>6649</v>
      </c>
      <c r="M423" s="50" t="s">
        <v>209</v>
      </c>
      <c r="N423" s="50" t="s">
        <v>209</v>
      </c>
      <c r="O423" s="50" t="s">
        <v>209</v>
      </c>
      <c r="P423" s="50" t="s">
        <v>102</v>
      </c>
      <c r="Q423" s="50">
        <v>7200054081118</v>
      </c>
      <c r="R423" s="50" t="s">
        <v>6659</v>
      </c>
      <c r="S423" s="50">
        <v>2018</v>
      </c>
      <c r="T423" s="48" t="s">
        <v>4706</v>
      </c>
      <c r="U423" s="68"/>
      <c r="V423" s="66">
        <v>5243800</v>
      </c>
      <c r="W423" s="68">
        <v>3276000</v>
      </c>
      <c r="X423" s="72">
        <v>39000</v>
      </c>
      <c r="Y423" s="50" t="s">
        <v>4707</v>
      </c>
      <c r="Z423" s="55"/>
      <c r="AA423" s="60" t="s">
        <v>73</v>
      </c>
      <c r="AB423" s="67">
        <v>15000000</v>
      </c>
      <c r="AC423" s="50" t="s">
        <v>102</v>
      </c>
      <c r="AD423" s="50" t="s">
        <v>209</v>
      </c>
      <c r="AE423" s="66"/>
      <c r="AF423" s="50" t="s">
        <v>35</v>
      </c>
      <c r="AG423" s="50" t="s">
        <v>6660</v>
      </c>
      <c r="AH423" s="67">
        <v>15000</v>
      </c>
      <c r="AI423" s="67" t="s">
        <v>4711</v>
      </c>
      <c r="AJ423" s="50">
        <v>1200</v>
      </c>
      <c r="AK423" s="50" t="s">
        <v>105</v>
      </c>
      <c r="AL423" s="50" t="s">
        <v>6572</v>
      </c>
      <c r="AM423" s="55"/>
      <c r="AN423" s="50">
        <v>2</v>
      </c>
      <c r="AO423" s="55"/>
      <c r="AP423" s="50" t="s">
        <v>6661</v>
      </c>
    </row>
    <row r="424" spans="1:42" ht="95.25" customHeight="1">
      <c r="A424" s="47">
        <f t="shared" si="0"/>
        <v>423</v>
      </c>
      <c r="B424" s="48" t="s">
        <v>6662</v>
      </c>
      <c r="C424" s="48" t="s">
        <v>6663</v>
      </c>
      <c r="D424" s="48" t="s">
        <v>6664</v>
      </c>
      <c r="E424" s="48" t="s">
        <v>6665</v>
      </c>
      <c r="F424" s="50" t="s">
        <v>6666</v>
      </c>
      <c r="G424" s="50" t="s">
        <v>3180</v>
      </c>
      <c r="H424" s="48" t="s">
        <v>6663</v>
      </c>
      <c r="I424" s="48" t="s">
        <v>6663</v>
      </c>
      <c r="J424" s="48" t="s">
        <v>6667</v>
      </c>
      <c r="K424" s="50" t="s">
        <v>209</v>
      </c>
      <c r="L424" s="50" t="s">
        <v>6668</v>
      </c>
      <c r="M424" s="50" t="s">
        <v>209</v>
      </c>
      <c r="N424" s="50" t="s">
        <v>209</v>
      </c>
      <c r="O424" s="50" t="s">
        <v>209</v>
      </c>
      <c r="P424" s="50" t="s">
        <v>102</v>
      </c>
      <c r="Q424" s="50" t="s">
        <v>102</v>
      </c>
      <c r="R424" s="50" t="s">
        <v>102</v>
      </c>
      <c r="S424" s="50">
        <v>2019</v>
      </c>
      <c r="T424" s="48" t="s">
        <v>4706</v>
      </c>
      <c r="U424" s="68"/>
      <c r="V424" s="68"/>
      <c r="W424" s="68">
        <v>975000</v>
      </c>
      <c r="X424" s="72">
        <v>125000</v>
      </c>
      <c r="Y424" s="50" t="s">
        <v>4707</v>
      </c>
      <c r="Z424" s="55"/>
      <c r="AA424" s="60" t="s">
        <v>73</v>
      </c>
      <c r="AB424" s="67">
        <v>8000000</v>
      </c>
      <c r="AC424" s="50" t="s">
        <v>102</v>
      </c>
      <c r="AD424" s="50" t="s">
        <v>209</v>
      </c>
      <c r="AE424" s="66"/>
      <c r="AF424" s="50" t="s">
        <v>35</v>
      </c>
      <c r="AG424" s="50" t="s">
        <v>6669</v>
      </c>
      <c r="AH424" s="67">
        <v>20000</v>
      </c>
      <c r="AI424" s="67" t="s">
        <v>6652</v>
      </c>
      <c r="AJ424" s="50">
        <v>350</v>
      </c>
      <c r="AK424" s="50" t="s">
        <v>105</v>
      </c>
      <c r="AL424" s="50" t="s">
        <v>6572</v>
      </c>
      <c r="AM424" s="55"/>
      <c r="AN424" s="50">
        <v>1</v>
      </c>
      <c r="AO424" s="55"/>
      <c r="AP424" s="50" t="s">
        <v>6670</v>
      </c>
    </row>
    <row r="425" spans="1:42" ht="95.25" customHeight="1">
      <c r="A425" s="47">
        <f t="shared" si="0"/>
        <v>424</v>
      </c>
      <c r="B425" s="50" t="s">
        <v>6671</v>
      </c>
      <c r="C425" s="50" t="s">
        <v>6672</v>
      </c>
      <c r="D425" s="50" t="s">
        <v>6673</v>
      </c>
      <c r="E425" s="50" t="s">
        <v>6674</v>
      </c>
      <c r="F425" s="49" t="s">
        <v>6675</v>
      </c>
      <c r="G425" s="50" t="s">
        <v>3180</v>
      </c>
      <c r="H425" s="50" t="s">
        <v>6672</v>
      </c>
      <c r="I425" s="50" t="s">
        <v>6672</v>
      </c>
      <c r="J425" s="50" t="s">
        <v>6676</v>
      </c>
      <c r="K425" s="50" t="s">
        <v>209</v>
      </c>
      <c r="L425" s="50" t="s">
        <v>102</v>
      </c>
      <c r="M425" s="50" t="s">
        <v>209</v>
      </c>
      <c r="N425" s="50" t="s">
        <v>209</v>
      </c>
      <c r="O425" s="50" t="s">
        <v>209</v>
      </c>
      <c r="P425" s="50" t="s">
        <v>102</v>
      </c>
      <c r="Q425" s="50" t="s">
        <v>102</v>
      </c>
      <c r="R425" s="50" t="s">
        <v>102</v>
      </c>
      <c r="S425" s="50">
        <v>2016</v>
      </c>
      <c r="T425" s="48" t="s">
        <v>4706</v>
      </c>
      <c r="U425" s="68"/>
      <c r="V425" s="66">
        <v>2820500</v>
      </c>
      <c r="W425" s="68">
        <v>198000</v>
      </c>
      <c r="X425" s="72">
        <v>15000</v>
      </c>
      <c r="Y425" s="50" t="s">
        <v>4707</v>
      </c>
      <c r="Z425" s="55"/>
      <c r="AA425" s="60" t="s">
        <v>73</v>
      </c>
      <c r="AB425" s="67">
        <v>5000000</v>
      </c>
      <c r="AC425" s="50" t="s">
        <v>102</v>
      </c>
      <c r="AD425" s="50" t="s">
        <v>209</v>
      </c>
      <c r="AE425" s="66"/>
      <c r="AF425" s="50" t="s">
        <v>4758</v>
      </c>
      <c r="AG425" s="50" t="s">
        <v>5049</v>
      </c>
      <c r="AH425" s="67" t="s">
        <v>6677</v>
      </c>
      <c r="AI425" s="67" t="s">
        <v>4711</v>
      </c>
      <c r="AJ425" s="50">
        <v>500</v>
      </c>
      <c r="AK425" s="50" t="s">
        <v>105</v>
      </c>
      <c r="AL425" s="50" t="s">
        <v>6572</v>
      </c>
      <c r="AM425" s="55"/>
      <c r="AN425" s="50">
        <v>1</v>
      </c>
      <c r="AO425" s="55"/>
      <c r="AP425" s="50" t="s">
        <v>5366</v>
      </c>
    </row>
    <row r="426" spans="1:42" ht="95.25" customHeight="1">
      <c r="A426" s="47">
        <f t="shared" si="0"/>
        <v>425</v>
      </c>
      <c r="B426" s="50" t="s">
        <v>6678</v>
      </c>
      <c r="C426" s="50" t="s">
        <v>6679</v>
      </c>
      <c r="D426" s="50" t="s">
        <v>6680</v>
      </c>
      <c r="E426" s="50" t="s">
        <v>6681</v>
      </c>
      <c r="F426" s="49" t="s">
        <v>6682</v>
      </c>
      <c r="G426" s="50" t="s">
        <v>3193</v>
      </c>
      <c r="H426" s="50" t="s">
        <v>6679</v>
      </c>
      <c r="I426" s="50" t="s">
        <v>6679</v>
      </c>
      <c r="J426" s="50" t="s">
        <v>6683</v>
      </c>
      <c r="K426" s="50" t="s">
        <v>209</v>
      </c>
      <c r="L426" s="50" t="s">
        <v>6684</v>
      </c>
      <c r="M426" s="50" t="s">
        <v>209</v>
      </c>
      <c r="N426" s="50" t="s">
        <v>209</v>
      </c>
      <c r="O426" s="50" t="s">
        <v>209</v>
      </c>
      <c r="P426" s="50" t="s">
        <v>102</v>
      </c>
      <c r="Q426" s="50" t="s">
        <v>102</v>
      </c>
      <c r="R426" s="50" t="s">
        <v>102</v>
      </c>
      <c r="S426" s="50">
        <v>2016</v>
      </c>
      <c r="T426" s="48" t="s">
        <v>4706</v>
      </c>
      <c r="U426" s="68">
        <v>290000</v>
      </c>
      <c r="V426" s="66">
        <v>2559000</v>
      </c>
      <c r="W426" s="68">
        <v>0</v>
      </c>
      <c r="X426" s="72">
        <v>0</v>
      </c>
      <c r="Y426" s="50" t="s">
        <v>4707</v>
      </c>
      <c r="Z426" s="55"/>
      <c r="AA426" s="60" t="s">
        <v>73</v>
      </c>
      <c r="AB426" s="67" t="s">
        <v>33</v>
      </c>
      <c r="AC426" s="50" t="s">
        <v>102</v>
      </c>
      <c r="AD426" s="50" t="s">
        <v>209</v>
      </c>
      <c r="AE426" s="66"/>
      <c r="AF426" s="50" t="s">
        <v>6685</v>
      </c>
      <c r="AG426" s="50" t="s">
        <v>6686</v>
      </c>
      <c r="AH426" s="67" t="s">
        <v>6687</v>
      </c>
      <c r="AI426" s="67" t="s">
        <v>4711</v>
      </c>
      <c r="AJ426" s="50">
        <v>100</v>
      </c>
      <c r="AK426" s="50" t="s">
        <v>74</v>
      </c>
      <c r="AL426" s="50" t="s">
        <v>6688</v>
      </c>
      <c r="AM426" s="55"/>
      <c r="AN426" s="50">
        <v>2</v>
      </c>
      <c r="AO426" s="55"/>
      <c r="AP426" s="50" t="s">
        <v>6689</v>
      </c>
    </row>
    <row r="427" spans="1:42" ht="95.25" customHeight="1">
      <c r="A427" s="47">
        <f t="shared" si="0"/>
        <v>426</v>
      </c>
      <c r="B427" s="50" t="s">
        <v>6690</v>
      </c>
      <c r="C427" s="50" t="s">
        <v>6691</v>
      </c>
      <c r="D427" s="50" t="s">
        <v>6692</v>
      </c>
      <c r="E427" s="50" t="s">
        <v>6693</v>
      </c>
      <c r="F427" s="49" t="s">
        <v>6694</v>
      </c>
      <c r="G427" s="50" t="s">
        <v>3180</v>
      </c>
      <c r="H427" s="50" t="s">
        <v>6691</v>
      </c>
      <c r="I427" s="50" t="s">
        <v>6691</v>
      </c>
      <c r="J427" s="50" t="s">
        <v>6695</v>
      </c>
      <c r="K427" s="50" t="s">
        <v>209</v>
      </c>
      <c r="L427" s="50" t="s">
        <v>102</v>
      </c>
      <c r="M427" s="50" t="s">
        <v>209</v>
      </c>
      <c r="N427" s="50" t="s">
        <v>6696</v>
      </c>
      <c r="O427" s="50" t="s">
        <v>209</v>
      </c>
      <c r="P427" s="50" t="s">
        <v>102</v>
      </c>
      <c r="Q427" s="50" t="s">
        <v>102</v>
      </c>
      <c r="R427" s="50" t="s">
        <v>102</v>
      </c>
      <c r="S427" s="50">
        <v>2018</v>
      </c>
      <c r="T427" s="48" t="s">
        <v>4706</v>
      </c>
      <c r="U427" s="68"/>
      <c r="V427" s="66">
        <v>5949000</v>
      </c>
      <c r="W427" s="66">
        <v>10402000</v>
      </c>
      <c r="X427" s="72">
        <v>152000</v>
      </c>
      <c r="Y427" s="50" t="s">
        <v>4707</v>
      </c>
      <c r="Z427" s="55"/>
      <c r="AA427" s="60" t="s">
        <v>73</v>
      </c>
      <c r="AB427" s="67">
        <v>4000000</v>
      </c>
      <c r="AC427" s="50" t="s">
        <v>102</v>
      </c>
      <c r="AD427" s="50" t="s">
        <v>209</v>
      </c>
      <c r="AE427" s="66"/>
      <c r="AF427" s="50" t="s">
        <v>114</v>
      </c>
      <c r="AG427" s="50" t="s">
        <v>6697</v>
      </c>
      <c r="AH427" s="67">
        <v>8000</v>
      </c>
      <c r="AI427" s="67" t="s">
        <v>6630</v>
      </c>
      <c r="AJ427" s="50">
        <v>50</v>
      </c>
      <c r="AK427" s="50" t="s">
        <v>6698</v>
      </c>
      <c r="AL427" s="50" t="s">
        <v>6699</v>
      </c>
      <c r="AM427" s="55"/>
      <c r="AN427" s="50">
        <v>1</v>
      </c>
      <c r="AO427" s="55"/>
      <c r="AP427" s="50" t="s">
        <v>6700</v>
      </c>
    </row>
    <row r="428" spans="1:42" ht="95.25" customHeight="1">
      <c r="A428" s="47">
        <f t="shared" si="0"/>
        <v>427</v>
      </c>
      <c r="B428" s="50" t="s">
        <v>6701</v>
      </c>
      <c r="C428" s="50" t="s">
        <v>6702</v>
      </c>
      <c r="D428" s="50" t="s">
        <v>6703</v>
      </c>
      <c r="E428" s="50" t="s">
        <v>6704</v>
      </c>
      <c r="F428" s="49" t="s">
        <v>6705</v>
      </c>
      <c r="G428" s="50" t="s">
        <v>3180</v>
      </c>
      <c r="H428" s="50" t="s">
        <v>6702</v>
      </c>
      <c r="I428" s="50" t="s">
        <v>6702</v>
      </c>
      <c r="J428" s="50" t="s">
        <v>6706</v>
      </c>
      <c r="K428" s="50" t="s">
        <v>209</v>
      </c>
      <c r="L428" s="50" t="s">
        <v>6707</v>
      </c>
      <c r="M428" s="50" t="s">
        <v>209</v>
      </c>
      <c r="N428" s="50" t="s">
        <v>6708</v>
      </c>
      <c r="O428" s="50" t="s">
        <v>209</v>
      </c>
      <c r="P428" s="50" t="s">
        <v>102</v>
      </c>
      <c r="Q428" s="50" t="s">
        <v>102</v>
      </c>
      <c r="R428" s="50" t="s">
        <v>102</v>
      </c>
      <c r="S428" s="50">
        <v>2017</v>
      </c>
      <c r="T428" s="48" t="s">
        <v>4706</v>
      </c>
      <c r="U428" s="68">
        <v>41224100</v>
      </c>
      <c r="V428" s="66">
        <f>1004000+56800000</f>
        <v>57804000</v>
      </c>
      <c r="W428" s="66">
        <v>260000</v>
      </c>
      <c r="X428" s="72">
        <v>1726000</v>
      </c>
      <c r="Y428" s="50" t="s">
        <v>4707</v>
      </c>
      <c r="Z428" s="55"/>
      <c r="AA428" s="60" t="s">
        <v>73</v>
      </c>
      <c r="AB428" s="67">
        <v>5000000</v>
      </c>
      <c r="AC428" s="50" t="s">
        <v>102</v>
      </c>
      <c r="AD428" s="50" t="s">
        <v>209</v>
      </c>
      <c r="AE428" s="66"/>
      <c r="AF428" s="50" t="s">
        <v>35</v>
      </c>
      <c r="AG428" s="50" t="s">
        <v>6710</v>
      </c>
      <c r="AH428" s="67" t="s">
        <v>6711</v>
      </c>
      <c r="AI428" s="67" t="s">
        <v>4711</v>
      </c>
      <c r="AJ428" s="50">
        <v>10</v>
      </c>
      <c r="AK428" s="50" t="s">
        <v>105</v>
      </c>
      <c r="AL428" s="50" t="s">
        <v>6712</v>
      </c>
      <c r="AM428" s="55"/>
      <c r="AN428" s="50">
        <v>1</v>
      </c>
      <c r="AO428" s="55"/>
      <c r="AP428" s="50" t="s">
        <v>6713</v>
      </c>
    </row>
    <row r="429" spans="1:42" ht="95.25" customHeight="1">
      <c r="A429" s="47">
        <f t="shared" si="0"/>
        <v>428</v>
      </c>
      <c r="B429" s="50" t="s">
        <v>6714</v>
      </c>
      <c r="C429" s="50" t="s">
        <v>6715</v>
      </c>
      <c r="D429" s="50" t="s">
        <v>6716</v>
      </c>
      <c r="E429" s="50" t="s">
        <v>6717</v>
      </c>
      <c r="F429" s="49" t="s">
        <v>6718</v>
      </c>
      <c r="G429" s="50" t="s">
        <v>3180</v>
      </c>
      <c r="H429" s="50" t="s">
        <v>6715</v>
      </c>
      <c r="I429" s="50" t="s">
        <v>6715</v>
      </c>
      <c r="J429" s="50" t="s">
        <v>6719</v>
      </c>
      <c r="K429" s="50" t="s">
        <v>209</v>
      </c>
      <c r="L429" s="50" t="s">
        <v>6720</v>
      </c>
      <c r="M429" s="50" t="s">
        <v>209</v>
      </c>
      <c r="N429" s="50" t="s">
        <v>209</v>
      </c>
      <c r="O429" s="50" t="s">
        <v>209</v>
      </c>
      <c r="P429" s="50" t="s">
        <v>102</v>
      </c>
      <c r="Q429" s="50" t="s">
        <v>102</v>
      </c>
      <c r="R429" s="50" t="s">
        <v>102</v>
      </c>
      <c r="S429" s="50">
        <v>2016</v>
      </c>
      <c r="T429" s="48" t="s">
        <v>4706</v>
      </c>
      <c r="U429" s="68">
        <v>2942000</v>
      </c>
      <c r="V429" s="66">
        <v>2562000</v>
      </c>
      <c r="W429" s="66">
        <v>12000</v>
      </c>
      <c r="X429" s="72">
        <v>0</v>
      </c>
      <c r="Y429" s="50" t="s">
        <v>4707</v>
      </c>
      <c r="Z429" s="55"/>
      <c r="AA429" s="60" t="s">
        <v>73</v>
      </c>
      <c r="AB429" s="67">
        <v>10000000</v>
      </c>
      <c r="AC429" s="50" t="s">
        <v>102</v>
      </c>
      <c r="AD429" s="50" t="s">
        <v>209</v>
      </c>
      <c r="AE429" s="66"/>
      <c r="AF429" s="50" t="s">
        <v>3206</v>
      </c>
      <c r="AG429" s="50" t="s">
        <v>6721</v>
      </c>
      <c r="AH429" s="67" t="s">
        <v>6722</v>
      </c>
      <c r="AI429" s="67" t="s">
        <v>4711</v>
      </c>
      <c r="AJ429" s="50">
        <v>30</v>
      </c>
      <c r="AK429" s="50" t="s">
        <v>283</v>
      </c>
      <c r="AL429" s="50" t="s">
        <v>6572</v>
      </c>
      <c r="AM429" s="55"/>
      <c r="AN429" s="50">
        <v>2</v>
      </c>
      <c r="AO429" s="55"/>
      <c r="AP429" s="50" t="s">
        <v>5366</v>
      </c>
    </row>
    <row r="430" spans="1:42" ht="95.25" customHeight="1">
      <c r="A430" s="47">
        <f t="shared" si="0"/>
        <v>429</v>
      </c>
      <c r="B430" s="50" t="s">
        <v>6723</v>
      </c>
      <c r="C430" s="50" t="s">
        <v>6724</v>
      </c>
      <c r="D430" s="50" t="s">
        <v>6725</v>
      </c>
      <c r="E430" s="50" t="s">
        <v>6726</v>
      </c>
      <c r="F430" s="49" t="s">
        <v>6727</v>
      </c>
      <c r="G430" s="50" t="s">
        <v>3180</v>
      </c>
      <c r="H430" s="50" t="s">
        <v>6724</v>
      </c>
      <c r="I430" s="50" t="s">
        <v>6724</v>
      </c>
      <c r="J430" s="50" t="s">
        <v>6728</v>
      </c>
      <c r="K430" s="50" t="s">
        <v>209</v>
      </c>
      <c r="L430" s="50" t="s">
        <v>102</v>
      </c>
      <c r="M430" s="50" t="s">
        <v>209</v>
      </c>
      <c r="N430" s="50" t="s">
        <v>209</v>
      </c>
      <c r="O430" s="50" t="s">
        <v>209</v>
      </c>
      <c r="P430" s="50" t="s">
        <v>102</v>
      </c>
      <c r="Q430" s="50" t="s">
        <v>102</v>
      </c>
      <c r="R430" s="50" t="s">
        <v>102</v>
      </c>
      <c r="S430" s="50">
        <v>2019</v>
      </c>
      <c r="T430" s="48" t="s">
        <v>4706</v>
      </c>
      <c r="U430" s="68"/>
      <c r="V430" s="66">
        <v>5076000</v>
      </c>
      <c r="W430" s="68">
        <v>24664000</v>
      </c>
      <c r="X430" s="72">
        <v>0</v>
      </c>
      <c r="Y430" s="50" t="s">
        <v>4707</v>
      </c>
      <c r="Z430" s="55"/>
      <c r="AA430" s="60" t="s">
        <v>73</v>
      </c>
      <c r="AB430" s="67">
        <v>3000000</v>
      </c>
      <c r="AC430" s="50" t="s">
        <v>102</v>
      </c>
      <c r="AD430" s="50" t="s">
        <v>209</v>
      </c>
      <c r="AE430" s="66"/>
      <c r="AF430" s="50" t="s">
        <v>3198</v>
      </c>
      <c r="AG430" s="50" t="s">
        <v>4793</v>
      </c>
      <c r="AH430" s="67">
        <v>25000</v>
      </c>
      <c r="AI430" s="67" t="s">
        <v>6630</v>
      </c>
      <c r="AJ430" s="50">
        <v>100</v>
      </c>
      <c r="AK430" s="50" t="s">
        <v>6729</v>
      </c>
      <c r="AL430" s="50" t="s">
        <v>6641</v>
      </c>
      <c r="AM430" s="55"/>
      <c r="AN430" s="50">
        <v>2</v>
      </c>
      <c r="AO430" s="55"/>
      <c r="AP430" s="50" t="s">
        <v>5366</v>
      </c>
    </row>
    <row r="431" spans="1:42" ht="95.25" customHeight="1">
      <c r="A431" s="47">
        <f t="shared" si="0"/>
        <v>430</v>
      </c>
      <c r="B431" s="50" t="s">
        <v>6730</v>
      </c>
      <c r="C431" s="50" t="s">
        <v>6731</v>
      </c>
      <c r="D431" s="50" t="s">
        <v>6732</v>
      </c>
      <c r="E431" s="50" t="s">
        <v>6733</v>
      </c>
      <c r="F431" s="49" t="s">
        <v>5338</v>
      </c>
      <c r="G431" s="50" t="s">
        <v>3193</v>
      </c>
      <c r="H431" s="50" t="s">
        <v>6731</v>
      </c>
      <c r="I431" s="50" t="s">
        <v>6731</v>
      </c>
      <c r="J431" s="50" t="s">
        <v>6734</v>
      </c>
      <c r="K431" s="50" t="s">
        <v>209</v>
      </c>
      <c r="L431" s="50" t="s">
        <v>102</v>
      </c>
      <c r="M431" s="50" t="s">
        <v>209</v>
      </c>
      <c r="N431" s="50" t="s">
        <v>209</v>
      </c>
      <c r="O431" s="50" t="s">
        <v>209</v>
      </c>
      <c r="P431" s="50" t="s">
        <v>102</v>
      </c>
      <c r="Q431" s="50" t="s">
        <v>102</v>
      </c>
      <c r="R431" s="50" t="s">
        <v>102</v>
      </c>
      <c r="S431" s="50">
        <v>2018</v>
      </c>
      <c r="T431" s="48" t="s">
        <v>4706</v>
      </c>
      <c r="U431" s="68"/>
      <c r="V431" s="66">
        <f>3025000+1000000</f>
        <v>4025000</v>
      </c>
      <c r="W431" s="66">
        <v>330000</v>
      </c>
      <c r="X431" s="72">
        <v>0</v>
      </c>
      <c r="Y431" s="50" t="s">
        <v>4707</v>
      </c>
      <c r="Z431" s="55"/>
      <c r="AA431" s="60" t="s">
        <v>73</v>
      </c>
      <c r="AB431" s="67">
        <v>10000000</v>
      </c>
      <c r="AC431" s="50" t="s">
        <v>102</v>
      </c>
      <c r="AD431" s="50" t="s">
        <v>209</v>
      </c>
      <c r="AE431" s="66"/>
      <c r="AF431" s="50" t="s">
        <v>3198</v>
      </c>
      <c r="AG431" s="50" t="s">
        <v>6490</v>
      </c>
      <c r="AH431" s="67" t="s">
        <v>6735</v>
      </c>
      <c r="AI431" s="67" t="s">
        <v>6652</v>
      </c>
      <c r="AJ431" s="50">
        <v>100</v>
      </c>
      <c r="AK431" s="50" t="s">
        <v>6736</v>
      </c>
      <c r="AL431" s="50" t="s">
        <v>6572</v>
      </c>
      <c r="AM431" s="55"/>
      <c r="AN431" s="50">
        <v>5</v>
      </c>
      <c r="AO431" s="55"/>
      <c r="AP431" s="50" t="s">
        <v>6737</v>
      </c>
    </row>
    <row r="432" spans="1:42" ht="95.25" customHeight="1">
      <c r="A432" s="47">
        <f t="shared" si="0"/>
        <v>431</v>
      </c>
      <c r="B432" s="50" t="s">
        <v>6738</v>
      </c>
      <c r="C432" s="50" t="s">
        <v>6739</v>
      </c>
      <c r="D432" s="50" t="s">
        <v>6740</v>
      </c>
      <c r="E432" s="50" t="s">
        <v>6741</v>
      </c>
      <c r="F432" s="49" t="s">
        <v>6742</v>
      </c>
      <c r="G432" s="50" t="s">
        <v>3180</v>
      </c>
      <c r="H432" s="50" t="s">
        <v>6739</v>
      </c>
      <c r="I432" s="50" t="s">
        <v>6739</v>
      </c>
      <c r="J432" s="50" t="s">
        <v>6743</v>
      </c>
      <c r="K432" s="50" t="s">
        <v>209</v>
      </c>
      <c r="L432" s="50" t="s">
        <v>102</v>
      </c>
      <c r="M432" s="50" t="s">
        <v>209</v>
      </c>
      <c r="N432" s="50" t="s">
        <v>209</v>
      </c>
      <c r="O432" s="50" t="s">
        <v>209</v>
      </c>
      <c r="P432" s="50" t="s">
        <v>102</v>
      </c>
      <c r="Q432" s="50" t="s">
        <v>102</v>
      </c>
      <c r="R432" s="50" t="s">
        <v>102</v>
      </c>
      <c r="S432" s="50">
        <v>2018</v>
      </c>
      <c r="T432" s="48" t="s">
        <v>4706</v>
      </c>
      <c r="U432" s="68"/>
      <c r="V432" s="66">
        <v>9469500</v>
      </c>
      <c r="W432" s="66">
        <v>525000</v>
      </c>
      <c r="X432" s="72">
        <v>0</v>
      </c>
      <c r="Y432" s="50" t="s">
        <v>5093</v>
      </c>
      <c r="Z432" s="55"/>
      <c r="AA432" s="60" t="s">
        <v>73</v>
      </c>
      <c r="AB432" s="67">
        <v>5000000</v>
      </c>
      <c r="AC432" s="50" t="s">
        <v>102</v>
      </c>
      <c r="AD432" s="50" t="s">
        <v>209</v>
      </c>
      <c r="AE432" s="66"/>
      <c r="AF432" s="50" t="s">
        <v>3186</v>
      </c>
      <c r="AG432" s="50" t="s">
        <v>6096</v>
      </c>
      <c r="AH432" s="67">
        <v>45000</v>
      </c>
      <c r="AI432" s="67" t="s">
        <v>4711</v>
      </c>
      <c r="AJ432" s="50">
        <v>35</v>
      </c>
      <c r="AK432" s="50" t="s">
        <v>105</v>
      </c>
      <c r="AL432" s="50" t="s">
        <v>4706</v>
      </c>
      <c r="AM432" s="55"/>
      <c r="AN432" s="50">
        <v>1</v>
      </c>
      <c r="AO432" s="55"/>
      <c r="AP432" s="50" t="s">
        <v>6744</v>
      </c>
    </row>
    <row r="433" spans="1:42" ht="95.25" customHeight="1">
      <c r="A433" s="47">
        <f t="shared" si="0"/>
        <v>432</v>
      </c>
      <c r="B433" s="50" t="s">
        <v>6745</v>
      </c>
      <c r="C433" s="50" t="s">
        <v>6746</v>
      </c>
      <c r="D433" s="50" t="s">
        <v>6747</v>
      </c>
      <c r="E433" s="50" t="s">
        <v>6748</v>
      </c>
      <c r="F433" s="49" t="s">
        <v>6749</v>
      </c>
      <c r="G433" s="50" t="s">
        <v>3180</v>
      </c>
      <c r="H433" s="50" t="s">
        <v>6746</v>
      </c>
      <c r="I433" s="50" t="s">
        <v>6746</v>
      </c>
      <c r="J433" s="50" t="s">
        <v>6750</v>
      </c>
      <c r="K433" s="50" t="s">
        <v>209</v>
      </c>
      <c r="L433" s="50" t="s">
        <v>102</v>
      </c>
      <c r="M433" s="50" t="s">
        <v>209</v>
      </c>
      <c r="N433" s="50" t="s">
        <v>209</v>
      </c>
      <c r="O433" s="50" t="s">
        <v>209</v>
      </c>
      <c r="P433" s="50" t="s">
        <v>102</v>
      </c>
      <c r="Q433" s="50" t="s">
        <v>102</v>
      </c>
      <c r="R433" s="50" t="s">
        <v>102</v>
      </c>
      <c r="S433" s="50">
        <v>2017</v>
      </c>
      <c r="T433" s="48" t="s">
        <v>4706</v>
      </c>
      <c r="U433" s="68"/>
      <c r="V433" s="66">
        <v>3450000</v>
      </c>
      <c r="W433" s="68">
        <v>31125000</v>
      </c>
      <c r="X433" s="72">
        <v>0</v>
      </c>
      <c r="Y433" s="50" t="s">
        <v>4707</v>
      </c>
      <c r="Z433" s="55"/>
      <c r="AA433" s="60" t="s">
        <v>73</v>
      </c>
      <c r="AB433" s="67">
        <v>20000000</v>
      </c>
      <c r="AC433" s="50" t="s">
        <v>102</v>
      </c>
      <c r="AD433" s="50" t="s">
        <v>209</v>
      </c>
      <c r="AE433" s="66"/>
      <c r="AF433" s="50" t="s">
        <v>3186</v>
      </c>
      <c r="AG433" s="50" t="s">
        <v>5287</v>
      </c>
      <c r="AH433" s="67">
        <v>150000</v>
      </c>
      <c r="AI433" s="67" t="s">
        <v>4711</v>
      </c>
      <c r="AJ433" s="50">
        <v>100</v>
      </c>
      <c r="AK433" s="50" t="s">
        <v>74</v>
      </c>
      <c r="AL433" s="50" t="s">
        <v>6572</v>
      </c>
      <c r="AM433" s="55"/>
      <c r="AN433" s="50">
        <v>3</v>
      </c>
      <c r="AO433" s="55"/>
      <c r="AP433" s="50" t="s">
        <v>5366</v>
      </c>
    </row>
    <row r="434" spans="1:42" ht="95.25" customHeight="1">
      <c r="A434" s="47">
        <f t="shared" si="0"/>
        <v>433</v>
      </c>
      <c r="B434" s="50" t="s">
        <v>6751</v>
      </c>
      <c r="C434" s="50" t="s">
        <v>6752</v>
      </c>
      <c r="D434" s="50" t="s">
        <v>6753</v>
      </c>
      <c r="E434" s="50" t="s">
        <v>6754</v>
      </c>
      <c r="F434" s="49" t="s">
        <v>6755</v>
      </c>
      <c r="G434" s="50" t="s">
        <v>3180</v>
      </c>
      <c r="H434" s="50" t="s">
        <v>6752</v>
      </c>
      <c r="I434" s="50" t="s">
        <v>6752</v>
      </c>
      <c r="J434" s="50" t="s">
        <v>6756</v>
      </c>
      <c r="K434" s="50" t="s">
        <v>209</v>
      </c>
      <c r="L434" s="50" t="s">
        <v>102</v>
      </c>
      <c r="M434" s="50" t="s">
        <v>209</v>
      </c>
      <c r="N434" s="50" t="s">
        <v>209</v>
      </c>
      <c r="O434" s="50" t="s">
        <v>209</v>
      </c>
      <c r="P434" s="50" t="s">
        <v>102</v>
      </c>
      <c r="Q434" s="50" t="s">
        <v>102</v>
      </c>
      <c r="R434" s="50" t="s">
        <v>102</v>
      </c>
      <c r="S434" s="50">
        <v>2017</v>
      </c>
      <c r="T434" s="48" t="s">
        <v>4706</v>
      </c>
      <c r="U434" s="68">
        <v>1682800</v>
      </c>
      <c r="V434" s="66">
        <v>4062000</v>
      </c>
      <c r="W434" s="66">
        <v>1295000</v>
      </c>
      <c r="X434" s="72">
        <v>0</v>
      </c>
      <c r="Y434" s="50" t="s">
        <v>4707</v>
      </c>
      <c r="Z434" s="55"/>
      <c r="AA434" s="60" t="s">
        <v>73</v>
      </c>
      <c r="AB434" s="67">
        <v>2000000</v>
      </c>
      <c r="AC434" s="50" t="s">
        <v>102</v>
      </c>
      <c r="AD434" s="50" t="s">
        <v>209</v>
      </c>
      <c r="AE434" s="66"/>
      <c r="AF434" s="50" t="s">
        <v>3198</v>
      </c>
      <c r="AG434" s="50" t="s">
        <v>6757</v>
      </c>
      <c r="AH434" s="67" t="s">
        <v>6758</v>
      </c>
      <c r="AI434" s="67" t="s">
        <v>6652</v>
      </c>
      <c r="AJ434" s="50">
        <v>100</v>
      </c>
      <c r="AK434" s="50" t="s">
        <v>283</v>
      </c>
      <c r="AL434" s="50" t="s">
        <v>6712</v>
      </c>
      <c r="AM434" s="55"/>
      <c r="AN434" s="50">
        <v>1</v>
      </c>
      <c r="AO434" s="55"/>
      <c r="AP434" s="50" t="s">
        <v>6759</v>
      </c>
    </row>
    <row r="435" spans="1:42" ht="95.25" customHeight="1">
      <c r="A435" s="47">
        <f t="shared" si="0"/>
        <v>434</v>
      </c>
      <c r="B435" s="50" t="s">
        <v>6760</v>
      </c>
      <c r="C435" s="50" t="s">
        <v>6761</v>
      </c>
      <c r="D435" s="50" t="s">
        <v>6762</v>
      </c>
      <c r="E435" s="50" t="s">
        <v>6763</v>
      </c>
      <c r="F435" s="49" t="s">
        <v>6764</v>
      </c>
      <c r="G435" s="50" t="s">
        <v>3180</v>
      </c>
      <c r="H435" s="50" t="s">
        <v>6761</v>
      </c>
      <c r="I435" s="50" t="s">
        <v>6761</v>
      </c>
      <c r="J435" s="50" t="s">
        <v>6765</v>
      </c>
      <c r="K435" s="50" t="s">
        <v>209</v>
      </c>
      <c r="L435" s="50" t="s">
        <v>102</v>
      </c>
      <c r="M435" s="50" t="s">
        <v>209</v>
      </c>
      <c r="N435" s="50" t="s">
        <v>209</v>
      </c>
      <c r="O435" s="50" t="s">
        <v>209</v>
      </c>
      <c r="P435" s="50" t="s">
        <v>102</v>
      </c>
      <c r="Q435" s="50" t="s">
        <v>102</v>
      </c>
      <c r="R435" s="50" t="s">
        <v>102</v>
      </c>
      <c r="S435" s="50">
        <v>2018</v>
      </c>
      <c r="T435" s="48" t="s">
        <v>4706</v>
      </c>
      <c r="U435" s="68"/>
      <c r="V435" s="66">
        <v>32238000</v>
      </c>
      <c r="W435" s="68">
        <v>8885000</v>
      </c>
      <c r="X435" s="72">
        <v>65000</v>
      </c>
      <c r="Y435" s="50" t="s">
        <v>4707</v>
      </c>
      <c r="Z435" s="55"/>
      <c r="AA435" s="60" t="s">
        <v>73</v>
      </c>
      <c r="AB435" s="67">
        <v>5000000</v>
      </c>
      <c r="AC435" s="50" t="s">
        <v>102</v>
      </c>
      <c r="AD435" s="50" t="s">
        <v>209</v>
      </c>
      <c r="AE435" s="66"/>
      <c r="AF435" s="50" t="s">
        <v>3206</v>
      </c>
      <c r="AG435" s="50" t="s">
        <v>4997</v>
      </c>
      <c r="AH435" s="67">
        <v>5000</v>
      </c>
      <c r="AI435" s="67" t="s">
        <v>4711</v>
      </c>
      <c r="AJ435" s="50">
        <v>250</v>
      </c>
      <c r="AK435" s="50" t="s">
        <v>283</v>
      </c>
      <c r="AL435" s="50" t="s">
        <v>6712</v>
      </c>
      <c r="AM435" s="55"/>
      <c r="AN435" s="50">
        <v>2</v>
      </c>
      <c r="AO435" s="55"/>
      <c r="AP435" s="50" t="s">
        <v>6759</v>
      </c>
    </row>
    <row r="436" spans="1:42" ht="95.25" customHeight="1">
      <c r="A436" s="47">
        <f t="shared" si="0"/>
        <v>435</v>
      </c>
      <c r="B436" s="50" t="s">
        <v>6766</v>
      </c>
      <c r="C436" s="50" t="s">
        <v>6767</v>
      </c>
      <c r="D436" s="50" t="s">
        <v>6768</v>
      </c>
      <c r="E436" s="50" t="s">
        <v>6769</v>
      </c>
      <c r="F436" s="49" t="s">
        <v>6770</v>
      </c>
      <c r="G436" s="50" t="s">
        <v>3180</v>
      </c>
      <c r="H436" s="50" t="s">
        <v>6767</v>
      </c>
      <c r="I436" s="50" t="s">
        <v>6767</v>
      </c>
      <c r="J436" s="50" t="s">
        <v>6771</v>
      </c>
      <c r="K436" s="50" t="s">
        <v>209</v>
      </c>
      <c r="L436" s="50" t="s">
        <v>102</v>
      </c>
      <c r="M436" s="50" t="s">
        <v>209</v>
      </c>
      <c r="N436" s="50" t="s">
        <v>209</v>
      </c>
      <c r="O436" s="50" t="s">
        <v>209</v>
      </c>
      <c r="P436" s="50" t="s">
        <v>102</v>
      </c>
      <c r="Q436" s="50" t="s">
        <v>102</v>
      </c>
      <c r="R436" s="50" t="s">
        <v>102</v>
      </c>
      <c r="S436" s="50">
        <v>21013</v>
      </c>
      <c r="T436" s="48" t="s">
        <v>4706</v>
      </c>
      <c r="U436" s="68">
        <v>370000</v>
      </c>
      <c r="V436" s="68"/>
      <c r="W436" s="66">
        <v>90000</v>
      </c>
      <c r="X436" s="72">
        <v>0</v>
      </c>
      <c r="Y436" s="50" t="s">
        <v>5093</v>
      </c>
      <c r="Z436" s="55"/>
      <c r="AA436" s="60" t="s">
        <v>73</v>
      </c>
      <c r="AB436" s="67">
        <v>3000000</v>
      </c>
      <c r="AC436" s="50" t="s">
        <v>102</v>
      </c>
      <c r="AD436" s="50" t="s">
        <v>209</v>
      </c>
      <c r="AE436" s="66"/>
      <c r="AF436" s="50" t="s">
        <v>3206</v>
      </c>
      <c r="AG436" s="50" t="s">
        <v>5331</v>
      </c>
      <c r="AH436" s="67" t="s">
        <v>6772</v>
      </c>
      <c r="AI436" s="67" t="s">
        <v>4711</v>
      </c>
      <c r="AJ436" s="50">
        <v>20</v>
      </c>
      <c r="AK436" s="50" t="s">
        <v>3014</v>
      </c>
      <c r="AL436" s="50" t="s">
        <v>4706</v>
      </c>
      <c r="AM436" s="55"/>
      <c r="AN436" s="50">
        <v>1</v>
      </c>
      <c r="AO436" s="55"/>
      <c r="AP436" s="50" t="s">
        <v>5366</v>
      </c>
    </row>
    <row r="437" spans="1:42" ht="95.25" customHeight="1">
      <c r="A437" s="47">
        <f t="shared" si="0"/>
        <v>436</v>
      </c>
      <c r="B437" s="50" t="s">
        <v>6773</v>
      </c>
      <c r="C437" s="50" t="s">
        <v>6774</v>
      </c>
      <c r="D437" s="50" t="s">
        <v>6775</v>
      </c>
      <c r="E437" s="50" t="s">
        <v>6776</v>
      </c>
      <c r="F437" s="49" t="s">
        <v>6777</v>
      </c>
      <c r="G437" s="50" t="s">
        <v>3193</v>
      </c>
      <c r="H437" s="50" t="s">
        <v>6774</v>
      </c>
      <c r="I437" s="50" t="s">
        <v>6774</v>
      </c>
      <c r="J437" s="50" t="s">
        <v>6778</v>
      </c>
      <c r="K437" s="50" t="s">
        <v>209</v>
      </c>
      <c r="L437" s="50" t="s">
        <v>102</v>
      </c>
      <c r="M437" s="50" t="s">
        <v>209</v>
      </c>
      <c r="N437" s="50" t="s">
        <v>209</v>
      </c>
      <c r="O437" s="50" t="s">
        <v>209</v>
      </c>
      <c r="P437" s="50" t="s">
        <v>102</v>
      </c>
      <c r="Q437" s="50" t="s">
        <v>102</v>
      </c>
      <c r="R437" s="50" t="s">
        <v>102</v>
      </c>
      <c r="S437" s="50">
        <v>2013</v>
      </c>
      <c r="T437" s="48" t="s">
        <v>4706</v>
      </c>
      <c r="U437" s="68">
        <v>905000</v>
      </c>
      <c r="V437" s="66">
        <v>485000</v>
      </c>
      <c r="W437" s="68">
        <v>7500000</v>
      </c>
      <c r="X437" s="72">
        <v>0</v>
      </c>
      <c r="Y437" s="50" t="s">
        <v>4707</v>
      </c>
      <c r="Z437" s="55"/>
      <c r="AA437" s="60" t="s">
        <v>73</v>
      </c>
      <c r="AB437" s="67">
        <v>5000000</v>
      </c>
      <c r="AC437" s="50" t="s">
        <v>102</v>
      </c>
      <c r="AD437" s="50" t="s">
        <v>209</v>
      </c>
      <c r="AE437" s="66"/>
      <c r="AF437" s="50" t="s">
        <v>3206</v>
      </c>
      <c r="AG437" s="50" t="s">
        <v>6779</v>
      </c>
      <c r="AH437" s="67">
        <v>65000</v>
      </c>
      <c r="AI437" s="67" t="s">
        <v>4711</v>
      </c>
      <c r="AJ437" s="50">
        <v>10</v>
      </c>
      <c r="AK437" s="50" t="s">
        <v>105</v>
      </c>
      <c r="AL437" s="50" t="s">
        <v>5166</v>
      </c>
      <c r="AM437" s="55"/>
      <c r="AN437" s="50">
        <v>1</v>
      </c>
      <c r="AO437" s="55"/>
      <c r="AP437" s="50" t="s">
        <v>5366</v>
      </c>
    </row>
    <row r="438" spans="1:42" ht="95.25" customHeight="1">
      <c r="A438" s="47">
        <f t="shared" si="0"/>
        <v>437</v>
      </c>
      <c r="B438" s="50" t="s">
        <v>6780</v>
      </c>
      <c r="C438" s="50" t="s">
        <v>6781</v>
      </c>
      <c r="D438" s="50" t="s">
        <v>6782</v>
      </c>
      <c r="E438" s="50" t="s">
        <v>6783</v>
      </c>
      <c r="F438" s="49" t="s">
        <v>6784</v>
      </c>
      <c r="G438" s="50" t="s">
        <v>3193</v>
      </c>
      <c r="H438" s="50" t="s">
        <v>6781</v>
      </c>
      <c r="I438" s="50" t="s">
        <v>6781</v>
      </c>
      <c r="J438" s="50" t="s">
        <v>6785</v>
      </c>
      <c r="K438" s="50" t="s">
        <v>209</v>
      </c>
      <c r="L438" s="50" t="s">
        <v>102</v>
      </c>
      <c r="M438" s="50" t="s">
        <v>209</v>
      </c>
      <c r="N438" s="50" t="s">
        <v>209</v>
      </c>
      <c r="O438" s="50" t="s">
        <v>209</v>
      </c>
      <c r="P438" s="50" t="s">
        <v>102</v>
      </c>
      <c r="Q438" s="50" t="s">
        <v>102</v>
      </c>
      <c r="R438" s="50" t="s">
        <v>102</v>
      </c>
      <c r="S438" s="50">
        <v>219</v>
      </c>
      <c r="T438" s="48" t="s">
        <v>4706</v>
      </c>
      <c r="U438" s="68"/>
      <c r="V438" s="66">
        <v>7776500</v>
      </c>
      <c r="W438" s="66">
        <v>35000</v>
      </c>
      <c r="X438" s="72">
        <v>10000</v>
      </c>
      <c r="Y438" s="50" t="s">
        <v>4707</v>
      </c>
      <c r="Z438" s="55"/>
      <c r="AA438" s="60" t="s">
        <v>73</v>
      </c>
      <c r="AB438" s="67">
        <v>15000000</v>
      </c>
      <c r="AC438" s="50" t="s">
        <v>102</v>
      </c>
      <c r="AD438" s="50" t="s">
        <v>209</v>
      </c>
      <c r="AE438" s="66"/>
      <c r="AF438" s="50" t="s">
        <v>3198</v>
      </c>
      <c r="AG438" s="50" t="s">
        <v>6786</v>
      </c>
      <c r="AH438" s="67" t="s">
        <v>6787</v>
      </c>
      <c r="AI438" s="67" t="s">
        <v>4711</v>
      </c>
      <c r="AJ438" s="50">
        <v>100</v>
      </c>
      <c r="AK438" s="50" t="s">
        <v>547</v>
      </c>
      <c r="AL438" s="50" t="s">
        <v>4706</v>
      </c>
      <c r="AM438" s="55"/>
      <c r="AN438" s="50">
        <v>1</v>
      </c>
      <c r="AO438" s="55"/>
      <c r="AP438" s="50" t="s">
        <v>5366</v>
      </c>
    </row>
    <row r="439" spans="1:42" ht="95.25" customHeight="1">
      <c r="A439" s="47">
        <f t="shared" si="0"/>
        <v>438</v>
      </c>
      <c r="B439" s="50" t="s">
        <v>6788</v>
      </c>
      <c r="C439" s="50" t="s">
        <v>6789</v>
      </c>
      <c r="D439" s="50" t="s">
        <v>6790</v>
      </c>
      <c r="E439" s="50" t="s">
        <v>6791</v>
      </c>
      <c r="F439" s="49" t="s">
        <v>6792</v>
      </c>
      <c r="G439" s="50" t="s">
        <v>3180</v>
      </c>
      <c r="H439" s="50" t="s">
        <v>6789</v>
      </c>
      <c r="I439" s="50" t="s">
        <v>6789</v>
      </c>
      <c r="J439" s="50" t="s">
        <v>6793</v>
      </c>
      <c r="K439" s="50" t="s">
        <v>209</v>
      </c>
      <c r="L439" s="50" t="s">
        <v>102</v>
      </c>
      <c r="M439" s="50" t="s">
        <v>209</v>
      </c>
      <c r="N439" s="50" t="s">
        <v>209</v>
      </c>
      <c r="O439" s="50" t="s">
        <v>209</v>
      </c>
      <c r="P439" s="50" t="s">
        <v>102</v>
      </c>
      <c r="Q439" s="50" t="s">
        <v>102</v>
      </c>
      <c r="R439" s="50" t="s">
        <v>102</v>
      </c>
      <c r="S439" s="50">
        <v>2018</v>
      </c>
      <c r="T439" s="48" t="s">
        <v>4706</v>
      </c>
      <c r="U439" s="68"/>
      <c r="V439" s="68"/>
      <c r="W439" s="66">
        <v>955000</v>
      </c>
      <c r="X439" s="72">
        <v>0</v>
      </c>
      <c r="Y439" s="50" t="s">
        <v>4707</v>
      </c>
      <c r="Z439" s="55"/>
      <c r="AA439" s="60" t="s">
        <v>73</v>
      </c>
      <c r="AB439" s="67">
        <v>5000000</v>
      </c>
      <c r="AC439" s="50" t="s">
        <v>102</v>
      </c>
      <c r="AD439" s="50" t="s">
        <v>209</v>
      </c>
      <c r="AE439" s="66"/>
      <c r="AF439" s="50" t="s">
        <v>3198</v>
      </c>
      <c r="AG439" s="50" t="s">
        <v>6794</v>
      </c>
      <c r="AH439" s="67">
        <v>5000</v>
      </c>
      <c r="AI439" s="67" t="s">
        <v>6652</v>
      </c>
      <c r="AJ439" s="50">
        <v>60</v>
      </c>
      <c r="AK439" s="50" t="s">
        <v>3014</v>
      </c>
      <c r="AL439" s="50" t="s">
        <v>5785</v>
      </c>
      <c r="AM439" s="55"/>
      <c r="AN439" s="50">
        <v>1</v>
      </c>
      <c r="AO439" s="55"/>
      <c r="AP439" s="50" t="s">
        <v>5366</v>
      </c>
    </row>
    <row r="440" spans="1:42" ht="95.25" customHeight="1">
      <c r="A440" s="47">
        <f t="shared" si="0"/>
        <v>439</v>
      </c>
      <c r="B440" s="50" t="s">
        <v>6795</v>
      </c>
      <c r="C440" s="50" t="s">
        <v>6796</v>
      </c>
      <c r="D440" s="50" t="s">
        <v>6797</v>
      </c>
      <c r="E440" s="50" t="s">
        <v>6798</v>
      </c>
      <c r="F440" s="49" t="s">
        <v>6799</v>
      </c>
      <c r="G440" s="50" t="s">
        <v>3180</v>
      </c>
      <c r="H440" s="50" t="s">
        <v>6796</v>
      </c>
      <c r="I440" s="50" t="s">
        <v>6796</v>
      </c>
      <c r="J440" s="50" t="s">
        <v>6800</v>
      </c>
      <c r="K440" s="50" t="s">
        <v>209</v>
      </c>
      <c r="L440" s="50" t="s">
        <v>102</v>
      </c>
      <c r="M440" s="50" t="s">
        <v>209</v>
      </c>
      <c r="N440" s="50" t="s">
        <v>6801</v>
      </c>
      <c r="O440" s="50" t="s">
        <v>209</v>
      </c>
      <c r="P440" s="50" t="s">
        <v>102</v>
      </c>
      <c r="Q440" s="50" t="s">
        <v>102</v>
      </c>
      <c r="R440" s="50" t="s">
        <v>102</v>
      </c>
      <c r="S440" s="50">
        <v>2015</v>
      </c>
      <c r="T440" s="48" t="s">
        <v>4706</v>
      </c>
      <c r="U440" s="68"/>
      <c r="V440" s="66">
        <v>890000</v>
      </c>
      <c r="W440" s="66">
        <v>42000</v>
      </c>
      <c r="X440" s="72">
        <v>0</v>
      </c>
      <c r="Y440" s="50" t="s">
        <v>5093</v>
      </c>
      <c r="Z440" s="55"/>
      <c r="AA440" s="60" t="s">
        <v>73</v>
      </c>
      <c r="AB440" s="67">
        <v>3500000</v>
      </c>
      <c r="AC440" s="50" t="s">
        <v>102</v>
      </c>
      <c r="AD440" s="50" t="s">
        <v>209</v>
      </c>
      <c r="AE440" s="66"/>
      <c r="AF440" s="50" t="s">
        <v>3198</v>
      </c>
      <c r="AG440" s="50" t="s">
        <v>5225</v>
      </c>
      <c r="AH440" s="67" t="s">
        <v>6802</v>
      </c>
      <c r="AI440" s="67" t="s">
        <v>4711</v>
      </c>
      <c r="AJ440" s="50">
        <v>600</v>
      </c>
      <c r="AK440" s="50" t="s">
        <v>105</v>
      </c>
      <c r="AL440" s="50" t="s">
        <v>4706</v>
      </c>
      <c r="AM440" s="55"/>
      <c r="AN440" s="50">
        <v>2</v>
      </c>
      <c r="AO440" s="55"/>
      <c r="AP440" s="50" t="s">
        <v>5366</v>
      </c>
    </row>
    <row r="441" spans="1:42" ht="95.25" customHeight="1">
      <c r="A441" s="47">
        <f t="shared" si="0"/>
        <v>440</v>
      </c>
      <c r="B441" s="50" t="s">
        <v>6803</v>
      </c>
      <c r="C441" s="50" t="s">
        <v>6804</v>
      </c>
      <c r="D441" s="50" t="s">
        <v>6805</v>
      </c>
      <c r="E441" s="49" t="s">
        <v>6806</v>
      </c>
      <c r="F441" s="49" t="s">
        <v>6807</v>
      </c>
      <c r="G441" s="50" t="s">
        <v>3180</v>
      </c>
      <c r="H441" s="50" t="s">
        <v>6804</v>
      </c>
      <c r="I441" s="50" t="s">
        <v>6804</v>
      </c>
      <c r="J441" s="50" t="s">
        <v>6808</v>
      </c>
      <c r="K441" s="50" t="s">
        <v>209</v>
      </c>
      <c r="L441" s="50" t="s">
        <v>102</v>
      </c>
      <c r="M441" s="50" t="s">
        <v>209</v>
      </c>
      <c r="N441" s="50" t="s">
        <v>209</v>
      </c>
      <c r="O441" s="50" t="s">
        <v>209</v>
      </c>
      <c r="P441" s="50" t="s">
        <v>102</v>
      </c>
      <c r="Q441" s="50" t="s">
        <v>102</v>
      </c>
      <c r="R441" s="50" t="s">
        <v>102</v>
      </c>
      <c r="S441" s="50">
        <v>2019</v>
      </c>
      <c r="T441" s="48" t="s">
        <v>4706</v>
      </c>
      <c r="U441" s="68"/>
      <c r="V441" s="68"/>
      <c r="W441" s="68">
        <v>49965000</v>
      </c>
      <c r="X441" s="72">
        <v>0</v>
      </c>
      <c r="Y441" s="50" t="s">
        <v>4707</v>
      </c>
      <c r="Z441" s="55"/>
      <c r="AA441" s="60" t="s">
        <v>73</v>
      </c>
      <c r="AB441" s="67">
        <v>5000000</v>
      </c>
      <c r="AC441" s="50" t="s">
        <v>102</v>
      </c>
      <c r="AD441" s="50" t="s">
        <v>209</v>
      </c>
      <c r="AE441" s="66"/>
      <c r="AF441" s="50" t="s">
        <v>3206</v>
      </c>
      <c r="AG441" s="50" t="s">
        <v>6809</v>
      </c>
      <c r="AH441" s="67">
        <v>150000</v>
      </c>
      <c r="AI441" s="67" t="s">
        <v>4711</v>
      </c>
      <c r="AJ441" s="50">
        <v>150</v>
      </c>
      <c r="AK441" s="50" t="s">
        <v>547</v>
      </c>
      <c r="AL441" s="50" t="s">
        <v>5785</v>
      </c>
      <c r="AM441" s="55"/>
      <c r="AN441" s="50">
        <v>1</v>
      </c>
      <c r="AO441" s="55"/>
      <c r="AP441" s="50" t="s">
        <v>6810</v>
      </c>
    </row>
    <row r="442" spans="1:42" ht="95.25" customHeight="1">
      <c r="A442" s="47">
        <f t="shared" si="0"/>
        <v>441</v>
      </c>
      <c r="B442" s="50" t="s">
        <v>6811</v>
      </c>
      <c r="C442" s="50" t="s">
        <v>6812</v>
      </c>
      <c r="D442" s="50" t="s">
        <v>6813</v>
      </c>
      <c r="E442" s="50" t="s">
        <v>6814</v>
      </c>
      <c r="F442" s="49" t="s">
        <v>6815</v>
      </c>
      <c r="G442" s="50" t="s">
        <v>3180</v>
      </c>
      <c r="H442" s="50" t="s">
        <v>6812</v>
      </c>
      <c r="I442" s="50" t="s">
        <v>6812</v>
      </c>
      <c r="J442" s="50" t="s">
        <v>6816</v>
      </c>
      <c r="K442" s="50" t="s">
        <v>209</v>
      </c>
      <c r="L442" s="50" t="s">
        <v>102</v>
      </c>
      <c r="M442" s="50" t="s">
        <v>209</v>
      </c>
      <c r="N442" s="50" t="s">
        <v>209</v>
      </c>
      <c r="O442" s="50" t="s">
        <v>209</v>
      </c>
      <c r="P442" s="50" t="s">
        <v>102</v>
      </c>
      <c r="Q442" s="50" t="s">
        <v>102</v>
      </c>
      <c r="R442" s="50" t="s">
        <v>102</v>
      </c>
      <c r="S442" s="50">
        <v>2018</v>
      </c>
      <c r="T442" s="48" t="s">
        <v>4706</v>
      </c>
      <c r="U442" s="68"/>
      <c r="V442" s="68"/>
      <c r="W442" s="68" t="s">
        <v>6817</v>
      </c>
      <c r="X442" s="72">
        <v>0</v>
      </c>
      <c r="Y442" s="50" t="s">
        <v>5093</v>
      </c>
      <c r="Z442" s="55"/>
      <c r="AA442" s="60" t="s">
        <v>73</v>
      </c>
      <c r="AB442" s="67">
        <v>10000000</v>
      </c>
      <c r="AC442" s="50" t="s">
        <v>102</v>
      </c>
      <c r="AD442" s="50" t="s">
        <v>209</v>
      </c>
      <c r="AE442" s="66"/>
      <c r="AF442" s="50" t="s">
        <v>3198</v>
      </c>
      <c r="AG442" s="50" t="s">
        <v>5448</v>
      </c>
      <c r="AH442" s="67">
        <v>15000</v>
      </c>
      <c r="AI442" s="67" t="s">
        <v>4711</v>
      </c>
      <c r="AJ442" s="50">
        <v>150</v>
      </c>
      <c r="AK442" s="50" t="s">
        <v>547</v>
      </c>
      <c r="AL442" s="50" t="s">
        <v>4706</v>
      </c>
      <c r="AM442" s="55"/>
      <c r="AN442" s="50">
        <v>2</v>
      </c>
      <c r="AO442" s="55"/>
      <c r="AP442" s="50" t="s">
        <v>5366</v>
      </c>
    </row>
    <row r="443" spans="1:42" ht="95.25" customHeight="1">
      <c r="A443" s="47">
        <f t="shared" si="0"/>
        <v>442</v>
      </c>
      <c r="B443" s="50" t="s">
        <v>6818</v>
      </c>
      <c r="C443" s="50" t="s">
        <v>6819</v>
      </c>
      <c r="D443" s="50" t="s">
        <v>6820</v>
      </c>
      <c r="E443" s="50" t="s">
        <v>6821</v>
      </c>
      <c r="F443" s="49" t="s">
        <v>6822</v>
      </c>
      <c r="G443" s="50" t="s">
        <v>3180</v>
      </c>
      <c r="H443" s="50" t="s">
        <v>6819</v>
      </c>
      <c r="I443" s="50" t="s">
        <v>6819</v>
      </c>
      <c r="J443" s="50" t="s">
        <v>6823</v>
      </c>
      <c r="K443" s="50" t="s">
        <v>209</v>
      </c>
      <c r="L443" s="50" t="s">
        <v>102</v>
      </c>
      <c r="M443" s="50" t="s">
        <v>209</v>
      </c>
      <c r="N443" s="50" t="s">
        <v>209</v>
      </c>
      <c r="O443" s="50" t="s">
        <v>209</v>
      </c>
      <c r="P443" s="50" t="s">
        <v>102</v>
      </c>
      <c r="Q443" s="50" t="s">
        <v>102</v>
      </c>
      <c r="R443" s="50" t="s">
        <v>102</v>
      </c>
      <c r="S443" s="50">
        <v>2017</v>
      </c>
      <c r="T443" s="48" t="s">
        <v>4706</v>
      </c>
      <c r="U443" s="68">
        <v>102000</v>
      </c>
      <c r="V443" s="66">
        <v>2850000</v>
      </c>
      <c r="W443" s="66">
        <v>368000</v>
      </c>
      <c r="X443" s="72">
        <v>36000</v>
      </c>
      <c r="Y443" s="50" t="s">
        <v>4707</v>
      </c>
      <c r="Z443" s="55"/>
      <c r="AA443" s="60" t="s">
        <v>73</v>
      </c>
      <c r="AB443" s="67">
        <v>8000000</v>
      </c>
      <c r="AC443" s="50" t="s">
        <v>102</v>
      </c>
      <c r="AD443" s="50" t="s">
        <v>209</v>
      </c>
      <c r="AE443" s="66"/>
      <c r="AF443" s="50" t="s">
        <v>3198</v>
      </c>
      <c r="AG443" s="50" t="s">
        <v>6824</v>
      </c>
      <c r="AH443" s="67">
        <v>15000</v>
      </c>
      <c r="AI443" s="67" t="s">
        <v>4711</v>
      </c>
      <c r="AJ443" s="50">
        <v>150</v>
      </c>
      <c r="AK443" s="50" t="s">
        <v>6825</v>
      </c>
      <c r="AL443" s="50" t="s">
        <v>5785</v>
      </c>
      <c r="AM443" s="55"/>
      <c r="AN443" s="50">
        <v>1</v>
      </c>
      <c r="AO443" s="55"/>
      <c r="AP443" s="50" t="s">
        <v>6826</v>
      </c>
    </row>
    <row r="444" spans="1:42" ht="95.25" customHeight="1">
      <c r="A444" s="47">
        <f t="shared" si="0"/>
        <v>443</v>
      </c>
      <c r="B444" s="50" t="s">
        <v>6827</v>
      </c>
      <c r="C444" s="50" t="s">
        <v>6828</v>
      </c>
      <c r="D444" s="50" t="s">
        <v>6829</v>
      </c>
      <c r="E444" s="50" t="s">
        <v>6830</v>
      </c>
      <c r="F444" s="49" t="s">
        <v>6831</v>
      </c>
      <c r="G444" s="50" t="s">
        <v>3180</v>
      </c>
      <c r="H444" s="50" t="s">
        <v>6828</v>
      </c>
      <c r="I444" s="50" t="s">
        <v>6828</v>
      </c>
      <c r="J444" s="50" t="s">
        <v>6832</v>
      </c>
      <c r="K444" s="50" t="s">
        <v>209</v>
      </c>
      <c r="L444" s="50" t="s">
        <v>6833</v>
      </c>
      <c r="M444" s="50" t="s">
        <v>209</v>
      </c>
      <c r="N444" s="50" t="s">
        <v>209</v>
      </c>
      <c r="O444" s="50" t="s">
        <v>209</v>
      </c>
      <c r="P444" s="50" t="s">
        <v>6834</v>
      </c>
      <c r="Q444" s="50" t="s">
        <v>102</v>
      </c>
      <c r="R444" s="50" t="s">
        <v>102</v>
      </c>
      <c r="S444" s="50">
        <v>2014</v>
      </c>
      <c r="T444" s="48" t="s">
        <v>4706</v>
      </c>
      <c r="U444" s="68">
        <v>28514000</v>
      </c>
      <c r="V444" s="68">
        <f>365000+32332000</f>
        <v>32697000</v>
      </c>
      <c r="W444" s="68">
        <v>545425000</v>
      </c>
      <c r="X444" s="72">
        <v>0</v>
      </c>
      <c r="Y444" s="50" t="s">
        <v>4707</v>
      </c>
      <c r="Z444" s="55"/>
      <c r="AA444" s="60" t="s">
        <v>73</v>
      </c>
      <c r="AB444" s="67">
        <v>25000000</v>
      </c>
      <c r="AC444" s="50" t="s">
        <v>102</v>
      </c>
      <c r="AD444" s="50" t="s">
        <v>209</v>
      </c>
      <c r="AE444" s="66"/>
      <c r="AF444" s="50" t="s">
        <v>3206</v>
      </c>
      <c r="AG444" s="50" t="s">
        <v>6835</v>
      </c>
      <c r="AH444" s="67" t="s">
        <v>6836</v>
      </c>
      <c r="AI444" s="67" t="s">
        <v>4711</v>
      </c>
      <c r="AJ444" s="66">
        <v>1000</v>
      </c>
      <c r="AK444" s="50" t="s">
        <v>295</v>
      </c>
      <c r="AL444" s="50" t="s">
        <v>5785</v>
      </c>
      <c r="AM444" s="55"/>
      <c r="AN444" s="50">
        <v>20</v>
      </c>
      <c r="AO444" s="55"/>
      <c r="AP444" s="50" t="s">
        <v>6837</v>
      </c>
    </row>
    <row r="445" spans="1:42" ht="95.25" customHeight="1">
      <c r="A445" s="47">
        <f t="shared" si="0"/>
        <v>444</v>
      </c>
      <c r="B445" s="50" t="s">
        <v>6838</v>
      </c>
      <c r="C445" s="50" t="s">
        <v>6839</v>
      </c>
      <c r="D445" s="50" t="s">
        <v>6840</v>
      </c>
      <c r="E445" s="50" t="s">
        <v>6841</v>
      </c>
      <c r="F445" s="49" t="s">
        <v>6842</v>
      </c>
      <c r="G445" s="50" t="s">
        <v>3193</v>
      </c>
      <c r="H445" s="50" t="s">
        <v>6839</v>
      </c>
      <c r="I445" s="50" t="s">
        <v>6839</v>
      </c>
      <c r="J445" s="50" t="s">
        <v>6843</v>
      </c>
      <c r="K445" s="50" t="s">
        <v>209</v>
      </c>
      <c r="L445" s="50" t="s">
        <v>102</v>
      </c>
      <c r="M445" s="50" t="s">
        <v>209</v>
      </c>
      <c r="N445" s="50" t="s">
        <v>209</v>
      </c>
      <c r="O445" s="50" t="s">
        <v>209</v>
      </c>
      <c r="P445" s="50" t="s">
        <v>102</v>
      </c>
      <c r="Q445" s="50" t="s">
        <v>102</v>
      </c>
      <c r="R445" s="50" t="s">
        <v>102</v>
      </c>
      <c r="S445" s="50">
        <v>2018</v>
      </c>
      <c r="T445" s="48" t="s">
        <v>4706</v>
      </c>
      <c r="U445" s="66">
        <v>0</v>
      </c>
      <c r="V445" s="68"/>
      <c r="W445" s="66">
        <v>0</v>
      </c>
      <c r="X445" s="72">
        <v>0</v>
      </c>
      <c r="Y445" s="50" t="s">
        <v>5636</v>
      </c>
      <c r="Z445" s="55"/>
      <c r="AA445" s="60" t="s">
        <v>73</v>
      </c>
      <c r="AB445" s="67">
        <v>7000000</v>
      </c>
      <c r="AC445" s="50" t="s">
        <v>102</v>
      </c>
      <c r="AD445" s="50" t="s">
        <v>209</v>
      </c>
      <c r="AE445" s="66"/>
      <c r="AF445" s="50" t="s">
        <v>3198</v>
      </c>
      <c r="AG445" s="50" t="s">
        <v>6844</v>
      </c>
      <c r="AH445" s="67">
        <v>20000</v>
      </c>
      <c r="AI445" s="67" t="s">
        <v>4711</v>
      </c>
      <c r="AJ445" s="50">
        <v>300</v>
      </c>
      <c r="AK445" s="50" t="s">
        <v>6845</v>
      </c>
      <c r="AL445" s="50" t="s">
        <v>4706</v>
      </c>
      <c r="AM445" s="55"/>
      <c r="AN445" s="50">
        <v>2</v>
      </c>
      <c r="AO445" s="55"/>
      <c r="AP445" s="50" t="s">
        <v>5366</v>
      </c>
    </row>
    <row r="446" spans="1:42" ht="95.25" customHeight="1">
      <c r="A446" s="47">
        <f t="shared" si="0"/>
        <v>445</v>
      </c>
      <c r="B446" s="50" t="s">
        <v>6846</v>
      </c>
      <c r="C446" s="50" t="s">
        <v>6847</v>
      </c>
      <c r="D446" s="50" t="s">
        <v>6848</v>
      </c>
      <c r="E446" s="50" t="s">
        <v>6849</v>
      </c>
      <c r="F446" s="49" t="s">
        <v>6850</v>
      </c>
      <c r="G446" s="50" t="s">
        <v>3180</v>
      </c>
      <c r="H446" s="50" t="s">
        <v>6847</v>
      </c>
      <c r="I446" s="50" t="s">
        <v>6847</v>
      </c>
      <c r="J446" s="50" t="s">
        <v>6851</v>
      </c>
      <c r="K446" s="50" t="s">
        <v>209</v>
      </c>
      <c r="L446" s="50" t="s">
        <v>102</v>
      </c>
      <c r="M446" s="50" t="s">
        <v>209</v>
      </c>
      <c r="N446" s="50" t="s">
        <v>209</v>
      </c>
      <c r="O446" s="50" t="s">
        <v>209</v>
      </c>
      <c r="P446" s="50" t="s">
        <v>102</v>
      </c>
      <c r="Q446" s="50" t="s">
        <v>102</v>
      </c>
      <c r="R446" s="50" t="s">
        <v>102</v>
      </c>
      <c r="S446" s="50">
        <v>2018</v>
      </c>
      <c r="T446" s="48" t="s">
        <v>4706</v>
      </c>
      <c r="U446" s="68"/>
      <c r="V446" s="68"/>
      <c r="W446" s="66">
        <v>3095000</v>
      </c>
      <c r="X446" s="72">
        <v>60000</v>
      </c>
      <c r="Y446" s="50" t="s">
        <v>4707</v>
      </c>
      <c r="Z446" s="55"/>
      <c r="AA446" s="60" t="s">
        <v>73</v>
      </c>
      <c r="AB446" s="67">
        <v>10000000</v>
      </c>
      <c r="AC446" s="50" t="s">
        <v>102</v>
      </c>
      <c r="AD446" s="50" t="s">
        <v>209</v>
      </c>
      <c r="AE446" s="66"/>
      <c r="AF446" s="50" t="s">
        <v>3198</v>
      </c>
      <c r="AG446" s="50" t="s">
        <v>5448</v>
      </c>
      <c r="AH446" s="67">
        <v>10000</v>
      </c>
      <c r="AI446" s="67" t="s">
        <v>6630</v>
      </c>
      <c r="AJ446" s="50">
        <v>200</v>
      </c>
      <c r="AK446" s="50" t="s">
        <v>6852</v>
      </c>
      <c r="AL446" s="50" t="s">
        <v>5785</v>
      </c>
      <c r="AM446" s="55"/>
      <c r="AN446" s="50">
        <v>1</v>
      </c>
      <c r="AO446" s="55"/>
      <c r="AP446" s="50" t="s">
        <v>6853</v>
      </c>
    </row>
    <row r="447" spans="1:42" ht="95.25" customHeight="1">
      <c r="A447" s="47">
        <f t="shared" si="0"/>
        <v>446</v>
      </c>
      <c r="B447" s="50" t="s">
        <v>6854</v>
      </c>
      <c r="C447" s="50" t="s">
        <v>6855</v>
      </c>
      <c r="D447" s="50" t="s">
        <v>6856</v>
      </c>
      <c r="E447" s="50" t="s">
        <v>6857</v>
      </c>
      <c r="F447" s="49" t="s">
        <v>6858</v>
      </c>
      <c r="G447" s="50" t="s">
        <v>3180</v>
      </c>
      <c r="H447" s="50" t="s">
        <v>6855</v>
      </c>
      <c r="I447" s="50" t="s">
        <v>6855</v>
      </c>
      <c r="J447" s="50" t="s">
        <v>6859</v>
      </c>
      <c r="K447" s="50" t="s">
        <v>209</v>
      </c>
      <c r="L447" s="50" t="s">
        <v>102</v>
      </c>
      <c r="M447" s="50" t="s">
        <v>209</v>
      </c>
      <c r="N447" s="50" t="s">
        <v>209</v>
      </c>
      <c r="O447" s="50" t="s">
        <v>209</v>
      </c>
      <c r="P447" s="50" t="s">
        <v>102</v>
      </c>
      <c r="Q447" s="50" t="s">
        <v>102</v>
      </c>
      <c r="R447" s="50" t="s">
        <v>102</v>
      </c>
      <c r="S447" s="50">
        <v>2018</v>
      </c>
      <c r="T447" s="48" t="s">
        <v>4706</v>
      </c>
      <c r="U447" s="68"/>
      <c r="V447" s="66">
        <v>2120800</v>
      </c>
      <c r="W447" s="66">
        <v>0</v>
      </c>
      <c r="X447" s="72">
        <v>0</v>
      </c>
      <c r="Y447" s="50" t="s">
        <v>5636</v>
      </c>
      <c r="Z447" s="69"/>
      <c r="AA447" s="50" t="s">
        <v>73</v>
      </c>
      <c r="AB447" s="67">
        <v>7000000</v>
      </c>
      <c r="AC447" s="50" t="s">
        <v>102</v>
      </c>
      <c r="AD447" s="50" t="s">
        <v>209</v>
      </c>
      <c r="AE447" s="66"/>
      <c r="AF447" s="50" t="s">
        <v>3198</v>
      </c>
      <c r="AG447" s="50" t="s">
        <v>6860</v>
      </c>
      <c r="AH447" s="67">
        <v>18000</v>
      </c>
      <c r="AI447" s="67" t="s">
        <v>4711</v>
      </c>
      <c r="AJ447" s="50">
        <v>250</v>
      </c>
      <c r="AK447" s="50" t="s">
        <v>6861</v>
      </c>
      <c r="AL447" s="50" t="s">
        <v>4706</v>
      </c>
      <c r="AM447" s="50"/>
      <c r="AN447" s="50">
        <v>2</v>
      </c>
      <c r="AO447" s="55"/>
      <c r="AP447" s="50" t="s">
        <v>6862</v>
      </c>
    </row>
    <row r="448" spans="1:42" ht="95.25" customHeight="1">
      <c r="A448" s="47">
        <f t="shared" si="0"/>
        <v>447</v>
      </c>
      <c r="B448" s="50" t="s">
        <v>6863</v>
      </c>
      <c r="C448" s="50" t="s">
        <v>6864</v>
      </c>
      <c r="D448" s="50" t="s">
        <v>6865</v>
      </c>
      <c r="E448" s="50" t="s">
        <v>6866</v>
      </c>
      <c r="F448" s="49" t="s">
        <v>6867</v>
      </c>
      <c r="G448" s="50" t="s">
        <v>3193</v>
      </c>
      <c r="H448" s="50" t="s">
        <v>6864</v>
      </c>
      <c r="I448" s="50" t="s">
        <v>6864</v>
      </c>
      <c r="J448" s="50" t="s">
        <v>6868</v>
      </c>
      <c r="K448" s="50" t="s">
        <v>209</v>
      </c>
      <c r="L448" s="50" t="s">
        <v>102</v>
      </c>
      <c r="M448" s="50" t="s">
        <v>209</v>
      </c>
      <c r="N448" s="50" t="s">
        <v>209</v>
      </c>
      <c r="O448" s="50" t="s">
        <v>209</v>
      </c>
      <c r="P448" s="50" t="s">
        <v>102</v>
      </c>
      <c r="Q448" s="50" t="s">
        <v>102</v>
      </c>
      <c r="R448" s="50" t="s">
        <v>102</v>
      </c>
      <c r="S448" s="50">
        <v>2020</v>
      </c>
      <c r="T448" s="48" t="s">
        <v>4706</v>
      </c>
      <c r="U448" s="68"/>
      <c r="V448" s="68"/>
      <c r="W448" s="66">
        <v>156000</v>
      </c>
      <c r="X448" s="72">
        <v>0</v>
      </c>
      <c r="Y448" s="50" t="s">
        <v>5636</v>
      </c>
      <c r="Z448" s="55"/>
      <c r="AA448" s="60" t="s">
        <v>73</v>
      </c>
      <c r="AB448" s="67">
        <v>5000000</v>
      </c>
      <c r="AC448" s="50" t="s">
        <v>102</v>
      </c>
      <c r="AD448" s="50" t="s">
        <v>209</v>
      </c>
      <c r="AE448" s="66"/>
      <c r="AF448" s="50" t="s">
        <v>3198</v>
      </c>
      <c r="AG448" s="50" t="s">
        <v>6869</v>
      </c>
      <c r="AH448" s="67">
        <v>15000</v>
      </c>
      <c r="AI448" s="67" t="s">
        <v>4711</v>
      </c>
      <c r="AJ448" s="50">
        <v>100</v>
      </c>
      <c r="AK448" s="50" t="s">
        <v>105</v>
      </c>
      <c r="AL448" s="50" t="s">
        <v>4706</v>
      </c>
      <c r="AM448" s="55"/>
      <c r="AN448" s="50">
        <v>2</v>
      </c>
      <c r="AO448" s="55"/>
      <c r="AP448" s="50" t="s">
        <v>5366</v>
      </c>
    </row>
    <row r="449" spans="1:42" ht="95.25" customHeight="1">
      <c r="A449" s="47">
        <f t="shared" si="0"/>
        <v>448</v>
      </c>
      <c r="B449" s="50" t="s">
        <v>6870</v>
      </c>
      <c r="C449" s="50" t="s">
        <v>6871</v>
      </c>
      <c r="D449" s="50" t="s">
        <v>6872</v>
      </c>
      <c r="E449" s="50" t="s">
        <v>6873</v>
      </c>
      <c r="F449" s="49" t="s">
        <v>6874</v>
      </c>
      <c r="G449" s="50" t="s">
        <v>3180</v>
      </c>
      <c r="H449" s="50" t="s">
        <v>6871</v>
      </c>
      <c r="I449" s="50" t="s">
        <v>6871</v>
      </c>
      <c r="J449" s="50" t="s">
        <v>6875</v>
      </c>
      <c r="K449" s="50" t="s">
        <v>209</v>
      </c>
      <c r="L449" s="50" t="s">
        <v>102</v>
      </c>
      <c r="M449" s="50" t="s">
        <v>209</v>
      </c>
      <c r="N449" s="50" t="s">
        <v>209</v>
      </c>
      <c r="O449" s="50" t="s">
        <v>209</v>
      </c>
      <c r="P449" s="50" t="s">
        <v>102</v>
      </c>
      <c r="Q449" s="50" t="s">
        <v>102</v>
      </c>
      <c r="R449" s="50" t="s">
        <v>102</v>
      </c>
      <c r="S449" s="50">
        <v>2019</v>
      </c>
      <c r="T449" s="48" t="s">
        <v>4706</v>
      </c>
      <c r="U449" s="68"/>
      <c r="V449" s="66">
        <v>540000</v>
      </c>
      <c r="W449" s="66">
        <v>3610000</v>
      </c>
      <c r="X449" s="72">
        <v>0</v>
      </c>
      <c r="Y449" s="50" t="s">
        <v>4707</v>
      </c>
      <c r="Z449" s="55"/>
      <c r="AA449" s="60" t="s">
        <v>73</v>
      </c>
      <c r="AB449" s="67">
        <v>20000000</v>
      </c>
      <c r="AC449" s="50" t="s">
        <v>102</v>
      </c>
      <c r="AD449" s="50" t="s">
        <v>209</v>
      </c>
      <c r="AE449" s="66"/>
      <c r="AF449" s="50" t="s">
        <v>3206</v>
      </c>
      <c r="AG449" s="50" t="s">
        <v>5287</v>
      </c>
      <c r="AH449" s="67" t="s">
        <v>6876</v>
      </c>
      <c r="AI449" s="67" t="s">
        <v>6877</v>
      </c>
      <c r="AJ449" s="50">
        <v>50</v>
      </c>
      <c r="AK449" s="50" t="s">
        <v>74</v>
      </c>
      <c r="AL449" s="50" t="s">
        <v>5785</v>
      </c>
      <c r="AM449" s="55"/>
      <c r="AN449" s="50">
        <v>2</v>
      </c>
      <c r="AO449" s="55"/>
      <c r="AP449" s="50" t="s">
        <v>6878</v>
      </c>
    </row>
    <row r="450" spans="1:42" ht="95.25" customHeight="1">
      <c r="A450" s="47">
        <f t="shared" si="0"/>
        <v>449</v>
      </c>
      <c r="B450" s="50" t="s">
        <v>6879</v>
      </c>
      <c r="C450" s="50" t="s">
        <v>6880</v>
      </c>
      <c r="D450" s="50" t="s">
        <v>1554</v>
      </c>
      <c r="E450" s="50" t="s">
        <v>6881</v>
      </c>
      <c r="F450" s="49" t="s">
        <v>1555</v>
      </c>
      <c r="G450" s="50" t="s">
        <v>3193</v>
      </c>
      <c r="H450" s="50" t="s">
        <v>6880</v>
      </c>
      <c r="I450" s="50" t="s">
        <v>6880</v>
      </c>
      <c r="J450" s="50" t="s">
        <v>1556</v>
      </c>
      <c r="K450" s="50" t="s">
        <v>209</v>
      </c>
      <c r="L450" s="50" t="s">
        <v>102</v>
      </c>
      <c r="M450" s="50" t="s">
        <v>209</v>
      </c>
      <c r="N450" s="50" t="s">
        <v>209</v>
      </c>
      <c r="O450" s="50" t="s">
        <v>209</v>
      </c>
      <c r="P450" s="50" t="s">
        <v>102</v>
      </c>
      <c r="Q450" s="50" t="s">
        <v>102</v>
      </c>
      <c r="R450" s="50" t="s">
        <v>102</v>
      </c>
      <c r="S450" s="50">
        <v>20115</v>
      </c>
      <c r="T450" s="48" t="s">
        <v>4706</v>
      </c>
      <c r="U450" s="68">
        <v>180000</v>
      </c>
      <c r="V450" s="68"/>
      <c r="W450" s="66">
        <v>0</v>
      </c>
      <c r="X450" s="72">
        <v>0</v>
      </c>
      <c r="Y450" s="50" t="s">
        <v>5636</v>
      </c>
      <c r="Z450" s="55"/>
      <c r="AA450" s="60" t="s">
        <v>73</v>
      </c>
      <c r="AB450" s="67">
        <v>5000000</v>
      </c>
      <c r="AC450" s="50" t="s">
        <v>102</v>
      </c>
      <c r="AD450" s="50" t="s">
        <v>209</v>
      </c>
      <c r="AE450" s="66"/>
      <c r="AF450" s="50" t="s">
        <v>3198</v>
      </c>
      <c r="AG450" s="50" t="s">
        <v>6882</v>
      </c>
      <c r="AH450" s="67">
        <v>8000</v>
      </c>
      <c r="AI450" s="67" t="s">
        <v>6652</v>
      </c>
      <c r="AJ450" s="50">
        <v>100</v>
      </c>
      <c r="AK450" s="50" t="s">
        <v>6852</v>
      </c>
      <c r="AL450" s="50" t="s">
        <v>4706</v>
      </c>
      <c r="AM450" s="55"/>
      <c r="AN450" s="50">
        <v>1</v>
      </c>
      <c r="AO450" s="55"/>
      <c r="AP450" s="50" t="s">
        <v>5366</v>
      </c>
    </row>
    <row r="451" spans="1:42" ht="95.25" customHeight="1">
      <c r="A451" s="47">
        <f t="shared" si="0"/>
        <v>450</v>
      </c>
      <c r="B451" s="50" t="s">
        <v>6883</v>
      </c>
      <c r="C451" s="50" t="s">
        <v>6884</v>
      </c>
      <c r="D451" s="50" t="s">
        <v>6885</v>
      </c>
      <c r="E451" s="50" t="s">
        <v>6886</v>
      </c>
      <c r="F451" s="49" t="s">
        <v>6887</v>
      </c>
      <c r="G451" s="50" t="s">
        <v>3193</v>
      </c>
      <c r="H451" s="50" t="s">
        <v>6884</v>
      </c>
      <c r="I451" s="50" t="s">
        <v>6884</v>
      </c>
      <c r="J451" s="50" t="s">
        <v>6888</v>
      </c>
      <c r="K451" s="50" t="s">
        <v>209</v>
      </c>
      <c r="L451" s="50" t="s">
        <v>102</v>
      </c>
      <c r="M451" s="50" t="s">
        <v>209</v>
      </c>
      <c r="N451" s="50" t="s">
        <v>209</v>
      </c>
      <c r="O451" s="50" t="s">
        <v>209</v>
      </c>
      <c r="P451" s="50" t="s">
        <v>102</v>
      </c>
      <c r="Q451" s="50" t="s">
        <v>102</v>
      </c>
      <c r="R451" s="50" t="s">
        <v>102</v>
      </c>
      <c r="S451" s="50">
        <v>2017</v>
      </c>
      <c r="T451" s="48" t="s">
        <v>4706</v>
      </c>
      <c r="U451" s="68">
        <v>50000</v>
      </c>
      <c r="V451" s="66">
        <v>150000</v>
      </c>
      <c r="W451" s="66">
        <v>19850000</v>
      </c>
      <c r="X451" s="72">
        <v>0</v>
      </c>
      <c r="Y451" s="50" t="s">
        <v>5636</v>
      </c>
      <c r="Z451" s="55"/>
      <c r="AA451" s="60" t="s">
        <v>73</v>
      </c>
      <c r="AB451" s="67">
        <v>2000000</v>
      </c>
      <c r="AC451" s="50" t="s">
        <v>102</v>
      </c>
      <c r="AD451" s="50" t="s">
        <v>209</v>
      </c>
      <c r="AE451" s="66"/>
      <c r="AF451" s="50" t="s">
        <v>3206</v>
      </c>
      <c r="AG451" s="50" t="s">
        <v>6779</v>
      </c>
      <c r="AH451" s="67" t="s">
        <v>6889</v>
      </c>
      <c r="AI451" s="67" t="s">
        <v>4711</v>
      </c>
      <c r="AJ451" s="50">
        <v>4</v>
      </c>
      <c r="AK451" s="50" t="s">
        <v>105</v>
      </c>
      <c r="AL451" s="50" t="s">
        <v>4706</v>
      </c>
      <c r="AM451" s="55"/>
      <c r="AN451" s="50">
        <v>1</v>
      </c>
      <c r="AO451" s="55"/>
      <c r="AP451" s="50" t="s">
        <v>5366</v>
      </c>
    </row>
    <row r="452" spans="1:42" ht="95.25" customHeight="1">
      <c r="A452" s="47">
        <f t="shared" si="0"/>
        <v>451</v>
      </c>
      <c r="B452" s="50" t="s">
        <v>6890</v>
      </c>
      <c r="C452" s="50" t="s">
        <v>6891</v>
      </c>
      <c r="D452" s="50" t="s">
        <v>6892</v>
      </c>
      <c r="E452" s="49" t="s">
        <v>6893</v>
      </c>
      <c r="F452" s="49" t="s">
        <v>1608</v>
      </c>
      <c r="G452" s="50" t="s">
        <v>3180</v>
      </c>
      <c r="H452" s="50" t="s">
        <v>6891</v>
      </c>
      <c r="I452" s="50" t="s">
        <v>6891</v>
      </c>
      <c r="J452" s="50" t="s">
        <v>6894</v>
      </c>
      <c r="K452" s="50" t="s">
        <v>209</v>
      </c>
      <c r="L452" s="50" t="s">
        <v>102</v>
      </c>
      <c r="M452" s="50" t="s">
        <v>209</v>
      </c>
      <c r="N452" s="50" t="s">
        <v>209</v>
      </c>
      <c r="O452" s="50" t="s">
        <v>209</v>
      </c>
      <c r="P452" s="50" t="s">
        <v>102</v>
      </c>
      <c r="Q452" s="50" t="s">
        <v>102</v>
      </c>
      <c r="R452" s="50" t="s">
        <v>102</v>
      </c>
      <c r="S452" s="50">
        <v>2018</v>
      </c>
      <c r="T452" s="48" t="s">
        <v>4706</v>
      </c>
      <c r="U452" s="68">
        <v>240000</v>
      </c>
      <c r="V452" s="68"/>
      <c r="W452" s="66">
        <v>0</v>
      </c>
      <c r="X452" s="72">
        <v>0</v>
      </c>
      <c r="Y452" s="50" t="s">
        <v>5636</v>
      </c>
      <c r="Z452" s="55"/>
      <c r="AA452" s="60" t="s">
        <v>73</v>
      </c>
      <c r="AB452" s="67">
        <v>5000000</v>
      </c>
      <c r="AC452" s="50" t="s">
        <v>102</v>
      </c>
      <c r="AD452" s="50" t="s">
        <v>209</v>
      </c>
      <c r="AE452" s="66"/>
      <c r="AF452" s="50" t="s">
        <v>3198</v>
      </c>
      <c r="AG452" s="50" t="s">
        <v>6895</v>
      </c>
      <c r="AH452" s="67" t="s">
        <v>6896</v>
      </c>
      <c r="AI452" s="67" t="s">
        <v>6897</v>
      </c>
      <c r="AJ452" s="50">
        <v>30</v>
      </c>
      <c r="AK452" s="50" t="s">
        <v>6898</v>
      </c>
      <c r="AL452" s="50" t="s">
        <v>4706</v>
      </c>
      <c r="AM452" s="55"/>
      <c r="AN452" s="50">
        <v>2</v>
      </c>
      <c r="AO452" s="55"/>
      <c r="AP452" s="50" t="s">
        <v>5366</v>
      </c>
    </row>
    <row r="453" spans="1:42" ht="95.25" customHeight="1">
      <c r="A453" s="47">
        <f t="shared" si="0"/>
        <v>452</v>
      </c>
      <c r="B453" s="50" t="s">
        <v>6899</v>
      </c>
      <c r="C453" s="50" t="s">
        <v>6900</v>
      </c>
      <c r="D453" s="50" t="s">
        <v>6901</v>
      </c>
      <c r="E453" s="50" t="s">
        <v>6902</v>
      </c>
      <c r="F453" s="49" t="s">
        <v>6903</v>
      </c>
      <c r="G453" s="50" t="s">
        <v>3193</v>
      </c>
      <c r="H453" s="50" t="s">
        <v>6900</v>
      </c>
      <c r="I453" s="50" t="s">
        <v>6900</v>
      </c>
      <c r="J453" s="50" t="s">
        <v>6904</v>
      </c>
      <c r="K453" s="50" t="s">
        <v>209</v>
      </c>
      <c r="L453" s="50" t="s">
        <v>6905</v>
      </c>
      <c r="M453" s="50" t="s">
        <v>209</v>
      </c>
      <c r="N453" s="50" t="s">
        <v>6906</v>
      </c>
      <c r="O453" s="50" t="s">
        <v>6907</v>
      </c>
      <c r="P453" s="50" t="s">
        <v>102</v>
      </c>
      <c r="Q453" s="50">
        <v>7120032640316</v>
      </c>
      <c r="R453" s="50" t="s">
        <v>102</v>
      </c>
      <c r="S453" s="50">
        <v>2015</v>
      </c>
      <c r="T453" s="48" t="s">
        <v>4706</v>
      </c>
      <c r="U453" s="68">
        <v>1126000</v>
      </c>
      <c r="V453" s="68"/>
      <c r="W453" s="66">
        <v>448193000</v>
      </c>
      <c r="X453" s="72">
        <v>0</v>
      </c>
      <c r="Y453" s="50" t="s">
        <v>4707</v>
      </c>
      <c r="Z453" s="55"/>
      <c r="AA453" s="60" t="s">
        <v>73</v>
      </c>
      <c r="AB453" s="67">
        <v>50000000</v>
      </c>
      <c r="AC453" s="50" t="s">
        <v>102</v>
      </c>
      <c r="AD453" s="50" t="s">
        <v>209</v>
      </c>
      <c r="AE453" s="66"/>
      <c r="AF453" s="50" t="s">
        <v>3198</v>
      </c>
      <c r="AG453" s="50" t="s">
        <v>6908</v>
      </c>
      <c r="AH453" s="67" t="s">
        <v>6909</v>
      </c>
      <c r="AI453" s="67" t="s">
        <v>4711</v>
      </c>
      <c r="AJ453" s="50">
        <v>1200</v>
      </c>
      <c r="AK453" s="50" t="s">
        <v>295</v>
      </c>
      <c r="AL453" s="50" t="s">
        <v>6910</v>
      </c>
      <c r="AM453" s="55"/>
      <c r="AN453" s="50">
        <v>8</v>
      </c>
      <c r="AO453" s="55"/>
      <c r="AP453" s="50" t="s">
        <v>6911</v>
      </c>
    </row>
    <row r="454" spans="1:42" ht="95.25" customHeight="1">
      <c r="A454" s="47">
        <f t="shared" si="0"/>
        <v>453</v>
      </c>
      <c r="B454" s="50" t="s">
        <v>6912</v>
      </c>
      <c r="C454" s="50" t="s">
        <v>6913</v>
      </c>
      <c r="D454" s="50" t="s">
        <v>6914</v>
      </c>
      <c r="E454" s="50" t="s">
        <v>6915</v>
      </c>
      <c r="F454" s="55"/>
      <c r="G454" s="50" t="s">
        <v>3180</v>
      </c>
      <c r="H454" s="50" t="s">
        <v>6913</v>
      </c>
      <c r="I454" s="50" t="s">
        <v>6913</v>
      </c>
      <c r="J454" s="50" t="s">
        <v>6916</v>
      </c>
      <c r="K454" s="50" t="s">
        <v>209</v>
      </c>
      <c r="L454" s="50" t="s">
        <v>102</v>
      </c>
      <c r="M454" s="50" t="s">
        <v>209</v>
      </c>
      <c r="N454" s="50" t="s">
        <v>209</v>
      </c>
      <c r="O454" s="50" t="s">
        <v>209</v>
      </c>
      <c r="P454" s="50" t="s">
        <v>102</v>
      </c>
      <c r="Q454" s="50" t="s">
        <v>102</v>
      </c>
      <c r="R454" s="50" t="s">
        <v>102</v>
      </c>
      <c r="S454" s="50">
        <v>2017</v>
      </c>
      <c r="T454" s="48" t="s">
        <v>4706</v>
      </c>
      <c r="U454" s="68"/>
      <c r="V454" s="68"/>
      <c r="W454" s="66">
        <v>15000000</v>
      </c>
      <c r="X454" s="72">
        <v>0</v>
      </c>
      <c r="Y454" s="50" t="s">
        <v>5636</v>
      </c>
      <c r="Z454" s="55"/>
      <c r="AA454" s="60" t="s">
        <v>73</v>
      </c>
      <c r="AB454" s="67">
        <v>20000000</v>
      </c>
      <c r="AC454" s="50" t="s">
        <v>102</v>
      </c>
      <c r="AD454" s="50" t="s">
        <v>209</v>
      </c>
      <c r="AE454" s="66"/>
      <c r="AF454" s="50" t="s">
        <v>3206</v>
      </c>
      <c r="AG454" s="50" t="s">
        <v>6327</v>
      </c>
      <c r="AH454" s="67" t="s">
        <v>6917</v>
      </c>
      <c r="AI454" s="67" t="s">
        <v>4711</v>
      </c>
      <c r="AJ454" s="50">
        <v>350</v>
      </c>
      <c r="AK454" s="50" t="s">
        <v>547</v>
      </c>
      <c r="AL454" s="50" t="s">
        <v>4706</v>
      </c>
      <c r="AM454" s="55"/>
      <c r="AN454" s="50">
        <v>2</v>
      </c>
      <c r="AO454" s="55"/>
      <c r="AP454" s="50" t="s">
        <v>5366</v>
      </c>
    </row>
    <row r="455" spans="1:42" ht="95.25" customHeight="1">
      <c r="A455" s="47">
        <f t="shared" si="0"/>
        <v>454</v>
      </c>
      <c r="B455" s="50" t="s">
        <v>6918</v>
      </c>
      <c r="C455" s="50" t="s">
        <v>6919</v>
      </c>
      <c r="D455" s="50" t="s">
        <v>6920</v>
      </c>
      <c r="E455" s="50" t="s">
        <v>6921</v>
      </c>
      <c r="F455" s="49" t="s">
        <v>6922</v>
      </c>
      <c r="G455" s="50" t="s">
        <v>3180</v>
      </c>
      <c r="H455" s="50" t="s">
        <v>6919</v>
      </c>
      <c r="I455" s="50" t="s">
        <v>6919</v>
      </c>
      <c r="J455" s="50" t="s">
        <v>6923</v>
      </c>
      <c r="K455" s="50" t="s">
        <v>209</v>
      </c>
      <c r="L455" s="50" t="s">
        <v>102</v>
      </c>
      <c r="M455" s="50" t="s">
        <v>209</v>
      </c>
      <c r="N455" s="50" t="s">
        <v>209</v>
      </c>
      <c r="O455" s="50" t="s">
        <v>209</v>
      </c>
      <c r="P455" s="50" t="s">
        <v>102</v>
      </c>
      <c r="Q455" s="50" t="s">
        <v>102</v>
      </c>
      <c r="R455" s="50" t="s">
        <v>102</v>
      </c>
      <c r="S455" s="50">
        <v>2015</v>
      </c>
      <c r="T455" s="48" t="s">
        <v>4706</v>
      </c>
      <c r="U455" s="68">
        <v>1170000</v>
      </c>
      <c r="V455" s="66">
        <v>185000</v>
      </c>
      <c r="W455" s="66">
        <v>0</v>
      </c>
      <c r="X455" s="72">
        <v>0</v>
      </c>
      <c r="Y455" s="50" t="s">
        <v>4707</v>
      </c>
      <c r="Z455" s="55"/>
      <c r="AA455" s="60" t="s">
        <v>73</v>
      </c>
      <c r="AB455" s="67">
        <v>15000000</v>
      </c>
      <c r="AC455" s="50" t="s">
        <v>102</v>
      </c>
      <c r="AD455" s="50" t="s">
        <v>209</v>
      </c>
      <c r="AE455" s="66"/>
      <c r="AF455" s="50" t="s">
        <v>3206</v>
      </c>
      <c r="AG455" s="50" t="s">
        <v>6924</v>
      </c>
      <c r="AH455" s="67">
        <v>175000</v>
      </c>
      <c r="AI455" s="67" t="s">
        <v>6877</v>
      </c>
      <c r="AJ455" s="50">
        <v>20</v>
      </c>
      <c r="AK455" s="50" t="s">
        <v>547</v>
      </c>
      <c r="AL455" s="50" t="s">
        <v>5785</v>
      </c>
      <c r="AM455" s="55"/>
      <c r="AN455" s="50">
        <v>2</v>
      </c>
      <c r="AO455" s="55"/>
      <c r="AP455" s="50" t="s">
        <v>5366</v>
      </c>
    </row>
    <row r="456" spans="1:42" ht="95.25" customHeight="1">
      <c r="A456" s="47">
        <f t="shared" si="0"/>
        <v>455</v>
      </c>
      <c r="B456" s="50" t="s">
        <v>6925</v>
      </c>
      <c r="C456" s="50" t="s">
        <v>6926</v>
      </c>
      <c r="D456" s="50" t="s">
        <v>6927</v>
      </c>
      <c r="E456" s="50" t="s">
        <v>1917</v>
      </c>
      <c r="F456" s="49" t="s">
        <v>6928</v>
      </c>
      <c r="G456" s="50" t="s">
        <v>3180</v>
      </c>
      <c r="H456" s="50" t="s">
        <v>6926</v>
      </c>
      <c r="I456" s="50" t="s">
        <v>6926</v>
      </c>
      <c r="J456" s="50" t="s">
        <v>6929</v>
      </c>
      <c r="K456" s="50" t="s">
        <v>209</v>
      </c>
      <c r="L456" s="50" t="s">
        <v>102</v>
      </c>
      <c r="M456" s="50" t="s">
        <v>209</v>
      </c>
      <c r="N456" s="50" t="s">
        <v>209</v>
      </c>
      <c r="O456" s="50" t="s">
        <v>209</v>
      </c>
      <c r="P456" s="50" t="s">
        <v>102</v>
      </c>
      <c r="Q456" s="50" t="s">
        <v>102</v>
      </c>
      <c r="R456" s="50" t="s">
        <v>102</v>
      </c>
      <c r="S456" s="50">
        <v>2018</v>
      </c>
      <c r="T456" s="48" t="s">
        <v>4706</v>
      </c>
      <c r="U456" s="68"/>
      <c r="V456" s="66">
        <v>24000</v>
      </c>
      <c r="W456" s="66">
        <v>0</v>
      </c>
      <c r="X456" s="72">
        <v>0</v>
      </c>
      <c r="Y456" s="50" t="s">
        <v>5636</v>
      </c>
      <c r="Z456" s="55"/>
      <c r="AA456" s="60" t="s">
        <v>73</v>
      </c>
      <c r="AB456" s="67">
        <v>3000000</v>
      </c>
      <c r="AC456" s="50" t="s">
        <v>102</v>
      </c>
      <c r="AD456" s="50" t="s">
        <v>209</v>
      </c>
      <c r="AE456" s="66"/>
      <c r="AF456" s="50" t="s">
        <v>3198</v>
      </c>
      <c r="AG456" s="50" t="s">
        <v>6930</v>
      </c>
      <c r="AH456" s="67">
        <v>10000</v>
      </c>
      <c r="AI456" s="67" t="s">
        <v>6931</v>
      </c>
      <c r="AJ456" s="50">
        <v>200</v>
      </c>
      <c r="AK456" s="50" t="s">
        <v>105</v>
      </c>
      <c r="AL456" s="50" t="s">
        <v>4706</v>
      </c>
      <c r="AM456" s="55"/>
      <c r="AN456" s="50">
        <v>1</v>
      </c>
      <c r="AO456" s="55"/>
      <c r="AP456" s="50" t="s">
        <v>5366</v>
      </c>
    </row>
    <row r="457" spans="1:42" ht="95.25" customHeight="1">
      <c r="A457" s="47">
        <f t="shared" si="0"/>
        <v>456</v>
      </c>
      <c r="B457" s="50" t="s">
        <v>6932</v>
      </c>
      <c r="C457" s="50" t="s">
        <v>6933</v>
      </c>
      <c r="D457" s="50" t="s">
        <v>6934</v>
      </c>
      <c r="E457" s="49" t="s">
        <v>6935</v>
      </c>
      <c r="F457" s="55"/>
      <c r="G457" s="50" t="s">
        <v>3180</v>
      </c>
      <c r="H457" s="50" t="s">
        <v>6933</v>
      </c>
      <c r="I457" s="50" t="s">
        <v>6933</v>
      </c>
      <c r="J457" s="50" t="s">
        <v>6936</v>
      </c>
      <c r="K457" s="50" t="s">
        <v>209</v>
      </c>
      <c r="L457" s="50" t="s">
        <v>102</v>
      </c>
      <c r="M457" s="50" t="s">
        <v>209</v>
      </c>
      <c r="N457" s="50" t="s">
        <v>209</v>
      </c>
      <c r="O457" s="50" t="s">
        <v>209</v>
      </c>
      <c r="P457" s="50" t="s">
        <v>102</v>
      </c>
      <c r="Q457" s="50" t="s">
        <v>102</v>
      </c>
      <c r="R457" s="50" t="s">
        <v>102</v>
      </c>
      <c r="S457" s="50">
        <v>2019</v>
      </c>
      <c r="T457" s="48" t="s">
        <v>4706</v>
      </c>
      <c r="U457" s="68"/>
      <c r="V457" s="66">
        <v>102000</v>
      </c>
      <c r="W457" s="66">
        <v>0</v>
      </c>
      <c r="X457" s="72">
        <v>0</v>
      </c>
      <c r="Y457" s="50" t="s">
        <v>5636</v>
      </c>
      <c r="Z457" s="55"/>
      <c r="AA457" s="60" t="s">
        <v>73</v>
      </c>
      <c r="AB457" s="67">
        <v>10000000</v>
      </c>
      <c r="AC457" s="50" t="s">
        <v>102</v>
      </c>
      <c r="AD457" s="50" t="s">
        <v>209</v>
      </c>
      <c r="AE457" s="66"/>
      <c r="AF457" s="50" t="s">
        <v>3198</v>
      </c>
      <c r="AG457" s="50" t="s">
        <v>5448</v>
      </c>
      <c r="AH457" s="67">
        <v>30000</v>
      </c>
      <c r="AI457" s="67" t="s">
        <v>4711</v>
      </c>
      <c r="AJ457" s="50">
        <v>150</v>
      </c>
      <c r="AK457" s="50" t="s">
        <v>105</v>
      </c>
      <c r="AL457" s="50" t="s">
        <v>4706</v>
      </c>
      <c r="AM457" s="55"/>
      <c r="AN457" s="50">
        <v>1</v>
      </c>
      <c r="AO457" s="55"/>
      <c r="AP457" s="50" t="s">
        <v>5366</v>
      </c>
    </row>
    <row r="458" spans="1:42" ht="95.25" customHeight="1">
      <c r="A458" s="47">
        <f t="shared" si="0"/>
        <v>457</v>
      </c>
      <c r="B458" s="50" t="s">
        <v>6937</v>
      </c>
      <c r="C458" s="50" t="s">
        <v>6938</v>
      </c>
      <c r="D458" s="50" t="s">
        <v>6939</v>
      </c>
      <c r="E458" s="50" t="s">
        <v>6940</v>
      </c>
      <c r="F458" s="49" t="s">
        <v>6941</v>
      </c>
      <c r="G458" s="50" t="s">
        <v>3193</v>
      </c>
      <c r="H458" s="50" t="s">
        <v>6938</v>
      </c>
      <c r="I458" s="50" t="s">
        <v>6938</v>
      </c>
      <c r="J458" s="50" t="s">
        <v>6942</v>
      </c>
      <c r="K458" s="50" t="s">
        <v>209</v>
      </c>
      <c r="L458" s="50" t="s">
        <v>102</v>
      </c>
      <c r="M458" s="50" t="s">
        <v>209</v>
      </c>
      <c r="N458" s="50" t="s">
        <v>209</v>
      </c>
      <c r="O458" s="50" t="s">
        <v>209</v>
      </c>
      <c r="P458" s="50" t="s">
        <v>102</v>
      </c>
      <c r="Q458" s="50" t="s">
        <v>102</v>
      </c>
      <c r="R458" s="50" t="s">
        <v>102</v>
      </c>
      <c r="S458" s="50">
        <v>2016</v>
      </c>
      <c r="T458" s="48" t="s">
        <v>4706</v>
      </c>
      <c r="U458" s="68"/>
      <c r="V458" s="68">
        <v>10445000</v>
      </c>
      <c r="W458" s="66">
        <v>39292000</v>
      </c>
      <c r="X458" s="72">
        <v>50000</v>
      </c>
      <c r="Y458" s="50" t="s">
        <v>4707</v>
      </c>
      <c r="Z458" s="55"/>
      <c r="AA458" s="60" t="s">
        <v>73</v>
      </c>
      <c r="AB458" s="67">
        <v>25000000</v>
      </c>
      <c r="AC458" s="50" t="s">
        <v>102</v>
      </c>
      <c r="AD458" s="50" t="s">
        <v>209</v>
      </c>
      <c r="AE458" s="66"/>
      <c r="AF458" s="50" t="s">
        <v>3186</v>
      </c>
      <c r="AG458" s="50" t="s">
        <v>6943</v>
      </c>
      <c r="AH458" s="67" t="s">
        <v>6944</v>
      </c>
      <c r="AI458" s="67" t="s">
        <v>4711</v>
      </c>
      <c r="AJ458" s="50">
        <v>100</v>
      </c>
      <c r="AK458" s="50" t="s">
        <v>295</v>
      </c>
      <c r="AL458" s="50" t="s">
        <v>5785</v>
      </c>
      <c r="AM458" s="55"/>
      <c r="AN458" s="50">
        <v>3</v>
      </c>
      <c r="AO458" s="55"/>
      <c r="AP458" s="50" t="s">
        <v>6945</v>
      </c>
    </row>
    <row r="459" spans="1:42" ht="95.25" customHeight="1">
      <c r="A459" s="47">
        <f t="shared" si="0"/>
        <v>458</v>
      </c>
      <c r="B459" s="50" t="s">
        <v>6946</v>
      </c>
      <c r="C459" s="50" t="s">
        <v>6947</v>
      </c>
      <c r="D459" s="50" t="s">
        <v>1022</v>
      </c>
      <c r="E459" s="50" t="s">
        <v>6948</v>
      </c>
      <c r="F459" s="49" t="s">
        <v>6949</v>
      </c>
      <c r="G459" s="50" t="s">
        <v>3180</v>
      </c>
      <c r="H459" s="50" t="s">
        <v>6947</v>
      </c>
      <c r="I459" s="50" t="s">
        <v>6947</v>
      </c>
      <c r="J459" s="50" t="s">
        <v>6950</v>
      </c>
      <c r="K459" s="50" t="s">
        <v>209</v>
      </c>
      <c r="L459" s="50" t="s">
        <v>6951</v>
      </c>
      <c r="M459" s="50" t="s">
        <v>209</v>
      </c>
      <c r="N459" s="50" t="s">
        <v>209</v>
      </c>
      <c r="O459" s="50" t="s">
        <v>209</v>
      </c>
      <c r="P459" s="50" t="s">
        <v>102</v>
      </c>
      <c r="Q459" s="50" t="s">
        <v>102</v>
      </c>
      <c r="R459" s="50" t="s">
        <v>102</v>
      </c>
      <c r="S459" s="50">
        <v>2017</v>
      </c>
      <c r="T459" s="48" t="s">
        <v>4706</v>
      </c>
      <c r="U459" s="68">
        <v>590000</v>
      </c>
      <c r="V459" s="66">
        <v>1274000</v>
      </c>
      <c r="W459" s="66">
        <v>1358718250</v>
      </c>
      <c r="X459" s="72">
        <v>0</v>
      </c>
      <c r="Y459" s="50" t="s">
        <v>4707</v>
      </c>
      <c r="Z459" s="55"/>
      <c r="AA459" s="60" t="s">
        <v>73</v>
      </c>
      <c r="AB459" s="67">
        <v>40000000</v>
      </c>
      <c r="AC459" s="50" t="s">
        <v>102</v>
      </c>
      <c r="AD459" s="50" t="s">
        <v>209</v>
      </c>
      <c r="AE459" s="66"/>
      <c r="AF459" s="50" t="s">
        <v>3198</v>
      </c>
      <c r="AG459" s="50" t="s">
        <v>6952</v>
      </c>
      <c r="AH459" s="67">
        <v>15000</v>
      </c>
      <c r="AI459" s="67" t="s">
        <v>6897</v>
      </c>
      <c r="AJ459" s="50">
        <v>3000</v>
      </c>
      <c r="AK459" s="50" t="s">
        <v>74</v>
      </c>
      <c r="AL459" s="50" t="s">
        <v>6953</v>
      </c>
      <c r="AM459" s="55"/>
      <c r="AN459" s="50">
        <v>5</v>
      </c>
      <c r="AO459" s="55"/>
      <c r="AP459" s="50" t="s">
        <v>6954</v>
      </c>
    </row>
    <row r="460" spans="1:42" ht="95.25" customHeight="1">
      <c r="A460" s="47">
        <f t="shared" si="0"/>
        <v>459</v>
      </c>
      <c r="B460" s="50" t="s">
        <v>6955</v>
      </c>
      <c r="C460" s="50" t="s">
        <v>6956</v>
      </c>
      <c r="D460" s="50" t="s">
        <v>6957</v>
      </c>
      <c r="E460" s="50" t="s">
        <v>6958</v>
      </c>
      <c r="F460" s="49" t="s">
        <v>6959</v>
      </c>
      <c r="G460" s="50" t="s">
        <v>3180</v>
      </c>
      <c r="H460" s="50" t="s">
        <v>6956</v>
      </c>
      <c r="I460" s="50" t="s">
        <v>6956</v>
      </c>
      <c r="J460" s="50" t="s">
        <v>6960</v>
      </c>
      <c r="K460" s="50" t="s">
        <v>209</v>
      </c>
      <c r="L460" s="50" t="s">
        <v>102</v>
      </c>
      <c r="M460" s="50" t="s">
        <v>209</v>
      </c>
      <c r="N460" s="50" t="s">
        <v>209</v>
      </c>
      <c r="O460" s="50" t="s">
        <v>209</v>
      </c>
      <c r="P460" s="50" t="s">
        <v>102</v>
      </c>
      <c r="Q460" s="50" t="s">
        <v>102</v>
      </c>
      <c r="R460" s="50" t="s">
        <v>102</v>
      </c>
      <c r="S460" s="50">
        <v>2017</v>
      </c>
      <c r="T460" s="48" t="s">
        <v>4706</v>
      </c>
      <c r="U460" s="68">
        <v>210000</v>
      </c>
      <c r="V460" s="66">
        <v>2150000</v>
      </c>
      <c r="W460" s="66">
        <v>2355000</v>
      </c>
      <c r="X460" s="72">
        <v>45000</v>
      </c>
      <c r="Y460" s="50" t="s">
        <v>4707</v>
      </c>
      <c r="Z460" s="55"/>
      <c r="AA460" s="60" t="s">
        <v>73</v>
      </c>
      <c r="AB460" s="67">
        <v>2000000</v>
      </c>
      <c r="AC460" s="50" t="s">
        <v>102</v>
      </c>
      <c r="AD460" s="50" t="s">
        <v>209</v>
      </c>
      <c r="AE460" s="66"/>
      <c r="AF460" s="50" t="s">
        <v>4781</v>
      </c>
      <c r="AG460" s="50" t="s">
        <v>5049</v>
      </c>
      <c r="AH460" s="67" t="s">
        <v>6961</v>
      </c>
      <c r="AI460" s="67" t="s">
        <v>4711</v>
      </c>
      <c r="AJ460" s="50">
        <v>100</v>
      </c>
      <c r="AK460" s="50" t="s">
        <v>105</v>
      </c>
      <c r="AL460" s="50" t="s">
        <v>6962</v>
      </c>
      <c r="AM460" s="55"/>
      <c r="AN460" s="50">
        <v>0</v>
      </c>
      <c r="AO460" s="55"/>
      <c r="AP460" s="50" t="s">
        <v>5366</v>
      </c>
    </row>
    <row r="461" spans="1:42" ht="95.25" customHeight="1">
      <c r="A461" s="47">
        <f t="shared" si="0"/>
        <v>460</v>
      </c>
      <c r="B461" s="50" t="s">
        <v>6963</v>
      </c>
      <c r="C461" s="50" t="s">
        <v>6964</v>
      </c>
      <c r="D461" s="50" t="s">
        <v>6965</v>
      </c>
      <c r="E461" s="50" t="s">
        <v>6966</v>
      </c>
      <c r="F461" s="49" t="s">
        <v>6967</v>
      </c>
      <c r="G461" s="50" t="s">
        <v>3180</v>
      </c>
      <c r="H461" s="50" t="s">
        <v>6964</v>
      </c>
      <c r="I461" s="50" t="s">
        <v>6964</v>
      </c>
      <c r="J461" s="50" t="s">
        <v>6968</v>
      </c>
      <c r="K461" s="50" t="s">
        <v>209</v>
      </c>
      <c r="L461" s="50" t="s">
        <v>102</v>
      </c>
      <c r="M461" s="50" t="s">
        <v>209</v>
      </c>
      <c r="N461" s="50" t="s">
        <v>209</v>
      </c>
      <c r="O461" s="50" t="s">
        <v>209</v>
      </c>
      <c r="P461" s="50" t="s">
        <v>102</v>
      </c>
      <c r="Q461" s="50" t="s">
        <v>102</v>
      </c>
      <c r="R461" s="50" t="s">
        <v>102</v>
      </c>
      <c r="S461" s="50">
        <v>2020</v>
      </c>
      <c r="T461" s="48" t="s">
        <v>4706</v>
      </c>
      <c r="U461" s="68"/>
      <c r="V461" s="66">
        <v>1089000</v>
      </c>
      <c r="W461" s="68">
        <v>5311500</v>
      </c>
      <c r="X461" s="72">
        <v>0</v>
      </c>
      <c r="Y461" s="50" t="s">
        <v>4707</v>
      </c>
      <c r="Z461" s="55"/>
      <c r="AA461" s="60" t="s">
        <v>73</v>
      </c>
      <c r="AB461" s="67">
        <v>2000000</v>
      </c>
      <c r="AC461" s="50" t="s">
        <v>102</v>
      </c>
      <c r="AD461" s="50" t="s">
        <v>209</v>
      </c>
      <c r="AE461" s="66"/>
      <c r="AF461" s="50" t="s">
        <v>3198</v>
      </c>
      <c r="AG461" s="50" t="s">
        <v>6969</v>
      </c>
      <c r="AH461" s="67" t="s">
        <v>6970</v>
      </c>
      <c r="AI461" s="67" t="s">
        <v>6652</v>
      </c>
      <c r="AJ461" s="50">
        <v>200</v>
      </c>
      <c r="AK461" s="50" t="s">
        <v>105</v>
      </c>
      <c r="AL461" s="50" t="s">
        <v>5785</v>
      </c>
      <c r="AM461" s="55"/>
      <c r="AN461" s="50">
        <v>1</v>
      </c>
      <c r="AO461" s="55"/>
      <c r="AP461" s="50" t="s">
        <v>6971</v>
      </c>
    </row>
    <row r="462" spans="1:42" ht="95.25" customHeight="1">
      <c r="A462" s="47">
        <f t="shared" si="0"/>
        <v>461</v>
      </c>
      <c r="B462" s="50" t="s">
        <v>6972</v>
      </c>
      <c r="C462" s="50" t="s">
        <v>6973</v>
      </c>
      <c r="D462" s="50" t="s">
        <v>6974</v>
      </c>
      <c r="E462" s="50" t="s">
        <v>6975</v>
      </c>
      <c r="F462" s="49" t="s">
        <v>6976</v>
      </c>
      <c r="G462" s="50" t="s">
        <v>3193</v>
      </c>
      <c r="H462" s="50" t="s">
        <v>6973</v>
      </c>
      <c r="I462" s="50" t="s">
        <v>6973</v>
      </c>
      <c r="J462" s="50" t="s">
        <v>6977</v>
      </c>
      <c r="K462" s="50" t="s">
        <v>209</v>
      </c>
      <c r="L462" s="50" t="s">
        <v>102</v>
      </c>
      <c r="M462" s="50" t="s">
        <v>209</v>
      </c>
      <c r="N462" s="50" t="s">
        <v>209</v>
      </c>
      <c r="O462" s="50" t="s">
        <v>209</v>
      </c>
      <c r="P462" s="50" t="s">
        <v>102</v>
      </c>
      <c r="Q462" s="50" t="s">
        <v>102</v>
      </c>
      <c r="R462" s="50" t="s">
        <v>102</v>
      </c>
      <c r="S462" s="50">
        <v>2013</v>
      </c>
      <c r="T462" s="48" t="s">
        <v>4706</v>
      </c>
      <c r="U462" s="68">
        <v>1350000</v>
      </c>
      <c r="V462" s="66">
        <v>2850000</v>
      </c>
      <c r="W462" s="66">
        <v>250000</v>
      </c>
      <c r="X462" s="72">
        <v>0</v>
      </c>
      <c r="Y462" s="50" t="s">
        <v>4707</v>
      </c>
      <c r="Z462" s="55"/>
      <c r="AA462" s="60" t="s">
        <v>73</v>
      </c>
      <c r="AB462" s="67">
        <v>5000000</v>
      </c>
      <c r="AC462" s="50" t="s">
        <v>102</v>
      </c>
      <c r="AD462" s="50" t="s">
        <v>209</v>
      </c>
      <c r="AE462" s="66"/>
      <c r="AF462" s="50" t="s">
        <v>3206</v>
      </c>
      <c r="AG462" s="50" t="s">
        <v>6978</v>
      </c>
      <c r="AH462" s="67">
        <v>150000</v>
      </c>
      <c r="AI462" s="67" t="s">
        <v>4711</v>
      </c>
      <c r="AJ462" s="50">
        <v>6</v>
      </c>
      <c r="AK462" s="50" t="s">
        <v>105</v>
      </c>
      <c r="AL462" s="50" t="s">
        <v>5785</v>
      </c>
      <c r="AM462" s="55"/>
      <c r="AN462" s="50">
        <v>0</v>
      </c>
      <c r="AO462" s="55"/>
      <c r="AP462" s="50" t="s">
        <v>5366</v>
      </c>
    </row>
    <row r="463" spans="1:42" ht="95.25" customHeight="1">
      <c r="A463" s="47">
        <f t="shared" si="0"/>
        <v>462</v>
      </c>
      <c r="B463" s="50" t="s">
        <v>6979</v>
      </c>
      <c r="C463" s="50" t="s">
        <v>6980</v>
      </c>
      <c r="D463" s="50" t="s">
        <v>6981</v>
      </c>
      <c r="E463" s="50" t="s">
        <v>6982</v>
      </c>
      <c r="F463" s="49" t="s">
        <v>6983</v>
      </c>
      <c r="G463" s="50" t="s">
        <v>3193</v>
      </c>
      <c r="H463" s="50" t="s">
        <v>6980</v>
      </c>
      <c r="I463" s="50" t="s">
        <v>6980</v>
      </c>
      <c r="J463" s="50" t="s">
        <v>6984</v>
      </c>
      <c r="K463" s="50" t="s">
        <v>209</v>
      </c>
      <c r="L463" s="50" t="s">
        <v>102</v>
      </c>
      <c r="M463" s="50" t="s">
        <v>209</v>
      </c>
      <c r="N463" s="50" t="s">
        <v>209</v>
      </c>
      <c r="O463" s="50" t="s">
        <v>209</v>
      </c>
      <c r="P463" s="50" t="s">
        <v>102</v>
      </c>
      <c r="Q463" s="50" t="s">
        <v>102</v>
      </c>
      <c r="R463" s="50" t="s">
        <v>102</v>
      </c>
      <c r="S463" s="50">
        <v>2015</v>
      </c>
      <c r="T463" s="48" t="s">
        <v>4706</v>
      </c>
      <c r="U463" s="68"/>
      <c r="V463" s="68"/>
      <c r="W463" s="68">
        <v>8000000</v>
      </c>
      <c r="X463" s="72">
        <v>0</v>
      </c>
      <c r="Y463" s="50" t="s">
        <v>5636</v>
      </c>
      <c r="Z463" s="55"/>
      <c r="AA463" s="60" t="s">
        <v>73</v>
      </c>
      <c r="AB463" s="67">
        <v>2000000</v>
      </c>
      <c r="AC463" s="50" t="s">
        <v>102</v>
      </c>
      <c r="AD463" s="50" t="s">
        <v>209</v>
      </c>
      <c r="AE463" s="66"/>
      <c r="AF463" s="50" t="s">
        <v>3198</v>
      </c>
      <c r="AG463" s="50" t="s">
        <v>6604</v>
      </c>
      <c r="AH463" s="67">
        <v>50000</v>
      </c>
      <c r="AI463" s="67" t="s">
        <v>6897</v>
      </c>
      <c r="AJ463" s="50">
        <v>100</v>
      </c>
      <c r="AK463" s="50" t="s">
        <v>6985</v>
      </c>
      <c r="AL463" s="50" t="s">
        <v>4706</v>
      </c>
      <c r="AM463" s="55"/>
      <c r="AN463" s="50">
        <v>1</v>
      </c>
      <c r="AO463" s="55"/>
      <c r="AP463" s="50" t="s">
        <v>5366</v>
      </c>
    </row>
    <row r="464" spans="1:42" ht="95.25" customHeight="1">
      <c r="A464" s="47">
        <f t="shared" si="0"/>
        <v>463</v>
      </c>
      <c r="B464" s="50" t="s">
        <v>6986</v>
      </c>
      <c r="C464" s="50" t="s">
        <v>6987</v>
      </c>
      <c r="D464" s="50" t="s">
        <v>6988</v>
      </c>
      <c r="E464" s="50" t="s">
        <v>2924</v>
      </c>
      <c r="F464" s="49" t="s">
        <v>6989</v>
      </c>
      <c r="G464" s="50" t="s">
        <v>3193</v>
      </c>
      <c r="H464" s="50" t="s">
        <v>6987</v>
      </c>
      <c r="I464" s="50" t="s">
        <v>6987</v>
      </c>
      <c r="J464" s="50" t="s">
        <v>6990</v>
      </c>
      <c r="K464" s="50" t="s">
        <v>209</v>
      </c>
      <c r="L464" s="50" t="s">
        <v>102</v>
      </c>
      <c r="M464" s="50" t="s">
        <v>209</v>
      </c>
      <c r="N464" s="50" t="s">
        <v>209</v>
      </c>
      <c r="O464" s="50" t="s">
        <v>209</v>
      </c>
      <c r="P464" s="50" t="s">
        <v>102</v>
      </c>
      <c r="Q464" s="50" t="s">
        <v>102</v>
      </c>
      <c r="R464" s="50" t="s">
        <v>102</v>
      </c>
      <c r="S464" s="50">
        <v>2017</v>
      </c>
      <c r="T464" s="48" t="s">
        <v>4706</v>
      </c>
      <c r="U464" s="68"/>
      <c r="V464" s="68"/>
      <c r="W464" s="66">
        <v>0</v>
      </c>
      <c r="X464" s="72">
        <v>0</v>
      </c>
      <c r="Y464" s="50" t="s">
        <v>5636</v>
      </c>
      <c r="Z464" s="55"/>
      <c r="AA464" s="60" t="s">
        <v>73</v>
      </c>
      <c r="AB464" s="67">
        <v>2000000</v>
      </c>
      <c r="AC464" s="50" t="s">
        <v>102</v>
      </c>
      <c r="AD464" s="50" t="s">
        <v>209</v>
      </c>
      <c r="AE464" s="66"/>
      <c r="AF464" s="50" t="s">
        <v>3206</v>
      </c>
      <c r="AG464" s="50" t="s">
        <v>6991</v>
      </c>
      <c r="AH464" s="67">
        <v>12000</v>
      </c>
      <c r="AI464" s="67" t="s">
        <v>6897</v>
      </c>
      <c r="AJ464" s="50">
        <v>100</v>
      </c>
      <c r="AK464" s="50" t="s">
        <v>105</v>
      </c>
      <c r="AL464" s="50" t="s">
        <v>4706</v>
      </c>
      <c r="AM464" s="55"/>
      <c r="AN464" s="50">
        <v>0</v>
      </c>
      <c r="AO464" s="55"/>
      <c r="AP464" s="50" t="s">
        <v>5366</v>
      </c>
    </row>
    <row r="465" spans="1:42" ht="95.25" customHeight="1">
      <c r="A465" s="47">
        <f t="shared" si="0"/>
        <v>464</v>
      </c>
      <c r="B465" s="50" t="s">
        <v>6992</v>
      </c>
      <c r="C465" s="50" t="s">
        <v>6993</v>
      </c>
      <c r="D465" s="50" t="s">
        <v>6994</v>
      </c>
      <c r="E465" s="50" t="s">
        <v>6995</v>
      </c>
      <c r="F465" s="49" t="s">
        <v>6996</v>
      </c>
      <c r="G465" s="50" t="s">
        <v>3180</v>
      </c>
      <c r="H465" s="50" t="s">
        <v>6993</v>
      </c>
      <c r="I465" s="50" t="s">
        <v>6993</v>
      </c>
      <c r="J465" s="50" t="s">
        <v>6997</v>
      </c>
      <c r="K465" s="50" t="s">
        <v>209</v>
      </c>
      <c r="L465" s="50" t="s">
        <v>102</v>
      </c>
      <c r="M465" s="50" t="s">
        <v>209</v>
      </c>
      <c r="N465" s="50" t="s">
        <v>209</v>
      </c>
      <c r="O465" s="50" t="s">
        <v>209</v>
      </c>
      <c r="P465" s="50" t="s">
        <v>102</v>
      </c>
      <c r="Q465" s="50" t="s">
        <v>102</v>
      </c>
      <c r="R465" s="50" t="s">
        <v>102</v>
      </c>
      <c r="S465" s="50">
        <v>2018</v>
      </c>
      <c r="T465" s="48" t="s">
        <v>4706</v>
      </c>
      <c r="U465" s="68"/>
      <c r="V465" s="66">
        <v>965000</v>
      </c>
      <c r="W465" s="66">
        <v>4650000</v>
      </c>
      <c r="X465" s="72">
        <v>0</v>
      </c>
      <c r="Y465" s="50" t="s">
        <v>4707</v>
      </c>
      <c r="Z465" s="55"/>
      <c r="AA465" s="60" t="s">
        <v>73</v>
      </c>
      <c r="AB465" s="67">
        <v>15000000</v>
      </c>
      <c r="AC465" s="50" t="s">
        <v>102</v>
      </c>
      <c r="AD465" s="50" t="s">
        <v>209</v>
      </c>
      <c r="AE465" s="66"/>
      <c r="AF465" s="50" t="s">
        <v>3186</v>
      </c>
      <c r="AG465" s="50" t="s">
        <v>6086</v>
      </c>
      <c r="AH465" s="67" t="s">
        <v>6998</v>
      </c>
      <c r="AI465" s="67" t="s">
        <v>6999</v>
      </c>
      <c r="AJ465" s="50">
        <v>5</v>
      </c>
      <c r="AK465" s="50" t="s">
        <v>7000</v>
      </c>
      <c r="AL465" s="50" t="s">
        <v>5785</v>
      </c>
      <c r="AM465" s="55"/>
      <c r="AN465" s="50">
        <v>1</v>
      </c>
      <c r="AO465" s="55"/>
      <c r="AP465" s="50" t="s">
        <v>5366</v>
      </c>
    </row>
    <row r="466" spans="1:42" ht="95.25" customHeight="1">
      <c r="A466" s="47">
        <f t="shared" si="0"/>
        <v>465</v>
      </c>
      <c r="B466" s="50" t="s">
        <v>7001</v>
      </c>
      <c r="C466" s="50" t="s">
        <v>7002</v>
      </c>
      <c r="D466" s="50" t="s">
        <v>7003</v>
      </c>
      <c r="E466" s="49" t="s">
        <v>7004</v>
      </c>
      <c r="F466" s="49" t="s">
        <v>7005</v>
      </c>
      <c r="G466" s="50" t="s">
        <v>3180</v>
      </c>
      <c r="H466" s="50" t="s">
        <v>7002</v>
      </c>
      <c r="I466" s="50" t="s">
        <v>7002</v>
      </c>
      <c r="J466" s="50" t="s">
        <v>7006</v>
      </c>
      <c r="K466" s="50" t="s">
        <v>209</v>
      </c>
      <c r="L466" s="50" t="s">
        <v>102</v>
      </c>
      <c r="M466" s="50" t="s">
        <v>209</v>
      </c>
      <c r="N466" s="50" t="s">
        <v>209</v>
      </c>
      <c r="O466" s="50" t="s">
        <v>209</v>
      </c>
      <c r="P466" s="50" t="s">
        <v>102</v>
      </c>
      <c r="Q466" s="50" t="s">
        <v>102</v>
      </c>
      <c r="R466" s="50" t="s">
        <v>102</v>
      </c>
      <c r="S466" s="50">
        <v>2019</v>
      </c>
      <c r="T466" s="48" t="s">
        <v>4706</v>
      </c>
      <c r="U466" s="68"/>
      <c r="V466" s="68"/>
      <c r="W466" s="66">
        <v>0</v>
      </c>
      <c r="X466" s="72">
        <v>0</v>
      </c>
      <c r="Y466" s="50" t="s">
        <v>5636</v>
      </c>
      <c r="Z466" s="55"/>
      <c r="AA466" s="60" t="s">
        <v>73</v>
      </c>
      <c r="AB466" s="67">
        <v>5000000</v>
      </c>
      <c r="AC466" s="50" t="s">
        <v>102</v>
      </c>
      <c r="AD466" s="50" t="s">
        <v>209</v>
      </c>
      <c r="AE466" s="66"/>
      <c r="AF466" s="50" t="s">
        <v>3198</v>
      </c>
      <c r="AG466" s="50" t="s">
        <v>7007</v>
      </c>
      <c r="AH466" s="67">
        <v>350000</v>
      </c>
      <c r="AI466" s="67" t="s">
        <v>4711</v>
      </c>
      <c r="AJ466" s="50">
        <v>2</v>
      </c>
      <c r="AK466" s="50" t="s">
        <v>105</v>
      </c>
      <c r="AL466" s="50" t="s">
        <v>4706</v>
      </c>
      <c r="AM466" s="55"/>
      <c r="AN466" s="50">
        <v>0</v>
      </c>
      <c r="AO466" s="55"/>
      <c r="AP466" s="50" t="s">
        <v>5366</v>
      </c>
    </row>
    <row r="467" spans="1:42" ht="95.25" customHeight="1">
      <c r="A467" s="47">
        <f t="shared" si="0"/>
        <v>466</v>
      </c>
      <c r="B467" s="50" t="s">
        <v>7008</v>
      </c>
      <c r="C467" s="50" t="s">
        <v>7009</v>
      </c>
      <c r="D467" s="50" t="s">
        <v>7010</v>
      </c>
      <c r="E467" s="50" t="s">
        <v>7011</v>
      </c>
      <c r="F467" s="49" t="s">
        <v>7012</v>
      </c>
      <c r="G467" s="50" t="s">
        <v>3193</v>
      </c>
      <c r="H467" s="50" t="s">
        <v>7009</v>
      </c>
      <c r="I467" s="50" t="s">
        <v>7009</v>
      </c>
      <c r="J467" s="50" t="s">
        <v>7013</v>
      </c>
      <c r="K467" s="50" t="s">
        <v>209</v>
      </c>
      <c r="L467" s="50" t="s">
        <v>102</v>
      </c>
      <c r="M467" s="50" t="s">
        <v>209</v>
      </c>
      <c r="N467" s="50" t="s">
        <v>209</v>
      </c>
      <c r="O467" s="50" t="s">
        <v>209</v>
      </c>
      <c r="P467" s="50" t="s">
        <v>102</v>
      </c>
      <c r="Q467" s="50" t="s">
        <v>102</v>
      </c>
      <c r="R467" s="50" t="s">
        <v>102</v>
      </c>
      <c r="S467" s="50">
        <v>2019</v>
      </c>
      <c r="T467" s="48" t="s">
        <v>4706</v>
      </c>
      <c r="U467" s="68"/>
      <c r="V467" s="66">
        <v>1800000</v>
      </c>
      <c r="W467" s="66">
        <v>7200000</v>
      </c>
      <c r="X467" s="72">
        <v>0</v>
      </c>
      <c r="Y467" s="50" t="s">
        <v>5636</v>
      </c>
      <c r="Z467" s="55"/>
      <c r="AA467" s="60" t="s">
        <v>73</v>
      </c>
      <c r="AB467" s="67">
        <v>5000000</v>
      </c>
      <c r="AC467" s="50" t="s">
        <v>102</v>
      </c>
      <c r="AD467" s="50" t="s">
        <v>209</v>
      </c>
      <c r="AE467" s="66"/>
      <c r="AF467" s="50" t="s">
        <v>3198</v>
      </c>
      <c r="AG467" s="50" t="s">
        <v>5448</v>
      </c>
      <c r="AH467" s="67">
        <v>15000</v>
      </c>
      <c r="AI467" s="67" t="s">
        <v>6630</v>
      </c>
      <c r="AJ467" s="50">
        <v>300</v>
      </c>
      <c r="AK467" s="50" t="s">
        <v>105</v>
      </c>
      <c r="AL467" s="50" t="s">
        <v>4706</v>
      </c>
      <c r="AM467" s="55"/>
      <c r="AN467" s="50">
        <v>0</v>
      </c>
      <c r="AO467" s="55"/>
      <c r="AP467" s="50" t="s">
        <v>5366</v>
      </c>
    </row>
    <row r="468" spans="1:42" ht="95.25" customHeight="1">
      <c r="A468" s="47">
        <f t="shared" si="0"/>
        <v>467</v>
      </c>
      <c r="B468" s="50" t="s">
        <v>7014</v>
      </c>
      <c r="C468" s="50" t="s">
        <v>7015</v>
      </c>
      <c r="D468" s="50" t="s">
        <v>7016</v>
      </c>
      <c r="E468" s="50" t="s">
        <v>7017</v>
      </c>
      <c r="F468" s="49" t="s">
        <v>7018</v>
      </c>
      <c r="G468" s="50" t="s">
        <v>3193</v>
      </c>
      <c r="H468" s="50" t="s">
        <v>7015</v>
      </c>
      <c r="I468" s="50" t="s">
        <v>7015</v>
      </c>
      <c r="J468" s="50" t="s">
        <v>7019</v>
      </c>
      <c r="K468" s="50" t="s">
        <v>209</v>
      </c>
      <c r="L468" s="50" t="s">
        <v>102</v>
      </c>
      <c r="M468" s="50" t="s">
        <v>209</v>
      </c>
      <c r="N468" s="50" t="s">
        <v>209</v>
      </c>
      <c r="O468" s="50" t="s">
        <v>209</v>
      </c>
      <c r="P468" s="50" t="s">
        <v>102</v>
      </c>
      <c r="Q468" s="50" t="s">
        <v>102</v>
      </c>
      <c r="R468" s="50" t="s">
        <v>102</v>
      </c>
      <c r="S468" s="50">
        <v>2018</v>
      </c>
      <c r="T468" s="48" t="s">
        <v>4706</v>
      </c>
      <c r="U468" s="68">
        <v>2400000</v>
      </c>
      <c r="V468" s="66">
        <v>780000</v>
      </c>
      <c r="W468" s="66">
        <v>55000</v>
      </c>
      <c r="X468" s="72">
        <v>0</v>
      </c>
      <c r="Y468" s="50" t="s">
        <v>5636</v>
      </c>
      <c r="Z468" s="55"/>
      <c r="AA468" s="60" t="s">
        <v>73</v>
      </c>
      <c r="AB468" s="67">
        <v>30000000</v>
      </c>
      <c r="AC468" s="50" t="s">
        <v>102</v>
      </c>
      <c r="AD468" s="50" t="s">
        <v>209</v>
      </c>
      <c r="AE468" s="66"/>
      <c r="AF468" s="50" t="s">
        <v>3186</v>
      </c>
      <c r="AG468" s="50" t="s">
        <v>7020</v>
      </c>
      <c r="AH468" s="67" t="s">
        <v>7021</v>
      </c>
      <c r="AI468" s="67" t="s">
        <v>4711</v>
      </c>
      <c r="AJ468" s="50">
        <v>1000</v>
      </c>
      <c r="AK468" s="50" t="s">
        <v>7022</v>
      </c>
      <c r="AL468" s="50" t="s">
        <v>4706</v>
      </c>
      <c r="AM468" s="55"/>
      <c r="AN468" s="50">
        <v>5</v>
      </c>
      <c r="AO468" s="55"/>
      <c r="AP468" s="50" t="s">
        <v>5366</v>
      </c>
    </row>
    <row r="469" spans="1:42" ht="95.25" customHeight="1">
      <c r="A469" s="47">
        <f t="shared" si="0"/>
        <v>468</v>
      </c>
      <c r="B469" s="50" t="s">
        <v>7023</v>
      </c>
      <c r="C469" s="50" t="s">
        <v>7024</v>
      </c>
      <c r="D469" s="50" t="s">
        <v>7025</v>
      </c>
      <c r="E469" s="50" t="s">
        <v>7026</v>
      </c>
      <c r="F469" s="49" t="s">
        <v>7027</v>
      </c>
      <c r="G469" s="50" t="s">
        <v>3180</v>
      </c>
      <c r="H469" s="50" t="s">
        <v>7024</v>
      </c>
      <c r="I469" s="50" t="s">
        <v>7024</v>
      </c>
      <c r="J469" s="50" t="s">
        <v>7028</v>
      </c>
      <c r="K469" s="50" t="s">
        <v>209</v>
      </c>
      <c r="L469" s="50" t="s">
        <v>102</v>
      </c>
      <c r="M469" s="50" t="s">
        <v>209</v>
      </c>
      <c r="N469" s="50" t="s">
        <v>209</v>
      </c>
      <c r="O469" s="50" t="s">
        <v>209</v>
      </c>
      <c r="P469" s="50" t="s">
        <v>102</v>
      </c>
      <c r="Q469" s="50" t="s">
        <v>102</v>
      </c>
      <c r="R469" s="50" t="s">
        <v>102</v>
      </c>
      <c r="S469" s="50">
        <v>2016</v>
      </c>
      <c r="T469" s="48" t="s">
        <v>4706</v>
      </c>
      <c r="U469" s="68">
        <v>260000</v>
      </c>
      <c r="V469" s="68"/>
      <c r="W469" s="66">
        <v>0</v>
      </c>
      <c r="X469" s="72">
        <v>0</v>
      </c>
      <c r="Y469" s="50" t="s">
        <v>5636</v>
      </c>
      <c r="Z469" s="55"/>
      <c r="AA469" s="60" t="s">
        <v>73</v>
      </c>
      <c r="AB469" s="67">
        <v>5000000</v>
      </c>
      <c r="AC469" s="50" t="s">
        <v>102</v>
      </c>
      <c r="AD469" s="50" t="s">
        <v>209</v>
      </c>
      <c r="AE469" s="66"/>
      <c r="AF469" s="50" t="s">
        <v>3206</v>
      </c>
      <c r="AG469" s="50" t="s">
        <v>7029</v>
      </c>
      <c r="AH469" s="67">
        <v>35000</v>
      </c>
      <c r="AI469" s="67" t="s">
        <v>4711</v>
      </c>
      <c r="AJ469" s="50">
        <v>50</v>
      </c>
      <c r="AK469" s="50" t="s">
        <v>7030</v>
      </c>
      <c r="AL469" s="50" t="s">
        <v>4706</v>
      </c>
      <c r="AM469" s="55"/>
      <c r="AN469" s="50">
        <v>0</v>
      </c>
      <c r="AO469" s="55"/>
      <c r="AP469" s="50" t="s">
        <v>5366</v>
      </c>
    </row>
    <row r="470" spans="1:42" ht="95.25" customHeight="1">
      <c r="A470" s="47">
        <f t="shared" si="0"/>
        <v>469</v>
      </c>
      <c r="B470" s="50" t="s">
        <v>7031</v>
      </c>
      <c r="C470" s="50" t="s">
        <v>7032</v>
      </c>
      <c r="D470" s="50" t="s">
        <v>7033</v>
      </c>
      <c r="E470" s="50" t="s">
        <v>7034</v>
      </c>
      <c r="F470" s="49" t="s">
        <v>7035</v>
      </c>
      <c r="G470" s="50" t="s">
        <v>3180</v>
      </c>
      <c r="H470" s="50" t="s">
        <v>7032</v>
      </c>
      <c r="I470" s="50" t="s">
        <v>7032</v>
      </c>
      <c r="J470" s="50" t="s">
        <v>7036</v>
      </c>
      <c r="K470" s="50" t="s">
        <v>209</v>
      </c>
      <c r="L470" s="50" t="s">
        <v>102</v>
      </c>
      <c r="M470" s="50" t="s">
        <v>209</v>
      </c>
      <c r="N470" s="50" t="s">
        <v>209</v>
      </c>
      <c r="O470" s="50" t="s">
        <v>209</v>
      </c>
      <c r="P470" s="50" t="s">
        <v>102</v>
      </c>
      <c r="Q470" s="50" t="s">
        <v>102</v>
      </c>
      <c r="R470" s="50" t="s">
        <v>102</v>
      </c>
      <c r="S470" s="50">
        <v>2019</v>
      </c>
      <c r="T470" s="48" t="s">
        <v>4706</v>
      </c>
      <c r="U470" s="68"/>
      <c r="V470" s="68"/>
      <c r="W470" s="66">
        <v>1920000</v>
      </c>
      <c r="X470" s="72">
        <v>0</v>
      </c>
      <c r="Y470" s="50" t="s">
        <v>4707</v>
      </c>
      <c r="Z470" s="55"/>
      <c r="AA470" s="60" t="s">
        <v>73</v>
      </c>
      <c r="AB470" s="67">
        <v>5000000</v>
      </c>
      <c r="AC470" s="50" t="s">
        <v>102</v>
      </c>
      <c r="AD470" s="50" t="s">
        <v>209</v>
      </c>
      <c r="AE470" s="66"/>
      <c r="AF470" s="50" t="s">
        <v>3198</v>
      </c>
      <c r="AG470" s="50" t="s">
        <v>7037</v>
      </c>
      <c r="AH470" s="67">
        <v>4000</v>
      </c>
      <c r="AI470" s="67" t="s">
        <v>4711</v>
      </c>
      <c r="AJ470" s="50">
        <v>500</v>
      </c>
      <c r="AK470" s="50" t="s">
        <v>105</v>
      </c>
      <c r="AL470" s="50" t="s">
        <v>6572</v>
      </c>
      <c r="AM470" s="55"/>
      <c r="AN470" s="50">
        <v>0</v>
      </c>
      <c r="AO470" s="55"/>
      <c r="AP470" s="50" t="s">
        <v>7038</v>
      </c>
    </row>
    <row r="471" spans="1:42" ht="95.25" customHeight="1">
      <c r="A471" s="47">
        <f t="shared" si="0"/>
        <v>470</v>
      </c>
      <c r="B471" s="50" t="s">
        <v>7039</v>
      </c>
      <c r="C471" s="50" t="s">
        <v>7040</v>
      </c>
      <c r="D471" s="50" t="s">
        <v>7041</v>
      </c>
      <c r="E471" s="50" t="s">
        <v>7042</v>
      </c>
      <c r="F471" s="49" t="s">
        <v>7043</v>
      </c>
      <c r="G471" s="50" t="s">
        <v>3180</v>
      </c>
      <c r="H471" s="50" t="s">
        <v>7040</v>
      </c>
      <c r="I471" s="50" t="s">
        <v>7040</v>
      </c>
      <c r="J471" s="50" t="s">
        <v>7044</v>
      </c>
      <c r="K471" s="50" t="s">
        <v>209</v>
      </c>
      <c r="L471" s="50" t="s">
        <v>102</v>
      </c>
      <c r="M471" s="50" t="s">
        <v>209</v>
      </c>
      <c r="N471" s="50" t="s">
        <v>209</v>
      </c>
      <c r="O471" s="50" t="s">
        <v>209</v>
      </c>
      <c r="P471" s="50" t="s">
        <v>102</v>
      </c>
      <c r="Q471" s="50" t="s">
        <v>102</v>
      </c>
      <c r="R471" s="50" t="s">
        <v>102</v>
      </c>
      <c r="S471" s="50">
        <v>2017</v>
      </c>
      <c r="T471" s="48" t="s">
        <v>4706</v>
      </c>
      <c r="U471" s="68"/>
      <c r="V471" s="68"/>
      <c r="W471" s="66">
        <v>0</v>
      </c>
      <c r="X471" s="72">
        <v>0</v>
      </c>
      <c r="Y471" s="50" t="s">
        <v>5636</v>
      </c>
      <c r="Z471" s="55"/>
      <c r="AA471" s="60" t="s">
        <v>73</v>
      </c>
      <c r="AB471" s="67">
        <v>10000000</v>
      </c>
      <c r="AC471" s="50" t="s">
        <v>102</v>
      </c>
      <c r="AD471" s="50" t="s">
        <v>209</v>
      </c>
      <c r="AE471" s="66"/>
      <c r="AF471" s="50" t="s">
        <v>3198</v>
      </c>
      <c r="AG471" s="50" t="s">
        <v>6757</v>
      </c>
      <c r="AH471" s="67">
        <v>10000</v>
      </c>
      <c r="AI471" s="67" t="s">
        <v>6630</v>
      </c>
      <c r="AJ471" s="50">
        <v>300</v>
      </c>
      <c r="AK471" s="50" t="s">
        <v>105</v>
      </c>
      <c r="AL471" s="50" t="s">
        <v>4706</v>
      </c>
      <c r="AM471" s="55"/>
      <c r="AN471" s="50">
        <v>1</v>
      </c>
      <c r="AO471" s="55"/>
      <c r="AP471" s="50" t="s">
        <v>5366</v>
      </c>
    </row>
    <row r="472" spans="1:42" ht="95.25" customHeight="1">
      <c r="A472" s="47">
        <f t="shared" si="0"/>
        <v>471</v>
      </c>
      <c r="B472" s="50" t="s">
        <v>7045</v>
      </c>
      <c r="C472" s="50" t="s">
        <v>7046</v>
      </c>
      <c r="D472" s="50" t="s">
        <v>969</v>
      </c>
      <c r="E472" s="50" t="s">
        <v>967</v>
      </c>
      <c r="F472" s="49" t="s">
        <v>970</v>
      </c>
      <c r="G472" s="50" t="s">
        <v>3180</v>
      </c>
      <c r="H472" s="50" t="s">
        <v>7046</v>
      </c>
      <c r="I472" s="50" t="s">
        <v>7046</v>
      </c>
      <c r="J472" s="50" t="s">
        <v>971</v>
      </c>
      <c r="K472" s="50" t="s">
        <v>209</v>
      </c>
      <c r="L472" s="50" t="s">
        <v>102</v>
      </c>
      <c r="M472" s="50" t="s">
        <v>209</v>
      </c>
      <c r="N472" s="50" t="s">
        <v>209</v>
      </c>
      <c r="O472" s="50" t="s">
        <v>209</v>
      </c>
      <c r="P472" s="50" t="s">
        <v>102</v>
      </c>
      <c r="Q472" s="50" t="s">
        <v>102</v>
      </c>
      <c r="R472" s="50" t="s">
        <v>102</v>
      </c>
      <c r="S472" s="50">
        <v>2018</v>
      </c>
      <c r="T472" s="48" t="s">
        <v>4706</v>
      </c>
      <c r="U472" s="68">
        <v>505000</v>
      </c>
      <c r="V472" s="68"/>
      <c r="W472" s="68">
        <v>0</v>
      </c>
      <c r="X472" s="72">
        <v>0</v>
      </c>
      <c r="Y472" s="50" t="s">
        <v>5636</v>
      </c>
      <c r="Z472" s="55"/>
      <c r="AA472" s="60" t="s">
        <v>73</v>
      </c>
      <c r="AB472" s="67" t="s">
        <v>81</v>
      </c>
      <c r="AC472" s="50" t="s">
        <v>102</v>
      </c>
      <c r="AD472" s="50" t="s">
        <v>209</v>
      </c>
      <c r="AE472" s="66"/>
      <c r="AF472" s="50" t="s">
        <v>3198</v>
      </c>
      <c r="AG472" s="50" t="s">
        <v>7047</v>
      </c>
      <c r="AH472" s="67">
        <v>15000</v>
      </c>
      <c r="AI472" s="67" t="s">
        <v>4711</v>
      </c>
      <c r="AJ472" s="50">
        <v>300</v>
      </c>
      <c r="AK472" s="50" t="s">
        <v>105</v>
      </c>
      <c r="AL472" s="50" t="s">
        <v>4706</v>
      </c>
      <c r="AM472" s="55"/>
      <c r="AN472" s="50">
        <v>2</v>
      </c>
      <c r="AO472" s="55"/>
      <c r="AP472" s="50" t="s">
        <v>5366</v>
      </c>
    </row>
    <row r="473" spans="1:42" ht="95.25" customHeight="1">
      <c r="A473" s="47">
        <f t="shared" si="0"/>
        <v>472</v>
      </c>
      <c r="B473" s="50" t="s">
        <v>7048</v>
      </c>
      <c r="C473" s="50" t="s">
        <v>7049</v>
      </c>
      <c r="D473" s="50" t="s">
        <v>7050</v>
      </c>
      <c r="E473" s="50" t="s">
        <v>7051</v>
      </c>
      <c r="F473" s="49" t="s">
        <v>7052</v>
      </c>
      <c r="G473" s="50" t="s">
        <v>3180</v>
      </c>
      <c r="H473" s="50" t="s">
        <v>7049</v>
      </c>
      <c r="I473" s="50" t="s">
        <v>7049</v>
      </c>
      <c r="J473" s="50" t="s">
        <v>7053</v>
      </c>
      <c r="K473" s="50" t="s">
        <v>209</v>
      </c>
      <c r="L473" s="50" t="s">
        <v>102</v>
      </c>
      <c r="M473" s="50" t="s">
        <v>209</v>
      </c>
      <c r="N473" s="50" t="s">
        <v>209</v>
      </c>
      <c r="O473" s="50" t="s">
        <v>209</v>
      </c>
      <c r="P473" s="50" t="s">
        <v>102</v>
      </c>
      <c r="Q473" s="50" t="s">
        <v>102</v>
      </c>
      <c r="R473" s="50" t="s">
        <v>102</v>
      </c>
      <c r="S473" s="50">
        <v>2018</v>
      </c>
      <c r="T473" s="48" t="s">
        <v>4706</v>
      </c>
      <c r="U473" s="68">
        <v>19215000</v>
      </c>
      <c r="V473" s="66">
        <v>20352000</v>
      </c>
      <c r="W473" s="68" t="s">
        <v>7054</v>
      </c>
      <c r="X473" s="72">
        <v>1586000</v>
      </c>
      <c r="Y473" s="50" t="s">
        <v>4707</v>
      </c>
      <c r="Z473" s="55"/>
      <c r="AA473" s="60" t="s">
        <v>73</v>
      </c>
      <c r="AB473" s="67" t="s">
        <v>81</v>
      </c>
      <c r="AC473" s="50" t="s">
        <v>102</v>
      </c>
      <c r="AD473" s="50" t="s">
        <v>209</v>
      </c>
      <c r="AE473" s="66"/>
      <c r="AF473" s="50" t="s">
        <v>3198</v>
      </c>
      <c r="AG473" s="50" t="s">
        <v>4793</v>
      </c>
      <c r="AH473" s="67">
        <v>15000</v>
      </c>
      <c r="AI473" s="67" t="s">
        <v>6897</v>
      </c>
      <c r="AJ473" s="50">
        <v>100</v>
      </c>
      <c r="AK473" s="50" t="s">
        <v>105</v>
      </c>
      <c r="AL473" s="50" t="s">
        <v>6641</v>
      </c>
      <c r="AM473" s="55"/>
      <c r="AN473" s="50">
        <v>2</v>
      </c>
      <c r="AO473" s="55"/>
      <c r="AP473" s="50" t="s">
        <v>5366</v>
      </c>
    </row>
    <row r="474" spans="1:42" ht="95.25" customHeight="1">
      <c r="A474" s="47">
        <f t="shared" si="0"/>
        <v>473</v>
      </c>
      <c r="B474" s="50" t="s">
        <v>7055</v>
      </c>
      <c r="C474" s="50" t="s">
        <v>7056</v>
      </c>
      <c r="D474" s="50" t="s">
        <v>7057</v>
      </c>
      <c r="E474" s="50" t="s">
        <v>7058</v>
      </c>
      <c r="F474" s="49" t="s">
        <v>7059</v>
      </c>
      <c r="G474" s="50" t="s">
        <v>3180</v>
      </c>
      <c r="H474" s="50" t="s">
        <v>7056</v>
      </c>
      <c r="I474" s="50" t="s">
        <v>7056</v>
      </c>
      <c r="J474" s="50" t="s">
        <v>7060</v>
      </c>
      <c r="K474" s="50" t="s">
        <v>209</v>
      </c>
      <c r="L474" s="50" t="s">
        <v>102</v>
      </c>
      <c r="M474" s="50" t="s">
        <v>209</v>
      </c>
      <c r="N474" s="50" t="s">
        <v>209</v>
      </c>
      <c r="O474" s="50" t="s">
        <v>209</v>
      </c>
      <c r="P474" s="50" t="s">
        <v>102</v>
      </c>
      <c r="Q474" s="50" t="s">
        <v>102</v>
      </c>
      <c r="R474" s="50" t="s">
        <v>102</v>
      </c>
      <c r="S474" s="50">
        <v>2016</v>
      </c>
      <c r="T474" s="48" t="s">
        <v>4706</v>
      </c>
      <c r="U474" s="68">
        <v>255000</v>
      </c>
      <c r="V474" s="68"/>
      <c r="W474" s="68">
        <v>0</v>
      </c>
      <c r="X474" s="72">
        <v>0</v>
      </c>
      <c r="Y474" s="50" t="s">
        <v>5636</v>
      </c>
      <c r="Z474" s="55"/>
      <c r="AA474" s="60" t="s">
        <v>73</v>
      </c>
      <c r="AB474" s="67" t="s">
        <v>280</v>
      </c>
      <c r="AC474" s="50" t="s">
        <v>102</v>
      </c>
      <c r="AD474" s="50" t="s">
        <v>209</v>
      </c>
      <c r="AE474" s="66"/>
      <c r="AF474" s="50" t="s">
        <v>3198</v>
      </c>
      <c r="AG474" s="50" t="s">
        <v>7061</v>
      </c>
      <c r="AH474" s="67">
        <v>80000</v>
      </c>
      <c r="AI474" s="67" t="s">
        <v>6652</v>
      </c>
      <c r="AJ474" s="50">
        <v>30</v>
      </c>
      <c r="AK474" s="50" t="s">
        <v>547</v>
      </c>
      <c r="AL474" s="50" t="s">
        <v>4706</v>
      </c>
      <c r="AM474" s="55"/>
      <c r="AN474" s="50">
        <v>2</v>
      </c>
      <c r="AO474" s="55"/>
      <c r="AP474" s="50" t="s">
        <v>5366</v>
      </c>
    </row>
    <row r="475" spans="1:42" ht="95.25" customHeight="1">
      <c r="A475" s="47">
        <f t="shared" si="0"/>
        <v>474</v>
      </c>
      <c r="B475" s="50" t="s">
        <v>7062</v>
      </c>
      <c r="C475" s="50" t="s">
        <v>7063</v>
      </c>
      <c r="D475" s="50" t="s">
        <v>7064</v>
      </c>
      <c r="E475" s="50" t="s">
        <v>7065</v>
      </c>
      <c r="F475" s="49" t="s">
        <v>7066</v>
      </c>
      <c r="G475" s="50" t="s">
        <v>3193</v>
      </c>
      <c r="H475" s="50" t="s">
        <v>7063</v>
      </c>
      <c r="I475" s="50" t="s">
        <v>7063</v>
      </c>
      <c r="J475" s="50" t="s">
        <v>7067</v>
      </c>
      <c r="K475" s="50" t="s">
        <v>209</v>
      </c>
      <c r="L475" s="50">
        <v>130155146147</v>
      </c>
      <c r="M475" s="50" t="s">
        <v>209</v>
      </c>
      <c r="N475" s="50" t="s">
        <v>209</v>
      </c>
      <c r="O475" s="50" t="s">
        <v>209</v>
      </c>
      <c r="P475" s="50" t="s">
        <v>7068</v>
      </c>
      <c r="Q475" s="50">
        <v>7100024011214</v>
      </c>
      <c r="R475" s="50" t="s">
        <v>102</v>
      </c>
      <c r="S475" s="50">
        <v>2017</v>
      </c>
      <c r="T475" s="48" t="s">
        <v>4706</v>
      </c>
      <c r="U475" s="68">
        <v>7407000</v>
      </c>
      <c r="V475" s="66">
        <f>4185000+1465000</f>
        <v>5650000</v>
      </c>
      <c r="W475" s="68" t="s">
        <v>7069</v>
      </c>
      <c r="X475" s="72">
        <v>400000</v>
      </c>
      <c r="Y475" s="50" t="s">
        <v>4707</v>
      </c>
      <c r="Z475" s="55"/>
      <c r="AA475" s="60" t="s">
        <v>73</v>
      </c>
      <c r="AB475" s="67" t="s">
        <v>280</v>
      </c>
      <c r="AC475" s="50" t="s">
        <v>102</v>
      </c>
      <c r="AD475" s="50" t="s">
        <v>209</v>
      </c>
      <c r="AE475" s="66"/>
      <c r="AF475" s="50" t="s">
        <v>3198</v>
      </c>
      <c r="AG475" s="50" t="s">
        <v>7070</v>
      </c>
      <c r="AH475" s="67">
        <v>10000</v>
      </c>
      <c r="AI475" s="67" t="s">
        <v>6897</v>
      </c>
      <c r="AJ475" s="50">
        <v>1000</v>
      </c>
      <c r="AK475" s="50" t="s">
        <v>7071</v>
      </c>
      <c r="AL475" s="50" t="s">
        <v>7072</v>
      </c>
      <c r="AM475" s="55"/>
      <c r="AN475" s="50">
        <v>3</v>
      </c>
      <c r="AO475" s="55"/>
      <c r="AP475" s="50" t="s">
        <v>7073</v>
      </c>
    </row>
    <row r="476" spans="1:42" ht="95.25" customHeight="1">
      <c r="A476" s="47">
        <f t="shared" si="0"/>
        <v>475</v>
      </c>
      <c r="B476" s="50" t="s">
        <v>7074</v>
      </c>
      <c r="C476" s="50" t="s">
        <v>7075</v>
      </c>
      <c r="D476" s="50" t="s">
        <v>7076</v>
      </c>
      <c r="E476" s="50" t="s">
        <v>7077</v>
      </c>
      <c r="F476" s="49" t="s">
        <v>7078</v>
      </c>
      <c r="G476" s="50" t="s">
        <v>3193</v>
      </c>
      <c r="H476" s="50" t="s">
        <v>7075</v>
      </c>
      <c r="I476" s="50" t="s">
        <v>7075</v>
      </c>
      <c r="J476" s="50" t="s">
        <v>755</v>
      </c>
      <c r="K476" s="50" t="s">
        <v>209</v>
      </c>
      <c r="L476" s="50" t="s">
        <v>102</v>
      </c>
      <c r="M476" s="50" t="s">
        <v>209</v>
      </c>
      <c r="N476" s="50" t="s">
        <v>209</v>
      </c>
      <c r="O476" s="50" t="s">
        <v>209</v>
      </c>
      <c r="P476" s="50" t="s">
        <v>102</v>
      </c>
      <c r="Q476" s="50" t="s">
        <v>102</v>
      </c>
      <c r="R476" s="50" t="s">
        <v>102</v>
      </c>
      <c r="S476" s="50">
        <v>2016</v>
      </c>
      <c r="T476" s="48" t="s">
        <v>4706</v>
      </c>
      <c r="U476" s="68">
        <v>8445200</v>
      </c>
      <c r="V476" s="66">
        <v>4245000</v>
      </c>
      <c r="W476" s="66">
        <v>1140000</v>
      </c>
      <c r="X476" s="72">
        <v>75000</v>
      </c>
      <c r="Y476" s="50" t="s">
        <v>4707</v>
      </c>
      <c r="Z476" s="55"/>
      <c r="AA476" s="60" t="s">
        <v>73</v>
      </c>
      <c r="AB476" s="67" t="s">
        <v>1201</v>
      </c>
      <c r="AC476" s="50" t="s">
        <v>102</v>
      </c>
      <c r="AD476" s="50" t="s">
        <v>209</v>
      </c>
      <c r="AE476" s="66"/>
      <c r="AF476" s="50" t="s">
        <v>3198</v>
      </c>
      <c r="AG476" s="50" t="s">
        <v>7079</v>
      </c>
      <c r="AH476" s="67">
        <v>15000</v>
      </c>
      <c r="AI476" s="67" t="s">
        <v>4711</v>
      </c>
      <c r="AJ476" s="50">
        <v>1000</v>
      </c>
      <c r="AK476" s="50" t="s">
        <v>66</v>
      </c>
      <c r="AL476" s="50" t="s">
        <v>6572</v>
      </c>
      <c r="AM476" s="55"/>
      <c r="AN476" s="50">
        <v>5</v>
      </c>
      <c r="AO476" s="55"/>
      <c r="AP476" s="50" t="s">
        <v>5366</v>
      </c>
    </row>
    <row r="477" spans="1:42" ht="95.25" customHeight="1">
      <c r="A477" s="47">
        <f t="shared" si="0"/>
        <v>476</v>
      </c>
      <c r="B477" s="50" t="s">
        <v>7080</v>
      </c>
      <c r="C477" s="50" t="s">
        <v>7081</v>
      </c>
      <c r="D477" s="50" t="s">
        <v>7082</v>
      </c>
      <c r="E477" s="50" t="s">
        <v>7083</v>
      </c>
      <c r="F477" s="49" t="s">
        <v>7084</v>
      </c>
      <c r="G477" s="50" t="s">
        <v>3180</v>
      </c>
      <c r="H477" s="50" t="s">
        <v>7081</v>
      </c>
      <c r="I477" s="50" t="s">
        <v>7081</v>
      </c>
      <c r="J477" s="50" t="s">
        <v>7085</v>
      </c>
      <c r="K477" s="50" t="s">
        <v>209</v>
      </c>
      <c r="L477" s="50" t="s">
        <v>102</v>
      </c>
      <c r="M477" s="50" t="s">
        <v>209</v>
      </c>
      <c r="N477" s="50" t="s">
        <v>209</v>
      </c>
      <c r="O477" s="50" t="s">
        <v>209</v>
      </c>
      <c r="P477" s="50" t="s">
        <v>102</v>
      </c>
      <c r="Q477" s="50" t="s">
        <v>102</v>
      </c>
      <c r="R477" s="50" t="s">
        <v>102</v>
      </c>
      <c r="S477" s="50">
        <v>2015</v>
      </c>
      <c r="T477" s="48" t="s">
        <v>4706</v>
      </c>
      <c r="U477" s="68">
        <v>8273300</v>
      </c>
      <c r="V477" s="66">
        <v>1800000</v>
      </c>
      <c r="W477" s="68">
        <v>0</v>
      </c>
      <c r="X477" s="72">
        <v>0</v>
      </c>
      <c r="Y477" s="50" t="s">
        <v>5636</v>
      </c>
      <c r="Z477" s="55"/>
      <c r="AA477" s="60" t="s">
        <v>73</v>
      </c>
      <c r="AB477" s="67" t="s">
        <v>280</v>
      </c>
      <c r="AC477" s="50" t="s">
        <v>102</v>
      </c>
      <c r="AD477" s="50" t="s">
        <v>209</v>
      </c>
      <c r="AE477" s="66"/>
      <c r="AF477" s="50" t="s">
        <v>3198</v>
      </c>
      <c r="AG477" s="50" t="s">
        <v>6882</v>
      </c>
      <c r="AH477" s="67">
        <v>35000</v>
      </c>
      <c r="AI477" s="67" t="s">
        <v>6652</v>
      </c>
      <c r="AJ477" s="50">
        <v>100</v>
      </c>
      <c r="AK477" s="50" t="s">
        <v>547</v>
      </c>
      <c r="AL477" s="50" t="s">
        <v>4706</v>
      </c>
      <c r="AM477" s="55"/>
      <c r="AN477" s="50">
        <v>3</v>
      </c>
      <c r="AO477" s="55"/>
      <c r="AP477" s="50" t="s">
        <v>5366</v>
      </c>
    </row>
    <row r="478" spans="1:42" ht="95.25" customHeight="1">
      <c r="A478" s="47">
        <f t="shared" si="0"/>
        <v>477</v>
      </c>
      <c r="B478" s="50" t="s">
        <v>7086</v>
      </c>
      <c r="C478" s="50" t="s">
        <v>7087</v>
      </c>
      <c r="D478" s="50" t="s">
        <v>7088</v>
      </c>
      <c r="E478" s="50" t="s">
        <v>7089</v>
      </c>
      <c r="F478" s="49" t="s">
        <v>7090</v>
      </c>
      <c r="G478" s="50" t="s">
        <v>3193</v>
      </c>
      <c r="H478" s="50" t="s">
        <v>7087</v>
      </c>
      <c r="I478" s="50" t="s">
        <v>7087</v>
      </c>
      <c r="J478" s="50" t="s">
        <v>7091</v>
      </c>
      <c r="K478" s="50" t="s">
        <v>209</v>
      </c>
      <c r="L478" s="50" t="s">
        <v>102</v>
      </c>
      <c r="M478" s="50" t="s">
        <v>209</v>
      </c>
      <c r="N478" s="50" t="s">
        <v>209</v>
      </c>
      <c r="O478" s="50" t="s">
        <v>209</v>
      </c>
      <c r="P478" s="50" t="s">
        <v>102</v>
      </c>
      <c r="Q478" s="50" t="s">
        <v>102</v>
      </c>
      <c r="R478" s="50" t="s">
        <v>102</v>
      </c>
      <c r="S478" s="50">
        <v>2018</v>
      </c>
      <c r="T478" s="48" t="s">
        <v>4706</v>
      </c>
      <c r="U478" s="68">
        <v>568000</v>
      </c>
      <c r="V478" s="66">
        <v>4919000</v>
      </c>
      <c r="W478" s="68">
        <v>11098000</v>
      </c>
      <c r="X478" s="72">
        <v>0</v>
      </c>
      <c r="Y478" s="50" t="s">
        <v>4707</v>
      </c>
      <c r="Z478" s="55"/>
      <c r="AA478" s="60" t="s">
        <v>73</v>
      </c>
      <c r="AB478" s="67" t="s">
        <v>280</v>
      </c>
      <c r="AC478" s="50" t="s">
        <v>102</v>
      </c>
      <c r="AD478" s="50" t="s">
        <v>209</v>
      </c>
      <c r="AE478" s="66"/>
      <c r="AF478" s="50" t="s">
        <v>3206</v>
      </c>
      <c r="AG478" s="50" t="s">
        <v>5418</v>
      </c>
      <c r="AH478" s="67">
        <v>50000</v>
      </c>
      <c r="AI478" s="67" t="s">
        <v>4711</v>
      </c>
      <c r="AJ478" s="50">
        <v>50</v>
      </c>
      <c r="AK478" s="50" t="s">
        <v>547</v>
      </c>
      <c r="AL478" s="50" t="s">
        <v>6572</v>
      </c>
      <c r="AM478" s="55"/>
      <c r="AN478" s="50">
        <v>2</v>
      </c>
      <c r="AO478" s="55"/>
      <c r="AP478" s="50" t="s">
        <v>7092</v>
      </c>
    </row>
    <row r="479" spans="1:42" ht="95.25" customHeight="1">
      <c r="A479" s="47">
        <f t="shared" si="0"/>
        <v>478</v>
      </c>
      <c r="B479" s="50" t="s">
        <v>7093</v>
      </c>
      <c r="C479" s="50" t="s">
        <v>7094</v>
      </c>
      <c r="D479" s="50" t="s">
        <v>7095</v>
      </c>
      <c r="E479" s="50" t="s">
        <v>7096</v>
      </c>
      <c r="F479" s="49" t="s">
        <v>7097</v>
      </c>
      <c r="G479" s="50" t="s">
        <v>3180</v>
      </c>
      <c r="H479" s="50" t="s">
        <v>7094</v>
      </c>
      <c r="I479" s="50" t="s">
        <v>7094</v>
      </c>
      <c r="J479" s="50" t="s">
        <v>7098</v>
      </c>
      <c r="K479" s="50" t="s">
        <v>209</v>
      </c>
      <c r="L479" s="50" t="s">
        <v>102</v>
      </c>
      <c r="M479" s="50" t="s">
        <v>209</v>
      </c>
      <c r="N479" s="50" t="s">
        <v>209</v>
      </c>
      <c r="O479" s="50" t="s">
        <v>209</v>
      </c>
      <c r="P479" s="50" t="s">
        <v>102</v>
      </c>
      <c r="Q479" s="50" t="s">
        <v>102</v>
      </c>
      <c r="R479" s="50" t="s">
        <v>102</v>
      </c>
      <c r="S479" s="50">
        <v>2015</v>
      </c>
      <c r="T479" s="48" t="s">
        <v>4706</v>
      </c>
      <c r="U479" s="68"/>
      <c r="V479" s="66">
        <v>1124000</v>
      </c>
      <c r="W479" s="66">
        <v>176000</v>
      </c>
      <c r="X479" s="72">
        <v>0</v>
      </c>
      <c r="Y479" s="50" t="s">
        <v>4707</v>
      </c>
      <c r="Z479" s="55"/>
      <c r="AA479" s="60" t="s">
        <v>73</v>
      </c>
      <c r="AB479" s="67" t="s">
        <v>1832</v>
      </c>
      <c r="AC479" s="50" t="s">
        <v>102</v>
      </c>
      <c r="AD479" s="50" t="s">
        <v>209</v>
      </c>
      <c r="AE479" s="66"/>
      <c r="AF479" s="50" t="s">
        <v>3186</v>
      </c>
      <c r="AG479" s="50" t="s">
        <v>5418</v>
      </c>
      <c r="AH479" s="67">
        <v>100000</v>
      </c>
      <c r="AI479" s="67" t="s">
        <v>4711</v>
      </c>
      <c r="AJ479" s="50">
        <v>50</v>
      </c>
      <c r="AK479" s="50" t="s">
        <v>547</v>
      </c>
      <c r="AL479" s="50" t="s">
        <v>6572</v>
      </c>
      <c r="AM479" s="55"/>
      <c r="AN479" s="50">
        <v>2</v>
      </c>
      <c r="AO479" s="55"/>
      <c r="AP479" s="50" t="s">
        <v>7099</v>
      </c>
    </row>
    <row r="480" spans="1:42" ht="95.25" customHeight="1">
      <c r="A480" s="47">
        <f t="shared" si="0"/>
        <v>479</v>
      </c>
      <c r="B480" s="50" t="s">
        <v>7100</v>
      </c>
      <c r="C480" s="50" t="s">
        <v>7101</v>
      </c>
      <c r="D480" s="50" t="s">
        <v>7102</v>
      </c>
      <c r="E480" s="50" t="s">
        <v>7103</v>
      </c>
      <c r="F480" s="49" t="s">
        <v>7104</v>
      </c>
      <c r="G480" s="50" t="s">
        <v>3180</v>
      </c>
      <c r="H480" s="50" t="s">
        <v>7101</v>
      </c>
      <c r="I480" s="50" t="s">
        <v>7101</v>
      </c>
      <c r="J480" s="50" t="s">
        <v>7105</v>
      </c>
      <c r="K480" s="50" t="s">
        <v>209</v>
      </c>
      <c r="L480" s="50" t="s">
        <v>102</v>
      </c>
      <c r="M480" s="50" t="s">
        <v>209</v>
      </c>
      <c r="N480" s="50" t="s">
        <v>209</v>
      </c>
      <c r="O480" s="50" t="s">
        <v>209</v>
      </c>
      <c r="P480" s="50" t="s">
        <v>102</v>
      </c>
      <c r="Q480" s="50" t="s">
        <v>102</v>
      </c>
      <c r="R480" s="50" t="s">
        <v>102</v>
      </c>
      <c r="S480" s="50">
        <v>2017</v>
      </c>
      <c r="T480" s="48" t="s">
        <v>4706</v>
      </c>
      <c r="U480" s="68">
        <v>743000</v>
      </c>
      <c r="V480" s="66">
        <v>270000</v>
      </c>
      <c r="W480" s="68">
        <v>0</v>
      </c>
      <c r="X480" s="72">
        <v>0</v>
      </c>
      <c r="Y480" s="50" t="s">
        <v>5636</v>
      </c>
      <c r="Z480" s="55"/>
      <c r="AA480" s="60" t="s">
        <v>73</v>
      </c>
      <c r="AB480" s="67" t="s">
        <v>33</v>
      </c>
      <c r="AC480" s="50" t="s">
        <v>102</v>
      </c>
      <c r="AD480" s="50" t="s">
        <v>209</v>
      </c>
      <c r="AE480" s="66"/>
      <c r="AF480" s="50" t="s">
        <v>3186</v>
      </c>
      <c r="AG480" s="50" t="s">
        <v>7106</v>
      </c>
      <c r="AH480" s="67">
        <v>175000</v>
      </c>
      <c r="AI480" s="67" t="s">
        <v>4711</v>
      </c>
      <c r="AJ480" s="50">
        <v>5</v>
      </c>
      <c r="AK480" s="50" t="s">
        <v>7107</v>
      </c>
      <c r="AL480" s="50" t="s">
        <v>4706</v>
      </c>
      <c r="AM480" s="55"/>
      <c r="AN480" s="50">
        <v>2</v>
      </c>
      <c r="AO480" s="55"/>
      <c r="AP480" s="50" t="s">
        <v>7108</v>
      </c>
    </row>
    <row r="481" spans="1:42" ht="95.25" customHeight="1">
      <c r="A481" s="47">
        <f t="shared" si="0"/>
        <v>480</v>
      </c>
      <c r="B481" s="50" t="s">
        <v>7109</v>
      </c>
      <c r="C481" s="50" t="s">
        <v>7110</v>
      </c>
      <c r="D481" s="50" t="s">
        <v>7111</v>
      </c>
      <c r="E481" s="50" t="s">
        <v>7112</v>
      </c>
      <c r="F481" s="49" t="s">
        <v>7113</v>
      </c>
      <c r="G481" s="50" t="s">
        <v>3180</v>
      </c>
      <c r="H481" s="50" t="s">
        <v>7110</v>
      </c>
      <c r="I481" s="50" t="s">
        <v>7110</v>
      </c>
      <c r="J481" s="50" t="s">
        <v>7114</v>
      </c>
      <c r="K481" s="50" t="s">
        <v>209</v>
      </c>
      <c r="L481" s="50" t="s">
        <v>102</v>
      </c>
      <c r="M481" s="50" t="s">
        <v>209</v>
      </c>
      <c r="N481" s="50" t="s">
        <v>209</v>
      </c>
      <c r="O481" s="50" t="s">
        <v>209</v>
      </c>
      <c r="P481" s="50" t="s">
        <v>102</v>
      </c>
      <c r="Q481" s="50" t="s">
        <v>102</v>
      </c>
      <c r="R481" s="50" t="s">
        <v>102</v>
      </c>
      <c r="S481" s="50">
        <v>2015</v>
      </c>
      <c r="T481" s="48" t="s">
        <v>4706</v>
      </c>
      <c r="U481" s="68">
        <v>950400</v>
      </c>
      <c r="V481" s="66">
        <v>885000</v>
      </c>
      <c r="W481" s="66">
        <v>168000</v>
      </c>
      <c r="X481" s="72">
        <v>0</v>
      </c>
      <c r="Y481" s="50" t="s">
        <v>4707</v>
      </c>
      <c r="Z481" s="55"/>
      <c r="AA481" s="60" t="s">
        <v>73</v>
      </c>
      <c r="AB481" s="67" t="s">
        <v>280</v>
      </c>
      <c r="AC481" s="50" t="s">
        <v>102</v>
      </c>
      <c r="AD481" s="50" t="s">
        <v>209</v>
      </c>
      <c r="AE481" s="66"/>
      <c r="AF481" s="50" t="s">
        <v>3198</v>
      </c>
      <c r="AG481" s="50" t="s">
        <v>4864</v>
      </c>
      <c r="AH481" s="67">
        <v>8000</v>
      </c>
      <c r="AI481" s="67" t="s">
        <v>6630</v>
      </c>
      <c r="AJ481" s="50">
        <v>300</v>
      </c>
      <c r="AK481" s="50" t="s">
        <v>547</v>
      </c>
      <c r="AL481" s="50" t="s">
        <v>5166</v>
      </c>
      <c r="AM481" s="55"/>
      <c r="AN481" s="50">
        <v>3</v>
      </c>
      <c r="AO481" s="55"/>
      <c r="AP481" s="50" t="s">
        <v>5366</v>
      </c>
    </row>
    <row r="482" spans="1:42" ht="95.25" customHeight="1">
      <c r="A482" s="47">
        <f t="shared" si="0"/>
        <v>481</v>
      </c>
      <c r="B482" s="50" t="s">
        <v>7115</v>
      </c>
      <c r="C482" s="50" t="s">
        <v>7116</v>
      </c>
      <c r="D482" s="50" t="s">
        <v>7117</v>
      </c>
      <c r="E482" s="50" t="s">
        <v>7118</v>
      </c>
      <c r="F482" s="49" t="s">
        <v>7119</v>
      </c>
      <c r="G482" s="50" t="s">
        <v>3180</v>
      </c>
      <c r="H482" s="50" t="s">
        <v>7116</v>
      </c>
      <c r="I482" s="50" t="s">
        <v>7116</v>
      </c>
      <c r="J482" s="50" t="s">
        <v>7120</v>
      </c>
      <c r="K482" s="50" t="s">
        <v>209</v>
      </c>
      <c r="L482" s="50" t="s">
        <v>102</v>
      </c>
      <c r="M482" s="50" t="s">
        <v>209</v>
      </c>
      <c r="N482" s="50" t="s">
        <v>209</v>
      </c>
      <c r="O482" s="50" t="s">
        <v>209</v>
      </c>
      <c r="P482" s="50" t="s">
        <v>102</v>
      </c>
      <c r="Q482" s="50" t="s">
        <v>102</v>
      </c>
      <c r="R482" s="50" t="s">
        <v>102</v>
      </c>
      <c r="S482" s="50">
        <v>2014</v>
      </c>
      <c r="T482" s="48" t="s">
        <v>4706</v>
      </c>
      <c r="U482" s="68">
        <v>545000</v>
      </c>
      <c r="V482" s="66">
        <v>1600000</v>
      </c>
      <c r="W482" s="66">
        <v>482000</v>
      </c>
      <c r="X482" s="72">
        <v>75000</v>
      </c>
      <c r="Y482" s="50" t="s">
        <v>4707</v>
      </c>
      <c r="Z482" s="55"/>
      <c r="AA482" s="60" t="s">
        <v>73</v>
      </c>
      <c r="AB482" s="67" t="s">
        <v>81</v>
      </c>
      <c r="AC482" s="50" t="s">
        <v>102</v>
      </c>
      <c r="AD482" s="50" t="s">
        <v>209</v>
      </c>
      <c r="AE482" s="66"/>
      <c r="AF482" s="50" t="s">
        <v>3206</v>
      </c>
      <c r="AG482" s="50" t="s">
        <v>7121</v>
      </c>
      <c r="AH482" s="67">
        <v>5000</v>
      </c>
      <c r="AI482" s="67" t="s">
        <v>4711</v>
      </c>
      <c r="AJ482" s="50">
        <v>100</v>
      </c>
      <c r="AK482" s="50" t="s">
        <v>143</v>
      </c>
      <c r="AL482" s="50" t="s">
        <v>6712</v>
      </c>
      <c r="AM482" s="55"/>
      <c r="AN482" s="50">
        <v>2</v>
      </c>
      <c r="AO482" s="55"/>
      <c r="AP482" s="50" t="s">
        <v>5366</v>
      </c>
    </row>
    <row r="483" spans="1:42" ht="95.25" customHeight="1">
      <c r="A483" s="47">
        <f t="shared" si="0"/>
        <v>482</v>
      </c>
      <c r="B483" s="50" t="s">
        <v>7122</v>
      </c>
      <c r="C483" s="50" t="s">
        <v>7123</v>
      </c>
      <c r="D483" s="50" t="s">
        <v>7124</v>
      </c>
      <c r="E483" s="50" t="s">
        <v>7125</v>
      </c>
      <c r="F483" s="49" t="s">
        <v>7126</v>
      </c>
      <c r="G483" s="50" t="s">
        <v>3180</v>
      </c>
      <c r="H483" s="50" t="s">
        <v>7123</v>
      </c>
      <c r="I483" s="50" t="s">
        <v>7123</v>
      </c>
      <c r="J483" s="50" t="s">
        <v>7127</v>
      </c>
      <c r="K483" s="50" t="s">
        <v>209</v>
      </c>
      <c r="L483" s="50" t="s">
        <v>102</v>
      </c>
      <c r="M483" s="50" t="s">
        <v>209</v>
      </c>
      <c r="N483" s="50" t="s">
        <v>209</v>
      </c>
      <c r="O483" s="50" t="s">
        <v>209</v>
      </c>
      <c r="P483" s="50" t="s">
        <v>102</v>
      </c>
      <c r="Q483" s="50" t="s">
        <v>102</v>
      </c>
      <c r="R483" s="50" t="s">
        <v>102</v>
      </c>
      <c r="S483" s="50">
        <v>2019</v>
      </c>
      <c r="T483" s="48" t="s">
        <v>4706</v>
      </c>
      <c r="U483" s="68"/>
      <c r="V483" s="68"/>
      <c r="W483" s="68">
        <v>0</v>
      </c>
      <c r="X483" s="72">
        <v>0</v>
      </c>
      <c r="Y483" s="50" t="s">
        <v>4707</v>
      </c>
      <c r="Z483" s="55"/>
      <c r="AA483" s="60" t="s">
        <v>73</v>
      </c>
      <c r="AB483" s="67" t="s">
        <v>81</v>
      </c>
      <c r="AC483" s="50" t="s">
        <v>102</v>
      </c>
      <c r="AD483" s="50" t="s">
        <v>209</v>
      </c>
      <c r="AE483" s="66"/>
      <c r="AF483" s="50" t="s">
        <v>3198</v>
      </c>
      <c r="AG483" s="50" t="s">
        <v>6895</v>
      </c>
      <c r="AH483" s="67">
        <v>3000</v>
      </c>
      <c r="AI483" s="67" t="s">
        <v>4711</v>
      </c>
      <c r="AJ483" s="50">
        <v>100</v>
      </c>
      <c r="AK483" s="50" t="s">
        <v>143</v>
      </c>
      <c r="AL483" s="50" t="s">
        <v>6572</v>
      </c>
      <c r="AM483" s="55"/>
      <c r="AN483" s="50">
        <v>3</v>
      </c>
      <c r="AO483" s="55"/>
      <c r="AP483" s="50" t="s">
        <v>5366</v>
      </c>
    </row>
    <row r="484" spans="1:42" ht="95.25" customHeight="1">
      <c r="A484" s="47">
        <f t="shared" si="0"/>
        <v>483</v>
      </c>
      <c r="B484" s="50" t="s">
        <v>1397</v>
      </c>
      <c r="C484" s="50" t="s">
        <v>7128</v>
      </c>
      <c r="D484" s="50" t="s">
        <v>1400</v>
      </c>
      <c r="E484" s="50" t="s">
        <v>1398</v>
      </c>
      <c r="F484" s="49" t="s">
        <v>7129</v>
      </c>
      <c r="G484" s="50" t="s">
        <v>3180</v>
      </c>
      <c r="H484" s="50" t="s">
        <v>7128</v>
      </c>
      <c r="I484" s="50" t="s">
        <v>7128</v>
      </c>
      <c r="J484" s="50" t="s">
        <v>7130</v>
      </c>
      <c r="K484" s="50" t="s">
        <v>209</v>
      </c>
      <c r="L484" s="50" t="s">
        <v>102</v>
      </c>
      <c r="M484" s="50" t="s">
        <v>209</v>
      </c>
      <c r="N484" s="50" t="s">
        <v>209</v>
      </c>
      <c r="O484" s="50" t="s">
        <v>209</v>
      </c>
      <c r="P484" s="50" t="s">
        <v>102</v>
      </c>
      <c r="Q484" s="50" t="s">
        <v>102</v>
      </c>
      <c r="R484" s="50" t="s">
        <v>102</v>
      </c>
      <c r="S484" s="50">
        <v>2015</v>
      </c>
      <c r="T484" s="48" t="s">
        <v>4706</v>
      </c>
      <c r="U484" s="68"/>
      <c r="V484" s="66">
        <v>15000</v>
      </c>
      <c r="W484" s="68">
        <v>0</v>
      </c>
      <c r="X484" s="72">
        <v>0</v>
      </c>
      <c r="Y484" s="50" t="s">
        <v>5636</v>
      </c>
      <c r="Z484" s="55"/>
      <c r="AA484" s="60" t="s">
        <v>73</v>
      </c>
      <c r="AB484" s="67" t="s">
        <v>151</v>
      </c>
      <c r="AC484" s="50" t="s">
        <v>102</v>
      </c>
      <c r="AD484" s="50" t="s">
        <v>209</v>
      </c>
      <c r="AE484" s="66"/>
      <c r="AF484" s="50" t="s">
        <v>3198</v>
      </c>
      <c r="AG484" s="50" t="s">
        <v>6895</v>
      </c>
      <c r="AH484" s="67">
        <v>5000</v>
      </c>
      <c r="AI484" s="67" t="s">
        <v>4711</v>
      </c>
      <c r="AJ484" s="50">
        <v>200</v>
      </c>
      <c r="AK484" s="50" t="s">
        <v>143</v>
      </c>
      <c r="AL484" s="50" t="s">
        <v>4706</v>
      </c>
      <c r="AM484" s="55"/>
      <c r="AN484" s="50">
        <v>2</v>
      </c>
      <c r="AO484" s="55"/>
      <c r="AP484" s="50" t="s">
        <v>5366</v>
      </c>
    </row>
    <row r="485" spans="1:42" ht="95.25" customHeight="1">
      <c r="A485" s="47">
        <f t="shared" si="0"/>
        <v>484</v>
      </c>
      <c r="B485" s="50" t="s">
        <v>7131</v>
      </c>
      <c r="C485" s="50" t="s">
        <v>7132</v>
      </c>
      <c r="D485" s="50" t="s">
        <v>7133</v>
      </c>
      <c r="E485" s="50" t="s">
        <v>7134</v>
      </c>
      <c r="F485" s="49" t="s">
        <v>7135</v>
      </c>
      <c r="G485" s="50" t="s">
        <v>3180</v>
      </c>
      <c r="H485" s="50" t="s">
        <v>7132</v>
      </c>
      <c r="I485" s="50" t="s">
        <v>7132</v>
      </c>
      <c r="J485" s="50" t="s">
        <v>7136</v>
      </c>
      <c r="K485" s="50" t="s">
        <v>209</v>
      </c>
      <c r="L485" s="50" t="s">
        <v>102</v>
      </c>
      <c r="M485" s="50" t="s">
        <v>209</v>
      </c>
      <c r="N485" s="50" t="s">
        <v>209</v>
      </c>
      <c r="O485" s="50" t="s">
        <v>209</v>
      </c>
      <c r="P485" s="50" t="s">
        <v>102</v>
      </c>
      <c r="Q485" s="50" t="s">
        <v>102</v>
      </c>
      <c r="R485" s="50" t="s">
        <v>102</v>
      </c>
      <c r="S485" s="50">
        <v>2018</v>
      </c>
      <c r="T485" s="48" t="s">
        <v>4706</v>
      </c>
      <c r="U485" s="68"/>
      <c r="V485" s="66">
        <v>3962500</v>
      </c>
      <c r="W485" s="66">
        <v>457000</v>
      </c>
      <c r="X485" s="72">
        <v>125000</v>
      </c>
      <c r="Y485" s="50" t="s">
        <v>4707</v>
      </c>
      <c r="Z485" s="55"/>
      <c r="AA485" s="60" t="s">
        <v>73</v>
      </c>
      <c r="AB485" s="67">
        <v>500000</v>
      </c>
      <c r="AC485" s="50" t="s">
        <v>102</v>
      </c>
      <c r="AD485" s="50" t="s">
        <v>209</v>
      </c>
      <c r="AE485" s="66"/>
      <c r="AF485" s="50" t="s">
        <v>3206</v>
      </c>
      <c r="AG485" s="50" t="s">
        <v>7137</v>
      </c>
      <c r="AH485" s="67">
        <v>20000</v>
      </c>
      <c r="AI485" s="67" t="s">
        <v>4711</v>
      </c>
      <c r="AJ485" s="50">
        <v>50</v>
      </c>
      <c r="AK485" s="50" t="s">
        <v>143</v>
      </c>
      <c r="AL485" s="50" t="s">
        <v>7138</v>
      </c>
      <c r="AM485" s="55"/>
      <c r="AN485" s="50">
        <v>2</v>
      </c>
      <c r="AO485" s="55"/>
      <c r="AP485" s="50" t="s">
        <v>5366</v>
      </c>
    </row>
    <row r="486" spans="1:42" ht="95.25" customHeight="1">
      <c r="A486" s="47">
        <f t="shared" si="0"/>
        <v>485</v>
      </c>
      <c r="B486" s="50" t="s">
        <v>2907</v>
      </c>
      <c r="C486" s="50" t="s">
        <v>7139</v>
      </c>
      <c r="D486" s="50" t="s">
        <v>7140</v>
      </c>
      <c r="E486" s="50" t="s">
        <v>7141</v>
      </c>
      <c r="F486" s="49" t="s">
        <v>7142</v>
      </c>
      <c r="G486" s="50" t="s">
        <v>3193</v>
      </c>
      <c r="H486" s="50" t="s">
        <v>7139</v>
      </c>
      <c r="I486" s="50" t="s">
        <v>7139</v>
      </c>
      <c r="J486" s="50" t="s">
        <v>7143</v>
      </c>
      <c r="K486" s="50" t="s">
        <v>209</v>
      </c>
      <c r="L486" s="50" t="s">
        <v>102</v>
      </c>
      <c r="M486" s="50" t="s">
        <v>209</v>
      </c>
      <c r="N486" s="50" t="s">
        <v>209</v>
      </c>
      <c r="O486" s="50" t="s">
        <v>209</v>
      </c>
      <c r="P486" s="50" t="s">
        <v>102</v>
      </c>
      <c r="Q486" s="50" t="s">
        <v>102</v>
      </c>
      <c r="R486" s="50" t="s">
        <v>102</v>
      </c>
      <c r="S486" s="50">
        <v>2019</v>
      </c>
      <c r="T486" s="48" t="s">
        <v>4706</v>
      </c>
      <c r="U486" s="68"/>
      <c r="V486" s="66">
        <v>360000</v>
      </c>
      <c r="W486" s="68">
        <v>0</v>
      </c>
      <c r="X486" s="72">
        <v>0</v>
      </c>
      <c r="Y486" s="50" t="s">
        <v>5636</v>
      </c>
      <c r="Z486" s="55"/>
      <c r="AA486" s="60" t="s">
        <v>73</v>
      </c>
      <c r="AB486" s="67">
        <v>1500000</v>
      </c>
      <c r="AC486" s="50" t="s">
        <v>102</v>
      </c>
      <c r="AD486" s="50" t="s">
        <v>209</v>
      </c>
      <c r="AE486" s="66"/>
      <c r="AF486" s="50" t="s">
        <v>3198</v>
      </c>
      <c r="AG486" s="50" t="s">
        <v>6895</v>
      </c>
      <c r="AH486" s="67">
        <v>3000</v>
      </c>
      <c r="AI486" s="67" t="s">
        <v>4711</v>
      </c>
      <c r="AJ486" s="50">
        <v>150</v>
      </c>
      <c r="AK486" s="50" t="s">
        <v>143</v>
      </c>
      <c r="AL486" s="50" t="s">
        <v>4706</v>
      </c>
      <c r="AM486" s="55"/>
      <c r="AN486" s="50">
        <v>3</v>
      </c>
      <c r="AO486" s="55"/>
      <c r="AP486" s="50" t="s">
        <v>5366</v>
      </c>
    </row>
    <row r="487" spans="1:42" ht="95.25" customHeight="1">
      <c r="A487" s="47">
        <f t="shared" si="0"/>
        <v>486</v>
      </c>
      <c r="B487" s="50" t="s">
        <v>7144</v>
      </c>
      <c r="C487" s="50" t="s">
        <v>7145</v>
      </c>
      <c r="D487" s="50" t="s">
        <v>2908</v>
      </c>
      <c r="E487" s="50" t="s">
        <v>7146</v>
      </c>
      <c r="F487" s="49" t="s">
        <v>7147</v>
      </c>
      <c r="G487" s="50" t="s">
        <v>3193</v>
      </c>
      <c r="H487" s="50" t="s">
        <v>7145</v>
      </c>
      <c r="I487" s="50" t="s">
        <v>7145</v>
      </c>
      <c r="J487" s="50" t="s">
        <v>7148</v>
      </c>
      <c r="K487" s="50" t="s">
        <v>209</v>
      </c>
      <c r="L487" s="50" t="s">
        <v>102</v>
      </c>
      <c r="M487" s="50" t="s">
        <v>209</v>
      </c>
      <c r="N487" s="50" t="s">
        <v>209</v>
      </c>
      <c r="O487" s="50" t="s">
        <v>209</v>
      </c>
      <c r="P487" s="50" t="s">
        <v>102</v>
      </c>
      <c r="Q487" s="50" t="s">
        <v>102</v>
      </c>
      <c r="R487" s="50" t="s">
        <v>102</v>
      </c>
      <c r="S487" s="50">
        <v>2015</v>
      </c>
      <c r="T487" s="48" t="s">
        <v>4706</v>
      </c>
      <c r="U487" s="68">
        <v>231000</v>
      </c>
      <c r="V487" s="66">
        <v>200000</v>
      </c>
      <c r="W487" s="68">
        <v>5512500</v>
      </c>
      <c r="X487" s="72">
        <v>0</v>
      </c>
      <c r="Y487" s="50" t="s">
        <v>4707</v>
      </c>
      <c r="Z487" s="55"/>
      <c r="AA487" s="60" t="s">
        <v>73</v>
      </c>
      <c r="AB487" s="67" t="s">
        <v>365</v>
      </c>
      <c r="AC487" s="50" t="s">
        <v>102</v>
      </c>
      <c r="AD487" s="50" t="s">
        <v>209</v>
      </c>
      <c r="AE487" s="66"/>
      <c r="AF487" s="50" t="s">
        <v>3198</v>
      </c>
      <c r="AG487" s="50" t="s">
        <v>6895</v>
      </c>
      <c r="AH487" s="67">
        <v>17000</v>
      </c>
      <c r="AI487" s="67" t="s">
        <v>4711</v>
      </c>
      <c r="AJ487" s="50">
        <v>300</v>
      </c>
      <c r="AK487" s="50" t="s">
        <v>143</v>
      </c>
      <c r="AL487" s="50" t="s">
        <v>5166</v>
      </c>
      <c r="AM487" s="55"/>
      <c r="AN487" s="50">
        <v>2</v>
      </c>
      <c r="AO487" s="55"/>
      <c r="AP487" s="50" t="s">
        <v>5366</v>
      </c>
    </row>
    <row r="488" spans="1:42" ht="95.25" customHeight="1">
      <c r="A488" s="47">
        <f t="shared" si="0"/>
        <v>487</v>
      </c>
      <c r="B488" s="50" t="s">
        <v>7149</v>
      </c>
      <c r="C488" s="50" t="s">
        <v>7150</v>
      </c>
      <c r="D488" s="50" t="s">
        <v>7151</v>
      </c>
      <c r="E488" s="50" t="s">
        <v>7152</v>
      </c>
      <c r="F488" s="49" t="s">
        <v>7153</v>
      </c>
      <c r="G488" s="50" t="s">
        <v>3180</v>
      </c>
      <c r="H488" s="50" t="s">
        <v>7150</v>
      </c>
      <c r="I488" s="50" t="s">
        <v>7150</v>
      </c>
      <c r="J488" s="50" t="s">
        <v>7154</v>
      </c>
      <c r="K488" s="50" t="s">
        <v>209</v>
      </c>
      <c r="L488" s="50" t="s">
        <v>102</v>
      </c>
      <c r="M488" s="50" t="s">
        <v>209</v>
      </c>
      <c r="N488" s="50" t="s">
        <v>209</v>
      </c>
      <c r="O488" s="50" t="s">
        <v>209</v>
      </c>
      <c r="P488" s="50" t="s">
        <v>102</v>
      </c>
      <c r="Q488" s="50" t="s">
        <v>102</v>
      </c>
      <c r="R488" s="50" t="s">
        <v>102</v>
      </c>
      <c r="S488" s="50">
        <v>2020</v>
      </c>
      <c r="T488" s="48" t="s">
        <v>4706</v>
      </c>
      <c r="U488" s="68"/>
      <c r="V488" s="68"/>
      <c r="W488" s="68">
        <v>0</v>
      </c>
      <c r="X488" s="72">
        <v>0</v>
      </c>
      <c r="Y488" s="50" t="s">
        <v>4707</v>
      </c>
      <c r="Z488" s="55"/>
      <c r="AA488" s="60" t="s">
        <v>73</v>
      </c>
      <c r="AB488" s="67" t="s">
        <v>280</v>
      </c>
      <c r="AC488" s="50" t="s">
        <v>102</v>
      </c>
      <c r="AD488" s="50" t="s">
        <v>209</v>
      </c>
      <c r="AE488" s="66"/>
      <c r="AF488" s="50" t="s">
        <v>3198</v>
      </c>
      <c r="AG488" s="50" t="s">
        <v>7155</v>
      </c>
      <c r="AH488" s="67">
        <v>15000</v>
      </c>
      <c r="AI488" s="67" t="s">
        <v>6652</v>
      </c>
      <c r="AJ488" s="50">
        <v>300</v>
      </c>
      <c r="AK488" s="50" t="s">
        <v>7156</v>
      </c>
      <c r="AL488" s="50" t="s">
        <v>6572</v>
      </c>
      <c r="AM488" s="55"/>
      <c r="AN488" s="50">
        <v>0</v>
      </c>
      <c r="AO488" s="55"/>
      <c r="AP488" s="50" t="s">
        <v>5366</v>
      </c>
    </row>
    <row r="489" spans="1:42" ht="95.25" customHeight="1">
      <c r="A489" s="47">
        <f t="shared" si="0"/>
        <v>488</v>
      </c>
      <c r="B489" s="50" t="s">
        <v>7157</v>
      </c>
      <c r="C489" s="50" t="s">
        <v>7158</v>
      </c>
      <c r="D489" s="50" t="s">
        <v>7159</v>
      </c>
      <c r="E489" s="50" t="s">
        <v>7160</v>
      </c>
      <c r="F489" s="49" t="s">
        <v>7161</v>
      </c>
      <c r="G489" s="50" t="s">
        <v>3180</v>
      </c>
      <c r="H489" s="50" t="s">
        <v>7158</v>
      </c>
      <c r="I489" s="50" t="s">
        <v>7158</v>
      </c>
      <c r="J489" s="50" t="s">
        <v>7162</v>
      </c>
      <c r="K489" s="50" t="s">
        <v>209</v>
      </c>
      <c r="L489" s="50" t="s">
        <v>102</v>
      </c>
      <c r="M489" s="50" t="s">
        <v>209</v>
      </c>
      <c r="N489" s="50" t="s">
        <v>209</v>
      </c>
      <c r="O489" s="50" t="s">
        <v>209</v>
      </c>
      <c r="P489" s="50" t="s">
        <v>102</v>
      </c>
      <c r="Q489" s="50" t="s">
        <v>102</v>
      </c>
      <c r="R489" s="50" t="s">
        <v>102</v>
      </c>
      <c r="S489" s="50">
        <v>2019</v>
      </c>
      <c r="T489" s="48" t="s">
        <v>4706</v>
      </c>
      <c r="U489" s="68"/>
      <c r="V489" s="66">
        <v>60000</v>
      </c>
      <c r="W489" s="66">
        <v>60000</v>
      </c>
      <c r="X489" s="72">
        <v>0</v>
      </c>
      <c r="Y489" s="50" t="s">
        <v>5636</v>
      </c>
      <c r="Z489" s="55"/>
      <c r="AA489" s="60" t="s">
        <v>73</v>
      </c>
      <c r="AB489" s="67">
        <v>5000000</v>
      </c>
      <c r="AC489" s="50" t="s">
        <v>102</v>
      </c>
      <c r="AD489" s="50" t="s">
        <v>209</v>
      </c>
      <c r="AE489" s="66"/>
      <c r="AF489" s="50" t="s">
        <v>3198</v>
      </c>
      <c r="AG489" s="50" t="s">
        <v>5297</v>
      </c>
      <c r="AH489" s="67">
        <v>15000</v>
      </c>
      <c r="AI489" s="50" t="s">
        <v>4711</v>
      </c>
      <c r="AJ489" s="50">
        <v>200</v>
      </c>
      <c r="AK489" s="50" t="s">
        <v>105</v>
      </c>
      <c r="AL489" s="50" t="s">
        <v>4706</v>
      </c>
      <c r="AM489" s="55"/>
      <c r="AN489" s="50">
        <v>1</v>
      </c>
      <c r="AO489" s="55"/>
      <c r="AP489" s="50" t="s">
        <v>5366</v>
      </c>
    </row>
    <row r="490" spans="1:42" ht="95.25" customHeight="1">
      <c r="A490" s="47">
        <f t="shared" si="0"/>
        <v>489</v>
      </c>
      <c r="B490" s="50" t="s">
        <v>7163</v>
      </c>
      <c r="C490" s="50" t="s">
        <v>7164</v>
      </c>
      <c r="D490" s="50" t="s">
        <v>7165</v>
      </c>
      <c r="E490" s="49" t="s">
        <v>7166</v>
      </c>
      <c r="F490" s="55"/>
      <c r="G490" s="50" t="s">
        <v>3193</v>
      </c>
      <c r="H490" s="50" t="s">
        <v>7164</v>
      </c>
      <c r="I490" s="50" t="s">
        <v>7164</v>
      </c>
      <c r="J490" s="50" t="s">
        <v>7167</v>
      </c>
      <c r="K490" s="50" t="s">
        <v>209</v>
      </c>
      <c r="L490" s="50" t="s">
        <v>102</v>
      </c>
      <c r="M490" s="50" t="s">
        <v>209</v>
      </c>
      <c r="N490" s="50" t="s">
        <v>209</v>
      </c>
      <c r="O490" s="50" t="s">
        <v>209</v>
      </c>
      <c r="P490" s="50" t="s">
        <v>102</v>
      </c>
      <c r="Q490" s="50" t="s">
        <v>102</v>
      </c>
      <c r="R490" s="50" t="s">
        <v>102</v>
      </c>
      <c r="S490" s="50">
        <v>2016</v>
      </c>
      <c r="T490" s="48" t="s">
        <v>4706</v>
      </c>
      <c r="U490" s="68">
        <v>320000</v>
      </c>
      <c r="V490" s="68"/>
      <c r="W490" s="66">
        <v>0</v>
      </c>
      <c r="X490" s="72">
        <v>0</v>
      </c>
      <c r="Y490" s="50" t="s">
        <v>5636</v>
      </c>
      <c r="Z490" s="55"/>
      <c r="AA490" s="60" t="s">
        <v>73</v>
      </c>
      <c r="AB490" s="67">
        <v>10000000</v>
      </c>
      <c r="AC490" s="50" t="s">
        <v>102</v>
      </c>
      <c r="AD490" s="50" t="s">
        <v>209</v>
      </c>
      <c r="AE490" s="66"/>
      <c r="AF490" s="50" t="s">
        <v>3198</v>
      </c>
      <c r="AG490" s="50" t="s">
        <v>7168</v>
      </c>
      <c r="AH490" s="67">
        <v>8000</v>
      </c>
      <c r="AI490" s="50" t="s">
        <v>6630</v>
      </c>
      <c r="AJ490" s="50">
        <v>350</v>
      </c>
      <c r="AK490" s="50" t="s">
        <v>105</v>
      </c>
      <c r="AL490" s="50" t="s">
        <v>4706</v>
      </c>
      <c r="AM490" s="55"/>
      <c r="AN490" s="50">
        <v>2</v>
      </c>
      <c r="AO490" s="55"/>
      <c r="AP490" s="50" t="s">
        <v>5366</v>
      </c>
    </row>
    <row r="491" spans="1:42" ht="95.25" customHeight="1">
      <c r="A491" s="47">
        <f t="shared" si="0"/>
        <v>490</v>
      </c>
      <c r="B491" s="50" t="s">
        <v>7169</v>
      </c>
      <c r="C491" s="50" t="s">
        <v>7170</v>
      </c>
      <c r="D491" s="50" t="s">
        <v>7171</v>
      </c>
      <c r="E491" s="50" t="s">
        <v>7172</v>
      </c>
      <c r="F491" s="49" t="s">
        <v>7173</v>
      </c>
      <c r="G491" s="50" t="s">
        <v>3180</v>
      </c>
      <c r="H491" s="50" t="s">
        <v>7170</v>
      </c>
      <c r="I491" s="50" t="s">
        <v>7170</v>
      </c>
      <c r="J491" s="50" t="s">
        <v>7174</v>
      </c>
      <c r="K491" s="50" t="s">
        <v>209</v>
      </c>
      <c r="L491" s="50" t="s">
        <v>102</v>
      </c>
      <c r="M491" s="50" t="s">
        <v>209</v>
      </c>
      <c r="N491" s="50" t="s">
        <v>209</v>
      </c>
      <c r="O491" s="50" t="s">
        <v>209</v>
      </c>
      <c r="P491" s="50" t="s">
        <v>102</v>
      </c>
      <c r="Q491" s="50" t="s">
        <v>102</v>
      </c>
      <c r="R491" s="50" t="s">
        <v>102</v>
      </c>
      <c r="S491" s="50">
        <v>2019</v>
      </c>
      <c r="T491" s="48" t="s">
        <v>4706</v>
      </c>
      <c r="U491" s="68"/>
      <c r="V491" s="66">
        <v>10155000</v>
      </c>
      <c r="W491" s="66">
        <v>0</v>
      </c>
      <c r="X491" s="72">
        <v>0</v>
      </c>
      <c r="Y491" s="50" t="s">
        <v>5636</v>
      </c>
      <c r="Z491" s="55"/>
      <c r="AA491" s="60" t="s">
        <v>73</v>
      </c>
      <c r="AB491" s="67">
        <v>8000000</v>
      </c>
      <c r="AC491" s="50" t="s">
        <v>102</v>
      </c>
      <c r="AD491" s="50" t="s">
        <v>209</v>
      </c>
      <c r="AE491" s="66"/>
      <c r="AF491" s="50" t="s">
        <v>3198</v>
      </c>
      <c r="AG491" s="50" t="s">
        <v>7175</v>
      </c>
      <c r="AH491" s="67">
        <v>25000</v>
      </c>
      <c r="AI491" s="50" t="s">
        <v>6897</v>
      </c>
      <c r="AJ491" s="50">
        <v>80</v>
      </c>
      <c r="AK491" s="50" t="s">
        <v>105</v>
      </c>
      <c r="AL491" s="50" t="s">
        <v>4706</v>
      </c>
      <c r="AM491" s="55"/>
      <c r="AN491" s="50">
        <v>1</v>
      </c>
      <c r="AO491" s="55"/>
      <c r="AP491" s="50" t="s">
        <v>5366</v>
      </c>
    </row>
    <row r="492" spans="1:42" ht="95.25" customHeight="1">
      <c r="A492" s="47">
        <f t="shared" si="0"/>
        <v>491</v>
      </c>
      <c r="B492" s="50" t="s">
        <v>7176</v>
      </c>
      <c r="C492" s="50" t="s">
        <v>7177</v>
      </c>
      <c r="D492" s="50" t="s">
        <v>7178</v>
      </c>
      <c r="E492" s="50" t="s">
        <v>7179</v>
      </c>
      <c r="F492" s="49" t="s">
        <v>1796</v>
      </c>
      <c r="G492" s="50" t="s">
        <v>3180</v>
      </c>
      <c r="H492" s="50" t="s">
        <v>7177</v>
      </c>
      <c r="I492" s="50" t="s">
        <v>7177</v>
      </c>
      <c r="J492" s="50" t="s">
        <v>7180</v>
      </c>
      <c r="K492" s="50" t="s">
        <v>209</v>
      </c>
      <c r="L492" s="50" t="s">
        <v>102</v>
      </c>
      <c r="M492" s="50" t="s">
        <v>209</v>
      </c>
      <c r="N492" s="50" t="s">
        <v>209</v>
      </c>
      <c r="O492" s="50" t="s">
        <v>209</v>
      </c>
      <c r="P492" s="50" t="s">
        <v>102</v>
      </c>
      <c r="Q492" s="50" t="s">
        <v>102</v>
      </c>
      <c r="R492" s="50" t="s">
        <v>102</v>
      </c>
      <c r="S492" s="50">
        <v>2016</v>
      </c>
      <c r="T492" s="48" t="s">
        <v>4706</v>
      </c>
      <c r="U492" s="68">
        <v>2410300</v>
      </c>
      <c r="V492" s="66">
        <v>269000</v>
      </c>
      <c r="W492" s="66">
        <v>0</v>
      </c>
      <c r="X492" s="72">
        <v>0</v>
      </c>
      <c r="Y492" s="50" t="s">
        <v>5636</v>
      </c>
      <c r="Z492" s="55"/>
      <c r="AA492" s="60" t="s">
        <v>73</v>
      </c>
      <c r="AB492" s="67">
        <v>10000000</v>
      </c>
      <c r="AC492" s="50" t="s">
        <v>102</v>
      </c>
      <c r="AD492" s="50" t="s">
        <v>209</v>
      </c>
      <c r="AE492" s="66"/>
      <c r="AF492" s="50" t="s">
        <v>3198</v>
      </c>
      <c r="AG492" s="50" t="s">
        <v>7181</v>
      </c>
      <c r="AH492" s="67" t="s">
        <v>7182</v>
      </c>
      <c r="AI492" s="50" t="s">
        <v>4711</v>
      </c>
      <c r="AJ492" s="50">
        <v>100</v>
      </c>
      <c r="AK492" s="50" t="s">
        <v>105</v>
      </c>
      <c r="AL492" s="50" t="s">
        <v>4706</v>
      </c>
      <c r="AM492" s="55"/>
      <c r="AN492" s="50">
        <v>1</v>
      </c>
      <c r="AO492" s="55"/>
      <c r="AP492" s="50" t="s">
        <v>5366</v>
      </c>
    </row>
    <row r="493" spans="1:42" ht="95.25" customHeight="1">
      <c r="A493" s="47">
        <f t="shared" si="0"/>
        <v>492</v>
      </c>
      <c r="B493" s="50" t="s">
        <v>7183</v>
      </c>
      <c r="C493" s="50" t="s">
        <v>7184</v>
      </c>
      <c r="D493" s="50" t="s">
        <v>7185</v>
      </c>
      <c r="E493" s="50" t="s">
        <v>7186</v>
      </c>
      <c r="F493" s="55"/>
      <c r="G493" s="50" t="s">
        <v>3180</v>
      </c>
      <c r="H493" s="50" t="s">
        <v>7184</v>
      </c>
      <c r="I493" s="50" t="s">
        <v>7184</v>
      </c>
      <c r="J493" s="50" t="s">
        <v>7187</v>
      </c>
      <c r="K493" s="50" t="s">
        <v>209</v>
      </c>
      <c r="L493" s="50" t="s">
        <v>102</v>
      </c>
      <c r="M493" s="50" t="s">
        <v>209</v>
      </c>
      <c r="N493" s="50" t="s">
        <v>209</v>
      </c>
      <c r="O493" s="50" t="s">
        <v>209</v>
      </c>
      <c r="P493" s="50" t="s">
        <v>102</v>
      </c>
      <c r="Q493" s="50" t="s">
        <v>102</v>
      </c>
      <c r="R493" s="50" t="s">
        <v>102</v>
      </c>
      <c r="S493" s="50">
        <v>2018</v>
      </c>
      <c r="T493" s="48" t="s">
        <v>4706</v>
      </c>
      <c r="U493" s="68">
        <v>1335300</v>
      </c>
      <c r="V493" s="66">
        <v>1158000</v>
      </c>
      <c r="W493" s="66">
        <v>60000</v>
      </c>
      <c r="X493" s="72">
        <v>0</v>
      </c>
      <c r="Y493" s="50" t="s">
        <v>5636</v>
      </c>
      <c r="Z493" s="55"/>
      <c r="AA493" s="60" t="s">
        <v>73</v>
      </c>
      <c r="AB493" s="67">
        <v>15000000</v>
      </c>
      <c r="AC493" s="50" t="s">
        <v>102</v>
      </c>
      <c r="AD493" s="50" t="s">
        <v>209</v>
      </c>
      <c r="AE493" s="66"/>
      <c r="AF493" s="50" t="s">
        <v>3198</v>
      </c>
      <c r="AG493" s="50" t="s">
        <v>5448</v>
      </c>
      <c r="AH493" s="67">
        <v>8000</v>
      </c>
      <c r="AI493" s="50" t="s">
        <v>6630</v>
      </c>
      <c r="AJ493" s="50">
        <v>500</v>
      </c>
      <c r="AK493" s="50" t="s">
        <v>105</v>
      </c>
      <c r="AL493" s="50" t="s">
        <v>4706</v>
      </c>
      <c r="AM493" s="55"/>
      <c r="AN493" s="50">
        <v>2</v>
      </c>
      <c r="AO493" s="55"/>
      <c r="AP493" s="50" t="s">
        <v>5366</v>
      </c>
    </row>
    <row r="494" spans="1:42" ht="95.25" customHeight="1">
      <c r="A494" s="47">
        <f t="shared" si="0"/>
        <v>493</v>
      </c>
      <c r="B494" s="50" t="s">
        <v>844</v>
      </c>
      <c r="C494" s="50" t="s">
        <v>7188</v>
      </c>
      <c r="D494" s="50" t="s">
        <v>7189</v>
      </c>
      <c r="E494" s="50" t="s">
        <v>845</v>
      </c>
      <c r="F494" s="49" t="s">
        <v>7190</v>
      </c>
      <c r="G494" s="50" t="s">
        <v>3180</v>
      </c>
      <c r="H494" s="50" t="s">
        <v>7188</v>
      </c>
      <c r="I494" s="50" t="s">
        <v>7188</v>
      </c>
      <c r="J494" s="50" t="s">
        <v>7191</v>
      </c>
      <c r="K494" s="50" t="s">
        <v>209</v>
      </c>
      <c r="L494" s="50" t="s">
        <v>102</v>
      </c>
      <c r="M494" s="50" t="s">
        <v>209</v>
      </c>
      <c r="N494" s="50" t="s">
        <v>7192</v>
      </c>
      <c r="O494" s="50" t="s">
        <v>209</v>
      </c>
      <c r="P494" s="50" t="s">
        <v>102</v>
      </c>
      <c r="Q494" s="50" t="s">
        <v>102</v>
      </c>
      <c r="R494" s="50" t="s">
        <v>102</v>
      </c>
      <c r="S494" s="50">
        <v>2018</v>
      </c>
      <c r="T494" s="48" t="s">
        <v>4706</v>
      </c>
      <c r="U494" s="68"/>
      <c r="V494" s="66">
        <v>126000</v>
      </c>
      <c r="W494" s="66">
        <v>11700000</v>
      </c>
      <c r="X494" s="72">
        <v>0</v>
      </c>
      <c r="Y494" s="50" t="s">
        <v>5636</v>
      </c>
      <c r="Z494" s="55"/>
      <c r="AA494" s="60" t="s">
        <v>73</v>
      </c>
      <c r="AB494" s="67">
        <v>5000000</v>
      </c>
      <c r="AC494" s="50" t="s">
        <v>102</v>
      </c>
      <c r="AD494" s="50" t="s">
        <v>209</v>
      </c>
      <c r="AE494" s="66"/>
      <c r="AF494" s="50" t="s">
        <v>3198</v>
      </c>
      <c r="AG494" s="50" t="s">
        <v>7193</v>
      </c>
      <c r="AH494" s="67">
        <v>10000</v>
      </c>
      <c r="AI494" s="50" t="s">
        <v>4711</v>
      </c>
      <c r="AJ494" s="50">
        <v>300</v>
      </c>
      <c r="AK494" s="50" t="s">
        <v>105</v>
      </c>
      <c r="AL494" s="50" t="s">
        <v>4706</v>
      </c>
      <c r="AM494" s="55"/>
      <c r="AN494" s="50">
        <v>2</v>
      </c>
      <c r="AO494" s="55"/>
      <c r="AP494" s="50" t="s">
        <v>5366</v>
      </c>
    </row>
    <row r="495" spans="1:42" ht="95.25" customHeight="1">
      <c r="A495" s="47">
        <f t="shared" si="0"/>
        <v>494</v>
      </c>
      <c r="B495" s="50" t="s">
        <v>7194</v>
      </c>
      <c r="C495" s="50" t="s">
        <v>7195</v>
      </c>
      <c r="D495" s="50" t="s">
        <v>7196</v>
      </c>
      <c r="E495" s="50" t="s">
        <v>7197</v>
      </c>
      <c r="F495" s="55"/>
      <c r="G495" s="50" t="s">
        <v>3193</v>
      </c>
      <c r="H495" s="50" t="s">
        <v>7195</v>
      </c>
      <c r="I495" s="50" t="s">
        <v>7195</v>
      </c>
      <c r="J495" s="50" t="s">
        <v>7198</v>
      </c>
      <c r="K495" s="50" t="s">
        <v>209</v>
      </c>
      <c r="L495" s="50" t="s">
        <v>102</v>
      </c>
      <c r="M495" s="50" t="s">
        <v>209</v>
      </c>
      <c r="N495" s="50" t="s">
        <v>209</v>
      </c>
      <c r="O495" s="50" t="s">
        <v>209</v>
      </c>
      <c r="P495" s="50" t="s">
        <v>102</v>
      </c>
      <c r="Q495" s="50" t="s">
        <v>102</v>
      </c>
      <c r="R495" s="50" t="s">
        <v>102</v>
      </c>
      <c r="S495" s="50">
        <v>2017</v>
      </c>
      <c r="T495" s="48" t="s">
        <v>4706</v>
      </c>
      <c r="U495" s="68">
        <v>180000</v>
      </c>
      <c r="V495" s="68"/>
      <c r="W495" s="66">
        <v>0</v>
      </c>
      <c r="X495" s="72">
        <v>0</v>
      </c>
      <c r="Y495" s="50" t="s">
        <v>5636</v>
      </c>
      <c r="Z495" s="55"/>
      <c r="AA495" s="60" t="s">
        <v>73</v>
      </c>
      <c r="AB495" s="67">
        <v>5000000</v>
      </c>
      <c r="AC495" s="50" t="s">
        <v>102</v>
      </c>
      <c r="AD495" s="50" t="s">
        <v>209</v>
      </c>
      <c r="AE495" s="66"/>
      <c r="AF495" s="50" t="s">
        <v>3198</v>
      </c>
      <c r="AG495" s="50" t="s">
        <v>7047</v>
      </c>
      <c r="AH495" s="67">
        <v>12000</v>
      </c>
      <c r="AI495" s="50" t="s">
        <v>6897</v>
      </c>
      <c r="AJ495" s="50">
        <v>25</v>
      </c>
      <c r="AK495" s="50" t="s">
        <v>105</v>
      </c>
      <c r="AL495" s="50" t="s">
        <v>4706</v>
      </c>
      <c r="AM495" s="55"/>
      <c r="AN495" s="50">
        <v>0</v>
      </c>
      <c r="AO495" s="55"/>
      <c r="AP495" s="50" t="s">
        <v>5366</v>
      </c>
    </row>
    <row r="496" spans="1:42" ht="95.25" customHeight="1">
      <c r="A496" s="47">
        <f t="shared" si="0"/>
        <v>495</v>
      </c>
      <c r="B496" s="50" t="s">
        <v>7199</v>
      </c>
      <c r="C496" s="50" t="s">
        <v>7200</v>
      </c>
      <c r="D496" s="50" t="s">
        <v>7201</v>
      </c>
      <c r="E496" s="50" t="s">
        <v>7202</v>
      </c>
      <c r="F496" s="49" t="s">
        <v>7203</v>
      </c>
      <c r="G496" s="50" t="s">
        <v>3193</v>
      </c>
      <c r="H496" s="50" t="s">
        <v>7200</v>
      </c>
      <c r="I496" s="50" t="s">
        <v>7200</v>
      </c>
      <c r="J496" s="50" t="s">
        <v>7204</v>
      </c>
      <c r="K496" s="50" t="s">
        <v>209</v>
      </c>
      <c r="L496" s="50" t="s">
        <v>102</v>
      </c>
      <c r="M496" s="50" t="s">
        <v>209</v>
      </c>
      <c r="N496" s="50" t="s">
        <v>209</v>
      </c>
      <c r="O496" s="50" t="s">
        <v>209</v>
      </c>
      <c r="P496" s="50" t="s">
        <v>102</v>
      </c>
      <c r="Q496" s="50" t="s">
        <v>102</v>
      </c>
      <c r="R496" s="50" t="s">
        <v>102</v>
      </c>
      <c r="S496" s="50">
        <v>2018</v>
      </c>
      <c r="T496" s="48" t="s">
        <v>4706</v>
      </c>
      <c r="U496" s="68">
        <v>2585400</v>
      </c>
      <c r="V496" s="66">
        <v>3466000</v>
      </c>
      <c r="W496" s="66">
        <v>2876000</v>
      </c>
      <c r="X496" s="72">
        <v>0</v>
      </c>
      <c r="Y496" s="50" t="s">
        <v>5636</v>
      </c>
      <c r="Z496" s="50" t="s">
        <v>102</v>
      </c>
      <c r="AA496" s="60" t="s">
        <v>73</v>
      </c>
      <c r="AB496" s="67">
        <v>500000</v>
      </c>
      <c r="AC496" s="50" t="s">
        <v>102</v>
      </c>
      <c r="AD496" s="50" t="s">
        <v>209</v>
      </c>
      <c r="AE496" s="66" t="s">
        <v>102</v>
      </c>
      <c r="AF496" s="50" t="s">
        <v>3198</v>
      </c>
      <c r="AG496" s="50" t="s">
        <v>7205</v>
      </c>
      <c r="AH496" s="67">
        <v>7000</v>
      </c>
      <c r="AI496" s="67" t="s">
        <v>5411</v>
      </c>
      <c r="AJ496" s="50" t="s">
        <v>102</v>
      </c>
      <c r="AK496" s="50" t="s">
        <v>105</v>
      </c>
      <c r="AL496" s="50" t="s">
        <v>4706</v>
      </c>
      <c r="AM496" s="50" t="s">
        <v>102</v>
      </c>
      <c r="AN496" s="50">
        <v>0</v>
      </c>
      <c r="AO496" s="50" t="s">
        <v>102</v>
      </c>
      <c r="AP496" s="50" t="s">
        <v>5366</v>
      </c>
    </row>
    <row r="497" spans="1:42" ht="95.25" customHeight="1">
      <c r="A497" s="47">
        <f t="shared" si="0"/>
        <v>496</v>
      </c>
      <c r="B497" s="50" t="s">
        <v>7206</v>
      </c>
      <c r="C497" s="50" t="s">
        <v>7207</v>
      </c>
      <c r="D497" s="50" t="s">
        <v>7208</v>
      </c>
      <c r="E497" s="50" t="s">
        <v>7209</v>
      </c>
      <c r="F497" s="49" t="s">
        <v>5276</v>
      </c>
      <c r="G497" s="50" t="s">
        <v>3180</v>
      </c>
      <c r="H497" s="50" t="s">
        <v>7207</v>
      </c>
      <c r="I497" s="50" t="s">
        <v>7207</v>
      </c>
      <c r="J497" s="50" t="s">
        <v>7210</v>
      </c>
      <c r="K497" s="50" t="s">
        <v>209</v>
      </c>
      <c r="L497" s="50" t="s">
        <v>102</v>
      </c>
      <c r="M497" s="50" t="s">
        <v>209</v>
      </c>
      <c r="N497" s="50" t="s">
        <v>209</v>
      </c>
      <c r="O497" s="50" t="s">
        <v>209</v>
      </c>
      <c r="P497" s="50" t="s">
        <v>102</v>
      </c>
      <c r="Q497" s="50" t="s">
        <v>102</v>
      </c>
      <c r="R497" s="50" t="s">
        <v>102</v>
      </c>
      <c r="S497" s="50">
        <v>2017</v>
      </c>
      <c r="T497" s="48" t="s">
        <v>4706</v>
      </c>
      <c r="U497" s="66" t="s">
        <v>102</v>
      </c>
      <c r="V497" s="66" t="s">
        <v>102</v>
      </c>
      <c r="W497" s="66" t="s">
        <v>102</v>
      </c>
      <c r="X497" s="72">
        <v>0</v>
      </c>
      <c r="Y497" s="50" t="s">
        <v>5636</v>
      </c>
      <c r="Z497" s="50" t="s">
        <v>102</v>
      </c>
      <c r="AA497" s="50" t="s">
        <v>102</v>
      </c>
      <c r="AB497" s="67" t="s">
        <v>102</v>
      </c>
      <c r="AC497" s="50" t="s">
        <v>102</v>
      </c>
      <c r="AD497" s="50" t="s">
        <v>209</v>
      </c>
      <c r="AE497" s="66" t="s">
        <v>102</v>
      </c>
      <c r="AF497" s="50" t="s">
        <v>3198</v>
      </c>
      <c r="AG497" s="50" t="s">
        <v>5426</v>
      </c>
      <c r="AH497" s="67" t="s">
        <v>102</v>
      </c>
      <c r="AI497" s="67" t="s">
        <v>5314</v>
      </c>
      <c r="AJ497" s="50" t="s">
        <v>102</v>
      </c>
      <c r="AK497" s="50" t="s">
        <v>105</v>
      </c>
      <c r="AL497" s="50" t="s">
        <v>4706</v>
      </c>
      <c r="AM497" s="50" t="s">
        <v>102</v>
      </c>
      <c r="AN497" s="50">
        <v>0</v>
      </c>
      <c r="AO497" s="50" t="s">
        <v>102</v>
      </c>
      <c r="AP497" s="50" t="s">
        <v>5366</v>
      </c>
    </row>
    <row r="498" spans="1:42" ht="95.25" customHeight="1">
      <c r="A498" s="47">
        <f t="shared" si="0"/>
        <v>497</v>
      </c>
      <c r="B498" s="50" t="s">
        <v>7211</v>
      </c>
      <c r="C498" s="50" t="s">
        <v>7212</v>
      </c>
      <c r="D498" s="50" t="s">
        <v>7213</v>
      </c>
      <c r="E498" s="50" t="s">
        <v>7214</v>
      </c>
      <c r="F498" s="50" t="s">
        <v>7215</v>
      </c>
      <c r="G498" s="50" t="s">
        <v>3180</v>
      </c>
      <c r="H498" s="50" t="s">
        <v>7212</v>
      </c>
      <c r="I498" s="50" t="s">
        <v>7212</v>
      </c>
      <c r="J498" s="50" t="s">
        <v>7216</v>
      </c>
      <c r="K498" s="50" t="s">
        <v>209</v>
      </c>
      <c r="L498" s="50" t="s">
        <v>102</v>
      </c>
      <c r="M498" s="50" t="s">
        <v>209</v>
      </c>
      <c r="N498" s="50" t="s">
        <v>209</v>
      </c>
      <c r="O498" s="50" t="s">
        <v>209</v>
      </c>
      <c r="P498" s="50" t="s">
        <v>102</v>
      </c>
      <c r="Q498" s="50" t="s">
        <v>102</v>
      </c>
      <c r="R498" s="50" t="s">
        <v>102</v>
      </c>
      <c r="S498" s="50">
        <v>2019</v>
      </c>
      <c r="T498" s="48" t="s">
        <v>4706</v>
      </c>
      <c r="U498" s="68">
        <v>13245000</v>
      </c>
      <c r="V498" s="66">
        <v>7546000</v>
      </c>
      <c r="W498" s="66">
        <v>555000</v>
      </c>
      <c r="X498" s="72">
        <v>85000</v>
      </c>
      <c r="Y498" s="50" t="s">
        <v>4707</v>
      </c>
      <c r="Z498" s="50" t="s">
        <v>102</v>
      </c>
      <c r="AA498" s="60" t="s">
        <v>73</v>
      </c>
      <c r="AB498" s="67">
        <v>2000000</v>
      </c>
      <c r="AC498" s="50" t="s">
        <v>102</v>
      </c>
      <c r="AD498" s="50" t="s">
        <v>209</v>
      </c>
      <c r="AE498" s="66" t="s">
        <v>102</v>
      </c>
      <c r="AF498" s="50" t="s">
        <v>4758</v>
      </c>
      <c r="AG498" s="50" t="s">
        <v>5434</v>
      </c>
      <c r="AH498" s="67" t="s">
        <v>7217</v>
      </c>
      <c r="AI498" s="67" t="s">
        <v>5314</v>
      </c>
      <c r="AJ498" s="50" t="s">
        <v>102</v>
      </c>
      <c r="AK498" s="50" t="s">
        <v>105</v>
      </c>
      <c r="AL498" s="50" t="s">
        <v>6572</v>
      </c>
      <c r="AM498" s="50" t="s">
        <v>102</v>
      </c>
      <c r="AN498" s="50">
        <v>0</v>
      </c>
      <c r="AO498" s="50" t="s">
        <v>102</v>
      </c>
      <c r="AP498" s="50" t="s">
        <v>7218</v>
      </c>
    </row>
    <row r="499" spans="1:42" ht="95.25" customHeight="1">
      <c r="A499" s="47">
        <f t="shared" si="0"/>
        <v>498</v>
      </c>
      <c r="B499" s="50" t="s">
        <v>7219</v>
      </c>
      <c r="C499" s="50" t="s">
        <v>7220</v>
      </c>
      <c r="D499" s="50" t="s">
        <v>7221</v>
      </c>
      <c r="E499" s="50" t="s">
        <v>7222</v>
      </c>
      <c r="F499" s="49" t="s">
        <v>7223</v>
      </c>
      <c r="G499" s="50" t="s">
        <v>3180</v>
      </c>
      <c r="H499" s="50" t="s">
        <v>7220</v>
      </c>
      <c r="I499" s="50" t="s">
        <v>7220</v>
      </c>
      <c r="J499" s="50" t="s">
        <v>7224</v>
      </c>
      <c r="K499" s="50" t="s">
        <v>209</v>
      </c>
      <c r="L499" s="50" t="s">
        <v>102</v>
      </c>
      <c r="M499" s="50" t="s">
        <v>209</v>
      </c>
      <c r="N499" s="50" t="s">
        <v>209</v>
      </c>
      <c r="O499" s="50" t="s">
        <v>209</v>
      </c>
      <c r="P499" s="50" t="s">
        <v>102</v>
      </c>
      <c r="Q499" s="50" t="s">
        <v>102</v>
      </c>
      <c r="R499" s="50" t="s">
        <v>102</v>
      </c>
      <c r="S499" s="50">
        <v>2019</v>
      </c>
      <c r="T499" s="48" t="s">
        <v>4706</v>
      </c>
      <c r="U499" s="66" t="s">
        <v>102</v>
      </c>
      <c r="V499" s="66">
        <v>165000</v>
      </c>
      <c r="W499" s="66">
        <v>410000</v>
      </c>
      <c r="X499" s="72">
        <v>0</v>
      </c>
      <c r="Y499" s="50" t="s">
        <v>4707</v>
      </c>
      <c r="Z499" s="50" t="s">
        <v>102</v>
      </c>
      <c r="AA499" s="60" t="s">
        <v>73</v>
      </c>
      <c r="AB499" s="67">
        <v>500000</v>
      </c>
      <c r="AC499" s="50" t="s">
        <v>102</v>
      </c>
      <c r="AD499" s="50" t="s">
        <v>209</v>
      </c>
      <c r="AE499" s="66" t="s">
        <v>102</v>
      </c>
      <c r="AF499" s="50" t="s">
        <v>4758</v>
      </c>
      <c r="AG499" s="50" t="s">
        <v>7225</v>
      </c>
      <c r="AH499" s="67" t="s">
        <v>7226</v>
      </c>
      <c r="AI499" s="67" t="s">
        <v>5314</v>
      </c>
      <c r="AJ499" s="50" t="s">
        <v>102</v>
      </c>
      <c r="AK499" s="50" t="s">
        <v>105</v>
      </c>
      <c r="AL499" s="50" t="s">
        <v>6572</v>
      </c>
      <c r="AM499" s="50" t="s">
        <v>102</v>
      </c>
      <c r="AN499" s="50">
        <v>0</v>
      </c>
      <c r="AO499" s="50" t="s">
        <v>102</v>
      </c>
      <c r="AP499" s="50" t="s">
        <v>5366</v>
      </c>
    </row>
    <row r="500" spans="1:42" ht="95.25" customHeight="1">
      <c r="A500" s="47">
        <f t="shared" si="0"/>
        <v>499</v>
      </c>
      <c r="B500" s="50" t="s">
        <v>7227</v>
      </c>
      <c r="C500" s="50" t="s">
        <v>7228</v>
      </c>
      <c r="D500" s="50" t="s">
        <v>7229</v>
      </c>
      <c r="E500" s="50" t="s">
        <v>7230</v>
      </c>
      <c r="F500" s="50" t="s">
        <v>7231</v>
      </c>
      <c r="G500" s="50" t="s">
        <v>3180</v>
      </c>
      <c r="H500" s="50" t="s">
        <v>7228</v>
      </c>
      <c r="I500" s="50" t="s">
        <v>7228</v>
      </c>
      <c r="J500" s="50" t="s">
        <v>4146</v>
      </c>
      <c r="K500" s="50" t="s">
        <v>209</v>
      </c>
      <c r="L500" s="50" t="s">
        <v>102</v>
      </c>
      <c r="M500" s="50" t="s">
        <v>209</v>
      </c>
      <c r="N500" s="50" t="s">
        <v>209</v>
      </c>
      <c r="O500" s="50" t="s">
        <v>209</v>
      </c>
      <c r="P500" s="50" t="s">
        <v>102</v>
      </c>
      <c r="Q500" s="50" t="s">
        <v>102</v>
      </c>
      <c r="R500" s="50" t="s">
        <v>102</v>
      </c>
      <c r="S500" s="50">
        <v>2017</v>
      </c>
      <c r="T500" s="48" t="s">
        <v>4706</v>
      </c>
      <c r="U500" s="68">
        <v>4790000</v>
      </c>
      <c r="V500" s="66">
        <v>6151000</v>
      </c>
      <c r="W500" s="66">
        <v>21926000</v>
      </c>
      <c r="X500" s="72">
        <v>0</v>
      </c>
      <c r="Y500" s="50" t="s">
        <v>4707</v>
      </c>
      <c r="Z500" s="50" t="s">
        <v>102</v>
      </c>
      <c r="AA500" s="60" t="s">
        <v>73</v>
      </c>
      <c r="AB500" s="67">
        <v>5000000</v>
      </c>
      <c r="AC500" s="50" t="s">
        <v>102</v>
      </c>
      <c r="AD500" s="50" t="s">
        <v>209</v>
      </c>
      <c r="AE500" s="66" t="s">
        <v>102</v>
      </c>
      <c r="AF500" s="50" t="s">
        <v>4758</v>
      </c>
      <c r="AG500" s="50" t="s">
        <v>7232</v>
      </c>
      <c r="AH500" s="67">
        <v>60000</v>
      </c>
      <c r="AI500" s="67" t="s">
        <v>5911</v>
      </c>
      <c r="AJ500" s="50" t="s">
        <v>102</v>
      </c>
      <c r="AK500" s="50" t="s">
        <v>105</v>
      </c>
      <c r="AL500" s="50" t="s">
        <v>7233</v>
      </c>
      <c r="AM500" s="50" t="s">
        <v>102</v>
      </c>
      <c r="AN500" s="50">
        <v>0</v>
      </c>
      <c r="AO500" s="50" t="s">
        <v>102</v>
      </c>
      <c r="AP500" s="50" t="s">
        <v>7234</v>
      </c>
    </row>
    <row r="501" spans="1:42" ht="95.25" customHeight="1">
      <c r="A501" s="47">
        <f t="shared" si="0"/>
        <v>500</v>
      </c>
      <c r="B501" s="48" t="s">
        <v>7235</v>
      </c>
      <c r="C501" s="48" t="s">
        <v>7236</v>
      </c>
      <c r="D501" s="48" t="s">
        <v>7237</v>
      </c>
      <c r="E501" s="48" t="s">
        <v>7238</v>
      </c>
      <c r="F501" s="49" t="s">
        <v>7239</v>
      </c>
      <c r="G501" s="50" t="s">
        <v>3180</v>
      </c>
      <c r="H501" s="48" t="s">
        <v>7236</v>
      </c>
      <c r="I501" s="48" t="s">
        <v>7236</v>
      </c>
      <c r="J501" s="48" t="s">
        <v>7240</v>
      </c>
      <c r="K501" s="50" t="s">
        <v>209</v>
      </c>
      <c r="L501" s="50" t="s">
        <v>102</v>
      </c>
      <c r="M501" s="50" t="s">
        <v>209</v>
      </c>
      <c r="N501" s="48" t="s">
        <v>209</v>
      </c>
      <c r="O501" s="48" t="s">
        <v>209</v>
      </c>
      <c r="P501" s="48" t="s">
        <v>102</v>
      </c>
      <c r="Q501" s="50" t="s">
        <v>102</v>
      </c>
      <c r="R501" s="50" t="s">
        <v>102</v>
      </c>
      <c r="S501" s="50">
        <v>2019</v>
      </c>
      <c r="T501" s="48" t="s">
        <v>4706</v>
      </c>
      <c r="U501" s="66" t="s">
        <v>102</v>
      </c>
      <c r="V501" s="66" t="s">
        <v>102</v>
      </c>
      <c r="W501" s="66" t="s">
        <v>102</v>
      </c>
      <c r="X501" s="72">
        <v>0</v>
      </c>
      <c r="Y501" s="50" t="s">
        <v>4707</v>
      </c>
      <c r="Z501" s="50" t="s">
        <v>102</v>
      </c>
      <c r="AA501" s="50" t="s">
        <v>102</v>
      </c>
      <c r="AB501" s="67" t="s">
        <v>102</v>
      </c>
      <c r="AC501" s="50" t="s">
        <v>102</v>
      </c>
      <c r="AD501" s="50" t="s">
        <v>209</v>
      </c>
      <c r="AE501" s="52" t="s">
        <v>102</v>
      </c>
      <c r="AF501" s="48" t="s">
        <v>35</v>
      </c>
      <c r="AG501" s="48" t="s">
        <v>6895</v>
      </c>
      <c r="AH501" s="54" t="s">
        <v>5809</v>
      </c>
      <c r="AI501" s="54" t="s">
        <v>5314</v>
      </c>
      <c r="AJ501" s="50" t="s">
        <v>102</v>
      </c>
      <c r="AK501" s="50" t="s">
        <v>105</v>
      </c>
      <c r="AL501" s="50" t="s">
        <v>6572</v>
      </c>
      <c r="AM501" s="50" t="s">
        <v>102</v>
      </c>
      <c r="AN501" s="50">
        <v>0</v>
      </c>
      <c r="AO501" s="50" t="s">
        <v>102</v>
      </c>
      <c r="AP501" s="49" t="s">
        <v>7241</v>
      </c>
    </row>
    <row r="502" spans="1:42" ht="95.25" customHeight="1">
      <c r="A502" s="47">
        <f t="shared" si="0"/>
        <v>501</v>
      </c>
      <c r="B502" s="50" t="s">
        <v>7242</v>
      </c>
      <c r="C502" s="50" t="s">
        <v>7243</v>
      </c>
      <c r="D502" s="50" t="s">
        <v>7244</v>
      </c>
      <c r="E502" s="49" t="s">
        <v>7245</v>
      </c>
      <c r="F502" s="49" t="s">
        <v>7246</v>
      </c>
      <c r="G502" s="50" t="s">
        <v>3180</v>
      </c>
      <c r="H502" s="50" t="s">
        <v>7243</v>
      </c>
      <c r="I502" s="50" t="s">
        <v>7243</v>
      </c>
      <c r="J502" s="50" t="s">
        <v>7247</v>
      </c>
      <c r="K502" s="50" t="s">
        <v>209</v>
      </c>
      <c r="L502" s="50" t="s">
        <v>102</v>
      </c>
      <c r="M502" s="50" t="s">
        <v>209</v>
      </c>
      <c r="N502" s="50" t="s">
        <v>209</v>
      </c>
      <c r="O502" s="50" t="s">
        <v>209</v>
      </c>
      <c r="P502" s="50" t="s">
        <v>102</v>
      </c>
      <c r="Q502" s="50" t="s">
        <v>102</v>
      </c>
      <c r="R502" s="50" t="s">
        <v>102</v>
      </c>
      <c r="S502" s="50">
        <v>2019</v>
      </c>
      <c r="T502" s="48" t="s">
        <v>4706</v>
      </c>
      <c r="U502" s="68">
        <v>1374000</v>
      </c>
      <c r="V502" s="66">
        <v>91651000</v>
      </c>
      <c r="W502" s="66">
        <v>46558000</v>
      </c>
      <c r="X502" s="72">
        <v>4424000</v>
      </c>
      <c r="Y502" s="50" t="s">
        <v>4707</v>
      </c>
      <c r="Z502" s="50" t="s">
        <v>102</v>
      </c>
      <c r="AA502" s="60" t="s">
        <v>73</v>
      </c>
      <c r="AB502" s="67">
        <v>2000000</v>
      </c>
      <c r="AC502" s="50" t="s">
        <v>102</v>
      </c>
      <c r="AD502" s="50" t="s">
        <v>209</v>
      </c>
      <c r="AE502" s="66" t="s">
        <v>102</v>
      </c>
      <c r="AF502" s="50" t="s">
        <v>35</v>
      </c>
      <c r="AG502" s="50" t="s">
        <v>7248</v>
      </c>
      <c r="AH502" s="67" t="s">
        <v>7249</v>
      </c>
      <c r="AI502" s="67" t="s">
        <v>5314</v>
      </c>
      <c r="AJ502" s="50" t="s">
        <v>102</v>
      </c>
      <c r="AK502" s="50" t="s">
        <v>105</v>
      </c>
      <c r="AL502" s="50" t="s">
        <v>6641</v>
      </c>
      <c r="AM502" s="50" t="s">
        <v>102</v>
      </c>
      <c r="AN502" s="50">
        <v>0</v>
      </c>
      <c r="AO502" s="50" t="s">
        <v>102</v>
      </c>
      <c r="AP502" s="50" t="s">
        <v>5366</v>
      </c>
    </row>
    <row r="503" spans="1:42" ht="95.25" customHeight="1">
      <c r="A503" s="47">
        <f t="shared" si="0"/>
        <v>502</v>
      </c>
      <c r="B503" s="50" t="s">
        <v>7250</v>
      </c>
      <c r="C503" s="50" t="s">
        <v>7251</v>
      </c>
      <c r="D503" s="50" t="s">
        <v>7252</v>
      </c>
      <c r="E503" s="50" t="s">
        <v>7253</v>
      </c>
      <c r="F503" s="49" t="s">
        <v>7254</v>
      </c>
      <c r="G503" s="50" t="s">
        <v>3180</v>
      </c>
      <c r="H503" s="50" t="s">
        <v>7251</v>
      </c>
      <c r="I503" s="50" t="s">
        <v>7251</v>
      </c>
      <c r="J503" s="50" t="s">
        <v>7255</v>
      </c>
      <c r="K503" s="50" t="s">
        <v>209</v>
      </c>
      <c r="L503" s="50" t="s">
        <v>7256</v>
      </c>
      <c r="M503" s="50" t="s">
        <v>209</v>
      </c>
      <c r="N503" s="50" t="s">
        <v>7257</v>
      </c>
      <c r="O503" s="50" t="s">
        <v>209</v>
      </c>
      <c r="P503" s="50" t="s">
        <v>7258</v>
      </c>
      <c r="Q503" s="49" t="s">
        <v>7259</v>
      </c>
      <c r="R503" s="55"/>
      <c r="S503" s="50">
        <v>2017</v>
      </c>
      <c r="T503" s="48" t="s">
        <v>4706</v>
      </c>
      <c r="U503" s="68">
        <v>892000</v>
      </c>
      <c r="V503" s="66">
        <v>6455000</v>
      </c>
      <c r="W503" s="66">
        <v>115000</v>
      </c>
      <c r="X503" s="72">
        <v>5000</v>
      </c>
      <c r="Y503" s="50" t="s">
        <v>4707</v>
      </c>
      <c r="Z503" s="55"/>
      <c r="AA503" s="60" t="s">
        <v>73</v>
      </c>
      <c r="AB503" s="67">
        <v>1000000</v>
      </c>
      <c r="AC503" s="55"/>
      <c r="AD503" s="50" t="s">
        <v>209</v>
      </c>
      <c r="AE503" s="66"/>
      <c r="AF503" s="50" t="s">
        <v>7260</v>
      </c>
      <c r="AG503" s="50" t="s">
        <v>6869</v>
      </c>
      <c r="AH503" s="67" t="s">
        <v>7261</v>
      </c>
      <c r="AI503" s="67" t="s">
        <v>7262</v>
      </c>
      <c r="AJ503" s="55"/>
      <c r="AK503" s="50" t="s">
        <v>105</v>
      </c>
      <c r="AL503" s="50" t="s">
        <v>6606</v>
      </c>
      <c r="AM503" s="55"/>
      <c r="AN503" s="50">
        <v>0</v>
      </c>
      <c r="AO503" s="55"/>
      <c r="AP503" s="49" t="s">
        <v>7263</v>
      </c>
    </row>
    <row r="504" spans="1:42" ht="95.25" customHeight="1">
      <c r="A504" s="47">
        <f t="shared" si="0"/>
        <v>503</v>
      </c>
      <c r="B504" s="48" t="s">
        <v>7264</v>
      </c>
      <c r="C504" s="48" t="s">
        <v>7265</v>
      </c>
      <c r="D504" s="48" t="s">
        <v>7266</v>
      </c>
      <c r="E504" s="48" t="s">
        <v>7267</v>
      </c>
      <c r="F504" s="49" t="s">
        <v>7268</v>
      </c>
      <c r="G504" s="50" t="s">
        <v>3180</v>
      </c>
      <c r="H504" s="48" t="s">
        <v>7265</v>
      </c>
      <c r="I504" s="48" t="s">
        <v>7265</v>
      </c>
      <c r="J504" s="48" t="s">
        <v>7269</v>
      </c>
      <c r="K504" s="50" t="s">
        <v>209</v>
      </c>
      <c r="L504" s="50" t="s">
        <v>102</v>
      </c>
      <c r="M504" s="50" t="s">
        <v>209</v>
      </c>
      <c r="N504" s="48" t="s">
        <v>209</v>
      </c>
      <c r="O504" s="48" t="s">
        <v>209</v>
      </c>
      <c r="P504" s="48" t="s">
        <v>102</v>
      </c>
      <c r="Q504" s="50" t="s">
        <v>209</v>
      </c>
      <c r="R504" s="55"/>
      <c r="S504" s="50">
        <v>2019</v>
      </c>
      <c r="T504" s="48" t="s">
        <v>4706</v>
      </c>
      <c r="U504" s="68"/>
      <c r="V504" s="68"/>
      <c r="W504" s="66">
        <v>70000</v>
      </c>
      <c r="X504" s="72">
        <v>0</v>
      </c>
      <c r="Y504" s="50" t="s">
        <v>4707</v>
      </c>
      <c r="Z504" s="55"/>
      <c r="AA504" s="60" t="s">
        <v>73</v>
      </c>
      <c r="AB504" s="67">
        <v>500000</v>
      </c>
      <c r="AC504" s="55"/>
      <c r="AD504" s="50" t="s">
        <v>209</v>
      </c>
      <c r="AE504" s="52"/>
      <c r="AF504" s="48" t="s">
        <v>170</v>
      </c>
      <c r="AG504" s="48" t="s">
        <v>6809</v>
      </c>
      <c r="AH504" s="54" t="s">
        <v>6456</v>
      </c>
      <c r="AI504" s="54" t="s">
        <v>5314</v>
      </c>
      <c r="AJ504" s="55"/>
      <c r="AK504" s="50" t="s">
        <v>105</v>
      </c>
      <c r="AL504" s="50" t="s">
        <v>6572</v>
      </c>
      <c r="AM504" s="55"/>
      <c r="AN504" s="50">
        <v>0</v>
      </c>
      <c r="AO504" s="55"/>
      <c r="AP504" s="49" t="s">
        <v>7270</v>
      </c>
    </row>
    <row r="505" spans="1:42" ht="95.25" customHeight="1">
      <c r="A505" s="47">
        <f t="shared" si="0"/>
        <v>504</v>
      </c>
      <c r="B505" s="50" t="s">
        <v>7271</v>
      </c>
      <c r="C505" s="50" t="s">
        <v>7272</v>
      </c>
      <c r="D505" s="50" t="s">
        <v>7273</v>
      </c>
      <c r="E505" s="49" t="s">
        <v>7274</v>
      </c>
      <c r="F505" s="50" t="s">
        <v>102</v>
      </c>
      <c r="G505" s="50" t="s">
        <v>3180</v>
      </c>
      <c r="H505" s="50" t="s">
        <v>7272</v>
      </c>
      <c r="I505" s="50" t="s">
        <v>7272</v>
      </c>
      <c r="J505" s="50" t="s">
        <v>7275</v>
      </c>
      <c r="K505" s="50" t="s">
        <v>209</v>
      </c>
      <c r="L505" s="50" t="s">
        <v>102</v>
      </c>
      <c r="M505" s="50" t="s">
        <v>209</v>
      </c>
      <c r="N505" s="50" t="s">
        <v>209</v>
      </c>
      <c r="O505" s="50" t="s">
        <v>209</v>
      </c>
      <c r="P505" s="50" t="s">
        <v>102</v>
      </c>
      <c r="Q505" s="50" t="s">
        <v>209</v>
      </c>
      <c r="R505" s="55"/>
      <c r="S505" s="50">
        <v>2016</v>
      </c>
      <c r="T505" s="48" t="s">
        <v>4706</v>
      </c>
      <c r="U505" s="68">
        <v>180000</v>
      </c>
      <c r="V505" s="66">
        <v>4747500</v>
      </c>
      <c r="W505" s="66">
        <v>5725000</v>
      </c>
      <c r="X505" s="72">
        <v>0</v>
      </c>
      <c r="Y505" s="50" t="s">
        <v>5636</v>
      </c>
      <c r="Z505" s="55"/>
      <c r="AA505" s="60" t="s">
        <v>73</v>
      </c>
      <c r="AB505" s="67">
        <v>2000000</v>
      </c>
      <c r="AC505" s="55"/>
      <c r="AD505" s="50" t="s">
        <v>209</v>
      </c>
      <c r="AE505" s="66"/>
      <c r="AF505" s="50" t="s">
        <v>3206</v>
      </c>
      <c r="AG505" s="50" t="s">
        <v>7276</v>
      </c>
      <c r="AH505" s="67" t="s">
        <v>7277</v>
      </c>
      <c r="AI505" s="67" t="s">
        <v>5314</v>
      </c>
      <c r="AJ505" s="55"/>
      <c r="AK505" s="50" t="s">
        <v>105</v>
      </c>
      <c r="AL505" s="50" t="s">
        <v>4706</v>
      </c>
      <c r="AM505" s="55"/>
      <c r="AN505" s="50">
        <v>0</v>
      </c>
      <c r="AO505" s="55"/>
      <c r="AP505" s="50" t="s">
        <v>5366</v>
      </c>
    </row>
    <row r="506" spans="1:42" ht="95.25" customHeight="1">
      <c r="A506" s="47">
        <f t="shared" si="0"/>
        <v>505</v>
      </c>
      <c r="B506" s="50" t="s">
        <v>7278</v>
      </c>
      <c r="C506" s="50" t="s">
        <v>7279</v>
      </c>
      <c r="D506" s="50" t="s">
        <v>7280</v>
      </c>
      <c r="E506" s="50" t="s">
        <v>7281</v>
      </c>
      <c r="F506" s="49" t="s">
        <v>7282</v>
      </c>
      <c r="G506" s="50" t="s">
        <v>3193</v>
      </c>
      <c r="H506" s="50" t="s">
        <v>7279</v>
      </c>
      <c r="I506" s="50" t="s">
        <v>7279</v>
      </c>
      <c r="J506" s="50" t="s">
        <v>7283</v>
      </c>
      <c r="K506" s="50" t="s">
        <v>209</v>
      </c>
      <c r="L506" s="50" t="s">
        <v>102</v>
      </c>
      <c r="M506" s="50" t="s">
        <v>209</v>
      </c>
      <c r="N506" s="50" t="s">
        <v>209</v>
      </c>
      <c r="O506" s="50" t="s">
        <v>209</v>
      </c>
      <c r="P506" s="50" t="s">
        <v>102</v>
      </c>
      <c r="Q506" s="50" t="s">
        <v>209</v>
      </c>
      <c r="R506" s="55"/>
      <c r="S506" s="50">
        <v>2019</v>
      </c>
      <c r="T506" s="48" t="s">
        <v>4706</v>
      </c>
      <c r="U506" s="68">
        <v>670000</v>
      </c>
      <c r="V506" s="68">
        <f>215000+1289800</f>
        <v>1504800</v>
      </c>
      <c r="W506" s="68">
        <v>310000</v>
      </c>
      <c r="X506" s="72">
        <v>0</v>
      </c>
      <c r="Y506" s="50" t="s">
        <v>5636</v>
      </c>
      <c r="Z506" s="55"/>
      <c r="AA506" s="60" t="s">
        <v>73</v>
      </c>
      <c r="AB506" s="67">
        <v>10000000</v>
      </c>
      <c r="AC506" s="60" t="s">
        <v>102</v>
      </c>
      <c r="AD506" s="50" t="s">
        <v>209</v>
      </c>
      <c r="AE506" s="66" t="s">
        <v>102</v>
      </c>
      <c r="AF506" s="50" t="s">
        <v>3198</v>
      </c>
      <c r="AG506" s="50" t="s">
        <v>7284</v>
      </c>
      <c r="AH506" s="67" t="s">
        <v>7285</v>
      </c>
      <c r="AI506" s="67" t="s">
        <v>5314</v>
      </c>
      <c r="AJ506" s="50">
        <v>50</v>
      </c>
      <c r="AK506" s="50" t="s">
        <v>105</v>
      </c>
      <c r="AL506" s="50" t="s">
        <v>4706</v>
      </c>
      <c r="AM506" s="50"/>
      <c r="AN506" s="50">
        <v>2</v>
      </c>
      <c r="AO506" s="55"/>
      <c r="AP506" s="50" t="s">
        <v>5366</v>
      </c>
    </row>
    <row r="507" spans="1:42" ht="95.25" customHeight="1">
      <c r="A507" s="47">
        <f t="shared" si="0"/>
        <v>506</v>
      </c>
      <c r="B507" s="50" t="s">
        <v>7286</v>
      </c>
      <c r="C507" s="50" t="s">
        <v>7287</v>
      </c>
      <c r="D507" s="50" t="s">
        <v>7288</v>
      </c>
      <c r="E507" s="50" t="s">
        <v>7289</v>
      </c>
      <c r="F507" s="49" t="s">
        <v>7290</v>
      </c>
      <c r="G507" s="50" t="s">
        <v>3193</v>
      </c>
      <c r="H507" s="50" t="s">
        <v>7287</v>
      </c>
      <c r="I507" s="50" t="s">
        <v>7287</v>
      </c>
      <c r="J507" s="50" t="s">
        <v>7291</v>
      </c>
      <c r="K507" s="50" t="s">
        <v>209</v>
      </c>
      <c r="L507" s="50" t="s">
        <v>102</v>
      </c>
      <c r="M507" s="50" t="s">
        <v>209</v>
      </c>
      <c r="N507" s="50" t="s">
        <v>209</v>
      </c>
      <c r="O507" s="50" t="s">
        <v>209</v>
      </c>
      <c r="P507" s="50" t="s">
        <v>102</v>
      </c>
      <c r="Q507" s="50" t="s">
        <v>209</v>
      </c>
      <c r="R507" s="55"/>
      <c r="S507" s="50">
        <v>2015</v>
      </c>
      <c r="T507" s="48" t="s">
        <v>4706</v>
      </c>
      <c r="U507" s="68">
        <v>84000</v>
      </c>
      <c r="V507" s="68">
        <f>120000+44000</f>
        <v>164000</v>
      </c>
      <c r="W507" s="66">
        <v>84000</v>
      </c>
      <c r="X507" s="72">
        <v>0</v>
      </c>
      <c r="Y507" s="50" t="s">
        <v>5636</v>
      </c>
      <c r="Z507" s="55"/>
      <c r="AA507" s="60" t="s">
        <v>73</v>
      </c>
      <c r="AB507" s="67">
        <v>2000000</v>
      </c>
      <c r="AC507" s="60" t="s">
        <v>102</v>
      </c>
      <c r="AD507" s="50" t="s">
        <v>209</v>
      </c>
      <c r="AE507" s="66" t="s">
        <v>102</v>
      </c>
      <c r="AF507" s="50" t="s">
        <v>3206</v>
      </c>
      <c r="AG507" s="50" t="s">
        <v>7292</v>
      </c>
      <c r="AH507" s="67">
        <v>50000</v>
      </c>
      <c r="AI507" s="67" t="s">
        <v>5314</v>
      </c>
      <c r="AJ507" s="50">
        <v>30</v>
      </c>
      <c r="AK507" s="50" t="s">
        <v>105</v>
      </c>
      <c r="AL507" s="50" t="s">
        <v>4706</v>
      </c>
      <c r="AM507" s="50"/>
      <c r="AN507" s="50">
        <v>3</v>
      </c>
      <c r="AO507" s="55"/>
      <c r="AP507" s="50" t="s">
        <v>5366</v>
      </c>
    </row>
    <row r="508" spans="1:42" ht="95.25" customHeight="1">
      <c r="A508" s="47">
        <f t="shared" si="0"/>
        <v>507</v>
      </c>
      <c r="B508" s="50" t="s">
        <v>7293</v>
      </c>
      <c r="C508" s="50" t="s">
        <v>7294</v>
      </c>
      <c r="D508" s="50" t="s">
        <v>7295</v>
      </c>
      <c r="E508" s="49" t="s">
        <v>7296</v>
      </c>
      <c r="F508" s="49" t="s">
        <v>7297</v>
      </c>
      <c r="G508" s="50" t="s">
        <v>3193</v>
      </c>
      <c r="H508" s="50" t="s">
        <v>7294</v>
      </c>
      <c r="I508" s="50" t="s">
        <v>7294</v>
      </c>
      <c r="J508" s="50" t="s">
        <v>7298</v>
      </c>
      <c r="K508" s="50" t="s">
        <v>209</v>
      </c>
      <c r="L508" s="50" t="s">
        <v>102</v>
      </c>
      <c r="M508" s="50" t="s">
        <v>209</v>
      </c>
      <c r="N508" s="50" t="s">
        <v>209</v>
      </c>
      <c r="O508" s="50" t="s">
        <v>209</v>
      </c>
      <c r="P508" s="50" t="s">
        <v>102</v>
      </c>
      <c r="Q508" s="50" t="s">
        <v>209</v>
      </c>
      <c r="R508" s="55"/>
      <c r="S508" s="50">
        <v>2018</v>
      </c>
      <c r="T508" s="48" t="s">
        <v>4706</v>
      </c>
      <c r="U508" s="68">
        <v>830000</v>
      </c>
      <c r="V508" s="68">
        <v>240000</v>
      </c>
      <c r="W508" s="66">
        <v>1088000</v>
      </c>
      <c r="X508" s="72">
        <v>0</v>
      </c>
      <c r="Y508" s="50" t="s">
        <v>4707</v>
      </c>
      <c r="Z508" s="55"/>
      <c r="AA508" s="60" t="s">
        <v>73</v>
      </c>
      <c r="AB508" s="67">
        <v>1000000</v>
      </c>
      <c r="AC508" s="60" t="s">
        <v>102</v>
      </c>
      <c r="AD508" s="50" t="s">
        <v>209</v>
      </c>
      <c r="AE508" s="66" t="s">
        <v>102</v>
      </c>
      <c r="AF508" s="50" t="s">
        <v>3198</v>
      </c>
      <c r="AG508" s="50" t="s">
        <v>7299</v>
      </c>
      <c r="AH508" s="67">
        <v>8000</v>
      </c>
      <c r="AI508" s="67" t="s">
        <v>5314</v>
      </c>
      <c r="AJ508" s="50">
        <v>50</v>
      </c>
      <c r="AK508" s="50" t="s">
        <v>105</v>
      </c>
      <c r="AL508" s="50" t="s">
        <v>4706</v>
      </c>
      <c r="AM508" s="50"/>
      <c r="AN508" s="50">
        <v>1</v>
      </c>
      <c r="AO508" s="55"/>
      <c r="AP508" s="50" t="s">
        <v>7300</v>
      </c>
    </row>
    <row r="509" spans="1:42" ht="95.25" customHeight="1">
      <c r="A509" s="47">
        <f t="shared" si="0"/>
        <v>508</v>
      </c>
      <c r="B509" s="50" t="s">
        <v>7301</v>
      </c>
      <c r="C509" s="50" t="s">
        <v>7302</v>
      </c>
      <c r="D509" s="50" t="s">
        <v>7303</v>
      </c>
      <c r="E509" s="50" t="s">
        <v>7304</v>
      </c>
      <c r="F509" s="50" t="s">
        <v>102</v>
      </c>
      <c r="G509" s="50" t="s">
        <v>3193</v>
      </c>
      <c r="H509" s="50" t="s">
        <v>7302</v>
      </c>
      <c r="I509" s="50" t="s">
        <v>7302</v>
      </c>
      <c r="J509" s="50" t="s">
        <v>7305</v>
      </c>
      <c r="K509" s="50" t="s">
        <v>209</v>
      </c>
      <c r="L509" s="50" t="s">
        <v>102</v>
      </c>
      <c r="M509" s="50" t="s">
        <v>209</v>
      </c>
      <c r="N509" s="50" t="s">
        <v>209</v>
      </c>
      <c r="O509" s="50" t="s">
        <v>209</v>
      </c>
      <c r="P509" s="50" t="s">
        <v>102</v>
      </c>
      <c r="Q509" s="50" t="s">
        <v>209</v>
      </c>
      <c r="R509" s="55"/>
      <c r="S509" s="50">
        <v>2017</v>
      </c>
      <c r="T509" s="48" t="s">
        <v>4706</v>
      </c>
      <c r="U509" s="68">
        <v>924400</v>
      </c>
      <c r="V509" s="68">
        <v>420000</v>
      </c>
      <c r="W509" s="68" t="s">
        <v>102</v>
      </c>
      <c r="X509" s="72">
        <v>0</v>
      </c>
      <c r="Y509" s="50" t="s">
        <v>5636</v>
      </c>
      <c r="Z509" s="55"/>
      <c r="AA509" s="60" t="s">
        <v>73</v>
      </c>
      <c r="AB509" s="67">
        <v>1000000</v>
      </c>
      <c r="AC509" s="60" t="s">
        <v>102</v>
      </c>
      <c r="AD509" s="50" t="s">
        <v>209</v>
      </c>
      <c r="AE509" s="66" t="s">
        <v>102</v>
      </c>
      <c r="AF509" s="50" t="s">
        <v>3198</v>
      </c>
      <c r="AG509" s="50" t="s">
        <v>7061</v>
      </c>
      <c r="AH509" s="67">
        <v>15000</v>
      </c>
      <c r="AI509" s="67" t="s">
        <v>7262</v>
      </c>
      <c r="AJ509" s="50">
        <v>10</v>
      </c>
      <c r="AK509" s="50" t="s">
        <v>105</v>
      </c>
      <c r="AL509" s="50" t="s">
        <v>4706</v>
      </c>
      <c r="AM509" s="50"/>
      <c r="AN509" s="50">
        <v>1</v>
      </c>
      <c r="AO509" s="55"/>
      <c r="AP509" s="50" t="s">
        <v>5366</v>
      </c>
    </row>
    <row r="510" spans="1:42" ht="95.25" customHeight="1">
      <c r="A510" s="47">
        <f t="shared" si="0"/>
        <v>509</v>
      </c>
      <c r="B510" s="50" t="s">
        <v>7306</v>
      </c>
      <c r="C510" s="50" t="s">
        <v>7307</v>
      </c>
      <c r="D510" s="50" t="s">
        <v>7308</v>
      </c>
      <c r="E510" s="50" t="s">
        <v>7309</v>
      </c>
      <c r="F510" s="49" t="s">
        <v>7310</v>
      </c>
      <c r="G510" s="50" t="s">
        <v>3180</v>
      </c>
      <c r="H510" s="50" t="s">
        <v>7307</v>
      </c>
      <c r="I510" s="50" t="s">
        <v>7307</v>
      </c>
      <c r="J510" s="50" t="s">
        <v>7311</v>
      </c>
      <c r="K510" s="50" t="s">
        <v>209</v>
      </c>
      <c r="L510" s="50" t="s">
        <v>102</v>
      </c>
      <c r="M510" s="50" t="s">
        <v>209</v>
      </c>
      <c r="N510" s="50" t="s">
        <v>209</v>
      </c>
      <c r="O510" s="50" t="s">
        <v>209</v>
      </c>
      <c r="P510" s="50" t="s">
        <v>102</v>
      </c>
      <c r="Q510" s="50" t="s">
        <v>209</v>
      </c>
      <c r="R510" s="55"/>
      <c r="S510" s="50">
        <v>2017</v>
      </c>
      <c r="T510" s="48" t="s">
        <v>4706</v>
      </c>
      <c r="U510" s="68">
        <v>419000</v>
      </c>
      <c r="V510" s="68">
        <f>220000+102000</f>
        <v>322000</v>
      </c>
      <c r="W510" s="68" t="s">
        <v>102</v>
      </c>
      <c r="X510" s="72">
        <v>0</v>
      </c>
      <c r="Y510" s="50" t="s">
        <v>5093</v>
      </c>
      <c r="Z510" s="55"/>
      <c r="AA510" s="60" t="s">
        <v>73</v>
      </c>
      <c r="AB510" s="67">
        <v>500000</v>
      </c>
      <c r="AC510" s="60" t="s">
        <v>102</v>
      </c>
      <c r="AD510" s="50" t="s">
        <v>209</v>
      </c>
      <c r="AE510" s="66" t="s">
        <v>102</v>
      </c>
      <c r="AF510" s="50" t="s">
        <v>3198</v>
      </c>
      <c r="AG510" s="50" t="s">
        <v>6991</v>
      </c>
      <c r="AH510" s="67">
        <v>8000</v>
      </c>
      <c r="AI510" s="67"/>
      <c r="AJ510" s="50">
        <v>15</v>
      </c>
      <c r="AK510" s="50" t="s">
        <v>105</v>
      </c>
      <c r="AL510" s="50" t="s">
        <v>4706</v>
      </c>
      <c r="AM510" s="50"/>
      <c r="AN510" s="50">
        <v>1</v>
      </c>
      <c r="AO510" s="55"/>
      <c r="AP510" s="50" t="s">
        <v>5366</v>
      </c>
    </row>
    <row r="511" spans="1:42" ht="95.25" customHeight="1">
      <c r="A511" s="47">
        <f t="shared" si="0"/>
        <v>510</v>
      </c>
      <c r="B511" s="50" t="s">
        <v>7312</v>
      </c>
      <c r="C511" s="50" t="s">
        <v>7313</v>
      </c>
      <c r="D511" s="50" t="s">
        <v>7314</v>
      </c>
      <c r="E511" s="50" t="s">
        <v>7315</v>
      </c>
      <c r="F511" s="49" t="s">
        <v>7316</v>
      </c>
      <c r="G511" s="50" t="s">
        <v>3180</v>
      </c>
      <c r="H511" s="50" t="s">
        <v>7313</v>
      </c>
      <c r="I511" s="50" t="s">
        <v>7313</v>
      </c>
      <c r="J511" s="50" t="s">
        <v>7317</v>
      </c>
      <c r="K511" s="50" t="s">
        <v>209</v>
      </c>
      <c r="L511" s="50" t="s">
        <v>102</v>
      </c>
      <c r="M511" s="50" t="s">
        <v>209</v>
      </c>
      <c r="N511" s="49" t="s">
        <v>7318</v>
      </c>
      <c r="O511" s="50" t="s">
        <v>209</v>
      </c>
      <c r="P511" s="50" t="s">
        <v>102</v>
      </c>
      <c r="Q511" s="50" t="s">
        <v>209</v>
      </c>
      <c r="R511" s="55"/>
      <c r="S511" s="50">
        <v>2020</v>
      </c>
      <c r="T511" s="48" t="s">
        <v>4706</v>
      </c>
      <c r="U511" s="68" t="s">
        <v>102</v>
      </c>
      <c r="V511" s="68">
        <v>180000</v>
      </c>
      <c r="W511" s="66">
        <v>210000</v>
      </c>
      <c r="X511" s="72">
        <v>0</v>
      </c>
      <c r="Y511" s="50" t="s">
        <v>4707</v>
      </c>
      <c r="Z511" s="55"/>
      <c r="AA511" s="60" t="s">
        <v>73</v>
      </c>
      <c r="AB511" s="67">
        <v>1000000</v>
      </c>
      <c r="AC511" s="60" t="s">
        <v>102</v>
      </c>
      <c r="AD511" s="50" t="s">
        <v>209</v>
      </c>
      <c r="AE511" s="66" t="s">
        <v>102</v>
      </c>
      <c r="AF511" s="50" t="s">
        <v>3206</v>
      </c>
      <c r="AG511" s="50" t="s">
        <v>7319</v>
      </c>
      <c r="AH511" s="67">
        <v>5000</v>
      </c>
      <c r="AI511" s="67"/>
      <c r="AJ511" s="50">
        <v>20</v>
      </c>
      <c r="AK511" s="50" t="s">
        <v>105</v>
      </c>
      <c r="AL511" s="50" t="s">
        <v>6572</v>
      </c>
      <c r="AM511" s="50"/>
      <c r="AN511" s="50">
        <v>1</v>
      </c>
      <c r="AO511" s="55"/>
      <c r="AP511" s="50" t="s">
        <v>5366</v>
      </c>
    </row>
    <row r="512" spans="1:42" ht="95.25" customHeight="1">
      <c r="A512" s="47">
        <f t="shared" si="0"/>
        <v>511</v>
      </c>
      <c r="B512" s="50" t="s">
        <v>7320</v>
      </c>
      <c r="C512" s="50" t="s">
        <v>7321</v>
      </c>
      <c r="D512" s="50" t="s">
        <v>7322</v>
      </c>
      <c r="E512" s="50">
        <v>357823202980001</v>
      </c>
      <c r="F512" s="49" t="s">
        <v>7323</v>
      </c>
      <c r="G512" s="50" t="s">
        <v>3193</v>
      </c>
      <c r="H512" s="50" t="s">
        <v>7321</v>
      </c>
      <c r="I512" s="50" t="s">
        <v>7321</v>
      </c>
      <c r="J512" s="50" t="s">
        <v>7324</v>
      </c>
      <c r="K512" s="50" t="s">
        <v>209</v>
      </c>
      <c r="L512" s="50" t="s">
        <v>102</v>
      </c>
      <c r="M512" s="50" t="s">
        <v>209</v>
      </c>
      <c r="N512" s="50" t="s">
        <v>209</v>
      </c>
      <c r="O512" s="50" t="s">
        <v>209</v>
      </c>
      <c r="P512" s="50" t="s">
        <v>102</v>
      </c>
      <c r="Q512" s="50" t="s">
        <v>209</v>
      </c>
      <c r="R512" s="55"/>
      <c r="S512" s="50">
        <v>2019</v>
      </c>
      <c r="T512" s="48" t="s">
        <v>4706</v>
      </c>
      <c r="U512" s="66" t="s">
        <v>102</v>
      </c>
      <c r="V512" s="66">
        <v>3990000</v>
      </c>
      <c r="W512" s="66">
        <v>10000</v>
      </c>
      <c r="X512" s="72">
        <v>0</v>
      </c>
      <c r="Y512" s="50" t="s">
        <v>5093</v>
      </c>
      <c r="Z512" s="55"/>
      <c r="AA512" s="60" t="s">
        <v>73</v>
      </c>
      <c r="AB512" s="67">
        <v>2000000</v>
      </c>
      <c r="AC512" s="73" t="s">
        <v>102</v>
      </c>
      <c r="AD512" s="50" t="s">
        <v>209</v>
      </c>
      <c r="AE512" s="66"/>
      <c r="AF512" s="50" t="s">
        <v>3198</v>
      </c>
      <c r="AG512" s="50" t="s">
        <v>7325</v>
      </c>
      <c r="AH512" s="67">
        <v>12000</v>
      </c>
      <c r="AI512" s="67" t="s">
        <v>5457</v>
      </c>
      <c r="AJ512" s="50">
        <v>20</v>
      </c>
      <c r="AK512" s="50" t="s">
        <v>105</v>
      </c>
      <c r="AL512" s="50" t="s">
        <v>4856</v>
      </c>
      <c r="AM512" s="55"/>
      <c r="AN512" s="50">
        <v>1</v>
      </c>
      <c r="AO512" s="55"/>
      <c r="AP512" s="49" t="s">
        <v>7326</v>
      </c>
    </row>
    <row r="513" spans="1:42" ht="95.25" customHeight="1">
      <c r="A513" s="47">
        <f t="shared" si="0"/>
        <v>512</v>
      </c>
      <c r="B513" s="50" t="s">
        <v>7327</v>
      </c>
      <c r="C513" s="50" t="s">
        <v>7328</v>
      </c>
      <c r="D513" s="50" t="s">
        <v>7329</v>
      </c>
      <c r="E513" s="50" t="s">
        <v>7330</v>
      </c>
      <c r="F513" s="49" t="s">
        <v>7331</v>
      </c>
      <c r="G513" s="50" t="s">
        <v>3180</v>
      </c>
      <c r="H513" s="50" t="s">
        <v>7328</v>
      </c>
      <c r="I513" s="50" t="s">
        <v>7328</v>
      </c>
      <c r="J513" s="50" t="s">
        <v>7332</v>
      </c>
      <c r="K513" s="50" t="s">
        <v>209</v>
      </c>
      <c r="L513" s="50" t="s">
        <v>102</v>
      </c>
      <c r="M513" s="50" t="s">
        <v>209</v>
      </c>
      <c r="N513" s="50" t="s">
        <v>209</v>
      </c>
      <c r="O513" s="50" t="s">
        <v>209</v>
      </c>
      <c r="P513" s="50" t="s">
        <v>102</v>
      </c>
      <c r="Q513" s="50" t="s">
        <v>209</v>
      </c>
      <c r="R513" s="55"/>
      <c r="S513" s="50">
        <v>2018</v>
      </c>
      <c r="T513" s="48" t="s">
        <v>4706</v>
      </c>
      <c r="U513" s="68">
        <v>6475000</v>
      </c>
      <c r="V513" s="66">
        <v>47000</v>
      </c>
      <c r="W513" s="66">
        <v>10000</v>
      </c>
      <c r="X513" s="72">
        <v>0</v>
      </c>
      <c r="Y513" s="50" t="s">
        <v>5093</v>
      </c>
      <c r="Z513" s="55"/>
      <c r="AA513" s="60" t="s">
        <v>73</v>
      </c>
      <c r="AB513" s="67">
        <v>500000</v>
      </c>
      <c r="AC513" s="73" t="s">
        <v>102</v>
      </c>
      <c r="AD513" s="50" t="s">
        <v>209</v>
      </c>
      <c r="AE513" s="66"/>
      <c r="AF513" s="50" t="s">
        <v>3206</v>
      </c>
      <c r="AG513" s="50" t="s">
        <v>7333</v>
      </c>
      <c r="AH513" s="67" t="s">
        <v>6456</v>
      </c>
      <c r="AI513" s="67" t="s">
        <v>5314</v>
      </c>
      <c r="AJ513" s="55"/>
      <c r="AK513" s="50" t="s">
        <v>105</v>
      </c>
      <c r="AL513" s="50" t="s">
        <v>4706</v>
      </c>
      <c r="AM513" s="55"/>
      <c r="AN513" s="50">
        <v>0</v>
      </c>
      <c r="AO513" s="55"/>
      <c r="AP513" s="50" t="s">
        <v>5366</v>
      </c>
    </row>
    <row r="514" spans="1:42" ht="95.25" customHeight="1">
      <c r="A514" s="47">
        <f t="shared" si="0"/>
        <v>513</v>
      </c>
      <c r="B514" s="50" t="s">
        <v>7334</v>
      </c>
      <c r="C514" s="50" t="s">
        <v>7335</v>
      </c>
      <c r="D514" s="50" t="s">
        <v>7336</v>
      </c>
      <c r="E514" s="50" t="s">
        <v>7337</v>
      </c>
      <c r="F514" s="49" t="s">
        <v>7338</v>
      </c>
      <c r="G514" s="50" t="s">
        <v>3180</v>
      </c>
      <c r="H514" s="50" t="s">
        <v>7335</v>
      </c>
      <c r="I514" s="50" t="s">
        <v>7335</v>
      </c>
      <c r="J514" s="50" t="s">
        <v>7339</v>
      </c>
      <c r="K514" s="50" t="s">
        <v>209</v>
      </c>
      <c r="L514" s="50" t="s">
        <v>102</v>
      </c>
      <c r="M514" s="50" t="s">
        <v>209</v>
      </c>
      <c r="N514" s="50" t="s">
        <v>209</v>
      </c>
      <c r="O514" s="50" t="s">
        <v>209</v>
      </c>
      <c r="P514" s="50" t="s">
        <v>102</v>
      </c>
      <c r="Q514" s="50" t="s">
        <v>209</v>
      </c>
      <c r="R514" s="55"/>
      <c r="S514" s="50">
        <v>2019</v>
      </c>
      <c r="T514" s="48" t="s">
        <v>4706</v>
      </c>
      <c r="U514" s="68"/>
      <c r="V514" s="66">
        <v>4400000</v>
      </c>
      <c r="W514" s="66">
        <v>0</v>
      </c>
      <c r="X514" s="72">
        <v>0</v>
      </c>
      <c r="Y514" s="50" t="s">
        <v>5093</v>
      </c>
      <c r="Z514" s="55"/>
      <c r="AA514" s="60"/>
      <c r="AB514" s="70"/>
      <c r="AC514" s="73" t="s">
        <v>102</v>
      </c>
      <c r="AD514" s="50" t="s">
        <v>209</v>
      </c>
      <c r="AE514" s="66"/>
      <c r="AF514" s="50" t="s">
        <v>3186</v>
      </c>
      <c r="AG514" s="50" t="s">
        <v>7340</v>
      </c>
      <c r="AH514" s="67">
        <v>220000</v>
      </c>
      <c r="AI514" s="67" t="s">
        <v>6354</v>
      </c>
      <c r="AJ514" s="55"/>
      <c r="AK514" s="50" t="s">
        <v>105</v>
      </c>
      <c r="AL514" s="50" t="s">
        <v>4706</v>
      </c>
      <c r="AM514" s="55"/>
      <c r="AN514" s="50">
        <v>0</v>
      </c>
      <c r="AO514" s="55"/>
      <c r="AP514" s="50" t="s">
        <v>5366</v>
      </c>
    </row>
    <row r="515" spans="1:42" ht="95.25" customHeight="1">
      <c r="A515" s="47">
        <f t="shared" si="0"/>
        <v>514</v>
      </c>
      <c r="B515" s="50" t="s">
        <v>7341</v>
      </c>
      <c r="C515" s="50" t="s">
        <v>7342</v>
      </c>
      <c r="D515" s="50" t="s">
        <v>7343</v>
      </c>
      <c r="E515" s="50" t="s">
        <v>7344</v>
      </c>
      <c r="F515" s="49" t="s">
        <v>7345</v>
      </c>
      <c r="G515" s="50" t="s">
        <v>3180</v>
      </c>
      <c r="H515" s="50" t="s">
        <v>7342</v>
      </c>
      <c r="I515" s="50" t="s">
        <v>7342</v>
      </c>
      <c r="J515" s="50" t="s">
        <v>7346</v>
      </c>
      <c r="K515" s="50" t="s">
        <v>209</v>
      </c>
      <c r="L515" s="49" t="s">
        <v>7347</v>
      </c>
      <c r="M515" s="50" t="s">
        <v>209</v>
      </c>
      <c r="N515" s="50" t="s">
        <v>209</v>
      </c>
      <c r="O515" s="50" t="s">
        <v>209</v>
      </c>
      <c r="P515" s="50" t="s">
        <v>7348</v>
      </c>
      <c r="Q515" s="50" t="s">
        <v>209</v>
      </c>
      <c r="R515" s="55"/>
      <c r="S515" s="50">
        <v>2015</v>
      </c>
      <c r="T515" s="48" t="s">
        <v>4706</v>
      </c>
      <c r="U515" s="68">
        <v>120000</v>
      </c>
      <c r="V515" s="66">
        <v>863000</v>
      </c>
      <c r="W515" s="66">
        <v>9935000</v>
      </c>
      <c r="X515" s="72">
        <v>30000</v>
      </c>
      <c r="Y515" s="50" t="s">
        <v>4707</v>
      </c>
      <c r="Z515" s="55"/>
      <c r="AA515" s="60" t="s">
        <v>73</v>
      </c>
      <c r="AB515" s="67">
        <v>500000</v>
      </c>
      <c r="AC515" s="73" t="s">
        <v>102</v>
      </c>
      <c r="AD515" s="50" t="s">
        <v>209</v>
      </c>
      <c r="AE515" s="66"/>
      <c r="AF515" s="50" t="s">
        <v>3206</v>
      </c>
      <c r="AG515" s="50" t="s">
        <v>7349</v>
      </c>
      <c r="AH515" s="67" t="s">
        <v>5738</v>
      </c>
      <c r="AI515" s="67" t="s">
        <v>5314</v>
      </c>
      <c r="AJ515" s="55"/>
      <c r="AK515" s="50" t="s">
        <v>105</v>
      </c>
      <c r="AL515" s="50" t="s">
        <v>7350</v>
      </c>
      <c r="AM515" s="55"/>
      <c r="AN515" s="50">
        <v>0</v>
      </c>
      <c r="AO515" s="55"/>
      <c r="AP515" s="50" t="s">
        <v>5366</v>
      </c>
    </row>
    <row r="516" spans="1:42" ht="95.25" customHeight="1">
      <c r="A516" s="47">
        <f t="shared" si="0"/>
        <v>515</v>
      </c>
      <c r="B516" s="50" t="s">
        <v>7351</v>
      </c>
      <c r="C516" s="50" t="s">
        <v>987</v>
      </c>
      <c r="D516" s="50" t="s">
        <v>988</v>
      </c>
      <c r="E516" s="50" t="s">
        <v>986</v>
      </c>
      <c r="F516" s="49" t="s">
        <v>7352</v>
      </c>
      <c r="G516" s="50" t="s">
        <v>3180</v>
      </c>
      <c r="H516" s="50" t="s">
        <v>987</v>
      </c>
      <c r="I516" s="50" t="s">
        <v>987</v>
      </c>
      <c r="J516" s="50" t="s">
        <v>990</v>
      </c>
      <c r="K516" s="50" t="s">
        <v>209</v>
      </c>
      <c r="L516" s="50" t="s">
        <v>102</v>
      </c>
      <c r="M516" s="50" t="s">
        <v>209</v>
      </c>
      <c r="N516" s="50" t="s">
        <v>209</v>
      </c>
      <c r="O516" s="50" t="s">
        <v>209</v>
      </c>
      <c r="P516" s="50" t="s">
        <v>102</v>
      </c>
      <c r="Q516" s="50" t="s">
        <v>209</v>
      </c>
      <c r="R516" s="55"/>
      <c r="S516" s="50">
        <v>2018</v>
      </c>
      <c r="T516" s="48" t="s">
        <v>4706</v>
      </c>
      <c r="U516" s="68"/>
      <c r="V516" s="68"/>
      <c r="W516" s="66">
        <v>952000</v>
      </c>
      <c r="X516" s="72">
        <v>0</v>
      </c>
      <c r="Y516" s="50" t="s">
        <v>4707</v>
      </c>
      <c r="Z516" s="55"/>
      <c r="AA516" s="60" t="s">
        <v>73</v>
      </c>
      <c r="AB516" s="67">
        <v>1000000</v>
      </c>
      <c r="AC516" s="73" t="s">
        <v>102</v>
      </c>
      <c r="AD516" s="50" t="s">
        <v>209</v>
      </c>
      <c r="AE516" s="66"/>
      <c r="AF516" s="50" t="s">
        <v>3198</v>
      </c>
      <c r="AG516" s="50" t="s">
        <v>5448</v>
      </c>
      <c r="AH516" s="67">
        <v>8000</v>
      </c>
      <c r="AI516" s="67" t="s">
        <v>5411</v>
      </c>
      <c r="AJ516" s="55"/>
      <c r="AK516" s="50" t="s">
        <v>105</v>
      </c>
      <c r="AL516" s="50" t="s">
        <v>4706</v>
      </c>
      <c r="AM516" s="55"/>
      <c r="AN516" s="50">
        <v>0</v>
      </c>
      <c r="AO516" s="55"/>
      <c r="AP516" s="50" t="s">
        <v>5366</v>
      </c>
    </row>
    <row r="517" spans="1:42" ht="95.25" customHeight="1">
      <c r="A517" s="47">
        <f t="shared" si="0"/>
        <v>516</v>
      </c>
      <c r="B517" s="50" t="s">
        <v>7353</v>
      </c>
      <c r="C517" s="50" t="s">
        <v>7354</v>
      </c>
      <c r="D517" s="50" t="s">
        <v>7355</v>
      </c>
      <c r="E517" s="50" t="s">
        <v>402</v>
      </c>
      <c r="F517" s="49" t="s">
        <v>405</v>
      </c>
      <c r="G517" s="50" t="s">
        <v>3180</v>
      </c>
      <c r="H517" s="50" t="s">
        <v>7354</v>
      </c>
      <c r="I517" s="50" t="s">
        <v>7354</v>
      </c>
      <c r="J517" s="50" t="s">
        <v>406</v>
      </c>
      <c r="K517" s="50" t="s">
        <v>209</v>
      </c>
      <c r="L517" s="50" t="s">
        <v>102</v>
      </c>
      <c r="M517" s="50" t="s">
        <v>209</v>
      </c>
      <c r="N517" s="50" t="s">
        <v>209</v>
      </c>
      <c r="O517" s="50" t="s">
        <v>209</v>
      </c>
      <c r="P517" s="50" t="s">
        <v>102</v>
      </c>
      <c r="Q517" s="50" t="s">
        <v>209</v>
      </c>
      <c r="R517" s="55"/>
      <c r="S517" s="50">
        <v>2016</v>
      </c>
      <c r="T517" s="48" t="s">
        <v>4706</v>
      </c>
      <c r="U517" s="68"/>
      <c r="V517" s="66">
        <v>250000</v>
      </c>
      <c r="W517" s="66">
        <v>400000</v>
      </c>
      <c r="X517" s="72">
        <v>50000</v>
      </c>
      <c r="Y517" s="50" t="s">
        <v>4707</v>
      </c>
      <c r="Z517" s="55"/>
      <c r="AA517" s="60" t="s">
        <v>73</v>
      </c>
      <c r="AB517" s="67">
        <v>500000</v>
      </c>
      <c r="AC517" s="73" t="s">
        <v>102</v>
      </c>
      <c r="AD517" s="50" t="s">
        <v>209</v>
      </c>
      <c r="AE517" s="66"/>
      <c r="AF517" s="50" t="s">
        <v>3206</v>
      </c>
      <c r="AG517" s="50" t="s">
        <v>7356</v>
      </c>
      <c r="AH517" s="67">
        <v>50000</v>
      </c>
      <c r="AI517" s="67" t="s">
        <v>5314</v>
      </c>
      <c r="AJ517" s="55"/>
      <c r="AK517" s="50" t="s">
        <v>105</v>
      </c>
      <c r="AL517" s="50" t="s">
        <v>6572</v>
      </c>
      <c r="AM517" s="55"/>
      <c r="AN517" s="50">
        <v>0</v>
      </c>
      <c r="AO517" s="55"/>
      <c r="AP517" s="50" t="s">
        <v>5366</v>
      </c>
    </row>
    <row r="518" spans="1:42" ht="95.25" customHeight="1">
      <c r="A518" s="47">
        <f t="shared" si="0"/>
        <v>517</v>
      </c>
      <c r="B518" s="50" t="s">
        <v>7357</v>
      </c>
      <c r="C518" s="50" t="s">
        <v>7358</v>
      </c>
      <c r="D518" s="50" t="s">
        <v>7359</v>
      </c>
      <c r="E518" s="49" t="s">
        <v>7360</v>
      </c>
      <c r="F518" s="49" t="s">
        <v>7361</v>
      </c>
      <c r="G518" s="50" t="s">
        <v>3180</v>
      </c>
      <c r="H518" s="50" t="s">
        <v>7358</v>
      </c>
      <c r="I518" s="50" t="s">
        <v>7358</v>
      </c>
      <c r="J518" s="50" t="s">
        <v>7362</v>
      </c>
      <c r="K518" s="50" t="s">
        <v>209</v>
      </c>
      <c r="L518" s="50" t="s">
        <v>7363</v>
      </c>
      <c r="M518" s="50" t="s">
        <v>209</v>
      </c>
      <c r="N518" s="50" t="s">
        <v>209</v>
      </c>
      <c r="O518" s="50" t="s">
        <v>209</v>
      </c>
      <c r="P518" s="50" t="s">
        <v>102</v>
      </c>
      <c r="Q518" s="50" t="s">
        <v>209</v>
      </c>
      <c r="R518" s="55"/>
      <c r="S518" s="50">
        <v>2019</v>
      </c>
      <c r="T518" s="48" t="s">
        <v>4706</v>
      </c>
      <c r="U518" s="68"/>
      <c r="V518" s="68"/>
      <c r="W518" s="66">
        <v>450000</v>
      </c>
      <c r="X518" s="72">
        <v>0</v>
      </c>
      <c r="Y518" s="50" t="s">
        <v>4707</v>
      </c>
      <c r="Z518" s="55"/>
      <c r="AA518" s="60" t="s">
        <v>73</v>
      </c>
      <c r="AB518" s="67">
        <v>500000</v>
      </c>
      <c r="AC518" s="73" t="s">
        <v>102</v>
      </c>
      <c r="AD518" s="50" t="s">
        <v>209</v>
      </c>
      <c r="AE518" s="66"/>
      <c r="AF518" s="50" t="s">
        <v>3198</v>
      </c>
      <c r="AG518" s="50" t="s">
        <v>6969</v>
      </c>
      <c r="AH518" s="67">
        <v>3000</v>
      </c>
      <c r="AI518" s="67" t="s">
        <v>6320</v>
      </c>
      <c r="AJ518" s="55"/>
      <c r="AK518" s="50" t="s">
        <v>105</v>
      </c>
      <c r="AL518" s="50" t="s">
        <v>6572</v>
      </c>
      <c r="AM518" s="55"/>
      <c r="AN518" s="50">
        <v>0</v>
      </c>
      <c r="AO518" s="55"/>
      <c r="AP518" s="49" t="s">
        <v>7364</v>
      </c>
    </row>
    <row r="519" spans="1:42" ht="95.25" customHeight="1">
      <c r="A519" s="47">
        <f t="shared" si="0"/>
        <v>518</v>
      </c>
      <c r="B519" s="50" t="s">
        <v>7365</v>
      </c>
      <c r="C519" s="50" t="s">
        <v>7366</v>
      </c>
      <c r="D519" s="50" t="s">
        <v>7367</v>
      </c>
      <c r="E519" s="50" t="s">
        <v>377</v>
      </c>
      <c r="F519" s="49" t="s">
        <v>7368</v>
      </c>
      <c r="G519" s="50" t="s">
        <v>3180</v>
      </c>
      <c r="H519" s="50" t="s">
        <v>7366</v>
      </c>
      <c r="I519" s="50" t="s">
        <v>7366</v>
      </c>
      <c r="J519" s="50" t="s">
        <v>381</v>
      </c>
      <c r="K519" s="50" t="s">
        <v>209</v>
      </c>
      <c r="L519" s="50" t="s">
        <v>102</v>
      </c>
      <c r="M519" s="50" t="s">
        <v>209</v>
      </c>
      <c r="N519" s="50" t="s">
        <v>209</v>
      </c>
      <c r="O519" s="50" t="s">
        <v>209</v>
      </c>
      <c r="P519" s="50" t="s">
        <v>102</v>
      </c>
      <c r="Q519" s="50" t="s">
        <v>209</v>
      </c>
      <c r="R519" s="55"/>
      <c r="S519" s="50">
        <v>2015</v>
      </c>
      <c r="T519" s="48" t="s">
        <v>4706</v>
      </c>
      <c r="U519" s="68">
        <v>5513500</v>
      </c>
      <c r="V519" s="66">
        <v>2480000</v>
      </c>
      <c r="W519" s="66">
        <v>0</v>
      </c>
      <c r="X519" s="72">
        <v>0</v>
      </c>
      <c r="Y519" s="50" t="s">
        <v>5093</v>
      </c>
      <c r="Z519" s="55"/>
      <c r="AA519" s="60"/>
      <c r="AB519" s="70"/>
      <c r="AC519" s="73" t="s">
        <v>102</v>
      </c>
      <c r="AD519" s="50" t="s">
        <v>209</v>
      </c>
      <c r="AE519" s="66"/>
      <c r="AF519" s="50" t="s">
        <v>3198</v>
      </c>
      <c r="AG519" s="50" t="s">
        <v>7369</v>
      </c>
      <c r="AH519" s="67">
        <v>5000</v>
      </c>
      <c r="AI519" s="67" t="s">
        <v>6069</v>
      </c>
      <c r="AJ519" s="55"/>
      <c r="AK519" s="50" t="s">
        <v>105</v>
      </c>
      <c r="AL519" s="50" t="s">
        <v>4706</v>
      </c>
      <c r="AM519" s="55"/>
      <c r="AN519" s="50">
        <v>0</v>
      </c>
      <c r="AO519" s="55"/>
      <c r="AP519" s="50" t="s">
        <v>5366</v>
      </c>
    </row>
    <row r="520" spans="1:42" ht="95.25" customHeight="1">
      <c r="A520" s="47">
        <f t="shared" si="0"/>
        <v>519</v>
      </c>
      <c r="B520" s="50" t="s">
        <v>7370</v>
      </c>
      <c r="C520" s="50" t="s">
        <v>7371</v>
      </c>
      <c r="D520" s="50" t="s">
        <v>7372</v>
      </c>
      <c r="E520" s="50" t="s">
        <v>7373</v>
      </c>
      <c r="F520" s="49" t="s">
        <v>7374</v>
      </c>
      <c r="G520" s="50" t="s">
        <v>3193</v>
      </c>
      <c r="H520" s="50" t="s">
        <v>7371</v>
      </c>
      <c r="I520" s="50" t="s">
        <v>7371</v>
      </c>
      <c r="J520" s="50" t="s">
        <v>7375</v>
      </c>
      <c r="K520" s="50" t="s">
        <v>209</v>
      </c>
      <c r="L520" s="50" t="s">
        <v>102</v>
      </c>
      <c r="M520" s="50" t="s">
        <v>209</v>
      </c>
      <c r="N520" s="50" t="s">
        <v>209</v>
      </c>
      <c r="O520" s="50" t="s">
        <v>209</v>
      </c>
      <c r="P520" s="50" t="s">
        <v>102</v>
      </c>
      <c r="Q520" s="50" t="s">
        <v>209</v>
      </c>
      <c r="R520" s="55"/>
      <c r="S520" s="50">
        <v>2020</v>
      </c>
      <c r="T520" s="48" t="s">
        <v>4706</v>
      </c>
      <c r="U520" s="68">
        <v>775000</v>
      </c>
      <c r="V520" s="66">
        <v>1930000</v>
      </c>
      <c r="W520" s="66" t="s">
        <v>102</v>
      </c>
      <c r="X520" s="72">
        <v>0</v>
      </c>
      <c r="Y520" s="50" t="s">
        <v>5093</v>
      </c>
      <c r="Z520" s="55"/>
      <c r="AA520" s="60" t="s">
        <v>73</v>
      </c>
      <c r="AB520" s="67">
        <v>2000000</v>
      </c>
      <c r="AC520" s="73" t="s">
        <v>102</v>
      </c>
      <c r="AD520" s="50" t="s">
        <v>209</v>
      </c>
      <c r="AE520" s="66"/>
      <c r="AF520" s="50" t="s">
        <v>3186</v>
      </c>
      <c r="AG520" s="50" t="s">
        <v>6096</v>
      </c>
      <c r="AH520" s="67" t="s">
        <v>7376</v>
      </c>
      <c r="AI520" s="67" t="s">
        <v>6354</v>
      </c>
      <c r="AJ520" s="50"/>
      <c r="AK520" s="50" t="s">
        <v>105</v>
      </c>
      <c r="AL520" s="50" t="s">
        <v>4706</v>
      </c>
      <c r="AM520" s="55"/>
      <c r="AN520" s="50">
        <v>0</v>
      </c>
      <c r="AO520" s="55"/>
      <c r="AP520" s="50" t="s">
        <v>7377</v>
      </c>
    </row>
    <row r="521" spans="1:42" ht="95.25" customHeight="1">
      <c r="A521" s="47">
        <f t="shared" si="0"/>
        <v>520</v>
      </c>
      <c r="B521" s="50" t="s">
        <v>7378</v>
      </c>
      <c r="C521" s="50" t="s">
        <v>7379</v>
      </c>
      <c r="D521" s="50" t="s">
        <v>7380</v>
      </c>
      <c r="E521" s="50" t="s">
        <v>7381</v>
      </c>
      <c r="F521" s="49" t="s">
        <v>7382</v>
      </c>
      <c r="G521" s="50" t="s">
        <v>3193</v>
      </c>
      <c r="H521" s="50" t="s">
        <v>7379</v>
      </c>
      <c r="I521" s="50" t="s">
        <v>7379</v>
      </c>
      <c r="J521" s="50" t="s">
        <v>7383</v>
      </c>
      <c r="K521" s="50" t="s">
        <v>209</v>
      </c>
      <c r="L521" s="50" t="s">
        <v>102</v>
      </c>
      <c r="M521" s="50" t="s">
        <v>209</v>
      </c>
      <c r="N521" s="50" t="s">
        <v>209</v>
      </c>
      <c r="O521" s="50" t="s">
        <v>209</v>
      </c>
      <c r="P521" s="50" t="s">
        <v>102</v>
      </c>
      <c r="Q521" s="50" t="s">
        <v>209</v>
      </c>
      <c r="R521" s="55"/>
      <c r="S521" s="50">
        <v>2020</v>
      </c>
      <c r="T521" s="48" t="s">
        <v>4706</v>
      </c>
      <c r="U521" s="68"/>
      <c r="V521" s="68"/>
      <c r="W521" s="66">
        <v>162000</v>
      </c>
      <c r="X521" s="72">
        <v>0</v>
      </c>
      <c r="Y521" s="50" t="s">
        <v>4707</v>
      </c>
      <c r="Z521" s="55"/>
      <c r="AA521" s="60" t="s">
        <v>73</v>
      </c>
      <c r="AB521" s="67">
        <v>500000</v>
      </c>
      <c r="AC521" s="73" t="s">
        <v>102</v>
      </c>
      <c r="AD521" s="50" t="s">
        <v>209</v>
      </c>
      <c r="AE521" s="66"/>
      <c r="AF521" s="50" t="s">
        <v>3206</v>
      </c>
      <c r="AG521" s="50" t="s">
        <v>7384</v>
      </c>
      <c r="AH521" s="67" t="s">
        <v>7385</v>
      </c>
      <c r="AI521" s="67" t="s">
        <v>5314</v>
      </c>
      <c r="AJ521" s="55"/>
      <c r="AK521" s="50" t="s">
        <v>105</v>
      </c>
      <c r="AL521" s="50" t="s">
        <v>4706</v>
      </c>
      <c r="AM521" s="55"/>
      <c r="AN521" s="50">
        <v>0</v>
      </c>
      <c r="AO521" s="55"/>
      <c r="AP521" s="50" t="s">
        <v>7386</v>
      </c>
    </row>
    <row r="522" spans="1:42" ht="95.25" customHeight="1">
      <c r="A522" s="47">
        <f t="shared" si="0"/>
        <v>521</v>
      </c>
      <c r="B522" s="50" t="s">
        <v>7387</v>
      </c>
      <c r="C522" s="50" t="s">
        <v>7388</v>
      </c>
      <c r="D522" s="50" t="s">
        <v>7389</v>
      </c>
      <c r="E522" s="50" t="s">
        <v>7390</v>
      </c>
      <c r="F522" s="49" t="s">
        <v>7391</v>
      </c>
      <c r="G522" s="50" t="s">
        <v>3180</v>
      </c>
      <c r="H522" s="50" t="s">
        <v>7388</v>
      </c>
      <c r="I522" s="50" t="s">
        <v>7388</v>
      </c>
      <c r="J522" s="50" t="s">
        <v>7392</v>
      </c>
      <c r="K522" s="50" t="s">
        <v>209</v>
      </c>
      <c r="L522" s="50" t="s">
        <v>102</v>
      </c>
      <c r="M522" s="50" t="s">
        <v>209</v>
      </c>
      <c r="N522" s="50" t="s">
        <v>209</v>
      </c>
      <c r="O522" s="50" t="s">
        <v>209</v>
      </c>
      <c r="P522" s="50" t="s">
        <v>102</v>
      </c>
      <c r="Q522" s="50" t="s">
        <v>209</v>
      </c>
      <c r="R522" s="55"/>
      <c r="S522" s="50">
        <v>2015</v>
      </c>
      <c r="T522" s="48" t="s">
        <v>4706</v>
      </c>
      <c r="U522" s="68">
        <v>430000</v>
      </c>
      <c r="V522" s="66">
        <v>4955000</v>
      </c>
      <c r="W522" s="66">
        <v>1890000</v>
      </c>
      <c r="X522" s="72">
        <v>0</v>
      </c>
      <c r="Y522" s="50" t="s">
        <v>4707</v>
      </c>
      <c r="Z522" s="55"/>
      <c r="AA522" s="60" t="s">
        <v>73</v>
      </c>
      <c r="AB522" s="67">
        <v>800000</v>
      </c>
      <c r="AC522" s="73" t="s">
        <v>102</v>
      </c>
      <c r="AD522" s="50" t="s">
        <v>209</v>
      </c>
      <c r="AE522" s="66"/>
      <c r="AF522" s="50" t="s">
        <v>3186</v>
      </c>
      <c r="AG522" s="50" t="s">
        <v>6086</v>
      </c>
      <c r="AH522" s="67" t="s">
        <v>7393</v>
      </c>
      <c r="AI522" s="67" t="s">
        <v>7394</v>
      </c>
      <c r="AJ522" s="55"/>
      <c r="AK522" s="50" t="s">
        <v>105</v>
      </c>
      <c r="AL522" s="50" t="s">
        <v>4706</v>
      </c>
      <c r="AM522" s="55"/>
      <c r="AN522" s="50">
        <v>0</v>
      </c>
      <c r="AO522" s="55"/>
      <c r="AP522" s="50" t="s">
        <v>7395</v>
      </c>
    </row>
    <row r="523" spans="1:42" ht="95.25" customHeight="1">
      <c r="A523" s="47">
        <f t="shared" si="0"/>
        <v>522</v>
      </c>
      <c r="B523" s="50" t="s">
        <v>7396</v>
      </c>
      <c r="C523" s="50" t="s">
        <v>7397</v>
      </c>
      <c r="D523" s="50" t="s">
        <v>7398</v>
      </c>
      <c r="E523" s="50" t="s">
        <v>7399</v>
      </c>
      <c r="F523" s="49" t="s">
        <v>7400</v>
      </c>
      <c r="G523" s="50" t="s">
        <v>3180</v>
      </c>
      <c r="H523" s="50" t="s">
        <v>7397</v>
      </c>
      <c r="I523" s="50" t="s">
        <v>7397</v>
      </c>
      <c r="J523" s="50" t="s">
        <v>7401</v>
      </c>
      <c r="K523" s="50" t="s">
        <v>209</v>
      </c>
      <c r="L523" s="50" t="s">
        <v>102</v>
      </c>
      <c r="M523" s="50" t="s">
        <v>209</v>
      </c>
      <c r="N523" s="50" t="s">
        <v>209</v>
      </c>
      <c r="O523" s="50" t="s">
        <v>209</v>
      </c>
      <c r="P523" s="50" t="s">
        <v>102</v>
      </c>
      <c r="Q523" s="50" t="s">
        <v>209</v>
      </c>
      <c r="R523" s="55"/>
      <c r="S523" s="50">
        <v>2018</v>
      </c>
      <c r="T523" s="48" t="s">
        <v>4706</v>
      </c>
      <c r="U523" s="68">
        <v>10780000</v>
      </c>
      <c r="V523" s="66">
        <v>33368500</v>
      </c>
      <c r="W523" s="66">
        <v>2406000</v>
      </c>
      <c r="X523" s="72">
        <v>5000</v>
      </c>
      <c r="Y523" s="50" t="s">
        <v>4707</v>
      </c>
      <c r="Z523" s="55"/>
      <c r="AA523" s="60" t="s">
        <v>73</v>
      </c>
      <c r="AB523" s="67">
        <v>2000000</v>
      </c>
      <c r="AC523" s="73" t="s">
        <v>102</v>
      </c>
      <c r="AD523" s="50" t="s">
        <v>209</v>
      </c>
      <c r="AE523" s="66"/>
      <c r="AF523" s="50" t="s">
        <v>3186</v>
      </c>
      <c r="AG523" s="50" t="s">
        <v>7402</v>
      </c>
      <c r="AH523" s="67" t="s">
        <v>7403</v>
      </c>
      <c r="AI523" s="67" t="s">
        <v>6354</v>
      </c>
      <c r="AJ523" s="55"/>
      <c r="AK523" s="50" t="s">
        <v>105</v>
      </c>
      <c r="AL523" s="50" t="s">
        <v>7404</v>
      </c>
      <c r="AM523" s="55"/>
      <c r="AN523" s="50">
        <v>0</v>
      </c>
      <c r="AO523" s="55"/>
      <c r="AP523" s="50" t="s">
        <v>7405</v>
      </c>
    </row>
    <row r="524" spans="1:42" ht="95.25" customHeight="1">
      <c r="A524" s="47">
        <f t="shared" si="0"/>
        <v>523</v>
      </c>
      <c r="B524" s="50" t="s">
        <v>7406</v>
      </c>
      <c r="C524" s="50" t="s">
        <v>7407</v>
      </c>
      <c r="D524" s="50" t="s">
        <v>7408</v>
      </c>
      <c r="E524" s="50" t="s">
        <v>7409</v>
      </c>
      <c r="F524" s="49" t="s">
        <v>7410</v>
      </c>
      <c r="G524" s="50" t="s">
        <v>3193</v>
      </c>
      <c r="H524" s="50" t="s">
        <v>7407</v>
      </c>
      <c r="I524" s="50" t="s">
        <v>7407</v>
      </c>
      <c r="J524" s="50" t="s">
        <v>7411</v>
      </c>
      <c r="K524" s="50" t="s">
        <v>209</v>
      </c>
      <c r="L524" s="50" t="s">
        <v>102</v>
      </c>
      <c r="M524" s="50" t="s">
        <v>209</v>
      </c>
      <c r="N524" s="50" t="s">
        <v>209</v>
      </c>
      <c r="O524" s="50" t="s">
        <v>209</v>
      </c>
      <c r="P524" s="50" t="s">
        <v>102</v>
      </c>
      <c r="Q524" s="50" t="s">
        <v>209</v>
      </c>
      <c r="R524" s="55"/>
      <c r="S524" s="50">
        <v>2015</v>
      </c>
      <c r="T524" s="48" t="s">
        <v>4706</v>
      </c>
      <c r="U524" s="68">
        <v>1740000</v>
      </c>
      <c r="V524" s="66">
        <v>19420000</v>
      </c>
      <c r="W524" s="66">
        <v>4550000</v>
      </c>
      <c r="X524" s="72">
        <v>0</v>
      </c>
      <c r="Y524" s="50" t="s">
        <v>5636</v>
      </c>
      <c r="Z524" s="55"/>
      <c r="AA524" s="60" t="s">
        <v>73</v>
      </c>
      <c r="AB524" s="67">
        <v>1000000</v>
      </c>
      <c r="AC524" s="73" t="s">
        <v>102</v>
      </c>
      <c r="AD524" s="50" t="s">
        <v>209</v>
      </c>
      <c r="AE524" s="66"/>
      <c r="AF524" s="50" t="s">
        <v>3198</v>
      </c>
      <c r="AG524" s="50" t="s">
        <v>7412</v>
      </c>
      <c r="AH524" s="67">
        <v>10000</v>
      </c>
      <c r="AI524" s="67" t="s">
        <v>7413</v>
      </c>
      <c r="AJ524" s="55"/>
      <c r="AK524" s="50" t="s">
        <v>105</v>
      </c>
      <c r="AL524" s="50" t="s">
        <v>4706</v>
      </c>
      <c r="AM524" s="55"/>
      <c r="AN524" s="50">
        <v>0</v>
      </c>
      <c r="AO524" s="55"/>
      <c r="AP524" s="50" t="s">
        <v>5366</v>
      </c>
    </row>
    <row r="525" spans="1:42" ht="95.25" customHeight="1">
      <c r="A525" s="47">
        <f t="shared" si="0"/>
        <v>524</v>
      </c>
      <c r="B525" s="50" t="s">
        <v>7414</v>
      </c>
      <c r="C525" s="50" t="s">
        <v>7415</v>
      </c>
      <c r="D525" s="50" t="s">
        <v>7416</v>
      </c>
      <c r="E525" s="50" t="s">
        <v>7417</v>
      </c>
      <c r="F525" s="49" t="s">
        <v>7418</v>
      </c>
      <c r="G525" s="50" t="s">
        <v>3180</v>
      </c>
      <c r="H525" s="50" t="s">
        <v>7415</v>
      </c>
      <c r="I525" s="50" t="s">
        <v>7415</v>
      </c>
      <c r="J525" s="50" t="s">
        <v>7419</v>
      </c>
      <c r="K525" s="50" t="s">
        <v>209</v>
      </c>
      <c r="L525" s="50" t="s">
        <v>7420</v>
      </c>
      <c r="M525" s="50" t="s">
        <v>209</v>
      </c>
      <c r="N525" s="50" t="s">
        <v>7421</v>
      </c>
      <c r="O525" s="50" t="s">
        <v>209</v>
      </c>
      <c r="P525" s="50" t="s">
        <v>102</v>
      </c>
      <c r="Q525" s="50" t="s">
        <v>209</v>
      </c>
      <c r="R525" s="55"/>
      <c r="S525" s="50">
        <v>2018</v>
      </c>
      <c r="T525" s="48" t="s">
        <v>4706</v>
      </c>
      <c r="U525" s="68">
        <v>33347000</v>
      </c>
      <c r="V525" s="66">
        <v>29967235</v>
      </c>
      <c r="W525" s="66">
        <v>6323500</v>
      </c>
      <c r="X525" s="66">
        <v>434450</v>
      </c>
      <c r="Y525" s="50" t="s">
        <v>4707</v>
      </c>
      <c r="Z525" s="55"/>
      <c r="AA525" s="60" t="s">
        <v>73</v>
      </c>
      <c r="AB525" s="67">
        <v>2000000</v>
      </c>
      <c r="AC525" s="73" t="s">
        <v>102</v>
      </c>
      <c r="AD525" s="50" t="s">
        <v>209</v>
      </c>
      <c r="AE525" s="66"/>
      <c r="AF525" s="50" t="s">
        <v>3198</v>
      </c>
      <c r="AG525" s="50" t="s">
        <v>7422</v>
      </c>
      <c r="AH525" s="67" t="s">
        <v>7423</v>
      </c>
      <c r="AI525" s="67" t="s">
        <v>5314</v>
      </c>
      <c r="AJ525" s="55"/>
      <c r="AK525" s="50" t="s">
        <v>105</v>
      </c>
      <c r="AL525" s="50" t="s">
        <v>5166</v>
      </c>
      <c r="AM525" s="55"/>
      <c r="AN525" s="50">
        <v>0</v>
      </c>
      <c r="AO525" s="55"/>
      <c r="AP525" s="50" t="s">
        <v>7424</v>
      </c>
    </row>
    <row r="526" spans="1:42" ht="95.25" customHeight="1">
      <c r="A526" s="47">
        <f t="shared" si="0"/>
        <v>525</v>
      </c>
      <c r="B526" s="50" t="s">
        <v>7425</v>
      </c>
      <c r="C526" s="50" t="s">
        <v>7426</v>
      </c>
      <c r="D526" s="50" t="s">
        <v>7427</v>
      </c>
      <c r="E526" s="50" t="s">
        <v>7428</v>
      </c>
      <c r="F526" s="50" t="s">
        <v>102</v>
      </c>
      <c r="G526" s="50" t="s">
        <v>3180</v>
      </c>
      <c r="H526" s="50" t="s">
        <v>7426</v>
      </c>
      <c r="I526" s="50" t="s">
        <v>7426</v>
      </c>
      <c r="J526" s="50" t="s">
        <v>7429</v>
      </c>
      <c r="K526" s="50" t="s">
        <v>209</v>
      </c>
      <c r="L526" s="50" t="s">
        <v>102</v>
      </c>
      <c r="M526" s="50" t="s">
        <v>209</v>
      </c>
      <c r="N526" s="50" t="s">
        <v>209</v>
      </c>
      <c r="O526" s="50" t="s">
        <v>209</v>
      </c>
      <c r="P526" s="50" t="s">
        <v>102</v>
      </c>
      <c r="Q526" s="50" t="s">
        <v>209</v>
      </c>
      <c r="R526" s="55"/>
      <c r="S526" s="50">
        <v>2014</v>
      </c>
      <c r="T526" s="48" t="s">
        <v>4706</v>
      </c>
      <c r="U526" s="68">
        <v>805000</v>
      </c>
      <c r="V526" s="66">
        <v>1145000</v>
      </c>
      <c r="W526" s="66">
        <v>5500000</v>
      </c>
      <c r="X526" s="68"/>
      <c r="Y526" s="50" t="s">
        <v>5636</v>
      </c>
      <c r="Z526" s="55"/>
      <c r="AA526" s="60" t="s">
        <v>73</v>
      </c>
      <c r="AB526" s="67">
        <v>2000000</v>
      </c>
      <c r="AC526" s="73" t="s">
        <v>102</v>
      </c>
      <c r="AD526" s="50" t="s">
        <v>209</v>
      </c>
      <c r="AE526" s="66"/>
      <c r="AF526" s="50" t="s">
        <v>3206</v>
      </c>
      <c r="AG526" s="50" t="s">
        <v>7430</v>
      </c>
      <c r="AH526" s="67" t="s">
        <v>7431</v>
      </c>
      <c r="AI526" s="67" t="s">
        <v>5314</v>
      </c>
      <c r="AJ526" s="55"/>
      <c r="AK526" s="50" t="s">
        <v>105</v>
      </c>
      <c r="AL526" s="50" t="s">
        <v>4706</v>
      </c>
      <c r="AM526" s="55"/>
      <c r="AN526" s="50">
        <v>0</v>
      </c>
      <c r="AO526" s="55"/>
      <c r="AP526" s="50" t="s">
        <v>5366</v>
      </c>
    </row>
    <row r="527" spans="1:42" ht="95.25" customHeight="1">
      <c r="A527" s="47">
        <f t="shared" si="0"/>
        <v>526</v>
      </c>
      <c r="B527" s="50" t="s">
        <v>7432</v>
      </c>
      <c r="C527" s="50" t="s">
        <v>7433</v>
      </c>
      <c r="D527" s="50" t="s">
        <v>7434</v>
      </c>
      <c r="E527" s="50" t="s">
        <v>7435</v>
      </c>
      <c r="F527" s="49" t="s">
        <v>7436</v>
      </c>
      <c r="G527" s="50" t="s">
        <v>3193</v>
      </c>
      <c r="H527" s="50" t="s">
        <v>7433</v>
      </c>
      <c r="I527" s="50" t="s">
        <v>7433</v>
      </c>
      <c r="J527" s="50" t="s">
        <v>7437</v>
      </c>
      <c r="K527" s="50" t="s">
        <v>209</v>
      </c>
      <c r="L527" s="50" t="s">
        <v>102</v>
      </c>
      <c r="M527" s="50" t="s">
        <v>209</v>
      </c>
      <c r="N527" s="50" t="s">
        <v>209</v>
      </c>
      <c r="O527" s="50" t="s">
        <v>209</v>
      </c>
      <c r="P527" s="50" t="s">
        <v>102</v>
      </c>
      <c r="Q527" s="50" t="s">
        <v>209</v>
      </c>
      <c r="R527" s="55"/>
      <c r="S527" s="50">
        <v>2015</v>
      </c>
      <c r="T527" s="48" t="s">
        <v>4706</v>
      </c>
      <c r="U527" s="68">
        <v>50000</v>
      </c>
      <c r="V527" s="66">
        <v>50000</v>
      </c>
      <c r="W527" s="66" t="s">
        <v>102</v>
      </c>
      <c r="X527" s="68"/>
      <c r="Y527" s="50" t="s">
        <v>5636</v>
      </c>
      <c r="Z527" s="55"/>
      <c r="AA527" s="60" t="s">
        <v>73</v>
      </c>
      <c r="AB527" s="67">
        <v>500000</v>
      </c>
      <c r="AC527" s="73" t="s">
        <v>102</v>
      </c>
      <c r="AD527" s="50" t="s">
        <v>209</v>
      </c>
      <c r="AE527" s="66"/>
      <c r="AF527" s="50" t="s">
        <v>3186</v>
      </c>
      <c r="AG527" s="50" t="s">
        <v>7020</v>
      </c>
      <c r="AH527" s="67">
        <v>50000</v>
      </c>
      <c r="AI527" s="67" t="s">
        <v>5314</v>
      </c>
      <c r="AJ527" s="55"/>
      <c r="AK527" s="50" t="s">
        <v>105</v>
      </c>
      <c r="AL527" s="50" t="s">
        <v>4706</v>
      </c>
      <c r="AM527" s="55"/>
      <c r="AN527" s="50" t="s">
        <v>3193</v>
      </c>
      <c r="AO527" s="55"/>
      <c r="AP527" s="50" t="s">
        <v>5366</v>
      </c>
    </row>
    <row r="528" spans="1:42" ht="95.25" customHeight="1">
      <c r="A528" s="47">
        <f t="shared" si="0"/>
        <v>527</v>
      </c>
      <c r="B528" s="50" t="s">
        <v>7438</v>
      </c>
      <c r="C528" s="50" t="s">
        <v>7439</v>
      </c>
      <c r="D528" s="50" t="s">
        <v>7440</v>
      </c>
      <c r="E528" s="50" t="s">
        <v>7441</v>
      </c>
      <c r="F528" s="49" t="s">
        <v>7442</v>
      </c>
      <c r="G528" s="50" t="s">
        <v>3180</v>
      </c>
      <c r="H528" s="50" t="s">
        <v>7439</v>
      </c>
      <c r="I528" s="50" t="s">
        <v>7439</v>
      </c>
      <c r="J528" s="50" t="s">
        <v>7443</v>
      </c>
      <c r="K528" s="50" t="s">
        <v>209</v>
      </c>
      <c r="L528" s="50" t="s">
        <v>102</v>
      </c>
      <c r="M528" s="50" t="s">
        <v>209</v>
      </c>
      <c r="N528" s="50" t="s">
        <v>209</v>
      </c>
      <c r="O528" s="50" t="s">
        <v>209</v>
      </c>
      <c r="P528" s="50" t="s">
        <v>102</v>
      </c>
      <c r="Q528" s="50" t="s">
        <v>209</v>
      </c>
      <c r="R528" s="55"/>
      <c r="S528" s="50">
        <v>2015</v>
      </c>
      <c r="T528" s="48" t="s">
        <v>4706</v>
      </c>
      <c r="U528" s="68">
        <v>2289600</v>
      </c>
      <c r="V528" s="66">
        <v>2008000</v>
      </c>
      <c r="W528" s="66">
        <v>400000</v>
      </c>
      <c r="X528" s="66">
        <v>6000</v>
      </c>
      <c r="Y528" s="50" t="s">
        <v>4707</v>
      </c>
      <c r="Z528" s="55"/>
      <c r="AA528" s="60" t="s">
        <v>73</v>
      </c>
      <c r="AB528" s="67">
        <v>500000</v>
      </c>
      <c r="AC528" s="73" t="s">
        <v>102</v>
      </c>
      <c r="AD528" s="50" t="s">
        <v>209</v>
      </c>
      <c r="AE528" s="66"/>
      <c r="AF528" s="50" t="s">
        <v>3206</v>
      </c>
      <c r="AG528" s="50" t="s">
        <v>7444</v>
      </c>
      <c r="AH528" s="67" t="s">
        <v>7445</v>
      </c>
      <c r="AI528" s="67" t="s">
        <v>4711</v>
      </c>
      <c r="AJ528" s="55"/>
      <c r="AK528" s="50" t="s">
        <v>105</v>
      </c>
      <c r="AL528" s="50" t="s">
        <v>7446</v>
      </c>
      <c r="AM528" s="55"/>
      <c r="AN528" s="50" t="s">
        <v>3180</v>
      </c>
      <c r="AO528" s="55"/>
      <c r="AP528" s="50" t="s">
        <v>5366</v>
      </c>
    </row>
    <row r="529" spans="1:42" ht="95.25" customHeight="1">
      <c r="A529" s="47">
        <f t="shared" si="0"/>
        <v>528</v>
      </c>
      <c r="B529" s="50" t="s">
        <v>7447</v>
      </c>
      <c r="C529" s="50" t="s">
        <v>7448</v>
      </c>
      <c r="D529" s="50" t="s">
        <v>7449</v>
      </c>
      <c r="E529" s="50" t="s">
        <v>7450</v>
      </c>
      <c r="F529" s="49" t="s">
        <v>7451</v>
      </c>
      <c r="G529" s="50" t="s">
        <v>3180</v>
      </c>
      <c r="H529" s="50" t="s">
        <v>7448</v>
      </c>
      <c r="I529" s="50" t="s">
        <v>7448</v>
      </c>
      <c r="J529" s="50" t="s">
        <v>7452</v>
      </c>
      <c r="K529" s="50" t="s">
        <v>209</v>
      </c>
      <c r="L529" s="50" t="s">
        <v>102</v>
      </c>
      <c r="M529" s="50" t="s">
        <v>209</v>
      </c>
      <c r="N529" s="50" t="s">
        <v>209</v>
      </c>
      <c r="O529" s="50" t="s">
        <v>209</v>
      </c>
      <c r="P529" s="50" t="s">
        <v>102</v>
      </c>
      <c r="Q529" s="50" t="s">
        <v>209</v>
      </c>
      <c r="R529" s="55"/>
      <c r="S529" s="50">
        <v>2018</v>
      </c>
      <c r="T529" s="48" t="s">
        <v>4706</v>
      </c>
      <c r="U529" s="68"/>
      <c r="V529" s="66">
        <v>250000</v>
      </c>
      <c r="W529" s="66">
        <v>500000</v>
      </c>
      <c r="X529" s="68"/>
      <c r="Y529" s="50" t="s">
        <v>5636</v>
      </c>
      <c r="Z529" s="55"/>
      <c r="AA529" s="60"/>
      <c r="AB529" s="70"/>
      <c r="AC529" s="73" t="s">
        <v>102</v>
      </c>
      <c r="AD529" s="50" t="s">
        <v>209</v>
      </c>
      <c r="AE529" s="66"/>
      <c r="AF529" s="50" t="s">
        <v>3186</v>
      </c>
      <c r="AG529" s="50" t="s">
        <v>7453</v>
      </c>
      <c r="AH529" s="67">
        <v>50000</v>
      </c>
      <c r="AI529" s="67" t="s">
        <v>5314</v>
      </c>
      <c r="AJ529" s="55"/>
      <c r="AK529" s="50" t="s">
        <v>105</v>
      </c>
      <c r="AL529" s="50" t="s">
        <v>4706</v>
      </c>
      <c r="AM529" s="55"/>
      <c r="AN529" s="50" t="s">
        <v>3180</v>
      </c>
      <c r="AO529" s="55"/>
      <c r="AP529" s="50" t="s">
        <v>5366</v>
      </c>
    </row>
    <row r="530" spans="1:42" ht="95.25" customHeight="1">
      <c r="A530" s="47">
        <f t="shared" si="0"/>
        <v>529</v>
      </c>
      <c r="B530" s="50" t="s">
        <v>7454</v>
      </c>
      <c r="C530" s="50" t="s">
        <v>7455</v>
      </c>
      <c r="D530" s="50" t="s">
        <v>7456</v>
      </c>
      <c r="E530" s="50" t="s">
        <v>2722</v>
      </c>
      <c r="F530" s="49" t="s">
        <v>7457</v>
      </c>
      <c r="G530" s="50" t="s">
        <v>3193</v>
      </c>
      <c r="H530" s="50" t="s">
        <v>7455</v>
      </c>
      <c r="I530" s="50" t="s">
        <v>2724</v>
      </c>
      <c r="J530" s="50" t="s">
        <v>2727</v>
      </c>
      <c r="K530" s="50" t="s">
        <v>209</v>
      </c>
      <c r="L530" s="50" t="s">
        <v>102</v>
      </c>
      <c r="M530" s="50" t="s">
        <v>209</v>
      </c>
      <c r="N530" s="50" t="s">
        <v>7458</v>
      </c>
      <c r="O530" s="50" t="s">
        <v>209</v>
      </c>
      <c r="P530" s="50" t="s">
        <v>102</v>
      </c>
      <c r="Q530" s="50" t="s">
        <v>209</v>
      </c>
      <c r="R530" s="55"/>
      <c r="S530" s="50">
        <v>2016</v>
      </c>
      <c r="T530" s="48" t="s">
        <v>4706</v>
      </c>
      <c r="U530" s="68"/>
      <c r="V530" s="66">
        <v>4640000</v>
      </c>
      <c r="W530" s="66">
        <v>30000</v>
      </c>
      <c r="X530" s="68"/>
      <c r="Y530" s="50" t="s">
        <v>4707</v>
      </c>
      <c r="Z530" s="55"/>
      <c r="AA530" s="60" t="s">
        <v>73</v>
      </c>
      <c r="AB530" s="67">
        <v>500000</v>
      </c>
      <c r="AC530" s="73" t="s">
        <v>102</v>
      </c>
      <c r="AD530" s="50" t="s">
        <v>209</v>
      </c>
      <c r="AE530" s="66"/>
      <c r="AF530" s="50" t="s">
        <v>3198</v>
      </c>
      <c r="AG530" s="50" t="s">
        <v>7070</v>
      </c>
      <c r="AH530" s="67" t="s">
        <v>7459</v>
      </c>
      <c r="AI530" s="67" t="s">
        <v>5457</v>
      </c>
      <c r="AJ530" s="55"/>
      <c r="AK530" s="50" t="s">
        <v>105</v>
      </c>
      <c r="AL530" s="50" t="s">
        <v>4706</v>
      </c>
      <c r="AM530" s="55"/>
      <c r="AN530" s="50">
        <v>0</v>
      </c>
      <c r="AO530" s="55"/>
      <c r="AP530" s="50" t="s">
        <v>5366</v>
      </c>
    </row>
    <row r="531" spans="1:42" ht="95.25" customHeight="1">
      <c r="A531" s="47">
        <f t="shared" si="0"/>
        <v>530</v>
      </c>
      <c r="B531" s="50" t="s">
        <v>2546</v>
      </c>
      <c r="C531" s="50" t="s">
        <v>7460</v>
      </c>
      <c r="D531" s="50" t="s">
        <v>2550</v>
      </c>
      <c r="E531" s="50" t="s">
        <v>2547</v>
      </c>
      <c r="F531" s="49" t="s">
        <v>2551</v>
      </c>
      <c r="G531" s="50" t="s">
        <v>3180</v>
      </c>
      <c r="H531" s="50" t="s">
        <v>7460</v>
      </c>
      <c r="I531" s="50" t="s">
        <v>7460</v>
      </c>
      <c r="J531" s="50" t="s">
        <v>2552</v>
      </c>
      <c r="K531" s="50" t="s">
        <v>209</v>
      </c>
      <c r="L531" s="50" t="s">
        <v>7461</v>
      </c>
      <c r="M531" s="50" t="s">
        <v>209</v>
      </c>
      <c r="N531" s="50" t="s">
        <v>209</v>
      </c>
      <c r="O531" s="50" t="s">
        <v>209</v>
      </c>
      <c r="P531" s="50" t="s">
        <v>102</v>
      </c>
      <c r="Q531" s="50" t="s">
        <v>209</v>
      </c>
      <c r="R531" s="55"/>
      <c r="S531" s="50">
        <v>208</v>
      </c>
      <c r="T531" s="48" t="s">
        <v>4706</v>
      </c>
      <c r="U531" s="68"/>
      <c r="V531" s="66">
        <v>10088000</v>
      </c>
      <c r="W531" s="66">
        <v>6067000</v>
      </c>
      <c r="X531" s="68"/>
      <c r="Y531" s="50" t="s">
        <v>4707</v>
      </c>
      <c r="Z531" s="55"/>
      <c r="AA531" s="60" t="s">
        <v>73</v>
      </c>
      <c r="AB531" s="67">
        <v>10000000</v>
      </c>
      <c r="AC531" s="73" t="s">
        <v>102</v>
      </c>
      <c r="AD531" s="50" t="s">
        <v>209</v>
      </c>
      <c r="AE531" s="66"/>
      <c r="AF531" s="50" t="s">
        <v>3198</v>
      </c>
      <c r="AG531" s="50" t="s">
        <v>7462</v>
      </c>
      <c r="AH531" s="67" t="s">
        <v>7463</v>
      </c>
      <c r="AI531" s="67" t="s">
        <v>5314</v>
      </c>
      <c r="AJ531" s="55"/>
      <c r="AK531" s="50" t="s">
        <v>105</v>
      </c>
      <c r="AL531" s="50" t="s">
        <v>4706</v>
      </c>
      <c r="AM531" s="55"/>
      <c r="AN531" s="50">
        <v>0</v>
      </c>
      <c r="AO531" s="55"/>
      <c r="AP531" s="50" t="s">
        <v>7464</v>
      </c>
    </row>
    <row r="532" spans="1:42" ht="95.25" customHeight="1">
      <c r="A532" s="47">
        <f t="shared" si="0"/>
        <v>531</v>
      </c>
      <c r="B532" s="50" t="s">
        <v>387</v>
      </c>
      <c r="C532" s="50" t="s">
        <v>7465</v>
      </c>
      <c r="D532" s="50" t="s">
        <v>7466</v>
      </c>
      <c r="E532" s="50" t="s">
        <v>388</v>
      </c>
      <c r="F532" s="49" t="s">
        <v>392</v>
      </c>
      <c r="G532" s="50" t="s">
        <v>3180</v>
      </c>
      <c r="H532" s="50" t="s">
        <v>7465</v>
      </c>
      <c r="I532" s="50" t="s">
        <v>7465</v>
      </c>
      <c r="J532" s="50" t="s">
        <v>7467</v>
      </c>
      <c r="K532" s="50" t="s">
        <v>209</v>
      </c>
      <c r="L532" s="50" t="s">
        <v>7468</v>
      </c>
      <c r="M532" s="50" t="s">
        <v>209</v>
      </c>
      <c r="N532" s="50" t="s">
        <v>7469</v>
      </c>
      <c r="O532" s="50" t="s">
        <v>209</v>
      </c>
      <c r="P532" s="50" t="s">
        <v>102</v>
      </c>
      <c r="Q532" s="49" t="s">
        <v>7470</v>
      </c>
      <c r="R532" s="50"/>
      <c r="S532" s="50">
        <v>2017</v>
      </c>
      <c r="T532" s="48" t="s">
        <v>4706</v>
      </c>
      <c r="U532" s="68"/>
      <c r="V532" s="66">
        <v>1626000</v>
      </c>
      <c r="W532" s="66">
        <v>884000</v>
      </c>
      <c r="X532" s="68"/>
      <c r="Y532" s="50" t="s">
        <v>4707</v>
      </c>
      <c r="Z532" s="55"/>
      <c r="AA532" s="60" t="s">
        <v>73</v>
      </c>
      <c r="AB532" s="67">
        <v>1000000</v>
      </c>
      <c r="AC532" s="73" t="s">
        <v>102</v>
      </c>
      <c r="AD532" s="50" t="s">
        <v>209</v>
      </c>
      <c r="AE532" s="66"/>
      <c r="AF532" s="50" t="s">
        <v>3198</v>
      </c>
      <c r="AG532" s="50" t="s">
        <v>7471</v>
      </c>
      <c r="AH532" s="67" t="s">
        <v>5574</v>
      </c>
      <c r="AI532" s="67" t="s">
        <v>5411</v>
      </c>
      <c r="AJ532" s="55"/>
      <c r="AK532" s="50" t="s">
        <v>105</v>
      </c>
      <c r="AL532" s="50" t="s">
        <v>5166</v>
      </c>
      <c r="AM532" s="55"/>
      <c r="AN532" s="50">
        <v>0</v>
      </c>
      <c r="AO532" s="55"/>
      <c r="AP532" s="50" t="s">
        <v>7472</v>
      </c>
    </row>
    <row r="533" spans="1:42" ht="95.25" customHeight="1">
      <c r="A533" s="47">
        <f t="shared" si="0"/>
        <v>532</v>
      </c>
      <c r="B533" s="50" t="s">
        <v>7473</v>
      </c>
      <c r="C533" s="50" t="s">
        <v>7474</v>
      </c>
      <c r="D533" s="50" t="s">
        <v>7475</v>
      </c>
      <c r="E533" s="50" t="s">
        <v>7476</v>
      </c>
      <c r="F533" s="49" t="s">
        <v>7477</v>
      </c>
      <c r="G533" s="50" t="s">
        <v>3180</v>
      </c>
      <c r="H533" s="50" t="s">
        <v>7474</v>
      </c>
      <c r="I533" s="50" t="s">
        <v>7474</v>
      </c>
      <c r="J533" s="50" t="s">
        <v>7478</v>
      </c>
      <c r="K533" s="50" t="s">
        <v>209</v>
      </c>
      <c r="L533" s="50" t="s">
        <v>102</v>
      </c>
      <c r="M533" s="50" t="s">
        <v>209</v>
      </c>
      <c r="N533" s="50" t="s">
        <v>209</v>
      </c>
      <c r="O533" s="50" t="s">
        <v>209</v>
      </c>
      <c r="P533" s="50" t="s">
        <v>102</v>
      </c>
      <c r="Q533" s="50" t="s">
        <v>209</v>
      </c>
      <c r="R533" s="55"/>
      <c r="S533" s="50">
        <v>2018</v>
      </c>
      <c r="T533" s="48" t="s">
        <v>4706</v>
      </c>
      <c r="U533" s="68"/>
      <c r="V533" s="68"/>
      <c r="W533" s="66">
        <v>2200000</v>
      </c>
      <c r="X533" s="68"/>
      <c r="Y533" s="50" t="s">
        <v>4707</v>
      </c>
      <c r="Z533" s="55"/>
      <c r="AA533" s="50" t="s">
        <v>73</v>
      </c>
      <c r="AB533" s="67" t="s">
        <v>33</v>
      </c>
      <c r="AC533" s="73" t="s">
        <v>102</v>
      </c>
      <c r="AD533" s="50" t="s">
        <v>209</v>
      </c>
      <c r="AE533" s="66"/>
      <c r="AF533" s="50" t="s">
        <v>3206</v>
      </c>
      <c r="AG533" s="50" t="s">
        <v>4781</v>
      </c>
      <c r="AH533" s="67" t="s">
        <v>7479</v>
      </c>
      <c r="AI533" s="67" t="s">
        <v>5314</v>
      </c>
      <c r="AJ533" s="55"/>
      <c r="AK533" s="50" t="s">
        <v>105</v>
      </c>
      <c r="AL533" s="50" t="s">
        <v>5785</v>
      </c>
      <c r="AM533" s="55"/>
      <c r="AN533" s="50">
        <v>0</v>
      </c>
      <c r="AO533" s="55"/>
      <c r="AP533" s="50" t="s">
        <v>5366</v>
      </c>
    </row>
    <row r="534" spans="1:42" ht="95.25" customHeight="1">
      <c r="A534" s="47">
        <f t="shared" si="0"/>
        <v>533</v>
      </c>
      <c r="B534" s="50" t="s">
        <v>7480</v>
      </c>
      <c r="C534" s="50" t="s">
        <v>7481</v>
      </c>
      <c r="D534" s="50" t="s">
        <v>7482</v>
      </c>
      <c r="E534" s="50" t="s">
        <v>7483</v>
      </c>
      <c r="F534" s="49" t="s">
        <v>7484</v>
      </c>
      <c r="G534" s="50" t="s">
        <v>3180</v>
      </c>
      <c r="H534" s="50" t="s">
        <v>7481</v>
      </c>
      <c r="I534" s="50" t="s">
        <v>7481</v>
      </c>
      <c r="J534" s="50" t="s">
        <v>7485</v>
      </c>
      <c r="K534" s="50" t="s">
        <v>209</v>
      </c>
      <c r="L534" s="50" t="s">
        <v>102</v>
      </c>
      <c r="M534" s="50" t="s">
        <v>209</v>
      </c>
      <c r="N534" s="50" t="s">
        <v>209</v>
      </c>
      <c r="O534" s="50" t="s">
        <v>209</v>
      </c>
      <c r="P534" s="50" t="s">
        <v>102</v>
      </c>
      <c r="Q534" s="50" t="s">
        <v>209</v>
      </c>
      <c r="R534" s="55"/>
      <c r="S534" s="50">
        <v>2019</v>
      </c>
      <c r="T534" s="48" t="s">
        <v>4706</v>
      </c>
      <c r="U534" s="68"/>
      <c r="V534" s="66">
        <v>110000</v>
      </c>
      <c r="W534" s="66">
        <v>0</v>
      </c>
      <c r="X534" s="68"/>
      <c r="Y534" s="50" t="s">
        <v>4707</v>
      </c>
      <c r="Z534" s="55"/>
      <c r="AA534" s="50" t="s">
        <v>642</v>
      </c>
      <c r="AB534" s="67" t="s">
        <v>33</v>
      </c>
      <c r="AC534" s="73" t="s">
        <v>102</v>
      </c>
      <c r="AD534" s="50" t="s">
        <v>209</v>
      </c>
      <c r="AE534" s="66"/>
      <c r="AF534" s="50" t="s">
        <v>3206</v>
      </c>
      <c r="AG534" s="50" t="s">
        <v>7486</v>
      </c>
      <c r="AH534" s="67">
        <v>40000</v>
      </c>
      <c r="AI534" s="67" t="s">
        <v>5314</v>
      </c>
      <c r="AJ534" s="55"/>
      <c r="AK534" s="50" t="s">
        <v>105</v>
      </c>
      <c r="AL534" s="50" t="s">
        <v>7446</v>
      </c>
      <c r="AM534" s="55"/>
      <c r="AN534" s="50">
        <v>0</v>
      </c>
      <c r="AO534" s="55"/>
      <c r="AP534" s="50" t="s">
        <v>7487</v>
      </c>
    </row>
    <row r="535" spans="1:42" ht="95.25" customHeight="1">
      <c r="A535" s="47">
        <f t="shared" si="0"/>
        <v>534</v>
      </c>
      <c r="B535" s="50" t="s">
        <v>7488</v>
      </c>
      <c r="C535" s="50" t="s">
        <v>7489</v>
      </c>
      <c r="D535" s="50" t="s">
        <v>7490</v>
      </c>
      <c r="E535" s="50" t="s">
        <v>7491</v>
      </c>
      <c r="F535" s="49" t="s">
        <v>7492</v>
      </c>
      <c r="G535" s="50" t="s">
        <v>3180</v>
      </c>
      <c r="H535" s="50" t="s">
        <v>7489</v>
      </c>
      <c r="I535" s="50" t="s">
        <v>7489</v>
      </c>
      <c r="J535" s="50" t="s">
        <v>7493</v>
      </c>
      <c r="K535" s="50" t="s">
        <v>209</v>
      </c>
      <c r="L535" s="50" t="s">
        <v>102</v>
      </c>
      <c r="M535" s="50" t="s">
        <v>209</v>
      </c>
      <c r="N535" s="50" t="s">
        <v>209</v>
      </c>
      <c r="O535" s="50" t="s">
        <v>209</v>
      </c>
      <c r="P535" s="50" t="s">
        <v>102</v>
      </c>
      <c r="Q535" s="50" t="s">
        <v>209</v>
      </c>
      <c r="R535" s="55"/>
      <c r="S535" s="50">
        <v>2019</v>
      </c>
      <c r="T535" s="48" t="s">
        <v>4706</v>
      </c>
      <c r="U535" s="68"/>
      <c r="V535" s="66">
        <f>100000+110000</f>
        <v>210000</v>
      </c>
      <c r="W535" s="66">
        <v>195000</v>
      </c>
      <c r="X535" s="68"/>
      <c r="Y535" s="50" t="s">
        <v>4707</v>
      </c>
      <c r="Z535" s="55"/>
      <c r="AA535" s="60" t="s">
        <v>73</v>
      </c>
      <c r="AB535" s="67" t="s">
        <v>211</v>
      </c>
      <c r="AC535" s="73" t="s">
        <v>102</v>
      </c>
      <c r="AD535" s="50" t="s">
        <v>209</v>
      </c>
      <c r="AE535" s="66"/>
      <c r="AF535" s="50" t="s">
        <v>3206</v>
      </c>
      <c r="AG535" s="50" t="s">
        <v>7029</v>
      </c>
      <c r="AH535" s="67" t="s">
        <v>7494</v>
      </c>
      <c r="AI535" s="67" t="s">
        <v>5314</v>
      </c>
      <c r="AJ535" s="55"/>
      <c r="AK535" s="50" t="s">
        <v>105</v>
      </c>
      <c r="AL535" s="50" t="s">
        <v>7495</v>
      </c>
      <c r="AM535" s="55"/>
      <c r="AN535" s="50">
        <v>0</v>
      </c>
      <c r="AO535" s="55"/>
      <c r="AP535" s="50" t="s">
        <v>5366</v>
      </c>
    </row>
    <row r="536" spans="1:42" ht="95.25" customHeight="1">
      <c r="A536" s="47">
        <f t="shared" si="0"/>
        <v>535</v>
      </c>
      <c r="B536" s="50" t="s">
        <v>7496</v>
      </c>
      <c r="C536" s="50" t="s">
        <v>7497</v>
      </c>
      <c r="D536" s="50" t="s">
        <v>7498</v>
      </c>
      <c r="E536" s="50" t="s">
        <v>7499</v>
      </c>
      <c r="F536" s="50" t="s">
        <v>7500</v>
      </c>
      <c r="G536" s="50" t="s">
        <v>3180</v>
      </c>
      <c r="H536" s="50" t="s">
        <v>7497</v>
      </c>
      <c r="I536" s="50" t="s">
        <v>7497</v>
      </c>
      <c r="J536" s="50" t="s">
        <v>7501</v>
      </c>
      <c r="K536" s="50" t="s">
        <v>209</v>
      </c>
      <c r="L536" s="50" t="s">
        <v>7502</v>
      </c>
      <c r="M536" s="50" t="s">
        <v>209</v>
      </c>
      <c r="N536" s="50" t="s">
        <v>209</v>
      </c>
      <c r="O536" s="50" t="s">
        <v>209</v>
      </c>
      <c r="P536" s="50" t="s">
        <v>102</v>
      </c>
      <c r="Q536" s="50" t="s">
        <v>209</v>
      </c>
      <c r="R536" s="55"/>
      <c r="S536" s="50">
        <v>2014</v>
      </c>
      <c r="T536" s="48" t="s">
        <v>4706</v>
      </c>
      <c r="U536" s="68">
        <v>243000</v>
      </c>
      <c r="V536" s="66">
        <v>450000</v>
      </c>
      <c r="W536" s="66">
        <v>59882000</v>
      </c>
      <c r="X536" s="68"/>
      <c r="Y536" s="50" t="s">
        <v>5093</v>
      </c>
      <c r="Z536" s="55"/>
      <c r="AA536" s="60" t="s">
        <v>73</v>
      </c>
      <c r="AB536" s="67">
        <v>6000000</v>
      </c>
      <c r="AC536" s="73" t="s">
        <v>102</v>
      </c>
      <c r="AD536" s="50" t="s">
        <v>209</v>
      </c>
      <c r="AE536" s="66"/>
      <c r="AF536" s="50" t="s">
        <v>3186</v>
      </c>
      <c r="AG536" s="50" t="s">
        <v>6096</v>
      </c>
      <c r="AH536" s="67" t="s">
        <v>7503</v>
      </c>
      <c r="AI536" s="67" t="s">
        <v>5314</v>
      </c>
      <c r="AJ536" s="55"/>
      <c r="AK536" s="50" t="s">
        <v>105</v>
      </c>
      <c r="AL536" s="50" t="s">
        <v>7504</v>
      </c>
      <c r="AM536" s="55"/>
      <c r="AN536" s="50">
        <v>0</v>
      </c>
      <c r="AO536" s="55"/>
      <c r="AP536" s="50" t="s">
        <v>7505</v>
      </c>
    </row>
    <row r="537" spans="1:42" ht="95.25" customHeight="1">
      <c r="A537" s="47">
        <f t="shared" si="0"/>
        <v>536</v>
      </c>
      <c r="B537" s="50" t="s">
        <v>7506</v>
      </c>
      <c r="C537" s="50" t="s">
        <v>7507</v>
      </c>
      <c r="D537" s="50" t="s">
        <v>7508</v>
      </c>
      <c r="E537" s="50" t="s">
        <v>7509</v>
      </c>
      <c r="F537" s="49" t="s">
        <v>7510</v>
      </c>
      <c r="G537" s="50" t="s">
        <v>3193</v>
      </c>
      <c r="H537" s="50" t="s">
        <v>7507</v>
      </c>
      <c r="I537" s="50" t="s">
        <v>7507</v>
      </c>
      <c r="J537" s="50" t="s">
        <v>7511</v>
      </c>
      <c r="K537" s="50" t="s">
        <v>209</v>
      </c>
      <c r="L537" s="50" t="s">
        <v>102</v>
      </c>
      <c r="M537" s="50" t="s">
        <v>209</v>
      </c>
      <c r="N537" s="50" t="s">
        <v>209</v>
      </c>
      <c r="O537" s="50" t="s">
        <v>209</v>
      </c>
      <c r="P537" s="50" t="s">
        <v>102</v>
      </c>
      <c r="Q537" s="50" t="s">
        <v>209</v>
      </c>
      <c r="R537" s="55"/>
      <c r="S537" s="50">
        <v>2018</v>
      </c>
      <c r="T537" s="48" t="s">
        <v>4706</v>
      </c>
      <c r="U537" s="68"/>
      <c r="V537" s="66">
        <v>296000</v>
      </c>
      <c r="W537" s="66">
        <v>3000000</v>
      </c>
      <c r="X537" s="68"/>
      <c r="Y537" s="55"/>
      <c r="Z537" s="55"/>
      <c r="AA537" s="55"/>
      <c r="AB537" s="70"/>
      <c r="AC537" s="73" t="s">
        <v>102</v>
      </c>
      <c r="AD537" s="50" t="s">
        <v>209</v>
      </c>
      <c r="AE537" s="66"/>
      <c r="AF537" s="50" t="s">
        <v>3198</v>
      </c>
      <c r="AG537" s="50" t="s">
        <v>7512</v>
      </c>
      <c r="AH537" s="67">
        <v>15000</v>
      </c>
      <c r="AI537" s="67" t="s">
        <v>5457</v>
      </c>
      <c r="AJ537" s="55"/>
      <c r="AK537" s="50" t="s">
        <v>105</v>
      </c>
      <c r="AL537" s="50" t="s">
        <v>5785</v>
      </c>
      <c r="AM537" s="55"/>
      <c r="AN537" s="50">
        <v>0</v>
      </c>
      <c r="AO537" s="55"/>
      <c r="AP537" s="50" t="s">
        <v>5366</v>
      </c>
    </row>
    <row r="538" spans="1:42" ht="95.25" customHeight="1">
      <c r="A538" s="47">
        <f t="shared" si="0"/>
        <v>537</v>
      </c>
      <c r="B538" s="50" t="s">
        <v>7513</v>
      </c>
      <c r="C538" s="50" t="s">
        <v>7514</v>
      </c>
      <c r="D538" s="50" t="s">
        <v>7515</v>
      </c>
      <c r="E538" s="50" t="s">
        <v>7516</v>
      </c>
      <c r="F538" s="49" t="s">
        <v>7517</v>
      </c>
      <c r="G538" s="50" t="s">
        <v>3180</v>
      </c>
      <c r="H538" s="50" t="s">
        <v>7514</v>
      </c>
      <c r="I538" s="50" t="s">
        <v>7514</v>
      </c>
      <c r="J538" s="50" t="s">
        <v>7518</v>
      </c>
      <c r="K538" s="50" t="s">
        <v>209</v>
      </c>
      <c r="L538" s="50" t="s">
        <v>102</v>
      </c>
      <c r="M538" s="50" t="s">
        <v>209</v>
      </c>
      <c r="N538" s="50" t="s">
        <v>209</v>
      </c>
      <c r="O538" s="50" t="s">
        <v>209</v>
      </c>
      <c r="P538" s="50" t="s">
        <v>102</v>
      </c>
      <c r="Q538" s="50" t="s">
        <v>209</v>
      </c>
      <c r="R538" s="55"/>
      <c r="S538" s="50">
        <v>2018</v>
      </c>
      <c r="T538" s="48" t="s">
        <v>4706</v>
      </c>
      <c r="U538" s="68"/>
      <c r="V538" s="66">
        <v>100000</v>
      </c>
      <c r="W538" s="66">
        <v>60000</v>
      </c>
      <c r="X538" s="68"/>
      <c r="Y538" s="50" t="s">
        <v>4707</v>
      </c>
      <c r="Z538" s="55"/>
      <c r="AA538" s="60" t="s">
        <v>73</v>
      </c>
      <c r="AB538" s="67" t="s">
        <v>102</v>
      </c>
      <c r="AC538" s="73" t="s">
        <v>102</v>
      </c>
      <c r="AD538" s="50" t="s">
        <v>209</v>
      </c>
      <c r="AE538" s="66"/>
      <c r="AF538" s="50" t="s">
        <v>3186</v>
      </c>
      <c r="AG538" s="50" t="s">
        <v>7519</v>
      </c>
      <c r="AH538" s="67" t="s">
        <v>7520</v>
      </c>
      <c r="AI538" s="67" t="s">
        <v>7394</v>
      </c>
      <c r="AJ538" s="55"/>
      <c r="AK538" s="50" t="s">
        <v>105</v>
      </c>
      <c r="AL538" s="50" t="s">
        <v>7504</v>
      </c>
      <c r="AM538" s="55"/>
      <c r="AN538" s="50">
        <v>0</v>
      </c>
      <c r="AO538" s="55"/>
      <c r="AP538" s="50" t="s">
        <v>7521</v>
      </c>
    </row>
    <row r="539" spans="1:42" ht="95.25" customHeight="1">
      <c r="A539" s="47">
        <f t="shared" si="0"/>
        <v>538</v>
      </c>
      <c r="B539" s="50" t="s">
        <v>7522</v>
      </c>
      <c r="C539" s="50" t="s">
        <v>7523</v>
      </c>
      <c r="D539" s="50" t="s">
        <v>7524</v>
      </c>
      <c r="E539" s="50" t="s">
        <v>7525</v>
      </c>
      <c r="F539" s="49" t="s">
        <v>7526</v>
      </c>
      <c r="G539" s="50" t="s">
        <v>3193</v>
      </c>
      <c r="H539" s="50" t="s">
        <v>7523</v>
      </c>
      <c r="I539" s="50" t="s">
        <v>7523</v>
      </c>
      <c r="J539" s="50" t="s">
        <v>7527</v>
      </c>
      <c r="K539" s="50" t="s">
        <v>209</v>
      </c>
      <c r="L539" s="50" t="s">
        <v>102</v>
      </c>
      <c r="M539" s="50" t="s">
        <v>209</v>
      </c>
      <c r="N539" s="50" t="s">
        <v>209</v>
      </c>
      <c r="O539" s="50" t="s">
        <v>209</v>
      </c>
      <c r="P539" s="50" t="s">
        <v>102</v>
      </c>
      <c r="Q539" s="50" t="s">
        <v>209</v>
      </c>
      <c r="R539" s="55"/>
      <c r="S539" s="50">
        <v>2019</v>
      </c>
      <c r="T539" s="48" t="s">
        <v>4706</v>
      </c>
      <c r="U539" s="68"/>
      <c r="V539" s="66">
        <v>1000000</v>
      </c>
      <c r="W539" s="66">
        <v>0</v>
      </c>
      <c r="X539" s="68"/>
      <c r="Y539" s="50" t="s">
        <v>4707</v>
      </c>
      <c r="Z539" s="55"/>
      <c r="AA539" s="60" t="s">
        <v>73</v>
      </c>
      <c r="AB539" s="67" t="s">
        <v>102</v>
      </c>
      <c r="AC539" s="73" t="s">
        <v>102</v>
      </c>
      <c r="AD539" s="50" t="s">
        <v>209</v>
      </c>
      <c r="AE539" s="66"/>
      <c r="AF539" s="50" t="s">
        <v>3186</v>
      </c>
      <c r="AG539" s="50"/>
      <c r="AH539" s="67"/>
      <c r="AI539" s="67" t="s">
        <v>7394</v>
      </c>
      <c r="AJ539" s="55"/>
      <c r="AK539" s="50" t="s">
        <v>105</v>
      </c>
      <c r="AL539" s="50" t="s">
        <v>7528</v>
      </c>
      <c r="AM539" s="55"/>
      <c r="AN539" s="50">
        <v>0</v>
      </c>
      <c r="AO539" s="55"/>
      <c r="AP539" s="50" t="s">
        <v>5366</v>
      </c>
    </row>
    <row r="540" spans="1:42" ht="95.25" customHeight="1">
      <c r="A540" s="47">
        <f t="shared" si="0"/>
        <v>539</v>
      </c>
      <c r="B540" s="50" t="s">
        <v>7529</v>
      </c>
      <c r="C540" s="50" t="s">
        <v>7530</v>
      </c>
      <c r="D540" s="50" t="s">
        <v>7531</v>
      </c>
      <c r="E540" s="50" t="s">
        <v>7532</v>
      </c>
      <c r="F540" s="49" t="s">
        <v>7533</v>
      </c>
      <c r="G540" s="50" t="s">
        <v>3180</v>
      </c>
      <c r="H540" s="50" t="s">
        <v>7530</v>
      </c>
      <c r="I540" s="50" t="s">
        <v>7530</v>
      </c>
      <c r="J540" s="50" t="s">
        <v>7534</v>
      </c>
      <c r="K540" s="50" t="s">
        <v>209</v>
      </c>
      <c r="L540" s="50" t="s">
        <v>102</v>
      </c>
      <c r="M540" s="50" t="s">
        <v>209</v>
      </c>
      <c r="N540" s="50" t="s">
        <v>209</v>
      </c>
      <c r="O540" s="50" t="s">
        <v>209</v>
      </c>
      <c r="P540" s="50" t="s">
        <v>102</v>
      </c>
      <c r="Q540" s="50" t="s">
        <v>209</v>
      </c>
      <c r="R540" s="55"/>
      <c r="S540" s="50">
        <v>2018</v>
      </c>
      <c r="T540" s="48" t="s">
        <v>4706</v>
      </c>
      <c r="U540" s="68"/>
      <c r="V540" s="66">
        <v>3753000</v>
      </c>
      <c r="W540" s="66">
        <v>0</v>
      </c>
      <c r="X540" s="68"/>
      <c r="Y540" s="55"/>
      <c r="Z540" s="55"/>
      <c r="AA540" s="60"/>
      <c r="AB540" s="70"/>
      <c r="AC540" s="73" t="s">
        <v>102</v>
      </c>
      <c r="AD540" s="50" t="s">
        <v>209</v>
      </c>
      <c r="AE540" s="66"/>
      <c r="AF540" s="50" t="s">
        <v>3198</v>
      </c>
      <c r="AG540" s="50" t="s">
        <v>7535</v>
      </c>
      <c r="AH540" s="67" t="s">
        <v>7536</v>
      </c>
      <c r="AI540" s="67" t="s">
        <v>5411</v>
      </c>
      <c r="AJ540" s="55"/>
      <c r="AK540" s="50" t="s">
        <v>105</v>
      </c>
      <c r="AL540" s="50" t="s">
        <v>5785</v>
      </c>
      <c r="AM540" s="55"/>
      <c r="AN540" s="50">
        <v>0</v>
      </c>
      <c r="AO540" s="55"/>
      <c r="AP540" s="50" t="s">
        <v>7537</v>
      </c>
    </row>
    <row r="541" spans="1:42" ht="95.25" customHeight="1">
      <c r="A541" s="47">
        <f t="shared" si="0"/>
        <v>540</v>
      </c>
      <c r="B541" s="50" t="s">
        <v>7538</v>
      </c>
      <c r="C541" s="50" t="s">
        <v>7539</v>
      </c>
      <c r="D541" s="50" t="s">
        <v>7540</v>
      </c>
      <c r="E541" s="50" t="s">
        <v>7541</v>
      </c>
      <c r="F541" s="50" t="s">
        <v>102</v>
      </c>
      <c r="G541" s="50" t="s">
        <v>3180</v>
      </c>
      <c r="H541" s="50" t="s">
        <v>7539</v>
      </c>
      <c r="I541" s="50" t="s">
        <v>7539</v>
      </c>
      <c r="J541" s="50" t="s">
        <v>7542</v>
      </c>
      <c r="K541" s="50" t="s">
        <v>209</v>
      </c>
      <c r="L541" s="50" t="s">
        <v>102</v>
      </c>
      <c r="M541" s="50" t="s">
        <v>209</v>
      </c>
      <c r="N541" s="50" t="s">
        <v>209</v>
      </c>
      <c r="O541" s="50" t="s">
        <v>209</v>
      </c>
      <c r="P541" s="50" t="s">
        <v>102</v>
      </c>
      <c r="Q541" s="50" t="s">
        <v>209</v>
      </c>
      <c r="R541" s="55"/>
      <c r="S541" s="50">
        <v>2014</v>
      </c>
      <c r="T541" s="48" t="s">
        <v>4706</v>
      </c>
      <c r="U541" s="68">
        <v>481000</v>
      </c>
      <c r="V541" s="66">
        <v>95000</v>
      </c>
      <c r="W541" s="66">
        <v>0</v>
      </c>
      <c r="X541" s="68"/>
      <c r="Y541" s="50" t="s">
        <v>5093</v>
      </c>
      <c r="Z541" s="55"/>
      <c r="AA541" s="60" t="s">
        <v>73</v>
      </c>
      <c r="AB541" s="67" t="s">
        <v>102</v>
      </c>
      <c r="AC541" s="73" t="s">
        <v>102</v>
      </c>
      <c r="AD541" s="50" t="s">
        <v>209</v>
      </c>
      <c r="AE541" s="66"/>
      <c r="AF541" s="50" t="s">
        <v>3206</v>
      </c>
      <c r="AG541" s="50" t="s">
        <v>7543</v>
      </c>
      <c r="AH541" s="67" t="s">
        <v>7544</v>
      </c>
      <c r="AI541" s="67" t="s">
        <v>5314</v>
      </c>
      <c r="AJ541" s="55"/>
      <c r="AK541" s="50" t="s">
        <v>105</v>
      </c>
      <c r="AL541" s="50" t="s">
        <v>4706</v>
      </c>
      <c r="AM541" s="55"/>
      <c r="AN541" s="50">
        <v>0</v>
      </c>
      <c r="AO541" s="55"/>
      <c r="AP541" s="50" t="s">
        <v>5366</v>
      </c>
    </row>
    <row r="542" spans="1:42" ht="95.25" customHeight="1">
      <c r="A542" s="47">
        <f t="shared" si="0"/>
        <v>541</v>
      </c>
      <c r="B542" s="50" t="s">
        <v>7545</v>
      </c>
      <c r="C542" s="50" t="s">
        <v>7546</v>
      </c>
      <c r="D542" s="50" t="s">
        <v>7547</v>
      </c>
      <c r="E542" s="50" t="s">
        <v>7548</v>
      </c>
      <c r="F542" s="49" t="s">
        <v>7549</v>
      </c>
      <c r="G542" s="50" t="s">
        <v>3180</v>
      </c>
      <c r="H542" s="50" t="s">
        <v>7546</v>
      </c>
      <c r="I542" s="50" t="s">
        <v>7546</v>
      </c>
      <c r="J542" s="50" t="s">
        <v>7550</v>
      </c>
      <c r="K542" s="50" t="s">
        <v>209</v>
      </c>
      <c r="L542" s="50" t="s">
        <v>102</v>
      </c>
      <c r="M542" s="50" t="s">
        <v>209</v>
      </c>
      <c r="N542" s="49" t="s">
        <v>7551</v>
      </c>
      <c r="O542" s="50" t="s">
        <v>209</v>
      </c>
      <c r="P542" s="50" t="s">
        <v>102</v>
      </c>
      <c r="Q542" s="50" t="s">
        <v>209</v>
      </c>
      <c r="R542" s="55"/>
      <c r="S542" s="50">
        <v>2020</v>
      </c>
      <c r="T542" s="48" t="s">
        <v>4706</v>
      </c>
      <c r="U542" s="68"/>
      <c r="V542" s="68"/>
      <c r="W542" s="66">
        <v>553000</v>
      </c>
      <c r="X542" s="66">
        <v>486000</v>
      </c>
      <c r="Y542" s="50" t="s">
        <v>4707</v>
      </c>
      <c r="Z542" s="55"/>
      <c r="AA542" s="60" t="s">
        <v>73</v>
      </c>
      <c r="AB542" s="67">
        <v>800000</v>
      </c>
      <c r="AC542" s="73" t="s">
        <v>102</v>
      </c>
      <c r="AD542" s="50" t="s">
        <v>209</v>
      </c>
      <c r="AE542" s="66"/>
      <c r="AF542" s="50" t="s">
        <v>3198</v>
      </c>
      <c r="AG542" s="50" t="s">
        <v>7552</v>
      </c>
      <c r="AH542" s="67" t="s">
        <v>7553</v>
      </c>
      <c r="AI542" s="67" t="s">
        <v>5314</v>
      </c>
      <c r="AJ542" s="55"/>
      <c r="AK542" s="50" t="s">
        <v>105</v>
      </c>
      <c r="AL542" s="50" t="s">
        <v>5785</v>
      </c>
      <c r="AM542" s="55"/>
      <c r="AN542" s="50">
        <v>0</v>
      </c>
      <c r="AO542" s="55"/>
      <c r="AP542" s="50" t="s">
        <v>5366</v>
      </c>
    </row>
    <row r="543" spans="1:42" ht="95.25" customHeight="1">
      <c r="A543" s="47">
        <f t="shared" si="0"/>
        <v>542</v>
      </c>
      <c r="B543" s="50" t="s">
        <v>7554</v>
      </c>
      <c r="C543" s="50" t="s">
        <v>7555</v>
      </c>
      <c r="D543" s="50" t="s">
        <v>7556</v>
      </c>
      <c r="E543" s="50" t="s">
        <v>7557</v>
      </c>
      <c r="F543" s="49" t="s">
        <v>7558</v>
      </c>
      <c r="G543" s="50" t="s">
        <v>3180</v>
      </c>
      <c r="H543" s="50" t="s">
        <v>7555</v>
      </c>
      <c r="I543" s="50" t="s">
        <v>7555</v>
      </c>
      <c r="J543" s="50" t="s">
        <v>7559</v>
      </c>
      <c r="K543" s="50" t="s">
        <v>209</v>
      </c>
      <c r="L543" s="50" t="s">
        <v>102</v>
      </c>
      <c r="M543" s="50" t="s">
        <v>209</v>
      </c>
      <c r="N543" s="50" t="s">
        <v>209</v>
      </c>
      <c r="O543" s="50" t="s">
        <v>209</v>
      </c>
      <c r="P543" s="50" t="s">
        <v>102</v>
      </c>
      <c r="Q543" s="50" t="s">
        <v>209</v>
      </c>
      <c r="R543" s="55"/>
      <c r="S543" s="50">
        <v>2019</v>
      </c>
      <c r="T543" s="48" t="s">
        <v>4706</v>
      </c>
      <c r="U543" s="68"/>
      <c r="V543" s="68"/>
      <c r="W543" s="66">
        <v>1048000</v>
      </c>
      <c r="X543" s="66">
        <v>376000</v>
      </c>
      <c r="Y543" s="50" t="s">
        <v>4707</v>
      </c>
      <c r="Z543" s="55"/>
      <c r="AA543" s="60" t="s">
        <v>73</v>
      </c>
      <c r="AB543" s="67">
        <v>5000000</v>
      </c>
      <c r="AC543" s="73" t="s">
        <v>102</v>
      </c>
      <c r="AD543" s="50" t="s">
        <v>209</v>
      </c>
      <c r="AE543" s="66"/>
      <c r="AF543" s="50" t="s">
        <v>3198</v>
      </c>
      <c r="AG543" s="50" t="s">
        <v>7560</v>
      </c>
      <c r="AH543" s="67">
        <v>8000</v>
      </c>
      <c r="AI543" s="67" t="s">
        <v>5411</v>
      </c>
      <c r="AJ543" s="55"/>
      <c r="AK543" s="50" t="s">
        <v>105</v>
      </c>
      <c r="AL543" s="50" t="s">
        <v>5785</v>
      </c>
      <c r="AM543" s="55"/>
      <c r="AN543" s="50">
        <v>0</v>
      </c>
      <c r="AO543" s="55"/>
      <c r="AP543" s="50" t="s">
        <v>5366</v>
      </c>
    </row>
    <row r="544" spans="1:42" ht="95.25" customHeight="1">
      <c r="A544" s="47">
        <f t="shared" si="0"/>
        <v>543</v>
      </c>
      <c r="B544" s="50" t="s">
        <v>7561</v>
      </c>
      <c r="C544" s="50" t="s">
        <v>7562</v>
      </c>
      <c r="D544" s="50" t="s">
        <v>7563</v>
      </c>
      <c r="E544" s="50" t="s">
        <v>7564</v>
      </c>
      <c r="F544" s="50" t="s">
        <v>102</v>
      </c>
      <c r="G544" s="50" t="s">
        <v>3193</v>
      </c>
      <c r="H544" s="50" t="s">
        <v>7562</v>
      </c>
      <c r="I544" s="50" t="s">
        <v>7562</v>
      </c>
      <c r="J544" s="50" t="s">
        <v>7565</v>
      </c>
      <c r="K544" s="50" t="s">
        <v>209</v>
      </c>
      <c r="L544" s="50" t="s">
        <v>102</v>
      </c>
      <c r="M544" s="50" t="s">
        <v>209</v>
      </c>
      <c r="N544" s="50" t="s">
        <v>209</v>
      </c>
      <c r="O544" s="50" t="s">
        <v>209</v>
      </c>
      <c r="P544" s="50" t="s">
        <v>102</v>
      </c>
      <c r="Q544" s="50" t="s">
        <v>209</v>
      </c>
      <c r="R544" s="55"/>
      <c r="S544" s="50">
        <v>2017</v>
      </c>
      <c r="T544" s="48" t="s">
        <v>4706</v>
      </c>
      <c r="U544" s="68"/>
      <c r="V544" s="68"/>
      <c r="W544" s="66">
        <v>1510000</v>
      </c>
      <c r="X544" s="66">
        <v>80000</v>
      </c>
      <c r="Y544" s="50" t="s">
        <v>4707</v>
      </c>
      <c r="Z544" s="55"/>
      <c r="AA544" s="60" t="s">
        <v>73</v>
      </c>
      <c r="AB544" s="67" t="s">
        <v>33</v>
      </c>
      <c r="AC544" s="73" t="s">
        <v>102</v>
      </c>
      <c r="AD544" s="50" t="s">
        <v>209</v>
      </c>
      <c r="AE544" s="66"/>
      <c r="AF544" s="50" t="s">
        <v>3198</v>
      </c>
      <c r="AG544" s="50" t="s">
        <v>7566</v>
      </c>
      <c r="AH544" s="67"/>
      <c r="AI544" s="67" t="s">
        <v>6007</v>
      </c>
      <c r="AJ544" s="55"/>
      <c r="AK544" s="50" t="s">
        <v>105</v>
      </c>
      <c r="AL544" s="50" t="s">
        <v>5785</v>
      </c>
      <c r="AM544" s="55"/>
      <c r="AN544" s="50">
        <v>0</v>
      </c>
      <c r="AO544" s="55"/>
      <c r="AP544" s="50" t="s">
        <v>5366</v>
      </c>
    </row>
    <row r="545" spans="1:42" ht="95.25" customHeight="1">
      <c r="A545" s="47">
        <f t="shared" si="0"/>
        <v>544</v>
      </c>
      <c r="B545" s="50" t="s">
        <v>7567</v>
      </c>
      <c r="C545" s="50" t="s">
        <v>7568</v>
      </c>
      <c r="D545" s="50" t="s">
        <v>7569</v>
      </c>
      <c r="E545" s="50" t="s">
        <v>7570</v>
      </c>
      <c r="F545" s="49" t="s">
        <v>7571</v>
      </c>
      <c r="G545" s="50" t="s">
        <v>3180</v>
      </c>
      <c r="H545" s="50" t="s">
        <v>7568</v>
      </c>
      <c r="I545" s="50" t="s">
        <v>7568</v>
      </c>
      <c r="J545" s="50" t="s">
        <v>7572</v>
      </c>
      <c r="K545" s="50" t="s">
        <v>209</v>
      </c>
      <c r="L545" s="50" t="s">
        <v>102</v>
      </c>
      <c r="M545" s="50" t="s">
        <v>209</v>
      </c>
      <c r="N545" s="49" t="s">
        <v>7573</v>
      </c>
      <c r="O545" s="50" t="s">
        <v>209</v>
      </c>
      <c r="P545" s="50" t="s">
        <v>102</v>
      </c>
      <c r="Q545" s="50" t="s">
        <v>209</v>
      </c>
      <c r="R545" s="55"/>
      <c r="S545" s="50">
        <v>2018</v>
      </c>
      <c r="T545" s="48" t="s">
        <v>4706</v>
      </c>
      <c r="U545" s="68"/>
      <c r="V545" s="68"/>
      <c r="W545" s="66">
        <v>45000</v>
      </c>
      <c r="X545" s="66">
        <v>35000</v>
      </c>
      <c r="Y545" s="50" t="s">
        <v>4707</v>
      </c>
      <c r="Z545" s="55"/>
      <c r="AA545" s="60" t="s">
        <v>73</v>
      </c>
      <c r="AB545" s="67" t="s">
        <v>280</v>
      </c>
      <c r="AC545" s="73" t="s">
        <v>102</v>
      </c>
      <c r="AD545" s="50" t="s">
        <v>209</v>
      </c>
      <c r="AE545" s="66"/>
      <c r="AF545" s="50" t="s">
        <v>3198</v>
      </c>
      <c r="AG545" s="50" t="s">
        <v>7574</v>
      </c>
      <c r="AH545" s="67">
        <v>5000</v>
      </c>
      <c r="AI545" s="67" t="s">
        <v>5314</v>
      </c>
      <c r="AJ545" s="55"/>
      <c r="AK545" s="50" t="s">
        <v>105</v>
      </c>
      <c r="AL545" s="50" t="s">
        <v>5827</v>
      </c>
      <c r="AM545" s="55"/>
      <c r="AN545" s="50">
        <v>0</v>
      </c>
      <c r="AO545" s="55"/>
      <c r="AP545" s="50" t="s">
        <v>7575</v>
      </c>
    </row>
    <row r="546" spans="1:42" ht="95.25" customHeight="1">
      <c r="A546" s="47">
        <f t="shared" si="0"/>
        <v>545</v>
      </c>
      <c r="B546" s="50" t="s">
        <v>7576</v>
      </c>
      <c r="C546" s="50" t="s">
        <v>7577</v>
      </c>
      <c r="D546" s="50" t="s">
        <v>7578</v>
      </c>
      <c r="E546" s="50" t="s">
        <v>7579</v>
      </c>
      <c r="F546" s="49" t="s">
        <v>7580</v>
      </c>
      <c r="G546" s="50" t="s">
        <v>3180</v>
      </c>
      <c r="H546" s="50" t="s">
        <v>7577</v>
      </c>
      <c r="I546" s="50" t="s">
        <v>7577</v>
      </c>
      <c r="J546" s="50" t="s">
        <v>7581</v>
      </c>
      <c r="K546" s="50" t="s">
        <v>209</v>
      </c>
      <c r="L546" s="50" t="s">
        <v>102</v>
      </c>
      <c r="M546" s="50" t="s">
        <v>209</v>
      </c>
      <c r="N546" s="50" t="s">
        <v>209</v>
      </c>
      <c r="O546" s="50" t="s">
        <v>209</v>
      </c>
      <c r="P546" s="50" t="s">
        <v>102</v>
      </c>
      <c r="Q546" s="50" t="s">
        <v>209</v>
      </c>
      <c r="R546" s="55"/>
      <c r="S546" s="50">
        <v>2019</v>
      </c>
      <c r="T546" s="48" t="s">
        <v>4706</v>
      </c>
      <c r="U546" s="68"/>
      <c r="V546" s="68"/>
      <c r="W546" s="66">
        <v>25000</v>
      </c>
      <c r="X546" s="68"/>
      <c r="Y546" s="50" t="s">
        <v>4707</v>
      </c>
      <c r="Z546" s="55"/>
      <c r="AA546" s="60" t="s">
        <v>73</v>
      </c>
      <c r="AB546" s="67" t="s">
        <v>102</v>
      </c>
      <c r="AC546" s="73" t="s">
        <v>102</v>
      </c>
      <c r="AD546" s="50" t="s">
        <v>209</v>
      </c>
      <c r="AE546" s="66"/>
      <c r="AF546" s="50" t="s">
        <v>3198</v>
      </c>
      <c r="AG546" s="50" t="s">
        <v>7582</v>
      </c>
      <c r="AH546" s="67">
        <v>25000</v>
      </c>
      <c r="AI546" s="67" t="s">
        <v>5565</v>
      </c>
      <c r="AJ546" s="55"/>
      <c r="AK546" s="50" t="s">
        <v>105</v>
      </c>
      <c r="AL546" s="50" t="s">
        <v>4706</v>
      </c>
      <c r="AM546" s="55"/>
      <c r="AN546" s="50">
        <v>0</v>
      </c>
      <c r="AO546" s="55"/>
      <c r="AP546" s="50" t="s">
        <v>5366</v>
      </c>
    </row>
    <row r="547" spans="1:42" ht="95.25" customHeight="1">
      <c r="A547" s="47">
        <f t="shared" si="0"/>
        <v>546</v>
      </c>
      <c r="B547" s="50" t="s">
        <v>7583</v>
      </c>
      <c r="C547" s="50" t="s">
        <v>7584</v>
      </c>
      <c r="D547" s="50" t="s">
        <v>7585</v>
      </c>
      <c r="E547" s="50" t="s">
        <v>7586</v>
      </c>
      <c r="F547" s="50" t="s">
        <v>102</v>
      </c>
      <c r="G547" s="50" t="s">
        <v>3180</v>
      </c>
      <c r="H547" s="50" t="s">
        <v>7584</v>
      </c>
      <c r="I547" s="50" t="s">
        <v>7584</v>
      </c>
      <c r="J547" s="50" t="s">
        <v>7587</v>
      </c>
      <c r="K547" s="50" t="s">
        <v>209</v>
      </c>
      <c r="L547" s="50" t="s">
        <v>102</v>
      </c>
      <c r="M547" s="50" t="s">
        <v>209</v>
      </c>
      <c r="N547" s="50" t="s">
        <v>209</v>
      </c>
      <c r="O547" s="50" t="s">
        <v>209</v>
      </c>
      <c r="P547" s="50" t="s">
        <v>102</v>
      </c>
      <c r="Q547" s="50" t="s">
        <v>209</v>
      </c>
      <c r="R547" s="55"/>
      <c r="S547" s="50">
        <v>2016</v>
      </c>
      <c r="T547" s="48" t="s">
        <v>4706</v>
      </c>
      <c r="U547" s="68"/>
      <c r="V547" s="68"/>
      <c r="W547" s="66">
        <v>420000</v>
      </c>
      <c r="X547" s="68"/>
      <c r="Y547" s="50" t="s">
        <v>5093</v>
      </c>
      <c r="Z547" s="55"/>
      <c r="AA547" s="60" t="s">
        <v>73</v>
      </c>
      <c r="AB547" s="67" t="s">
        <v>102</v>
      </c>
      <c r="AC547" s="73" t="s">
        <v>102</v>
      </c>
      <c r="AD547" s="50" t="s">
        <v>209</v>
      </c>
      <c r="AE547" s="66"/>
      <c r="AF547" s="50" t="s">
        <v>3198</v>
      </c>
      <c r="AG547" s="50" t="s">
        <v>5448</v>
      </c>
      <c r="AH547" s="67">
        <v>6000</v>
      </c>
      <c r="AI547" s="67" t="s">
        <v>5411</v>
      </c>
      <c r="AJ547" s="55"/>
      <c r="AK547" s="50" t="s">
        <v>105</v>
      </c>
      <c r="AL547" s="50" t="s">
        <v>4706</v>
      </c>
      <c r="AM547" s="55"/>
      <c r="AN547" s="50">
        <v>0</v>
      </c>
      <c r="AO547" s="55"/>
      <c r="AP547" s="50" t="s">
        <v>5366</v>
      </c>
    </row>
    <row r="548" spans="1:42" ht="95.25" customHeight="1">
      <c r="A548" s="47">
        <f t="shared" si="0"/>
        <v>547</v>
      </c>
      <c r="B548" s="50" t="s">
        <v>7588</v>
      </c>
      <c r="C548" s="50" t="s">
        <v>7589</v>
      </c>
      <c r="D548" s="50" t="s">
        <v>7590</v>
      </c>
      <c r="E548" s="50" t="s">
        <v>7591</v>
      </c>
      <c r="F548" s="50" t="s">
        <v>102</v>
      </c>
      <c r="G548" s="50" t="s">
        <v>3180</v>
      </c>
      <c r="H548" s="50" t="s">
        <v>7589</v>
      </c>
      <c r="I548" s="50" t="s">
        <v>7589</v>
      </c>
      <c r="J548" s="50" t="s">
        <v>7592</v>
      </c>
      <c r="K548" s="50" t="s">
        <v>209</v>
      </c>
      <c r="L548" s="50" t="s">
        <v>102</v>
      </c>
      <c r="M548" s="50" t="s">
        <v>209</v>
      </c>
      <c r="N548" s="50" t="s">
        <v>209</v>
      </c>
      <c r="O548" s="50" t="s">
        <v>209</v>
      </c>
      <c r="P548" s="50" t="s">
        <v>102</v>
      </c>
      <c r="Q548" s="50" t="s">
        <v>209</v>
      </c>
      <c r="R548" s="55"/>
      <c r="S548" s="50">
        <v>2019</v>
      </c>
      <c r="T548" s="48" t="s">
        <v>4706</v>
      </c>
      <c r="U548" s="68"/>
      <c r="V548" s="68"/>
      <c r="W548" s="66">
        <v>0</v>
      </c>
      <c r="X548" s="68"/>
      <c r="Y548" s="55"/>
      <c r="Z548" s="55"/>
      <c r="AA548" s="60"/>
      <c r="AB548" s="70"/>
      <c r="AC548" s="73" t="s">
        <v>102</v>
      </c>
      <c r="AD548" s="50" t="s">
        <v>209</v>
      </c>
      <c r="AE548" s="66"/>
      <c r="AF548" s="50" t="s">
        <v>3198</v>
      </c>
      <c r="AG548" s="50" t="s">
        <v>7593</v>
      </c>
      <c r="AH548" s="67"/>
      <c r="AI548" s="67" t="s">
        <v>5314</v>
      </c>
      <c r="AJ548" s="55"/>
      <c r="AK548" s="50" t="s">
        <v>105</v>
      </c>
      <c r="AL548" s="50" t="s">
        <v>4706</v>
      </c>
      <c r="AM548" s="55"/>
      <c r="AN548" s="50">
        <v>0</v>
      </c>
      <c r="AO548" s="55"/>
      <c r="AP548" s="50" t="s">
        <v>5366</v>
      </c>
    </row>
    <row r="549" spans="1:42" ht="95.25" customHeight="1">
      <c r="A549" s="47">
        <f t="shared" si="0"/>
        <v>548</v>
      </c>
      <c r="B549" s="50" t="s">
        <v>7594</v>
      </c>
      <c r="C549" s="50" t="s">
        <v>7595</v>
      </c>
      <c r="D549" s="50" t="s">
        <v>7596</v>
      </c>
      <c r="E549" s="50" t="s">
        <v>7597</v>
      </c>
      <c r="F549" s="50" t="s">
        <v>102</v>
      </c>
      <c r="G549" s="50" t="s">
        <v>3180</v>
      </c>
      <c r="H549" s="50" t="s">
        <v>7595</v>
      </c>
      <c r="I549" s="50" t="s">
        <v>7595</v>
      </c>
      <c r="J549" s="50" t="s">
        <v>7598</v>
      </c>
      <c r="K549" s="50" t="s">
        <v>209</v>
      </c>
      <c r="L549" s="50" t="s">
        <v>102</v>
      </c>
      <c r="M549" s="50" t="s">
        <v>209</v>
      </c>
      <c r="N549" s="50" t="s">
        <v>209</v>
      </c>
      <c r="O549" s="50" t="s">
        <v>209</v>
      </c>
      <c r="P549" s="50" t="s">
        <v>102</v>
      </c>
      <c r="Q549" s="50" t="s">
        <v>209</v>
      </c>
      <c r="R549" s="55"/>
      <c r="S549" s="50">
        <v>2017</v>
      </c>
      <c r="T549" s="48" t="s">
        <v>4706</v>
      </c>
      <c r="U549" s="68">
        <v>180000</v>
      </c>
      <c r="V549" s="68"/>
      <c r="W549" s="66">
        <v>0</v>
      </c>
      <c r="X549" s="68"/>
      <c r="Y549" s="55"/>
      <c r="Z549" s="55"/>
      <c r="AA549" s="60" t="s">
        <v>73</v>
      </c>
      <c r="AB549" s="67">
        <v>5000000</v>
      </c>
      <c r="AC549" s="73" t="s">
        <v>102</v>
      </c>
      <c r="AD549" s="50" t="s">
        <v>209</v>
      </c>
      <c r="AE549" s="66"/>
      <c r="AF549" s="50" t="s">
        <v>3206</v>
      </c>
      <c r="AG549" s="50" t="s">
        <v>7599</v>
      </c>
      <c r="AH549" s="67"/>
      <c r="AI549" s="67" t="s">
        <v>5314</v>
      </c>
      <c r="AJ549" s="55"/>
      <c r="AK549" s="50" t="s">
        <v>105</v>
      </c>
      <c r="AL549" s="50" t="s">
        <v>4706</v>
      </c>
      <c r="AM549" s="55"/>
      <c r="AN549" s="50">
        <v>0</v>
      </c>
      <c r="AO549" s="55"/>
      <c r="AP549" s="50" t="s">
        <v>5366</v>
      </c>
    </row>
    <row r="550" spans="1:42" ht="95.25" customHeight="1">
      <c r="A550" s="47">
        <f t="shared" si="0"/>
        <v>549</v>
      </c>
      <c r="B550" s="50" t="s">
        <v>7600</v>
      </c>
      <c r="C550" s="50" t="s">
        <v>7601</v>
      </c>
      <c r="D550" s="50" t="s">
        <v>7602</v>
      </c>
      <c r="E550" s="50" t="s">
        <v>7603</v>
      </c>
      <c r="F550" s="49" t="s">
        <v>7604</v>
      </c>
      <c r="G550" s="50" t="s">
        <v>3180</v>
      </c>
      <c r="H550" s="50" t="s">
        <v>7601</v>
      </c>
      <c r="I550" s="50" t="s">
        <v>7601</v>
      </c>
      <c r="J550" s="50" t="s">
        <v>7605</v>
      </c>
      <c r="K550" s="50" t="s">
        <v>209</v>
      </c>
      <c r="L550" s="50" t="s">
        <v>102</v>
      </c>
      <c r="M550" s="50" t="s">
        <v>209</v>
      </c>
      <c r="N550" s="50" t="s">
        <v>209</v>
      </c>
      <c r="O550" s="50" t="s">
        <v>209</v>
      </c>
      <c r="P550" s="50" t="s">
        <v>102</v>
      </c>
      <c r="Q550" s="50" t="s">
        <v>209</v>
      </c>
      <c r="R550" s="55"/>
      <c r="S550" s="50">
        <v>2017</v>
      </c>
      <c r="T550" s="48" t="s">
        <v>4706</v>
      </c>
      <c r="U550" s="68">
        <v>595000</v>
      </c>
      <c r="V550" s="66">
        <v>570000</v>
      </c>
      <c r="W550" s="66">
        <v>850000</v>
      </c>
      <c r="X550" s="68"/>
      <c r="Y550" s="55"/>
      <c r="Z550" s="55"/>
      <c r="AA550" s="60" t="s">
        <v>73</v>
      </c>
      <c r="AB550" s="67">
        <v>2000000</v>
      </c>
      <c r="AC550" s="73" t="s">
        <v>102</v>
      </c>
      <c r="AD550" s="50" t="s">
        <v>209</v>
      </c>
      <c r="AE550" s="66"/>
      <c r="AF550" s="50" t="s">
        <v>3186</v>
      </c>
      <c r="AG550" s="50" t="s">
        <v>6096</v>
      </c>
      <c r="AH550" s="67" t="s">
        <v>7606</v>
      </c>
      <c r="AI550" s="67" t="s">
        <v>6354</v>
      </c>
      <c r="AJ550" s="55"/>
      <c r="AK550" s="50" t="s">
        <v>105</v>
      </c>
      <c r="AL550" s="50" t="s">
        <v>4706</v>
      </c>
      <c r="AM550" s="55"/>
      <c r="AN550" s="50">
        <v>0</v>
      </c>
      <c r="AO550" s="55"/>
      <c r="AP550" s="50" t="s">
        <v>7607</v>
      </c>
    </row>
    <row r="551" spans="1:42" ht="95.25" customHeight="1">
      <c r="A551" s="47">
        <f t="shared" si="0"/>
        <v>550</v>
      </c>
      <c r="B551" s="50" t="s">
        <v>7608</v>
      </c>
      <c r="C551" s="50" t="s">
        <v>7609</v>
      </c>
      <c r="D551" s="50" t="s">
        <v>7610</v>
      </c>
      <c r="E551" s="50" t="s">
        <v>7611</v>
      </c>
      <c r="F551" s="50" t="s">
        <v>102</v>
      </c>
      <c r="G551" s="50" t="s">
        <v>3180</v>
      </c>
      <c r="H551" s="50" t="s">
        <v>7609</v>
      </c>
      <c r="I551" s="50" t="s">
        <v>7609</v>
      </c>
      <c r="J551" s="50" t="s">
        <v>7612</v>
      </c>
      <c r="K551" s="50" t="s">
        <v>209</v>
      </c>
      <c r="L551" s="50" t="s">
        <v>102</v>
      </c>
      <c r="M551" s="50" t="s">
        <v>209</v>
      </c>
      <c r="N551" s="50" t="s">
        <v>209</v>
      </c>
      <c r="O551" s="50" t="s">
        <v>209</v>
      </c>
      <c r="P551" s="50" t="s">
        <v>102</v>
      </c>
      <c r="Q551" s="50" t="s">
        <v>209</v>
      </c>
      <c r="R551" s="55"/>
      <c r="S551" s="50">
        <v>2014</v>
      </c>
      <c r="T551" s="48" t="s">
        <v>4706</v>
      </c>
      <c r="U551" s="68"/>
      <c r="V551" s="68"/>
      <c r="W551" s="66">
        <v>0</v>
      </c>
      <c r="X551" s="68"/>
      <c r="Y551" s="55"/>
      <c r="Z551" s="55"/>
      <c r="AA551" s="60" t="s">
        <v>73</v>
      </c>
      <c r="AB551" s="70"/>
      <c r="AC551" s="73" t="s">
        <v>102</v>
      </c>
      <c r="AD551" s="50" t="s">
        <v>209</v>
      </c>
      <c r="AE551" s="66"/>
      <c r="AF551" s="50" t="s">
        <v>3186</v>
      </c>
      <c r="AG551" s="50" t="s">
        <v>7613</v>
      </c>
      <c r="AH551" s="67"/>
      <c r="AI551" s="67" t="s">
        <v>6354</v>
      </c>
      <c r="AJ551" s="55"/>
      <c r="AK551" s="50" t="s">
        <v>105</v>
      </c>
      <c r="AL551" s="50" t="s">
        <v>4706</v>
      </c>
      <c r="AM551" s="55"/>
      <c r="AN551" s="50">
        <v>0</v>
      </c>
      <c r="AO551" s="55"/>
      <c r="AP551" s="50" t="s">
        <v>5366</v>
      </c>
    </row>
    <row r="552" spans="1:42" ht="95.25" customHeight="1">
      <c r="A552" s="47">
        <f t="shared" si="0"/>
        <v>551</v>
      </c>
      <c r="B552" s="50" t="s">
        <v>7614</v>
      </c>
      <c r="C552" s="50" t="s">
        <v>7615</v>
      </c>
      <c r="D552" s="50" t="s">
        <v>7616</v>
      </c>
      <c r="E552" s="50" t="s">
        <v>7617</v>
      </c>
      <c r="F552" s="50" t="s">
        <v>102</v>
      </c>
      <c r="G552" s="50" t="s">
        <v>3180</v>
      </c>
      <c r="H552" s="50" t="s">
        <v>7615</v>
      </c>
      <c r="I552" s="50" t="s">
        <v>7615</v>
      </c>
      <c r="J552" s="50" t="s">
        <v>7618</v>
      </c>
      <c r="K552" s="50" t="s">
        <v>209</v>
      </c>
      <c r="L552" s="50" t="s">
        <v>102</v>
      </c>
      <c r="M552" s="50" t="s">
        <v>209</v>
      </c>
      <c r="N552" s="50" t="s">
        <v>209</v>
      </c>
      <c r="O552" s="50" t="s">
        <v>209</v>
      </c>
      <c r="P552" s="50" t="s">
        <v>102</v>
      </c>
      <c r="Q552" s="50" t="s">
        <v>209</v>
      </c>
      <c r="R552" s="55"/>
      <c r="S552" s="50">
        <v>2014</v>
      </c>
      <c r="T552" s="48" t="s">
        <v>4706</v>
      </c>
      <c r="U552" s="68"/>
      <c r="V552" s="68"/>
      <c r="W552" s="66">
        <v>0</v>
      </c>
      <c r="X552" s="68"/>
      <c r="Y552" s="55"/>
      <c r="Z552" s="55"/>
      <c r="AA552" s="60"/>
      <c r="AB552" s="70"/>
      <c r="AC552" s="73" t="s">
        <v>102</v>
      </c>
      <c r="AD552" s="50" t="s">
        <v>209</v>
      </c>
      <c r="AE552" s="66"/>
      <c r="AF552" s="50" t="s">
        <v>3186</v>
      </c>
      <c r="AG552" s="50"/>
      <c r="AH552" s="67"/>
      <c r="AI552" s="67" t="s">
        <v>6354</v>
      </c>
      <c r="AJ552" s="55"/>
      <c r="AK552" s="50" t="s">
        <v>105</v>
      </c>
      <c r="AL552" s="50" t="s">
        <v>4706</v>
      </c>
      <c r="AM552" s="55"/>
      <c r="AN552" s="50">
        <v>0</v>
      </c>
      <c r="AO552" s="55"/>
      <c r="AP552" s="50" t="s">
        <v>5366</v>
      </c>
    </row>
    <row r="553" spans="1:42" ht="95.25" customHeight="1">
      <c r="A553" s="47">
        <f t="shared" si="0"/>
        <v>552</v>
      </c>
      <c r="B553" s="50" t="s">
        <v>7619</v>
      </c>
      <c r="C553" s="50" t="s">
        <v>7620</v>
      </c>
      <c r="D553" s="50" t="s">
        <v>7621</v>
      </c>
      <c r="E553" s="50" t="s">
        <v>7622</v>
      </c>
      <c r="F553" s="55"/>
      <c r="G553" s="50" t="s">
        <v>3193</v>
      </c>
      <c r="H553" s="50" t="s">
        <v>7620</v>
      </c>
      <c r="I553" s="50" t="s">
        <v>7620</v>
      </c>
      <c r="J553" s="50" t="s">
        <v>7623</v>
      </c>
      <c r="K553" s="50" t="s">
        <v>209</v>
      </c>
      <c r="L553" s="50" t="s">
        <v>102</v>
      </c>
      <c r="M553" s="50" t="s">
        <v>209</v>
      </c>
      <c r="N553" s="50" t="s">
        <v>209</v>
      </c>
      <c r="O553" s="50" t="s">
        <v>209</v>
      </c>
      <c r="P553" s="50" t="s">
        <v>102</v>
      </c>
      <c r="Q553" s="50" t="s">
        <v>209</v>
      </c>
      <c r="R553" s="55"/>
      <c r="S553" s="50">
        <v>2017</v>
      </c>
      <c r="T553" s="48" t="s">
        <v>4706</v>
      </c>
      <c r="U553" s="68">
        <v>102200</v>
      </c>
      <c r="V553" s="68"/>
      <c r="W553" s="66">
        <v>0</v>
      </c>
      <c r="X553" s="68"/>
      <c r="Y553" s="55"/>
      <c r="Z553" s="55"/>
      <c r="AA553" s="60" t="s">
        <v>73</v>
      </c>
      <c r="AB553" s="67">
        <v>5000000</v>
      </c>
      <c r="AC553" s="73" t="s">
        <v>102</v>
      </c>
      <c r="AD553" s="50" t="s">
        <v>209</v>
      </c>
      <c r="AE553" s="66"/>
      <c r="AF553" s="50" t="s">
        <v>3198</v>
      </c>
      <c r="AG553" s="50"/>
      <c r="AH553" s="67"/>
      <c r="AI553" s="67" t="s">
        <v>6354</v>
      </c>
      <c r="AJ553" s="55"/>
      <c r="AK553" s="50" t="s">
        <v>105</v>
      </c>
      <c r="AL553" s="50" t="s">
        <v>4706</v>
      </c>
      <c r="AM553" s="55"/>
      <c r="AN553" s="50">
        <v>0</v>
      </c>
      <c r="AO553" s="55"/>
      <c r="AP553" s="50" t="s">
        <v>5366</v>
      </c>
    </row>
    <row r="554" spans="1:42" ht="95.25" customHeight="1">
      <c r="A554" s="47">
        <f t="shared" si="0"/>
        <v>553</v>
      </c>
      <c r="B554" s="50" t="s">
        <v>7624</v>
      </c>
      <c r="C554" s="50" t="s">
        <v>7625</v>
      </c>
      <c r="D554" s="50" t="s">
        <v>7626</v>
      </c>
      <c r="E554" s="50" t="s">
        <v>7627</v>
      </c>
      <c r="F554" s="55"/>
      <c r="G554" s="50" t="s">
        <v>3180</v>
      </c>
      <c r="H554" s="50" t="s">
        <v>7625</v>
      </c>
      <c r="I554" s="50" t="s">
        <v>7625</v>
      </c>
      <c r="J554" s="50" t="s">
        <v>7628</v>
      </c>
      <c r="K554" s="50" t="s">
        <v>209</v>
      </c>
      <c r="L554" s="50" t="s">
        <v>102</v>
      </c>
      <c r="M554" s="50" t="s">
        <v>209</v>
      </c>
      <c r="N554" s="50" t="s">
        <v>209</v>
      </c>
      <c r="O554" s="50" t="s">
        <v>209</v>
      </c>
      <c r="P554" s="50" t="s">
        <v>102</v>
      </c>
      <c r="Q554" s="50" t="s">
        <v>209</v>
      </c>
      <c r="R554" s="55"/>
      <c r="S554" s="50">
        <v>2018</v>
      </c>
      <c r="T554" s="48" t="s">
        <v>4706</v>
      </c>
      <c r="U554" s="68"/>
      <c r="V554" s="68">
        <v>14387000</v>
      </c>
      <c r="W554" s="66">
        <v>6836000</v>
      </c>
      <c r="X554" s="68"/>
      <c r="Y554" s="55"/>
      <c r="Z554" s="55"/>
      <c r="AA554" s="60" t="s">
        <v>73</v>
      </c>
      <c r="AB554" s="67" t="s">
        <v>102</v>
      </c>
      <c r="AC554" s="73" t="s">
        <v>102</v>
      </c>
      <c r="AD554" s="50" t="s">
        <v>209</v>
      </c>
      <c r="AE554" s="66"/>
      <c r="AF554" s="50" t="s">
        <v>3198</v>
      </c>
      <c r="AG554" s="50" t="s">
        <v>4845</v>
      </c>
      <c r="AH554" s="67">
        <v>3000</v>
      </c>
      <c r="AI554" s="67" t="s">
        <v>5314</v>
      </c>
      <c r="AJ554" s="55"/>
      <c r="AK554" s="50" t="s">
        <v>105</v>
      </c>
      <c r="AL554" s="50" t="s">
        <v>4706</v>
      </c>
      <c r="AM554" s="55"/>
      <c r="AN554" s="50">
        <v>0</v>
      </c>
      <c r="AO554" s="55"/>
      <c r="AP554" s="50" t="s">
        <v>5366</v>
      </c>
    </row>
    <row r="555" spans="1:42" ht="95.25" customHeight="1">
      <c r="A555" s="47">
        <f t="shared" si="0"/>
        <v>554</v>
      </c>
      <c r="B555" s="50" t="s">
        <v>7629</v>
      </c>
      <c r="C555" s="50" t="s">
        <v>7630</v>
      </c>
      <c r="D555" s="50" t="s">
        <v>7631</v>
      </c>
      <c r="E555" s="50" t="s">
        <v>7632</v>
      </c>
      <c r="F555" s="55"/>
      <c r="G555" s="50" t="s">
        <v>3193</v>
      </c>
      <c r="H555" s="50" t="s">
        <v>7630</v>
      </c>
      <c r="I555" s="50" t="s">
        <v>7630</v>
      </c>
      <c r="J555" s="50" t="s">
        <v>7633</v>
      </c>
      <c r="K555" s="50" t="s">
        <v>209</v>
      </c>
      <c r="L555" s="50" t="s">
        <v>102</v>
      </c>
      <c r="M555" s="50" t="s">
        <v>209</v>
      </c>
      <c r="N555" s="50" t="s">
        <v>209</v>
      </c>
      <c r="O555" s="50" t="s">
        <v>209</v>
      </c>
      <c r="P555" s="50" t="s">
        <v>102</v>
      </c>
      <c r="Q555" s="50" t="s">
        <v>209</v>
      </c>
      <c r="R555" s="55"/>
      <c r="S555" s="50">
        <v>2015</v>
      </c>
      <c r="T555" s="48" t="s">
        <v>4706</v>
      </c>
      <c r="U555" s="68">
        <v>297000</v>
      </c>
      <c r="V555" s="68">
        <v>9255000</v>
      </c>
      <c r="W555" s="66">
        <v>0</v>
      </c>
      <c r="X555" s="68"/>
      <c r="Y555" s="55"/>
      <c r="Z555" s="55"/>
      <c r="AA555" s="60" t="s">
        <v>73</v>
      </c>
      <c r="AB555" s="67" t="s">
        <v>102</v>
      </c>
      <c r="AC555" s="73" t="s">
        <v>102</v>
      </c>
      <c r="AD555" s="50" t="s">
        <v>209</v>
      </c>
      <c r="AE555" s="66"/>
      <c r="AF555" s="50" t="s">
        <v>3198</v>
      </c>
      <c r="AG555" s="50" t="s">
        <v>5108</v>
      </c>
      <c r="AH555" s="67">
        <v>25000</v>
      </c>
      <c r="AI555" s="67" t="s">
        <v>5565</v>
      </c>
      <c r="AJ555" s="55"/>
      <c r="AK555" s="50" t="s">
        <v>105</v>
      </c>
      <c r="AL555" s="50" t="s">
        <v>4706</v>
      </c>
      <c r="AM555" s="55"/>
      <c r="AN555" s="50">
        <v>0</v>
      </c>
      <c r="AO555" s="55"/>
      <c r="AP555" s="50" t="s">
        <v>5366</v>
      </c>
    </row>
    <row r="556" spans="1:42" ht="95.25" customHeight="1">
      <c r="A556" s="47">
        <f t="shared" si="0"/>
        <v>555</v>
      </c>
      <c r="B556" s="50" t="s">
        <v>7634</v>
      </c>
      <c r="C556" s="50" t="s">
        <v>7635</v>
      </c>
      <c r="D556" s="50" t="s">
        <v>7636</v>
      </c>
      <c r="E556" s="50" t="s">
        <v>7637</v>
      </c>
      <c r="F556" s="55"/>
      <c r="G556" s="50" t="s">
        <v>3180</v>
      </c>
      <c r="H556" s="50" t="s">
        <v>7635</v>
      </c>
      <c r="I556" s="50" t="s">
        <v>7635</v>
      </c>
      <c r="J556" s="50" t="s">
        <v>7638</v>
      </c>
      <c r="K556" s="50" t="s">
        <v>209</v>
      </c>
      <c r="L556" s="50" t="s">
        <v>102</v>
      </c>
      <c r="M556" s="50" t="s">
        <v>209</v>
      </c>
      <c r="N556" s="50" t="s">
        <v>209</v>
      </c>
      <c r="O556" s="50" t="s">
        <v>209</v>
      </c>
      <c r="P556" s="50" t="s">
        <v>102</v>
      </c>
      <c r="Q556" s="50" t="s">
        <v>209</v>
      </c>
      <c r="R556" s="55"/>
      <c r="S556" s="50">
        <v>2017</v>
      </c>
      <c r="T556" s="48" t="s">
        <v>4706</v>
      </c>
      <c r="U556" s="68"/>
      <c r="V556" s="68"/>
      <c r="W556" s="66">
        <v>0</v>
      </c>
      <c r="X556" s="68"/>
      <c r="Y556" s="55"/>
      <c r="Z556" s="55"/>
      <c r="AA556" s="60"/>
      <c r="AB556" s="70"/>
      <c r="AC556" s="73" t="s">
        <v>102</v>
      </c>
      <c r="AD556" s="50" t="s">
        <v>209</v>
      </c>
      <c r="AE556" s="66"/>
      <c r="AF556" s="50" t="s">
        <v>3198</v>
      </c>
      <c r="AG556" s="50" t="s">
        <v>7639</v>
      </c>
      <c r="AH556" s="67"/>
      <c r="AI556" s="67" t="s">
        <v>5314</v>
      </c>
      <c r="AJ556" s="55"/>
      <c r="AK556" s="50" t="s">
        <v>105</v>
      </c>
      <c r="AL556" s="50" t="s">
        <v>4706</v>
      </c>
      <c r="AM556" s="55"/>
      <c r="AN556" s="50">
        <v>0</v>
      </c>
      <c r="AO556" s="55"/>
      <c r="AP556" s="50" t="s">
        <v>5366</v>
      </c>
    </row>
    <row r="557" spans="1:42" ht="95.25" customHeight="1">
      <c r="A557" s="47">
        <f t="shared" si="0"/>
        <v>556</v>
      </c>
      <c r="B557" s="50" t="s">
        <v>7640</v>
      </c>
      <c r="C557" s="50" t="s">
        <v>7641</v>
      </c>
      <c r="D557" s="50" t="s">
        <v>7642</v>
      </c>
      <c r="E557" s="50" t="s">
        <v>7643</v>
      </c>
      <c r="F557" s="49" t="s">
        <v>7644</v>
      </c>
      <c r="G557" s="50" t="s">
        <v>3180</v>
      </c>
      <c r="H557" s="50" t="s">
        <v>7641</v>
      </c>
      <c r="I557" s="50" t="s">
        <v>7641</v>
      </c>
      <c r="J557" s="50" t="s">
        <v>7645</v>
      </c>
      <c r="K557" s="50" t="s">
        <v>209</v>
      </c>
      <c r="L557" s="50" t="s">
        <v>102</v>
      </c>
      <c r="M557" s="50" t="s">
        <v>209</v>
      </c>
      <c r="N557" s="50" t="s">
        <v>209</v>
      </c>
      <c r="O557" s="50" t="s">
        <v>209</v>
      </c>
      <c r="P557" s="50" t="s">
        <v>102</v>
      </c>
      <c r="Q557" s="50" t="s">
        <v>209</v>
      </c>
      <c r="R557" s="55"/>
      <c r="S557" s="50">
        <v>2017</v>
      </c>
      <c r="T557" s="48" t="s">
        <v>4706</v>
      </c>
      <c r="U557" s="68"/>
      <c r="V557" s="68"/>
      <c r="W557" s="66">
        <v>0</v>
      </c>
      <c r="X557" s="68"/>
      <c r="Y557" s="50" t="s">
        <v>5093</v>
      </c>
      <c r="Z557" s="55"/>
      <c r="AA557" s="60"/>
      <c r="AB557" s="70"/>
      <c r="AC557" s="73" t="s">
        <v>102</v>
      </c>
      <c r="AD557" s="50" t="s">
        <v>209</v>
      </c>
      <c r="AE557" s="66"/>
      <c r="AF557" s="50" t="s">
        <v>3198</v>
      </c>
      <c r="AG557" s="50"/>
      <c r="AH557" s="67"/>
      <c r="AI557" s="67"/>
      <c r="AJ557" s="55"/>
      <c r="AK557" s="50" t="s">
        <v>105</v>
      </c>
      <c r="AL557" s="50" t="s">
        <v>4706</v>
      </c>
      <c r="AM557" s="55"/>
      <c r="AN557" s="50">
        <v>0</v>
      </c>
      <c r="AO557" s="55"/>
      <c r="AP557" s="50" t="s">
        <v>5366</v>
      </c>
    </row>
    <row r="558" spans="1:42" ht="95.25" customHeight="1">
      <c r="A558" s="47">
        <f t="shared" si="0"/>
        <v>557</v>
      </c>
      <c r="B558" s="50" t="s">
        <v>7646</v>
      </c>
      <c r="C558" s="50" t="s">
        <v>7647</v>
      </c>
      <c r="D558" s="50" t="s">
        <v>7648</v>
      </c>
      <c r="E558" s="49" t="s">
        <v>7649</v>
      </c>
      <c r="F558" s="49" t="s">
        <v>7650</v>
      </c>
      <c r="G558" s="50" t="s">
        <v>3180</v>
      </c>
      <c r="H558" s="50" t="s">
        <v>7647</v>
      </c>
      <c r="I558" s="50" t="s">
        <v>7647</v>
      </c>
      <c r="J558" s="50" t="s">
        <v>7651</v>
      </c>
      <c r="K558" s="50" t="s">
        <v>209</v>
      </c>
      <c r="L558" s="50" t="s">
        <v>102</v>
      </c>
      <c r="M558" s="50" t="s">
        <v>209</v>
      </c>
      <c r="N558" s="50" t="s">
        <v>209</v>
      </c>
      <c r="O558" s="50" t="s">
        <v>209</v>
      </c>
      <c r="P558" s="50" t="s">
        <v>102</v>
      </c>
      <c r="Q558" s="50" t="s">
        <v>209</v>
      </c>
      <c r="R558" s="55"/>
      <c r="S558" s="50">
        <v>2017</v>
      </c>
      <c r="T558" s="48" t="s">
        <v>4706</v>
      </c>
      <c r="U558" s="68">
        <v>2218000</v>
      </c>
      <c r="V558" s="68">
        <v>22227200</v>
      </c>
      <c r="W558" s="66">
        <v>538000</v>
      </c>
      <c r="X558" s="68"/>
      <c r="Y558" s="50" t="s">
        <v>4707</v>
      </c>
      <c r="Z558" s="55"/>
      <c r="AA558" s="60" t="s">
        <v>73</v>
      </c>
      <c r="AB558" s="67" t="s">
        <v>102</v>
      </c>
      <c r="AC558" s="73" t="s">
        <v>102</v>
      </c>
      <c r="AD558" s="50" t="s">
        <v>209</v>
      </c>
      <c r="AE558" s="66"/>
      <c r="AF558" s="50" t="s">
        <v>3186</v>
      </c>
      <c r="AG558" s="50" t="s">
        <v>7652</v>
      </c>
      <c r="AH558" s="67" t="s">
        <v>7653</v>
      </c>
      <c r="AI558" s="67" t="s">
        <v>6354</v>
      </c>
      <c r="AJ558" s="55"/>
      <c r="AK558" s="50" t="s">
        <v>105</v>
      </c>
      <c r="AL558" s="50" t="s">
        <v>4706</v>
      </c>
      <c r="AM558" s="55"/>
      <c r="AN558" s="50">
        <v>0</v>
      </c>
      <c r="AO558" s="55"/>
      <c r="AP558" s="50" t="s">
        <v>5366</v>
      </c>
    </row>
    <row r="559" spans="1:42" ht="95.25" customHeight="1">
      <c r="A559" s="47">
        <f t="shared" si="0"/>
        <v>558</v>
      </c>
      <c r="B559" s="50" t="s">
        <v>7654</v>
      </c>
      <c r="C559" s="50" t="s">
        <v>7655</v>
      </c>
      <c r="D559" s="50" t="s">
        <v>7656</v>
      </c>
      <c r="E559" s="50" t="s">
        <v>7657</v>
      </c>
      <c r="F559" s="50" t="s">
        <v>102</v>
      </c>
      <c r="G559" s="50" t="s">
        <v>3193</v>
      </c>
      <c r="H559" s="50" t="s">
        <v>7655</v>
      </c>
      <c r="I559" s="50" t="s">
        <v>7655</v>
      </c>
      <c r="J559" s="50" t="s">
        <v>7658</v>
      </c>
      <c r="K559" s="50" t="s">
        <v>209</v>
      </c>
      <c r="L559" s="50" t="s">
        <v>102</v>
      </c>
      <c r="M559" s="50" t="s">
        <v>209</v>
      </c>
      <c r="N559" s="50" t="s">
        <v>209</v>
      </c>
      <c r="O559" s="50" t="s">
        <v>209</v>
      </c>
      <c r="P559" s="50" t="s">
        <v>102</v>
      </c>
      <c r="Q559" s="50" t="s">
        <v>209</v>
      </c>
      <c r="R559" s="55"/>
      <c r="S559" s="50">
        <v>2015</v>
      </c>
      <c r="T559" s="48" t="s">
        <v>4706</v>
      </c>
      <c r="U559" s="68"/>
      <c r="V559" s="68"/>
      <c r="W559" s="66">
        <v>248440000</v>
      </c>
      <c r="X559" s="68"/>
      <c r="Y559" s="50" t="s">
        <v>4707</v>
      </c>
      <c r="Z559" s="55"/>
      <c r="AA559" s="60" t="s">
        <v>73</v>
      </c>
      <c r="AB559" s="67" t="s">
        <v>102</v>
      </c>
      <c r="AC559" s="73" t="s">
        <v>102</v>
      </c>
      <c r="AD559" s="50" t="s">
        <v>209</v>
      </c>
      <c r="AE559" s="66"/>
      <c r="AF559" s="50" t="s">
        <v>3186</v>
      </c>
      <c r="AG559" s="50" t="s">
        <v>7659</v>
      </c>
      <c r="AH559" s="67" t="s">
        <v>7660</v>
      </c>
      <c r="AI559" s="67" t="s">
        <v>6354</v>
      </c>
      <c r="AJ559" s="55"/>
      <c r="AK559" s="50" t="s">
        <v>105</v>
      </c>
      <c r="AL559" s="50" t="s">
        <v>4706</v>
      </c>
      <c r="AM559" s="55"/>
      <c r="AN559" s="50">
        <v>0</v>
      </c>
      <c r="AO559" s="55"/>
      <c r="AP559" s="50" t="s">
        <v>5366</v>
      </c>
    </row>
    <row r="560" spans="1:42" ht="90" customHeight="1">
      <c r="A560" s="47">
        <f t="shared" si="0"/>
        <v>559</v>
      </c>
      <c r="B560" s="50" t="s">
        <v>7661</v>
      </c>
      <c r="C560" s="50" t="s">
        <v>7662</v>
      </c>
      <c r="D560" s="50" t="s">
        <v>7663</v>
      </c>
      <c r="E560" s="49" t="s">
        <v>7664</v>
      </c>
      <c r="F560" s="49" t="s">
        <v>1297</v>
      </c>
      <c r="G560" s="50" t="s">
        <v>3193</v>
      </c>
      <c r="H560" s="50" t="s">
        <v>7662</v>
      </c>
      <c r="I560" s="50" t="s">
        <v>7662</v>
      </c>
      <c r="J560" s="50" t="s">
        <v>1298</v>
      </c>
      <c r="K560" s="50" t="s">
        <v>209</v>
      </c>
      <c r="L560" s="50" t="s">
        <v>102</v>
      </c>
      <c r="M560" s="50" t="s">
        <v>209</v>
      </c>
      <c r="N560" s="50" t="s">
        <v>209</v>
      </c>
      <c r="O560" s="50" t="s">
        <v>209</v>
      </c>
      <c r="P560" s="50" t="s">
        <v>102</v>
      </c>
      <c r="Q560" s="50" t="s">
        <v>102</v>
      </c>
      <c r="R560" s="50"/>
      <c r="S560" s="50">
        <v>2017</v>
      </c>
      <c r="T560" s="48" t="s">
        <v>4706</v>
      </c>
      <c r="U560" s="68">
        <v>150000</v>
      </c>
      <c r="V560" s="66">
        <v>1045000</v>
      </c>
      <c r="W560" s="66">
        <v>0</v>
      </c>
      <c r="X560" s="68"/>
      <c r="Y560" s="50" t="s">
        <v>4707</v>
      </c>
      <c r="Z560" s="69"/>
      <c r="AA560" s="60" t="s">
        <v>73</v>
      </c>
      <c r="AB560" s="67">
        <v>500000</v>
      </c>
      <c r="AC560" s="73" t="s">
        <v>102</v>
      </c>
      <c r="AD560" s="50" t="s">
        <v>209</v>
      </c>
      <c r="AE560" s="66"/>
      <c r="AF560" s="50" t="s">
        <v>4758</v>
      </c>
      <c r="AG560" s="50" t="s">
        <v>7665</v>
      </c>
      <c r="AH560" s="67">
        <v>21000</v>
      </c>
      <c r="AI560" s="67" t="s">
        <v>5314</v>
      </c>
      <c r="AJ560" s="50">
        <v>10</v>
      </c>
      <c r="AK560" s="50" t="s">
        <v>105</v>
      </c>
      <c r="AL560" s="50" t="s">
        <v>5785</v>
      </c>
      <c r="AM560" s="55"/>
      <c r="AN560" s="50">
        <v>0</v>
      </c>
      <c r="AO560" s="55"/>
      <c r="AP560" s="50" t="s">
        <v>5366</v>
      </c>
    </row>
    <row r="561" spans="1:42" ht="92.25" customHeight="1">
      <c r="A561" s="47">
        <f t="shared" si="0"/>
        <v>560</v>
      </c>
      <c r="B561" s="50" t="s">
        <v>7666</v>
      </c>
      <c r="C561" s="50" t="s">
        <v>7667</v>
      </c>
      <c r="D561" s="50" t="s">
        <v>7668</v>
      </c>
      <c r="E561" s="50" t="s">
        <v>7669</v>
      </c>
      <c r="F561" s="55"/>
      <c r="G561" s="50" t="s">
        <v>3193</v>
      </c>
      <c r="H561" s="50" t="s">
        <v>7667</v>
      </c>
      <c r="I561" s="50" t="s">
        <v>7667</v>
      </c>
      <c r="J561" s="50" t="s">
        <v>7670</v>
      </c>
      <c r="K561" s="50" t="s">
        <v>209</v>
      </c>
      <c r="L561" s="50" t="s">
        <v>102</v>
      </c>
      <c r="M561" s="50" t="s">
        <v>209</v>
      </c>
      <c r="N561" s="50" t="s">
        <v>209</v>
      </c>
      <c r="O561" s="50" t="s">
        <v>209</v>
      </c>
      <c r="P561" s="55"/>
      <c r="Q561" s="50" t="s">
        <v>209</v>
      </c>
      <c r="R561" s="55"/>
      <c r="S561" s="50">
        <v>2017</v>
      </c>
      <c r="T561" s="48" t="s">
        <v>4706</v>
      </c>
      <c r="U561" s="68"/>
      <c r="V561" s="68"/>
      <c r="W561" s="66">
        <v>0</v>
      </c>
      <c r="X561" s="68"/>
      <c r="Y561" s="55"/>
      <c r="Z561" s="55"/>
      <c r="AA561" s="60"/>
      <c r="AB561" s="70"/>
      <c r="AC561" s="73" t="s">
        <v>102</v>
      </c>
      <c r="AD561" s="50" t="s">
        <v>209</v>
      </c>
      <c r="AE561" s="66"/>
      <c r="AF561" s="50" t="s">
        <v>3198</v>
      </c>
      <c r="AG561" s="50"/>
      <c r="AH561" s="67"/>
      <c r="AI561" s="67" t="s">
        <v>5314</v>
      </c>
      <c r="AJ561" s="55"/>
      <c r="AK561" s="50" t="s">
        <v>105</v>
      </c>
      <c r="AL561" s="50" t="s">
        <v>4706</v>
      </c>
      <c r="AM561" s="55"/>
      <c r="AN561" s="50">
        <v>0</v>
      </c>
      <c r="AO561" s="55"/>
      <c r="AP561" s="50" t="s">
        <v>5366</v>
      </c>
    </row>
    <row r="562" spans="1:42" ht="92.25" customHeight="1">
      <c r="A562" s="47">
        <f t="shared" si="0"/>
        <v>561</v>
      </c>
      <c r="B562" s="50" t="s">
        <v>7671</v>
      </c>
      <c r="C562" s="50" t="s">
        <v>7672</v>
      </c>
      <c r="D562" s="50" t="s">
        <v>7673</v>
      </c>
      <c r="E562" s="50" t="s">
        <v>7674</v>
      </c>
      <c r="F562" s="49" t="s">
        <v>7675</v>
      </c>
      <c r="G562" s="50" t="s">
        <v>3180</v>
      </c>
      <c r="H562" s="50" t="s">
        <v>7672</v>
      </c>
      <c r="I562" s="50" t="s">
        <v>7672</v>
      </c>
      <c r="J562" s="50" t="s">
        <v>7676</v>
      </c>
      <c r="K562" s="50" t="s">
        <v>209</v>
      </c>
      <c r="L562" s="50" t="s">
        <v>102</v>
      </c>
      <c r="M562" s="50" t="s">
        <v>209</v>
      </c>
      <c r="N562" s="50" t="s">
        <v>209</v>
      </c>
      <c r="O562" s="50" t="s">
        <v>209</v>
      </c>
      <c r="P562" s="55"/>
      <c r="Q562" s="50" t="s">
        <v>209</v>
      </c>
      <c r="R562" s="55"/>
      <c r="S562" s="50">
        <v>2015</v>
      </c>
      <c r="T562" s="48" t="s">
        <v>4706</v>
      </c>
      <c r="U562" s="68">
        <v>23047000</v>
      </c>
      <c r="V562" s="66">
        <v>20713000</v>
      </c>
      <c r="W562" s="66">
        <v>72000</v>
      </c>
      <c r="X562" s="66">
        <v>42000</v>
      </c>
      <c r="Y562" s="50" t="s">
        <v>4707</v>
      </c>
      <c r="Z562" s="55"/>
      <c r="AA562" s="60" t="s">
        <v>73</v>
      </c>
      <c r="AB562" s="67" t="s">
        <v>102</v>
      </c>
      <c r="AC562" s="73" t="s">
        <v>102</v>
      </c>
      <c r="AD562" s="50" t="s">
        <v>209</v>
      </c>
      <c r="AE562" s="66"/>
      <c r="AF562" s="50" t="s">
        <v>3198</v>
      </c>
      <c r="AG562" s="50" t="s">
        <v>7175</v>
      </c>
      <c r="AH562" s="67">
        <v>5000</v>
      </c>
      <c r="AI562" s="67" t="s">
        <v>6069</v>
      </c>
      <c r="AJ562" s="55"/>
      <c r="AK562" s="50" t="s">
        <v>105</v>
      </c>
      <c r="AL562" s="50" t="s">
        <v>5785</v>
      </c>
      <c r="AM562" s="55"/>
      <c r="AN562" s="50">
        <v>0</v>
      </c>
      <c r="AO562" s="55"/>
      <c r="AP562" s="50" t="s">
        <v>5366</v>
      </c>
    </row>
    <row r="563" spans="1:42" ht="92.25" customHeight="1">
      <c r="A563" s="47">
        <f t="shared" si="0"/>
        <v>562</v>
      </c>
      <c r="B563" s="50" t="s">
        <v>7677</v>
      </c>
      <c r="C563" s="50" t="s">
        <v>7678</v>
      </c>
      <c r="D563" s="50" t="s">
        <v>1713</v>
      </c>
      <c r="E563" s="50" t="s">
        <v>1710</v>
      </c>
      <c r="F563" s="49" t="s">
        <v>1714</v>
      </c>
      <c r="G563" s="50" t="s">
        <v>3180</v>
      </c>
      <c r="H563" s="50" t="s">
        <v>7678</v>
      </c>
      <c r="I563" s="50" t="s">
        <v>7678</v>
      </c>
      <c r="J563" s="50" t="s">
        <v>7679</v>
      </c>
      <c r="K563" s="50" t="s">
        <v>209</v>
      </c>
      <c r="L563" s="50" t="s">
        <v>102</v>
      </c>
      <c r="M563" s="50" t="s">
        <v>209</v>
      </c>
      <c r="N563" s="50" t="s">
        <v>209</v>
      </c>
      <c r="O563" s="50" t="s">
        <v>209</v>
      </c>
      <c r="P563" s="55"/>
      <c r="Q563" s="50" t="s">
        <v>209</v>
      </c>
      <c r="R563" s="55"/>
      <c r="S563" s="50">
        <v>2016</v>
      </c>
      <c r="T563" s="48" t="s">
        <v>4706</v>
      </c>
      <c r="U563" s="68">
        <v>12003500</v>
      </c>
      <c r="V563" s="66">
        <v>1739000</v>
      </c>
      <c r="W563" s="66">
        <v>4500000</v>
      </c>
      <c r="X563" s="66"/>
      <c r="Y563" s="66" t="s">
        <v>5093</v>
      </c>
      <c r="Z563" s="55"/>
      <c r="AA563" s="60"/>
      <c r="AB563" s="70"/>
      <c r="AC563" s="73" t="s">
        <v>102</v>
      </c>
      <c r="AD563" s="50" t="s">
        <v>209</v>
      </c>
      <c r="AE563" s="66"/>
      <c r="AF563" s="50" t="s">
        <v>3198</v>
      </c>
      <c r="AG563" s="50" t="s">
        <v>7680</v>
      </c>
      <c r="AH563" s="67" t="s">
        <v>7681</v>
      </c>
      <c r="AI563" s="67" t="s">
        <v>5457</v>
      </c>
      <c r="AJ563" s="55"/>
      <c r="AK563" s="50" t="s">
        <v>105</v>
      </c>
      <c r="AL563" s="50" t="s">
        <v>4706</v>
      </c>
      <c r="AM563" s="55"/>
      <c r="AN563" s="50">
        <v>0</v>
      </c>
      <c r="AO563" s="55"/>
      <c r="AP563" s="50" t="s">
        <v>7682</v>
      </c>
    </row>
    <row r="564" spans="1:42" ht="92.25" customHeight="1">
      <c r="A564" s="47">
        <f t="shared" si="0"/>
        <v>563</v>
      </c>
      <c r="B564" s="50" t="s">
        <v>7683</v>
      </c>
      <c r="C564" s="50" t="s">
        <v>7684</v>
      </c>
      <c r="D564" s="50" t="s">
        <v>7685</v>
      </c>
      <c r="E564" s="50" t="s">
        <v>7686</v>
      </c>
      <c r="F564" s="49" t="s">
        <v>7687</v>
      </c>
      <c r="G564" s="50" t="s">
        <v>3180</v>
      </c>
      <c r="H564" s="50" t="s">
        <v>7684</v>
      </c>
      <c r="I564" s="50" t="s">
        <v>7684</v>
      </c>
      <c r="J564" s="50" t="s">
        <v>7688</v>
      </c>
      <c r="K564" s="50" t="s">
        <v>209</v>
      </c>
      <c r="L564" s="50" t="s">
        <v>102</v>
      </c>
      <c r="M564" s="50" t="s">
        <v>209</v>
      </c>
      <c r="N564" s="50" t="s">
        <v>209</v>
      </c>
      <c r="O564" s="50" t="s">
        <v>209</v>
      </c>
      <c r="P564" s="55"/>
      <c r="Q564" s="50" t="s">
        <v>209</v>
      </c>
      <c r="R564" s="55"/>
      <c r="S564" s="50">
        <v>2018</v>
      </c>
      <c r="T564" s="48" t="s">
        <v>4706</v>
      </c>
      <c r="U564" s="68"/>
      <c r="V564" s="66">
        <v>3134000</v>
      </c>
      <c r="W564" s="66">
        <v>2227000</v>
      </c>
      <c r="X564" s="66">
        <v>328000</v>
      </c>
      <c r="Y564" s="66" t="s">
        <v>4707</v>
      </c>
      <c r="Z564" s="55"/>
      <c r="AA564" s="60" t="s">
        <v>73</v>
      </c>
      <c r="AB564" s="67" t="s">
        <v>102</v>
      </c>
      <c r="AC564" s="73" t="s">
        <v>102</v>
      </c>
      <c r="AD564" s="50" t="s">
        <v>209</v>
      </c>
      <c r="AE564" s="66"/>
      <c r="AF564" s="50" t="s">
        <v>3198</v>
      </c>
      <c r="AG564" s="50" t="s">
        <v>5108</v>
      </c>
      <c r="AH564" s="67" t="s">
        <v>7689</v>
      </c>
      <c r="AI564" s="67" t="s">
        <v>5314</v>
      </c>
      <c r="AJ564" s="55"/>
      <c r="AK564" s="50" t="s">
        <v>105</v>
      </c>
      <c r="AL564" s="50" t="s">
        <v>5785</v>
      </c>
      <c r="AM564" s="55"/>
      <c r="AN564" s="50">
        <v>0</v>
      </c>
      <c r="AO564" s="55"/>
      <c r="AP564" s="50" t="s">
        <v>5366</v>
      </c>
    </row>
    <row r="565" spans="1:42" ht="92.25" customHeight="1">
      <c r="A565" s="47">
        <f t="shared" si="0"/>
        <v>564</v>
      </c>
      <c r="B565" s="50" t="s">
        <v>7690</v>
      </c>
      <c r="C565" s="50" t="s">
        <v>7691</v>
      </c>
      <c r="D565" s="50" t="s">
        <v>7692</v>
      </c>
      <c r="E565" s="50" t="s">
        <v>7693</v>
      </c>
      <c r="F565" s="49" t="s">
        <v>7694</v>
      </c>
      <c r="G565" s="50" t="s">
        <v>3180</v>
      </c>
      <c r="H565" s="50" t="s">
        <v>7691</v>
      </c>
      <c r="I565" s="50" t="s">
        <v>7691</v>
      </c>
      <c r="J565" s="50" t="s">
        <v>7695</v>
      </c>
      <c r="K565" s="50" t="s">
        <v>209</v>
      </c>
      <c r="L565" s="50" t="s">
        <v>102</v>
      </c>
      <c r="M565" s="50" t="s">
        <v>209</v>
      </c>
      <c r="N565" s="50" t="s">
        <v>209</v>
      </c>
      <c r="O565" s="50" t="s">
        <v>209</v>
      </c>
      <c r="P565" s="55"/>
      <c r="Q565" s="50" t="s">
        <v>209</v>
      </c>
      <c r="R565" s="55"/>
      <c r="S565" s="50">
        <v>2019</v>
      </c>
      <c r="T565" s="48" t="s">
        <v>4706</v>
      </c>
      <c r="U565" s="68"/>
      <c r="V565" s="66">
        <v>337000</v>
      </c>
      <c r="W565" s="66">
        <v>395000</v>
      </c>
      <c r="X565" s="66"/>
      <c r="Y565" s="66" t="s">
        <v>5093</v>
      </c>
      <c r="Z565" s="55"/>
      <c r="AA565" s="60" t="s">
        <v>73</v>
      </c>
      <c r="AB565" s="67">
        <v>650000</v>
      </c>
      <c r="AC565" s="73" t="s">
        <v>102</v>
      </c>
      <c r="AD565" s="50" t="s">
        <v>209</v>
      </c>
      <c r="AE565" s="66"/>
      <c r="AF565" s="50" t="s">
        <v>3198</v>
      </c>
      <c r="AG565" s="50" t="s">
        <v>7696</v>
      </c>
      <c r="AH565" s="67">
        <v>3000</v>
      </c>
      <c r="AI565" s="67" t="s">
        <v>5314</v>
      </c>
      <c r="AJ565" s="55"/>
      <c r="AK565" s="50" t="s">
        <v>105</v>
      </c>
      <c r="AL565" s="50" t="s">
        <v>4706</v>
      </c>
      <c r="AM565" s="55"/>
      <c r="AN565" s="50">
        <v>0</v>
      </c>
      <c r="AO565" s="55"/>
      <c r="AP565" s="49" t="s">
        <v>7697</v>
      </c>
    </row>
    <row r="566" spans="1:42" ht="92.25" customHeight="1">
      <c r="A566" s="47">
        <f t="shared" si="0"/>
        <v>565</v>
      </c>
      <c r="B566" s="50" t="s">
        <v>7698</v>
      </c>
      <c r="C566" s="50" t="s">
        <v>7699</v>
      </c>
      <c r="D566" s="50" t="s">
        <v>7700</v>
      </c>
      <c r="E566" s="50" t="s">
        <v>7701</v>
      </c>
      <c r="F566" s="49" t="s">
        <v>7702</v>
      </c>
      <c r="G566" s="50" t="s">
        <v>3180</v>
      </c>
      <c r="H566" s="50" t="s">
        <v>7699</v>
      </c>
      <c r="I566" s="50" t="s">
        <v>7699</v>
      </c>
      <c r="J566" s="50" t="s">
        <v>7703</v>
      </c>
      <c r="K566" s="50" t="s">
        <v>209</v>
      </c>
      <c r="L566" s="50" t="s">
        <v>102</v>
      </c>
      <c r="M566" s="50" t="s">
        <v>209</v>
      </c>
      <c r="N566" s="50" t="s">
        <v>209</v>
      </c>
      <c r="O566" s="50" t="s">
        <v>209</v>
      </c>
      <c r="P566" s="55"/>
      <c r="Q566" s="50" t="s">
        <v>209</v>
      </c>
      <c r="R566" s="55"/>
      <c r="S566" s="50">
        <v>2018</v>
      </c>
      <c r="T566" s="48" t="s">
        <v>4706</v>
      </c>
      <c r="U566" s="68">
        <v>26508000</v>
      </c>
      <c r="V566" s="66">
        <v>18051000</v>
      </c>
      <c r="W566" s="66">
        <v>956000</v>
      </c>
      <c r="X566" s="66"/>
      <c r="Y566" s="66" t="s">
        <v>5093</v>
      </c>
      <c r="Z566" s="55"/>
      <c r="AA566" s="60" t="s">
        <v>73</v>
      </c>
      <c r="AB566" s="67">
        <v>800000</v>
      </c>
      <c r="AC566" s="73" t="s">
        <v>102</v>
      </c>
      <c r="AD566" s="50" t="s">
        <v>209</v>
      </c>
      <c r="AE566" s="66"/>
      <c r="AF566" s="50" t="s">
        <v>3206</v>
      </c>
      <c r="AG566" s="50" t="s">
        <v>5871</v>
      </c>
      <c r="AH566" s="67" t="s">
        <v>7704</v>
      </c>
      <c r="AI566" s="67" t="s">
        <v>5314</v>
      </c>
      <c r="AJ566" s="55"/>
      <c r="AK566" s="50" t="s">
        <v>105</v>
      </c>
      <c r="AL566" s="50" t="s">
        <v>4706</v>
      </c>
      <c r="AM566" s="55"/>
      <c r="AN566" s="50">
        <v>0</v>
      </c>
      <c r="AO566" s="55"/>
      <c r="AP566" s="50" t="s">
        <v>5366</v>
      </c>
    </row>
    <row r="567" spans="1:42" ht="92.25" customHeight="1">
      <c r="A567" s="47">
        <f t="shared" si="0"/>
        <v>566</v>
      </c>
      <c r="B567" s="50" t="s">
        <v>7705</v>
      </c>
      <c r="C567" s="50" t="s">
        <v>7706</v>
      </c>
      <c r="D567" s="50" t="s">
        <v>7707</v>
      </c>
      <c r="E567" s="50" t="s">
        <v>7708</v>
      </c>
      <c r="F567" s="49" t="s">
        <v>7709</v>
      </c>
      <c r="G567" s="50" t="s">
        <v>3180</v>
      </c>
      <c r="H567" s="50" t="s">
        <v>7706</v>
      </c>
      <c r="I567" s="50" t="s">
        <v>7706</v>
      </c>
      <c r="J567" s="50" t="s">
        <v>7710</v>
      </c>
      <c r="K567" s="50" t="s">
        <v>209</v>
      </c>
      <c r="L567" s="50" t="s">
        <v>102</v>
      </c>
      <c r="M567" s="50" t="s">
        <v>209</v>
      </c>
      <c r="N567" s="50" t="s">
        <v>209</v>
      </c>
      <c r="O567" s="50" t="s">
        <v>209</v>
      </c>
      <c r="P567" s="55"/>
      <c r="Q567" s="50" t="s">
        <v>209</v>
      </c>
      <c r="R567" s="55"/>
      <c r="S567" s="50">
        <v>2017</v>
      </c>
      <c r="T567" s="48" t="s">
        <v>4706</v>
      </c>
      <c r="U567" s="68"/>
      <c r="V567" s="68"/>
      <c r="W567" s="66">
        <v>15000000</v>
      </c>
      <c r="X567" s="68"/>
      <c r="Y567" s="68"/>
      <c r="Z567" s="55"/>
      <c r="AA567" s="60"/>
      <c r="AB567" s="70"/>
      <c r="AC567" s="73" t="s">
        <v>102</v>
      </c>
      <c r="AD567" s="50" t="s">
        <v>209</v>
      </c>
      <c r="AE567" s="66"/>
      <c r="AF567" s="50" t="s">
        <v>3198</v>
      </c>
      <c r="AG567" s="50"/>
      <c r="AH567" s="67"/>
      <c r="AI567" s="67" t="s">
        <v>5314</v>
      </c>
      <c r="AJ567" s="55"/>
      <c r="AK567" s="50" t="s">
        <v>105</v>
      </c>
      <c r="AL567" s="50" t="s">
        <v>4706</v>
      </c>
      <c r="AM567" s="55"/>
      <c r="AN567" s="50">
        <v>0</v>
      </c>
      <c r="AO567" s="55"/>
      <c r="AP567" s="50" t="s">
        <v>5366</v>
      </c>
    </row>
    <row r="568" spans="1:42" ht="92.25" customHeight="1">
      <c r="A568" s="47">
        <f t="shared" si="0"/>
        <v>567</v>
      </c>
      <c r="B568" s="50" t="s">
        <v>7711</v>
      </c>
      <c r="C568" s="50" t="s">
        <v>7712</v>
      </c>
      <c r="D568" s="50" t="s">
        <v>7713</v>
      </c>
      <c r="E568" s="50" t="s">
        <v>7714</v>
      </c>
      <c r="F568" s="55"/>
      <c r="G568" s="50" t="s">
        <v>7715</v>
      </c>
      <c r="H568" s="50" t="s">
        <v>7712</v>
      </c>
      <c r="I568" s="50" t="s">
        <v>7712</v>
      </c>
      <c r="J568" s="50" t="s">
        <v>7716</v>
      </c>
      <c r="K568" s="50" t="s">
        <v>209</v>
      </c>
      <c r="L568" s="50" t="s">
        <v>102</v>
      </c>
      <c r="M568" s="50" t="s">
        <v>209</v>
      </c>
      <c r="N568" s="50" t="s">
        <v>209</v>
      </c>
      <c r="O568" s="50" t="s">
        <v>209</v>
      </c>
      <c r="P568" s="55"/>
      <c r="Q568" s="50" t="s">
        <v>209</v>
      </c>
      <c r="R568" s="55"/>
      <c r="S568" s="50">
        <v>2014</v>
      </c>
      <c r="T568" s="48" t="s">
        <v>4706</v>
      </c>
      <c r="U568" s="68"/>
      <c r="V568" s="68"/>
      <c r="W568" s="66">
        <v>150000</v>
      </c>
      <c r="X568" s="66"/>
      <c r="Y568" s="66" t="s">
        <v>5093</v>
      </c>
      <c r="Z568" s="55"/>
      <c r="AA568" s="60" t="s">
        <v>73</v>
      </c>
      <c r="AB568" s="67">
        <v>1000000</v>
      </c>
      <c r="AC568" s="73" t="s">
        <v>102</v>
      </c>
      <c r="AD568" s="50" t="s">
        <v>209</v>
      </c>
      <c r="AE568" s="66"/>
      <c r="AF568" s="50" t="s">
        <v>3198</v>
      </c>
      <c r="AG568" s="50"/>
      <c r="AH568" s="67"/>
      <c r="AI568" s="67" t="s">
        <v>5314</v>
      </c>
      <c r="AJ568" s="55"/>
      <c r="AK568" s="50" t="s">
        <v>105</v>
      </c>
      <c r="AL568" s="50" t="s">
        <v>4706</v>
      </c>
      <c r="AM568" s="55"/>
      <c r="AN568" s="50">
        <v>0</v>
      </c>
      <c r="AO568" s="55"/>
      <c r="AP568" s="50" t="s">
        <v>5366</v>
      </c>
    </row>
    <row r="569" spans="1:42" ht="92.25" customHeight="1">
      <c r="A569" s="47">
        <f t="shared" si="0"/>
        <v>568</v>
      </c>
      <c r="B569" s="50" t="s">
        <v>7717</v>
      </c>
      <c r="C569" s="50" t="s">
        <v>7718</v>
      </c>
      <c r="D569" s="50" t="s">
        <v>7719</v>
      </c>
      <c r="E569" s="50" t="s">
        <v>7720</v>
      </c>
      <c r="F569" s="49" t="s">
        <v>7721</v>
      </c>
      <c r="G569" s="50" t="s">
        <v>3193</v>
      </c>
      <c r="H569" s="50" t="s">
        <v>7718</v>
      </c>
      <c r="I569" s="50" t="s">
        <v>7718</v>
      </c>
      <c r="J569" s="50" t="s">
        <v>7722</v>
      </c>
      <c r="K569" s="50" t="s">
        <v>209</v>
      </c>
      <c r="L569" s="50" t="s">
        <v>102</v>
      </c>
      <c r="M569" s="50" t="s">
        <v>209</v>
      </c>
      <c r="N569" s="50" t="s">
        <v>209</v>
      </c>
      <c r="O569" s="50" t="s">
        <v>209</v>
      </c>
      <c r="P569" s="50" t="s">
        <v>102</v>
      </c>
      <c r="Q569" s="50" t="s">
        <v>102</v>
      </c>
      <c r="R569" s="50" t="s">
        <v>102</v>
      </c>
      <c r="S569" s="50">
        <v>2017</v>
      </c>
      <c r="T569" s="48" t="s">
        <v>4706</v>
      </c>
      <c r="U569" s="68">
        <v>300000</v>
      </c>
      <c r="V569" s="68"/>
      <c r="W569" s="66">
        <v>0</v>
      </c>
      <c r="X569" s="68"/>
      <c r="Y569" s="55"/>
      <c r="Z569" s="55"/>
      <c r="AA569" s="55"/>
      <c r="AB569" s="70"/>
      <c r="AC569" s="73" t="s">
        <v>102</v>
      </c>
      <c r="AD569" s="50" t="s">
        <v>209</v>
      </c>
      <c r="AE569" s="66"/>
      <c r="AF569" s="50" t="s">
        <v>3206</v>
      </c>
      <c r="AG569" s="50" t="s">
        <v>7723</v>
      </c>
      <c r="AH569" s="67" t="s">
        <v>7724</v>
      </c>
      <c r="AI569" s="67" t="s">
        <v>5314</v>
      </c>
      <c r="AJ569" s="55"/>
      <c r="AK569" s="50" t="s">
        <v>105</v>
      </c>
      <c r="AL569" s="50" t="s">
        <v>4706</v>
      </c>
      <c r="AM569" s="55"/>
      <c r="AN569" s="50">
        <v>0</v>
      </c>
      <c r="AO569" s="55"/>
      <c r="AP569" s="50" t="s">
        <v>5366</v>
      </c>
    </row>
    <row r="570" spans="1:42" ht="92.25" customHeight="1">
      <c r="A570" s="47">
        <f t="shared" si="0"/>
        <v>569</v>
      </c>
      <c r="B570" s="50" t="s">
        <v>7725</v>
      </c>
      <c r="C570" s="50" t="s">
        <v>7726</v>
      </c>
      <c r="D570" s="50" t="s">
        <v>7727</v>
      </c>
      <c r="E570" s="50" t="s">
        <v>7728</v>
      </c>
      <c r="F570" s="49" t="s">
        <v>7729</v>
      </c>
      <c r="G570" s="50" t="s">
        <v>3180</v>
      </c>
      <c r="H570" s="50" t="s">
        <v>7726</v>
      </c>
      <c r="I570" s="50" t="s">
        <v>7726</v>
      </c>
      <c r="J570" s="50" t="s">
        <v>7730</v>
      </c>
      <c r="K570" s="50" t="s">
        <v>209</v>
      </c>
      <c r="L570" s="50" t="s">
        <v>102</v>
      </c>
      <c r="M570" s="50" t="s">
        <v>209</v>
      </c>
      <c r="N570" s="50" t="s">
        <v>209</v>
      </c>
      <c r="O570" s="50" t="s">
        <v>209</v>
      </c>
      <c r="P570" s="50" t="s">
        <v>102</v>
      </c>
      <c r="Q570" s="50" t="s">
        <v>102</v>
      </c>
      <c r="R570" s="50" t="s">
        <v>102</v>
      </c>
      <c r="S570" s="50">
        <v>2019</v>
      </c>
      <c r="T570" s="48" t="s">
        <v>4706</v>
      </c>
      <c r="U570" s="68"/>
      <c r="V570" s="66">
        <v>3228000</v>
      </c>
      <c r="W570" s="66">
        <v>0</v>
      </c>
      <c r="X570" s="68"/>
      <c r="Y570" s="50" t="s">
        <v>7731</v>
      </c>
      <c r="Z570" s="55"/>
      <c r="AA570" s="50" t="s">
        <v>73</v>
      </c>
      <c r="AB570" s="67" t="s">
        <v>7732</v>
      </c>
      <c r="AC570" s="73" t="s">
        <v>102</v>
      </c>
      <c r="AD570" s="50" t="s">
        <v>209</v>
      </c>
      <c r="AE570" s="66"/>
      <c r="AF570" s="50" t="s">
        <v>3198</v>
      </c>
      <c r="AG570" s="50"/>
      <c r="AH570" s="67"/>
      <c r="AI570" s="67" t="s">
        <v>5314</v>
      </c>
      <c r="AJ570" s="55"/>
      <c r="AK570" s="50" t="s">
        <v>105</v>
      </c>
      <c r="AL570" s="50" t="s">
        <v>4706</v>
      </c>
      <c r="AM570" s="55"/>
      <c r="AN570" s="50">
        <v>6</v>
      </c>
      <c r="AO570" s="55"/>
      <c r="AP570" s="50" t="s">
        <v>5366</v>
      </c>
    </row>
    <row r="571" spans="1:42" ht="92.25" customHeight="1">
      <c r="A571" s="47">
        <f t="shared" si="0"/>
        <v>570</v>
      </c>
      <c r="B571" s="50" t="s">
        <v>7733</v>
      </c>
      <c r="C571" s="50" t="s">
        <v>7734</v>
      </c>
      <c r="D571" s="50" t="s">
        <v>7735</v>
      </c>
      <c r="E571" s="50" t="s">
        <v>7736</v>
      </c>
      <c r="F571" s="49" t="s">
        <v>7737</v>
      </c>
      <c r="G571" s="50" t="s">
        <v>3180</v>
      </c>
      <c r="H571" s="50" t="s">
        <v>7734</v>
      </c>
      <c r="I571" s="50" t="s">
        <v>7734</v>
      </c>
      <c r="J571" s="50" t="s">
        <v>7738</v>
      </c>
      <c r="K571" s="50" t="s">
        <v>209</v>
      </c>
      <c r="L571" s="50" t="s">
        <v>102</v>
      </c>
      <c r="M571" s="50" t="s">
        <v>209</v>
      </c>
      <c r="N571" s="50" t="s">
        <v>209</v>
      </c>
      <c r="O571" s="50" t="s">
        <v>209</v>
      </c>
      <c r="P571" s="50" t="s">
        <v>102</v>
      </c>
      <c r="Q571" s="50" t="s">
        <v>102</v>
      </c>
      <c r="R571" s="50" t="s">
        <v>102</v>
      </c>
      <c r="S571" s="50">
        <v>2018</v>
      </c>
      <c r="T571" s="48" t="s">
        <v>4706</v>
      </c>
      <c r="U571" s="68">
        <v>46710000</v>
      </c>
      <c r="V571" s="66">
        <v>42323000</v>
      </c>
      <c r="W571" s="66">
        <v>11085000</v>
      </c>
      <c r="X571" s="66">
        <v>200000</v>
      </c>
      <c r="Y571" s="50" t="s">
        <v>7731</v>
      </c>
      <c r="Z571" s="55"/>
      <c r="AA571" s="50" t="s">
        <v>73</v>
      </c>
      <c r="AB571" s="67" t="s">
        <v>7739</v>
      </c>
      <c r="AC571" s="73" t="s">
        <v>102</v>
      </c>
      <c r="AD571" s="50" t="s">
        <v>209</v>
      </c>
      <c r="AE571" s="66"/>
      <c r="AF571" s="50" t="s">
        <v>3198</v>
      </c>
      <c r="AG571" s="50" t="s">
        <v>7740</v>
      </c>
      <c r="AH571" s="67" t="s">
        <v>7741</v>
      </c>
      <c r="AI571" s="67" t="s">
        <v>5314</v>
      </c>
      <c r="AJ571" s="55"/>
      <c r="AK571" s="50" t="s">
        <v>105</v>
      </c>
      <c r="AL571" s="50" t="s">
        <v>5785</v>
      </c>
      <c r="AM571" s="55"/>
      <c r="AN571" s="50">
        <v>3</v>
      </c>
      <c r="AO571" s="55"/>
      <c r="AP571" s="50" t="s">
        <v>5366</v>
      </c>
    </row>
    <row r="572" spans="1:42" ht="92.25" customHeight="1">
      <c r="A572" s="47">
        <f t="shared" si="0"/>
        <v>571</v>
      </c>
      <c r="B572" s="50" t="s">
        <v>7742</v>
      </c>
      <c r="C572" s="50" t="s">
        <v>7743</v>
      </c>
      <c r="D572" s="50" t="s">
        <v>7744</v>
      </c>
      <c r="E572" s="50" t="s">
        <v>7745</v>
      </c>
      <c r="F572" s="49" t="s">
        <v>7746</v>
      </c>
      <c r="G572" s="50" t="s">
        <v>3180</v>
      </c>
      <c r="H572" s="50" t="s">
        <v>7743</v>
      </c>
      <c r="I572" s="50" t="s">
        <v>7743</v>
      </c>
      <c r="J572" s="50" t="s">
        <v>7747</v>
      </c>
      <c r="K572" s="50" t="s">
        <v>209</v>
      </c>
      <c r="L572" s="50" t="s">
        <v>102</v>
      </c>
      <c r="M572" s="50" t="s">
        <v>209</v>
      </c>
      <c r="N572" s="50" t="s">
        <v>209</v>
      </c>
      <c r="O572" s="50" t="s">
        <v>209</v>
      </c>
      <c r="P572" s="50" t="s">
        <v>102</v>
      </c>
      <c r="Q572" s="50" t="s">
        <v>102</v>
      </c>
      <c r="R572" s="50" t="s">
        <v>102</v>
      </c>
      <c r="S572" s="50">
        <v>2020</v>
      </c>
      <c r="T572" s="48" t="s">
        <v>4706</v>
      </c>
      <c r="U572" s="68"/>
      <c r="V572" s="68"/>
      <c r="W572" s="66">
        <v>2547000</v>
      </c>
      <c r="X572" s="66">
        <v>312000</v>
      </c>
      <c r="Y572" s="50" t="s">
        <v>7731</v>
      </c>
      <c r="Z572" s="55"/>
      <c r="AA572" s="50" t="s">
        <v>73</v>
      </c>
      <c r="AB572" s="67" t="s">
        <v>7748</v>
      </c>
      <c r="AC572" s="73" t="s">
        <v>102</v>
      </c>
      <c r="AD572" s="50" t="s">
        <v>209</v>
      </c>
      <c r="AE572" s="66"/>
      <c r="AF572" s="50" t="s">
        <v>3198</v>
      </c>
      <c r="AG572" s="50" t="s">
        <v>7749</v>
      </c>
      <c r="AH572" s="67" t="s">
        <v>7750</v>
      </c>
      <c r="AI572" s="67" t="s">
        <v>5314</v>
      </c>
      <c r="AJ572" s="55"/>
      <c r="AK572" s="50" t="s">
        <v>105</v>
      </c>
      <c r="AL572" s="50" t="s">
        <v>5785</v>
      </c>
      <c r="AM572" s="55"/>
      <c r="AN572" s="50">
        <v>6</v>
      </c>
      <c r="AO572" s="55"/>
      <c r="AP572" s="50" t="s">
        <v>5366</v>
      </c>
    </row>
    <row r="573" spans="1:42" ht="92.25" customHeight="1">
      <c r="A573" s="47">
        <f t="shared" si="0"/>
        <v>572</v>
      </c>
      <c r="B573" s="50" t="s">
        <v>7751</v>
      </c>
      <c r="C573" s="50" t="s">
        <v>7752</v>
      </c>
      <c r="D573" s="50" t="s">
        <v>7753</v>
      </c>
      <c r="E573" s="50" t="s">
        <v>7754</v>
      </c>
      <c r="F573" s="50" t="s">
        <v>7755</v>
      </c>
      <c r="G573" s="50" t="s">
        <v>3180</v>
      </c>
      <c r="H573" s="50" t="s">
        <v>7752</v>
      </c>
      <c r="I573" s="50" t="s">
        <v>7752</v>
      </c>
      <c r="J573" s="50" t="s">
        <v>7756</v>
      </c>
      <c r="K573" s="50" t="s">
        <v>209</v>
      </c>
      <c r="L573" s="50" t="s">
        <v>102</v>
      </c>
      <c r="M573" s="50" t="s">
        <v>209</v>
      </c>
      <c r="N573" s="50" t="s">
        <v>209</v>
      </c>
      <c r="O573" s="50" t="s">
        <v>209</v>
      </c>
      <c r="P573" s="50" t="s">
        <v>102</v>
      </c>
      <c r="Q573" s="50" t="s">
        <v>102</v>
      </c>
      <c r="R573" s="50" t="s">
        <v>102</v>
      </c>
      <c r="S573" s="50">
        <v>2014</v>
      </c>
      <c r="T573" s="48" t="s">
        <v>4706</v>
      </c>
      <c r="U573" s="68">
        <v>2422000</v>
      </c>
      <c r="V573" s="66">
        <v>1065000</v>
      </c>
      <c r="W573" s="66">
        <v>200000</v>
      </c>
      <c r="X573" s="68"/>
      <c r="Y573" s="50" t="s">
        <v>7731</v>
      </c>
      <c r="Z573" s="55"/>
      <c r="AA573" s="50" t="s">
        <v>73</v>
      </c>
      <c r="AB573" s="67" t="s">
        <v>7748</v>
      </c>
      <c r="AC573" s="73" t="s">
        <v>102</v>
      </c>
      <c r="AD573" s="50" t="s">
        <v>209</v>
      </c>
      <c r="AE573" s="66"/>
      <c r="AF573" s="50" t="s">
        <v>3206</v>
      </c>
      <c r="AG573" s="50" t="s">
        <v>7757</v>
      </c>
      <c r="AH573" s="67" t="s">
        <v>7758</v>
      </c>
      <c r="AI573" s="67" t="s">
        <v>5314</v>
      </c>
      <c r="AJ573" s="55"/>
      <c r="AK573" s="50" t="s">
        <v>105</v>
      </c>
      <c r="AL573" s="50" t="s">
        <v>5785</v>
      </c>
      <c r="AM573" s="55"/>
      <c r="AN573" s="50">
        <v>5</v>
      </c>
      <c r="AO573" s="55"/>
      <c r="AP573" s="50" t="s">
        <v>7759</v>
      </c>
    </row>
    <row r="574" spans="1:42" ht="92.25" customHeight="1">
      <c r="A574" s="47">
        <f t="shared" si="0"/>
        <v>573</v>
      </c>
      <c r="B574" s="50" t="s">
        <v>7760</v>
      </c>
      <c r="C574" s="50" t="s">
        <v>7761</v>
      </c>
      <c r="D574" s="50" t="s">
        <v>7762</v>
      </c>
      <c r="E574" s="50" t="s">
        <v>7763</v>
      </c>
      <c r="F574" s="49" t="s">
        <v>7764</v>
      </c>
      <c r="G574" s="50" t="s">
        <v>3180</v>
      </c>
      <c r="H574" s="50" t="s">
        <v>7761</v>
      </c>
      <c r="I574" s="50" t="s">
        <v>7761</v>
      </c>
      <c r="J574" s="50" t="s">
        <v>7765</v>
      </c>
      <c r="K574" s="50" t="s">
        <v>209</v>
      </c>
      <c r="L574" s="50" t="s">
        <v>102</v>
      </c>
      <c r="M574" s="50" t="s">
        <v>209</v>
      </c>
      <c r="N574" s="50" t="s">
        <v>209</v>
      </c>
      <c r="O574" s="50" t="s">
        <v>209</v>
      </c>
      <c r="P574" s="50" t="s">
        <v>102</v>
      </c>
      <c r="Q574" s="50" t="s">
        <v>102</v>
      </c>
      <c r="R574" s="50" t="s">
        <v>102</v>
      </c>
      <c r="S574" s="50">
        <v>2017</v>
      </c>
      <c r="T574" s="48" t="s">
        <v>4706</v>
      </c>
      <c r="U574" s="68">
        <v>4861800</v>
      </c>
      <c r="V574" s="66">
        <v>4539000</v>
      </c>
      <c r="W574" s="66">
        <v>5336000</v>
      </c>
      <c r="X574" s="68"/>
      <c r="Y574" s="50" t="s">
        <v>7731</v>
      </c>
      <c r="Z574" s="55"/>
      <c r="AA574" s="50" t="s">
        <v>73</v>
      </c>
      <c r="AB574" s="67" t="s">
        <v>7766</v>
      </c>
      <c r="AC574" s="73" t="s">
        <v>102</v>
      </c>
      <c r="AD574" s="50" t="s">
        <v>209</v>
      </c>
      <c r="AE574" s="66"/>
      <c r="AF574" s="50" t="s">
        <v>3186</v>
      </c>
      <c r="AG574" s="50" t="s">
        <v>7767</v>
      </c>
      <c r="AH574" s="67">
        <v>14000</v>
      </c>
      <c r="AI574" s="67" t="s">
        <v>6354</v>
      </c>
      <c r="AJ574" s="55"/>
      <c r="AK574" s="50" t="s">
        <v>105</v>
      </c>
      <c r="AL574" s="50" t="s">
        <v>5785</v>
      </c>
      <c r="AM574" s="55"/>
      <c r="AN574" s="50">
        <v>3</v>
      </c>
      <c r="AO574" s="55"/>
      <c r="AP574" s="50" t="s">
        <v>5366</v>
      </c>
    </row>
    <row r="575" spans="1:42" ht="92.25" customHeight="1">
      <c r="A575" s="47">
        <f t="shared" si="0"/>
        <v>574</v>
      </c>
      <c r="B575" s="50" t="s">
        <v>7768</v>
      </c>
      <c r="C575" s="50" t="s">
        <v>7769</v>
      </c>
      <c r="D575" s="50" t="s">
        <v>7770</v>
      </c>
      <c r="E575" s="50" t="s">
        <v>7771</v>
      </c>
      <c r="F575" s="49" t="s">
        <v>7772</v>
      </c>
      <c r="G575" s="50" t="s">
        <v>3180</v>
      </c>
      <c r="H575" s="50" t="s">
        <v>7769</v>
      </c>
      <c r="I575" s="50" t="s">
        <v>7769</v>
      </c>
      <c r="J575" s="50" t="s">
        <v>7773</v>
      </c>
      <c r="K575" s="50" t="s">
        <v>209</v>
      </c>
      <c r="L575" s="50" t="s">
        <v>102</v>
      </c>
      <c r="M575" s="50" t="s">
        <v>209</v>
      </c>
      <c r="N575" s="50" t="s">
        <v>209</v>
      </c>
      <c r="O575" s="50" t="s">
        <v>209</v>
      </c>
      <c r="P575" s="50" t="s">
        <v>102</v>
      </c>
      <c r="Q575" s="50" t="s">
        <v>102</v>
      </c>
      <c r="R575" s="50" t="s">
        <v>102</v>
      </c>
      <c r="S575" s="50">
        <v>2018</v>
      </c>
      <c r="T575" s="48" t="s">
        <v>4706</v>
      </c>
      <c r="U575" s="68">
        <v>1034000</v>
      </c>
      <c r="V575" s="68"/>
      <c r="W575" s="66" t="s">
        <v>102</v>
      </c>
      <c r="X575" s="68"/>
      <c r="Y575" s="50" t="s">
        <v>7731</v>
      </c>
      <c r="Z575" s="55"/>
      <c r="AA575" s="50" t="s">
        <v>73</v>
      </c>
      <c r="AB575" s="67" t="s">
        <v>7774</v>
      </c>
      <c r="AC575" s="73" t="s">
        <v>102</v>
      </c>
      <c r="AD575" s="50" t="s">
        <v>209</v>
      </c>
      <c r="AE575" s="66"/>
      <c r="AF575" s="50" t="s">
        <v>3198</v>
      </c>
      <c r="AG575" s="50" t="s">
        <v>7155</v>
      </c>
      <c r="AH575" s="67">
        <v>12000</v>
      </c>
      <c r="AI575" s="67" t="s">
        <v>7262</v>
      </c>
      <c r="AJ575" s="55"/>
      <c r="AK575" s="50" t="s">
        <v>105</v>
      </c>
      <c r="AL575" s="50" t="s">
        <v>4706</v>
      </c>
      <c r="AM575" s="55"/>
      <c r="AN575" s="50">
        <v>3</v>
      </c>
      <c r="AO575" s="55"/>
      <c r="AP575" s="50" t="s">
        <v>5366</v>
      </c>
    </row>
    <row r="576" spans="1:42" ht="92.25" customHeight="1">
      <c r="A576" s="47">
        <f t="shared" si="0"/>
        <v>575</v>
      </c>
      <c r="B576" s="50" t="s">
        <v>7775</v>
      </c>
      <c r="C576" s="50" t="s">
        <v>7776</v>
      </c>
      <c r="D576" s="50" t="s">
        <v>7777</v>
      </c>
      <c r="E576" s="50" t="s">
        <v>7778</v>
      </c>
      <c r="F576" s="49" t="s">
        <v>7779</v>
      </c>
      <c r="G576" s="50" t="s">
        <v>3180</v>
      </c>
      <c r="H576" s="50" t="s">
        <v>7776</v>
      </c>
      <c r="I576" s="50" t="s">
        <v>7776</v>
      </c>
      <c r="J576" s="50" t="s">
        <v>7780</v>
      </c>
      <c r="K576" s="50" t="s">
        <v>209</v>
      </c>
      <c r="L576" s="50" t="s">
        <v>102</v>
      </c>
      <c r="M576" s="50" t="s">
        <v>209</v>
      </c>
      <c r="N576" s="50" t="s">
        <v>209</v>
      </c>
      <c r="O576" s="50" t="s">
        <v>209</v>
      </c>
      <c r="P576" s="50" t="s">
        <v>102</v>
      </c>
      <c r="Q576" s="50" t="s">
        <v>102</v>
      </c>
      <c r="R576" s="50" t="s">
        <v>102</v>
      </c>
      <c r="S576" s="50">
        <v>2019</v>
      </c>
      <c r="T576" s="48" t="s">
        <v>4706</v>
      </c>
      <c r="U576" s="68"/>
      <c r="V576" s="68"/>
      <c r="W576" s="66">
        <v>10718000</v>
      </c>
      <c r="X576" s="68"/>
      <c r="Y576" s="50" t="s">
        <v>7731</v>
      </c>
      <c r="Z576" s="55"/>
      <c r="AA576" s="50" t="s">
        <v>73</v>
      </c>
      <c r="AB576" s="67" t="s">
        <v>7781</v>
      </c>
      <c r="AC576" s="73" t="s">
        <v>102</v>
      </c>
      <c r="AD576" s="50" t="s">
        <v>209</v>
      </c>
      <c r="AE576" s="66"/>
      <c r="AF576" s="50" t="s">
        <v>3198</v>
      </c>
      <c r="AG576" s="50" t="s">
        <v>7782</v>
      </c>
      <c r="AH576" s="67">
        <v>46000</v>
      </c>
      <c r="AI576" s="67" t="s">
        <v>6161</v>
      </c>
      <c r="AJ576" s="55"/>
      <c r="AK576" s="50" t="s">
        <v>105</v>
      </c>
      <c r="AL576" s="50" t="s">
        <v>7504</v>
      </c>
      <c r="AM576" s="55"/>
      <c r="AN576" s="50">
        <v>4</v>
      </c>
      <c r="AO576" s="55"/>
      <c r="AP576" s="50" t="s">
        <v>7783</v>
      </c>
    </row>
    <row r="577" spans="1:42" ht="92.25" customHeight="1">
      <c r="A577" s="47">
        <f t="shared" si="0"/>
        <v>576</v>
      </c>
      <c r="B577" s="50" t="s">
        <v>7784</v>
      </c>
      <c r="C577" s="50" t="s">
        <v>7785</v>
      </c>
      <c r="D577" s="50" t="s">
        <v>7786</v>
      </c>
      <c r="E577" s="50" t="s">
        <v>7787</v>
      </c>
      <c r="F577" s="49" t="s">
        <v>7788</v>
      </c>
      <c r="G577" s="50" t="s">
        <v>3180</v>
      </c>
      <c r="H577" s="50" t="s">
        <v>7785</v>
      </c>
      <c r="I577" s="50" t="s">
        <v>7785</v>
      </c>
      <c r="J577" s="50" t="s">
        <v>7789</v>
      </c>
      <c r="K577" s="50" t="s">
        <v>209</v>
      </c>
      <c r="L577" s="50" t="s">
        <v>102</v>
      </c>
      <c r="M577" s="50" t="s">
        <v>209</v>
      </c>
      <c r="N577" s="50" t="s">
        <v>209</v>
      </c>
      <c r="O577" s="50" t="s">
        <v>209</v>
      </c>
      <c r="P577" s="50" t="s">
        <v>102</v>
      </c>
      <c r="Q577" s="50" t="s">
        <v>102</v>
      </c>
      <c r="R577" s="50" t="s">
        <v>102</v>
      </c>
      <c r="S577" s="50">
        <v>2018</v>
      </c>
      <c r="T577" s="48" t="s">
        <v>4706</v>
      </c>
      <c r="U577" s="68">
        <v>1455000</v>
      </c>
      <c r="V577" s="66">
        <v>6495000</v>
      </c>
      <c r="W577" s="66" t="s">
        <v>7790</v>
      </c>
      <c r="X577" s="68"/>
      <c r="Y577" s="50" t="s">
        <v>7731</v>
      </c>
      <c r="Z577" s="55"/>
      <c r="AA577" s="50" t="s">
        <v>73</v>
      </c>
      <c r="AB577" s="67" t="s">
        <v>7732</v>
      </c>
      <c r="AC577" s="73" t="s">
        <v>102</v>
      </c>
      <c r="AD577" s="50" t="s">
        <v>209</v>
      </c>
      <c r="AE577" s="66"/>
      <c r="AF577" s="50" t="s">
        <v>3198</v>
      </c>
      <c r="AG577" s="50" t="s">
        <v>7047</v>
      </c>
      <c r="AH577" s="67">
        <v>3000</v>
      </c>
      <c r="AI577" s="67" t="s">
        <v>5314</v>
      </c>
      <c r="AJ577" s="55"/>
      <c r="AK577" s="50" t="s">
        <v>105</v>
      </c>
      <c r="AL577" s="50" t="s">
        <v>5785</v>
      </c>
      <c r="AM577" s="55"/>
      <c r="AN577" s="50">
        <v>5</v>
      </c>
      <c r="AO577" s="55"/>
      <c r="AP577" s="50" t="s">
        <v>7791</v>
      </c>
    </row>
    <row r="578" spans="1:42" ht="92.25" customHeight="1">
      <c r="A578" s="47">
        <f t="shared" si="0"/>
        <v>577</v>
      </c>
      <c r="B578" s="50" t="s">
        <v>7792</v>
      </c>
      <c r="C578" s="50" t="s">
        <v>7793</v>
      </c>
      <c r="D578" s="50" t="s">
        <v>1102</v>
      </c>
      <c r="E578" s="50" t="s">
        <v>1100</v>
      </c>
      <c r="F578" s="49" t="s">
        <v>1103</v>
      </c>
      <c r="G578" s="50" t="s">
        <v>3180</v>
      </c>
      <c r="H578" s="50" t="s">
        <v>7793</v>
      </c>
      <c r="I578" s="50" t="s">
        <v>7793</v>
      </c>
      <c r="J578" s="50" t="s">
        <v>1104</v>
      </c>
      <c r="K578" s="50" t="s">
        <v>209</v>
      </c>
      <c r="L578" s="50" t="s">
        <v>102</v>
      </c>
      <c r="M578" s="50" t="s">
        <v>209</v>
      </c>
      <c r="N578" s="50" t="s">
        <v>209</v>
      </c>
      <c r="O578" s="50" t="s">
        <v>209</v>
      </c>
      <c r="P578" s="50" t="s">
        <v>102</v>
      </c>
      <c r="Q578" s="50" t="s">
        <v>102</v>
      </c>
      <c r="R578" s="50" t="s">
        <v>102</v>
      </c>
      <c r="S578" s="50">
        <v>2017</v>
      </c>
      <c r="T578" s="48" t="s">
        <v>4706</v>
      </c>
      <c r="U578" s="68">
        <v>10080000</v>
      </c>
      <c r="V578" s="66">
        <v>300000</v>
      </c>
      <c r="W578" s="66">
        <v>576000</v>
      </c>
      <c r="X578" s="68"/>
      <c r="Y578" s="50" t="s">
        <v>7794</v>
      </c>
      <c r="Z578" s="55"/>
      <c r="AA578" s="50" t="s">
        <v>73</v>
      </c>
      <c r="AB578" s="67" t="s">
        <v>7795</v>
      </c>
      <c r="AC578" s="60" t="s">
        <v>102</v>
      </c>
      <c r="AD578" s="50" t="s">
        <v>209</v>
      </c>
      <c r="AE578" s="66"/>
      <c r="AF578" s="50" t="s">
        <v>3198</v>
      </c>
      <c r="AG578" s="50" t="s">
        <v>7796</v>
      </c>
      <c r="AH578" s="67" t="s">
        <v>7797</v>
      </c>
      <c r="AI578" s="67" t="s">
        <v>5411</v>
      </c>
      <c r="AJ578" s="50">
        <v>500</v>
      </c>
      <c r="AK578" s="50" t="s">
        <v>105</v>
      </c>
      <c r="AL578" s="50" t="s">
        <v>4706</v>
      </c>
      <c r="AM578" s="55"/>
      <c r="AN578" s="50">
        <v>3</v>
      </c>
      <c r="AO578" s="55"/>
      <c r="AP578" s="55"/>
    </row>
    <row r="579" spans="1:42" ht="92.25" customHeight="1">
      <c r="A579" s="47">
        <f t="shared" si="0"/>
        <v>578</v>
      </c>
      <c r="B579" s="50" t="s">
        <v>7798</v>
      </c>
      <c r="C579" s="50" t="s">
        <v>7799</v>
      </c>
      <c r="D579" s="50" t="s">
        <v>7800</v>
      </c>
      <c r="E579" s="50" t="s">
        <v>7801</v>
      </c>
      <c r="F579" s="49" t="s">
        <v>7802</v>
      </c>
      <c r="G579" s="50" t="s">
        <v>3193</v>
      </c>
      <c r="H579" s="50" t="s">
        <v>7799</v>
      </c>
      <c r="I579" s="50" t="s">
        <v>7799</v>
      </c>
      <c r="J579" s="50" t="s">
        <v>7803</v>
      </c>
      <c r="K579" s="50" t="s">
        <v>209</v>
      </c>
      <c r="L579" s="50" t="s">
        <v>102</v>
      </c>
      <c r="M579" s="50" t="s">
        <v>209</v>
      </c>
      <c r="N579" s="50" t="s">
        <v>209</v>
      </c>
      <c r="O579" s="50" t="s">
        <v>209</v>
      </c>
      <c r="P579" s="50" t="s">
        <v>102</v>
      </c>
      <c r="Q579" s="50" t="s">
        <v>102</v>
      </c>
      <c r="R579" s="50" t="s">
        <v>102</v>
      </c>
      <c r="S579" s="50">
        <v>2016</v>
      </c>
      <c r="T579" s="48" t="s">
        <v>4706</v>
      </c>
      <c r="U579" s="68">
        <v>364450</v>
      </c>
      <c r="V579" s="66">
        <v>1553500</v>
      </c>
      <c r="W579" s="66" t="s">
        <v>102</v>
      </c>
      <c r="X579" s="68"/>
      <c r="Y579" s="50" t="s">
        <v>7794</v>
      </c>
      <c r="Z579" s="55"/>
      <c r="AA579" s="50" t="s">
        <v>73</v>
      </c>
      <c r="AB579" s="67" t="s">
        <v>7774</v>
      </c>
      <c r="AC579" s="73" t="s">
        <v>102</v>
      </c>
      <c r="AD579" s="50" t="s">
        <v>209</v>
      </c>
      <c r="AE579" s="66"/>
      <c r="AF579" s="50" t="s">
        <v>3198</v>
      </c>
      <c r="AG579" s="50" t="s">
        <v>7804</v>
      </c>
      <c r="AH579" s="67" t="s">
        <v>7805</v>
      </c>
      <c r="AI579" s="67" t="s">
        <v>5314</v>
      </c>
      <c r="AJ579" s="55"/>
      <c r="AK579" s="50" t="s">
        <v>105</v>
      </c>
      <c r="AL579" s="50" t="s">
        <v>7806</v>
      </c>
      <c r="AM579" s="55"/>
      <c r="AN579" s="50">
        <v>5</v>
      </c>
      <c r="AO579" s="55"/>
      <c r="AP579" s="50" t="s">
        <v>5366</v>
      </c>
    </row>
    <row r="580" spans="1:42" ht="92.25" customHeight="1">
      <c r="A580" s="47">
        <f t="shared" si="0"/>
        <v>579</v>
      </c>
      <c r="B580" s="50" t="s">
        <v>7807</v>
      </c>
      <c r="C580" s="50" t="s">
        <v>6485</v>
      </c>
      <c r="D580" s="50" t="s">
        <v>7808</v>
      </c>
      <c r="E580" s="50" t="s">
        <v>7809</v>
      </c>
      <c r="F580" s="49" t="s">
        <v>7810</v>
      </c>
      <c r="G580" s="50" t="s">
        <v>3180</v>
      </c>
      <c r="H580" s="50" t="s">
        <v>6485</v>
      </c>
      <c r="I580" s="50" t="s">
        <v>6485</v>
      </c>
      <c r="J580" s="50" t="s">
        <v>7811</v>
      </c>
      <c r="K580" s="50" t="s">
        <v>209</v>
      </c>
      <c r="L580" s="50" t="s">
        <v>7812</v>
      </c>
      <c r="M580" s="50" t="s">
        <v>209</v>
      </c>
      <c r="N580" s="50" t="s">
        <v>7813</v>
      </c>
      <c r="O580" s="50" t="s">
        <v>209</v>
      </c>
      <c r="P580" s="50" t="s">
        <v>102</v>
      </c>
      <c r="Q580" s="50" t="s">
        <v>102</v>
      </c>
      <c r="R580" s="50" t="s">
        <v>102</v>
      </c>
      <c r="S580" s="50">
        <v>2015</v>
      </c>
      <c r="T580" s="48" t="s">
        <v>4706</v>
      </c>
      <c r="U580" s="68"/>
      <c r="V580" s="66">
        <v>1481000</v>
      </c>
      <c r="W580" s="66">
        <v>216000</v>
      </c>
      <c r="X580" s="68"/>
      <c r="Y580" s="50" t="s">
        <v>7731</v>
      </c>
      <c r="Z580" s="55"/>
      <c r="AA580" s="50" t="s">
        <v>73</v>
      </c>
      <c r="AB580" s="67" t="s">
        <v>7732</v>
      </c>
      <c r="AC580" s="73" t="s">
        <v>102</v>
      </c>
      <c r="AD580" s="50" t="s">
        <v>209</v>
      </c>
      <c r="AE580" s="66"/>
      <c r="AF580" s="50" t="s">
        <v>3198</v>
      </c>
      <c r="AG580" s="50" t="s">
        <v>7814</v>
      </c>
      <c r="AH580" s="67">
        <v>18000</v>
      </c>
      <c r="AI580" s="67" t="s">
        <v>5457</v>
      </c>
      <c r="AJ580" s="55"/>
      <c r="AK580" s="50" t="s">
        <v>105</v>
      </c>
      <c r="AL580" s="50" t="s">
        <v>5785</v>
      </c>
      <c r="AM580" s="55"/>
      <c r="AN580" s="50">
        <v>3</v>
      </c>
      <c r="AO580" s="55"/>
      <c r="AP580" s="50" t="s">
        <v>5366</v>
      </c>
    </row>
    <row r="581" spans="1:42" ht="92.25" customHeight="1">
      <c r="A581" s="47">
        <f t="shared" si="0"/>
        <v>580</v>
      </c>
      <c r="B581" s="50" t="s">
        <v>7815</v>
      </c>
      <c r="C581" s="50" t="s">
        <v>7816</v>
      </c>
      <c r="D581" s="50" t="s">
        <v>7817</v>
      </c>
      <c r="E581" s="50" t="s">
        <v>7818</v>
      </c>
      <c r="F581" s="50" t="s">
        <v>102</v>
      </c>
      <c r="G581" s="50" t="s">
        <v>3180</v>
      </c>
      <c r="H581" s="50" t="s">
        <v>7816</v>
      </c>
      <c r="I581" s="50" t="s">
        <v>7816</v>
      </c>
      <c r="J581" s="50" t="s">
        <v>7819</v>
      </c>
      <c r="K581" s="50" t="s">
        <v>209</v>
      </c>
      <c r="L581" s="50" t="s">
        <v>102</v>
      </c>
      <c r="M581" s="50" t="s">
        <v>209</v>
      </c>
      <c r="N581" s="50" t="s">
        <v>209</v>
      </c>
      <c r="O581" s="50" t="s">
        <v>209</v>
      </c>
      <c r="P581" s="50" t="s">
        <v>102</v>
      </c>
      <c r="Q581" s="50" t="s">
        <v>102</v>
      </c>
      <c r="R581" s="55"/>
      <c r="S581" s="50">
        <v>2017</v>
      </c>
      <c r="T581" s="48" t="s">
        <v>4706</v>
      </c>
      <c r="U581" s="68">
        <v>300000</v>
      </c>
      <c r="V581" s="66">
        <v>300000</v>
      </c>
      <c r="W581" s="66">
        <v>275000</v>
      </c>
      <c r="X581" s="68"/>
      <c r="Y581" s="50" t="s">
        <v>7794</v>
      </c>
      <c r="Z581" s="55"/>
      <c r="AA581" s="50" t="s">
        <v>73</v>
      </c>
      <c r="AB581" s="67" t="s">
        <v>7732</v>
      </c>
      <c r="AC581" s="73" t="s">
        <v>102</v>
      </c>
      <c r="AD581" s="50" t="s">
        <v>209</v>
      </c>
      <c r="AE581" s="66"/>
      <c r="AF581" s="50" t="s">
        <v>3186</v>
      </c>
      <c r="AG581" s="50" t="s">
        <v>6096</v>
      </c>
      <c r="AH581" s="67" t="s">
        <v>7820</v>
      </c>
      <c r="AI581" s="67" t="s">
        <v>6354</v>
      </c>
      <c r="AJ581" s="55"/>
      <c r="AK581" s="50" t="s">
        <v>105</v>
      </c>
      <c r="AL581" s="50" t="s">
        <v>4706</v>
      </c>
      <c r="AM581" s="55"/>
      <c r="AN581" s="50">
        <v>4</v>
      </c>
      <c r="AO581" s="55"/>
      <c r="AP581" s="50" t="s">
        <v>5366</v>
      </c>
    </row>
    <row r="582" spans="1:42" ht="92.25" customHeight="1">
      <c r="A582" s="47">
        <f t="shared" si="0"/>
        <v>581</v>
      </c>
      <c r="B582" s="50" t="s">
        <v>7821</v>
      </c>
      <c r="C582" s="50" t="s">
        <v>7822</v>
      </c>
      <c r="D582" s="50" t="s">
        <v>7823</v>
      </c>
      <c r="E582" s="50" t="s">
        <v>7824</v>
      </c>
      <c r="F582" s="49" t="s">
        <v>7825</v>
      </c>
      <c r="G582" s="50" t="s">
        <v>3180</v>
      </c>
      <c r="H582" s="50" t="s">
        <v>7822</v>
      </c>
      <c r="I582" s="50" t="s">
        <v>7822</v>
      </c>
      <c r="J582" s="50" t="s">
        <v>7826</v>
      </c>
      <c r="K582" s="50" t="s">
        <v>209</v>
      </c>
      <c r="L582" s="50" t="s">
        <v>102</v>
      </c>
      <c r="M582" s="50" t="s">
        <v>209</v>
      </c>
      <c r="N582" s="50" t="s">
        <v>209</v>
      </c>
      <c r="O582" s="50" t="s">
        <v>209</v>
      </c>
      <c r="P582" s="50" t="s">
        <v>102</v>
      </c>
      <c r="Q582" s="50" t="s">
        <v>102</v>
      </c>
      <c r="R582" s="55"/>
      <c r="S582" s="50">
        <v>2019</v>
      </c>
      <c r="T582" s="48" t="s">
        <v>4706</v>
      </c>
      <c r="U582" s="68"/>
      <c r="V582" s="66">
        <v>920000</v>
      </c>
      <c r="W582" s="66">
        <v>925000</v>
      </c>
      <c r="X582" s="68"/>
      <c r="Y582" s="50" t="s">
        <v>7731</v>
      </c>
      <c r="Z582" s="55"/>
      <c r="AA582" s="50" t="s">
        <v>73</v>
      </c>
      <c r="AB582" s="67" t="s">
        <v>4769</v>
      </c>
      <c r="AC582" s="73" t="s">
        <v>102</v>
      </c>
      <c r="AD582" s="50" t="s">
        <v>209</v>
      </c>
      <c r="AE582" s="66"/>
      <c r="AF582" s="50" t="s">
        <v>3186</v>
      </c>
      <c r="AG582" s="50" t="s">
        <v>7827</v>
      </c>
      <c r="AH582" s="67" t="s">
        <v>7828</v>
      </c>
      <c r="AI582" s="67" t="s">
        <v>6354</v>
      </c>
      <c r="AJ582" s="55"/>
      <c r="AK582" s="50" t="s">
        <v>105</v>
      </c>
      <c r="AL582" s="50" t="s">
        <v>5785</v>
      </c>
      <c r="AM582" s="55"/>
      <c r="AN582" s="50">
        <v>4</v>
      </c>
      <c r="AO582" s="55"/>
      <c r="AP582" s="60" t="s">
        <v>7829</v>
      </c>
    </row>
    <row r="583" spans="1:42" ht="92.25" customHeight="1">
      <c r="A583" s="47">
        <f t="shared" si="0"/>
        <v>582</v>
      </c>
      <c r="B583" s="50" t="s">
        <v>7830</v>
      </c>
      <c r="C583" s="50" t="s">
        <v>7831</v>
      </c>
      <c r="D583" s="50" t="s">
        <v>7832</v>
      </c>
      <c r="E583" s="49" t="s">
        <v>7833</v>
      </c>
      <c r="F583" s="49" t="s">
        <v>7834</v>
      </c>
      <c r="G583" s="50" t="s">
        <v>3180</v>
      </c>
      <c r="H583" s="50" t="s">
        <v>7831</v>
      </c>
      <c r="I583" s="50" t="s">
        <v>7831</v>
      </c>
      <c r="J583" s="50" t="s">
        <v>7835</v>
      </c>
      <c r="K583" s="50" t="s">
        <v>209</v>
      </c>
      <c r="L583" s="50" t="s">
        <v>102</v>
      </c>
      <c r="M583" s="50" t="s">
        <v>209</v>
      </c>
      <c r="N583" s="50" t="s">
        <v>209</v>
      </c>
      <c r="O583" s="50" t="s">
        <v>209</v>
      </c>
      <c r="P583" s="50" t="s">
        <v>102</v>
      </c>
      <c r="Q583" s="50" t="s">
        <v>102</v>
      </c>
      <c r="R583" s="50" t="s">
        <v>102</v>
      </c>
      <c r="S583" s="50">
        <v>2018</v>
      </c>
      <c r="T583" s="48" t="s">
        <v>4706</v>
      </c>
      <c r="U583" s="68"/>
      <c r="V583" s="68"/>
      <c r="W583" s="66">
        <v>380000</v>
      </c>
      <c r="X583" s="68"/>
      <c r="Y583" s="50" t="s">
        <v>7731</v>
      </c>
      <c r="Z583" s="55"/>
      <c r="AA583" s="50" t="s">
        <v>73</v>
      </c>
      <c r="AB583" s="67" t="s">
        <v>7732</v>
      </c>
      <c r="AC583" s="73" t="s">
        <v>102</v>
      </c>
      <c r="AD583" s="50" t="s">
        <v>209</v>
      </c>
      <c r="AE583" s="66"/>
      <c r="AF583" s="50" t="s">
        <v>3198</v>
      </c>
      <c r="AG583" s="50" t="s">
        <v>7836</v>
      </c>
      <c r="AH583" s="67" t="s">
        <v>7837</v>
      </c>
      <c r="AI583" s="67" t="s">
        <v>6161</v>
      </c>
      <c r="AJ583" s="55"/>
      <c r="AK583" s="50" t="s">
        <v>105</v>
      </c>
      <c r="AL583" s="50" t="s">
        <v>5785</v>
      </c>
      <c r="AM583" s="55"/>
      <c r="AN583" s="50">
        <v>4</v>
      </c>
      <c r="AO583" s="55"/>
      <c r="AP583" s="50" t="s">
        <v>7838</v>
      </c>
    </row>
    <row r="584" spans="1:42" ht="92.25" customHeight="1">
      <c r="A584" s="47">
        <f t="shared" si="0"/>
        <v>583</v>
      </c>
      <c r="B584" s="50" t="s">
        <v>7839</v>
      </c>
      <c r="C584" s="50" t="s">
        <v>7840</v>
      </c>
      <c r="D584" s="50" t="s">
        <v>7841</v>
      </c>
      <c r="E584" s="50" t="s">
        <v>7842</v>
      </c>
      <c r="F584" s="49" t="s">
        <v>7843</v>
      </c>
      <c r="G584" s="50" t="s">
        <v>3180</v>
      </c>
      <c r="H584" s="50" t="s">
        <v>7840</v>
      </c>
      <c r="I584" s="50" t="s">
        <v>7840</v>
      </c>
      <c r="J584" s="50" t="s">
        <v>7844</v>
      </c>
      <c r="K584" s="50" t="s">
        <v>209</v>
      </c>
      <c r="L584" s="50" t="s">
        <v>7845</v>
      </c>
      <c r="M584" s="50" t="s">
        <v>209</v>
      </c>
      <c r="N584" s="50" t="s">
        <v>209</v>
      </c>
      <c r="O584" s="50" t="s">
        <v>209</v>
      </c>
      <c r="P584" s="50" t="s">
        <v>102</v>
      </c>
      <c r="Q584" s="50" t="s">
        <v>102</v>
      </c>
      <c r="R584" s="50" t="s">
        <v>102</v>
      </c>
      <c r="S584" s="50">
        <v>2019</v>
      </c>
      <c r="T584" s="48" t="s">
        <v>4706</v>
      </c>
      <c r="U584" s="68"/>
      <c r="V584" s="66">
        <v>80000</v>
      </c>
      <c r="W584" s="66">
        <v>528000</v>
      </c>
      <c r="X584" s="68"/>
      <c r="Y584" s="50" t="s">
        <v>7731</v>
      </c>
      <c r="Z584" s="55"/>
      <c r="AA584" s="50" t="s">
        <v>73</v>
      </c>
      <c r="AB584" s="67" t="s">
        <v>4721</v>
      </c>
      <c r="AC584" s="73" t="s">
        <v>102</v>
      </c>
      <c r="AD584" s="50" t="s">
        <v>209</v>
      </c>
      <c r="AE584" s="66" t="s">
        <v>102</v>
      </c>
      <c r="AF584" s="50" t="s">
        <v>3198</v>
      </c>
      <c r="AG584" s="50" t="s">
        <v>7846</v>
      </c>
      <c r="AH584" s="67">
        <v>7000</v>
      </c>
      <c r="AI584" s="67" t="s">
        <v>6320</v>
      </c>
      <c r="AJ584" s="55"/>
      <c r="AK584" s="50" t="s">
        <v>105</v>
      </c>
      <c r="AL584" s="50" t="s">
        <v>5785</v>
      </c>
      <c r="AM584" s="55"/>
      <c r="AN584" s="50">
        <v>5</v>
      </c>
      <c r="AO584" s="55"/>
      <c r="AP584" s="50" t="s">
        <v>7847</v>
      </c>
    </row>
    <row r="585" spans="1:42" ht="92.25" customHeight="1">
      <c r="A585" s="47">
        <f t="shared" si="0"/>
        <v>584</v>
      </c>
      <c r="B585" s="50" t="s">
        <v>7848</v>
      </c>
      <c r="C585" s="50" t="s">
        <v>7849</v>
      </c>
      <c r="D585" s="50" t="s">
        <v>7850</v>
      </c>
      <c r="E585" s="50" t="s">
        <v>7851</v>
      </c>
      <c r="F585" s="49" t="s">
        <v>7852</v>
      </c>
      <c r="G585" s="50" t="s">
        <v>3180</v>
      </c>
      <c r="H585" s="50" t="s">
        <v>7849</v>
      </c>
      <c r="I585" s="50" t="s">
        <v>7849</v>
      </c>
      <c r="J585" s="50" t="s">
        <v>7853</v>
      </c>
      <c r="K585" s="50" t="s">
        <v>209</v>
      </c>
      <c r="L585" s="50" t="s">
        <v>102</v>
      </c>
      <c r="M585" s="50" t="s">
        <v>209</v>
      </c>
      <c r="N585" s="50" t="s">
        <v>209</v>
      </c>
      <c r="O585" s="50" t="s">
        <v>209</v>
      </c>
      <c r="P585" s="50" t="s">
        <v>102</v>
      </c>
      <c r="Q585" s="50" t="s">
        <v>102</v>
      </c>
      <c r="R585" s="50" t="s">
        <v>102</v>
      </c>
      <c r="S585" s="50">
        <v>2017</v>
      </c>
      <c r="T585" s="48" t="s">
        <v>4706</v>
      </c>
      <c r="U585" s="68"/>
      <c r="V585" s="66">
        <v>5410000</v>
      </c>
      <c r="W585" s="66">
        <v>610000</v>
      </c>
      <c r="X585" s="68"/>
      <c r="Y585" s="50" t="s">
        <v>7794</v>
      </c>
      <c r="Z585" s="55"/>
      <c r="AA585" s="50" t="s">
        <v>73</v>
      </c>
      <c r="AB585" s="67" t="s">
        <v>4769</v>
      </c>
      <c r="AC585" s="73" t="s">
        <v>102</v>
      </c>
      <c r="AD585" s="50" t="s">
        <v>209</v>
      </c>
      <c r="AE585" s="66"/>
      <c r="AF585" s="50" t="s">
        <v>3198</v>
      </c>
      <c r="AG585" s="50" t="s">
        <v>4793</v>
      </c>
      <c r="AH585" s="67">
        <v>10000</v>
      </c>
      <c r="AI585" s="67" t="s">
        <v>5314</v>
      </c>
      <c r="AJ585" s="55"/>
      <c r="AK585" s="50" t="s">
        <v>105</v>
      </c>
      <c r="AL585" s="50" t="s">
        <v>4706</v>
      </c>
      <c r="AM585" s="55"/>
      <c r="AN585" s="50">
        <v>4</v>
      </c>
      <c r="AO585" s="55"/>
      <c r="AP585" s="50" t="s">
        <v>5366</v>
      </c>
    </row>
    <row r="586" spans="1:42" ht="92.25" customHeight="1">
      <c r="A586" s="47">
        <f t="shared" si="0"/>
        <v>585</v>
      </c>
      <c r="B586" s="50" t="s">
        <v>7854</v>
      </c>
      <c r="C586" s="50" t="s">
        <v>7855</v>
      </c>
      <c r="D586" s="50" t="s">
        <v>7856</v>
      </c>
      <c r="E586" s="50" t="s">
        <v>7857</v>
      </c>
      <c r="F586" s="49" t="s">
        <v>7858</v>
      </c>
      <c r="G586" s="50" t="s">
        <v>3193</v>
      </c>
      <c r="H586" s="50" t="s">
        <v>7855</v>
      </c>
      <c r="I586" s="50" t="s">
        <v>7855</v>
      </c>
      <c r="J586" s="50" t="s">
        <v>7859</v>
      </c>
      <c r="K586" s="50" t="s">
        <v>209</v>
      </c>
      <c r="L586" s="50" t="s">
        <v>102</v>
      </c>
      <c r="M586" s="50" t="s">
        <v>209</v>
      </c>
      <c r="N586" s="50" t="s">
        <v>209</v>
      </c>
      <c r="O586" s="50" t="s">
        <v>209</v>
      </c>
      <c r="P586" s="50" t="s">
        <v>102</v>
      </c>
      <c r="Q586" s="50" t="s">
        <v>102</v>
      </c>
      <c r="R586" s="50" t="s">
        <v>102</v>
      </c>
      <c r="S586" s="50">
        <v>2016</v>
      </c>
      <c r="T586" s="48" t="s">
        <v>4706</v>
      </c>
      <c r="U586" s="68">
        <v>2485000</v>
      </c>
      <c r="V586" s="66">
        <v>1090000</v>
      </c>
      <c r="W586" s="66" t="s">
        <v>102</v>
      </c>
      <c r="X586" s="68"/>
      <c r="Y586" s="50" t="s">
        <v>7731</v>
      </c>
      <c r="Z586" s="55"/>
      <c r="AA586" s="50" t="s">
        <v>73</v>
      </c>
      <c r="AB586" s="67" t="s">
        <v>7795</v>
      </c>
      <c r="AC586" s="73" t="s">
        <v>102</v>
      </c>
      <c r="AD586" s="50" t="s">
        <v>209</v>
      </c>
      <c r="AE586" s="66"/>
      <c r="AF586" s="50" t="s">
        <v>3186</v>
      </c>
      <c r="AG586" s="50" t="s">
        <v>7860</v>
      </c>
      <c r="AH586" s="67" t="s">
        <v>7861</v>
      </c>
      <c r="AI586" s="67" t="s">
        <v>5314</v>
      </c>
      <c r="AJ586" s="55"/>
      <c r="AK586" s="50" t="s">
        <v>105</v>
      </c>
      <c r="AL586" s="50" t="s">
        <v>4706</v>
      </c>
      <c r="AM586" s="55"/>
      <c r="AN586" s="50">
        <v>5</v>
      </c>
      <c r="AO586" s="55"/>
      <c r="AP586" s="50" t="s">
        <v>5366</v>
      </c>
    </row>
    <row r="587" spans="1:42" ht="92.25" customHeight="1">
      <c r="A587" s="47">
        <f t="shared" si="0"/>
        <v>586</v>
      </c>
      <c r="B587" s="50" t="s">
        <v>7862</v>
      </c>
      <c r="C587" s="50" t="s">
        <v>7863</v>
      </c>
      <c r="D587" s="50" t="s">
        <v>7864</v>
      </c>
      <c r="E587" s="50" t="s">
        <v>7865</v>
      </c>
      <c r="F587" s="49" t="s">
        <v>7866</v>
      </c>
      <c r="G587" s="50" t="s">
        <v>3180</v>
      </c>
      <c r="H587" s="50" t="s">
        <v>7863</v>
      </c>
      <c r="I587" s="50" t="s">
        <v>7863</v>
      </c>
      <c r="J587" s="50" t="s">
        <v>7867</v>
      </c>
      <c r="K587" s="50" t="s">
        <v>209</v>
      </c>
      <c r="L587" s="50" t="s">
        <v>102</v>
      </c>
      <c r="M587" s="50" t="s">
        <v>209</v>
      </c>
      <c r="N587" s="50" t="s">
        <v>209</v>
      </c>
      <c r="O587" s="50" t="s">
        <v>209</v>
      </c>
      <c r="P587" s="50" t="s">
        <v>102</v>
      </c>
      <c r="Q587" s="50" t="s">
        <v>102</v>
      </c>
      <c r="R587" s="50" t="s">
        <v>102</v>
      </c>
      <c r="S587" s="50">
        <v>2019</v>
      </c>
      <c r="T587" s="48" t="s">
        <v>4706</v>
      </c>
      <c r="U587" s="68"/>
      <c r="V587" s="66">
        <v>1929000</v>
      </c>
      <c r="W587" s="66">
        <v>13920000</v>
      </c>
      <c r="X587" s="68"/>
      <c r="Y587" s="50" t="s">
        <v>7794</v>
      </c>
      <c r="Z587" s="55"/>
      <c r="AA587" s="50" t="s">
        <v>73</v>
      </c>
      <c r="AB587" s="67" t="s">
        <v>7739</v>
      </c>
      <c r="AC587" s="73" t="s">
        <v>102</v>
      </c>
      <c r="AD587" s="50" t="s">
        <v>209</v>
      </c>
      <c r="AE587" s="66"/>
      <c r="AF587" s="50" t="s">
        <v>3198</v>
      </c>
      <c r="AG587" s="50" t="s">
        <v>7868</v>
      </c>
      <c r="AH587" s="67">
        <v>12000</v>
      </c>
      <c r="AI587" s="67" t="s">
        <v>6069</v>
      </c>
      <c r="AJ587" s="55"/>
      <c r="AK587" s="50" t="s">
        <v>105</v>
      </c>
      <c r="AL587" s="50" t="s">
        <v>4856</v>
      </c>
      <c r="AM587" s="55"/>
      <c r="AN587" s="50">
        <v>3</v>
      </c>
      <c r="AO587" s="55"/>
      <c r="AP587" s="50" t="s">
        <v>5366</v>
      </c>
    </row>
    <row r="588" spans="1:42" ht="92.25" customHeight="1">
      <c r="A588" s="47">
        <f t="shared" si="0"/>
        <v>587</v>
      </c>
      <c r="B588" s="50" t="s">
        <v>7869</v>
      </c>
      <c r="C588" s="50" t="s">
        <v>7870</v>
      </c>
      <c r="D588" s="50" t="s">
        <v>7871</v>
      </c>
      <c r="E588" s="50" t="s">
        <v>7872</v>
      </c>
      <c r="F588" s="49" t="s">
        <v>7873</v>
      </c>
      <c r="G588" s="50" t="s">
        <v>3180</v>
      </c>
      <c r="H588" s="50" t="s">
        <v>7870</v>
      </c>
      <c r="I588" s="50" t="s">
        <v>7870</v>
      </c>
      <c r="J588" s="50" t="s">
        <v>7874</v>
      </c>
      <c r="K588" s="50" t="s">
        <v>209</v>
      </c>
      <c r="L588" s="50" t="s">
        <v>102</v>
      </c>
      <c r="M588" s="50" t="s">
        <v>209</v>
      </c>
      <c r="N588" s="50" t="s">
        <v>209</v>
      </c>
      <c r="O588" s="50" t="s">
        <v>209</v>
      </c>
      <c r="P588" s="50" t="s">
        <v>102</v>
      </c>
      <c r="Q588" s="50" t="s">
        <v>102</v>
      </c>
      <c r="R588" s="50" t="s">
        <v>102</v>
      </c>
      <c r="S588" s="50">
        <v>2011</v>
      </c>
      <c r="T588" s="48" t="s">
        <v>4706</v>
      </c>
      <c r="U588" s="68">
        <v>4565000</v>
      </c>
      <c r="V588" s="66">
        <v>3745000</v>
      </c>
      <c r="W588" s="66">
        <v>1590000</v>
      </c>
      <c r="X588" s="68"/>
      <c r="Y588" s="50" t="s">
        <v>7731</v>
      </c>
      <c r="Z588" s="55"/>
      <c r="AA588" s="50" t="s">
        <v>73</v>
      </c>
      <c r="AB588" s="67" t="s">
        <v>7875</v>
      </c>
      <c r="AC588" s="73" t="s">
        <v>102</v>
      </c>
      <c r="AD588" s="50" t="s">
        <v>209</v>
      </c>
      <c r="AE588" s="66"/>
      <c r="AF588" s="50" t="s">
        <v>3186</v>
      </c>
      <c r="AG588" s="50" t="s">
        <v>6096</v>
      </c>
      <c r="AH588" s="67" t="s">
        <v>7876</v>
      </c>
      <c r="AI588" s="67" t="s">
        <v>5314</v>
      </c>
      <c r="AJ588" s="55"/>
      <c r="AK588" s="50" t="s">
        <v>105</v>
      </c>
      <c r="AL588" s="50" t="s">
        <v>4706</v>
      </c>
      <c r="AM588" s="55"/>
      <c r="AN588" s="50">
        <v>5</v>
      </c>
      <c r="AO588" s="55"/>
      <c r="AP588" s="50" t="s">
        <v>5366</v>
      </c>
    </row>
    <row r="589" spans="1:42" ht="92.25" customHeight="1">
      <c r="A589" s="47">
        <f t="shared" si="0"/>
        <v>588</v>
      </c>
      <c r="B589" s="50" t="s">
        <v>7877</v>
      </c>
      <c r="C589" s="50" t="s">
        <v>7878</v>
      </c>
      <c r="D589" s="50" t="s">
        <v>7879</v>
      </c>
      <c r="E589" s="50" t="s">
        <v>7880</v>
      </c>
      <c r="F589" s="50">
        <v>87850429878</v>
      </c>
      <c r="G589" s="50" t="s">
        <v>3180</v>
      </c>
      <c r="H589" s="50" t="s">
        <v>7878</v>
      </c>
      <c r="I589" s="50" t="s">
        <v>7878</v>
      </c>
      <c r="J589" s="50" t="s">
        <v>7881</v>
      </c>
      <c r="K589" s="50" t="s">
        <v>209</v>
      </c>
      <c r="L589" s="50" t="s">
        <v>102</v>
      </c>
      <c r="M589" s="50" t="s">
        <v>209</v>
      </c>
      <c r="N589" s="50" t="s">
        <v>209</v>
      </c>
      <c r="O589" s="50" t="s">
        <v>209</v>
      </c>
      <c r="P589" s="50" t="s">
        <v>102</v>
      </c>
      <c r="Q589" s="50" t="s">
        <v>102</v>
      </c>
      <c r="R589" s="50" t="s">
        <v>102</v>
      </c>
      <c r="S589" s="50">
        <v>2016</v>
      </c>
      <c r="T589" s="48" t="s">
        <v>4706</v>
      </c>
      <c r="U589" s="68">
        <v>859200</v>
      </c>
      <c r="V589" s="66">
        <v>1046000</v>
      </c>
      <c r="W589" s="66">
        <v>1289000</v>
      </c>
      <c r="X589" s="68"/>
      <c r="Y589" s="50" t="s">
        <v>7731</v>
      </c>
      <c r="Z589" s="55"/>
      <c r="AA589" s="50" t="s">
        <v>73</v>
      </c>
      <c r="AB589" s="67" t="s">
        <v>7774</v>
      </c>
      <c r="AC589" s="73" t="s">
        <v>102</v>
      </c>
      <c r="AD589" s="50" t="s">
        <v>209</v>
      </c>
      <c r="AE589" s="66"/>
      <c r="AF589" s="50" t="s">
        <v>3198</v>
      </c>
      <c r="AG589" s="50" t="s">
        <v>7882</v>
      </c>
      <c r="AH589" s="67">
        <v>25000</v>
      </c>
      <c r="AI589" s="67" t="s">
        <v>6320</v>
      </c>
      <c r="AJ589" s="55"/>
      <c r="AK589" s="50" t="s">
        <v>105</v>
      </c>
      <c r="AL589" s="50" t="s">
        <v>7504</v>
      </c>
      <c r="AM589" s="55"/>
      <c r="AN589" s="50">
        <v>5</v>
      </c>
      <c r="AO589" s="55"/>
      <c r="AP589" s="60" t="s">
        <v>7883</v>
      </c>
    </row>
    <row r="590" spans="1:42" ht="92.25" customHeight="1">
      <c r="A590" s="47">
        <f t="shared" si="0"/>
        <v>589</v>
      </c>
      <c r="B590" s="50" t="s">
        <v>7884</v>
      </c>
      <c r="C590" s="50" t="s">
        <v>7885</v>
      </c>
      <c r="D590" s="50" t="s">
        <v>7886</v>
      </c>
      <c r="E590" s="50" t="s">
        <v>7887</v>
      </c>
      <c r="F590" s="49" t="s">
        <v>7888</v>
      </c>
      <c r="G590" s="50" t="s">
        <v>3180</v>
      </c>
      <c r="H590" s="50" t="s">
        <v>7885</v>
      </c>
      <c r="I590" s="50" t="s">
        <v>7885</v>
      </c>
      <c r="J590" s="50" t="s">
        <v>7889</v>
      </c>
      <c r="K590" s="50" t="s">
        <v>209</v>
      </c>
      <c r="L590" s="50" t="s">
        <v>102</v>
      </c>
      <c r="M590" s="50" t="s">
        <v>209</v>
      </c>
      <c r="N590" s="50" t="s">
        <v>209</v>
      </c>
      <c r="O590" s="50" t="s">
        <v>209</v>
      </c>
      <c r="P590" s="50" t="s">
        <v>102</v>
      </c>
      <c r="Q590" s="50" t="s">
        <v>102</v>
      </c>
      <c r="R590" s="50" t="s">
        <v>102</v>
      </c>
      <c r="S590" s="50">
        <v>2016</v>
      </c>
      <c r="T590" s="48" t="s">
        <v>4706</v>
      </c>
      <c r="U590" s="68">
        <v>4400000</v>
      </c>
      <c r="V590" s="66">
        <v>2017000</v>
      </c>
      <c r="W590" s="66">
        <v>7000000</v>
      </c>
      <c r="X590" s="68"/>
      <c r="Y590" s="50" t="s">
        <v>7794</v>
      </c>
      <c r="Z590" s="55"/>
      <c r="AA590" s="50" t="s">
        <v>73</v>
      </c>
      <c r="AB590" s="67" t="s">
        <v>7795</v>
      </c>
      <c r="AC590" s="73" t="s">
        <v>102</v>
      </c>
      <c r="AD590" s="50" t="s">
        <v>209</v>
      </c>
      <c r="AE590" s="66"/>
      <c r="AF590" s="50" t="s">
        <v>3198</v>
      </c>
      <c r="AG590" s="50" t="s">
        <v>6882</v>
      </c>
      <c r="AH590" s="67">
        <v>3000</v>
      </c>
      <c r="AI590" s="67" t="s">
        <v>7890</v>
      </c>
      <c r="AJ590" s="55"/>
      <c r="AK590" s="50" t="s">
        <v>105</v>
      </c>
      <c r="AL590" s="50" t="s">
        <v>4706</v>
      </c>
      <c r="AM590" s="55"/>
      <c r="AN590" s="50">
        <v>6</v>
      </c>
      <c r="AO590" s="55"/>
      <c r="AP590" s="50" t="s">
        <v>7891</v>
      </c>
    </row>
    <row r="591" spans="1:42" ht="92.25" customHeight="1">
      <c r="A591" s="47">
        <f t="shared" si="0"/>
        <v>590</v>
      </c>
      <c r="B591" s="50" t="s">
        <v>7892</v>
      </c>
      <c r="C591" s="50" t="s">
        <v>7893</v>
      </c>
      <c r="D591" s="50" t="s">
        <v>7894</v>
      </c>
      <c r="E591" s="50" t="s">
        <v>7895</v>
      </c>
      <c r="F591" s="49" t="s">
        <v>7896</v>
      </c>
      <c r="G591" s="50" t="s">
        <v>3193</v>
      </c>
      <c r="H591" s="50" t="s">
        <v>7893</v>
      </c>
      <c r="I591" s="50" t="s">
        <v>7893</v>
      </c>
      <c r="J591" s="50" t="s">
        <v>7897</v>
      </c>
      <c r="K591" s="50" t="s">
        <v>209</v>
      </c>
      <c r="L591" s="50" t="s">
        <v>102</v>
      </c>
      <c r="M591" s="50" t="s">
        <v>209</v>
      </c>
      <c r="N591" s="50" t="s">
        <v>209</v>
      </c>
      <c r="O591" s="50" t="s">
        <v>209</v>
      </c>
      <c r="P591" s="50" t="s">
        <v>102</v>
      </c>
      <c r="Q591" s="50" t="s">
        <v>102</v>
      </c>
      <c r="R591" s="50" t="s">
        <v>102</v>
      </c>
      <c r="S591" s="50">
        <v>2020</v>
      </c>
      <c r="T591" s="48" t="s">
        <v>4706</v>
      </c>
      <c r="U591" s="68"/>
      <c r="V591" s="68"/>
      <c r="W591" s="66">
        <v>7130000</v>
      </c>
      <c r="X591" s="66">
        <v>390000</v>
      </c>
      <c r="Y591" s="50" t="s">
        <v>7731</v>
      </c>
      <c r="Z591" s="55"/>
      <c r="AA591" s="50" t="s">
        <v>73</v>
      </c>
      <c r="AB591" s="67" t="s">
        <v>7795</v>
      </c>
      <c r="AC591" s="73" t="s">
        <v>102</v>
      </c>
      <c r="AD591" s="50" t="s">
        <v>209</v>
      </c>
      <c r="AE591" s="66"/>
      <c r="AF591" s="50" t="s">
        <v>3198</v>
      </c>
      <c r="AG591" s="50" t="s">
        <v>7898</v>
      </c>
      <c r="AH591" s="67">
        <v>10000</v>
      </c>
      <c r="AI591" s="67" t="s">
        <v>6069</v>
      </c>
      <c r="AJ591" s="55"/>
      <c r="AK591" s="50" t="s">
        <v>105</v>
      </c>
      <c r="AL591" s="50" t="s">
        <v>5785</v>
      </c>
      <c r="AM591" s="55"/>
      <c r="AN591" s="50">
        <v>4</v>
      </c>
      <c r="AO591" s="55"/>
      <c r="AP591" s="50" t="s">
        <v>7899</v>
      </c>
    </row>
    <row r="592" spans="1:42" ht="92.25" customHeight="1">
      <c r="A592" s="47">
        <f t="shared" si="0"/>
        <v>591</v>
      </c>
      <c r="B592" s="50" t="s">
        <v>7900</v>
      </c>
      <c r="C592" s="50" t="s">
        <v>7901</v>
      </c>
      <c r="D592" s="50" t="s">
        <v>7902</v>
      </c>
      <c r="E592" s="50" t="s">
        <v>7903</v>
      </c>
      <c r="F592" s="49" t="s">
        <v>7904</v>
      </c>
      <c r="G592" s="50" t="s">
        <v>3193</v>
      </c>
      <c r="H592" s="50" t="s">
        <v>7901</v>
      </c>
      <c r="I592" s="50" t="s">
        <v>7901</v>
      </c>
      <c r="J592" s="50" t="s">
        <v>7905</v>
      </c>
      <c r="K592" s="50" t="s">
        <v>209</v>
      </c>
      <c r="L592" s="50" t="s">
        <v>102</v>
      </c>
      <c r="M592" s="50" t="s">
        <v>209</v>
      </c>
      <c r="N592" s="50" t="s">
        <v>209</v>
      </c>
      <c r="O592" s="50" t="s">
        <v>209</v>
      </c>
      <c r="P592" s="50" t="s">
        <v>102</v>
      </c>
      <c r="Q592" s="50" t="s">
        <v>102</v>
      </c>
      <c r="R592" s="50" t="s">
        <v>102</v>
      </c>
      <c r="S592" s="50">
        <v>2017</v>
      </c>
      <c r="T592" s="48" t="s">
        <v>4706</v>
      </c>
      <c r="U592" s="68">
        <v>2412800</v>
      </c>
      <c r="V592" s="68"/>
      <c r="W592" s="66" t="s">
        <v>102</v>
      </c>
      <c r="X592" s="68"/>
      <c r="Y592" s="50" t="s">
        <v>7794</v>
      </c>
      <c r="Z592" s="55"/>
      <c r="AA592" s="50" t="s">
        <v>73</v>
      </c>
      <c r="AB592" s="67" t="s">
        <v>7732</v>
      </c>
      <c r="AC592" s="73" t="s">
        <v>102</v>
      </c>
      <c r="AD592" s="50" t="s">
        <v>209</v>
      </c>
      <c r="AE592" s="66"/>
      <c r="AF592" s="50" t="s">
        <v>3198</v>
      </c>
      <c r="AG592" s="50"/>
      <c r="AH592" s="67"/>
      <c r="AI592" s="67" t="s">
        <v>5314</v>
      </c>
      <c r="AJ592" s="55"/>
      <c r="AK592" s="50" t="s">
        <v>105</v>
      </c>
      <c r="AL592" s="50" t="s">
        <v>4706</v>
      </c>
      <c r="AM592" s="55"/>
      <c r="AN592" s="50">
        <v>3</v>
      </c>
      <c r="AO592" s="55"/>
      <c r="AP592" s="50" t="s">
        <v>5366</v>
      </c>
    </row>
    <row r="593" spans="1:42" ht="92.25" customHeight="1">
      <c r="A593" s="47">
        <f t="shared" si="0"/>
        <v>592</v>
      </c>
      <c r="B593" s="50" t="s">
        <v>7906</v>
      </c>
      <c r="C593" s="50" t="s">
        <v>7907</v>
      </c>
      <c r="D593" s="50" t="s">
        <v>7908</v>
      </c>
      <c r="E593" s="50" t="s">
        <v>7909</v>
      </c>
      <c r="F593" s="49" t="s">
        <v>7910</v>
      </c>
      <c r="G593" s="50" t="s">
        <v>3193</v>
      </c>
      <c r="H593" s="50" t="s">
        <v>7907</v>
      </c>
      <c r="I593" s="50" t="s">
        <v>7907</v>
      </c>
      <c r="J593" s="50" t="s">
        <v>7911</v>
      </c>
      <c r="K593" s="50" t="s">
        <v>209</v>
      </c>
      <c r="L593" s="50" t="s">
        <v>102</v>
      </c>
      <c r="M593" s="50" t="s">
        <v>209</v>
      </c>
      <c r="N593" s="50" t="s">
        <v>209</v>
      </c>
      <c r="O593" s="50" t="s">
        <v>209</v>
      </c>
      <c r="P593" s="50" t="s">
        <v>102</v>
      </c>
      <c r="Q593" s="50" t="s">
        <v>102</v>
      </c>
      <c r="R593" s="50" t="s">
        <v>102</v>
      </c>
      <c r="S593" s="50">
        <v>2017</v>
      </c>
      <c r="T593" s="48" t="s">
        <v>4706</v>
      </c>
      <c r="U593" s="68">
        <v>7439000</v>
      </c>
      <c r="V593" s="66">
        <f>1974000+1240000</f>
        <v>3214000</v>
      </c>
      <c r="W593" s="66">
        <v>500000</v>
      </c>
      <c r="X593" s="68"/>
      <c r="Y593" s="50" t="s">
        <v>7794</v>
      </c>
      <c r="Z593" s="55"/>
      <c r="AA593" s="50" t="s">
        <v>73</v>
      </c>
      <c r="AB593" s="67" t="s">
        <v>7875</v>
      </c>
      <c r="AC593" s="73" t="s">
        <v>102</v>
      </c>
      <c r="AD593" s="50" t="s">
        <v>209</v>
      </c>
      <c r="AE593" s="66"/>
      <c r="AF593" s="50" t="s">
        <v>3198</v>
      </c>
      <c r="AG593" s="50" t="s">
        <v>7912</v>
      </c>
      <c r="AH593" s="67">
        <v>10000</v>
      </c>
      <c r="AI593" s="67" t="s">
        <v>5314</v>
      </c>
      <c r="AJ593" s="55"/>
      <c r="AK593" s="50" t="s">
        <v>105</v>
      </c>
      <c r="AL593" s="50" t="s">
        <v>4706</v>
      </c>
      <c r="AM593" s="55"/>
      <c r="AN593" s="50">
        <v>4</v>
      </c>
      <c r="AO593" s="55"/>
      <c r="AP593" s="50" t="s">
        <v>7913</v>
      </c>
    </row>
    <row r="594" spans="1:42" ht="92.25" customHeight="1">
      <c r="A594" s="47">
        <f t="shared" si="0"/>
        <v>593</v>
      </c>
      <c r="B594" s="50" t="s">
        <v>7914</v>
      </c>
      <c r="C594" s="50" t="s">
        <v>7915</v>
      </c>
      <c r="D594" s="50" t="s">
        <v>7916</v>
      </c>
      <c r="E594" s="50" t="s">
        <v>7917</v>
      </c>
      <c r="F594" s="49" t="s">
        <v>7918</v>
      </c>
      <c r="G594" s="50" t="s">
        <v>3193</v>
      </c>
      <c r="H594" s="50" t="s">
        <v>7915</v>
      </c>
      <c r="I594" s="50" t="s">
        <v>7915</v>
      </c>
      <c r="J594" s="50" t="s">
        <v>7919</v>
      </c>
      <c r="K594" s="50" t="s">
        <v>209</v>
      </c>
      <c r="L594" s="50" t="s">
        <v>102</v>
      </c>
      <c r="M594" s="50" t="s">
        <v>209</v>
      </c>
      <c r="N594" s="50" t="s">
        <v>209</v>
      </c>
      <c r="O594" s="50" t="s">
        <v>209</v>
      </c>
      <c r="P594" s="50" t="s">
        <v>102</v>
      </c>
      <c r="Q594" s="50" t="s">
        <v>102</v>
      </c>
      <c r="R594" s="50" t="s">
        <v>102</v>
      </c>
      <c r="S594" s="50">
        <v>2016</v>
      </c>
      <c r="T594" s="48" t="s">
        <v>4706</v>
      </c>
      <c r="U594" s="68">
        <v>535000</v>
      </c>
      <c r="V594" s="68"/>
      <c r="W594" s="66" t="s">
        <v>102</v>
      </c>
      <c r="X594" s="68"/>
      <c r="Y594" s="50" t="s">
        <v>7794</v>
      </c>
      <c r="Z594" s="55"/>
      <c r="AA594" s="50" t="s">
        <v>73</v>
      </c>
      <c r="AB594" s="67" t="s">
        <v>7920</v>
      </c>
      <c r="AC594" s="73" t="s">
        <v>102</v>
      </c>
      <c r="AD594" s="50" t="s">
        <v>209</v>
      </c>
      <c r="AE594" s="66"/>
      <c r="AF594" s="50" t="s">
        <v>3206</v>
      </c>
      <c r="AG594" s="50" t="s">
        <v>7921</v>
      </c>
      <c r="AH594" s="67" t="s">
        <v>7922</v>
      </c>
      <c r="AI594" s="67" t="s">
        <v>5314</v>
      </c>
      <c r="AJ594" s="55"/>
      <c r="AK594" s="50" t="s">
        <v>105</v>
      </c>
      <c r="AL594" s="50" t="s">
        <v>4706</v>
      </c>
      <c r="AM594" s="55"/>
      <c r="AN594" s="50">
        <v>3</v>
      </c>
      <c r="AO594" s="55"/>
      <c r="AP594" s="50" t="s">
        <v>7923</v>
      </c>
    </row>
    <row r="595" spans="1:42" ht="92.25" customHeight="1">
      <c r="A595" s="47">
        <f t="shared" si="0"/>
        <v>594</v>
      </c>
      <c r="B595" s="50" t="s">
        <v>7924</v>
      </c>
      <c r="C595" s="50" t="s">
        <v>7925</v>
      </c>
      <c r="D595" s="50" t="s">
        <v>7926</v>
      </c>
      <c r="E595" s="50" t="s">
        <v>7927</v>
      </c>
      <c r="F595" s="49" t="s">
        <v>7928</v>
      </c>
      <c r="G595" s="50" t="s">
        <v>3180</v>
      </c>
      <c r="H595" s="50" t="s">
        <v>7925</v>
      </c>
      <c r="I595" s="50" t="s">
        <v>7925</v>
      </c>
      <c r="J595" s="50" t="s">
        <v>7929</v>
      </c>
      <c r="K595" s="50" t="s">
        <v>209</v>
      </c>
      <c r="L595" s="50" t="s">
        <v>102</v>
      </c>
      <c r="M595" s="50" t="s">
        <v>209</v>
      </c>
      <c r="N595" s="50" t="s">
        <v>209</v>
      </c>
      <c r="O595" s="50" t="s">
        <v>209</v>
      </c>
      <c r="P595" s="50" t="s">
        <v>102</v>
      </c>
      <c r="Q595" s="50" t="s">
        <v>102</v>
      </c>
      <c r="R595" s="50" t="s">
        <v>102</v>
      </c>
      <c r="S595" s="50">
        <v>2020</v>
      </c>
      <c r="T595" s="48" t="s">
        <v>4706</v>
      </c>
      <c r="U595" s="68"/>
      <c r="V595" s="68"/>
      <c r="W595" s="66">
        <v>840000</v>
      </c>
      <c r="X595" s="68"/>
      <c r="Y595" s="50" t="s">
        <v>7794</v>
      </c>
      <c r="Z595" s="55"/>
      <c r="AA595" s="50" t="s">
        <v>73</v>
      </c>
      <c r="AB595" s="67" t="s">
        <v>7875</v>
      </c>
      <c r="AC595" s="73" t="s">
        <v>102</v>
      </c>
      <c r="AD595" s="50" t="s">
        <v>209</v>
      </c>
      <c r="AE595" s="66"/>
      <c r="AF595" s="50" t="s">
        <v>3198</v>
      </c>
      <c r="AG595" s="50" t="s">
        <v>7930</v>
      </c>
      <c r="AH595" s="67" t="s">
        <v>7931</v>
      </c>
      <c r="AI595" s="67" t="s">
        <v>5314</v>
      </c>
      <c r="AJ595" s="55"/>
      <c r="AK595" s="50" t="s">
        <v>105</v>
      </c>
      <c r="AL595" s="50" t="s">
        <v>4706</v>
      </c>
      <c r="AM595" s="55"/>
      <c r="AN595" s="50">
        <v>4</v>
      </c>
      <c r="AO595" s="55"/>
      <c r="AP595" s="55"/>
    </row>
    <row r="596" spans="1:42" ht="92.25" customHeight="1">
      <c r="A596" s="47">
        <f t="shared" si="0"/>
        <v>595</v>
      </c>
      <c r="B596" s="50" t="s">
        <v>7932</v>
      </c>
      <c r="C596" s="50" t="s">
        <v>7933</v>
      </c>
      <c r="D596" s="50" t="s">
        <v>7934</v>
      </c>
      <c r="E596" s="50" t="s">
        <v>7935</v>
      </c>
      <c r="F596" s="49" t="s">
        <v>7936</v>
      </c>
      <c r="G596" s="50" t="s">
        <v>3193</v>
      </c>
      <c r="H596" s="50" t="s">
        <v>7933</v>
      </c>
      <c r="I596" s="50" t="s">
        <v>7933</v>
      </c>
      <c r="J596" s="50" t="s">
        <v>7937</v>
      </c>
      <c r="K596" s="50" t="s">
        <v>209</v>
      </c>
      <c r="L596" s="50" t="s">
        <v>102</v>
      </c>
      <c r="M596" s="50" t="s">
        <v>209</v>
      </c>
      <c r="N596" s="50" t="s">
        <v>209</v>
      </c>
      <c r="O596" s="50" t="s">
        <v>209</v>
      </c>
      <c r="P596" s="50" t="s">
        <v>102</v>
      </c>
      <c r="Q596" s="50" t="s">
        <v>102</v>
      </c>
      <c r="R596" s="50" t="s">
        <v>102</v>
      </c>
      <c r="S596" s="50">
        <v>2017</v>
      </c>
      <c r="T596" s="48" t="s">
        <v>4706</v>
      </c>
      <c r="U596" s="68">
        <v>15060000</v>
      </c>
      <c r="V596" s="66">
        <f>10312000+12305000</f>
        <v>22617000</v>
      </c>
      <c r="W596" s="66">
        <v>1750000</v>
      </c>
      <c r="X596" s="68"/>
      <c r="Y596" s="50" t="s">
        <v>7731</v>
      </c>
      <c r="Z596" s="55"/>
      <c r="AA596" s="50" t="s">
        <v>73</v>
      </c>
      <c r="AB596" s="67" t="s">
        <v>7732</v>
      </c>
      <c r="AC596" s="73" t="s">
        <v>102</v>
      </c>
      <c r="AD596" s="50" t="s">
        <v>209</v>
      </c>
      <c r="AE596" s="66"/>
      <c r="AF596" s="50" t="s">
        <v>3186</v>
      </c>
      <c r="AG596" s="50" t="s">
        <v>6086</v>
      </c>
      <c r="AH596" s="67" t="s">
        <v>7938</v>
      </c>
      <c r="AI596" s="67" t="s">
        <v>7394</v>
      </c>
      <c r="AJ596" s="55"/>
      <c r="AK596" s="50" t="s">
        <v>105</v>
      </c>
      <c r="AL596" s="50" t="s">
        <v>4706</v>
      </c>
      <c r="AM596" s="55"/>
      <c r="AN596" s="50">
        <v>2</v>
      </c>
      <c r="AO596" s="55"/>
      <c r="AP596" s="50" t="s">
        <v>7939</v>
      </c>
    </row>
    <row r="597" spans="1:42" ht="92.25" customHeight="1">
      <c r="A597" s="47">
        <f t="shared" si="0"/>
        <v>596</v>
      </c>
      <c r="B597" s="50" t="s">
        <v>7940</v>
      </c>
      <c r="C597" s="50" t="s">
        <v>7941</v>
      </c>
      <c r="D597" s="50" t="s">
        <v>7942</v>
      </c>
      <c r="E597" s="50" t="s">
        <v>7943</v>
      </c>
      <c r="F597" s="49" t="s">
        <v>7944</v>
      </c>
      <c r="G597" s="50" t="s">
        <v>3193</v>
      </c>
      <c r="H597" s="50" t="s">
        <v>7941</v>
      </c>
      <c r="I597" s="50" t="s">
        <v>7941</v>
      </c>
      <c r="J597" s="50" t="s">
        <v>7945</v>
      </c>
      <c r="K597" s="50" t="s">
        <v>209</v>
      </c>
      <c r="L597" s="50" t="s">
        <v>102</v>
      </c>
      <c r="M597" s="50" t="s">
        <v>209</v>
      </c>
      <c r="N597" s="50" t="s">
        <v>209</v>
      </c>
      <c r="O597" s="50" t="s">
        <v>209</v>
      </c>
      <c r="P597" s="50" t="s">
        <v>102</v>
      </c>
      <c r="Q597" s="50" t="s">
        <v>102</v>
      </c>
      <c r="R597" s="50" t="s">
        <v>102</v>
      </c>
      <c r="S597" s="50">
        <v>2017</v>
      </c>
      <c r="T597" s="48" t="s">
        <v>4706</v>
      </c>
      <c r="U597" s="68">
        <v>1550000</v>
      </c>
      <c r="V597" s="68"/>
      <c r="W597" s="66" t="s">
        <v>102</v>
      </c>
      <c r="X597" s="68"/>
      <c r="Y597" s="50" t="s">
        <v>7731</v>
      </c>
      <c r="Z597" s="55"/>
      <c r="AA597" s="50" t="s">
        <v>73</v>
      </c>
      <c r="AB597" s="67" t="s">
        <v>7875</v>
      </c>
      <c r="AC597" s="73" t="s">
        <v>102</v>
      </c>
      <c r="AD597" s="50" t="s">
        <v>209</v>
      </c>
      <c r="AE597" s="66"/>
      <c r="AF597" s="50" t="s">
        <v>3206</v>
      </c>
      <c r="AG597" s="50" t="s">
        <v>7946</v>
      </c>
      <c r="AH597" s="67">
        <v>350000</v>
      </c>
      <c r="AI597" s="67" t="s">
        <v>5314</v>
      </c>
      <c r="AJ597" s="55"/>
      <c r="AK597" s="50" t="s">
        <v>105</v>
      </c>
      <c r="AL597" s="50" t="s">
        <v>5785</v>
      </c>
      <c r="AM597" s="55"/>
      <c r="AN597" s="50">
        <v>3</v>
      </c>
      <c r="AO597" s="55"/>
      <c r="AP597" s="50" t="s">
        <v>5366</v>
      </c>
    </row>
    <row r="598" spans="1:42" ht="92.25" customHeight="1">
      <c r="A598" s="47">
        <f t="shared" si="0"/>
        <v>597</v>
      </c>
      <c r="B598" s="50" t="s">
        <v>7947</v>
      </c>
      <c r="C598" s="50" t="s">
        <v>7948</v>
      </c>
      <c r="D598" s="50" t="s">
        <v>7949</v>
      </c>
      <c r="E598" s="50" t="s">
        <v>7950</v>
      </c>
      <c r="F598" s="49" t="s">
        <v>7951</v>
      </c>
      <c r="G598" s="50" t="s">
        <v>3180</v>
      </c>
      <c r="H598" s="50" t="s">
        <v>7948</v>
      </c>
      <c r="I598" s="50" t="s">
        <v>7948</v>
      </c>
      <c r="J598" s="50" t="s">
        <v>7952</v>
      </c>
      <c r="K598" s="50" t="s">
        <v>209</v>
      </c>
      <c r="L598" s="50" t="s">
        <v>102</v>
      </c>
      <c r="M598" s="50" t="s">
        <v>209</v>
      </c>
      <c r="N598" s="50" t="s">
        <v>209</v>
      </c>
      <c r="O598" s="50" t="s">
        <v>209</v>
      </c>
      <c r="P598" s="50" t="s">
        <v>102</v>
      </c>
      <c r="Q598" s="50" t="s">
        <v>102</v>
      </c>
      <c r="R598" s="50" t="s">
        <v>102</v>
      </c>
      <c r="S598" s="50">
        <v>2017</v>
      </c>
      <c r="T598" s="48" t="s">
        <v>4706</v>
      </c>
      <c r="U598" s="68"/>
      <c r="V598" s="68">
        <v>5944000</v>
      </c>
      <c r="W598" s="66">
        <v>865000</v>
      </c>
      <c r="X598" s="68"/>
      <c r="Y598" s="50" t="s">
        <v>7794</v>
      </c>
      <c r="Z598" s="55"/>
      <c r="AA598" s="50" t="s">
        <v>73</v>
      </c>
      <c r="AB598" s="67" t="s">
        <v>7875</v>
      </c>
      <c r="AC598" s="73" t="s">
        <v>102</v>
      </c>
      <c r="AD598" s="50" t="s">
        <v>209</v>
      </c>
      <c r="AE598" s="66"/>
      <c r="AF598" s="50" t="s">
        <v>3198</v>
      </c>
      <c r="AG598" s="50" t="s">
        <v>6168</v>
      </c>
      <c r="AH598" s="67">
        <v>1000</v>
      </c>
      <c r="AI598" s="67" t="s">
        <v>5902</v>
      </c>
      <c r="AJ598" s="55"/>
      <c r="AK598" s="50" t="s">
        <v>105</v>
      </c>
      <c r="AL598" s="50" t="s">
        <v>4706</v>
      </c>
      <c r="AM598" s="55"/>
      <c r="AN598" s="50">
        <v>3</v>
      </c>
      <c r="AO598" s="55"/>
      <c r="AP598" s="50" t="s">
        <v>5366</v>
      </c>
    </row>
    <row r="599" spans="1:42" ht="92.25" customHeight="1">
      <c r="A599" s="47">
        <f t="shared" si="0"/>
        <v>598</v>
      </c>
      <c r="B599" s="50" t="s">
        <v>7953</v>
      </c>
      <c r="C599" s="50" t="s">
        <v>7954</v>
      </c>
      <c r="D599" s="50" t="s">
        <v>7955</v>
      </c>
      <c r="E599" s="50" t="s">
        <v>7956</v>
      </c>
      <c r="F599" s="49" t="s">
        <v>7957</v>
      </c>
      <c r="G599" s="50" t="s">
        <v>3180</v>
      </c>
      <c r="H599" s="50" t="s">
        <v>7954</v>
      </c>
      <c r="I599" s="50" t="s">
        <v>7954</v>
      </c>
      <c r="J599" s="50" t="s">
        <v>7958</v>
      </c>
      <c r="K599" s="50" t="s">
        <v>209</v>
      </c>
      <c r="L599" s="50" t="s">
        <v>102</v>
      </c>
      <c r="M599" s="50" t="s">
        <v>209</v>
      </c>
      <c r="N599" s="50" t="s">
        <v>209</v>
      </c>
      <c r="O599" s="50" t="s">
        <v>209</v>
      </c>
      <c r="P599" s="50" t="s">
        <v>102</v>
      </c>
      <c r="Q599" s="50" t="s">
        <v>102</v>
      </c>
      <c r="R599" s="50" t="s">
        <v>102</v>
      </c>
      <c r="S599" s="50">
        <v>2017</v>
      </c>
      <c r="T599" s="48" t="s">
        <v>4706</v>
      </c>
      <c r="U599" s="68">
        <v>120000</v>
      </c>
      <c r="V599" s="66">
        <v>1460000</v>
      </c>
      <c r="W599" s="66">
        <v>830000</v>
      </c>
      <c r="X599" s="66">
        <v>25000</v>
      </c>
      <c r="Y599" s="50" t="s">
        <v>7731</v>
      </c>
      <c r="Z599" s="55"/>
      <c r="AA599" s="50" t="s">
        <v>73</v>
      </c>
      <c r="AB599" s="67" t="s">
        <v>4823</v>
      </c>
      <c r="AC599" s="73" t="s">
        <v>102</v>
      </c>
      <c r="AD599" s="50" t="s">
        <v>209</v>
      </c>
      <c r="AE599" s="66"/>
      <c r="AF599" s="50" t="s">
        <v>3198</v>
      </c>
      <c r="AG599" s="50" t="s">
        <v>7959</v>
      </c>
      <c r="AH599" s="67" t="s">
        <v>7960</v>
      </c>
      <c r="AI599" s="67" t="s">
        <v>5314</v>
      </c>
      <c r="AJ599" s="55"/>
      <c r="AK599" s="50" t="s">
        <v>105</v>
      </c>
      <c r="AL599" s="50" t="s">
        <v>5785</v>
      </c>
      <c r="AM599" s="55"/>
      <c r="AN599" s="50">
        <v>4</v>
      </c>
      <c r="AO599" s="55"/>
      <c r="AP599" s="50" t="s">
        <v>7961</v>
      </c>
    </row>
    <row r="600" spans="1:42" ht="92.25" customHeight="1">
      <c r="A600" s="47">
        <f t="shared" si="0"/>
        <v>599</v>
      </c>
      <c r="B600" s="50" t="s">
        <v>7962</v>
      </c>
      <c r="C600" s="50" t="s">
        <v>7963</v>
      </c>
      <c r="D600" s="50" t="s">
        <v>7964</v>
      </c>
      <c r="E600" s="50" t="s">
        <v>7965</v>
      </c>
      <c r="F600" s="49" t="s">
        <v>2324</v>
      </c>
      <c r="G600" s="50" t="s">
        <v>3193</v>
      </c>
      <c r="H600" s="50" t="s">
        <v>7963</v>
      </c>
      <c r="I600" s="50" t="s">
        <v>7963</v>
      </c>
      <c r="J600" s="50" t="s">
        <v>7966</v>
      </c>
      <c r="K600" s="50" t="s">
        <v>209</v>
      </c>
      <c r="L600" s="50" t="s">
        <v>102</v>
      </c>
      <c r="M600" s="50" t="s">
        <v>209</v>
      </c>
      <c r="N600" s="50" t="s">
        <v>209</v>
      </c>
      <c r="O600" s="50" t="s">
        <v>209</v>
      </c>
      <c r="P600" s="50" t="s">
        <v>102</v>
      </c>
      <c r="Q600" s="50" t="s">
        <v>102</v>
      </c>
      <c r="R600" s="50" t="s">
        <v>102</v>
      </c>
      <c r="S600" s="50">
        <v>2017</v>
      </c>
      <c r="T600" s="48" t="s">
        <v>4706</v>
      </c>
      <c r="U600" s="68"/>
      <c r="V600" s="68"/>
      <c r="W600" s="66" t="s">
        <v>102</v>
      </c>
      <c r="X600" s="68"/>
      <c r="Y600" s="50" t="s">
        <v>7794</v>
      </c>
      <c r="Z600" s="55"/>
      <c r="AA600" s="50" t="s">
        <v>73</v>
      </c>
      <c r="AB600" s="67" t="s">
        <v>7920</v>
      </c>
      <c r="AC600" s="73" t="s">
        <v>102</v>
      </c>
      <c r="AD600" s="50" t="s">
        <v>209</v>
      </c>
      <c r="AE600" s="66"/>
      <c r="AF600" s="50" t="s">
        <v>3198</v>
      </c>
      <c r="AG600" s="50" t="s">
        <v>7967</v>
      </c>
      <c r="AH600" s="67">
        <v>15000</v>
      </c>
      <c r="AI600" s="67" t="s">
        <v>6320</v>
      </c>
      <c r="AJ600" s="55"/>
      <c r="AK600" s="50" t="s">
        <v>105</v>
      </c>
      <c r="AL600" s="50" t="s">
        <v>4706</v>
      </c>
      <c r="AM600" s="55"/>
      <c r="AN600" s="50">
        <v>3</v>
      </c>
      <c r="AO600" s="55"/>
      <c r="AP600" s="50" t="s">
        <v>5366</v>
      </c>
    </row>
    <row r="601" spans="1:42" ht="92.25" customHeight="1">
      <c r="A601" s="47">
        <f t="shared" si="0"/>
        <v>600</v>
      </c>
      <c r="B601" s="50" t="s">
        <v>7968</v>
      </c>
      <c r="C601" s="50" t="s">
        <v>7433</v>
      </c>
      <c r="D601" s="50" t="s">
        <v>7969</v>
      </c>
      <c r="E601" s="50" t="s">
        <v>7970</v>
      </c>
      <c r="F601" s="49" t="s">
        <v>7971</v>
      </c>
      <c r="G601" s="50" t="s">
        <v>3180</v>
      </c>
      <c r="H601" s="50" t="s">
        <v>7433</v>
      </c>
      <c r="I601" s="50" t="s">
        <v>7433</v>
      </c>
      <c r="J601" s="50" t="s">
        <v>7972</v>
      </c>
      <c r="K601" s="50" t="s">
        <v>209</v>
      </c>
      <c r="L601" s="50" t="s">
        <v>102</v>
      </c>
      <c r="M601" s="50" t="s">
        <v>209</v>
      </c>
      <c r="N601" s="50" t="s">
        <v>209</v>
      </c>
      <c r="O601" s="50" t="s">
        <v>209</v>
      </c>
      <c r="P601" s="50" t="s">
        <v>102</v>
      </c>
      <c r="Q601" s="50" t="s">
        <v>102</v>
      </c>
      <c r="R601" s="50" t="s">
        <v>102</v>
      </c>
      <c r="S601" s="50">
        <v>2017</v>
      </c>
      <c r="T601" s="48" t="s">
        <v>4706</v>
      </c>
      <c r="U601" s="68">
        <v>772500</v>
      </c>
      <c r="V601" s="66">
        <v>100000</v>
      </c>
      <c r="W601" s="66" t="s">
        <v>102</v>
      </c>
      <c r="X601" s="68"/>
      <c r="Y601" s="50" t="s">
        <v>7731</v>
      </c>
      <c r="Z601" s="55"/>
      <c r="AA601" s="50" t="s">
        <v>73</v>
      </c>
      <c r="AB601" s="67" t="s">
        <v>7795</v>
      </c>
      <c r="AC601" s="73" t="s">
        <v>102</v>
      </c>
      <c r="AD601" s="50" t="s">
        <v>209</v>
      </c>
      <c r="AE601" s="66"/>
      <c r="AF601" s="50" t="s">
        <v>3186</v>
      </c>
      <c r="AG601" s="50" t="s">
        <v>7973</v>
      </c>
      <c r="AH601" s="67" t="s">
        <v>7974</v>
      </c>
      <c r="AI601" s="67" t="s">
        <v>5314</v>
      </c>
      <c r="AJ601" s="55"/>
      <c r="AK601" s="50" t="s">
        <v>105</v>
      </c>
      <c r="AL601" s="50" t="s">
        <v>5785</v>
      </c>
      <c r="AM601" s="55"/>
      <c r="AN601" s="50">
        <v>2</v>
      </c>
      <c r="AO601" s="55"/>
      <c r="AP601" s="50" t="s">
        <v>7975</v>
      </c>
    </row>
    <row r="602" spans="1:42" ht="92.25" customHeight="1">
      <c r="A602" s="47">
        <f t="shared" si="0"/>
        <v>601</v>
      </c>
      <c r="B602" s="50" t="s">
        <v>7976</v>
      </c>
      <c r="C602" s="50" t="s">
        <v>7977</v>
      </c>
      <c r="D602" s="50" t="s">
        <v>7978</v>
      </c>
      <c r="E602" s="50" t="s">
        <v>7979</v>
      </c>
      <c r="F602" s="49" t="s">
        <v>7980</v>
      </c>
      <c r="G602" s="50" t="s">
        <v>3180</v>
      </c>
      <c r="H602" s="50" t="s">
        <v>7977</v>
      </c>
      <c r="I602" s="50" t="s">
        <v>7977</v>
      </c>
      <c r="J602" s="50" t="s">
        <v>7981</v>
      </c>
      <c r="K602" s="50" t="s">
        <v>209</v>
      </c>
      <c r="L602" s="50" t="s">
        <v>102</v>
      </c>
      <c r="M602" s="50" t="s">
        <v>209</v>
      </c>
      <c r="N602" s="50" t="s">
        <v>209</v>
      </c>
      <c r="O602" s="50" t="s">
        <v>209</v>
      </c>
      <c r="P602" s="50" t="s">
        <v>102</v>
      </c>
      <c r="Q602" s="50" t="s">
        <v>102</v>
      </c>
      <c r="R602" s="50" t="s">
        <v>102</v>
      </c>
      <c r="S602" s="50">
        <v>2017</v>
      </c>
      <c r="T602" s="48" t="s">
        <v>4706</v>
      </c>
      <c r="U602" s="68"/>
      <c r="V602" s="68"/>
      <c r="W602" s="66" t="s">
        <v>102</v>
      </c>
      <c r="X602" s="68"/>
      <c r="Y602" s="50" t="s">
        <v>7794</v>
      </c>
      <c r="Z602" s="55"/>
      <c r="AA602" s="50" t="s">
        <v>73</v>
      </c>
      <c r="AB602" s="67" t="s">
        <v>7875</v>
      </c>
      <c r="AC602" s="73" t="s">
        <v>102</v>
      </c>
      <c r="AD602" s="50" t="s">
        <v>209</v>
      </c>
      <c r="AE602" s="66"/>
      <c r="AF602" s="50" t="s">
        <v>3198</v>
      </c>
      <c r="AG602" s="50"/>
      <c r="AH602" s="67"/>
      <c r="AI602" s="67" t="s">
        <v>5314</v>
      </c>
      <c r="AJ602" s="55"/>
      <c r="AK602" s="50" t="s">
        <v>105</v>
      </c>
      <c r="AL602" s="50" t="s">
        <v>4706</v>
      </c>
      <c r="AM602" s="55"/>
      <c r="AN602" s="50">
        <v>3</v>
      </c>
      <c r="AO602" s="55"/>
      <c r="AP602" s="50" t="s">
        <v>5366</v>
      </c>
    </row>
    <row r="603" spans="1:42" ht="92.25" customHeight="1">
      <c r="A603" s="47">
        <f t="shared" si="0"/>
        <v>602</v>
      </c>
      <c r="B603" s="50" t="s">
        <v>7982</v>
      </c>
      <c r="C603" s="50" t="s">
        <v>7983</v>
      </c>
      <c r="D603" s="50" t="s">
        <v>7984</v>
      </c>
      <c r="E603" s="50" t="s">
        <v>7985</v>
      </c>
      <c r="F603" s="49" t="s">
        <v>7986</v>
      </c>
      <c r="G603" s="50" t="s">
        <v>3180</v>
      </c>
      <c r="H603" s="50" t="s">
        <v>7983</v>
      </c>
      <c r="I603" s="50" t="s">
        <v>7983</v>
      </c>
      <c r="J603" s="50" t="s">
        <v>7987</v>
      </c>
      <c r="K603" s="50" t="s">
        <v>209</v>
      </c>
      <c r="L603" s="50" t="s">
        <v>102</v>
      </c>
      <c r="M603" s="50" t="s">
        <v>209</v>
      </c>
      <c r="N603" s="50" t="s">
        <v>209</v>
      </c>
      <c r="O603" s="50" t="s">
        <v>209</v>
      </c>
      <c r="P603" s="50" t="s">
        <v>102</v>
      </c>
      <c r="Q603" s="50" t="s">
        <v>102</v>
      </c>
      <c r="R603" s="50" t="s">
        <v>102</v>
      </c>
      <c r="S603" s="50">
        <v>2015</v>
      </c>
      <c r="T603" s="48" t="s">
        <v>4706</v>
      </c>
      <c r="U603" s="68">
        <v>470000</v>
      </c>
      <c r="V603" s="68">
        <v>1580000</v>
      </c>
      <c r="W603" s="66">
        <v>620000</v>
      </c>
      <c r="X603" s="68"/>
      <c r="Y603" s="50" t="s">
        <v>7731</v>
      </c>
      <c r="Z603" s="55"/>
      <c r="AA603" s="50" t="s">
        <v>73</v>
      </c>
      <c r="AB603" s="67" t="s">
        <v>7732</v>
      </c>
      <c r="AC603" s="73" t="s">
        <v>102</v>
      </c>
      <c r="AD603" s="50" t="s">
        <v>209</v>
      </c>
      <c r="AE603" s="66"/>
      <c r="AF603" s="50" t="s">
        <v>3206</v>
      </c>
      <c r="AG603" s="50" t="s">
        <v>7860</v>
      </c>
      <c r="AH603" s="67" t="s">
        <v>7988</v>
      </c>
      <c r="AI603" s="67" t="s">
        <v>5314</v>
      </c>
      <c r="AJ603" s="55"/>
      <c r="AK603" s="50" t="s">
        <v>105</v>
      </c>
      <c r="AL603" s="50" t="s">
        <v>4706</v>
      </c>
      <c r="AM603" s="55"/>
      <c r="AN603" s="50">
        <v>4</v>
      </c>
      <c r="AO603" s="55"/>
      <c r="AP603" s="50" t="s">
        <v>7989</v>
      </c>
    </row>
    <row r="604" spans="1:42" ht="92.25" customHeight="1">
      <c r="A604" s="47">
        <f t="shared" si="0"/>
        <v>603</v>
      </c>
      <c r="B604" s="50" t="s">
        <v>7990</v>
      </c>
      <c r="C604" s="50" t="s">
        <v>7991</v>
      </c>
      <c r="D604" s="50" t="s">
        <v>7992</v>
      </c>
      <c r="E604" s="50" t="s">
        <v>7993</v>
      </c>
      <c r="F604" s="49" t="s">
        <v>7994</v>
      </c>
      <c r="G604" s="50" t="s">
        <v>3180</v>
      </c>
      <c r="H604" s="50" t="s">
        <v>7991</v>
      </c>
      <c r="I604" s="50" t="s">
        <v>7991</v>
      </c>
      <c r="J604" s="50" t="s">
        <v>7995</v>
      </c>
      <c r="K604" s="50" t="s">
        <v>209</v>
      </c>
      <c r="L604" s="50" t="s">
        <v>102</v>
      </c>
      <c r="M604" s="50" t="s">
        <v>209</v>
      </c>
      <c r="N604" s="50" t="s">
        <v>209</v>
      </c>
      <c r="O604" s="50" t="s">
        <v>209</v>
      </c>
      <c r="P604" s="50" t="s">
        <v>102</v>
      </c>
      <c r="Q604" s="50" t="s">
        <v>102</v>
      </c>
      <c r="R604" s="50" t="s">
        <v>102</v>
      </c>
      <c r="S604" s="50">
        <v>2016</v>
      </c>
      <c r="T604" s="48" t="s">
        <v>4706</v>
      </c>
      <c r="U604" s="68">
        <v>9360000</v>
      </c>
      <c r="V604" s="66">
        <v>3659000</v>
      </c>
      <c r="W604" s="66">
        <v>1222000</v>
      </c>
      <c r="X604" s="68"/>
      <c r="Y604" s="50" t="s">
        <v>7731</v>
      </c>
      <c r="Z604" s="55"/>
      <c r="AA604" s="50" t="s">
        <v>73</v>
      </c>
      <c r="AB604" s="67" t="s">
        <v>7795</v>
      </c>
      <c r="AC604" s="73" t="s">
        <v>102</v>
      </c>
      <c r="AD604" s="50" t="s">
        <v>209</v>
      </c>
      <c r="AE604" s="66"/>
      <c r="AF604" s="50" t="s">
        <v>3186</v>
      </c>
      <c r="AG604" s="50" t="s">
        <v>7996</v>
      </c>
      <c r="AH604" s="67" t="s">
        <v>7997</v>
      </c>
      <c r="AI604" s="67" t="s">
        <v>7394</v>
      </c>
      <c r="AJ604" s="55"/>
      <c r="AK604" s="50" t="s">
        <v>105</v>
      </c>
      <c r="AL604" s="50" t="s">
        <v>4706</v>
      </c>
      <c r="AM604" s="55"/>
      <c r="AN604" s="50">
        <v>3</v>
      </c>
      <c r="AO604" s="50" t="s">
        <v>7998</v>
      </c>
      <c r="AP604" s="50" t="s">
        <v>7999</v>
      </c>
    </row>
    <row r="605" spans="1:42" ht="92.25" customHeight="1">
      <c r="A605" s="47">
        <f t="shared" si="0"/>
        <v>604</v>
      </c>
      <c r="B605" s="50" t="s">
        <v>8000</v>
      </c>
      <c r="C605" s="50" t="s">
        <v>8001</v>
      </c>
      <c r="D605" s="50" t="s">
        <v>8002</v>
      </c>
      <c r="E605" s="50" t="s">
        <v>8003</v>
      </c>
      <c r="F605" s="49" t="s">
        <v>8004</v>
      </c>
      <c r="G605" s="50" t="s">
        <v>3180</v>
      </c>
      <c r="H605" s="50" t="s">
        <v>8001</v>
      </c>
      <c r="I605" s="50" t="s">
        <v>8001</v>
      </c>
      <c r="J605" s="50" t="s">
        <v>8005</v>
      </c>
      <c r="K605" s="50" t="s">
        <v>209</v>
      </c>
      <c r="L605" s="50" t="s">
        <v>102</v>
      </c>
      <c r="M605" s="50" t="s">
        <v>209</v>
      </c>
      <c r="N605" s="50" t="s">
        <v>209</v>
      </c>
      <c r="O605" s="50" t="s">
        <v>209</v>
      </c>
      <c r="P605" s="50" t="s">
        <v>102</v>
      </c>
      <c r="Q605" s="50" t="s">
        <v>102</v>
      </c>
      <c r="R605" s="50" t="s">
        <v>102</v>
      </c>
      <c r="S605" s="50">
        <v>2019</v>
      </c>
      <c r="T605" s="48" t="s">
        <v>4706</v>
      </c>
      <c r="U605" s="68"/>
      <c r="V605" s="66">
        <v>120000</v>
      </c>
      <c r="W605" s="66">
        <v>100000</v>
      </c>
      <c r="X605" s="68"/>
      <c r="Y605" s="50" t="s">
        <v>7794</v>
      </c>
      <c r="Z605" s="55"/>
      <c r="AA605" s="50" t="s">
        <v>73</v>
      </c>
      <c r="AB605" s="67" t="s">
        <v>7920</v>
      </c>
      <c r="AC605" s="73" t="s">
        <v>102</v>
      </c>
      <c r="AD605" s="50" t="s">
        <v>209</v>
      </c>
      <c r="AE605" s="66"/>
      <c r="AF605" s="50" t="s">
        <v>3198</v>
      </c>
      <c r="AG605" s="50" t="s">
        <v>6490</v>
      </c>
      <c r="AH605" s="67">
        <v>20000</v>
      </c>
      <c r="AI605" s="67" t="s">
        <v>5314</v>
      </c>
      <c r="AJ605" s="55"/>
      <c r="AK605" s="50" t="s">
        <v>105</v>
      </c>
      <c r="AL605" s="50" t="s">
        <v>4706</v>
      </c>
      <c r="AM605" s="55"/>
      <c r="AN605" s="50">
        <v>4</v>
      </c>
      <c r="AO605" s="55"/>
      <c r="AP605" s="50" t="s">
        <v>5366</v>
      </c>
    </row>
    <row r="606" spans="1:42" ht="92.25" customHeight="1">
      <c r="A606" s="47">
        <f t="shared" si="0"/>
        <v>605</v>
      </c>
      <c r="B606" s="50" t="s">
        <v>8006</v>
      </c>
      <c r="C606" s="50" t="s">
        <v>8007</v>
      </c>
      <c r="D606" s="50" t="s">
        <v>8008</v>
      </c>
      <c r="E606" s="50" t="s">
        <v>8009</v>
      </c>
      <c r="F606" s="49" t="s">
        <v>8010</v>
      </c>
      <c r="G606" s="50" t="s">
        <v>3180</v>
      </c>
      <c r="H606" s="50" t="s">
        <v>8007</v>
      </c>
      <c r="I606" s="50" t="s">
        <v>8007</v>
      </c>
      <c r="J606" s="50" t="s">
        <v>8011</v>
      </c>
      <c r="K606" s="50" t="s">
        <v>209</v>
      </c>
      <c r="L606" s="50" t="s">
        <v>102</v>
      </c>
      <c r="M606" s="50" t="s">
        <v>209</v>
      </c>
      <c r="N606" s="50" t="s">
        <v>209</v>
      </c>
      <c r="O606" s="50" t="s">
        <v>209</v>
      </c>
      <c r="P606" s="50" t="s">
        <v>102</v>
      </c>
      <c r="Q606" s="50" t="s">
        <v>102</v>
      </c>
      <c r="R606" s="50" t="s">
        <v>102</v>
      </c>
      <c r="S606" s="50">
        <v>2018</v>
      </c>
      <c r="T606" s="48" t="s">
        <v>4706</v>
      </c>
      <c r="U606" s="68">
        <v>2555000</v>
      </c>
      <c r="V606" s="68"/>
      <c r="W606" s="66">
        <v>318000</v>
      </c>
      <c r="X606" s="66">
        <v>63000</v>
      </c>
      <c r="Y606" s="50" t="s">
        <v>7731</v>
      </c>
      <c r="Z606" s="55"/>
      <c r="AA606" s="50" t="s">
        <v>73</v>
      </c>
      <c r="AB606" s="67" t="s">
        <v>7774</v>
      </c>
      <c r="AC606" s="73" t="s">
        <v>102</v>
      </c>
      <c r="AD606" s="50" t="s">
        <v>209</v>
      </c>
      <c r="AE606" s="66"/>
      <c r="AF606" s="50" t="s">
        <v>3198</v>
      </c>
      <c r="AG606" s="50" t="s">
        <v>4864</v>
      </c>
      <c r="AH606" s="67">
        <v>6000</v>
      </c>
      <c r="AI606" s="67" t="s">
        <v>5411</v>
      </c>
      <c r="AJ606" s="55"/>
      <c r="AK606" s="50" t="s">
        <v>105</v>
      </c>
      <c r="AL606" s="50" t="s">
        <v>5785</v>
      </c>
      <c r="AM606" s="55"/>
      <c r="AN606" s="50">
        <v>3</v>
      </c>
      <c r="AO606" s="55"/>
      <c r="AP606" s="50" t="s">
        <v>8012</v>
      </c>
    </row>
    <row r="607" spans="1:42" ht="92.25" customHeight="1">
      <c r="A607" s="47">
        <f t="shared" si="0"/>
        <v>606</v>
      </c>
      <c r="B607" s="50" t="s">
        <v>8013</v>
      </c>
      <c r="C607" s="50" t="s">
        <v>8014</v>
      </c>
      <c r="D607" s="50" t="s">
        <v>8015</v>
      </c>
      <c r="E607" s="50" t="s">
        <v>8016</v>
      </c>
      <c r="F607" s="49" t="s">
        <v>8017</v>
      </c>
      <c r="G607" s="50" t="s">
        <v>3180</v>
      </c>
      <c r="H607" s="50" t="s">
        <v>8014</v>
      </c>
      <c r="I607" s="50" t="s">
        <v>8014</v>
      </c>
      <c r="J607" s="50" t="s">
        <v>8018</v>
      </c>
      <c r="K607" s="50" t="s">
        <v>209</v>
      </c>
      <c r="L607" s="50" t="s">
        <v>102</v>
      </c>
      <c r="M607" s="50" t="s">
        <v>209</v>
      </c>
      <c r="N607" s="50" t="s">
        <v>209</v>
      </c>
      <c r="O607" s="50" t="s">
        <v>209</v>
      </c>
      <c r="P607" s="50" t="s">
        <v>102</v>
      </c>
      <c r="Q607" s="50" t="s">
        <v>102</v>
      </c>
      <c r="R607" s="50" t="s">
        <v>102</v>
      </c>
      <c r="S607" s="50">
        <v>2017</v>
      </c>
      <c r="T607" s="48" t="s">
        <v>4706</v>
      </c>
      <c r="U607" s="68"/>
      <c r="V607" s="66">
        <v>18105000</v>
      </c>
      <c r="W607" s="66">
        <v>8685000</v>
      </c>
      <c r="X607" s="68"/>
      <c r="Y607" s="50" t="s">
        <v>7731</v>
      </c>
      <c r="Z607" s="55"/>
      <c r="AA607" s="50" t="s">
        <v>73</v>
      </c>
      <c r="AB607" s="67" t="s">
        <v>7739</v>
      </c>
      <c r="AC607" s="73" t="s">
        <v>102</v>
      </c>
      <c r="AD607" s="50" t="s">
        <v>209</v>
      </c>
      <c r="AE607" s="66"/>
      <c r="AF607" s="50" t="s">
        <v>3198</v>
      </c>
      <c r="AG607" s="50" t="s">
        <v>8019</v>
      </c>
      <c r="AH607" s="67" t="s">
        <v>8020</v>
      </c>
      <c r="AI607" s="67" t="s">
        <v>6320</v>
      </c>
      <c r="AJ607" s="55"/>
      <c r="AK607" s="50" t="s">
        <v>105</v>
      </c>
      <c r="AL607" s="50" t="s">
        <v>7504</v>
      </c>
      <c r="AM607" s="55"/>
      <c r="AN607" s="50">
        <v>2</v>
      </c>
      <c r="AO607" s="55"/>
      <c r="AP607" s="50" t="s">
        <v>8021</v>
      </c>
    </row>
    <row r="608" spans="1:42" ht="92.25" customHeight="1">
      <c r="A608" s="47">
        <f t="shared" si="0"/>
        <v>607</v>
      </c>
      <c r="B608" s="50" t="s">
        <v>8022</v>
      </c>
      <c r="C608" s="50" t="s">
        <v>8023</v>
      </c>
      <c r="D608" s="50" t="s">
        <v>8024</v>
      </c>
      <c r="E608" s="50" t="s">
        <v>8025</v>
      </c>
      <c r="F608" s="49" t="s">
        <v>8026</v>
      </c>
      <c r="G608" s="50" t="s">
        <v>3180</v>
      </c>
      <c r="H608" s="50" t="s">
        <v>8023</v>
      </c>
      <c r="I608" s="50" t="s">
        <v>8023</v>
      </c>
      <c r="J608" s="50" t="s">
        <v>8027</v>
      </c>
      <c r="K608" s="50" t="s">
        <v>209</v>
      </c>
      <c r="L608" s="50" t="s">
        <v>102</v>
      </c>
      <c r="M608" s="50" t="s">
        <v>209</v>
      </c>
      <c r="N608" s="50" t="s">
        <v>209</v>
      </c>
      <c r="O608" s="50" t="s">
        <v>209</v>
      </c>
      <c r="P608" s="50" t="s">
        <v>102</v>
      </c>
      <c r="Q608" s="50" t="s">
        <v>102</v>
      </c>
      <c r="R608" s="50" t="s">
        <v>102</v>
      </c>
      <c r="S608" s="50">
        <v>2016</v>
      </c>
      <c r="T608" s="48" t="s">
        <v>4706</v>
      </c>
      <c r="U608" s="68">
        <v>125000</v>
      </c>
      <c r="V608" s="68"/>
      <c r="W608" s="66" t="s">
        <v>102</v>
      </c>
      <c r="X608" s="68"/>
      <c r="Y608" s="50" t="s">
        <v>7731</v>
      </c>
      <c r="Z608" s="55"/>
      <c r="AA608" s="50" t="s">
        <v>73</v>
      </c>
      <c r="AB608" s="67" t="s">
        <v>7875</v>
      </c>
      <c r="AC608" s="73" t="s">
        <v>102</v>
      </c>
      <c r="AD608" s="50" t="s">
        <v>209</v>
      </c>
      <c r="AE608" s="66"/>
      <c r="AF608" s="50" t="s">
        <v>3186</v>
      </c>
      <c r="AG608" s="50" t="s">
        <v>6086</v>
      </c>
      <c r="AH608" s="67"/>
      <c r="AI608" s="67" t="s">
        <v>7394</v>
      </c>
      <c r="AJ608" s="55"/>
      <c r="AK608" s="50" t="s">
        <v>105</v>
      </c>
      <c r="AL608" s="50" t="s">
        <v>4706</v>
      </c>
      <c r="AM608" s="55"/>
      <c r="AN608" s="50">
        <v>3</v>
      </c>
      <c r="AO608" s="50" t="s">
        <v>7998</v>
      </c>
      <c r="AP608" s="50" t="s">
        <v>5366</v>
      </c>
    </row>
    <row r="609" spans="1:42" ht="92.25" customHeight="1">
      <c r="A609" s="47">
        <f t="shared" si="0"/>
        <v>608</v>
      </c>
      <c r="B609" s="50" t="s">
        <v>8028</v>
      </c>
      <c r="C609" s="50" t="s">
        <v>7009</v>
      </c>
      <c r="D609" s="50" t="s">
        <v>8029</v>
      </c>
      <c r="E609" s="50" t="s">
        <v>8030</v>
      </c>
      <c r="F609" s="49" t="s">
        <v>7310</v>
      </c>
      <c r="G609" s="50" t="s">
        <v>3180</v>
      </c>
      <c r="H609" s="50" t="s">
        <v>7009</v>
      </c>
      <c r="I609" s="50" t="s">
        <v>7009</v>
      </c>
      <c r="J609" s="50" t="s">
        <v>8031</v>
      </c>
      <c r="K609" s="50" t="s">
        <v>209</v>
      </c>
      <c r="L609" s="50" t="s">
        <v>102</v>
      </c>
      <c r="M609" s="50" t="s">
        <v>209</v>
      </c>
      <c r="N609" s="50" t="s">
        <v>209</v>
      </c>
      <c r="O609" s="50" t="s">
        <v>209</v>
      </c>
      <c r="P609" s="50" t="s">
        <v>102</v>
      </c>
      <c r="Q609" s="50" t="s">
        <v>102</v>
      </c>
      <c r="R609" s="50" t="s">
        <v>102</v>
      </c>
      <c r="S609" s="50">
        <v>2017</v>
      </c>
      <c r="T609" s="48" t="s">
        <v>4706</v>
      </c>
      <c r="U609" s="68">
        <v>321200</v>
      </c>
      <c r="V609" s="66">
        <v>826000</v>
      </c>
      <c r="W609" s="66" t="s">
        <v>102</v>
      </c>
      <c r="X609" s="68"/>
      <c r="Y609" s="50" t="s">
        <v>7794</v>
      </c>
      <c r="Z609" s="55"/>
      <c r="AA609" s="50" t="s">
        <v>73</v>
      </c>
      <c r="AB609" s="67" t="s">
        <v>7875</v>
      </c>
      <c r="AC609" s="73" t="s">
        <v>102</v>
      </c>
      <c r="AD609" s="50" t="s">
        <v>209</v>
      </c>
      <c r="AE609" s="66"/>
      <c r="AF609" s="50" t="s">
        <v>3198</v>
      </c>
      <c r="AG609" s="50"/>
      <c r="AH609" s="67"/>
      <c r="AI609" s="67"/>
      <c r="AJ609" s="55"/>
      <c r="AK609" s="50" t="s">
        <v>105</v>
      </c>
      <c r="AL609" s="50" t="s">
        <v>4706</v>
      </c>
      <c r="AM609" s="55"/>
      <c r="AN609" s="50">
        <v>3</v>
      </c>
      <c r="AO609" s="55"/>
      <c r="AP609" s="50" t="s">
        <v>5366</v>
      </c>
    </row>
    <row r="610" spans="1:42" ht="92.25" customHeight="1">
      <c r="A610" s="47">
        <f t="shared" si="0"/>
        <v>609</v>
      </c>
      <c r="B610" s="50" t="s">
        <v>8032</v>
      </c>
      <c r="C610" s="50" t="s">
        <v>8033</v>
      </c>
      <c r="D610" s="50" t="s">
        <v>8034</v>
      </c>
      <c r="E610" s="50" t="s">
        <v>8035</v>
      </c>
      <c r="F610" s="49" t="s">
        <v>8036</v>
      </c>
      <c r="G610" s="50" t="s">
        <v>3180</v>
      </c>
      <c r="H610" s="50" t="s">
        <v>8033</v>
      </c>
      <c r="I610" s="50" t="s">
        <v>8033</v>
      </c>
      <c r="J610" s="50" t="s">
        <v>8037</v>
      </c>
      <c r="K610" s="50" t="s">
        <v>209</v>
      </c>
      <c r="L610" s="50" t="s">
        <v>102</v>
      </c>
      <c r="M610" s="50" t="s">
        <v>209</v>
      </c>
      <c r="N610" s="49" t="s">
        <v>8038</v>
      </c>
      <c r="O610" s="50" t="s">
        <v>209</v>
      </c>
      <c r="P610" s="50" t="s">
        <v>102</v>
      </c>
      <c r="Q610" s="50" t="s">
        <v>102</v>
      </c>
      <c r="R610" s="50" t="s">
        <v>102</v>
      </c>
      <c r="S610" s="50">
        <v>2018</v>
      </c>
      <c r="T610" s="48" t="s">
        <v>4706</v>
      </c>
      <c r="U610" s="68">
        <v>13940000</v>
      </c>
      <c r="V610" s="66">
        <v>13541500</v>
      </c>
      <c r="W610" s="66">
        <v>6835000</v>
      </c>
      <c r="X610" s="68"/>
      <c r="Y610" s="50" t="s">
        <v>7731</v>
      </c>
      <c r="Z610" s="55"/>
      <c r="AA610" s="50" t="s">
        <v>73</v>
      </c>
      <c r="AB610" s="67" t="s">
        <v>7766</v>
      </c>
      <c r="AC610" s="73" t="s">
        <v>102</v>
      </c>
      <c r="AD610" s="50" t="s">
        <v>209</v>
      </c>
      <c r="AE610" s="66"/>
      <c r="AF610" s="50" t="s">
        <v>3198</v>
      </c>
      <c r="AG610" s="50" t="s">
        <v>8039</v>
      </c>
      <c r="AH610" s="67" t="s">
        <v>8040</v>
      </c>
      <c r="AI610" s="67" t="s">
        <v>5314</v>
      </c>
      <c r="AJ610" s="55"/>
      <c r="AK610" s="50" t="s">
        <v>105</v>
      </c>
      <c r="AL610" s="50" t="s">
        <v>4706</v>
      </c>
      <c r="AM610" s="55"/>
      <c r="AN610" s="50">
        <v>5</v>
      </c>
      <c r="AO610" s="55"/>
      <c r="AP610" s="50" t="s">
        <v>5366</v>
      </c>
    </row>
    <row r="611" spans="1:42" ht="92.25" customHeight="1">
      <c r="A611" s="47">
        <f t="shared" si="0"/>
        <v>610</v>
      </c>
      <c r="B611" s="50" t="s">
        <v>8041</v>
      </c>
      <c r="C611" s="50" t="s">
        <v>8042</v>
      </c>
      <c r="D611" s="50" t="s">
        <v>8043</v>
      </c>
      <c r="E611" s="50" t="s">
        <v>8044</v>
      </c>
      <c r="F611" s="49" t="s">
        <v>8045</v>
      </c>
      <c r="G611" s="50" t="s">
        <v>3193</v>
      </c>
      <c r="H611" s="50" t="s">
        <v>8042</v>
      </c>
      <c r="I611" s="50" t="s">
        <v>8042</v>
      </c>
      <c r="J611" s="50" t="s">
        <v>8046</v>
      </c>
      <c r="K611" s="50" t="s">
        <v>209</v>
      </c>
      <c r="L611" s="50" t="s">
        <v>102</v>
      </c>
      <c r="M611" s="50" t="s">
        <v>209</v>
      </c>
      <c r="N611" s="50" t="s">
        <v>209</v>
      </c>
      <c r="O611" s="50" t="s">
        <v>209</v>
      </c>
      <c r="P611" s="50" t="s">
        <v>102</v>
      </c>
      <c r="Q611" s="50" t="s">
        <v>102</v>
      </c>
      <c r="R611" s="50" t="s">
        <v>102</v>
      </c>
      <c r="S611" s="50">
        <v>2015</v>
      </c>
      <c r="T611" s="48" t="s">
        <v>4706</v>
      </c>
      <c r="U611" s="68">
        <v>344700</v>
      </c>
      <c r="V611" s="66">
        <v>1218000</v>
      </c>
      <c r="W611" s="66">
        <v>405000</v>
      </c>
      <c r="X611" s="68"/>
      <c r="Y611" s="50" t="s">
        <v>7731</v>
      </c>
      <c r="Z611" s="55"/>
      <c r="AA611" s="50" t="s">
        <v>73</v>
      </c>
      <c r="AB611" s="67" t="s">
        <v>7875</v>
      </c>
      <c r="AC611" s="73" t="s">
        <v>102</v>
      </c>
      <c r="AD611" s="50" t="s">
        <v>209</v>
      </c>
      <c r="AE611" s="66"/>
      <c r="AF611" s="50" t="s">
        <v>3198</v>
      </c>
      <c r="AG611" s="50" t="s">
        <v>8047</v>
      </c>
      <c r="AH611" s="67" t="s">
        <v>8048</v>
      </c>
      <c r="AI611" s="67" t="s">
        <v>8049</v>
      </c>
      <c r="AJ611" s="55"/>
      <c r="AK611" s="50" t="s">
        <v>105</v>
      </c>
      <c r="AL611" s="50" t="s">
        <v>4706</v>
      </c>
      <c r="AM611" s="55"/>
      <c r="AN611" s="50">
        <v>3</v>
      </c>
      <c r="AO611" s="55"/>
      <c r="AP611" s="50" t="s">
        <v>5366</v>
      </c>
    </row>
    <row r="612" spans="1:42" ht="92.25" customHeight="1">
      <c r="A612" s="47">
        <f t="shared" si="0"/>
        <v>611</v>
      </c>
      <c r="B612" s="50" t="s">
        <v>8050</v>
      </c>
      <c r="C612" s="50" t="s">
        <v>8051</v>
      </c>
      <c r="D612" s="50" t="s">
        <v>8052</v>
      </c>
      <c r="E612" s="50" t="s">
        <v>8053</v>
      </c>
      <c r="F612" s="49" t="s">
        <v>8054</v>
      </c>
      <c r="G612" s="50" t="s">
        <v>3193</v>
      </c>
      <c r="H612" s="50" t="s">
        <v>8051</v>
      </c>
      <c r="I612" s="50" t="s">
        <v>8051</v>
      </c>
      <c r="J612" s="50" t="s">
        <v>8055</v>
      </c>
      <c r="K612" s="50" t="s">
        <v>209</v>
      </c>
      <c r="L612" s="50" t="s">
        <v>102</v>
      </c>
      <c r="M612" s="50" t="s">
        <v>209</v>
      </c>
      <c r="N612" s="50" t="s">
        <v>209</v>
      </c>
      <c r="O612" s="50" t="s">
        <v>209</v>
      </c>
      <c r="P612" s="50" t="s">
        <v>102</v>
      </c>
      <c r="Q612" s="50" t="s">
        <v>102</v>
      </c>
      <c r="R612" s="50" t="s">
        <v>102</v>
      </c>
      <c r="S612" s="50">
        <v>2016</v>
      </c>
      <c r="T612" s="48" t="s">
        <v>4706</v>
      </c>
      <c r="U612" s="68">
        <v>1416500</v>
      </c>
      <c r="V612" s="66">
        <v>195000</v>
      </c>
      <c r="W612" s="66" t="s">
        <v>102</v>
      </c>
      <c r="X612" s="68"/>
      <c r="Y612" s="50" t="s">
        <v>7794</v>
      </c>
      <c r="Z612" s="55"/>
      <c r="AA612" s="50" t="s">
        <v>73</v>
      </c>
      <c r="AB612" s="67" t="s">
        <v>7774</v>
      </c>
      <c r="AC612" s="73" t="s">
        <v>102</v>
      </c>
      <c r="AD612" s="50" t="s">
        <v>209</v>
      </c>
      <c r="AE612" s="66"/>
      <c r="AF612" s="50" t="s">
        <v>3186</v>
      </c>
      <c r="AG612" s="50" t="s">
        <v>8056</v>
      </c>
      <c r="AH612" s="67">
        <v>195000</v>
      </c>
      <c r="AI612" s="67" t="s">
        <v>5314</v>
      </c>
      <c r="AJ612" s="55"/>
      <c r="AK612" s="50" t="s">
        <v>105</v>
      </c>
      <c r="AL612" s="50" t="s">
        <v>4706</v>
      </c>
      <c r="AM612" s="55"/>
      <c r="AN612" s="50">
        <v>5</v>
      </c>
      <c r="AO612" s="55"/>
      <c r="AP612" s="50" t="s">
        <v>5366</v>
      </c>
    </row>
    <row r="613" spans="1:42" ht="92.25" customHeight="1">
      <c r="A613" s="47">
        <f t="shared" si="0"/>
        <v>612</v>
      </c>
      <c r="B613" s="50" t="s">
        <v>8057</v>
      </c>
      <c r="C613" s="50" t="s">
        <v>8058</v>
      </c>
      <c r="D613" s="50" t="s">
        <v>8059</v>
      </c>
      <c r="E613" s="50" t="s">
        <v>8060</v>
      </c>
      <c r="F613" s="49" t="s">
        <v>8061</v>
      </c>
      <c r="G613" s="50" t="s">
        <v>3180</v>
      </c>
      <c r="H613" s="50" t="s">
        <v>8058</v>
      </c>
      <c r="I613" s="50" t="s">
        <v>8058</v>
      </c>
      <c r="J613" s="50" t="s">
        <v>8062</v>
      </c>
      <c r="K613" s="50" t="s">
        <v>209</v>
      </c>
      <c r="L613" s="50" t="s">
        <v>102</v>
      </c>
      <c r="M613" s="50" t="s">
        <v>209</v>
      </c>
      <c r="N613" s="50" t="s">
        <v>209</v>
      </c>
      <c r="O613" s="50" t="s">
        <v>209</v>
      </c>
      <c r="P613" s="50" t="s">
        <v>102</v>
      </c>
      <c r="Q613" s="50" t="s">
        <v>102</v>
      </c>
      <c r="R613" s="50" t="s">
        <v>102</v>
      </c>
      <c r="S613" s="50">
        <v>2019</v>
      </c>
      <c r="T613" s="48" t="s">
        <v>4706</v>
      </c>
      <c r="U613" s="68"/>
      <c r="V613" s="68"/>
      <c r="W613" s="66">
        <v>550000</v>
      </c>
      <c r="X613" s="68"/>
      <c r="Y613" s="50" t="s">
        <v>7731</v>
      </c>
      <c r="Z613" s="55"/>
      <c r="AA613" s="50" t="s">
        <v>73</v>
      </c>
      <c r="AB613" s="67" t="s">
        <v>7795</v>
      </c>
      <c r="AC613" s="73" t="s">
        <v>102</v>
      </c>
      <c r="AD613" s="50" t="s">
        <v>209</v>
      </c>
      <c r="AE613" s="66"/>
      <c r="AF613" s="50" t="s">
        <v>3206</v>
      </c>
      <c r="AG613" s="50" t="s">
        <v>8063</v>
      </c>
      <c r="AH613" s="67" t="s">
        <v>8064</v>
      </c>
      <c r="AI613" s="67" t="s">
        <v>5314</v>
      </c>
      <c r="AJ613" s="55"/>
      <c r="AK613" s="50" t="s">
        <v>105</v>
      </c>
      <c r="AL613" s="50" t="s">
        <v>4706</v>
      </c>
      <c r="AM613" s="55"/>
      <c r="AN613" s="50">
        <v>3</v>
      </c>
      <c r="AO613" s="55"/>
      <c r="AP613" s="50" t="s">
        <v>8065</v>
      </c>
    </row>
    <row r="614" spans="1:42" ht="92.25" customHeight="1">
      <c r="A614" s="47">
        <f t="shared" si="0"/>
        <v>613</v>
      </c>
      <c r="B614" s="50" t="s">
        <v>8066</v>
      </c>
      <c r="C614" s="50" t="s">
        <v>8067</v>
      </c>
      <c r="D614" s="50" t="s">
        <v>8068</v>
      </c>
      <c r="E614" s="50" t="s">
        <v>8069</v>
      </c>
      <c r="F614" s="49" t="s">
        <v>8070</v>
      </c>
      <c r="G614" s="50" t="s">
        <v>3180</v>
      </c>
      <c r="H614" s="50" t="s">
        <v>8067</v>
      </c>
      <c r="I614" s="50" t="s">
        <v>8067</v>
      </c>
      <c r="J614" s="50" t="s">
        <v>8071</v>
      </c>
      <c r="K614" s="50" t="s">
        <v>209</v>
      </c>
      <c r="L614" s="50" t="s">
        <v>102</v>
      </c>
      <c r="M614" s="50" t="s">
        <v>209</v>
      </c>
      <c r="N614" s="50" t="s">
        <v>209</v>
      </c>
      <c r="O614" s="50" t="s">
        <v>209</v>
      </c>
      <c r="P614" s="50" t="s">
        <v>102</v>
      </c>
      <c r="Q614" s="50" t="s">
        <v>102</v>
      </c>
      <c r="R614" s="50" t="s">
        <v>102</v>
      </c>
      <c r="S614" s="50">
        <v>2019</v>
      </c>
      <c r="T614" s="48" t="s">
        <v>4706</v>
      </c>
      <c r="U614" s="68"/>
      <c r="V614" s="66">
        <v>116000</v>
      </c>
      <c r="W614" s="66">
        <v>434000</v>
      </c>
      <c r="X614" s="68"/>
      <c r="Y614" s="50" t="s">
        <v>7794</v>
      </c>
      <c r="Z614" s="55"/>
      <c r="AA614" s="50" t="s">
        <v>73</v>
      </c>
      <c r="AB614" s="67" t="s">
        <v>7920</v>
      </c>
      <c r="AC614" s="73" t="s">
        <v>102</v>
      </c>
      <c r="AD614" s="50" t="s">
        <v>209</v>
      </c>
      <c r="AE614" s="66"/>
      <c r="AF614" s="50" t="s">
        <v>3198</v>
      </c>
      <c r="AG614" s="50" t="s">
        <v>7205</v>
      </c>
      <c r="AH614" s="67">
        <v>8000</v>
      </c>
      <c r="AI614" s="67" t="s">
        <v>5411</v>
      </c>
      <c r="AJ614" s="55"/>
      <c r="AK614" s="50" t="s">
        <v>105</v>
      </c>
      <c r="AL614" s="50" t="s">
        <v>4706</v>
      </c>
      <c r="AM614" s="55"/>
      <c r="AN614" s="50">
        <v>3</v>
      </c>
      <c r="AO614" s="55"/>
      <c r="AP614" s="50" t="s">
        <v>5366</v>
      </c>
    </row>
    <row r="615" spans="1:42" ht="92.25" customHeight="1">
      <c r="A615" s="47">
        <f t="shared" si="0"/>
        <v>614</v>
      </c>
      <c r="B615" s="50" t="s">
        <v>8072</v>
      </c>
      <c r="C615" s="50" t="s">
        <v>8073</v>
      </c>
      <c r="D615" s="50" t="s">
        <v>8074</v>
      </c>
      <c r="E615" s="50" t="s">
        <v>8075</v>
      </c>
      <c r="F615" s="50" t="s">
        <v>102</v>
      </c>
      <c r="G615" s="50" t="s">
        <v>3180</v>
      </c>
      <c r="H615" s="50" t="s">
        <v>8073</v>
      </c>
      <c r="I615" s="50" t="s">
        <v>8073</v>
      </c>
      <c r="J615" s="50" t="s">
        <v>8076</v>
      </c>
      <c r="K615" s="50" t="s">
        <v>209</v>
      </c>
      <c r="L615" s="50" t="s">
        <v>102</v>
      </c>
      <c r="M615" s="50" t="s">
        <v>209</v>
      </c>
      <c r="N615" s="50" t="s">
        <v>209</v>
      </c>
      <c r="O615" s="50" t="s">
        <v>209</v>
      </c>
      <c r="P615" s="50" t="s">
        <v>102</v>
      </c>
      <c r="Q615" s="50" t="s">
        <v>102</v>
      </c>
      <c r="R615" s="50" t="s">
        <v>102</v>
      </c>
      <c r="S615" s="50">
        <v>2019</v>
      </c>
      <c r="T615" s="48" t="s">
        <v>4706</v>
      </c>
      <c r="U615" s="68"/>
      <c r="V615" s="68"/>
      <c r="W615" s="66">
        <v>267000</v>
      </c>
      <c r="X615" s="68"/>
      <c r="Y615" s="50" t="s">
        <v>7731</v>
      </c>
      <c r="Z615" s="55"/>
      <c r="AA615" s="50" t="s">
        <v>73</v>
      </c>
      <c r="AB615" s="67" t="s">
        <v>7774</v>
      </c>
      <c r="AC615" s="73" t="s">
        <v>102</v>
      </c>
      <c r="AD615" s="50" t="s">
        <v>209</v>
      </c>
      <c r="AE615" s="66"/>
      <c r="AF615" s="50" t="s">
        <v>3206</v>
      </c>
      <c r="AG615" s="50" t="s">
        <v>8077</v>
      </c>
      <c r="AH615" s="67" t="s">
        <v>8078</v>
      </c>
      <c r="AI615" s="67" t="s">
        <v>5314</v>
      </c>
      <c r="AJ615" s="55"/>
      <c r="AK615" s="50" t="s">
        <v>105</v>
      </c>
      <c r="AL615" s="50" t="s">
        <v>4706</v>
      </c>
      <c r="AM615" s="55"/>
      <c r="AN615" s="50">
        <v>7</v>
      </c>
      <c r="AO615" s="55"/>
      <c r="AP615" s="50" t="s">
        <v>5366</v>
      </c>
    </row>
    <row r="616" spans="1:42" ht="92.25" customHeight="1">
      <c r="A616" s="47">
        <f t="shared" si="0"/>
        <v>615</v>
      </c>
      <c r="B616" s="50" t="s">
        <v>8079</v>
      </c>
      <c r="C616" s="50" t="s">
        <v>8080</v>
      </c>
      <c r="D616" s="50" t="s">
        <v>8081</v>
      </c>
      <c r="E616" s="50" t="s">
        <v>8082</v>
      </c>
      <c r="F616" s="49" t="s">
        <v>8083</v>
      </c>
      <c r="G616" s="50" t="s">
        <v>3193</v>
      </c>
      <c r="H616" s="50" t="s">
        <v>8080</v>
      </c>
      <c r="I616" s="50" t="s">
        <v>8080</v>
      </c>
      <c r="J616" s="50" t="s">
        <v>8084</v>
      </c>
      <c r="K616" s="50" t="s">
        <v>209</v>
      </c>
      <c r="L616" s="50" t="s">
        <v>102</v>
      </c>
      <c r="M616" s="50" t="s">
        <v>209</v>
      </c>
      <c r="N616" s="50" t="s">
        <v>209</v>
      </c>
      <c r="O616" s="50" t="s">
        <v>209</v>
      </c>
      <c r="P616" s="50" t="s">
        <v>102</v>
      </c>
      <c r="Q616" s="50" t="s">
        <v>102</v>
      </c>
      <c r="R616" s="50" t="s">
        <v>102</v>
      </c>
      <c r="S616" s="50">
        <v>2019</v>
      </c>
      <c r="T616" s="48" t="s">
        <v>4706</v>
      </c>
      <c r="U616" s="68">
        <v>100000</v>
      </c>
      <c r="V616" s="68">
        <f>800000+550000</f>
        <v>1350000</v>
      </c>
      <c r="W616" s="66">
        <v>150000</v>
      </c>
      <c r="X616" s="68"/>
      <c r="Y616" s="50" t="s">
        <v>7731</v>
      </c>
      <c r="Z616" s="55"/>
      <c r="AA616" s="50" t="s">
        <v>73</v>
      </c>
      <c r="AB616" s="67" t="s">
        <v>7795</v>
      </c>
      <c r="AC616" s="73" t="s">
        <v>102</v>
      </c>
      <c r="AD616" s="50" t="s">
        <v>209</v>
      </c>
      <c r="AE616" s="66"/>
      <c r="AF616" s="50" t="s">
        <v>3186</v>
      </c>
      <c r="AG616" s="50" t="s">
        <v>6086</v>
      </c>
      <c r="AH616" s="67" t="s">
        <v>8085</v>
      </c>
      <c r="AI616" s="67" t="s">
        <v>7394</v>
      </c>
      <c r="AJ616" s="55"/>
      <c r="AK616" s="50" t="s">
        <v>105</v>
      </c>
      <c r="AL616" s="50" t="s">
        <v>4706</v>
      </c>
      <c r="AM616" s="50"/>
      <c r="AN616" s="50">
        <v>5</v>
      </c>
      <c r="AO616" s="55"/>
      <c r="AP616" s="50" t="s">
        <v>5366</v>
      </c>
    </row>
    <row r="617" spans="1:42" ht="92.25" customHeight="1">
      <c r="A617" s="47">
        <f t="shared" si="0"/>
        <v>616</v>
      </c>
      <c r="B617" s="69" t="s">
        <v>8086</v>
      </c>
      <c r="C617" s="69" t="s">
        <v>8087</v>
      </c>
      <c r="D617" s="69" t="s">
        <v>8088</v>
      </c>
      <c r="E617" s="69" t="s">
        <v>8089</v>
      </c>
      <c r="F617" s="49" t="s">
        <v>8090</v>
      </c>
      <c r="G617" s="69" t="s">
        <v>3180</v>
      </c>
      <c r="H617" s="69" t="s">
        <v>8087</v>
      </c>
      <c r="I617" s="69" t="s">
        <v>8087</v>
      </c>
      <c r="J617" s="55" t="s">
        <v>8091</v>
      </c>
      <c r="K617" s="50" t="s">
        <v>209</v>
      </c>
      <c r="L617" s="50" t="s">
        <v>102</v>
      </c>
      <c r="M617" s="50" t="s">
        <v>209</v>
      </c>
      <c r="N617" s="50" t="s">
        <v>209</v>
      </c>
      <c r="O617" s="50" t="s">
        <v>209</v>
      </c>
      <c r="P617" s="50" t="s">
        <v>102</v>
      </c>
      <c r="Q617" s="50" t="s">
        <v>102</v>
      </c>
      <c r="R617" s="50" t="s">
        <v>102</v>
      </c>
      <c r="S617" s="50">
        <v>2018</v>
      </c>
      <c r="T617" s="48" t="s">
        <v>4706</v>
      </c>
      <c r="U617" s="68"/>
      <c r="V617" s="66">
        <v>150000</v>
      </c>
      <c r="W617" s="66" t="s">
        <v>102</v>
      </c>
      <c r="X617" s="68"/>
      <c r="Y617" s="50" t="s">
        <v>7794</v>
      </c>
      <c r="Z617" s="55"/>
      <c r="AA617" s="50" t="s">
        <v>73</v>
      </c>
      <c r="AB617" s="67" t="s">
        <v>7732</v>
      </c>
      <c r="AC617" s="73" t="s">
        <v>102</v>
      </c>
      <c r="AD617" s="50" t="s">
        <v>209</v>
      </c>
      <c r="AE617" s="69"/>
      <c r="AF617" s="69" t="s">
        <v>3198</v>
      </c>
      <c r="AG617" s="50" t="s">
        <v>5059</v>
      </c>
      <c r="AH617" s="67">
        <v>25000</v>
      </c>
      <c r="AI617" s="67" t="s">
        <v>5411</v>
      </c>
      <c r="AJ617" s="55"/>
      <c r="AK617" s="69" t="s">
        <v>105</v>
      </c>
      <c r="AL617" s="50" t="s">
        <v>4706</v>
      </c>
      <c r="AM617" s="55"/>
      <c r="AN617" s="50">
        <v>3</v>
      </c>
      <c r="AO617" s="55"/>
      <c r="AP617" s="50" t="s">
        <v>5366</v>
      </c>
    </row>
    <row r="618" spans="1:42" ht="92.25" customHeight="1">
      <c r="A618" s="47">
        <f t="shared" si="0"/>
        <v>617</v>
      </c>
      <c r="B618" s="69" t="s">
        <v>8092</v>
      </c>
      <c r="C618" s="69" t="s">
        <v>8093</v>
      </c>
      <c r="D618" s="69" t="s">
        <v>8094</v>
      </c>
      <c r="E618" s="69" t="s">
        <v>8095</v>
      </c>
      <c r="F618" s="50" t="s">
        <v>102</v>
      </c>
      <c r="G618" s="69" t="s">
        <v>3180</v>
      </c>
      <c r="H618" s="69" t="s">
        <v>8093</v>
      </c>
      <c r="I618" s="69" t="s">
        <v>8093</v>
      </c>
      <c r="J618" s="55" t="s">
        <v>8096</v>
      </c>
      <c r="K618" s="50" t="s">
        <v>209</v>
      </c>
      <c r="L618" s="50" t="s">
        <v>102</v>
      </c>
      <c r="M618" s="50" t="s">
        <v>209</v>
      </c>
      <c r="N618" s="50" t="s">
        <v>209</v>
      </c>
      <c r="O618" s="50" t="s">
        <v>209</v>
      </c>
      <c r="P618" s="50" t="s">
        <v>102</v>
      </c>
      <c r="Q618" s="50" t="s">
        <v>102</v>
      </c>
      <c r="R618" s="50" t="s">
        <v>102</v>
      </c>
      <c r="S618" s="50">
        <v>2019</v>
      </c>
      <c r="T618" s="48" t="s">
        <v>4706</v>
      </c>
      <c r="U618" s="68"/>
      <c r="V618" s="68"/>
      <c r="W618" s="66" t="s">
        <v>102</v>
      </c>
      <c r="X618" s="68"/>
      <c r="Y618" s="50" t="s">
        <v>7794</v>
      </c>
      <c r="Z618" s="55"/>
      <c r="AA618" s="50" t="s">
        <v>73</v>
      </c>
      <c r="AB618" s="67" t="s">
        <v>8097</v>
      </c>
      <c r="AC618" s="73" t="s">
        <v>102</v>
      </c>
      <c r="AD618" s="50" t="s">
        <v>209</v>
      </c>
      <c r="AE618" s="69"/>
      <c r="AF618" s="69" t="s">
        <v>3198</v>
      </c>
      <c r="AG618" s="50" t="s">
        <v>5059</v>
      </c>
      <c r="AH618" s="67" t="s">
        <v>5738</v>
      </c>
      <c r="AI618" s="67" t="s">
        <v>5411</v>
      </c>
      <c r="AJ618" s="55"/>
      <c r="AK618" s="69" t="s">
        <v>105</v>
      </c>
      <c r="AL618" s="50" t="s">
        <v>4706</v>
      </c>
      <c r="AM618" s="55"/>
      <c r="AN618" s="50">
        <v>4</v>
      </c>
      <c r="AO618" s="55"/>
      <c r="AP618" s="50" t="s">
        <v>5366</v>
      </c>
    </row>
    <row r="619" spans="1:42" ht="92.25" customHeight="1">
      <c r="A619" s="47">
        <f t="shared" si="0"/>
        <v>618</v>
      </c>
      <c r="B619" s="69" t="s">
        <v>8098</v>
      </c>
      <c r="C619" s="69" t="s">
        <v>8099</v>
      </c>
      <c r="D619" s="69" t="s">
        <v>8100</v>
      </c>
      <c r="E619" s="69">
        <v>357824142640003</v>
      </c>
      <c r="F619" s="49" t="s">
        <v>8101</v>
      </c>
      <c r="G619" s="69" t="s">
        <v>3193</v>
      </c>
      <c r="H619" s="69" t="s">
        <v>8099</v>
      </c>
      <c r="I619" s="69" t="s">
        <v>8099</v>
      </c>
      <c r="J619" s="55" t="s">
        <v>8102</v>
      </c>
      <c r="K619" s="50" t="s">
        <v>209</v>
      </c>
      <c r="L619" s="50" t="s">
        <v>102</v>
      </c>
      <c r="M619" s="50" t="s">
        <v>209</v>
      </c>
      <c r="N619" s="50" t="s">
        <v>209</v>
      </c>
      <c r="O619" s="50" t="s">
        <v>209</v>
      </c>
      <c r="P619" s="50" t="s">
        <v>102</v>
      </c>
      <c r="Q619" s="50" t="s">
        <v>102</v>
      </c>
      <c r="R619" s="50" t="s">
        <v>102</v>
      </c>
      <c r="S619" s="50">
        <v>2017</v>
      </c>
      <c r="T619" s="48" t="s">
        <v>4706</v>
      </c>
      <c r="U619" s="68">
        <v>2505500</v>
      </c>
      <c r="V619" s="66">
        <v>2085000</v>
      </c>
      <c r="W619" s="66" t="s">
        <v>102</v>
      </c>
      <c r="X619" s="68"/>
      <c r="Y619" s="50" t="s">
        <v>7794</v>
      </c>
      <c r="Z619" s="55"/>
      <c r="AA619" s="50" t="s">
        <v>73</v>
      </c>
      <c r="AB619" s="67" t="s">
        <v>7774</v>
      </c>
      <c r="AC619" s="73" t="s">
        <v>102</v>
      </c>
      <c r="AD619" s="50" t="s">
        <v>209</v>
      </c>
      <c r="AE619" s="69"/>
      <c r="AF619" s="69" t="s">
        <v>3198</v>
      </c>
      <c r="AG619" s="50" t="s">
        <v>5059</v>
      </c>
      <c r="AH619" s="67" t="s">
        <v>5738</v>
      </c>
      <c r="AI619" s="67" t="s">
        <v>5411</v>
      </c>
      <c r="AJ619" s="55"/>
      <c r="AK619" s="69" t="s">
        <v>105</v>
      </c>
      <c r="AL619" s="50" t="s">
        <v>4706</v>
      </c>
      <c r="AM619" s="55"/>
      <c r="AN619" s="50">
        <v>4</v>
      </c>
      <c r="AO619" s="55"/>
      <c r="AP619" s="50" t="s">
        <v>5366</v>
      </c>
    </row>
    <row r="620" spans="1:42" ht="92.25" customHeight="1">
      <c r="A620" s="47">
        <f t="shared" si="0"/>
        <v>619</v>
      </c>
      <c r="B620" s="69" t="s">
        <v>8103</v>
      </c>
      <c r="C620" s="69" t="s">
        <v>8104</v>
      </c>
      <c r="D620" s="69" t="s">
        <v>8105</v>
      </c>
      <c r="E620" s="69" t="s">
        <v>8106</v>
      </c>
      <c r="F620" s="49" t="s">
        <v>8107</v>
      </c>
      <c r="G620" s="69" t="s">
        <v>3180</v>
      </c>
      <c r="H620" s="69" t="s">
        <v>8104</v>
      </c>
      <c r="I620" s="69" t="s">
        <v>8104</v>
      </c>
      <c r="J620" s="55" t="s">
        <v>8108</v>
      </c>
      <c r="K620" s="50" t="s">
        <v>209</v>
      </c>
      <c r="L620" s="50" t="s">
        <v>102</v>
      </c>
      <c r="M620" s="50" t="s">
        <v>209</v>
      </c>
      <c r="N620" s="50" t="s">
        <v>209</v>
      </c>
      <c r="O620" s="50" t="s">
        <v>209</v>
      </c>
      <c r="P620" s="50" t="s">
        <v>102</v>
      </c>
      <c r="Q620" s="50" t="s">
        <v>102</v>
      </c>
      <c r="R620" s="50" t="s">
        <v>102</v>
      </c>
      <c r="S620" s="50">
        <v>2019</v>
      </c>
      <c r="T620" s="48" t="s">
        <v>4706</v>
      </c>
      <c r="U620" s="68"/>
      <c r="V620" s="66">
        <v>148000</v>
      </c>
      <c r="W620" s="66">
        <v>9110000</v>
      </c>
      <c r="X620" s="68"/>
      <c r="Y620" s="50" t="s">
        <v>7794</v>
      </c>
      <c r="Z620" s="55"/>
      <c r="AA620" s="50" t="s">
        <v>73</v>
      </c>
      <c r="AB620" s="67" t="s">
        <v>7739</v>
      </c>
      <c r="AC620" s="73" t="s">
        <v>102</v>
      </c>
      <c r="AD620" s="50" t="s">
        <v>209</v>
      </c>
      <c r="AE620" s="69"/>
      <c r="AF620" s="69" t="s">
        <v>3198</v>
      </c>
      <c r="AG620" s="69"/>
      <c r="AH620" s="67" t="s">
        <v>8109</v>
      </c>
      <c r="AI620" s="70"/>
      <c r="AJ620" s="55"/>
      <c r="AK620" s="69" t="s">
        <v>105</v>
      </c>
      <c r="AL620" s="50" t="s">
        <v>4706</v>
      </c>
      <c r="AM620" s="55"/>
      <c r="AN620" s="50">
        <v>3</v>
      </c>
      <c r="AO620" s="55"/>
      <c r="AP620" s="50" t="s">
        <v>5366</v>
      </c>
    </row>
    <row r="621" spans="1:42" ht="92.25" customHeight="1">
      <c r="A621" s="47">
        <f t="shared" si="0"/>
        <v>620</v>
      </c>
      <c r="B621" s="50" t="s">
        <v>8110</v>
      </c>
      <c r="C621" s="50" t="s">
        <v>8111</v>
      </c>
      <c r="D621" s="50" t="s">
        <v>2787</v>
      </c>
      <c r="E621" s="50" t="s">
        <v>8112</v>
      </c>
      <c r="F621" s="49" t="s">
        <v>2789</v>
      </c>
      <c r="G621" s="50" t="s">
        <v>3180</v>
      </c>
      <c r="H621" s="50" t="s">
        <v>8111</v>
      </c>
      <c r="I621" s="50" t="s">
        <v>8111</v>
      </c>
      <c r="J621" s="50" t="s">
        <v>2790</v>
      </c>
      <c r="K621" s="50" t="s">
        <v>209</v>
      </c>
      <c r="L621" s="50" t="s">
        <v>102</v>
      </c>
      <c r="M621" s="50" t="s">
        <v>209</v>
      </c>
      <c r="N621" s="50" t="s">
        <v>209</v>
      </c>
      <c r="O621" s="50" t="s">
        <v>209</v>
      </c>
      <c r="P621" s="50" t="s">
        <v>102</v>
      </c>
      <c r="Q621" s="50" t="s">
        <v>102</v>
      </c>
      <c r="R621" s="50" t="s">
        <v>102</v>
      </c>
      <c r="S621" s="50">
        <v>2017</v>
      </c>
      <c r="T621" s="48" t="s">
        <v>4706</v>
      </c>
      <c r="U621" s="68">
        <v>560000</v>
      </c>
      <c r="V621" s="66">
        <v>11329000</v>
      </c>
      <c r="W621" s="66">
        <v>2096000</v>
      </c>
      <c r="X621" s="68"/>
      <c r="Y621" s="50" t="s">
        <v>7731</v>
      </c>
      <c r="Z621" s="55"/>
      <c r="AA621" s="50" t="s">
        <v>73</v>
      </c>
      <c r="AB621" s="67" t="s">
        <v>7732</v>
      </c>
      <c r="AC621" s="73" t="s">
        <v>102</v>
      </c>
      <c r="AD621" s="50" t="s">
        <v>209</v>
      </c>
      <c r="AE621" s="66"/>
      <c r="AF621" s="50" t="s">
        <v>3198</v>
      </c>
      <c r="AG621" s="50" t="s">
        <v>8113</v>
      </c>
      <c r="AH621" s="67" t="s">
        <v>8114</v>
      </c>
      <c r="AI621" s="67" t="s">
        <v>5314</v>
      </c>
      <c r="AJ621" s="55"/>
      <c r="AK621" s="50" t="s">
        <v>105</v>
      </c>
      <c r="AL621" s="50" t="s">
        <v>4706</v>
      </c>
      <c r="AM621" s="55"/>
      <c r="AN621" s="50">
        <v>5</v>
      </c>
      <c r="AO621" s="55"/>
      <c r="AP621" s="50" t="s">
        <v>8115</v>
      </c>
    </row>
    <row r="622" spans="1:42" ht="92.25" customHeight="1">
      <c r="A622" s="47">
        <f t="shared" si="0"/>
        <v>621</v>
      </c>
      <c r="B622" s="50" t="s">
        <v>8116</v>
      </c>
      <c r="C622" s="50" t="s">
        <v>8117</v>
      </c>
      <c r="D622" s="50" t="s">
        <v>8118</v>
      </c>
      <c r="E622" s="50" t="s">
        <v>8119</v>
      </c>
      <c r="F622" s="50" t="s">
        <v>102</v>
      </c>
      <c r="G622" s="50" t="s">
        <v>3180</v>
      </c>
      <c r="H622" s="50" t="s">
        <v>8117</v>
      </c>
      <c r="I622" s="50" t="s">
        <v>8117</v>
      </c>
      <c r="J622" s="50" t="s">
        <v>8120</v>
      </c>
      <c r="K622" s="50" t="s">
        <v>209</v>
      </c>
      <c r="L622" s="50" t="s">
        <v>102</v>
      </c>
      <c r="M622" s="50" t="s">
        <v>209</v>
      </c>
      <c r="N622" s="50" t="s">
        <v>209</v>
      </c>
      <c r="O622" s="50" t="s">
        <v>209</v>
      </c>
      <c r="P622" s="50" t="s">
        <v>102</v>
      </c>
      <c r="Q622" s="50" t="s">
        <v>102</v>
      </c>
      <c r="R622" s="50" t="s">
        <v>102</v>
      </c>
      <c r="S622" s="50">
        <v>2013</v>
      </c>
      <c r="T622" s="48" t="s">
        <v>4706</v>
      </c>
      <c r="U622" s="68">
        <v>102000</v>
      </c>
      <c r="V622" s="68"/>
      <c r="W622" s="66" t="s">
        <v>102</v>
      </c>
      <c r="X622" s="68"/>
      <c r="Y622" s="50" t="s">
        <v>7794</v>
      </c>
      <c r="Z622" s="55"/>
      <c r="AA622" s="50" t="s">
        <v>73</v>
      </c>
      <c r="AB622" s="67" t="s">
        <v>7732</v>
      </c>
      <c r="AC622" s="73" t="s">
        <v>102</v>
      </c>
      <c r="AD622" s="50" t="s">
        <v>209</v>
      </c>
      <c r="AE622" s="66"/>
      <c r="AF622" s="50" t="s">
        <v>3198</v>
      </c>
      <c r="AG622" s="50"/>
      <c r="AH622" s="67"/>
      <c r="AI622" s="67" t="s">
        <v>5314</v>
      </c>
      <c r="AJ622" s="55"/>
      <c r="AK622" s="50" t="s">
        <v>105</v>
      </c>
      <c r="AL622" s="50" t="s">
        <v>4706</v>
      </c>
      <c r="AM622" s="55"/>
      <c r="AN622" s="50">
        <v>4</v>
      </c>
      <c r="AO622" s="55"/>
      <c r="AP622" s="50" t="s">
        <v>5366</v>
      </c>
    </row>
    <row r="623" spans="1:42" ht="92.25" customHeight="1">
      <c r="A623" s="47">
        <f t="shared" si="0"/>
        <v>622</v>
      </c>
      <c r="B623" s="50" t="s">
        <v>8121</v>
      </c>
      <c r="C623" s="50" t="s">
        <v>8122</v>
      </c>
      <c r="D623" s="50" t="s">
        <v>8123</v>
      </c>
      <c r="E623" s="50" t="s">
        <v>8124</v>
      </c>
      <c r="F623" s="49" t="s">
        <v>8125</v>
      </c>
      <c r="G623" s="50" t="s">
        <v>3180</v>
      </c>
      <c r="H623" s="50" t="s">
        <v>8122</v>
      </c>
      <c r="I623" s="50" t="s">
        <v>8122</v>
      </c>
      <c r="J623" s="50" t="s">
        <v>8126</v>
      </c>
      <c r="K623" s="50" t="s">
        <v>209</v>
      </c>
      <c r="L623" s="50" t="s">
        <v>102</v>
      </c>
      <c r="M623" s="50" t="s">
        <v>209</v>
      </c>
      <c r="N623" s="50" t="s">
        <v>209</v>
      </c>
      <c r="O623" s="50" t="s">
        <v>209</v>
      </c>
      <c r="P623" s="50" t="s">
        <v>102</v>
      </c>
      <c r="Q623" s="50" t="s">
        <v>102</v>
      </c>
      <c r="R623" s="50" t="s">
        <v>102</v>
      </c>
      <c r="S623" s="50">
        <v>2017</v>
      </c>
      <c r="T623" s="48" t="s">
        <v>4706</v>
      </c>
      <c r="U623" s="68"/>
      <c r="V623" s="68"/>
      <c r="W623" s="66" t="s">
        <v>102</v>
      </c>
      <c r="X623" s="68"/>
      <c r="Y623" s="50" t="s">
        <v>7794</v>
      </c>
      <c r="Z623" s="55"/>
      <c r="AA623" s="50" t="s">
        <v>73</v>
      </c>
      <c r="AB623" s="67" t="s">
        <v>7774</v>
      </c>
      <c r="AC623" s="73" t="s">
        <v>102</v>
      </c>
      <c r="AD623" s="50" t="s">
        <v>209</v>
      </c>
      <c r="AE623" s="66"/>
      <c r="AF623" s="50" t="s">
        <v>3186</v>
      </c>
      <c r="AG623" s="50"/>
      <c r="AH623" s="67"/>
      <c r="AI623" s="67" t="s">
        <v>5314</v>
      </c>
      <c r="AJ623" s="55"/>
      <c r="AK623" s="50" t="s">
        <v>105</v>
      </c>
      <c r="AL623" s="50" t="s">
        <v>4706</v>
      </c>
      <c r="AM623" s="55"/>
      <c r="AN623" s="50">
        <v>5</v>
      </c>
      <c r="AO623" s="55"/>
      <c r="AP623" s="50" t="s">
        <v>5366</v>
      </c>
    </row>
    <row r="624" spans="1:42" ht="92.25" customHeight="1">
      <c r="A624" s="47">
        <f t="shared" si="0"/>
        <v>623</v>
      </c>
      <c r="B624" s="50" t="s">
        <v>8127</v>
      </c>
      <c r="C624" s="50" t="s">
        <v>8128</v>
      </c>
      <c r="D624" s="50" t="s">
        <v>8129</v>
      </c>
      <c r="E624" s="50" t="s">
        <v>8130</v>
      </c>
      <c r="F624" s="49" t="s">
        <v>8131</v>
      </c>
      <c r="G624" s="50" t="s">
        <v>3180</v>
      </c>
      <c r="H624" s="50" t="s">
        <v>8128</v>
      </c>
      <c r="I624" s="50" t="s">
        <v>8128</v>
      </c>
      <c r="J624" s="50" t="s">
        <v>8132</v>
      </c>
      <c r="K624" s="50" t="s">
        <v>209</v>
      </c>
      <c r="L624" s="50" t="s">
        <v>102</v>
      </c>
      <c r="M624" s="50" t="s">
        <v>209</v>
      </c>
      <c r="N624" s="50" t="s">
        <v>209</v>
      </c>
      <c r="O624" s="50" t="s">
        <v>209</v>
      </c>
      <c r="P624" s="50" t="s">
        <v>102</v>
      </c>
      <c r="Q624" s="50" t="s">
        <v>102</v>
      </c>
      <c r="R624" s="50" t="s">
        <v>102</v>
      </c>
      <c r="S624" s="50">
        <v>2018</v>
      </c>
      <c r="T624" s="48" t="s">
        <v>4706</v>
      </c>
      <c r="U624" s="68">
        <v>134200</v>
      </c>
      <c r="V624" s="66">
        <v>40000</v>
      </c>
      <c r="W624" s="66" t="s">
        <v>102</v>
      </c>
      <c r="X624" s="68"/>
      <c r="Y624" s="50" t="s">
        <v>7794</v>
      </c>
      <c r="Z624" s="55"/>
      <c r="AA624" s="50" t="s">
        <v>73</v>
      </c>
      <c r="AB624" s="67" t="s">
        <v>7875</v>
      </c>
      <c r="AC624" s="73" t="s">
        <v>102</v>
      </c>
      <c r="AD624" s="50" t="s">
        <v>209</v>
      </c>
      <c r="AE624" s="66"/>
      <c r="AF624" s="50" t="s">
        <v>3198</v>
      </c>
      <c r="AG624" s="50"/>
      <c r="AH624" s="67" t="s">
        <v>5738</v>
      </c>
      <c r="AI624" s="67" t="s">
        <v>5314</v>
      </c>
      <c r="AJ624" s="55"/>
      <c r="AK624" s="50" t="s">
        <v>105</v>
      </c>
      <c r="AL624" s="50" t="s">
        <v>4706</v>
      </c>
      <c r="AM624" s="55"/>
      <c r="AN624" s="50">
        <v>5</v>
      </c>
      <c r="AO624" s="55"/>
      <c r="AP624" s="50" t="s">
        <v>5366</v>
      </c>
    </row>
    <row r="625" spans="1:42" ht="92.25" customHeight="1">
      <c r="A625" s="47">
        <f t="shared" si="0"/>
        <v>624</v>
      </c>
      <c r="B625" s="50" t="s">
        <v>8133</v>
      </c>
      <c r="C625" s="50" t="s">
        <v>8134</v>
      </c>
      <c r="D625" s="50" t="s">
        <v>8135</v>
      </c>
      <c r="E625" s="50" t="s">
        <v>8136</v>
      </c>
      <c r="F625" s="49" t="s">
        <v>8137</v>
      </c>
      <c r="G625" s="50" t="s">
        <v>3180</v>
      </c>
      <c r="H625" s="50" t="s">
        <v>8134</v>
      </c>
      <c r="I625" s="50" t="s">
        <v>8134</v>
      </c>
      <c r="J625" s="50" t="s">
        <v>8138</v>
      </c>
      <c r="K625" s="50" t="s">
        <v>209</v>
      </c>
      <c r="L625" s="50" t="s">
        <v>102</v>
      </c>
      <c r="M625" s="50" t="s">
        <v>209</v>
      </c>
      <c r="N625" s="50" t="s">
        <v>209</v>
      </c>
      <c r="O625" s="50" t="s">
        <v>209</v>
      </c>
      <c r="P625" s="50" t="s">
        <v>102</v>
      </c>
      <c r="Q625" s="50" t="s">
        <v>102</v>
      </c>
      <c r="R625" s="50" t="s">
        <v>102</v>
      </c>
      <c r="S625" s="50">
        <v>2018</v>
      </c>
      <c r="T625" s="48" t="s">
        <v>4706</v>
      </c>
      <c r="U625" s="68">
        <v>10179500</v>
      </c>
      <c r="V625" s="66">
        <v>11649500</v>
      </c>
      <c r="W625" s="66">
        <v>3435525</v>
      </c>
      <c r="X625" s="68"/>
      <c r="Y625" s="50" t="s">
        <v>7731</v>
      </c>
      <c r="Z625" s="55"/>
      <c r="AA625" s="50" t="s">
        <v>73</v>
      </c>
      <c r="AB625" s="67" t="s">
        <v>7732</v>
      </c>
      <c r="AC625" s="73" t="s">
        <v>102</v>
      </c>
      <c r="AD625" s="50" t="s">
        <v>209</v>
      </c>
      <c r="AE625" s="66"/>
      <c r="AF625" s="50" t="s">
        <v>3198</v>
      </c>
      <c r="AG625" s="50" t="s">
        <v>6895</v>
      </c>
      <c r="AH625" s="67" t="s">
        <v>8139</v>
      </c>
      <c r="AI625" s="67" t="s">
        <v>5314</v>
      </c>
      <c r="AJ625" s="55"/>
      <c r="AK625" s="50" t="s">
        <v>105</v>
      </c>
      <c r="AL625" s="50" t="s">
        <v>4706</v>
      </c>
      <c r="AM625" s="55"/>
      <c r="AN625" s="50">
        <v>5</v>
      </c>
      <c r="AO625" s="55"/>
      <c r="AP625" s="50" t="s">
        <v>5366</v>
      </c>
    </row>
    <row r="626" spans="1:42" ht="92.25" customHeight="1">
      <c r="A626" s="47">
        <f t="shared" si="0"/>
        <v>625</v>
      </c>
      <c r="B626" s="50" t="s">
        <v>8140</v>
      </c>
      <c r="C626" s="50" t="s">
        <v>8141</v>
      </c>
      <c r="D626" s="50" t="s">
        <v>8142</v>
      </c>
      <c r="E626" s="50" t="s">
        <v>8143</v>
      </c>
      <c r="F626" s="49" t="s">
        <v>8144</v>
      </c>
      <c r="G626" s="50" t="s">
        <v>3193</v>
      </c>
      <c r="H626" s="50" t="s">
        <v>8141</v>
      </c>
      <c r="I626" s="50" t="s">
        <v>8141</v>
      </c>
      <c r="J626" s="50" t="s">
        <v>8145</v>
      </c>
      <c r="K626" s="50" t="s">
        <v>209</v>
      </c>
      <c r="L626" s="50" t="s">
        <v>102</v>
      </c>
      <c r="M626" s="50" t="s">
        <v>209</v>
      </c>
      <c r="N626" s="50" t="s">
        <v>8146</v>
      </c>
      <c r="O626" s="50" t="s">
        <v>209</v>
      </c>
      <c r="P626" s="50" t="s">
        <v>102</v>
      </c>
      <c r="Q626" s="49" t="s">
        <v>8147</v>
      </c>
      <c r="R626" s="50" t="s">
        <v>102</v>
      </c>
      <c r="S626" s="50">
        <v>2017</v>
      </c>
      <c r="T626" s="48" t="s">
        <v>4706</v>
      </c>
      <c r="U626" s="68">
        <v>3196900</v>
      </c>
      <c r="V626" s="66">
        <v>3531500</v>
      </c>
      <c r="W626" s="66">
        <v>2255000</v>
      </c>
      <c r="X626" s="68"/>
      <c r="Y626" s="50" t="s">
        <v>7731</v>
      </c>
      <c r="Z626" s="55"/>
      <c r="AA626" s="50" t="s">
        <v>73</v>
      </c>
      <c r="AB626" s="67" t="s">
        <v>7774</v>
      </c>
      <c r="AC626" s="73" t="s">
        <v>102</v>
      </c>
      <c r="AD626" s="50" t="s">
        <v>209</v>
      </c>
      <c r="AE626" s="66"/>
      <c r="AF626" s="50" t="s">
        <v>3198</v>
      </c>
      <c r="AG626" s="50" t="s">
        <v>8148</v>
      </c>
      <c r="AH626" s="67" t="s">
        <v>7463</v>
      </c>
      <c r="AI626" s="67" t="s">
        <v>5314</v>
      </c>
      <c r="AJ626" s="55"/>
      <c r="AK626" s="50" t="s">
        <v>105</v>
      </c>
      <c r="AL626" s="50" t="s">
        <v>4706</v>
      </c>
      <c r="AM626" s="55"/>
      <c r="AN626" s="50">
        <v>5</v>
      </c>
      <c r="AO626" s="55"/>
      <c r="AP626" s="50" t="s">
        <v>8149</v>
      </c>
    </row>
    <row r="627" spans="1:42" ht="92.25" customHeight="1">
      <c r="A627" s="47">
        <f t="shared" si="0"/>
        <v>626</v>
      </c>
      <c r="B627" s="50" t="s">
        <v>8150</v>
      </c>
      <c r="C627" s="50" t="s">
        <v>8151</v>
      </c>
      <c r="D627" s="50" t="s">
        <v>8152</v>
      </c>
      <c r="E627" s="50" t="s">
        <v>8153</v>
      </c>
      <c r="F627" s="49" t="s">
        <v>8154</v>
      </c>
      <c r="G627" s="50" t="s">
        <v>3180</v>
      </c>
      <c r="H627" s="50" t="s">
        <v>8151</v>
      </c>
      <c r="I627" s="50" t="s">
        <v>8151</v>
      </c>
      <c r="J627" s="50" t="s">
        <v>8155</v>
      </c>
      <c r="K627" s="50" t="s">
        <v>209</v>
      </c>
      <c r="L627" s="50" t="s">
        <v>102</v>
      </c>
      <c r="M627" s="50" t="s">
        <v>209</v>
      </c>
      <c r="N627" s="50" t="s">
        <v>209</v>
      </c>
      <c r="O627" s="50" t="s">
        <v>209</v>
      </c>
      <c r="P627" s="50" t="s">
        <v>102</v>
      </c>
      <c r="Q627" s="50" t="s">
        <v>102</v>
      </c>
      <c r="R627" s="50" t="s">
        <v>102</v>
      </c>
      <c r="S627" s="50">
        <v>2018</v>
      </c>
      <c r="T627" s="48" t="s">
        <v>4706</v>
      </c>
      <c r="U627" s="68"/>
      <c r="V627" s="66">
        <v>135000</v>
      </c>
      <c r="W627" s="66">
        <v>400000</v>
      </c>
      <c r="X627" s="68"/>
      <c r="Y627" s="50" t="s">
        <v>7731</v>
      </c>
      <c r="Z627" s="55"/>
      <c r="AA627" s="74" t="s">
        <v>73</v>
      </c>
      <c r="AB627" s="70"/>
      <c r="AC627" s="73" t="s">
        <v>102</v>
      </c>
      <c r="AD627" s="50" t="s">
        <v>209</v>
      </c>
      <c r="AE627" s="66"/>
      <c r="AF627" s="50" t="s">
        <v>3186</v>
      </c>
      <c r="AG627" s="50" t="s">
        <v>5049</v>
      </c>
      <c r="AH627" s="67">
        <v>15000</v>
      </c>
      <c r="AI627" s="67" t="s">
        <v>5314</v>
      </c>
      <c r="AJ627" s="55"/>
      <c r="AK627" s="50" t="s">
        <v>105</v>
      </c>
      <c r="AL627" s="50" t="s">
        <v>4706</v>
      </c>
      <c r="AM627" s="55"/>
      <c r="AN627" s="50">
        <v>3</v>
      </c>
      <c r="AO627" s="55"/>
      <c r="AP627" s="50" t="s">
        <v>5366</v>
      </c>
    </row>
    <row r="628" spans="1:42" ht="92.25" customHeight="1">
      <c r="A628" s="47">
        <f t="shared" si="0"/>
        <v>627</v>
      </c>
      <c r="B628" s="50" t="s">
        <v>8156</v>
      </c>
      <c r="C628" s="50" t="s">
        <v>8157</v>
      </c>
      <c r="D628" s="50" t="s">
        <v>8158</v>
      </c>
      <c r="E628" s="50" t="s">
        <v>8159</v>
      </c>
      <c r="F628" s="49" t="s">
        <v>8160</v>
      </c>
      <c r="G628" s="50" t="s">
        <v>3193</v>
      </c>
      <c r="H628" s="50" t="s">
        <v>8157</v>
      </c>
      <c r="I628" s="50" t="s">
        <v>8157</v>
      </c>
      <c r="J628" s="50" t="s">
        <v>8161</v>
      </c>
      <c r="K628" s="50" t="s">
        <v>209</v>
      </c>
      <c r="L628" s="50" t="s">
        <v>8162</v>
      </c>
      <c r="M628" s="50" t="s">
        <v>209</v>
      </c>
      <c r="N628" s="49" t="s">
        <v>8163</v>
      </c>
      <c r="O628" s="50" t="s">
        <v>209</v>
      </c>
      <c r="P628" s="50" t="s">
        <v>8164</v>
      </c>
      <c r="Q628" s="50" t="s">
        <v>102</v>
      </c>
      <c r="R628" s="50" t="s">
        <v>102</v>
      </c>
      <c r="S628" s="50">
        <v>2018</v>
      </c>
      <c r="T628" s="48" t="s">
        <v>4706</v>
      </c>
      <c r="U628" s="68"/>
      <c r="V628" s="66">
        <v>950500</v>
      </c>
      <c r="W628" s="66">
        <v>1720000</v>
      </c>
      <c r="X628" s="68"/>
      <c r="Y628" s="50" t="s">
        <v>7794</v>
      </c>
      <c r="Z628" s="55"/>
      <c r="AA628" s="74" t="s">
        <v>73</v>
      </c>
      <c r="AB628" s="70"/>
      <c r="AC628" s="73" t="s">
        <v>102</v>
      </c>
      <c r="AD628" s="50" t="s">
        <v>209</v>
      </c>
      <c r="AE628" s="66"/>
      <c r="AF628" s="50" t="s">
        <v>3198</v>
      </c>
      <c r="AG628" s="50" t="s">
        <v>8165</v>
      </c>
      <c r="AH628" s="67" t="s">
        <v>8166</v>
      </c>
      <c r="AI628" s="67" t="s">
        <v>5314</v>
      </c>
      <c r="AJ628" s="55"/>
      <c r="AK628" s="50" t="s">
        <v>105</v>
      </c>
      <c r="AL628" s="50" t="s">
        <v>4706</v>
      </c>
      <c r="AM628" s="55"/>
      <c r="AN628" s="50">
        <v>3</v>
      </c>
      <c r="AO628" s="55"/>
      <c r="AP628" s="50" t="s">
        <v>8167</v>
      </c>
    </row>
    <row r="629" spans="1:42" ht="92.25" customHeight="1">
      <c r="A629" s="47">
        <f t="shared" si="0"/>
        <v>628</v>
      </c>
      <c r="B629" s="50" t="s">
        <v>8168</v>
      </c>
      <c r="C629" s="50" t="s">
        <v>8169</v>
      </c>
      <c r="D629" s="50" t="s">
        <v>8170</v>
      </c>
      <c r="E629" s="50" t="s">
        <v>8171</v>
      </c>
      <c r="F629" s="50" t="s">
        <v>102</v>
      </c>
      <c r="G629" s="50" t="s">
        <v>3180</v>
      </c>
      <c r="H629" s="50" t="s">
        <v>8169</v>
      </c>
      <c r="I629" s="50" t="s">
        <v>8169</v>
      </c>
      <c r="J629" s="50" t="s">
        <v>8172</v>
      </c>
      <c r="K629" s="50" t="s">
        <v>209</v>
      </c>
      <c r="L629" s="50" t="s">
        <v>102</v>
      </c>
      <c r="M629" s="50" t="s">
        <v>209</v>
      </c>
      <c r="N629" s="50" t="s">
        <v>209</v>
      </c>
      <c r="O629" s="50" t="s">
        <v>209</v>
      </c>
      <c r="P629" s="50" t="s">
        <v>102</v>
      </c>
      <c r="Q629" s="50" t="s">
        <v>102</v>
      </c>
      <c r="R629" s="50" t="s">
        <v>102</v>
      </c>
      <c r="S629" s="50">
        <v>2017</v>
      </c>
      <c r="T629" s="48" t="s">
        <v>4706</v>
      </c>
      <c r="U629" s="68"/>
      <c r="V629" s="68"/>
      <c r="W629" s="66">
        <v>0</v>
      </c>
      <c r="X629" s="68"/>
      <c r="Y629" s="50" t="s">
        <v>7794</v>
      </c>
      <c r="Z629" s="55"/>
      <c r="AA629" s="74" t="s">
        <v>73</v>
      </c>
      <c r="AB629" s="70"/>
      <c r="AC629" s="73" t="s">
        <v>102</v>
      </c>
      <c r="AD629" s="50" t="s">
        <v>209</v>
      </c>
      <c r="AE629" s="66"/>
      <c r="AF629" s="50" t="s">
        <v>3186</v>
      </c>
      <c r="AG629" s="50" t="s">
        <v>6086</v>
      </c>
      <c r="AH629" s="67"/>
      <c r="AI629" s="67" t="s">
        <v>7394</v>
      </c>
      <c r="AJ629" s="55"/>
      <c r="AK629" s="50" t="s">
        <v>105</v>
      </c>
      <c r="AL629" s="50" t="s">
        <v>4706</v>
      </c>
      <c r="AM629" s="55"/>
      <c r="AN629" s="50">
        <v>5</v>
      </c>
      <c r="AO629" s="50" t="s">
        <v>7998</v>
      </c>
      <c r="AP629" s="50" t="s">
        <v>5366</v>
      </c>
    </row>
    <row r="630" spans="1:42" ht="92.25" customHeight="1">
      <c r="A630" s="47">
        <f t="shared" si="0"/>
        <v>629</v>
      </c>
      <c r="B630" s="50" t="s">
        <v>8173</v>
      </c>
      <c r="C630" s="50" t="s">
        <v>8174</v>
      </c>
      <c r="D630" s="50" t="s">
        <v>8175</v>
      </c>
      <c r="E630" s="50">
        <v>357808211172004</v>
      </c>
      <c r="F630" s="49" t="s">
        <v>8176</v>
      </c>
      <c r="G630" s="50" t="s">
        <v>3193</v>
      </c>
      <c r="H630" s="50" t="s">
        <v>8174</v>
      </c>
      <c r="I630" s="50" t="s">
        <v>8174</v>
      </c>
      <c r="J630" s="50" t="s">
        <v>8177</v>
      </c>
      <c r="K630" s="50" t="s">
        <v>209</v>
      </c>
      <c r="L630" s="50" t="s">
        <v>102</v>
      </c>
      <c r="M630" s="50" t="s">
        <v>209</v>
      </c>
      <c r="N630" s="50" t="s">
        <v>209</v>
      </c>
      <c r="O630" s="50" t="s">
        <v>209</v>
      </c>
      <c r="P630" s="50" t="s">
        <v>8178</v>
      </c>
      <c r="Q630" s="49" t="s">
        <v>8179</v>
      </c>
      <c r="R630" s="50" t="s">
        <v>102</v>
      </c>
      <c r="S630" s="50">
        <v>2017</v>
      </c>
      <c r="T630" s="48" t="s">
        <v>4706</v>
      </c>
      <c r="U630" s="68">
        <v>241500</v>
      </c>
      <c r="V630" s="66">
        <v>887500</v>
      </c>
      <c r="W630" s="66">
        <v>249830000</v>
      </c>
      <c r="X630" s="68"/>
      <c r="Y630" s="50" t="s">
        <v>7731</v>
      </c>
      <c r="Z630" s="55"/>
      <c r="AA630" s="74" t="s">
        <v>73</v>
      </c>
      <c r="AB630" s="70"/>
      <c r="AC630" s="73" t="s">
        <v>102</v>
      </c>
      <c r="AD630" s="50" t="s">
        <v>209</v>
      </c>
      <c r="AE630" s="66"/>
      <c r="AF630" s="50" t="s">
        <v>3198</v>
      </c>
      <c r="AG630" s="50" t="s">
        <v>6757</v>
      </c>
      <c r="AH630" s="67">
        <v>17500</v>
      </c>
      <c r="AI630" s="67" t="s">
        <v>5565</v>
      </c>
      <c r="AJ630" s="55"/>
      <c r="AK630" s="50" t="s">
        <v>105</v>
      </c>
      <c r="AL630" s="50" t="s">
        <v>4706</v>
      </c>
      <c r="AM630" s="55"/>
      <c r="AN630" s="50">
        <v>4</v>
      </c>
      <c r="AO630" s="55"/>
      <c r="AP630" s="50" t="s">
        <v>5366</v>
      </c>
    </row>
    <row r="631" spans="1:42" ht="92.25" customHeight="1">
      <c r="A631" s="47">
        <f t="shared" si="0"/>
        <v>630</v>
      </c>
      <c r="B631" s="50" t="s">
        <v>8180</v>
      </c>
      <c r="C631" s="50" t="s">
        <v>8181</v>
      </c>
      <c r="D631" s="50" t="s">
        <v>8182</v>
      </c>
      <c r="E631" s="50" t="s">
        <v>8183</v>
      </c>
      <c r="F631" s="49" t="s">
        <v>8184</v>
      </c>
      <c r="G631" s="50" t="s">
        <v>3180</v>
      </c>
      <c r="H631" s="50" t="s">
        <v>8181</v>
      </c>
      <c r="I631" s="50" t="s">
        <v>8181</v>
      </c>
      <c r="J631" s="50" t="s">
        <v>8185</v>
      </c>
      <c r="K631" s="50" t="s">
        <v>209</v>
      </c>
      <c r="L631" s="50" t="s">
        <v>102</v>
      </c>
      <c r="M631" s="50" t="s">
        <v>209</v>
      </c>
      <c r="N631" s="50" t="s">
        <v>209</v>
      </c>
      <c r="O631" s="50" t="s">
        <v>209</v>
      </c>
      <c r="P631" s="50" t="s">
        <v>102</v>
      </c>
      <c r="Q631" s="50" t="s">
        <v>102</v>
      </c>
      <c r="R631" s="50" t="s">
        <v>102</v>
      </c>
      <c r="S631" s="50">
        <v>2015</v>
      </c>
      <c r="T631" s="48" t="s">
        <v>4706</v>
      </c>
      <c r="U631" s="68">
        <v>710000</v>
      </c>
      <c r="V631" s="68">
        <f>2200000+600000</f>
        <v>2800000</v>
      </c>
      <c r="W631" s="66">
        <v>13200000</v>
      </c>
      <c r="X631" s="68"/>
      <c r="Y631" s="50" t="s">
        <v>7731</v>
      </c>
      <c r="Z631" s="55"/>
      <c r="AA631" s="74" t="s">
        <v>73</v>
      </c>
      <c r="AB631" s="70"/>
      <c r="AC631" s="73" t="s">
        <v>102</v>
      </c>
      <c r="AD631" s="50" t="s">
        <v>209</v>
      </c>
      <c r="AE631" s="66"/>
      <c r="AF631" s="50" t="s">
        <v>3186</v>
      </c>
      <c r="AG631" s="50" t="s">
        <v>6086</v>
      </c>
      <c r="AH631" s="67" t="s">
        <v>8186</v>
      </c>
      <c r="AI631" s="67" t="s">
        <v>7394</v>
      </c>
      <c r="AJ631" s="55"/>
      <c r="AK631" s="50" t="s">
        <v>105</v>
      </c>
      <c r="AL631" s="50" t="s">
        <v>4706</v>
      </c>
      <c r="AM631" s="55"/>
      <c r="AN631" s="50">
        <v>4</v>
      </c>
      <c r="AO631" s="50" t="s">
        <v>7998</v>
      </c>
      <c r="AP631" s="50" t="s">
        <v>5366</v>
      </c>
    </row>
    <row r="632" spans="1:42" ht="85.5" customHeight="1">
      <c r="A632" s="47">
        <f t="shared" si="0"/>
        <v>631</v>
      </c>
      <c r="B632" s="50" t="s">
        <v>8187</v>
      </c>
      <c r="C632" s="50" t="s">
        <v>8188</v>
      </c>
      <c r="D632" s="50" t="s">
        <v>8189</v>
      </c>
      <c r="E632" s="50" t="s">
        <v>8190</v>
      </c>
      <c r="F632" s="49" t="s">
        <v>8191</v>
      </c>
      <c r="G632" s="50" t="s">
        <v>3193</v>
      </c>
      <c r="H632" s="50" t="s">
        <v>8188</v>
      </c>
      <c r="I632" s="50" t="s">
        <v>8188</v>
      </c>
      <c r="J632" s="50" t="s">
        <v>8192</v>
      </c>
      <c r="K632" s="50" t="s">
        <v>209</v>
      </c>
      <c r="L632" s="50" t="s">
        <v>8193</v>
      </c>
      <c r="M632" s="50" t="s">
        <v>209</v>
      </c>
      <c r="N632" s="49" t="s">
        <v>8194</v>
      </c>
      <c r="O632" s="50" t="s">
        <v>209</v>
      </c>
      <c r="P632" s="50" t="s">
        <v>102</v>
      </c>
      <c r="Q632" s="50" t="s">
        <v>102</v>
      </c>
      <c r="R632" s="50" t="s">
        <v>102</v>
      </c>
      <c r="S632" s="50">
        <v>2018</v>
      </c>
      <c r="T632" s="48" t="s">
        <v>4706</v>
      </c>
      <c r="U632" s="68"/>
      <c r="V632" s="66">
        <v>400000</v>
      </c>
      <c r="W632" s="66">
        <v>200000</v>
      </c>
      <c r="X632" s="68"/>
      <c r="Y632" s="50" t="s">
        <v>7794</v>
      </c>
      <c r="Z632" s="55"/>
      <c r="AA632" s="74" t="s">
        <v>73</v>
      </c>
      <c r="AB632" s="70"/>
      <c r="AC632" s="73" t="s">
        <v>102</v>
      </c>
      <c r="AD632" s="50" t="s">
        <v>209</v>
      </c>
      <c r="AE632" s="66"/>
      <c r="AF632" s="50" t="s">
        <v>35</v>
      </c>
      <c r="AG632" s="50" t="s">
        <v>5918</v>
      </c>
      <c r="AH632" s="67" t="s">
        <v>8195</v>
      </c>
      <c r="AI632" s="67" t="s">
        <v>5411</v>
      </c>
      <c r="AJ632" s="55"/>
      <c r="AK632" s="50" t="s">
        <v>105</v>
      </c>
      <c r="AL632" s="50" t="s">
        <v>4706</v>
      </c>
      <c r="AM632" s="55"/>
      <c r="AN632" s="50">
        <v>3</v>
      </c>
      <c r="AO632" s="55"/>
      <c r="AP632" s="50" t="s">
        <v>5366</v>
      </c>
    </row>
    <row r="633" spans="1:42" ht="97.5" customHeight="1">
      <c r="A633" s="47">
        <f t="shared" si="0"/>
        <v>632</v>
      </c>
      <c r="B633" s="50" t="s">
        <v>1340</v>
      </c>
      <c r="C633" s="50" t="s">
        <v>8196</v>
      </c>
      <c r="D633" s="50" t="s">
        <v>8197</v>
      </c>
      <c r="E633" s="49" t="s">
        <v>8198</v>
      </c>
      <c r="F633" s="49" t="s">
        <v>1344</v>
      </c>
      <c r="G633" s="50" t="s">
        <v>3193</v>
      </c>
      <c r="H633" s="50" t="s">
        <v>8196</v>
      </c>
      <c r="I633" s="50" t="s">
        <v>8196</v>
      </c>
      <c r="J633" s="50" t="s">
        <v>1345</v>
      </c>
      <c r="K633" s="50" t="s">
        <v>209</v>
      </c>
      <c r="L633" s="49" t="s">
        <v>8199</v>
      </c>
      <c r="M633" s="50" t="s">
        <v>209</v>
      </c>
      <c r="N633" s="49" t="s">
        <v>8200</v>
      </c>
      <c r="O633" s="50" t="s">
        <v>209</v>
      </c>
      <c r="P633" s="50" t="s">
        <v>102</v>
      </c>
      <c r="Q633" s="50" t="s">
        <v>102</v>
      </c>
      <c r="R633" s="50" t="s">
        <v>102</v>
      </c>
      <c r="S633" s="50">
        <v>2019</v>
      </c>
      <c r="T633" s="48" t="s">
        <v>4706</v>
      </c>
      <c r="U633" s="68"/>
      <c r="V633" s="68"/>
      <c r="W633" s="66">
        <v>16475000</v>
      </c>
      <c r="X633" s="68"/>
      <c r="Y633" s="50" t="s">
        <v>7731</v>
      </c>
      <c r="Z633" s="55"/>
      <c r="AA633" s="74" t="s">
        <v>73</v>
      </c>
      <c r="AB633" s="70"/>
      <c r="AC633" s="73" t="s">
        <v>102</v>
      </c>
      <c r="AD633" s="50" t="s">
        <v>209</v>
      </c>
      <c r="AE633" s="68"/>
      <c r="AF633" s="50" t="s">
        <v>114</v>
      </c>
      <c r="AG633" s="50" t="s">
        <v>6757</v>
      </c>
      <c r="AH633" s="67">
        <v>15000</v>
      </c>
      <c r="AI633" s="67" t="s">
        <v>5565</v>
      </c>
      <c r="AJ633" s="55"/>
      <c r="AK633" s="50" t="s">
        <v>105</v>
      </c>
      <c r="AL633" s="50" t="s">
        <v>4706</v>
      </c>
      <c r="AM633" s="55"/>
      <c r="AN633" s="50">
        <v>3</v>
      </c>
      <c r="AO633" s="55"/>
      <c r="AP633" s="50" t="s">
        <v>8201</v>
      </c>
    </row>
    <row r="634" spans="1:42" ht="97.5" customHeight="1">
      <c r="A634" s="47">
        <f t="shared" si="0"/>
        <v>633</v>
      </c>
      <c r="B634" s="50" t="s">
        <v>8202</v>
      </c>
      <c r="C634" s="50" t="s">
        <v>8203</v>
      </c>
      <c r="D634" s="50" t="s">
        <v>8204</v>
      </c>
      <c r="E634" s="50" t="s">
        <v>8205</v>
      </c>
      <c r="F634" s="49" t="s">
        <v>8206</v>
      </c>
      <c r="G634" s="50" t="s">
        <v>3180</v>
      </c>
      <c r="H634" s="50" t="s">
        <v>8203</v>
      </c>
      <c r="I634" s="50" t="s">
        <v>8203</v>
      </c>
      <c r="J634" s="50" t="s">
        <v>8207</v>
      </c>
      <c r="K634" s="50" t="s">
        <v>209</v>
      </c>
      <c r="L634" s="50" t="s">
        <v>102</v>
      </c>
      <c r="M634" s="50" t="s">
        <v>209</v>
      </c>
      <c r="N634" s="50" t="s">
        <v>209</v>
      </c>
      <c r="O634" s="50" t="s">
        <v>209</v>
      </c>
      <c r="P634" s="50" t="s">
        <v>102</v>
      </c>
      <c r="Q634" s="50" t="s">
        <v>102</v>
      </c>
      <c r="R634" s="50" t="s">
        <v>102</v>
      </c>
      <c r="S634" s="50">
        <v>2017</v>
      </c>
      <c r="T634" s="48" t="s">
        <v>4706</v>
      </c>
      <c r="U634" s="68"/>
      <c r="V634" s="66">
        <v>400000</v>
      </c>
      <c r="W634" s="66">
        <v>1540000</v>
      </c>
      <c r="X634" s="68"/>
      <c r="Y634" s="50" t="s">
        <v>7731</v>
      </c>
      <c r="Z634" s="55"/>
      <c r="AA634" s="74" t="s">
        <v>73</v>
      </c>
      <c r="AB634" s="70"/>
      <c r="AC634" s="73" t="s">
        <v>102</v>
      </c>
      <c r="AD634" s="50" t="s">
        <v>209</v>
      </c>
      <c r="AE634" s="68"/>
      <c r="AF634" s="50" t="s">
        <v>35</v>
      </c>
      <c r="AG634" s="50" t="s">
        <v>6991</v>
      </c>
      <c r="AH634" s="67">
        <v>4000</v>
      </c>
      <c r="AI634" s="67" t="s">
        <v>8208</v>
      </c>
      <c r="AJ634" s="55"/>
      <c r="AK634" s="50" t="s">
        <v>105</v>
      </c>
      <c r="AL634" s="50" t="s">
        <v>4706</v>
      </c>
      <c r="AM634" s="55"/>
      <c r="AN634" s="50">
        <v>2</v>
      </c>
      <c r="AO634" s="50" t="s">
        <v>4726</v>
      </c>
      <c r="AP634" s="50" t="s">
        <v>5366</v>
      </c>
    </row>
    <row r="635" spans="1:42" ht="97.5" customHeight="1">
      <c r="A635" s="47">
        <f t="shared" si="0"/>
        <v>634</v>
      </c>
      <c r="B635" s="50" t="s">
        <v>2739</v>
      </c>
      <c r="C635" s="50" t="s">
        <v>8209</v>
      </c>
      <c r="D635" s="50" t="s">
        <v>2742</v>
      </c>
      <c r="E635" s="49" t="s">
        <v>2740</v>
      </c>
      <c r="F635" s="49" t="s">
        <v>2743</v>
      </c>
      <c r="G635" s="50" t="s">
        <v>3180</v>
      </c>
      <c r="H635" s="50" t="s">
        <v>8209</v>
      </c>
      <c r="I635" s="50" t="s">
        <v>8209</v>
      </c>
      <c r="J635" s="50" t="s">
        <v>8210</v>
      </c>
      <c r="K635" s="50" t="s">
        <v>209</v>
      </c>
      <c r="L635" s="50" t="s">
        <v>102</v>
      </c>
      <c r="M635" s="50" t="s">
        <v>209</v>
      </c>
      <c r="N635" s="50" t="s">
        <v>209</v>
      </c>
      <c r="O635" s="50" t="s">
        <v>209</v>
      </c>
      <c r="P635" s="50" t="s">
        <v>102</v>
      </c>
      <c r="Q635" s="50" t="s">
        <v>102</v>
      </c>
      <c r="R635" s="50" t="s">
        <v>102</v>
      </c>
      <c r="S635" s="50">
        <v>2019</v>
      </c>
      <c r="T635" s="48" t="s">
        <v>4706</v>
      </c>
      <c r="U635" s="68"/>
      <c r="V635" s="66">
        <v>2304000</v>
      </c>
      <c r="W635" s="66">
        <v>38000000</v>
      </c>
      <c r="X635" s="68"/>
      <c r="Y635" s="50" t="s">
        <v>7731</v>
      </c>
      <c r="Z635" s="55"/>
      <c r="AA635" s="74" t="s">
        <v>73</v>
      </c>
      <c r="AB635" s="70"/>
      <c r="AC635" s="73" t="s">
        <v>102</v>
      </c>
      <c r="AD635" s="50" t="s">
        <v>209</v>
      </c>
      <c r="AE635" s="68"/>
      <c r="AF635" s="50" t="s">
        <v>3198</v>
      </c>
      <c r="AG635" s="50" t="s">
        <v>8211</v>
      </c>
      <c r="AH635" s="67" t="s">
        <v>8212</v>
      </c>
      <c r="AI635" s="67" t="s">
        <v>5314</v>
      </c>
      <c r="AJ635" s="55"/>
      <c r="AK635" s="50" t="s">
        <v>105</v>
      </c>
      <c r="AL635" s="50" t="s">
        <v>4706</v>
      </c>
      <c r="AM635" s="55"/>
      <c r="AN635" s="50">
        <v>5</v>
      </c>
      <c r="AO635" s="50" t="s">
        <v>4726</v>
      </c>
      <c r="AP635" s="50" t="s">
        <v>8213</v>
      </c>
    </row>
    <row r="636" spans="1:42" ht="97.5" customHeight="1">
      <c r="A636" s="47">
        <f t="shared" si="0"/>
        <v>635</v>
      </c>
      <c r="B636" s="50" t="s">
        <v>8214</v>
      </c>
      <c r="C636" s="50" t="s">
        <v>8215</v>
      </c>
      <c r="D636" s="50" t="s">
        <v>742</v>
      </c>
      <c r="E636" s="49" t="s">
        <v>8216</v>
      </c>
      <c r="F636" s="49" t="s">
        <v>8217</v>
      </c>
      <c r="G636" s="50" t="s">
        <v>3180</v>
      </c>
      <c r="H636" s="50" t="s">
        <v>8215</v>
      </c>
      <c r="I636" s="50" t="s">
        <v>8215</v>
      </c>
      <c r="J636" s="50" t="s">
        <v>8218</v>
      </c>
      <c r="K636" s="50" t="s">
        <v>209</v>
      </c>
      <c r="L636" s="50" t="s">
        <v>102</v>
      </c>
      <c r="M636" s="50" t="s">
        <v>209</v>
      </c>
      <c r="N636" s="50" t="s">
        <v>209</v>
      </c>
      <c r="O636" s="50" t="s">
        <v>209</v>
      </c>
      <c r="P636" s="50" t="s">
        <v>102</v>
      </c>
      <c r="Q636" s="50" t="s">
        <v>102</v>
      </c>
      <c r="R636" s="50" t="s">
        <v>102</v>
      </c>
      <c r="S636" s="50">
        <v>2019</v>
      </c>
      <c r="T636" s="48" t="s">
        <v>4706</v>
      </c>
      <c r="U636" s="68"/>
      <c r="V636" s="66">
        <v>440000</v>
      </c>
      <c r="W636" s="66">
        <v>0</v>
      </c>
      <c r="X636" s="68"/>
      <c r="Y636" s="50" t="s">
        <v>7794</v>
      </c>
      <c r="Z636" s="55"/>
      <c r="AA636" s="74" t="s">
        <v>73</v>
      </c>
      <c r="AB636" s="70"/>
      <c r="AC636" s="73" t="s">
        <v>102</v>
      </c>
      <c r="AD636" s="50" t="s">
        <v>209</v>
      </c>
      <c r="AE636" s="68"/>
      <c r="AF636" s="50" t="s">
        <v>3198</v>
      </c>
      <c r="AG636" s="50" t="s">
        <v>8219</v>
      </c>
      <c r="AH636" s="67">
        <v>5000</v>
      </c>
      <c r="AI636" s="67" t="s">
        <v>5314</v>
      </c>
      <c r="AJ636" s="55"/>
      <c r="AK636" s="50" t="s">
        <v>105</v>
      </c>
      <c r="AL636" s="50" t="s">
        <v>4706</v>
      </c>
      <c r="AM636" s="55"/>
      <c r="AN636" s="50">
        <v>4</v>
      </c>
      <c r="AO636" s="50" t="s">
        <v>4726</v>
      </c>
      <c r="AP636" s="50" t="s">
        <v>5366</v>
      </c>
    </row>
    <row r="637" spans="1:42" ht="97.5" customHeight="1">
      <c r="A637" s="47">
        <f t="shared" si="0"/>
        <v>636</v>
      </c>
      <c r="B637" s="50" t="s">
        <v>8220</v>
      </c>
      <c r="C637" s="50" t="s">
        <v>8221</v>
      </c>
      <c r="D637" s="50" t="s">
        <v>8222</v>
      </c>
      <c r="E637" s="49" t="s">
        <v>8223</v>
      </c>
      <c r="F637" s="50" t="s">
        <v>102</v>
      </c>
      <c r="G637" s="50" t="s">
        <v>3180</v>
      </c>
      <c r="H637" s="50" t="s">
        <v>8221</v>
      </c>
      <c r="I637" s="50" t="s">
        <v>8221</v>
      </c>
      <c r="J637" s="50" t="s">
        <v>8224</v>
      </c>
      <c r="K637" s="50" t="s">
        <v>209</v>
      </c>
      <c r="L637" s="50" t="s">
        <v>102</v>
      </c>
      <c r="M637" s="50" t="s">
        <v>209</v>
      </c>
      <c r="N637" s="50" t="s">
        <v>209</v>
      </c>
      <c r="O637" s="50" t="s">
        <v>209</v>
      </c>
      <c r="P637" s="50" t="s">
        <v>102</v>
      </c>
      <c r="Q637" s="50" t="s">
        <v>102</v>
      </c>
      <c r="R637" s="50" t="s">
        <v>102</v>
      </c>
      <c r="S637" s="50">
        <v>2018</v>
      </c>
      <c r="T637" s="48" t="s">
        <v>4706</v>
      </c>
      <c r="U637" s="68"/>
      <c r="V637" s="68"/>
      <c r="W637" s="66">
        <v>0</v>
      </c>
      <c r="X637" s="68"/>
      <c r="Y637" s="50" t="s">
        <v>7794</v>
      </c>
      <c r="Z637" s="55"/>
      <c r="AA637" s="74" t="s">
        <v>73</v>
      </c>
      <c r="AB637" s="70"/>
      <c r="AC637" s="73" t="s">
        <v>102</v>
      </c>
      <c r="AD637" s="50" t="s">
        <v>209</v>
      </c>
      <c r="AE637" s="68"/>
      <c r="AF637" s="50" t="s">
        <v>4882</v>
      </c>
      <c r="AG637" s="55"/>
      <c r="AH637" s="70"/>
      <c r="AI637" s="67" t="s">
        <v>5314</v>
      </c>
      <c r="AJ637" s="55"/>
      <c r="AK637" s="50" t="s">
        <v>105</v>
      </c>
      <c r="AL637" s="50" t="s">
        <v>4706</v>
      </c>
      <c r="AM637" s="55"/>
      <c r="AN637" s="50">
        <v>3</v>
      </c>
      <c r="AO637" s="50" t="s">
        <v>4726</v>
      </c>
      <c r="AP637" s="50" t="s">
        <v>5366</v>
      </c>
    </row>
    <row r="638" spans="1:42" ht="97.5" customHeight="1">
      <c r="A638" s="47">
        <f t="shared" si="0"/>
        <v>637</v>
      </c>
      <c r="B638" s="75" t="s">
        <v>8225</v>
      </c>
      <c r="C638" s="50" t="s">
        <v>8226</v>
      </c>
      <c r="D638" s="50" t="s">
        <v>8227</v>
      </c>
      <c r="E638" s="50" t="s">
        <v>8228</v>
      </c>
      <c r="F638" s="50" t="s">
        <v>8229</v>
      </c>
      <c r="G638" s="50" t="s">
        <v>3180</v>
      </c>
      <c r="H638" s="50" t="s">
        <v>8226</v>
      </c>
      <c r="I638" s="50" t="s">
        <v>8226</v>
      </c>
      <c r="J638" s="50" t="s">
        <v>8230</v>
      </c>
      <c r="K638" s="50"/>
      <c r="L638" s="50" t="s">
        <v>102</v>
      </c>
      <c r="M638" s="50"/>
      <c r="N638" s="50"/>
      <c r="O638" s="50"/>
      <c r="P638" s="50"/>
      <c r="Q638" s="50"/>
      <c r="R638" s="50"/>
      <c r="S638" s="50">
        <v>2019</v>
      </c>
      <c r="T638" s="48" t="s">
        <v>4706</v>
      </c>
      <c r="U638" s="68"/>
      <c r="V638" s="68"/>
      <c r="W638" s="66">
        <v>0</v>
      </c>
      <c r="X638" s="66">
        <v>0</v>
      </c>
      <c r="Y638" s="50" t="s">
        <v>5636</v>
      </c>
      <c r="Z638" s="55"/>
      <c r="AA638" s="74" t="s">
        <v>73</v>
      </c>
      <c r="AB638" s="70"/>
      <c r="AC638" s="73" t="s">
        <v>102</v>
      </c>
      <c r="AD638" s="74" t="s">
        <v>209</v>
      </c>
      <c r="AE638" s="68"/>
      <c r="AF638" s="50" t="s">
        <v>4882</v>
      </c>
      <c r="AG638" s="50" t="s">
        <v>8231</v>
      </c>
      <c r="AH638" s="70"/>
      <c r="AI638" s="67" t="s">
        <v>5314</v>
      </c>
      <c r="AJ638" s="55"/>
      <c r="AK638" s="50" t="s">
        <v>105</v>
      </c>
      <c r="AL638" s="50" t="s">
        <v>4706</v>
      </c>
      <c r="AM638" s="55"/>
      <c r="AN638" s="50">
        <v>2</v>
      </c>
      <c r="AO638" s="50" t="s">
        <v>4726</v>
      </c>
      <c r="AP638" s="50" t="s">
        <v>6024</v>
      </c>
    </row>
    <row r="639" spans="1:42" ht="97.5" customHeight="1">
      <c r="A639" s="47">
        <f t="shared" si="0"/>
        <v>638</v>
      </c>
      <c r="B639" s="76" t="s">
        <v>8232</v>
      </c>
      <c r="C639" s="50" t="s">
        <v>8233</v>
      </c>
      <c r="D639" s="50" t="s">
        <v>8234</v>
      </c>
      <c r="E639" s="50" t="s">
        <v>8235</v>
      </c>
      <c r="F639" s="50" t="s">
        <v>8236</v>
      </c>
      <c r="G639" s="50" t="s">
        <v>3193</v>
      </c>
      <c r="H639" s="50" t="s">
        <v>8233</v>
      </c>
      <c r="I639" s="50" t="s">
        <v>8233</v>
      </c>
      <c r="J639" s="50" t="s">
        <v>8237</v>
      </c>
      <c r="K639" s="50"/>
      <c r="L639" s="50" t="s">
        <v>1418</v>
      </c>
      <c r="M639" s="50"/>
      <c r="N639" s="50"/>
      <c r="O639" s="50"/>
      <c r="P639" s="50"/>
      <c r="Q639" s="50"/>
      <c r="R639" s="50"/>
      <c r="S639" s="50">
        <v>2013</v>
      </c>
      <c r="T639" s="48" t="s">
        <v>4706</v>
      </c>
      <c r="U639" s="68"/>
      <c r="V639" s="68"/>
      <c r="W639" s="66">
        <v>0</v>
      </c>
      <c r="X639" s="66">
        <v>0</v>
      </c>
      <c r="Y639" s="50" t="s">
        <v>5636</v>
      </c>
      <c r="Z639" s="55"/>
      <c r="AA639" s="74" t="s">
        <v>73</v>
      </c>
      <c r="AB639" s="70"/>
      <c r="AC639" s="55"/>
      <c r="AD639" s="74" t="s">
        <v>209</v>
      </c>
      <c r="AE639" s="68"/>
      <c r="AF639" s="50" t="s">
        <v>170</v>
      </c>
      <c r="AG639" s="50" t="s">
        <v>5331</v>
      </c>
      <c r="AH639" s="70"/>
      <c r="AI639" s="67"/>
      <c r="AJ639" s="55"/>
      <c r="AK639" s="50" t="s">
        <v>105</v>
      </c>
      <c r="AL639" s="50" t="s">
        <v>4706</v>
      </c>
      <c r="AM639" s="55"/>
      <c r="AN639" s="50">
        <v>2</v>
      </c>
      <c r="AO639" s="55"/>
      <c r="AP639" s="50" t="s">
        <v>6024</v>
      </c>
    </row>
    <row r="640" spans="1:42" ht="97.5" customHeight="1">
      <c r="A640" s="47">
        <f t="shared" si="0"/>
        <v>639</v>
      </c>
      <c r="B640" s="76" t="s">
        <v>8238</v>
      </c>
      <c r="C640" s="50" t="s">
        <v>8239</v>
      </c>
      <c r="D640" s="50" t="s">
        <v>8240</v>
      </c>
      <c r="E640" s="50" t="s">
        <v>8241</v>
      </c>
      <c r="F640" s="49" t="s">
        <v>8242</v>
      </c>
      <c r="G640" s="50" t="s">
        <v>3180</v>
      </c>
      <c r="H640" s="50" t="s">
        <v>8239</v>
      </c>
      <c r="I640" s="50" t="s">
        <v>8239</v>
      </c>
      <c r="J640" s="50" t="s">
        <v>8243</v>
      </c>
      <c r="K640" s="50"/>
      <c r="L640" s="50" t="s">
        <v>102</v>
      </c>
      <c r="M640" s="50"/>
      <c r="N640" s="50"/>
      <c r="O640" s="50"/>
      <c r="P640" s="50"/>
      <c r="Q640" s="50"/>
      <c r="R640" s="50"/>
      <c r="S640" s="50">
        <v>2018</v>
      </c>
      <c r="T640" s="48" t="s">
        <v>4706</v>
      </c>
      <c r="U640" s="68"/>
      <c r="V640" s="68"/>
      <c r="W640" s="66">
        <v>0</v>
      </c>
      <c r="X640" s="66">
        <v>0</v>
      </c>
      <c r="Y640" s="50" t="s">
        <v>5636</v>
      </c>
      <c r="Z640" s="55"/>
      <c r="AA640" s="74" t="s">
        <v>73</v>
      </c>
      <c r="AB640" s="70"/>
      <c r="AC640" s="55"/>
      <c r="AD640" s="74" t="s">
        <v>209</v>
      </c>
      <c r="AE640" s="68"/>
      <c r="AF640" s="50" t="s">
        <v>259</v>
      </c>
      <c r="AG640" s="55"/>
      <c r="AH640" s="70"/>
      <c r="AI640" s="67"/>
      <c r="AJ640" s="55"/>
      <c r="AK640" s="50" t="s">
        <v>105</v>
      </c>
      <c r="AL640" s="50" t="s">
        <v>4706</v>
      </c>
      <c r="AM640" s="55"/>
      <c r="AN640" s="50">
        <v>1</v>
      </c>
      <c r="AO640" s="55"/>
      <c r="AP640" s="50" t="s">
        <v>6024</v>
      </c>
    </row>
    <row r="641" spans="1:42" ht="97.5" customHeight="1">
      <c r="A641" s="47">
        <f t="shared" si="0"/>
        <v>640</v>
      </c>
      <c r="B641" s="76" t="s">
        <v>8244</v>
      </c>
      <c r="C641" s="50" t="s">
        <v>8245</v>
      </c>
      <c r="D641" s="50" t="s">
        <v>8246</v>
      </c>
      <c r="E641" s="50" t="s">
        <v>1978</v>
      </c>
      <c r="F641" s="49" t="s">
        <v>8247</v>
      </c>
      <c r="G641" s="50" t="s">
        <v>3180</v>
      </c>
      <c r="H641" s="50" t="s">
        <v>8245</v>
      </c>
      <c r="I641" s="50" t="s">
        <v>8245</v>
      </c>
      <c r="J641" s="50" t="s">
        <v>8248</v>
      </c>
      <c r="K641" s="50"/>
      <c r="L641" s="50" t="s">
        <v>102</v>
      </c>
      <c r="M641" s="50"/>
      <c r="N641" s="50"/>
      <c r="O641" s="50"/>
      <c r="P641" s="50"/>
      <c r="Q641" s="50"/>
      <c r="R641" s="50"/>
      <c r="S641" s="50">
        <v>2020</v>
      </c>
      <c r="T641" s="48" t="s">
        <v>4706</v>
      </c>
      <c r="U641" s="68"/>
      <c r="V641" s="68"/>
      <c r="W641" s="66">
        <v>0</v>
      </c>
      <c r="X641" s="66">
        <v>0</v>
      </c>
      <c r="Y641" s="69" t="s">
        <v>4707</v>
      </c>
      <c r="Z641" s="55"/>
      <c r="AA641" s="74" t="s">
        <v>73</v>
      </c>
      <c r="AB641" s="70"/>
      <c r="AC641" s="55"/>
      <c r="AD641" s="74" t="s">
        <v>209</v>
      </c>
      <c r="AE641" s="68"/>
      <c r="AF641" s="50" t="s">
        <v>8249</v>
      </c>
      <c r="AG641" s="55"/>
      <c r="AH641" s="70"/>
      <c r="AI641" s="67"/>
      <c r="AJ641" s="55"/>
      <c r="AK641" s="50" t="s">
        <v>105</v>
      </c>
      <c r="AL641" s="50" t="s">
        <v>4706</v>
      </c>
      <c r="AM641" s="55"/>
      <c r="AN641" s="50">
        <v>3</v>
      </c>
      <c r="AO641" s="55"/>
      <c r="AP641" s="50" t="s">
        <v>4772</v>
      </c>
    </row>
    <row r="642" spans="1:42" ht="97.5" customHeight="1">
      <c r="A642" s="47">
        <f t="shared" si="0"/>
        <v>641</v>
      </c>
      <c r="B642" s="76" t="s">
        <v>8250</v>
      </c>
      <c r="C642" s="50" t="s">
        <v>8251</v>
      </c>
      <c r="D642" s="50" t="s">
        <v>8252</v>
      </c>
      <c r="E642" s="50" t="s">
        <v>8253</v>
      </c>
      <c r="F642" s="50" t="s">
        <v>8254</v>
      </c>
      <c r="G642" s="50" t="s">
        <v>3193</v>
      </c>
      <c r="H642" s="50" t="s">
        <v>8251</v>
      </c>
      <c r="I642" s="50" t="s">
        <v>8251</v>
      </c>
      <c r="J642" s="50" t="s">
        <v>3391</v>
      </c>
      <c r="K642" s="50"/>
      <c r="L642" s="50">
        <v>130135126566</v>
      </c>
      <c r="M642" s="50"/>
      <c r="N642" s="50"/>
      <c r="O642" s="50"/>
      <c r="P642" s="50"/>
      <c r="Q642" s="50"/>
      <c r="R642" s="50"/>
      <c r="S642" s="50">
        <v>2015</v>
      </c>
      <c r="T642" s="48" t="s">
        <v>4706</v>
      </c>
      <c r="U642" s="68"/>
      <c r="V642" s="68"/>
      <c r="W642" s="66">
        <v>0</v>
      </c>
      <c r="X642" s="66">
        <v>0</v>
      </c>
      <c r="Y642" s="50" t="s">
        <v>5636</v>
      </c>
      <c r="Z642" s="55"/>
      <c r="AA642" s="74" t="s">
        <v>73</v>
      </c>
      <c r="AB642" s="70"/>
      <c r="AC642" s="55"/>
      <c r="AD642" s="74" t="s">
        <v>209</v>
      </c>
      <c r="AE642" s="68"/>
      <c r="AF642" s="50" t="s">
        <v>35</v>
      </c>
      <c r="AG642" s="50" t="s">
        <v>5108</v>
      </c>
      <c r="AH642" s="70"/>
      <c r="AI642" s="67"/>
      <c r="AJ642" s="55"/>
      <c r="AK642" s="50" t="s">
        <v>105</v>
      </c>
      <c r="AL642" s="50" t="s">
        <v>4706</v>
      </c>
      <c r="AM642" s="55"/>
      <c r="AN642" s="50">
        <v>2</v>
      </c>
      <c r="AO642" s="50" t="s">
        <v>4726</v>
      </c>
      <c r="AP642" s="50" t="s">
        <v>8255</v>
      </c>
    </row>
    <row r="643" spans="1:42" ht="97.5" customHeight="1">
      <c r="A643" s="47">
        <f t="shared" si="0"/>
        <v>642</v>
      </c>
      <c r="B643" s="76" t="s">
        <v>8256</v>
      </c>
      <c r="C643" s="50" t="s">
        <v>8257</v>
      </c>
      <c r="D643" s="50" t="s">
        <v>8258</v>
      </c>
      <c r="E643" s="50" t="s">
        <v>8259</v>
      </c>
      <c r="F643" s="49" t="s">
        <v>8260</v>
      </c>
      <c r="G643" s="50" t="s">
        <v>44</v>
      </c>
      <c r="H643" s="50" t="s">
        <v>8257</v>
      </c>
      <c r="I643" s="50" t="s">
        <v>8257</v>
      </c>
      <c r="J643" s="50" t="s">
        <v>3859</v>
      </c>
      <c r="K643" s="50"/>
      <c r="L643" s="50" t="s">
        <v>102</v>
      </c>
      <c r="M643" s="50"/>
      <c r="N643" s="50"/>
      <c r="O643" s="50"/>
      <c r="P643" s="50"/>
      <c r="Q643" s="50"/>
      <c r="R643" s="50"/>
      <c r="S643" s="50">
        <v>2016</v>
      </c>
      <c r="T643" s="48" t="s">
        <v>4706</v>
      </c>
      <c r="U643" s="68"/>
      <c r="V643" s="68"/>
      <c r="W643" s="66">
        <v>201000</v>
      </c>
      <c r="X643" s="66">
        <v>0</v>
      </c>
      <c r="Y643" s="69" t="s">
        <v>4707</v>
      </c>
      <c r="Z643" s="55"/>
      <c r="AA643" s="74" t="s">
        <v>73</v>
      </c>
      <c r="AB643" s="70"/>
      <c r="AC643" s="55"/>
      <c r="AD643" s="74" t="s">
        <v>209</v>
      </c>
      <c r="AE643" s="68"/>
      <c r="AF643" s="50" t="s">
        <v>114</v>
      </c>
      <c r="AG643" s="50" t="s">
        <v>5826</v>
      </c>
      <c r="AH643" s="70"/>
      <c r="AI643" s="67"/>
      <c r="AJ643" s="55"/>
      <c r="AK643" s="50" t="s">
        <v>105</v>
      </c>
      <c r="AL643" s="50" t="s">
        <v>4706</v>
      </c>
      <c r="AM643" s="55"/>
      <c r="AN643" s="50">
        <v>4</v>
      </c>
      <c r="AO643" s="50" t="s">
        <v>4726</v>
      </c>
      <c r="AP643" s="50" t="s">
        <v>6024</v>
      </c>
    </row>
    <row r="644" spans="1:42" ht="97.5" customHeight="1">
      <c r="A644" s="47">
        <f t="shared" si="0"/>
        <v>643</v>
      </c>
      <c r="B644" s="76" t="s">
        <v>8261</v>
      </c>
      <c r="C644" s="50" t="s">
        <v>8262</v>
      </c>
      <c r="D644" s="50" t="s">
        <v>8263</v>
      </c>
      <c r="E644" s="50" t="s">
        <v>8264</v>
      </c>
      <c r="F644" s="49" t="s">
        <v>8265</v>
      </c>
      <c r="G644" s="50" t="s">
        <v>3180</v>
      </c>
      <c r="H644" s="50" t="s">
        <v>8262</v>
      </c>
      <c r="I644" s="50" t="s">
        <v>8262</v>
      </c>
      <c r="J644" s="50" t="s">
        <v>8266</v>
      </c>
      <c r="K644" s="50"/>
      <c r="L644" s="50" t="s">
        <v>102</v>
      </c>
      <c r="M644" s="50"/>
      <c r="N644" s="50"/>
      <c r="O644" s="50"/>
      <c r="P644" s="50"/>
      <c r="Q644" s="50"/>
      <c r="R644" s="50"/>
      <c r="S644" s="50">
        <v>2019</v>
      </c>
      <c r="T644" s="48" t="s">
        <v>4706</v>
      </c>
      <c r="U644" s="68"/>
      <c r="V644" s="68"/>
      <c r="W644" s="66">
        <v>0</v>
      </c>
      <c r="X644" s="66">
        <v>180000</v>
      </c>
      <c r="Y644" s="69" t="s">
        <v>4707</v>
      </c>
      <c r="Z644" s="55"/>
      <c r="AA644" s="74" t="s">
        <v>73</v>
      </c>
      <c r="AB644" s="70"/>
      <c r="AC644" s="55"/>
      <c r="AD644" s="74" t="s">
        <v>209</v>
      </c>
      <c r="AE644" s="68"/>
      <c r="AF644" s="50" t="s">
        <v>35</v>
      </c>
      <c r="AG644" s="50" t="s">
        <v>8267</v>
      </c>
      <c r="AH644" s="67">
        <v>18000</v>
      </c>
      <c r="AI644" s="67"/>
      <c r="AJ644" s="55"/>
      <c r="AK644" s="50" t="s">
        <v>105</v>
      </c>
      <c r="AL644" s="50" t="s">
        <v>4706</v>
      </c>
      <c r="AM644" s="55"/>
      <c r="AN644" s="50">
        <v>2</v>
      </c>
      <c r="AO644" s="50" t="s">
        <v>4726</v>
      </c>
      <c r="AP644" s="50">
        <v>263438947619001</v>
      </c>
    </row>
    <row r="645" spans="1:42" ht="97.5" customHeight="1">
      <c r="A645" s="47">
        <f t="shared" si="0"/>
        <v>644</v>
      </c>
      <c r="B645" s="76" t="s">
        <v>8268</v>
      </c>
      <c r="C645" s="50" t="s">
        <v>8269</v>
      </c>
      <c r="D645" s="50" t="s">
        <v>8270</v>
      </c>
      <c r="E645" s="50" t="s">
        <v>8271</v>
      </c>
      <c r="F645" s="49" t="s">
        <v>8272</v>
      </c>
      <c r="G645" s="50" t="s">
        <v>3180</v>
      </c>
      <c r="H645" s="50" t="s">
        <v>8269</v>
      </c>
      <c r="I645" s="50" t="s">
        <v>8269</v>
      </c>
      <c r="J645" s="50" t="s">
        <v>8273</v>
      </c>
      <c r="K645" s="50"/>
      <c r="L645" s="50" t="s">
        <v>102</v>
      </c>
      <c r="M645" s="50"/>
      <c r="N645" s="50"/>
      <c r="O645" s="50"/>
      <c r="P645" s="50"/>
      <c r="Q645" s="50"/>
      <c r="R645" s="50"/>
      <c r="S645" s="50">
        <v>2020</v>
      </c>
      <c r="T645" s="48" t="s">
        <v>4706</v>
      </c>
      <c r="U645" s="68"/>
      <c r="V645" s="68"/>
      <c r="W645" s="66">
        <v>0</v>
      </c>
      <c r="X645" s="66">
        <v>0</v>
      </c>
      <c r="Y645" s="69" t="s">
        <v>4707</v>
      </c>
      <c r="Z645" s="55"/>
      <c r="AA645" s="74" t="s">
        <v>73</v>
      </c>
      <c r="AB645" s="70"/>
      <c r="AC645" s="55"/>
      <c r="AD645" s="74" t="s">
        <v>209</v>
      </c>
      <c r="AE645" s="68"/>
      <c r="AF645" s="50" t="s">
        <v>35</v>
      </c>
      <c r="AG645" s="55"/>
      <c r="AH645" s="70"/>
      <c r="AI645" s="67"/>
      <c r="AJ645" s="55"/>
      <c r="AK645" s="50" t="s">
        <v>105</v>
      </c>
      <c r="AL645" s="50" t="s">
        <v>4706</v>
      </c>
      <c r="AM645" s="55"/>
      <c r="AN645" s="50">
        <v>1</v>
      </c>
      <c r="AO645" s="50" t="s">
        <v>4726</v>
      </c>
      <c r="AP645" s="50" t="s">
        <v>4772</v>
      </c>
    </row>
    <row r="646" spans="1:42" ht="97.5" customHeight="1">
      <c r="A646" s="47">
        <f t="shared" si="0"/>
        <v>645</v>
      </c>
      <c r="B646" s="76" t="s">
        <v>8274</v>
      </c>
      <c r="C646" s="50" t="s">
        <v>8275</v>
      </c>
      <c r="D646" s="50" t="s">
        <v>8276</v>
      </c>
      <c r="E646" s="50" t="s">
        <v>8277</v>
      </c>
      <c r="F646" s="49" t="s">
        <v>8278</v>
      </c>
      <c r="G646" s="50" t="s">
        <v>3180</v>
      </c>
      <c r="H646" s="50" t="s">
        <v>8275</v>
      </c>
      <c r="I646" s="50" t="s">
        <v>8275</v>
      </c>
      <c r="J646" s="50" t="s">
        <v>8279</v>
      </c>
      <c r="K646" s="50"/>
      <c r="L646" s="50" t="s">
        <v>102</v>
      </c>
      <c r="M646" s="50"/>
      <c r="N646" s="50"/>
      <c r="O646" s="50"/>
      <c r="P646" s="50"/>
      <c r="Q646" s="50"/>
      <c r="R646" s="50"/>
      <c r="S646" s="50">
        <v>2019</v>
      </c>
      <c r="T646" s="48" t="s">
        <v>4706</v>
      </c>
      <c r="U646" s="68"/>
      <c r="V646" s="68"/>
      <c r="W646" s="66">
        <v>0</v>
      </c>
      <c r="X646" s="66">
        <v>0</v>
      </c>
      <c r="Y646" s="50" t="s">
        <v>5093</v>
      </c>
      <c r="Z646" s="55"/>
      <c r="AA646" s="74" t="s">
        <v>73</v>
      </c>
      <c r="AB646" s="70"/>
      <c r="AC646" s="55"/>
      <c r="AD646" s="74" t="s">
        <v>209</v>
      </c>
      <c r="AE646" s="68"/>
      <c r="AF646" s="50" t="s">
        <v>35</v>
      </c>
      <c r="AG646" s="55"/>
      <c r="AH646" s="70"/>
      <c r="AI646" s="67"/>
      <c r="AJ646" s="55"/>
      <c r="AK646" s="50" t="s">
        <v>105</v>
      </c>
      <c r="AL646" s="50" t="s">
        <v>4706</v>
      </c>
      <c r="AM646" s="55"/>
      <c r="AN646" s="50">
        <v>2</v>
      </c>
      <c r="AO646" s="50" t="s">
        <v>4726</v>
      </c>
      <c r="AP646" s="50" t="s">
        <v>4713</v>
      </c>
    </row>
    <row r="647" spans="1:42" ht="97.5" customHeight="1">
      <c r="A647" s="47">
        <f t="shared" si="0"/>
        <v>646</v>
      </c>
      <c r="B647" s="76" t="s">
        <v>8280</v>
      </c>
      <c r="C647" s="50" t="s">
        <v>8281</v>
      </c>
      <c r="D647" s="50" t="s">
        <v>8282</v>
      </c>
      <c r="E647" s="50" t="s">
        <v>8283</v>
      </c>
      <c r="F647" s="49" t="s">
        <v>8284</v>
      </c>
      <c r="G647" s="50" t="s">
        <v>3180</v>
      </c>
      <c r="H647" s="50" t="s">
        <v>8281</v>
      </c>
      <c r="I647" s="50" t="s">
        <v>8281</v>
      </c>
      <c r="J647" s="50" t="s">
        <v>8285</v>
      </c>
      <c r="K647" s="50"/>
      <c r="L647" s="50" t="s">
        <v>102</v>
      </c>
      <c r="M647" s="50"/>
      <c r="N647" s="50"/>
      <c r="O647" s="50"/>
      <c r="P647" s="50"/>
      <c r="Q647" s="50"/>
      <c r="R647" s="50"/>
      <c r="S647" s="50">
        <v>2019</v>
      </c>
      <c r="T647" s="48" t="s">
        <v>4706</v>
      </c>
      <c r="U647" s="68"/>
      <c r="V647" s="68"/>
      <c r="W647" s="66">
        <v>0</v>
      </c>
      <c r="X647" s="66">
        <v>0</v>
      </c>
      <c r="Y647" s="50" t="s">
        <v>5093</v>
      </c>
      <c r="Z647" s="55"/>
      <c r="AA647" s="74" t="s">
        <v>73</v>
      </c>
      <c r="AB647" s="70"/>
      <c r="AC647" s="55"/>
      <c r="AD647" s="74" t="s">
        <v>209</v>
      </c>
      <c r="AE647" s="68"/>
      <c r="AF647" s="50" t="s">
        <v>35</v>
      </c>
      <c r="AG647" s="50" t="s">
        <v>7639</v>
      </c>
      <c r="AH647" s="70"/>
      <c r="AI647" s="67"/>
      <c r="AJ647" s="55"/>
      <c r="AK647" s="50" t="s">
        <v>105</v>
      </c>
      <c r="AL647" s="50" t="s">
        <v>4706</v>
      </c>
      <c r="AM647" s="55"/>
      <c r="AN647" s="50">
        <v>1</v>
      </c>
      <c r="AO647" s="50" t="s">
        <v>4726</v>
      </c>
      <c r="AP647" s="50" t="s">
        <v>4713</v>
      </c>
    </row>
    <row r="648" spans="1:42" ht="97.5" customHeight="1">
      <c r="A648" s="47">
        <f t="shared" si="0"/>
        <v>647</v>
      </c>
      <c r="B648" s="76" t="s">
        <v>8286</v>
      </c>
      <c r="C648" s="50" t="s">
        <v>8287</v>
      </c>
      <c r="D648" s="50" t="s">
        <v>8288</v>
      </c>
      <c r="E648" s="50" t="s">
        <v>8289</v>
      </c>
      <c r="F648" s="69"/>
      <c r="G648" s="50" t="s">
        <v>3180</v>
      </c>
      <c r="H648" s="50" t="s">
        <v>8287</v>
      </c>
      <c r="I648" s="50" t="s">
        <v>8287</v>
      </c>
      <c r="J648" s="50" t="s">
        <v>8290</v>
      </c>
      <c r="K648" s="50"/>
      <c r="L648" s="50" t="s">
        <v>102</v>
      </c>
      <c r="M648" s="50"/>
      <c r="N648" s="50"/>
      <c r="O648" s="50"/>
      <c r="P648" s="50"/>
      <c r="Q648" s="50"/>
      <c r="R648" s="50"/>
      <c r="S648" s="50">
        <v>2018</v>
      </c>
      <c r="T648" s="48" t="s">
        <v>4706</v>
      </c>
      <c r="U648" s="68"/>
      <c r="V648" s="68"/>
      <c r="W648" s="66">
        <v>2102000</v>
      </c>
      <c r="X648" s="66">
        <v>0</v>
      </c>
      <c r="Y648" s="50" t="s">
        <v>5093</v>
      </c>
      <c r="Z648" s="55"/>
      <c r="AA648" s="74" t="s">
        <v>73</v>
      </c>
      <c r="AB648" s="70"/>
      <c r="AC648" s="55"/>
      <c r="AD648" s="74" t="s">
        <v>209</v>
      </c>
      <c r="AE648" s="68"/>
      <c r="AF648" s="50" t="s">
        <v>35</v>
      </c>
      <c r="AG648" s="50" t="s">
        <v>7639</v>
      </c>
      <c r="AH648" s="67">
        <v>2000</v>
      </c>
      <c r="AI648" s="67" t="s">
        <v>5314</v>
      </c>
      <c r="AJ648" s="55"/>
      <c r="AK648" s="50" t="s">
        <v>105</v>
      </c>
      <c r="AL648" s="50" t="s">
        <v>4706</v>
      </c>
      <c r="AM648" s="55"/>
      <c r="AN648" s="50">
        <v>1</v>
      </c>
      <c r="AO648" s="50" t="s">
        <v>4726</v>
      </c>
      <c r="AP648" s="50" t="s">
        <v>5748</v>
      </c>
    </row>
    <row r="649" spans="1:42" ht="97.5" customHeight="1">
      <c r="A649" s="47">
        <f t="shared" si="0"/>
        <v>648</v>
      </c>
      <c r="B649" s="76" t="s">
        <v>8291</v>
      </c>
      <c r="C649" s="50" t="s">
        <v>8292</v>
      </c>
      <c r="D649" s="50" t="s">
        <v>8293</v>
      </c>
      <c r="E649" s="50" t="s">
        <v>8294</v>
      </c>
      <c r="F649" s="49" t="s">
        <v>8295</v>
      </c>
      <c r="G649" s="50" t="s">
        <v>3180</v>
      </c>
      <c r="H649" s="50" t="s">
        <v>8292</v>
      </c>
      <c r="I649" s="50" t="s">
        <v>8292</v>
      </c>
      <c r="J649" s="50" t="s">
        <v>8296</v>
      </c>
      <c r="K649" s="50"/>
      <c r="L649" s="50" t="s">
        <v>102</v>
      </c>
      <c r="M649" s="50"/>
      <c r="N649" s="50"/>
      <c r="O649" s="50"/>
      <c r="P649" s="50"/>
      <c r="Q649" s="50"/>
      <c r="R649" s="50"/>
      <c r="S649" s="50">
        <v>2019</v>
      </c>
      <c r="T649" s="48" t="s">
        <v>4706</v>
      </c>
      <c r="U649" s="68"/>
      <c r="V649" s="68"/>
      <c r="W649" s="66">
        <v>45000</v>
      </c>
      <c r="X649" s="66">
        <v>0</v>
      </c>
      <c r="Y649" s="69" t="s">
        <v>4707</v>
      </c>
      <c r="Z649" s="55"/>
      <c r="AA649" s="74" t="s">
        <v>73</v>
      </c>
      <c r="AB649" s="70"/>
      <c r="AC649" s="55"/>
      <c r="AD649" s="74" t="s">
        <v>209</v>
      </c>
      <c r="AE649" s="68"/>
      <c r="AF649" s="50" t="s">
        <v>4781</v>
      </c>
      <c r="AG649" s="50" t="s">
        <v>5049</v>
      </c>
      <c r="AH649" s="67">
        <v>45000</v>
      </c>
      <c r="AI649" s="67" t="s">
        <v>5314</v>
      </c>
      <c r="AJ649" s="55"/>
      <c r="AK649" s="50" t="s">
        <v>105</v>
      </c>
      <c r="AL649" s="50" t="s">
        <v>4706</v>
      </c>
      <c r="AM649" s="55"/>
      <c r="AN649" s="50">
        <v>2</v>
      </c>
      <c r="AO649" s="55"/>
      <c r="AP649" s="50" t="s">
        <v>4772</v>
      </c>
    </row>
    <row r="650" spans="1:42" ht="97.5" customHeight="1">
      <c r="A650" s="47">
        <f t="shared" si="0"/>
        <v>649</v>
      </c>
      <c r="B650" s="76" t="s">
        <v>8297</v>
      </c>
      <c r="C650" s="50" t="s">
        <v>8298</v>
      </c>
      <c r="D650" s="50" t="s">
        <v>8299</v>
      </c>
      <c r="E650" s="50" t="s">
        <v>8300</v>
      </c>
      <c r="F650" s="49" t="s">
        <v>8301</v>
      </c>
      <c r="G650" s="50" t="s">
        <v>3180</v>
      </c>
      <c r="H650" s="50" t="s">
        <v>8298</v>
      </c>
      <c r="I650" s="50" t="s">
        <v>8298</v>
      </c>
      <c r="J650" s="50" t="s">
        <v>8302</v>
      </c>
      <c r="K650" s="50"/>
      <c r="L650" s="50" t="s">
        <v>8303</v>
      </c>
      <c r="M650" s="50"/>
      <c r="N650" s="50"/>
      <c r="O650" s="50"/>
      <c r="P650" s="50"/>
      <c r="Q650" s="50"/>
      <c r="R650" s="50"/>
      <c r="S650" s="50">
        <v>2019</v>
      </c>
      <c r="T650" s="48" t="s">
        <v>4706</v>
      </c>
      <c r="U650" s="68"/>
      <c r="V650" s="68"/>
      <c r="W650" s="66">
        <v>0</v>
      </c>
      <c r="X650" s="66">
        <v>0</v>
      </c>
      <c r="Y650" s="69" t="s">
        <v>4707</v>
      </c>
      <c r="Z650" s="55"/>
      <c r="AA650" s="74" t="s">
        <v>73</v>
      </c>
      <c r="AB650" s="70"/>
      <c r="AC650" s="55"/>
      <c r="AD650" s="74" t="s">
        <v>209</v>
      </c>
      <c r="AE650" s="68"/>
      <c r="AF650" s="50" t="s">
        <v>35</v>
      </c>
      <c r="AG650" s="55"/>
      <c r="AH650" s="70"/>
      <c r="AI650" s="67"/>
      <c r="AJ650" s="55"/>
      <c r="AK650" s="50" t="s">
        <v>105</v>
      </c>
      <c r="AL650" s="50" t="s">
        <v>4706</v>
      </c>
      <c r="AM650" s="55"/>
      <c r="AN650" s="50">
        <v>1</v>
      </c>
      <c r="AO650" s="50" t="s">
        <v>4726</v>
      </c>
      <c r="AP650" s="50" t="s">
        <v>8304</v>
      </c>
    </row>
    <row r="651" spans="1:42" ht="97.5" customHeight="1">
      <c r="A651" s="47">
        <f t="shared" si="0"/>
        <v>650</v>
      </c>
      <c r="B651" s="76" t="s">
        <v>8305</v>
      </c>
      <c r="C651" s="50" t="s">
        <v>8306</v>
      </c>
      <c r="D651" s="50" t="s">
        <v>8307</v>
      </c>
      <c r="E651" s="50" t="s">
        <v>8308</v>
      </c>
      <c r="F651" s="49" t="s">
        <v>8309</v>
      </c>
      <c r="G651" s="50" t="s">
        <v>8310</v>
      </c>
      <c r="H651" s="50" t="s">
        <v>8306</v>
      </c>
      <c r="I651" s="50" t="s">
        <v>8306</v>
      </c>
      <c r="J651" s="50" t="s">
        <v>8311</v>
      </c>
      <c r="K651" s="50"/>
      <c r="L651" s="50" t="s">
        <v>102</v>
      </c>
      <c r="M651" s="50"/>
      <c r="N651" s="50"/>
      <c r="O651" s="50"/>
      <c r="P651" s="50"/>
      <c r="Q651" s="50"/>
      <c r="R651" s="50"/>
      <c r="S651" s="50">
        <v>2016</v>
      </c>
      <c r="T651" s="48" t="s">
        <v>4706</v>
      </c>
      <c r="U651" s="68"/>
      <c r="V651" s="68"/>
      <c r="W651" s="66">
        <v>200000</v>
      </c>
      <c r="X651" s="66">
        <v>0</v>
      </c>
      <c r="Y651" s="69" t="s">
        <v>4707</v>
      </c>
      <c r="Z651" s="55"/>
      <c r="AA651" s="74" t="s">
        <v>73</v>
      </c>
      <c r="AB651" s="70"/>
      <c r="AC651" s="55"/>
      <c r="AD651" s="74" t="s">
        <v>209</v>
      </c>
      <c r="AE651" s="68"/>
      <c r="AF651" s="50" t="s">
        <v>4758</v>
      </c>
      <c r="AG651" s="55"/>
      <c r="AH651" s="70"/>
      <c r="AI651" s="67"/>
      <c r="AJ651" s="55"/>
      <c r="AK651" s="50" t="s">
        <v>105</v>
      </c>
      <c r="AL651" s="50" t="s">
        <v>4706</v>
      </c>
      <c r="AM651" s="55"/>
      <c r="AN651" s="50">
        <v>1</v>
      </c>
      <c r="AO651" s="55"/>
      <c r="AP651" s="50" t="s">
        <v>8312</v>
      </c>
    </row>
    <row r="652" spans="1:42" ht="97.5" customHeight="1">
      <c r="A652" s="47">
        <f t="shared" si="0"/>
        <v>651</v>
      </c>
      <c r="B652" s="76" t="s">
        <v>8313</v>
      </c>
      <c r="C652" s="50" t="s">
        <v>8314</v>
      </c>
      <c r="D652" s="50" t="s">
        <v>8315</v>
      </c>
      <c r="E652" s="50" t="s">
        <v>8316</v>
      </c>
      <c r="F652" s="49" t="s">
        <v>8317</v>
      </c>
      <c r="G652" s="50" t="s">
        <v>3180</v>
      </c>
      <c r="H652" s="50" t="s">
        <v>8314</v>
      </c>
      <c r="I652" s="50" t="s">
        <v>8314</v>
      </c>
      <c r="J652" s="50" t="s">
        <v>8318</v>
      </c>
      <c r="K652" s="50"/>
      <c r="L652" s="50" t="s">
        <v>8319</v>
      </c>
      <c r="M652" s="50"/>
      <c r="N652" s="50"/>
      <c r="O652" s="50"/>
      <c r="P652" s="50"/>
      <c r="Q652" s="50"/>
      <c r="R652" s="50"/>
      <c r="S652" s="50">
        <v>2019</v>
      </c>
      <c r="T652" s="48" t="s">
        <v>4706</v>
      </c>
      <c r="U652" s="68"/>
      <c r="V652" s="68"/>
      <c r="W652" s="66">
        <v>75000</v>
      </c>
      <c r="X652" s="66">
        <v>0</v>
      </c>
      <c r="Y652" s="69" t="s">
        <v>4707</v>
      </c>
      <c r="Z652" s="55"/>
      <c r="AA652" s="74" t="s">
        <v>73</v>
      </c>
      <c r="AB652" s="70"/>
      <c r="AC652" s="55"/>
      <c r="AD652" s="74" t="s">
        <v>209</v>
      </c>
      <c r="AE652" s="68"/>
      <c r="AF652" s="50" t="s">
        <v>4758</v>
      </c>
      <c r="AG652" s="50" t="s">
        <v>5049</v>
      </c>
      <c r="AH652" s="67" t="s">
        <v>8320</v>
      </c>
      <c r="AI652" s="67"/>
      <c r="AJ652" s="55"/>
      <c r="AK652" s="50" t="s">
        <v>105</v>
      </c>
      <c r="AL652" s="50" t="s">
        <v>4706</v>
      </c>
      <c r="AM652" s="55"/>
      <c r="AN652" s="50">
        <v>2</v>
      </c>
      <c r="AO652" s="55"/>
      <c r="AP652" s="50" t="s">
        <v>8321</v>
      </c>
    </row>
    <row r="653" spans="1:42" ht="97.5" customHeight="1">
      <c r="A653" s="47">
        <f t="shared" si="0"/>
        <v>652</v>
      </c>
      <c r="B653" s="76" t="s">
        <v>8322</v>
      </c>
      <c r="C653" s="50" t="s">
        <v>8323</v>
      </c>
      <c r="D653" s="50" t="s">
        <v>8324</v>
      </c>
      <c r="E653" s="50" t="s">
        <v>8325</v>
      </c>
      <c r="F653" s="49" t="s">
        <v>8326</v>
      </c>
      <c r="G653" s="50" t="s">
        <v>3193</v>
      </c>
      <c r="H653" s="50" t="s">
        <v>8323</v>
      </c>
      <c r="I653" s="50" t="s">
        <v>8323</v>
      </c>
      <c r="J653" s="50" t="s">
        <v>8327</v>
      </c>
      <c r="K653" s="50"/>
      <c r="L653" s="50" t="s">
        <v>102</v>
      </c>
      <c r="M653" s="50"/>
      <c r="N653" s="50"/>
      <c r="O653" s="50"/>
      <c r="P653" s="50"/>
      <c r="Q653" s="50"/>
      <c r="R653" s="50"/>
      <c r="S653" s="50">
        <v>2020</v>
      </c>
      <c r="T653" s="48" t="s">
        <v>4706</v>
      </c>
      <c r="U653" s="68"/>
      <c r="V653" s="68"/>
      <c r="W653" s="66">
        <v>0</v>
      </c>
      <c r="X653" s="66">
        <v>0</v>
      </c>
      <c r="Y653" s="69" t="s">
        <v>4707</v>
      </c>
      <c r="Z653" s="55"/>
      <c r="AA653" s="74" t="s">
        <v>73</v>
      </c>
      <c r="AB653" s="70"/>
      <c r="AC653" s="55"/>
      <c r="AD653" s="74" t="s">
        <v>209</v>
      </c>
      <c r="AE653" s="68"/>
      <c r="AF653" s="50" t="s">
        <v>35</v>
      </c>
      <c r="AG653" s="74" t="s">
        <v>7047</v>
      </c>
      <c r="AH653" s="70"/>
      <c r="AI653" s="67"/>
      <c r="AJ653" s="55"/>
      <c r="AK653" s="50" t="s">
        <v>105</v>
      </c>
      <c r="AL653" s="50" t="s">
        <v>4706</v>
      </c>
      <c r="AM653" s="55"/>
      <c r="AN653" s="50">
        <v>3</v>
      </c>
      <c r="AO653" s="50" t="s">
        <v>4726</v>
      </c>
      <c r="AP653" s="50" t="s">
        <v>4772</v>
      </c>
    </row>
    <row r="654" spans="1:42" ht="97.5" customHeight="1">
      <c r="A654" s="47">
        <f t="shared" si="0"/>
        <v>653</v>
      </c>
      <c r="B654" s="76" t="s">
        <v>8328</v>
      </c>
      <c r="C654" s="50" t="s">
        <v>8329</v>
      </c>
      <c r="D654" s="50" t="s">
        <v>8330</v>
      </c>
      <c r="E654" s="50" t="s">
        <v>8331</v>
      </c>
      <c r="F654" s="49" t="s">
        <v>8332</v>
      </c>
      <c r="G654" s="50" t="s">
        <v>3193</v>
      </c>
      <c r="H654" s="50" t="s">
        <v>8329</v>
      </c>
      <c r="I654" s="50" t="s">
        <v>8329</v>
      </c>
      <c r="J654" s="50" t="s">
        <v>8333</v>
      </c>
      <c r="K654" s="50"/>
      <c r="L654" s="50">
        <v>0</v>
      </c>
      <c r="M654" s="50"/>
      <c r="N654" s="50"/>
      <c r="O654" s="50"/>
      <c r="P654" s="50"/>
      <c r="Q654" s="50"/>
      <c r="R654" s="50"/>
      <c r="S654" s="50">
        <v>2020</v>
      </c>
      <c r="T654" s="48" t="s">
        <v>4706</v>
      </c>
      <c r="U654" s="68"/>
      <c r="V654" s="68"/>
      <c r="W654" s="66">
        <v>0</v>
      </c>
      <c r="X654" s="66">
        <v>0</v>
      </c>
      <c r="Y654" s="50" t="s">
        <v>5093</v>
      </c>
      <c r="Z654" s="55"/>
      <c r="AA654" s="74" t="s">
        <v>73</v>
      </c>
      <c r="AB654" s="70"/>
      <c r="AC654" s="55"/>
      <c r="AD654" s="74" t="s">
        <v>209</v>
      </c>
      <c r="AE654" s="68"/>
      <c r="AF654" s="50" t="s">
        <v>35</v>
      </c>
      <c r="AG654" s="55"/>
      <c r="AH654" s="70"/>
      <c r="AI654" s="67"/>
      <c r="AJ654" s="55"/>
      <c r="AK654" s="50" t="s">
        <v>105</v>
      </c>
      <c r="AL654" s="50" t="s">
        <v>4706</v>
      </c>
      <c r="AM654" s="55"/>
      <c r="AN654" s="50">
        <v>1</v>
      </c>
      <c r="AO654" s="50" t="s">
        <v>4726</v>
      </c>
      <c r="AP654" s="50" t="s">
        <v>5366</v>
      </c>
    </row>
    <row r="655" spans="1:42" ht="97.5" customHeight="1">
      <c r="A655" s="47">
        <f t="shared" si="0"/>
        <v>654</v>
      </c>
      <c r="B655" s="76" t="s">
        <v>8334</v>
      </c>
      <c r="C655" s="50" t="s">
        <v>8335</v>
      </c>
      <c r="D655" s="50" t="s">
        <v>8336</v>
      </c>
      <c r="E655" s="50" t="s">
        <v>8337</v>
      </c>
      <c r="F655" s="49" t="s">
        <v>8338</v>
      </c>
      <c r="G655" s="50" t="s">
        <v>3180</v>
      </c>
      <c r="H655" s="50" t="s">
        <v>8335</v>
      </c>
      <c r="I655" s="50" t="s">
        <v>8335</v>
      </c>
      <c r="J655" s="50" t="s">
        <v>8339</v>
      </c>
      <c r="K655" s="50"/>
      <c r="L655" s="50">
        <v>0</v>
      </c>
      <c r="M655" s="50"/>
      <c r="N655" s="50"/>
      <c r="O655" s="50"/>
      <c r="P655" s="50"/>
      <c r="Q655" s="50"/>
      <c r="R655" s="50"/>
      <c r="S655" s="50">
        <v>2018</v>
      </c>
      <c r="T655" s="48" t="s">
        <v>4706</v>
      </c>
      <c r="U655" s="68"/>
      <c r="V655" s="68"/>
      <c r="W655" s="66">
        <v>36079000</v>
      </c>
      <c r="X655" s="66">
        <v>0</v>
      </c>
      <c r="Y655" s="69" t="s">
        <v>4707</v>
      </c>
      <c r="Z655" s="55"/>
      <c r="AA655" s="74" t="s">
        <v>73</v>
      </c>
      <c r="AB655" s="70"/>
      <c r="AC655" s="55"/>
      <c r="AD655" s="74" t="s">
        <v>209</v>
      </c>
      <c r="AE655" s="68"/>
      <c r="AF655" s="50" t="s">
        <v>35</v>
      </c>
      <c r="AG655" s="55"/>
      <c r="AH655" s="70"/>
      <c r="AI655" s="67"/>
      <c r="AJ655" s="55"/>
      <c r="AK655" s="50" t="s">
        <v>105</v>
      </c>
      <c r="AL655" s="50" t="s">
        <v>4706</v>
      </c>
      <c r="AM655" s="55"/>
      <c r="AN655" s="50">
        <v>2</v>
      </c>
      <c r="AO655" s="50" t="s">
        <v>4726</v>
      </c>
      <c r="AP655" s="50">
        <v>737185165604000</v>
      </c>
    </row>
    <row r="656" spans="1:42" ht="97.5" customHeight="1">
      <c r="A656" s="47">
        <f t="shared" si="0"/>
        <v>655</v>
      </c>
      <c r="B656" s="76" t="s">
        <v>8340</v>
      </c>
      <c r="C656" s="50" t="s">
        <v>8341</v>
      </c>
      <c r="D656" s="50" t="s">
        <v>8342</v>
      </c>
      <c r="E656" s="50" t="s">
        <v>8343</v>
      </c>
      <c r="F656" s="49" t="s">
        <v>8344</v>
      </c>
      <c r="G656" s="50" t="s">
        <v>3180</v>
      </c>
      <c r="H656" s="50" t="s">
        <v>8341</v>
      </c>
      <c r="I656" s="50" t="s">
        <v>8341</v>
      </c>
      <c r="J656" s="50" t="s">
        <v>8345</v>
      </c>
      <c r="K656" s="50"/>
      <c r="L656" s="50">
        <v>0</v>
      </c>
      <c r="M656" s="50"/>
      <c r="N656" s="50"/>
      <c r="O656" s="50"/>
      <c r="P656" s="50"/>
      <c r="Q656" s="50"/>
      <c r="R656" s="50"/>
      <c r="S656" s="50">
        <v>2020</v>
      </c>
      <c r="T656" s="48" t="s">
        <v>4706</v>
      </c>
      <c r="U656" s="68"/>
      <c r="V656" s="68"/>
      <c r="W656" s="66">
        <v>0</v>
      </c>
      <c r="X656" s="68"/>
      <c r="Y656" s="50" t="s">
        <v>5093</v>
      </c>
      <c r="Z656" s="55"/>
      <c r="AA656" s="74" t="s">
        <v>73</v>
      </c>
      <c r="AB656" s="70"/>
      <c r="AC656" s="55"/>
      <c r="AD656" s="74" t="s">
        <v>209</v>
      </c>
      <c r="AE656" s="68"/>
      <c r="AF656" s="50" t="s">
        <v>114</v>
      </c>
      <c r="AG656" s="55"/>
      <c r="AH656" s="70"/>
      <c r="AI656" s="67"/>
      <c r="AJ656" s="55"/>
      <c r="AK656" s="50" t="s">
        <v>105</v>
      </c>
      <c r="AL656" s="50" t="s">
        <v>4706</v>
      </c>
      <c r="AM656" s="55"/>
      <c r="AN656" s="50">
        <v>1</v>
      </c>
      <c r="AO656" s="50" t="s">
        <v>4726</v>
      </c>
      <c r="AP656" s="50" t="s">
        <v>5366</v>
      </c>
    </row>
    <row r="657" spans="1:42" ht="97.5" customHeight="1">
      <c r="A657" s="47">
        <f t="shared" si="0"/>
        <v>656</v>
      </c>
      <c r="B657" s="76" t="s">
        <v>8346</v>
      </c>
      <c r="C657" s="50" t="s">
        <v>8347</v>
      </c>
      <c r="D657" s="50" t="s">
        <v>8348</v>
      </c>
      <c r="E657" s="50" t="s">
        <v>8349</v>
      </c>
      <c r="F657" s="49" t="s">
        <v>8350</v>
      </c>
      <c r="G657" s="50" t="s">
        <v>44</v>
      </c>
      <c r="H657" s="50" t="s">
        <v>8347</v>
      </c>
      <c r="I657" s="50" t="s">
        <v>8347</v>
      </c>
      <c r="J657" s="50" t="s">
        <v>8351</v>
      </c>
      <c r="K657" s="50"/>
      <c r="L657" s="50" t="s">
        <v>1418</v>
      </c>
      <c r="M657" s="50"/>
      <c r="N657" s="50"/>
      <c r="O657" s="50"/>
      <c r="P657" s="50"/>
      <c r="Q657" s="50"/>
      <c r="R657" s="50"/>
      <c r="S657" s="50">
        <v>2020</v>
      </c>
      <c r="T657" s="48" t="s">
        <v>4706</v>
      </c>
      <c r="U657" s="68"/>
      <c r="V657" s="68"/>
      <c r="W657" s="66">
        <v>151500</v>
      </c>
      <c r="X657" s="66">
        <v>18000</v>
      </c>
      <c r="Y657" s="69" t="s">
        <v>4707</v>
      </c>
      <c r="Z657" s="55"/>
      <c r="AA657" s="74" t="s">
        <v>73</v>
      </c>
      <c r="AB657" s="70"/>
      <c r="AC657" s="55"/>
      <c r="AD657" s="74" t="s">
        <v>209</v>
      </c>
      <c r="AE657" s="68"/>
      <c r="AF657" s="50" t="s">
        <v>170</v>
      </c>
      <c r="AG657" s="50" t="s">
        <v>7384</v>
      </c>
      <c r="AH657" s="67" t="s">
        <v>8352</v>
      </c>
      <c r="AI657" s="67"/>
      <c r="AJ657" s="55"/>
      <c r="AK657" s="50" t="s">
        <v>105</v>
      </c>
      <c r="AL657" s="50" t="s">
        <v>4706</v>
      </c>
      <c r="AM657" s="55"/>
      <c r="AN657" s="50">
        <v>2</v>
      </c>
      <c r="AO657" s="55"/>
      <c r="AP657" s="50" t="s">
        <v>8353</v>
      </c>
    </row>
    <row r="658" spans="1:42" ht="97.5" customHeight="1">
      <c r="A658" s="47">
        <f t="shared" si="0"/>
        <v>657</v>
      </c>
      <c r="B658" s="76" t="s">
        <v>8354</v>
      </c>
      <c r="C658" s="50" t="s">
        <v>8355</v>
      </c>
      <c r="D658" s="50" t="s">
        <v>8356</v>
      </c>
      <c r="E658" s="50" t="s">
        <v>8357</v>
      </c>
      <c r="F658" s="49" t="s">
        <v>8358</v>
      </c>
      <c r="G658" s="50" t="s">
        <v>3180</v>
      </c>
      <c r="H658" s="50" t="s">
        <v>8355</v>
      </c>
      <c r="I658" s="50" t="s">
        <v>8355</v>
      </c>
      <c r="J658" s="50" t="s">
        <v>8359</v>
      </c>
      <c r="K658" s="50"/>
      <c r="L658" s="50" t="s">
        <v>102</v>
      </c>
      <c r="M658" s="50"/>
      <c r="N658" s="50"/>
      <c r="O658" s="50"/>
      <c r="P658" s="50"/>
      <c r="Q658" s="50"/>
      <c r="R658" s="50"/>
      <c r="S658" s="50">
        <v>2020</v>
      </c>
      <c r="T658" s="48" t="s">
        <v>4706</v>
      </c>
      <c r="U658" s="68"/>
      <c r="V658" s="68"/>
      <c r="W658" s="66">
        <v>0</v>
      </c>
      <c r="X658" s="66">
        <v>0</v>
      </c>
      <c r="Y658" s="50" t="s">
        <v>5093</v>
      </c>
      <c r="Z658" s="55"/>
      <c r="AA658" s="74" t="s">
        <v>73</v>
      </c>
      <c r="AB658" s="70"/>
      <c r="AC658" s="55"/>
      <c r="AD658" s="74" t="s">
        <v>209</v>
      </c>
      <c r="AE658" s="68"/>
      <c r="AF658" s="50" t="s">
        <v>35</v>
      </c>
      <c r="AG658" s="55"/>
      <c r="AH658" s="70"/>
      <c r="AI658" s="67"/>
      <c r="AJ658" s="55"/>
      <c r="AK658" s="50" t="s">
        <v>105</v>
      </c>
      <c r="AL658" s="50" t="s">
        <v>4706</v>
      </c>
      <c r="AM658" s="55"/>
      <c r="AN658" s="50">
        <v>1</v>
      </c>
      <c r="AO658" s="50" t="s">
        <v>4726</v>
      </c>
      <c r="AP658" s="50" t="s">
        <v>4772</v>
      </c>
    </row>
    <row r="659" spans="1:42" ht="97.5" customHeight="1">
      <c r="A659" s="47">
        <f t="shared" si="0"/>
        <v>658</v>
      </c>
      <c r="B659" s="76" t="s">
        <v>8360</v>
      </c>
      <c r="C659" s="50" t="s">
        <v>8361</v>
      </c>
      <c r="D659" s="50" t="s">
        <v>8362</v>
      </c>
      <c r="E659" s="50" t="s">
        <v>8363</v>
      </c>
      <c r="F659" s="49" t="s">
        <v>8364</v>
      </c>
      <c r="G659" s="50" t="s">
        <v>3180</v>
      </c>
      <c r="H659" s="50" t="s">
        <v>8361</v>
      </c>
      <c r="I659" s="50" t="s">
        <v>8361</v>
      </c>
      <c r="J659" s="50" t="s">
        <v>8365</v>
      </c>
      <c r="K659" s="50"/>
      <c r="L659" s="50" t="s">
        <v>102</v>
      </c>
      <c r="M659" s="50"/>
      <c r="N659" s="50"/>
      <c r="O659" s="50"/>
      <c r="P659" s="50"/>
      <c r="Q659" s="50"/>
      <c r="R659" s="50"/>
      <c r="S659" s="50">
        <v>2019</v>
      </c>
      <c r="T659" s="48" t="s">
        <v>4706</v>
      </c>
      <c r="U659" s="68"/>
      <c r="V659" s="68"/>
      <c r="W659" s="66">
        <v>0</v>
      </c>
      <c r="X659" s="66">
        <v>0</v>
      </c>
      <c r="Y659" s="69" t="s">
        <v>4707</v>
      </c>
      <c r="Z659" s="55"/>
      <c r="AA659" s="74" t="s">
        <v>73</v>
      </c>
      <c r="AB659" s="70"/>
      <c r="AC659" s="55"/>
      <c r="AD659" s="74" t="s">
        <v>209</v>
      </c>
      <c r="AE659" s="68"/>
      <c r="AF659" s="50" t="s">
        <v>35</v>
      </c>
      <c r="AG659" s="55"/>
      <c r="AH659" s="70"/>
      <c r="AI659" s="67"/>
      <c r="AJ659" s="55"/>
      <c r="AK659" s="50" t="s">
        <v>105</v>
      </c>
      <c r="AL659" s="50" t="s">
        <v>4706</v>
      </c>
      <c r="AM659" s="55"/>
      <c r="AN659" s="50">
        <v>1</v>
      </c>
      <c r="AO659" s="50" t="s">
        <v>4726</v>
      </c>
      <c r="AP659" s="50" t="s">
        <v>4772</v>
      </c>
    </row>
    <row r="660" spans="1:42" ht="97.5" customHeight="1">
      <c r="A660" s="47">
        <f t="shared" si="0"/>
        <v>659</v>
      </c>
      <c r="B660" s="76" t="s">
        <v>8366</v>
      </c>
      <c r="C660" s="50" t="s">
        <v>8367</v>
      </c>
      <c r="D660" s="50" t="s">
        <v>8368</v>
      </c>
      <c r="E660" s="50" t="s">
        <v>8369</v>
      </c>
      <c r="F660" s="49" t="s">
        <v>8370</v>
      </c>
      <c r="G660" s="50" t="s">
        <v>3180</v>
      </c>
      <c r="H660" s="50" t="s">
        <v>8367</v>
      </c>
      <c r="I660" s="50" t="s">
        <v>8367</v>
      </c>
      <c r="J660" s="50" t="s">
        <v>8371</v>
      </c>
      <c r="K660" s="50"/>
      <c r="L660" s="50" t="s">
        <v>8372</v>
      </c>
      <c r="M660" s="50"/>
      <c r="N660" s="50"/>
      <c r="O660" s="50"/>
      <c r="P660" s="50"/>
      <c r="Q660" s="50"/>
      <c r="R660" s="50"/>
      <c r="S660" s="50">
        <v>2017</v>
      </c>
      <c r="T660" s="48" t="s">
        <v>4706</v>
      </c>
      <c r="U660" s="68"/>
      <c r="V660" s="68"/>
      <c r="W660" s="66">
        <v>0</v>
      </c>
      <c r="X660" s="68"/>
      <c r="Y660" s="50" t="s">
        <v>5093</v>
      </c>
      <c r="Z660" s="55"/>
      <c r="AA660" s="74" t="s">
        <v>73</v>
      </c>
      <c r="AB660" s="70"/>
      <c r="AC660" s="55"/>
      <c r="AD660" s="74" t="s">
        <v>209</v>
      </c>
      <c r="AE660" s="68"/>
      <c r="AF660" s="50" t="s">
        <v>35</v>
      </c>
      <c r="AG660" s="55"/>
      <c r="AH660" s="70"/>
      <c r="AI660" s="67"/>
      <c r="AJ660" s="55"/>
      <c r="AK660" s="50" t="s">
        <v>105</v>
      </c>
      <c r="AL660" s="50" t="s">
        <v>4706</v>
      </c>
      <c r="AM660" s="55"/>
      <c r="AN660" s="50">
        <v>2</v>
      </c>
      <c r="AO660" s="50" t="s">
        <v>4726</v>
      </c>
      <c r="AP660" s="50" t="s">
        <v>5244</v>
      </c>
    </row>
    <row r="661" spans="1:42" ht="97.5" customHeight="1">
      <c r="A661" s="47">
        <f t="shared" si="0"/>
        <v>660</v>
      </c>
      <c r="B661" s="76" t="s">
        <v>8373</v>
      </c>
      <c r="C661" s="50" t="s">
        <v>8374</v>
      </c>
      <c r="D661" s="50" t="s">
        <v>5054</v>
      </c>
      <c r="E661" s="50" t="s">
        <v>8375</v>
      </c>
      <c r="F661" s="49" t="s">
        <v>5056</v>
      </c>
      <c r="G661" s="50" t="s">
        <v>44</v>
      </c>
      <c r="H661" s="50" t="s">
        <v>8374</v>
      </c>
      <c r="I661" s="50" t="s">
        <v>8374</v>
      </c>
      <c r="J661" s="50" t="s">
        <v>5057</v>
      </c>
      <c r="K661" s="50"/>
      <c r="L661" s="50" t="s">
        <v>8376</v>
      </c>
      <c r="M661" s="50"/>
      <c r="N661" s="50"/>
      <c r="O661" s="50"/>
      <c r="P661" s="50"/>
      <c r="Q661" s="50"/>
      <c r="R661" s="50"/>
      <c r="S661" s="50">
        <v>2018</v>
      </c>
      <c r="T661" s="48" t="s">
        <v>4706</v>
      </c>
      <c r="U661" s="68"/>
      <c r="V661" s="68"/>
      <c r="W661" s="66">
        <v>100000</v>
      </c>
      <c r="X661" s="66">
        <v>220000</v>
      </c>
      <c r="Y661" s="69" t="s">
        <v>4707</v>
      </c>
      <c r="Z661" s="55"/>
      <c r="AA661" s="74" t="s">
        <v>73</v>
      </c>
      <c r="AB661" s="70"/>
      <c r="AC661" s="55"/>
      <c r="AD661" s="74" t="s">
        <v>209</v>
      </c>
      <c r="AE661" s="68"/>
      <c r="AF661" s="50" t="s">
        <v>35</v>
      </c>
      <c r="AG661" s="74" t="s">
        <v>5059</v>
      </c>
      <c r="AH661" s="70"/>
      <c r="AI661" s="67"/>
      <c r="AJ661" s="55"/>
      <c r="AK661" s="50" t="s">
        <v>105</v>
      </c>
      <c r="AL661" s="50" t="s">
        <v>4706</v>
      </c>
      <c r="AM661" s="55"/>
      <c r="AN661" s="50">
        <v>4</v>
      </c>
      <c r="AO661" s="50" t="s">
        <v>4726</v>
      </c>
      <c r="AP661" s="50" t="s">
        <v>5061</v>
      </c>
    </row>
    <row r="662" spans="1:42" ht="97.5" customHeight="1">
      <c r="A662" s="47">
        <f t="shared" si="0"/>
        <v>661</v>
      </c>
      <c r="B662" s="76" t="s">
        <v>8377</v>
      </c>
      <c r="C662" s="50" t="s">
        <v>8378</v>
      </c>
      <c r="D662" s="50" t="s">
        <v>8379</v>
      </c>
      <c r="E662" s="50" t="s">
        <v>8380</v>
      </c>
      <c r="F662" s="49" t="s">
        <v>8381</v>
      </c>
      <c r="G662" s="50" t="s">
        <v>3180</v>
      </c>
      <c r="H662" s="50" t="s">
        <v>8378</v>
      </c>
      <c r="I662" s="50" t="s">
        <v>8378</v>
      </c>
      <c r="J662" s="50" t="s">
        <v>8382</v>
      </c>
      <c r="K662" s="50"/>
      <c r="L662" s="50" t="s">
        <v>102</v>
      </c>
      <c r="M662" s="50"/>
      <c r="N662" s="50"/>
      <c r="O662" s="50"/>
      <c r="P662" s="50"/>
      <c r="Q662" s="50"/>
      <c r="R662" s="50"/>
      <c r="S662" s="50">
        <v>2020</v>
      </c>
      <c r="T662" s="48" t="s">
        <v>4706</v>
      </c>
      <c r="U662" s="68"/>
      <c r="V662" s="68"/>
      <c r="W662" s="66">
        <v>0</v>
      </c>
      <c r="X662" s="66">
        <v>0</v>
      </c>
      <c r="Y662" s="69" t="s">
        <v>4707</v>
      </c>
      <c r="Z662" s="55"/>
      <c r="AA662" s="74" t="s">
        <v>73</v>
      </c>
      <c r="AB662" s="70"/>
      <c r="AC662" s="55"/>
      <c r="AD662" s="74" t="s">
        <v>209</v>
      </c>
      <c r="AE662" s="68"/>
      <c r="AF662" s="50" t="s">
        <v>35</v>
      </c>
      <c r="AG662" s="55"/>
      <c r="AH662" s="70"/>
      <c r="AI662" s="67"/>
      <c r="AJ662" s="55"/>
      <c r="AK662" s="50" t="s">
        <v>105</v>
      </c>
      <c r="AL662" s="50" t="s">
        <v>4706</v>
      </c>
      <c r="AM662" s="55"/>
      <c r="AN662" s="50">
        <v>2</v>
      </c>
      <c r="AO662" s="50" t="s">
        <v>4726</v>
      </c>
      <c r="AP662" s="50" t="s">
        <v>4772</v>
      </c>
    </row>
    <row r="663" spans="1:42" ht="97.5" customHeight="1">
      <c r="A663" s="47">
        <f t="shared" si="0"/>
        <v>662</v>
      </c>
      <c r="B663" s="76" t="s">
        <v>8383</v>
      </c>
      <c r="C663" s="50" t="s">
        <v>8384</v>
      </c>
      <c r="D663" s="50" t="s">
        <v>8385</v>
      </c>
      <c r="E663" s="50" t="s">
        <v>8386</v>
      </c>
      <c r="F663" s="49" t="s">
        <v>8387</v>
      </c>
      <c r="G663" s="50" t="s">
        <v>3180</v>
      </c>
      <c r="H663" s="50" t="s">
        <v>8384</v>
      </c>
      <c r="I663" s="50" t="s">
        <v>8384</v>
      </c>
      <c r="J663" s="50" t="s">
        <v>8388</v>
      </c>
      <c r="K663" s="50"/>
      <c r="L663" s="50" t="s">
        <v>102</v>
      </c>
      <c r="M663" s="50"/>
      <c r="N663" s="50"/>
      <c r="O663" s="50"/>
      <c r="P663" s="50"/>
      <c r="Q663" s="50"/>
      <c r="R663" s="50"/>
      <c r="S663" s="50">
        <v>2020</v>
      </c>
      <c r="T663" s="48" t="s">
        <v>4706</v>
      </c>
      <c r="U663" s="68"/>
      <c r="V663" s="68"/>
      <c r="W663" s="66">
        <v>0</v>
      </c>
      <c r="X663" s="66">
        <v>0</v>
      </c>
      <c r="Y663" s="69" t="s">
        <v>4707</v>
      </c>
      <c r="Z663" s="55"/>
      <c r="AA663" s="74" t="s">
        <v>73</v>
      </c>
      <c r="AB663" s="70"/>
      <c r="AC663" s="55"/>
      <c r="AD663" s="74" t="s">
        <v>209</v>
      </c>
      <c r="AE663" s="68"/>
      <c r="AF663" s="50" t="s">
        <v>259</v>
      </c>
      <c r="AG663" s="55"/>
      <c r="AH663" s="70"/>
      <c r="AI663" s="67"/>
      <c r="AJ663" s="55"/>
      <c r="AK663" s="50" t="s">
        <v>105</v>
      </c>
      <c r="AL663" s="50" t="s">
        <v>4706</v>
      </c>
      <c r="AM663" s="55"/>
      <c r="AN663" s="50">
        <v>3</v>
      </c>
      <c r="AO663" s="55"/>
      <c r="AP663" s="50">
        <v>771298577614000</v>
      </c>
    </row>
    <row r="664" spans="1:42" ht="97.5" customHeight="1">
      <c r="A664" s="47">
        <f t="shared" si="0"/>
        <v>663</v>
      </c>
      <c r="B664" s="76" t="s">
        <v>8389</v>
      </c>
      <c r="C664" s="50" t="s">
        <v>8390</v>
      </c>
      <c r="D664" s="50" t="s">
        <v>8391</v>
      </c>
      <c r="E664" s="50" t="s">
        <v>8392</v>
      </c>
      <c r="F664" s="49" t="s">
        <v>8393</v>
      </c>
      <c r="G664" s="50" t="s">
        <v>3193</v>
      </c>
      <c r="H664" s="50" t="s">
        <v>8390</v>
      </c>
      <c r="I664" s="50" t="s">
        <v>8390</v>
      </c>
      <c r="J664" s="50" t="s">
        <v>8394</v>
      </c>
      <c r="K664" s="50"/>
      <c r="L664" s="50" t="s">
        <v>102</v>
      </c>
      <c r="M664" s="50"/>
      <c r="N664" s="50"/>
      <c r="O664" s="50"/>
      <c r="P664" s="50"/>
      <c r="Q664" s="50"/>
      <c r="R664" s="50"/>
      <c r="S664" s="50">
        <v>2018</v>
      </c>
      <c r="T664" s="48" t="s">
        <v>4706</v>
      </c>
      <c r="U664" s="68"/>
      <c r="V664" s="68"/>
      <c r="W664" s="66">
        <v>795000</v>
      </c>
      <c r="X664" s="66">
        <v>20000</v>
      </c>
      <c r="Y664" s="69" t="s">
        <v>4707</v>
      </c>
      <c r="Z664" s="55"/>
      <c r="AA664" s="74" t="s">
        <v>73</v>
      </c>
      <c r="AB664" s="70"/>
      <c r="AC664" s="55"/>
      <c r="AD664" s="74" t="s">
        <v>209</v>
      </c>
      <c r="AE664" s="68"/>
      <c r="AF664" s="50" t="s">
        <v>4781</v>
      </c>
      <c r="AG664" s="50" t="s">
        <v>8395</v>
      </c>
      <c r="AH664" s="67" t="s">
        <v>8396</v>
      </c>
      <c r="AI664" s="67"/>
      <c r="AJ664" s="55"/>
      <c r="AK664" s="50" t="s">
        <v>105</v>
      </c>
      <c r="AL664" s="50" t="s">
        <v>4706</v>
      </c>
      <c r="AM664" s="55"/>
      <c r="AN664" s="50">
        <v>2</v>
      </c>
      <c r="AO664" s="55"/>
      <c r="AP664" s="50" t="s">
        <v>8397</v>
      </c>
    </row>
    <row r="665" spans="1:42" ht="97.5" customHeight="1">
      <c r="A665" s="47">
        <f t="shared" si="0"/>
        <v>664</v>
      </c>
      <c r="B665" s="76" t="s">
        <v>8398</v>
      </c>
      <c r="C665" s="50" t="s">
        <v>8399</v>
      </c>
      <c r="D665" s="50" t="s">
        <v>8400</v>
      </c>
      <c r="E665" s="50" t="s">
        <v>8401</v>
      </c>
      <c r="F665" s="49" t="s">
        <v>8402</v>
      </c>
      <c r="G665" s="50" t="s">
        <v>3180</v>
      </c>
      <c r="H665" s="50" t="s">
        <v>8399</v>
      </c>
      <c r="I665" s="50" t="s">
        <v>8399</v>
      </c>
      <c r="J665" s="50" t="s">
        <v>8403</v>
      </c>
      <c r="K665" s="50"/>
      <c r="L665" s="50" t="s">
        <v>102</v>
      </c>
      <c r="M665" s="50"/>
      <c r="N665" s="50"/>
      <c r="O665" s="50"/>
      <c r="P665" s="50"/>
      <c r="Q665" s="50"/>
      <c r="R665" s="50"/>
      <c r="S665" s="50">
        <v>2019</v>
      </c>
      <c r="T665" s="48" t="s">
        <v>4706</v>
      </c>
      <c r="U665" s="68"/>
      <c r="V665" s="68"/>
      <c r="W665" s="66">
        <v>0</v>
      </c>
      <c r="X665" s="66">
        <v>0</v>
      </c>
      <c r="Y665" s="69" t="s">
        <v>4707</v>
      </c>
      <c r="Z665" s="55"/>
      <c r="AA665" s="74" t="s">
        <v>73</v>
      </c>
      <c r="AB665" s="70"/>
      <c r="AC665" s="55"/>
      <c r="AD665" s="74" t="s">
        <v>209</v>
      </c>
      <c r="AE665" s="68"/>
      <c r="AF665" s="50" t="s">
        <v>35</v>
      </c>
      <c r="AG665" s="74" t="s">
        <v>5950</v>
      </c>
      <c r="AH665" s="70"/>
      <c r="AI665" s="67"/>
      <c r="AJ665" s="55"/>
      <c r="AK665" s="50" t="s">
        <v>105</v>
      </c>
      <c r="AL665" s="50" t="s">
        <v>4706</v>
      </c>
      <c r="AM665" s="55"/>
      <c r="AN665" s="50">
        <v>3</v>
      </c>
      <c r="AO665" s="50" t="s">
        <v>4726</v>
      </c>
      <c r="AP665" s="50" t="s">
        <v>4772</v>
      </c>
    </row>
    <row r="666" spans="1:42" ht="97.5" customHeight="1">
      <c r="A666" s="47">
        <f t="shared" si="0"/>
        <v>665</v>
      </c>
      <c r="B666" s="76" t="s">
        <v>8404</v>
      </c>
      <c r="C666" s="50" t="s">
        <v>8405</v>
      </c>
      <c r="D666" s="50" t="s">
        <v>8406</v>
      </c>
      <c r="E666" s="50" t="s">
        <v>8407</v>
      </c>
      <c r="F666" s="49" t="s">
        <v>5075</v>
      </c>
      <c r="G666" s="50" t="s">
        <v>3180</v>
      </c>
      <c r="H666" s="50" t="s">
        <v>8405</v>
      </c>
      <c r="I666" s="50" t="s">
        <v>8405</v>
      </c>
      <c r="J666" s="50" t="s">
        <v>8408</v>
      </c>
      <c r="K666" s="50"/>
      <c r="L666" s="50" t="s">
        <v>102</v>
      </c>
      <c r="M666" s="50"/>
      <c r="N666" s="50"/>
      <c r="O666" s="50"/>
      <c r="P666" s="50"/>
      <c r="Q666" s="50"/>
      <c r="R666" s="50"/>
      <c r="S666" s="50">
        <v>2020</v>
      </c>
      <c r="T666" s="48" t="s">
        <v>4706</v>
      </c>
      <c r="U666" s="68"/>
      <c r="V666" s="68"/>
      <c r="W666" s="66">
        <v>84000</v>
      </c>
      <c r="X666" s="66">
        <v>0</v>
      </c>
      <c r="Y666" s="69" t="s">
        <v>4707</v>
      </c>
      <c r="Z666" s="55"/>
      <c r="AA666" s="74" t="s">
        <v>73</v>
      </c>
      <c r="AB666" s="70"/>
      <c r="AC666" s="55"/>
      <c r="AD666" s="74" t="s">
        <v>209</v>
      </c>
      <c r="AE666" s="68"/>
      <c r="AF666" s="50" t="s">
        <v>170</v>
      </c>
      <c r="AG666" s="50" t="s">
        <v>6809</v>
      </c>
      <c r="AH666" s="67">
        <v>12000</v>
      </c>
      <c r="AI666" s="67"/>
      <c r="AJ666" s="55"/>
      <c r="AK666" s="50" t="s">
        <v>105</v>
      </c>
      <c r="AL666" s="50" t="s">
        <v>4706</v>
      </c>
      <c r="AM666" s="55"/>
      <c r="AN666" s="50">
        <v>2</v>
      </c>
      <c r="AO666" s="55"/>
      <c r="AP666" s="50" t="s">
        <v>4772</v>
      </c>
    </row>
    <row r="667" spans="1:42" ht="97.5" customHeight="1">
      <c r="A667" s="50">
        <v>666</v>
      </c>
      <c r="B667" s="76" t="s">
        <v>8409</v>
      </c>
      <c r="C667" s="50" t="s">
        <v>8410</v>
      </c>
      <c r="D667" s="50" t="s">
        <v>8411</v>
      </c>
      <c r="E667" s="49" t="s">
        <v>8412</v>
      </c>
      <c r="F667" s="49" t="s">
        <v>8413</v>
      </c>
      <c r="G667" s="50" t="s">
        <v>3180</v>
      </c>
      <c r="H667" s="50" t="s">
        <v>8410</v>
      </c>
      <c r="I667" s="50" t="s">
        <v>8410</v>
      </c>
      <c r="J667" s="50" t="s">
        <v>8414</v>
      </c>
      <c r="K667" s="49" t="s">
        <v>8415</v>
      </c>
      <c r="L667" s="50" t="s">
        <v>124</v>
      </c>
      <c r="M667" s="50" t="s">
        <v>124</v>
      </c>
      <c r="N667" s="50" t="s">
        <v>124</v>
      </c>
      <c r="O667" s="50" t="s">
        <v>124</v>
      </c>
      <c r="P667" s="50" t="s">
        <v>124</v>
      </c>
      <c r="Q667" s="50" t="s">
        <v>124</v>
      </c>
      <c r="R667" s="50" t="s">
        <v>124</v>
      </c>
      <c r="S667" s="50">
        <v>2020</v>
      </c>
      <c r="T667" s="48" t="s">
        <v>4706</v>
      </c>
      <c r="U667" s="68"/>
      <c r="V667" s="68"/>
      <c r="W667" s="66"/>
      <c r="X667" s="66">
        <v>0</v>
      </c>
      <c r="Y667" s="69" t="s">
        <v>4707</v>
      </c>
      <c r="Z667" s="55"/>
      <c r="AA667" s="50" t="s">
        <v>49</v>
      </c>
      <c r="AB667" s="67" t="s">
        <v>33</v>
      </c>
      <c r="AC667" s="55"/>
      <c r="AD667" s="74" t="s">
        <v>209</v>
      </c>
      <c r="AE667" s="68"/>
      <c r="AF667" s="50" t="s">
        <v>35</v>
      </c>
      <c r="AG667" s="55"/>
      <c r="AH667" s="70"/>
      <c r="AI667" s="67"/>
      <c r="AJ667" s="55"/>
      <c r="AK667" s="50" t="s">
        <v>105</v>
      </c>
      <c r="AL667" s="50" t="s">
        <v>8416</v>
      </c>
      <c r="AM667" s="55"/>
      <c r="AN667" s="50">
        <v>1</v>
      </c>
      <c r="AO667" s="50" t="s">
        <v>4726</v>
      </c>
      <c r="AP667" s="50" t="s">
        <v>4772</v>
      </c>
    </row>
    <row r="668" spans="1:42" ht="97.5" customHeight="1">
      <c r="A668" s="50">
        <v>667</v>
      </c>
      <c r="B668" s="76" t="s">
        <v>8417</v>
      </c>
      <c r="C668" s="50" t="s">
        <v>8418</v>
      </c>
      <c r="D668" s="50" t="s">
        <v>8419</v>
      </c>
      <c r="E668" s="49" t="s">
        <v>8420</v>
      </c>
      <c r="F668" s="49" t="s">
        <v>8421</v>
      </c>
      <c r="G668" s="50" t="s">
        <v>3180</v>
      </c>
      <c r="H668" s="50" t="s">
        <v>8418</v>
      </c>
      <c r="I668" s="50" t="s">
        <v>8418</v>
      </c>
      <c r="J668" s="50" t="s">
        <v>8422</v>
      </c>
      <c r="K668" s="50" t="s">
        <v>124</v>
      </c>
      <c r="L668" s="50" t="s">
        <v>124</v>
      </c>
      <c r="M668" s="50" t="s">
        <v>124</v>
      </c>
      <c r="N668" s="50" t="s">
        <v>124</v>
      </c>
      <c r="O668" s="50" t="s">
        <v>124</v>
      </c>
      <c r="P668" s="50" t="s">
        <v>124</v>
      </c>
      <c r="Q668" s="50" t="s">
        <v>124</v>
      </c>
      <c r="R668" s="50" t="s">
        <v>124</v>
      </c>
      <c r="S668" s="50">
        <v>2021</v>
      </c>
      <c r="T668" s="48" t="s">
        <v>4706</v>
      </c>
      <c r="U668" s="68"/>
      <c r="V668" s="68"/>
      <c r="W668" s="66"/>
      <c r="X668" s="66">
        <v>0</v>
      </c>
      <c r="Y668" s="69" t="s">
        <v>4707</v>
      </c>
      <c r="Z668" s="55"/>
      <c r="AA668" s="50" t="s">
        <v>49</v>
      </c>
      <c r="AB668" s="67" t="s">
        <v>211</v>
      </c>
      <c r="AC668" s="55"/>
      <c r="AD668" s="74" t="s">
        <v>209</v>
      </c>
      <c r="AE668" s="68"/>
      <c r="AF668" s="50" t="s">
        <v>35</v>
      </c>
      <c r="AG668" s="50" t="s">
        <v>8423</v>
      </c>
      <c r="AH668" s="70"/>
      <c r="AI668" s="67"/>
      <c r="AJ668" s="55"/>
      <c r="AK668" s="50" t="s">
        <v>105</v>
      </c>
      <c r="AL668" s="50" t="s">
        <v>8416</v>
      </c>
      <c r="AM668" s="55"/>
      <c r="AN668" s="50">
        <v>1</v>
      </c>
      <c r="AO668" s="50" t="s">
        <v>4726</v>
      </c>
      <c r="AP668" s="50" t="s">
        <v>8424</v>
      </c>
    </row>
    <row r="669" spans="1:42" ht="97.5" customHeight="1">
      <c r="A669" s="50">
        <v>668</v>
      </c>
      <c r="B669" s="76" t="s">
        <v>8425</v>
      </c>
      <c r="C669" s="50" t="s">
        <v>8426</v>
      </c>
      <c r="D669" s="50" t="s">
        <v>8427</v>
      </c>
      <c r="E669" s="49" t="s">
        <v>8428</v>
      </c>
      <c r="F669" s="49" t="s">
        <v>8429</v>
      </c>
      <c r="G669" s="50" t="s">
        <v>3180</v>
      </c>
      <c r="H669" s="50" t="s">
        <v>8426</v>
      </c>
      <c r="I669" s="50" t="s">
        <v>8426</v>
      </c>
      <c r="J669" s="50" t="s">
        <v>8430</v>
      </c>
      <c r="K669" s="50">
        <v>9120012232741</v>
      </c>
      <c r="L669" s="50" t="s">
        <v>124</v>
      </c>
      <c r="M669" s="50" t="s">
        <v>124</v>
      </c>
      <c r="N669" s="50" t="s">
        <v>8431</v>
      </c>
      <c r="O669" s="50" t="s">
        <v>124</v>
      </c>
      <c r="P669" s="50" t="s">
        <v>124</v>
      </c>
      <c r="Q669" s="50" t="s">
        <v>8432</v>
      </c>
      <c r="R669" s="50" t="s">
        <v>124</v>
      </c>
      <c r="S669" s="50">
        <v>2021</v>
      </c>
      <c r="T669" s="48" t="s">
        <v>4706</v>
      </c>
      <c r="U669" s="68"/>
      <c r="V669" s="68"/>
      <c r="W669" s="66"/>
      <c r="X669" s="66">
        <v>0</v>
      </c>
      <c r="Y669" s="69" t="s">
        <v>4707</v>
      </c>
      <c r="Z669" s="55"/>
      <c r="AA669" s="50" t="s">
        <v>49</v>
      </c>
      <c r="AB669" s="67" t="s">
        <v>33</v>
      </c>
      <c r="AC669" s="55"/>
      <c r="AD669" s="74" t="s">
        <v>209</v>
      </c>
      <c r="AE669" s="68"/>
      <c r="AF669" s="50" t="s">
        <v>35</v>
      </c>
      <c r="AG669" s="55"/>
      <c r="AH669" s="70"/>
      <c r="AI669" s="67"/>
      <c r="AJ669" s="55"/>
      <c r="AK669" s="50" t="s">
        <v>105</v>
      </c>
      <c r="AL669" s="50" t="s">
        <v>8416</v>
      </c>
      <c r="AM669" s="55"/>
      <c r="AN669" s="50">
        <v>1</v>
      </c>
      <c r="AO669" s="50" t="s">
        <v>4726</v>
      </c>
      <c r="AP669" s="50" t="s">
        <v>8433</v>
      </c>
    </row>
    <row r="670" spans="1:42" ht="97.5" customHeight="1">
      <c r="A670" s="50">
        <v>669</v>
      </c>
      <c r="B670" s="76" t="s">
        <v>8434</v>
      </c>
      <c r="C670" s="50" t="s">
        <v>8435</v>
      </c>
      <c r="D670" s="50" t="s">
        <v>8436</v>
      </c>
      <c r="E670" s="49" t="s">
        <v>8437</v>
      </c>
      <c r="F670" s="49" t="s">
        <v>8438</v>
      </c>
      <c r="G670" s="50" t="s">
        <v>3180</v>
      </c>
      <c r="H670" s="50" t="s">
        <v>8435</v>
      </c>
      <c r="I670" s="50" t="s">
        <v>8435</v>
      </c>
      <c r="J670" s="50" t="s">
        <v>8439</v>
      </c>
      <c r="K670" s="50" t="s">
        <v>124</v>
      </c>
      <c r="L670" s="50" t="s">
        <v>124</v>
      </c>
      <c r="M670" s="50" t="s">
        <v>124</v>
      </c>
      <c r="N670" s="50" t="s">
        <v>8440</v>
      </c>
      <c r="O670" s="50" t="s">
        <v>124</v>
      </c>
      <c r="P670" s="50" t="s">
        <v>124</v>
      </c>
      <c r="Q670" s="50" t="s">
        <v>124</v>
      </c>
      <c r="R670" s="50" t="s">
        <v>124</v>
      </c>
      <c r="S670" s="50">
        <v>2021</v>
      </c>
      <c r="T670" s="48" t="s">
        <v>4706</v>
      </c>
      <c r="U670" s="68"/>
      <c r="V670" s="68"/>
      <c r="W670" s="66"/>
      <c r="X670" s="66">
        <v>0</v>
      </c>
      <c r="Y670" s="69" t="s">
        <v>4707</v>
      </c>
      <c r="Z670" s="55"/>
      <c r="AA670" s="50" t="s">
        <v>49</v>
      </c>
      <c r="AB670" s="67" t="s">
        <v>33</v>
      </c>
      <c r="AC670" s="55"/>
      <c r="AD670" s="74" t="s">
        <v>209</v>
      </c>
      <c r="AE670" s="68"/>
      <c r="AF670" s="50" t="s">
        <v>35</v>
      </c>
      <c r="AG670" s="55"/>
      <c r="AH670" s="70"/>
      <c r="AI670" s="67"/>
      <c r="AJ670" s="55"/>
      <c r="AK670" s="50" t="s">
        <v>105</v>
      </c>
      <c r="AL670" s="50" t="s">
        <v>8416</v>
      </c>
      <c r="AM670" s="55"/>
      <c r="AN670" s="50">
        <v>2</v>
      </c>
      <c r="AO670" s="50" t="s">
        <v>4726</v>
      </c>
      <c r="AP670" s="50" t="s">
        <v>8441</v>
      </c>
    </row>
    <row r="671" spans="1:42" ht="97.5" customHeight="1">
      <c r="A671" s="50">
        <v>670</v>
      </c>
      <c r="B671" s="76" t="s">
        <v>8442</v>
      </c>
      <c r="C671" s="50" t="s">
        <v>8443</v>
      </c>
      <c r="D671" s="50" t="s">
        <v>8444</v>
      </c>
      <c r="E671" s="49" t="s">
        <v>8445</v>
      </c>
      <c r="F671" s="49" t="s">
        <v>8446</v>
      </c>
      <c r="G671" s="50" t="s">
        <v>3193</v>
      </c>
      <c r="H671" s="50" t="s">
        <v>8443</v>
      </c>
      <c r="I671" s="50" t="s">
        <v>8443</v>
      </c>
      <c r="J671" s="50" t="s">
        <v>8447</v>
      </c>
      <c r="K671" s="50" t="s">
        <v>124</v>
      </c>
      <c r="L671" s="50" t="s">
        <v>124</v>
      </c>
      <c r="M671" s="50" t="s">
        <v>124</v>
      </c>
      <c r="N671" s="50" t="s">
        <v>124</v>
      </c>
      <c r="O671" s="50" t="s">
        <v>124</v>
      </c>
      <c r="P671" s="50" t="s">
        <v>124</v>
      </c>
      <c r="Q671" s="50" t="s">
        <v>124</v>
      </c>
      <c r="R671" s="50" t="s">
        <v>124</v>
      </c>
      <c r="S671" s="50">
        <v>2021</v>
      </c>
      <c r="T671" s="48" t="s">
        <v>4706</v>
      </c>
      <c r="U671" s="68"/>
      <c r="V671" s="68"/>
      <c r="W671" s="66"/>
      <c r="X671" s="66">
        <v>0</v>
      </c>
      <c r="Y671" s="69" t="s">
        <v>4707</v>
      </c>
      <c r="Z671" s="55"/>
      <c r="AA671" s="50" t="s">
        <v>49</v>
      </c>
      <c r="AB671" s="67" t="s">
        <v>33</v>
      </c>
      <c r="AC671" s="55"/>
      <c r="AD671" s="74" t="s">
        <v>209</v>
      </c>
      <c r="AE671" s="68"/>
      <c r="AF671" s="50" t="s">
        <v>35</v>
      </c>
      <c r="AG671" s="55"/>
      <c r="AH671" s="70"/>
      <c r="AI671" s="67"/>
      <c r="AJ671" s="55"/>
      <c r="AK671" s="50" t="s">
        <v>105</v>
      </c>
      <c r="AL671" s="50" t="s">
        <v>8416</v>
      </c>
      <c r="AM671" s="55"/>
      <c r="AN671" s="50">
        <v>1</v>
      </c>
      <c r="AO671" s="50" t="s">
        <v>4726</v>
      </c>
      <c r="AP671" s="50" t="s">
        <v>4772</v>
      </c>
    </row>
    <row r="672" spans="1:42" ht="97.5" customHeight="1">
      <c r="A672" s="50">
        <v>671</v>
      </c>
      <c r="B672" s="76" t="s">
        <v>8448</v>
      </c>
      <c r="C672" s="50" t="s">
        <v>8449</v>
      </c>
      <c r="D672" s="50" t="s">
        <v>8450</v>
      </c>
      <c r="E672" s="49" t="s">
        <v>8451</v>
      </c>
      <c r="F672" s="49" t="s">
        <v>8452</v>
      </c>
      <c r="G672" s="50" t="s">
        <v>3180</v>
      </c>
      <c r="H672" s="50" t="s">
        <v>8449</v>
      </c>
      <c r="I672" s="50" t="s">
        <v>8449</v>
      </c>
      <c r="J672" s="50" t="s">
        <v>8453</v>
      </c>
      <c r="K672" s="50" t="s">
        <v>124</v>
      </c>
      <c r="L672" s="50" t="s">
        <v>124</v>
      </c>
      <c r="M672" s="50" t="s">
        <v>124</v>
      </c>
      <c r="N672" s="50" t="s">
        <v>124</v>
      </c>
      <c r="O672" s="50" t="s">
        <v>124</v>
      </c>
      <c r="P672" s="50" t="s">
        <v>124</v>
      </c>
      <c r="Q672" s="50" t="s">
        <v>124</v>
      </c>
      <c r="R672" s="50" t="s">
        <v>124</v>
      </c>
      <c r="S672" s="50">
        <v>2021</v>
      </c>
      <c r="T672" s="48" t="s">
        <v>4706</v>
      </c>
      <c r="U672" s="68"/>
      <c r="V672" s="68"/>
      <c r="W672" s="66"/>
      <c r="X672" s="66">
        <v>0</v>
      </c>
      <c r="Y672" s="69" t="s">
        <v>4707</v>
      </c>
      <c r="Z672" s="55"/>
      <c r="AA672" s="50" t="s">
        <v>49</v>
      </c>
      <c r="AB672" s="67" t="s">
        <v>33</v>
      </c>
      <c r="AC672" s="55"/>
      <c r="AD672" s="74" t="s">
        <v>209</v>
      </c>
      <c r="AE672" s="68"/>
      <c r="AF672" s="50" t="s">
        <v>35</v>
      </c>
      <c r="AG672" s="55"/>
      <c r="AH672" s="70"/>
      <c r="AI672" s="67"/>
      <c r="AJ672" s="55"/>
      <c r="AK672" s="50" t="s">
        <v>105</v>
      </c>
      <c r="AL672" s="50" t="s">
        <v>8416</v>
      </c>
      <c r="AM672" s="55"/>
      <c r="AN672" s="50">
        <v>1</v>
      </c>
      <c r="AO672" s="50" t="s">
        <v>4726</v>
      </c>
      <c r="AP672" s="50" t="s">
        <v>4772</v>
      </c>
    </row>
    <row r="673" spans="1:42" ht="97.5" customHeight="1">
      <c r="A673" s="50">
        <v>672</v>
      </c>
      <c r="B673" s="76" t="s">
        <v>8454</v>
      </c>
      <c r="C673" s="50" t="s">
        <v>8455</v>
      </c>
      <c r="D673" s="50" t="s">
        <v>8456</v>
      </c>
      <c r="E673" s="49" t="s">
        <v>8457</v>
      </c>
      <c r="F673" s="49" t="s">
        <v>8458</v>
      </c>
      <c r="G673" s="50" t="s">
        <v>3180</v>
      </c>
      <c r="H673" s="50" t="s">
        <v>8455</v>
      </c>
      <c r="I673" s="50" t="s">
        <v>8455</v>
      </c>
      <c r="J673" s="50" t="s">
        <v>8459</v>
      </c>
      <c r="K673" s="49" t="s">
        <v>8460</v>
      </c>
      <c r="L673" s="50" t="s">
        <v>124</v>
      </c>
      <c r="M673" s="50" t="s">
        <v>124</v>
      </c>
      <c r="N673" s="50" t="s">
        <v>124</v>
      </c>
      <c r="O673" s="50" t="s">
        <v>124</v>
      </c>
      <c r="P673" s="50" t="s">
        <v>124</v>
      </c>
      <c r="Q673" s="50" t="s">
        <v>124</v>
      </c>
      <c r="R673" s="50" t="s">
        <v>124</v>
      </c>
      <c r="S673" s="50">
        <v>2021</v>
      </c>
      <c r="T673" s="48" t="s">
        <v>4706</v>
      </c>
      <c r="U673" s="68"/>
      <c r="V673" s="68"/>
      <c r="W673" s="66"/>
      <c r="X673" s="66">
        <v>0</v>
      </c>
      <c r="Y673" s="69" t="s">
        <v>4707</v>
      </c>
      <c r="Z673" s="55"/>
      <c r="AA673" s="50" t="s">
        <v>49</v>
      </c>
      <c r="AB673" s="67" t="s">
        <v>33</v>
      </c>
      <c r="AC673" s="55"/>
      <c r="AD673" s="74" t="s">
        <v>209</v>
      </c>
      <c r="AE673" s="68"/>
      <c r="AF673" s="50" t="s">
        <v>35</v>
      </c>
      <c r="AG673" s="55"/>
      <c r="AH673" s="70"/>
      <c r="AI673" s="67"/>
      <c r="AJ673" s="55"/>
      <c r="AK673" s="50" t="s">
        <v>105</v>
      </c>
      <c r="AL673" s="50" t="s">
        <v>8416</v>
      </c>
      <c r="AM673" s="55"/>
      <c r="AN673" s="50">
        <v>2</v>
      </c>
      <c r="AO673" s="50" t="s">
        <v>4726</v>
      </c>
      <c r="AP673" s="50" t="s">
        <v>8461</v>
      </c>
    </row>
    <row r="674" spans="1:42" ht="97.5" customHeight="1">
      <c r="A674" s="50">
        <v>673</v>
      </c>
      <c r="B674" s="76" t="s">
        <v>8462</v>
      </c>
      <c r="C674" s="50" t="s">
        <v>8463</v>
      </c>
      <c r="D674" s="50" t="s">
        <v>8464</v>
      </c>
      <c r="E674" s="49" t="s">
        <v>8465</v>
      </c>
      <c r="F674" s="49" t="s">
        <v>8466</v>
      </c>
      <c r="G674" s="50" t="s">
        <v>3180</v>
      </c>
      <c r="H674" s="50" t="s">
        <v>8463</v>
      </c>
      <c r="I674" s="50" t="s">
        <v>8463</v>
      </c>
      <c r="J674" s="50" t="s">
        <v>8467</v>
      </c>
      <c r="K674" s="49" t="s">
        <v>8468</v>
      </c>
      <c r="L674" s="50" t="s">
        <v>124</v>
      </c>
      <c r="M674" s="50" t="s">
        <v>124</v>
      </c>
      <c r="N674" s="50" t="s">
        <v>124</v>
      </c>
      <c r="O674" s="50" t="s">
        <v>124</v>
      </c>
      <c r="P674" s="50" t="s">
        <v>124</v>
      </c>
      <c r="Q674" s="50" t="s">
        <v>124</v>
      </c>
      <c r="R674" s="50" t="s">
        <v>124</v>
      </c>
      <c r="S674" s="50">
        <v>2021</v>
      </c>
      <c r="T674" s="48" t="s">
        <v>4706</v>
      </c>
      <c r="U674" s="68"/>
      <c r="V674" s="68"/>
      <c r="W674" s="66"/>
      <c r="X674" s="66">
        <v>0</v>
      </c>
      <c r="Y674" s="69" t="s">
        <v>4707</v>
      </c>
      <c r="Z674" s="55"/>
      <c r="AA674" s="50" t="s">
        <v>49</v>
      </c>
      <c r="AB674" s="67" t="s">
        <v>33</v>
      </c>
      <c r="AC674" s="55"/>
      <c r="AD674" s="74" t="s">
        <v>209</v>
      </c>
      <c r="AE674" s="68"/>
      <c r="AF674" s="50" t="s">
        <v>35</v>
      </c>
      <c r="AG674" s="55"/>
      <c r="AH674" s="70"/>
      <c r="AI674" s="67"/>
      <c r="AJ674" s="55"/>
      <c r="AK674" s="50" t="s">
        <v>105</v>
      </c>
      <c r="AL674" s="50" t="s">
        <v>8416</v>
      </c>
      <c r="AM674" s="55"/>
      <c r="AN674" s="50">
        <v>2</v>
      </c>
      <c r="AO674" s="50" t="s">
        <v>4726</v>
      </c>
      <c r="AP674" s="50" t="s">
        <v>8469</v>
      </c>
    </row>
    <row r="675" spans="1:42" ht="97.5" customHeight="1">
      <c r="A675" s="50">
        <v>674</v>
      </c>
      <c r="B675" s="76" t="s">
        <v>8470</v>
      </c>
      <c r="C675" s="50" t="s">
        <v>8471</v>
      </c>
      <c r="D675" s="50" t="s">
        <v>8472</v>
      </c>
      <c r="E675" s="49" t="s">
        <v>8473</v>
      </c>
      <c r="F675" s="49" t="s">
        <v>8474</v>
      </c>
      <c r="G675" s="50" t="s">
        <v>3180</v>
      </c>
      <c r="H675" s="50" t="s">
        <v>8471</v>
      </c>
      <c r="I675" s="50" t="s">
        <v>8471</v>
      </c>
      <c r="J675" s="50" t="s">
        <v>8475</v>
      </c>
      <c r="K675" s="50" t="s">
        <v>124</v>
      </c>
      <c r="L675" s="50" t="s">
        <v>124</v>
      </c>
      <c r="M675" s="50" t="s">
        <v>124</v>
      </c>
      <c r="N675" s="50" t="s">
        <v>124</v>
      </c>
      <c r="O675" s="50" t="s">
        <v>124</v>
      </c>
      <c r="P675" s="50" t="s">
        <v>124</v>
      </c>
      <c r="Q675" s="50" t="s">
        <v>124</v>
      </c>
      <c r="R675" s="50" t="s">
        <v>124</v>
      </c>
      <c r="S675" s="50">
        <v>2021</v>
      </c>
      <c r="T675" s="48" t="s">
        <v>4706</v>
      </c>
      <c r="U675" s="68"/>
      <c r="V675" s="68"/>
      <c r="W675" s="66"/>
      <c r="X675" s="66">
        <v>0</v>
      </c>
      <c r="Y675" s="69" t="s">
        <v>4707</v>
      </c>
      <c r="Z675" s="55"/>
      <c r="AA675" s="50" t="s">
        <v>49</v>
      </c>
      <c r="AB675" s="67" t="s">
        <v>33</v>
      </c>
      <c r="AC675" s="55"/>
      <c r="AD675" s="74" t="s">
        <v>209</v>
      </c>
      <c r="AE675" s="68"/>
      <c r="AF675" s="50" t="s">
        <v>35</v>
      </c>
      <c r="AG675" s="55"/>
      <c r="AH675" s="70"/>
      <c r="AI675" s="67"/>
      <c r="AJ675" s="55"/>
      <c r="AK675" s="50" t="s">
        <v>105</v>
      </c>
      <c r="AL675" s="50" t="s">
        <v>8416</v>
      </c>
      <c r="AM675" s="55"/>
      <c r="AN675" s="50">
        <v>1</v>
      </c>
      <c r="AO675" s="50" t="s">
        <v>4726</v>
      </c>
      <c r="AP675" s="50" t="s">
        <v>8476</v>
      </c>
    </row>
    <row r="676" spans="1:42" ht="97.5" customHeight="1">
      <c r="A676" s="50">
        <v>675</v>
      </c>
      <c r="B676" s="76" t="s">
        <v>8477</v>
      </c>
      <c r="C676" s="50" t="s">
        <v>8478</v>
      </c>
      <c r="D676" s="50" t="s">
        <v>8479</v>
      </c>
      <c r="E676" s="49" t="s">
        <v>8480</v>
      </c>
      <c r="F676" s="49" t="s">
        <v>8481</v>
      </c>
      <c r="G676" s="50" t="s">
        <v>3180</v>
      </c>
      <c r="H676" s="50" t="s">
        <v>8478</v>
      </c>
      <c r="I676" s="50" t="s">
        <v>8478</v>
      </c>
      <c r="J676" s="50"/>
      <c r="K676" s="50" t="s">
        <v>124</v>
      </c>
      <c r="L676" s="50" t="s">
        <v>124</v>
      </c>
      <c r="M676" s="50" t="s">
        <v>124</v>
      </c>
      <c r="N676" s="50" t="s">
        <v>124</v>
      </c>
      <c r="O676" s="50" t="s">
        <v>124</v>
      </c>
      <c r="P676" s="50" t="s">
        <v>124</v>
      </c>
      <c r="Q676" s="50" t="s">
        <v>124</v>
      </c>
      <c r="R676" s="50" t="s">
        <v>124</v>
      </c>
      <c r="S676" s="50">
        <v>2021</v>
      </c>
      <c r="T676" s="48" t="s">
        <v>4706</v>
      </c>
      <c r="U676" s="68"/>
      <c r="V676" s="68"/>
      <c r="W676" s="66"/>
      <c r="X676" s="66">
        <v>0</v>
      </c>
      <c r="Y676" s="50" t="s">
        <v>5093</v>
      </c>
      <c r="Z676" s="55"/>
      <c r="AA676" s="50" t="s">
        <v>49</v>
      </c>
      <c r="AB676" s="67" t="s">
        <v>33</v>
      </c>
      <c r="AC676" s="55"/>
      <c r="AD676" s="74" t="s">
        <v>209</v>
      </c>
      <c r="AE676" s="68"/>
      <c r="AF676" s="50" t="s">
        <v>35</v>
      </c>
      <c r="AG676" s="55"/>
      <c r="AH676" s="70"/>
      <c r="AI676" s="67"/>
      <c r="AJ676" s="55"/>
      <c r="AK676" s="50" t="s">
        <v>105</v>
      </c>
      <c r="AL676" s="50" t="s">
        <v>8416</v>
      </c>
      <c r="AM676" s="55"/>
      <c r="AN676" s="50">
        <v>1</v>
      </c>
      <c r="AO676" s="50" t="s">
        <v>4726</v>
      </c>
      <c r="AP676" s="50" t="s">
        <v>8482</v>
      </c>
    </row>
    <row r="677" spans="1:42" ht="97.5" customHeight="1">
      <c r="A677" s="50">
        <v>676</v>
      </c>
      <c r="B677" s="76" t="s">
        <v>8483</v>
      </c>
      <c r="C677" s="50" t="s">
        <v>8484</v>
      </c>
      <c r="D677" s="50" t="s">
        <v>8485</v>
      </c>
      <c r="E677" s="49" t="s">
        <v>8486</v>
      </c>
      <c r="F677" s="49" t="s">
        <v>8487</v>
      </c>
      <c r="G677" s="50" t="s">
        <v>3180</v>
      </c>
      <c r="H677" s="50" t="s">
        <v>8484</v>
      </c>
      <c r="I677" s="50" t="s">
        <v>8484</v>
      </c>
      <c r="J677" s="50" t="s">
        <v>8488</v>
      </c>
      <c r="K677" s="50" t="s">
        <v>124</v>
      </c>
      <c r="L677" s="50" t="s">
        <v>8489</v>
      </c>
      <c r="M677" s="50" t="s">
        <v>124</v>
      </c>
      <c r="N677" s="49" t="s">
        <v>8490</v>
      </c>
      <c r="O677" s="50" t="s">
        <v>124</v>
      </c>
      <c r="P677" s="50" t="s">
        <v>124</v>
      </c>
      <c r="Q677" s="50" t="s">
        <v>124</v>
      </c>
      <c r="R677" s="50" t="s">
        <v>124</v>
      </c>
      <c r="S677" s="50">
        <v>2021</v>
      </c>
      <c r="T677" s="48" t="s">
        <v>4706</v>
      </c>
      <c r="U677" s="68"/>
      <c r="V677" s="68"/>
      <c r="W677" s="66"/>
      <c r="X677" s="66">
        <v>0</v>
      </c>
      <c r="Y677" s="50" t="s">
        <v>5093</v>
      </c>
      <c r="Z677" s="55"/>
      <c r="AA677" s="50" t="s">
        <v>49</v>
      </c>
      <c r="AB677" s="67" t="s">
        <v>33</v>
      </c>
      <c r="AC677" s="55"/>
      <c r="AD677" s="74" t="s">
        <v>209</v>
      </c>
      <c r="AE677" s="68"/>
      <c r="AF677" s="50" t="s">
        <v>35</v>
      </c>
      <c r="AG677" s="55"/>
      <c r="AH677" s="70"/>
      <c r="AI677" s="67"/>
      <c r="AJ677" s="55"/>
      <c r="AK677" s="50" t="s">
        <v>105</v>
      </c>
      <c r="AL677" s="50" t="s">
        <v>8416</v>
      </c>
      <c r="AM677" s="55"/>
      <c r="AN677" s="50">
        <v>2</v>
      </c>
      <c r="AO677" s="50" t="s">
        <v>4726</v>
      </c>
      <c r="AP677" s="50" t="s">
        <v>8491</v>
      </c>
    </row>
    <row r="678" spans="1:42" ht="97.5" customHeight="1">
      <c r="A678" s="50">
        <v>677</v>
      </c>
      <c r="B678" s="76" t="s">
        <v>8492</v>
      </c>
      <c r="C678" s="50" t="s">
        <v>8493</v>
      </c>
      <c r="D678" s="50" t="s">
        <v>8494</v>
      </c>
      <c r="E678" s="49" t="s">
        <v>8495</v>
      </c>
      <c r="F678" s="49" t="s">
        <v>8496</v>
      </c>
      <c r="G678" s="50" t="s">
        <v>3193</v>
      </c>
      <c r="H678" s="50" t="s">
        <v>8493</v>
      </c>
      <c r="I678" s="50" t="s">
        <v>8493</v>
      </c>
      <c r="J678" s="50" t="s">
        <v>8497</v>
      </c>
      <c r="K678" s="50" t="s">
        <v>124</v>
      </c>
      <c r="L678" s="50" t="s">
        <v>124</v>
      </c>
      <c r="M678" s="50" t="s">
        <v>124</v>
      </c>
      <c r="N678" s="50" t="s">
        <v>124</v>
      </c>
      <c r="O678" s="50" t="s">
        <v>124</v>
      </c>
      <c r="P678" s="50" t="s">
        <v>8498</v>
      </c>
      <c r="Q678" s="50" t="s">
        <v>8499</v>
      </c>
      <c r="R678" s="50" t="s">
        <v>124</v>
      </c>
      <c r="S678" s="50">
        <v>2021</v>
      </c>
      <c r="T678" s="48" t="s">
        <v>4706</v>
      </c>
      <c r="U678" s="68"/>
      <c r="V678" s="68"/>
      <c r="W678" s="66"/>
      <c r="X678" s="66">
        <v>0</v>
      </c>
      <c r="Y678" s="69" t="s">
        <v>4707</v>
      </c>
      <c r="Z678" s="55"/>
      <c r="AA678" s="50" t="s">
        <v>49</v>
      </c>
      <c r="AB678" s="67" t="s">
        <v>33</v>
      </c>
      <c r="AC678" s="55"/>
      <c r="AD678" s="74" t="s">
        <v>209</v>
      </c>
      <c r="AE678" s="68"/>
      <c r="AF678" s="50" t="s">
        <v>35</v>
      </c>
      <c r="AG678" s="55"/>
      <c r="AH678" s="70"/>
      <c r="AI678" s="67"/>
      <c r="AJ678" s="55"/>
      <c r="AK678" s="50" t="s">
        <v>105</v>
      </c>
      <c r="AL678" s="50" t="s">
        <v>8416</v>
      </c>
      <c r="AM678" s="55"/>
      <c r="AN678" s="50">
        <v>1</v>
      </c>
      <c r="AO678" s="50" t="s">
        <v>4726</v>
      </c>
      <c r="AP678" s="50" t="s">
        <v>8500</v>
      </c>
    </row>
    <row r="679" spans="1:42" ht="97.5" customHeight="1">
      <c r="A679" s="50">
        <v>678</v>
      </c>
      <c r="B679" s="76" t="s">
        <v>8501</v>
      </c>
      <c r="C679" s="50" t="s">
        <v>8502</v>
      </c>
      <c r="D679" s="50" t="s">
        <v>8503</v>
      </c>
      <c r="E679" s="49" t="s">
        <v>8504</v>
      </c>
      <c r="F679" s="49" t="s">
        <v>8505</v>
      </c>
      <c r="G679" s="50" t="s">
        <v>3193</v>
      </c>
      <c r="H679" s="50" t="s">
        <v>8502</v>
      </c>
      <c r="I679" s="50" t="s">
        <v>8502</v>
      </c>
      <c r="J679" s="50" t="s">
        <v>8506</v>
      </c>
      <c r="K679" s="50" t="s">
        <v>124</v>
      </c>
      <c r="L679" s="50" t="s">
        <v>124</v>
      </c>
      <c r="M679" s="50" t="s">
        <v>124</v>
      </c>
      <c r="N679" s="50" t="s">
        <v>124</v>
      </c>
      <c r="O679" s="50" t="s">
        <v>124</v>
      </c>
      <c r="P679" s="50" t="s">
        <v>124</v>
      </c>
      <c r="Q679" s="50" t="s">
        <v>124</v>
      </c>
      <c r="R679" s="50" t="s">
        <v>124</v>
      </c>
      <c r="S679" s="50">
        <v>2021</v>
      </c>
      <c r="T679" s="48" t="s">
        <v>4706</v>
      </c>
      <c r="U679" s="68"/>
      <c r="V679" s="68"/>
      <c r="W679" s="66"/>
      <c r="X679" s="66">
        <v>0</v>
      </c>
      <c r="Y679" s="69" t="s">
        <v>4707</v>
      </c>
      <c r="Z679" s="55"/>
      <c r="AA679" s="50" t="s">
        <v>49</v>
      </c>
      <c r="AB679" s="67" t="s">
        <v>33</v>
      </c>
      <c r="AC679" s="55"/>
      <c r="AD679" s="74" t="s">
        <v>209</v>
      </c>
      <c r="AE679" s="68"/>
      <c r="AF679" s="50" t="s">
        <v>35</v>
      </c>
      <c r="AG679" s="55"/>
      <c r="AH679" s="70"/>
      <c r="AI679" s="67"/>
      <c r="AJ679" s="55"/>
      <c r="AK679" s="50" t="s">
        <v>105</v>
      </c>
      <c r="AL679" s="50" t="s">
        <v>8416</v>
      </c>
      <c r="AM679" s="55"/>
      <c r="AN679" s="50">
        <v>2</v>
      </c>
      <c r="AO679" s="50" t="s">
        <v>4726</v>
      </c>
      <c r="AP679" s="50" t="s">
        <v>4772</v>
      </c>
    </row>
    <row r="680" spans="1:42" ht="97.5" customHeight="1">
      <c r="A680" s="50">
        <v>679</v>
      </c>
      <c r="B680" s="76" t="s">
        <v>8507</v>
      </c>
      <c r="C680" s="50" t="s">
        <v>8508</v>
      </c>
      <c r="D680" s="50" t="s">
        <v>8509</v>
      </c>
      <c r="E680" s="49" t="s">
        <v>8510</v>
      </c>
      <c r="F680" s="49" t="s">
        <v>8511</v>
      </c>
      <c r="G680" s="50" t="s">
        <v>6202</v>
      </c>
      <c r="H680" s="50" t="s">
        <v>8508</v>
      </c>
      <c r="I680" s="50" t="s">
        <v>8508</v>
      </c>
      <c r="J680" s="50" t="s">
        <v>8512</v>
      </c>
      <c r="K680" s="49" t="s">
        <v>8513</v>
      </c>
      <c r="L680" s="50" t="s">
        <v>124</v>
      </c>
      <c r="M680" s="50" t="s">
        <v>124</v>
      </c>
      <c r="N680" s="50" t="s">
        <v>124</v>
      </c>
      <c r="O680" s="50" t="s">
        <v>124</v>
      </c>
      <c r="P680" s="50" t="s">
        <v>124</v>
      </c>
      <c r="Q680" s="50" t="s">
        <v>124</v>
      </c>
      <c r="R680" s="50" t="s">
        <v>124</v>
      </c>
      <c r="S680" s="50">
        <v>2021</v>
      </c>
      <c r="T680" s="48" t="s">
        <v>4706</v>
      </c>
      <c r="U680" s="68"/>
      <c r="V680" s="68"/>
      <c r="W680" s="66"/>
      <c r="X680" s="66">
        <v>0</v>
      </c>
      <c r="Y680" s="69" t="s">
        <v>4707</v>
      </c>
      <c r="Z680" s="55"/>
      <c r="AA680" s="50" t="s">
        <v>49</v>
      </c>
      <c r="AB680" s="67" t="s">
        <v>33</v>
      </c>
      <c r="AC680" s="55"/>
      <c r="AD680" s="74" t="s">
        <v>209</v>
      </c>
      <c r="AE680" s="68"/>
      <c r="AF680" s="50" t="s">
        <v>35</v>
      </c>
      <c r="AG680" s="55"/>
      <c r="AH680" s="70"/>
      <c r="AI680" s="67"/>
      <c r="AJ680" s="55"/>
      <c r="AK680" s="50" t="s">
        <v>105</v>
      </c>
      <c r="AL680" s="50" t="s">
        <v>8416</v>
      </c>
      <c r="AM680" s="55"/>
      <c r="AN680" s="74">
        <v>2</v>
      </c>
      <c r="AO680" s="50" t="s">
        <v>4726</v>
      </c>
      <c r="AP680" s="50" t="s">
        <v>8514</v>
      </c>
    </row>
    <row r="681" spans="1:42" ht="97.5" customHeight="1">
      <c r="A681" s="77">
        <f t="shared" ref="A681:A1402" si="1">ROW(A681)-1</f>
        <v>680</v>
      </c>
      <c r="B681" s="78" t="s">
        <v>23</v>
      </c>
      <c r="C681" s="78" t="s">
        <v>24</v>
      </c>
      <c r="D681" s="78" t="s">
        <v>25</v>
      </c>
      <c r="E681" s="79" t="s">
        <v>8515</v>
      </c>
      <c r="F681" s="80" t="s">
        <v>26</v>
      </c>
      <c r="G681" s="78" t="s">
        <v>27</v>
      </c>
      <c r="H681" s="78" t="s">
        <v>4729</v>
      </c>
      <c r="I681" s="78" t="s">
        <v>4729</v>
      </c>
      <c r="J681" s="78" t="s">
        <v>28</v>
      </c>
      <c r="K681" s="78" t="s">
        <v>209</v>
      </c>
      <c r="L681" s="78" t="s">
        <v>209</v>
      </c>
      <c r="M681" s="78" t="s">
        <v>209</v>
      </c>
      <c r="N681" s="78" t="s">
        <v>8516</v>
      </c>
      <c r="O681" s="78" t="s">
        <v>209</v>
      </c>
      <c r="P681" s="78" t="s">
        <v>30</v>
      </c>
      <c r="Q681" s="78" t="s">
        <v>8517</v>
      </c>
      <c r="R681" s="81"/>
      <c r="S681" s="78">
        <v>2019</v>
      </c>
      <c r="T681" s="82" t="s">
        <v>8518</v>
      </c>
      <c r="U681" s="83"/>
      <c r="V681" s="83"/>
      <c r="W681" s="83"/>
      <c r="X681" s="83"/>
      <c r="Y681" s="81"/>
      <c r="Z681" s="81"/>
      <c r="AA681" s="84" t="s">
        <v>31</v>
      </c>
      <c r="AB681" s="85" t="s">
        <v>32</v>
      </c>
      <c r="AC681" s="81"/>
      <c r="AD681" s="78" t="s">
        <v>209</v>
      </c>
      <c r="AE681" s="83"/>
      <c r="AF681" s="78" t="s">
        <v>35</v>
      </c>
      <c r="AG681" s="81"/>
      <c r="AH681" s="86"/>
      <c r="AI681" s="86"/>
      <c r="AJ681" s="78" t="s">
        <v>36</v>
      </c>
      <c r="AK681" s="78" t="s">
        <v>74</v>
      </c>
      <c r="AL681" s="81"/>
      <c r="AM681" s="81"/>
      <c r="AN681" s="78">
        <v>3</v>
      </c>
      <c r="AO681" s="81"/>
      <c r="AP681" s="81"/>
    </row>
    <row r="682" spans="1:42" ht="97.5" customHeight="1">
      <c r="A682" s="77">
        <f t="shared" si="1"/>
        <v>681</v>
      </c>
      <c r="B682" s="78" t="s">
        <v>8519</v>
      </c>
      <c r="C682" s="78" t="s">
        <v>40</v>
      </c>
      <c r="D682" s="78" t="s">
        <v>42</v>
      </c>
      <c r="E682" s="78" t="s">
        <v>39</v>
      </c>
      <c r="F682" s="80" t="s">
        <v>43</v>
      </c>
      <c r="G682" s="78" t="s">
        <v>44</v>
      </c>
      <c r="H682" s="78" t="s">
        <v>40</v>
      </c>
      <c r="I682" s="78" t="s">
        <v>41</v>
      </c>
      <c r="J682" s="78" t="s">
        <v>45</v>
      </c>
      <c r="K682" s="78" t="s">
        <v>209</v>
      </c>
      <c r="L682" s="78" t="s">
        <v>209</v>
      </c>
      <c r="M682" s="78" t="s">
        <v>209</v>
      </c>
      <c r="N682" s="78" t="s">
        <v>46</v>
      </c>
      <c r="O682" s="78" t="s">
        <v>209</v>
      </c>
      <c r="P682" s="78" t="s">
        <v>48</v>
      </c>
      <c r="Q682" s="78" t="s">
        <v>48</v>
      </c>
      <c r="R682" s="81"/>
      <c r="S682" s="78">
        <v>2018</v>
      </c>
      <c r="T682" s="82" t="s">
        <v>8518</v>
      </c>
      <c r="U682" s="83"/>
      <c r="V682" s="83"/>
      <c r="W682" s="83"/>
      <c r="X682" s="83"/>
      <c r="Y682" s="81"/>
      <c r="Z682" s="81"/>
      <c r="AA682" s="84" t="s">
        <v>49</v>
      </c>
      <c r="AB682" s="85" t="s">
        <v>50</v>
      </c>
      <c r="AC682" s="81"/>
      <c r="AD682" s="78" t="s">
        <v>209</v>
      </c>
      <c r="AE682" s="83"/>
      <c r="AF682" s="78" t="s">
        <v>53</v>
      </c>
      <c r="AG682" s="81"/>
      <c r="AH682" s="86"/>
      <c r="AI682" s="86"/>
      <c r="AJ682" s="78" t="s">
        <v>54</v>
      </c>
      <c r="AK682" s="78" t="s">
        <v>56</v>
      </c>
      <c r="AL682" s="81"/>
      <c r="AM682" s="81"/>
      <c r="AN682" s="78" t="s">
        <v>55</v>
      </c>
      <c r="AO682" s="81"/>
      <c r="AP682" s="81"/>
    </row>
    <row r="683" spans="1:42" ht="97.5" customHeight="1">
      <c r="A683" s="77">
        <f t="shared" si="1"/>
        <v>682</v>
      </c>
      <c r="B683" s="78" t="s">
        <v>57</v>
      </c>
      <c r="C683" s="78" t="s">
        <v>59</v>
      </c>
      <c r="D683" s="78" t="s">
        <v>60</v>
      </c>
      <c r="E683" s="78" t="s">
        <v>58</v>
      </c>
      <c r="F683" s="80" t="s">
        <v>61</v>
      </c>
      <c r="G683" s="78" t="s">
        <v>44</v>
      </c>
      <c r="H683" s="78" t="s">
        <v>59</v>
      </c>
      <c r="I683" s="78" t="s">
        <v>59</v>
      </c>
      <c r="J683" s="78" t="s">
        <v>62</v>
      </c>
      <c r="K683" s="78" t="s">
        <v>209</v>
      </c>
      <c r="L683" s="78" t="s">
        <v>209</v>
      </c>
      <c r="M683" s="78" t="s">
        <v>209</v>
      </c>
      <c r="N683" s="78" t="s">
        <v>209</v>
      </c>
      <c r="O683" s="78" t="s">
        <v>209</v>
      </c>
      <c r="P683" s="78" t="s">
        <v>8517</v>
      </c>
      <c r="Q683" s="78" t="s">
        <v>30</v>
      </c>
      <c r="R683" s="81"/>
      <c r="S683" s="78">
        <v>2019</v>
      </c>
      <c r="T683" s="82" t="s">
        <v>8518</v>
      </c>
      <c r="U683" s="83"/>
      <c r="V683" s="83"/>
      <c r="W683" s="83"/>
      <c r="X683" s="83"/>
      <c r="Y683" s="81"/>
      <c r="Z683" s="81"/>
      <c r="AA683" s="84" t="s">
        <v>63</v>
      </c>
      <c r="AB683" s="85" t="s">
        <v>64</v>
      </c>
      <c r="AC683" s="81"/>
      <c r="AD683" s="78" t="s">
        <v>209</v>
      </c>
      <c r="AE683" s="83"/>
      <c r="AF683" s="78" t="s">
        <v>35</v>
      </c>
      <c r="AG683" s="81"/>
      <c r="AH683" s="86"/>
      <c r="AI683" s="86"/>
      <c r="AJ683" s="78">
        <v>2000</v>
      </c>
      <c r="AK683" s="78" t="s">
        <v>66</v>
      </c>
      <c r="AL683" s="81"/>
      <c r="AM683" s="81"/>
      <c r="AN683" s="78">
        <v>2</v>
      </c>
      <c r="AO683" s="81"/>
      <c r="AP683" s="81"/>
    </row>
    <row r="684" spans="1:42" ht="97.5" customHeight="1">
      <c r="A684" s="77">
        <f t="shared" si="1"/>
        <v>683</v>
      </c>
      <c r="B684" s="78" t="s">
        <v>67</v>
      </c>
      <c r="C684" s="78" t="s">
        <v>69</v>
      </c>
      <c r="D684" s="78" t="s">
        <v>70</v>
      </c>
      <c r="E684" s="78" t="s">
        <v>68</v>
      </c>
      <c r="F684" s="80" t="s">
        <v>71</v>
      </c>
      <c r="G684" s="78" t="s">
        <v>27</v>
      </c>
      <c r="H684" s="78" t="s">
        <v>69</v>
      </c>
      <c r="I684" s="78" t="s">
        <v>69</v>
      </c>
      <c r="J684" s="78" t="s">
        <v>72</v>
      </c>
      <c r="K684" s="78" t="s">
        <v>209</v>
      </c>
      <c r="L684" s="78" t="s">
        <v>209</v>
      </c>
      <c r="M684" s="78" t="s">
        <v>209</v>
      </c>
      <c r="N684" s="78" t="s">
        <v>209</v>
      </c>
      <c r="O684" s="78" t="s">
        <v>209</v>
      </c>
      <c r="P684" s="78" t="s">
        <v>30</v>
      </c>
      <c r="Q684" s="78" t="s">
        <v>8517</v>
      </c>
      <c r="R684" s="81"/>
      <c r="S684" s="78">
        <v>2019</v>
      </c>
      <c r="T684" s="82" t="s">
        <v>8518</v>
      </c>
      <c r="U684" s="83"/>
      <c r="V684" s="83"/>
      <c r="W684" s="83"/>
      <c r="X684" s="83"/>
      <c r="Y684" s="81"/>
      <c r="Z684" s="81"/>
      <c r="AA684" s="84" t="s">
        <v>73</v>
      </c>
      <c r="AB684" s="85">
        <v>5000000</v>
      </c>
      <c r="AC684" s="81"/>
      <c r="AD684" s="78" t="s">
        <v>209</v>
      </c>
      <c r="AE684" s="83"/>
      <c r="AF684" s="78" t="s">
        <v>35</v>
      </c>
      <c r="AG684" s="81"/>
      <c r="AH684" s="86"/>
      <c r="AI684" s="86"/>
      <c r="AJ684" s="78">
        <v>1000</v>
      </c>
      <c r="AK684" s="78" t="s">
        <v>74</v>
      </c>
      <c r="AL684" s="81"/>
      <c r="AM684" s="81"/>
      <c r="AN684" s="78">
        <v>1</v>
      </c>
      <c r="AO684" s="81"/>
      <c r="AP684" s="81"/>
    </row>
    <row r="685" spans="1:42" ht="97.5" customHeight="1">
      <c r="A685" s="77">
        <f t="shared" si="1"/>
        <v>684</v>
      </c>
      <c r="B685" s="78" t="s">
        <v>8520</v>
      </c>
      <c r="C685" s="78" t="s">
        <v>77</v>
      </c>
      <c r="D685" s="78" t="s">
        <v>75</v>
      </c>
      <c r="E685" s="78" t="s">
        <v>76</v>
      </c>
      <c r="F685" s="80" t="s">
        <v>78</v>
      </c>
      <c r="G685" s="78" t="s">
        <v>44</v>
      </c>
      <c r="H685" s="78" t="s">
        <v>77</v>
      </c>
      <c r="I685" s="78" t="s">
        <v>77</v>
      </c>
      <c r="J685" s="78" t="s">
        <v>79</v>
      </c>
      <c r="K685" s="78">
        <v>230010151434</v>
      </c>
      <c r="L685" s="78" t="s">
        <v>209</v>
      </c>
      <c r="M685" s="78">
        <v>230010151434</v>
      </c>
      <c r="N685" s="78" t="s">
        <v>209</v>
      </c>
      <c r="O685" s="78" t="s">
        <v>209</v>
      </c>
      <c r="P685" s="78" t="s">
        <v>30</v>
      </c>
      <c r="Q685" s="78" t="s">
        <v>8517</v>
      </c>
      <c r="R685" s="81"/>
      <c r="S685" s="78">
        <v>2019</v>
      </c>
      <c r="T685" s="82" t="s">
        <v>8518</v>
      </c>
      <c r="U685" s="83"/>
      <c r="V685" s="83"/>
      <c r="W685" s="83"/>
      <c r="X685" s="83"/>
      <c r="Y685" s="81"/>
      <c r="Z685" s="81"/>
      <c r="AA685" s="84" t="s">
        <v>73</v>
      </c>
      <c r="AB685" s="85" t="s">
        <v>81</v>
      </c>
      <c r="AC685" s="81"/>
      <c r="AD685" s="78" t="s">
        <v>209</v>
      </c>
      <c r="AE685" s="83"/>
      <c r="AF685" s="78" t="s">
        <v>35</v>
      </c>
      <c r="AG685" s="81"/>
      <c r="AH685" s="86"/>
      <c r="AI685" s="86"/>
      <c r="AJ685" s="78">
        <v>30</v>
      </c>
      <c r="AK685" s="78" t="s">
        <v>82</v>
      </c>
      <c r="AL685" s="81"/>
      <c r="AM685" s="81"/>
      <c r="AN685" s="78">
        <v>1</v>
      </c>
      <c r="AO685" s="81"/>
      <c r="AP685" s="81"/>
    </row>
    <row r="686" spans="1:42" ht="97.5" customHeight="1">
      <c r="A686" s="77">
        <f t="shared" si="1"/>
        <v>685</v>
      </c>
      <c r="B686" s="78" t="s">
        <v>83</v>
      </c>
      <c r="C686" s="78" t="s">
        <v>85</v>
      </c>
      <c r="D686" s="78" t="s">
        <v>87</v>
      </c>
      <c r="E686" s="78" t="s">
        <v>84</v>
      </c>
      <c r="F686" s="80" t="s">
        <v>88</v>
      </c>
      <c r="G686" s="78" t="s">
        <v>27</v>
      </c>
      <c r="H686" s="78" t="s">
        <v>85</v>
      </c>
      <c r="I686" s="78" t="s">
        <v>86</v>
      </c>
      <c r="J686" s="78" t="s">
        <v>89</v>
      </c>
      <c r="K686" s="78">
        <v>220103160798</v>
      </c>
      <c r="L686" s="78" t="s">
        <v>91</v>
      </c>
      <c r="M686" s="78" t="s">
        <v>209</v>
      </c>
      <c r="N686" s="78" t="s">
        <v>8521</v>
      </c>
      <c r="O686" s="78" t="s">
        <v>209</v>
      </c>
      <c r="P686" s="78" t="s">
        <v>30</v>
      </c>
      <c r="Q686" s="78" t="s">
        <v>8517</v>
      </c>
      <c r="R686" s="81"/>
      <c r="S686" s="78">
        <v>2019</v>
      </c>
      <c r="T686" s="82" t="s">
        <v>8518</v>
      </c>
      <c r="U686" s="83"/>
      <c r="V686" s="83"/>
      <c r="W686" s="83"/>
      <c r="X686" s="83"/>
      <c r="Y686" s="81"/>
      <c r="Z686" s="81"/>
      <c r="AA686" s="84" t="s">
        <v>93</v>
      </c>
      <c r="AB686" s="85">
        <v>50000000</v>
      </c>
      <c r="AC686" s="81"/>
      <c r="AD686" s="78" t="s">
        <v>209</v>
      </c>
      <c r="AE686" s="83"/>
      <c r="AF686" s="78" t="s">
        <v>35</v>
      </c>
      <c r="AG686" s="81"/>
      <c r="AH686" s="86"/>
      <c r="AI686" s="86"/>
      <c r="AJ686" s="78" t="s">
        <v>94</v>
      </c>
      <c r="AK686" s="78" t="s">
        <v>95</v>
      </c>
      <c r="AL686" s="81"/>
      <c r="AM686" s="81"/>
      <c r="AN686" s="78">
        <v>4</v>
      </c>
      <c r="AO686" s="81"/>
      <c r="AP686" s="81"/>
    </row>
    <row r="687" spans="1:42" ht="97.5" customHeight="1">
      <c r="A687" s="77">
        <f t="shared" si="1"/>
        <v>686</v>
      </c>
      <c r="B687" s="78" t="s">
        <v>96</v>
      </c>
      <c r="C687" s="78" t="s">
        <v>98</v>
      </c>
      <c r="D687" s="78" t="s">
        <v>99</v>
      </c>
      <c r="E687" s="78" t="s">
        <v>97</v>
      </c>
      <c r="F687" s="80" t="s">
        <v>100</v>
      </c>
      <c r="G687" s="78" t="s">
        <v>44</v>
      </c>
      <c r="H687" s="78" t="s">
        <v>98</v>
      </c>
      <c r="I687" s="78" t="s">
        <v>98</v>
      </c>
      <c r="J687" s="78" t="s">
        <v>101</v>
      </c>
      <c r="K687" s="78" t="s">
        <v>209</v>
      </c>
      <c r="L687" s="78" t="s">
        <v>209</v>
      </c>
      <c r="M687" s="78" t="s">
        <v>209</v>
      </c>
      <c r="N687" s="78" t="s">
        <v>209</v>
      </c>
      <c r="O687" s="78" t="s">
        <v>209</v>
      </c>
      <c r="P687" s="78" t="s">
        <v>30</v>
      </c>
      <c r="Q687" s="78" t="s">
        <v>48</v>
      </c>
      <c r="R687" s="81"/>
      <c r="S687" s="78">
        <v>2017</v>
      </c>
      <c r="T687" s="82" t="s">
        <v>8518</v>
      </c>
      <c r="U687" s="83"/>
      <c r="V687" s="83"/>
      <c r="W687" s="83"/>
      <c r="X687" s="83"/>
      <c r="Y687" s="81"/>
      <c r="Z687" s="81"/>
      <c r="AA687" s="84" t="s">
        <v>73</v>
      </c>
      <c r="AB687" s="85">
        <v>200000</v>
      </c>
      <c r="AC687" s="81"/>
      <c r="AD687" s="78" t="s">
        <v>209</v>
      </c>
      <c r="AE687" s="83"/>
      <c r="AF687" s="78" t="s">
        <v>35</v>
      </c>
      <c r="AG687" s="81"/>
      <c r="AH687" s="86"/>
      <c r="AI687" s="86"/>
      <c r="AJ687" s="78" t="s">
        <v>8522</v>
      </c>
      <c r="AK687" s="78" t="s">
        <v>105</v>
      </c>
      <c r="AL687" s="81"/>
      <c r="AM687" s="81"/>
      <c r="AN687" s="78">
        <v>1</v>
      </c>
      <c r="AO687" s="81"/>
      <c r="AP687" s="81"/>
    </row>
    <row r="688" spans="1:42" ht="97.5" customHeight="1">
      <c r="A688" s="77">
        <f t="shared" si="1"/>
        <v>687</v>
      </c>
      <c r="B688" s="78" t="s">
        <v>106</v>
      </c>
      <c r="C688" s="78" t="s">
        <v>108</v>
      </c>
      <c r="D688" s="78" t="s">
        <v>109</v>
      </c>
      <c r="E688" s="78" t="s">
        <v>107</v>
      </c>
      <c r="F688" s="80" t="s">
        <v>110</v>
      </c>
      <c r="G688" s="78" t="s">
        <v>27</v>
      </c>
      <c r="H688" s="78" t="s">
        <v>108</v>
      </c>
      <c r="I688" s="78" t="s">
        <v>108</v>
      </c>
      <c r="J688" s="78" t="s">
        <v>111</v>
      </c>
      <c r="K688" s="78" t="s">
        <v>209</v>
      </c>
      <c r="L688" s="78" t="s">
        <v>209</v>
      </c>
      <c r="M688" s="78" t="s">
        <v>209</v>
      </c>
      <c r="N688" s="78" t="s">
        <v>209</v>
      </c>
      <c r="O688" s="78" t="s">
        <v>209</v>
      </c>
      <c r="P688" s="78" t="s">
        <v>48</v>
      </c>
      <c r="Q688" s="78" t="s">
        <v>8517</v>
      </c>
      <c r="R688" s="81"/>
      <c r="S688" s="78">
        <v>2019</v>
      </c>
      <c r="T688" s="82" t="s">
        <v>8518</v>
      </c>
      <c r="U688" s="83"/>
      <c r="V688" s="83"/>
      <c r="W688" s="83"/>
      <c r="X688" s="83"/>
      <c r="Y688" s="81"/>
      <c r="Z688" s="81"/>
      <c r="AA688" s="84" t="s">
        <v>112</v>
      </c>
      <c r="AB688" s="85">
        <v>5</v>
      </c>
      <c r="AC688" s="84" t="s">
        <v>809</v>
      </c>
      <c r="AD688" s="78" t="s">
        <v>209</v>
      </c>
      <c r="AE688" s="83"/>
      <c r="AF688" s="78" t="s">
        <v>114</v>
      </c>
      <c r="AG688" s="81"/>
      <c r="AH688" s="86"/>
      <c r="AI688" s="86"/>
      <c r="AJ688" s="78" t="s">
        <v>115</v>
      </c>
      <c r="AK688" s="78" t="s">
        <v>116</v>
      </c>
      <c r="AL688" s="81"/>
      <c r="AM688" s="81"/>
      <c r="AN688" s="78">
        <v>4</v>
      </c>
      <c r="AO688" s="81"/>
      <c r="AP688" s="81"/>
    </row>
    <row r="689" spans="1:42" ht="97.5" customHeight="1">
      <c r="A689" s="77">
        <f t="shared" si="1"/>
        <v>688</v>
      </c>
      <c r="B689" s="78" t="s">
        <v>117</v>
      </c>
      <c r="C689" s="78" t="s">
        <v>119</v>
      </c>
      <c r="D689" s="78" t="s">
        <v>121</v>
      </c>
      <c r="E689" s="78" t="s">
        <v>118</v>
      </c>
      <c r="F689" s="80" t="s">
        <v>122</v>
      </c>
      <c r="G689" s="78" t="s">
        <v>44</v>
      </c>
      <c r="H689" s="78" t="s">
        <v>119</v>
      </c>
      <c r="I689" s="78" t="s">
        <v>120</v>
      </c>
      <c r="J689" s="78" t="s">
        <v>123</v>
      </c>
      <c r="K689" s="78" t="s">
        <v>209</v>
      </c>
      <c r="L689" s="78" t="s">
        <v>209</v>
      </c>
      <c r="M689" s="78" t="s">
        <v>209</v>
      </c>
      <c r="N689" s="78" t="s">
        <v>209</v>
      </c>
      <c r="O689" s="78" t="s">
        <v>209</v>
      </c>
      <c r="P689" s="78" t="s">
        <v>30</v>
      </c>
      <c r="Q689" s="78" t="s">
        <v>8517</v>
      </c>
      <c r="R689" s="81"/>
      <c r="S689" s="78">
        <v>2020</v>
      </c>
      <c r="T689" s="82" t="s">
        <v>8518</v>
      </c>
      <c r="U689" s="83"/>
      <c r="V689" s="83"/>
      <c r="W689" s="83"/>
      <c r="X689" s="83"/>
      <c r="Y689" s="81"/>
      <c r="Z689" s="81"/>
      <c r="AA689" s="84" t="s">
        <v>49</v>
      </c>
      <c r="AB689" s="85" t="s">
        <v>33</v>
      </c>
      <c r="AC689" s="81"/>
      <c r="AD689" s="78" t="s">
        <v>209</v>
      </c>
      <c r="AE689" s="83"/>
      <c r="AF689" s="78" t="s">
        <v>114</v>
      </c>
      <c r="AG689" s="81"/>
      <c r="AH689" s="86"/>
      <c r="AI689" s="86"/>
      <c r="AJ689" s="78">
        <v>100</v>
      </c>
      <c r="AK689" s="78" t="s">
        <v>95</v>
      </c>
      <c r="AL689" s="81"/>
      <c r="AM689" s="81"/>
      <c r="AN689" s="78">
        <v>2</v>
      </c>
      <c r="AO689" s="81"/>
      <c r="AP689" s="81"/>
    </row>
    <row r="690" spans="1:42" ht="97.5" customHeight="1">
      <c r="A690" s="77">
        <f t="shared" si="1"/>
        <v>689</v>
      </c>
      <c r="B690" s="78" t="s">
        <v>125</v>
      </c>
      <c r="C690" s="78" t="s">
        <v>127</v>
      </c>
      <c r="D690" s="78" t="s">
        <v>128</v>
      </c>
      <c r="E690" s="78" t="s">
        <v>126</v>
      </c>
      <c r="F690" s="80" t="s">
        <v>129</v>
      </c>
      <c r="G690" s="78" t="s">
        <v>44</v>
      </c>
      <c r="H690" s="78" t="s">
        <v>127</v>
      </c>
      <c r="I690" s="78" t="s">
        <v>127</v>
      </c>
      <c r="J690" s="78" t="s">
        <v>130</v>
      </c>
      <c r="K690" s="78" t="s">
        <v>209</v>
      </c>
      <c r="L690" s="78" t="s">
        <v>209</v>
      </c>
      <c r="M690" s="78" t="s">
        <v>209</v>
      </c>
      <c r="N690" s="78" t="s">
        <v>209</v>
      </c>
      <c r="O690" s="78" t="s">
        <v>209</v>
      </c>
      <c r="P690" s="78" t="s">
        <v>8517</v>
      </c>
      <c r="Q690" s="78" t="s">
        <v>30</v>
      </c>
      <c r="R690" s="81"/>
      <c r="S690" s="78">
        <v>2019</v>
      </c>
      <c r="T690" s="82" t="s">
        <v>8518</v>
      </c>
      <c r="U690" s="83"/>
      <c r="V690" s="83"/>
      <c r="W690" s="83"/>
      <c r="X690" s="83"/>
      <c r="Y690" s="81"/>
      <c r="Z690" s="81"/>
      <c r="AA690" s="84" t="s">
        <v>131</v>
      </c>
      <c r="AB690" s="85">
        <v>5000000</v>
      </c>
      <c r="AC690" s="81"/>
      <c r="AD690" s="78" t="s">
        <v>209</v>
      </c>
      <c r="AE690" s="83"/>
      <c r="AF690" s="78" t="s">
        <v>114</v>
      </c>
      <c r="AG690" s="81"/>
      <c r="AH690" s="86"/>
      <c r="AI690" s="86"/>
      <c r="AJ690" s="78" t="s">
        <v>8523</v>
      </c>
      <c r="AK690" s="78" t="s">
        <v>133</v>
      </c>
      <c r="AL690" s="81"/>
      <c r="AM690" s="81"/>
      <c r="AN690" s="78">
        <v>1</v>
      </c>
      <c r="AO690" s="81"/>
      <c r="AP690" s="81"/>
    </row>
    <row r="691" spans="1:42" ht="97.5" customHeight="1">
      <c r="A691" s="77">
        <f t="shared" si="1"/>
        <v>690</v>
      </c>
      <c r="B691" s="78" t="s">
        <v>134</v>
      </c>
      <c r="C691" s="78" t="s">
        <v>136</v>
      </c>
      <c r="D691" s="78" t="s">
        <v>138</v>
      </c>
      <c r="E691" s="78" t="s">
        <v>135</v>
      </c>
      <c r="F691" s="80" t="s">
        <v>139</v>
      </c>
      <c r="G691" s="78" t="s">
        <v>44</v>
      </c>
      <c r="H691" s="78" t="s">
        <v>136</v>
      </c>
      <c r="I691" s="78" t="s">
        <v>137</v>
      </c>
      <c r="J691" s="78">
        <v>9120219280746</v>
      </c>
      <c r="K691" s="78">
        <v>9120219280746</v>
      </c>
      <c r="L691" s="78" t="s">
        <v>209</v>
      </c>
      <c r="M691" s="78" t="s">
        <v>209</v>
      </c>
      <c r="N691" s="78" t="s">
        <v>209</v>
      </c>
      <c r="O691" s="78" t="s">
        <v>209</v>
      </c>
      <c r="P691" s="78" t="s">
        <v>30</v>
      </c>
      <c r="Q691" s="78" t="s">
        <v>48</v>
      </c>
      <c r="R691" s="81"/>
      <c r="S691" s="78">
        <v>2019</v>
      </c>
      <c r="T691" s="82" t="s">
        <v>8518</v>
      </c>
      <c r="U691" s="83"/>
      <c r="V691" s="83"/>
      <c r="W691" s="83"/>
      <c r="X691" s="83"/>
      <c r="Y691" s="81"/>
      <c r="Z691" s="81"/>
      <c r="AA691" s="84" t="s">
        <v>8524</v>
      </c>
      <c r="AB691" s="85">
        <v>50000000</v>
      </c>
      <c r="AC691" s="81"/>
      <c r="AD691" s="78" t="s">
        <v>209</v>
      </c>
      <c r="AE691" s="83"/>
      <c r="AF691" s="78" t="s">
        <v>141</v>
      </c>
      <c r="AG691" s="81"/>
      <c r="AH691" s="86"/>
      <c r="AI691" s="86"/>
      <c r="AJ691" s="78" t="s">
        <v>142</v>
      </c>
      <c r="AK691" s="78" t="s">
        <v>143</v>
      </c>
      <c r="AL691" s="81"/>
      <c r="AM691" s="81"/>
      <c r="AN691" s="78">
        <v>1</v>
      </c>
      <c r="AO691" s="81"/>
      <c r="AP691" s="81"/>
    </row>
    <row r="692" spans="1:42" ht="97.5" customHeight="1">
      <c r="A692" s="77">
        <f t="shared" si="1"/>
        <v>691</v>
      </c>
      <c r="B692" s="78" t="s">
        <v>144</v>
      </c>
      <c r="C692" s="78" t="s">
        <v>146</v>
      </c>
      <c r="D692" s="78" t="s">
        <v>147</v>
      </c>
      <c r="E692" s="78" t="s">
        <v>145</v>
      </c>
      <c r="F692" s="80" t="s">
        <v>148</v>
      </c>
      <c r="G692" s="78" t="s">
        <v>44</v>
      </c>
      <c r="H692" s="78" t="s">
        <v>146</v>
      </c>
      <c r="I692" s="78" t="s">
        <v>146</v>
      </c>
      <c r="J692" s="78" t="s">
        <v>149</v>
      </c>
      <c r="K692" s="78" t="s">
        <v>209</v>
      </c>
      <c r="L692" s="78" t="s">
        <v>209</v>
      </c>
      <c r="M692" s="78" t="s">
        <v>209</v>
      </c>
      <c r="N692" s="78" t="s">
        <v>209</v>
      </c>
      <c r="O692" s="78" t="s">
        <v>209</v>
      </c>
      <c r="P692" s="78" t="s">
        <v>30</v>
      </c>
      <c r="Q692" s="78" t="s">
        <v>30</v>
      </c>
      <c r="R692" s="81"/>
      <c r="S692" s="78">
        <v>2019</v>
      </c>
      <c r="T692" s="82" t="s">
        <v>8518</v>
      </c>
      <c r="U692" s="83"/>
      <c r="V692" s="83"/>
      <c r="W692" s="83"/>
      <c r="X692" s="83"/>
      <c r="Y692" s="81"/>
      <c r="Z692" s="81"/>
      <c r="AA692" s="84" t="s">
        <v>63</v>
      </c>
      <c r="AB692" s="85" t="s">
        <v>50</v>
      </c>
      <c r="AC692" s="81"/>
      <c r="AD692" s="78" t="s">
        <v>209</v>
      </c>
      <c r="AE692" s="83"/>
      <c r="AF692" s="78" t="s">
        <v>35</v>
      </c>
      <c r="AG692" s="81"/>
      <c r="AH692" s="86"/>
      <c r="AI692" s="86"/>
      <c r="AJ692" s="78" t="s">
        <v>50</v>
      </c>
      <c r="AK692" s="78" t="s">
        <v>105</v>
      </c>
      <c r="AL692" s="81"/>
      <c r="AM692" s="81"/>
      <c r="AN692" s="78">
        <v>1</v>
      </c>
      <c r="AO692" s="81"/>
      <c r="AP692" s="81"/>
    </row>
    <row r="693" spans="1:42" ht="97.5" customHeight="1">
      <c r="A693" s="77">
        <f t="shared" si="1"/>
        <v>692</v>
      </c>
      <c r="B693" s="78" t="s">
        <v>163</v>
      </c>
      <c r="C693" s="78" t="s">
        <v>165</v>
      </c>
      <c r="D693" s="78" t="s">
        <v>167</v>
      </c>
      <c r="E693" s="78" t="s">
        <v>164</v>
      </c>
      <c r="F693" s="80" t="s">
        <v>168</v>
      </c>
      <c r="G693" s="78" t="s">
        <v>44</v>
      </c>
      <c r="H693" s="78" t="s">
        <v>165</v>
      </c>
      <c r="I693" s="78" t="s">
        <v>166</v>
      </c>
      <c r="J693" s="78" t="s">
        <v>169</v>
      </c>
      <c r="K693" s="78" t="s">
        <v>209</v>
      </c>
      <c r="L693" s="78" t="s">
        <v>209</v>
      </c>
      <c r="M693" s="78" t="s">
        <v>209</v>
      </c>
      <c r="N693" s="78" t="s">
        <v>209</v>
      </c>
      <c r="O693" s="78" t="s">
        <v>209</v>
      </c>
      <c r="P693" s="78" t="s">
        <v>48</v>
      </c>
      <c r="Q693" s="78" t="s">
        <v>30</v>
      </c>
      <c r="R693" s="81"/>
      <c r="S693" s="78">
        <v>2019</v>
      </c>
      <c r="T693" s="82" t="s">
        <v>8518</v>
      </c>
      <c r="U693" s="83"/>
      <c r="V693" s="83"/>
      <c r="W693" s="83"/>
      <c r="X693" s="83"/>
      <c r="Y693" s="81"/>
      <c r="Z693" s="81"/>
      <c r="AA693" s="84" t="s">
        <v>131</v>
      </c>
      <c r="AB693" s="85">
        <v>1000000</v>
      </c>
      <c r="AC693" s="81"/>
      <c r="AD693" s="78" t="s">
        <v>209</v>
      </c>
      <c r="AE693" s="83"/>
      <c r="AF693" s="78" t="s">
        <v>170</v>
      </c>
      <c r="AG693" s="81"/>
      <c r="AH693" s="86"/>
      <c r="AI693" s="86"/>
      <c r="AJ693" s="78">
        <v>100</v>
      </c>
      <c r="AK693" s="78" t="s">
        <v>171</v>
      </c>
      <c r="AL693" s="81"/>
      <c r="AM693" s="81"/>
      <c r="AN693" s="78">
        <v>1</v>
      </c>
      <c r="AO693" s="81"/>
      <c r="AP693" s="81"/>
    </row>
    <row r="694" spans="1:42" ht="97.5" customHeight="1">
      <c r="A694" s="77">
        <f t="shared" si="1"/>
        <v>693</v>
      </c>
      <c r="B694" s="78" t="s">
        <v>172</v>
      </c>
      <c r="C694" s="78" t="s">
        <v>174</v>
      </c>
      <c r="D694" s="78" t="s">
        <v>175</v>
      </c>
      <c r="E694" s="78" t="s">
        <v>173</v>
      </c>
      <c r="F694" s="80" t="s">
        <v>176</v>
      </c>
      <c r="G694" s="78" t="s">
        <v>27</v>
      </c>
      <c r="H694" s="78" t="s">
        <v>174</v>
      </c>
      <c r="I694" s="78" t="s">
        <v>174</v>
      </c>
      <c r="J694" s="78" t="s">
        <v>177</v>
      </c>
      <c r="K694" s="78" t="s">
        <v>209</v>
      </c>
      <c r="L694" s="78" t="s">
        <v>209</v>
      </c>
      <c r="M694" s="78" t="s">
        <v>209</v>
      </c>
      <c r="N694" s="78" t="s">
        <v>209</v>
      </c>
      <c r="O694" s="78" t="s">
        <v>209</v>
      </c>
      <c r="P694" s="78" t="s">
        <v>48</v>
      </c>
      <c r="Q694" s="78" t="s">
        <v>30</v>
      </c>
      <c r="R694" s="81"/>
      <c r="S694" s="78">
        <v>2019</v>
      </c>
      <c r="T694" s="82" t="s">
        <v>8518</v>
      </c>
      <c r="U694" s="83"/>
      <c r="V694" s="83"/>
      <c r="W694" s="83"/>
      <c r="X694" s="83"/>
      <c r="Y694" s="81"/>
      <c r="Z694" s="81"/>
      <c r="AA694" s="84" t="s">
        <v>73</v>
      </c>
      <c r="AB694" s="85">
        <v>12500000</v>
      </c>
      <c r="AC694" s="81"/>
      <c r="AD694" s="78" t="s">
        <v>209</v>
      </c>
      <c r="AE694" s="83"/>
      <c r="AF694" s="78" t="s">
        <v>35</v>
      </c>
      <c r="AG694" s="81"/>
      <c r="AH694" s="86"/>
      <c r="AI694" s="86"/>
      <c r="AJ694" s="87">
        <v>10000</v>
      </c>
      <c r="AK694" s="78" t="s">
        <v>105</v>
      </c>
      <c r="AL694" s="81"/>
      <c r="AM694" s="81"/>
      <c r="AN694" s="78">
        <v>7</v>
      </c>
      <c r="AO694" s="81"/>
      <c r="AP694" s="81"/>
    </row>
    <row r="695" spans="1:42" ht="97.5" customHeight="1">
      <c r="A695" s="77">
        <f t="shared" si="1"/>
        <v>694</v>
      </c>
      <c r="B695" s="78" t="s">
        <v>179</v>
      </c>
      <c r="C695" s="78" t="s">
        <v>181</v>
      </c>
      <c r="D695" s="78" t="s">
        <v>183</v>
      </c>
      <c r="E695" s="78" t="s">
        <v>180</v>
      </c>
      <c r="F695" s="80" t="s">
        <v>184</v>
      </c>
      <c r="G695" s="78" t="s">
        <v>44</v>
      </c>
      <c r="H695" s="78" t="s">
        <v>181</v>
      </c>
      <c r="I695" s="78" t="s">
        <v>182</v>
      </c>
      <c r="J695" s="78" t="s">
        <v>185</v>
      </c>
      <c r="K695" s="78" t="s">
        <v>209</v>
      </c>
      <c r="L695" s="78" t="s">
        <v>209</v>
      </c>
      <c r="M695" s="78" t="s">
        <v>209</v>
      </c>
      <c r="N695" s="78" t="s">
        <v>209</v>
      </c>
      <c r="O695" s="78" t="s">
        <v>209</v>
      </c>
      <c r="P695" s="78" t="s">
        <v>30</v>
      </c>
      <c r="Q695" s="78" t="s">
        <v>48</v>
      </c>
      <c r="R695" s="81"/>
      <c r="S695" s="78">
        <v>2019</v>
      </c>
      <c r="T695" s="82" t="s">
        <v>8518</v>
      </c>
      <c r="U695" s="83"/>
      <c r="V695" s="83"/>
      <c r="W695" s="83"/>
      <c r="X695" s="83"/>
      <c r="Y695" s="81"/>
      <c r="Z695" s="81"/>
      <c r="AA695" s="84" t="s">
        <v>186</v>
      </c>
      <c r="AB695" s="85">
        <v>6000000</v>
      </c>
      <c r="AC695" s="81"/>
      <c r="AD695" s="78" t="s">
        <v>209</v>
      </c>
      <c r="AE695" s="83"/>
      <c r="AF695" s="78" t="s">
        <v>35</v>
      </c>
      <c r="AG695" s="81"/>
      <c r="AH695" s="86"/>
      <c r="AI695" s="86"/>
      <c r="AJ695" s="78" t="s">
        <v>188</v>
      </c>
      <c r="AK695" s="78" t="s">
        <v>190</v>
      </c>
      <c r="AL695" s="81"/>
      <c r="AM695" s="81"/>
      <c r="AN695" s="78" t="s">
        <v>189</v>
      </c>
      <c r="AO695" s="81"/>
      <c r="AP695" s="81"/>
    </row>
    <row r="696" spans="1:42" ht="97.5" customHeight="1">
      <c r="A696" s="77">
        <f t="shared" si="1"/>
        <v>695</v>
      </c>
      <c r="B696" s="78" t="s">
        <v>191</v>
      </c>
      <c r="C696" s="78" t="s">
        <v>192</v>
      </c>
      <c r="D696" s="78" t="s">
        <v>193</v>
      </c>
      <c r="E696" s="78" t="s">
        <v>8525</v>
      </c>
      <c r="F696" s="80" t="s">
        <v>194</v>
      </c>
      <c r="G696" s="78" t="s">
        <v>27</v>
      </c>
      <c r="H696" s="78" t="s">
        <v>192</v>
      </c>
      <c r="I696" s="78" t="s">
        <v>192</v>
      </c>
      <c r="J696" s="78" t="s">
        <v>195</v>
      </c>
      <c r="K696" s="78" t="s">
        <v>209</v>
      </c>
      <c r="L696" s="78" t="s">
        <v>209</v>
      </c>
      <c r="M696" s="78" t="s">
        <v>209</v>
      </c>
      <c r="N696" s="78" t="s">
        <v>8526</v>
      </c>
      <c r="O696" s="78" t="s">
        <v>209</v>
      </c>
      <c r="P696" s="78" t="s">
        <v>48</v>
      </c>
      <c r="Q696" s="78" t="s">
        <v>48</v>
      </c>
      <c r="R696" s="81"/>
      <c r="S696" s="78">
        <v>2019</v>
      </c>
      <c r="T696" s="82" t="s">
        <v>8518</v>
      </c>
      <c r="U696" s="83"/>
      <c r="V696" s="83"/>
      <c r="W696" s="83"/>
      <c r="X696" s="83"/>
      <c r="Y696" s="81"/>
      <c r="Z696" s="81"/>
      <c r="AA696" s="84" t="s">
        <v>197</v>
      </c>
      <c r="AB696" s="85" t="s">
        <v>198</v>
      </c>
      <c r="AC696" s="81"/>
      <c r="AD696" s="78" t="s">
        <v>209</v>
      </c>
      <c r="AE696" s="83"/>
      <c r="AF696" s="78" t="s">
        <v>114</v>
      </c>
      <c r="AG696" s="81"/>
      <c r="AH696" s="86"/>
      <c r="AI696" s="86"/>
      <c r="AJ696" s="78" t="s">
        <v>200</v>
      </c>
      <c r="AK696" s="78" t="s">
        <v>74</v>
      </c>
      <c r="AL696" s="81"/>
      <c r="AM696" s="81"/>
      <c r="AN696" s="78" t="s">
        <v>201</v>
      </c>
      <c r="AO696" s="81"/>
      <c r="AP696" s="81"/>
    </row>
    <row r="697" spans="1:42" ht="97.5" customHeight="1">
      <c r="A697" s="77">
        <f t="shared" si="1"/>
        <v>696</v>
      </c>
      <c r="B697" s="78" t="s">
        <v>202</v>
      </c>
      <c r="C697" s="78" t="s">
        <v>204</v>
      </c>
      <c r="D697" s="78" t="s">
        <v>205</v>
      </c>
      <c r="E697" s="78" t="s">
        <v>203</v>
      </c>
      <c r="F697" s="80" t="s">
        <v>206</v>
      </c>
      <c r="G697" s="78" t="s">
        <v>44</v>
      </c>
      <c r="H697" s="78" t="s">
        <v>204</v>
      </c>
      <c r="I697" s="78" t="s">
        <v>204</v>
      </c>
      <c r="J697" s="78" t="s">
        <v>207</v>
      </c>
      <c r="K697" s="78" t="s">
        <v>8527</v>
      </c>
      <c r="L697" s="78" t="s">
        <v>209</v>
      </c>
      <c r="M697" s="78" t="s">
        <v>209</v>
      </c>
      <c r="N697" s="78" t="s">
        <v>8528</v>
      </c>
      <c r="O697" s="78" t="s">
        <v>209</v>
      </c>
      <c r="P697" s="78" t="s">
        <v>30</v>
      </c>
      <c r="Q697" s="78" t="s">
        <v>30</v>
      </c>
      <c r="R697" s="81"/>
      <c r="S697" s="78">
        <v>2020</v>
      </c>
      <c r="T697" s="82" t="s">
        <v>8518</v>
      </c>
      <c r="U697" s="83"/>
      <c r="V697" s="83"/>
      <c r="W697" s="83"/>
      <c r="X697" s="83"/>
      <c r="Y697" s="81"/>
      <c r="Z697" s="81"/>
      <c r="AA697" s="84" t="s">
        <v>210</v>
      </c>
      <c r="AB697" s="85" t="s">
        <v>211</v>
      </c>
      <c r="AC697" s="81"/>
      <c r="AD697" s="78" t="s">
        <v>209</v>
      </c>
      <c r="AE697" s="83"/>
      <c r="AF697" s="78" t="s">
        <v>35</v>
      </c>
      <c r="AG697" s="81"/>
      <c r="AH697" s="86"/>
      <c r="AI697" s="86"/>
      <c r="AJ697" s="78" t="s">
        <v>33</v>
      </c>
      <c r="AK697" s="78" t="s">
        <v>143</v>
      </c>
      <c r="AL697" s="81"/>
      <c r="AM697" s="81"/>
      <c r="AN697" s="78">
        <v>1</v>
      </c>
      <c r="AO697" s="81"/>
      <c r="AP697" s="81"/>
    </row>
    <row r="698" spans="1:42" ht="97.5" customHeight="1">
      <c r="A698" s="77">
        <f t="shared" si="1"/>
        <v>697</v>
      </c>
      <c r="B698" s="78" t="s">
        <v>238</v>
      </c>
      <c r="C698" s="78" t="s">
        <v>240</v>
      </c>
      <c r="D698" s="78" t="s">
        <v>241</v>
      </c>
      <c r="E698" s="78" t="s">
        <v>239</v>
      </c>
      <c r="F698" s="80" t="s">
        <v>242</v>
      </c>
      <c r="G698" s="78" t="s">
        <v>44</v>
      </c>
      <c r="H698" s="78" t="s">
        <v>240</v>
      </c>
      <c r="I698" s="78" t="s">
        <v>240</v>
      </c>
      <c r="J698" s="78" t="s">
        <v>243</v>
      </c>
      <c r="K698" s="78" t="s">
        <v>209</v>
      </c>
      <c r="L698" s="78" t="s">
        <v>209</v>
      </c>
      <c r="M698" s="78" t="s">
        <v>209</v>
      </c>
      <c r="N698" s="78" t="s">
        <v>209</v>
      </c>
      <c r="O698" s="78" t="s">
        <v>209</v>
      </c>
      <c r="P698" s="78" t="s">
        <v>30</v>
      </c>
      <c r="Q698" s="78" t="s">
        <v>30</v>
      </c>
      <c r="R698" s="81"/>
      <c r="S698" s="78">
        <v>2019</v>
      </c>
      <c r="T698" s="82" t="s">
        <v>8518</v>
      </c>
      <c r="U698" s="83"/>
      <c r="V698" s="83"/>
      <c r="W698" s="83"/>
      <c r="X698" s="83"/>
      <c r="Y698" s="81"/>
      <c r="Z698" s="81"/>
      <c r="AA698" s="84" t="s">
        <v>63</v>
      </c>
      <c r="AB698" s="85" t="s">
        <v>244</v>
      </c>
      <c r="AC698" s="81"/>
      <c r="AD698" s="78" t="s">
        <v>209</v>
      </c>
      <c r="AE698" s="83"/>
      <c r="AF698" s="78" t="s">
        <v>35</v>
      </c>
      <c r="AG698" s="81"/>
      <c r="AH698" s="86"/>
      <c r="AI698" s="86"/>
      <c r="AJ698" s="78" t="s">
        <v>246</v>
      </c>
      <c r="AK698" s="78" t="s">
        <v>248</v>
      </c>
      <c r="AL698" s="81"/>
      <c r="AM698" s="81"/>
      <c r="AN698" s="78" t="s">
        <v>247</v>
      </c>
      <c r="AO698" s="81"/>
      <c r="AP698" s="81"/>
    </row>
    <row r="699" spans="1:42" ht="97.5" customHeight="1">
      <c r="A699" s="77">
        <f t="shared" si="1"/>
        <v>698</v>
      </c>
      <c r="B699" s="78" t="s">
        <v>249</v>
      </c>
      <c r="C699" s="78" t="s">
        <v>251</v>
      </c>
      <c r="D699" s="78" t="s">
        <v>253</v>
      </c>
      <c r="E699" s="78" t="s">
        <v>250</v>
      </c>
      <c r="F699" s="80" t="s">
        <v>254</v>
      </c>
      <c r="G699" s="78" t="s">
        <v>44</v>
      </c>
      <c r="H699" s="78" t="s">
        <v>251</v>
      </c>
      <c r="I699" s="78" t="s">
        <v>252</v>
      </c>
      <c r="J699" s="78" t="s">
        <v>255</v>
      </c>
      <c r="K699" s="78" t="s">
        <v>209</v>
      </c>
      <c r="L699" s="78" t="s">
        <v>209</v>
      </c>
      <c r="M699" s="78" t="s">
        <v>209</v>
      </c>
      <c r="N699" s="78" t="s">
        <v>209</v>
      </c>
      <c r="O699" s="78" t="s">
        <v>209</v>
      </c>
      <c r="P699" s="78" t="s">
        <v>48</v>
      </c>
      <c r="Q699" s="78" t="s">
        <v>30</v>
      </c>
      <c r="R699" s="81"/>
      <c r="S699" s="78">
        <v>2019</v>
      </c>
      <c r="T699" s="82" t="s">
        <v>8518</v>
      </c>
      <c r="U699" s="83"/>
      <c r="V699" s="83"/>
      <c r="W699" s="83"/>
      <c r="X699" s="83"/>
      <c r="Y699" s="81"/>
      <c r="Z699" s="81"/>
      <c r="AA699" s="84" t="s">
        <v>256</v>
      </c>
      <c r="AB699" s="85" t="s">
        <v>257</v>
      </c>
      <c r="AC699" s="81"/>
      <c r="AD699" s="78" t="s">
        <v>209</v>
      </c>
      <c r="AE699" s="83"/>
      <c r="AF699" s="78" t="s">
        <v>259</v>
      </c>
      <c r="AG699" s="81"/>
      <c r="AH699" s="86"/>
      <c r="AI699" s="86"/>
      <c r="AJ699" s="78">
        <v>200</v>
      </c>
      <c r="AK699" s="78" t="s">
        <v>261</v>
      </c>
      <c r="AL699" s="81"/>
      <c r="AM699" s="81"/>
      <c r="AN699" s="78" t="s">
        <v>260</v>
      </c>
      <c r="AO699" s="81"/>
      <c r="AP699" s="81"/>
    </row>
    <row r="700" spans="1:42" ht="97.5" customHeight="1">
      <c r="A700" s="77">
        <f t="shared" si="1"/>
        <v>699</v>
      </c>
      <c r="B700" s="78" t="s">
        <v>262</v>
      </c>
      <c r="C700" s="78" t="s">
        <v>264</v>
      </c>
      <c r="D700" s="78" t="s">
        <v>265</v>
      </c>
      <c r="E700" s="78" t="s">
        <v>263</v>
      </c>
      <c r="F700" s="84" t="s">
        <v>266</v>
      </c>
      <c r="G700" s="78" t="s">
        <v>44</v>
      </c>
      <c r="H700" s="78" t="s">
        <v>264</v>
      </c>
      <c r="I700" s="78" t="s">
        <v>264</v>
      </c>
      <c r="J700" s="78" t="s">
        <v>267</v>
      </c>
      <c r="K700" s="78" t="s">
        <v>209</v>
      </c>
      <c r="L700" s="78" t="s">
        <v>268</v>
      </c>
      <c r="M700" s="78" t="s">
        <v>209</v>
      </c>
      <c r="N700" s="78" t="s">
        <v>209</v>
      </c>
      <c r="O700" s="78" t="s">
        <v>209</v>
      </c>
      <c r="P700" s="78" t="s">
        <v>30</v>
      </c>
      <c r="Q700" s="78" t="s">
        <v>48</v>
      </c>
      <c r="R700" s="81"/>
      <c r="S700" s="78">
        <v>2018</v>
      </c>
      <c r="T700" s="82" t="s">
        <v>8518</v>
      </c>
      <c r="U700" s="83"/>
      <c r="V700" s="83"/>
      <c r="W700" s="83"/>
      <c r="X700" s="83"/>
      <c r="Y700" s="81"/>
      <c r="Z700" s="81"/>
      <c r="AA700" s="84" t="s">
        <v>269</v>
      </c>
      <c r="AB700" s="85" t="s">
        <v>32</v>
      </c>
      <c r="AC700" s="84" t="s">
        <v>3128</v>
      </c>
      <c r="AD700" s="78" t="s">
        <v>209</v>
      </c>
      <c r="AE700" s="83"/>
      <c r="AF700" s="78" t="s">
        <v>221</v>
      </c>
      <c r="AG700" s="81"/>
      <c r="AH700" s="86"/>
      <c r="AI700" s="86"/>
      <c r="AJ700" s="78">
        <v>15000</v>
      </c>
      <c r="AK700" s="78" t="s">
        <v>272</v>
      </c>
      <c r="AL700" s="81"/>
      <c r="AM700" s="81"/>
      <c r="AN700" s="78" t="s">
        <v>271</v>
      </c>
      <c r="AO700" s="81"/>
      <c r="AP700" s="81"/>
    </row>
    <row r="701" spans="1:42" ht="97.5" customHeight="1">
      <c r="A701" s="77">
        <f t="shared" si="1"/>
        <v>700</v>
      </c>
      <c r="B701" s="78" t="s">
        <v>273</v>
      </c>
      <c r="C701" s="78" t="s">
        <v>275</v>
      </c>
      <c r="D701" s="78" t="s">
        <v>276</v>
      </c>
      <c r="E701" s="78" t="s">
        <v>274</v>
      </c>
      <c r="F701" s="80" t="s">
        <v>277</v>
      </c>
      <c r="G701" s="78" t="s">
        <v>27</v>
      </c>
      <c r="H701" s="78" t="s">
        <v>275</v>
      </c>
      <c r="I701" s="78" t="s">
        <v>275</v>
      </c>
      <c r="J701" s="78" t="s">
        <v>278</v>
      </c>
      <c r="K701" s="78" t="s">
        <v>209</v>
      </c>
      <c r="L701" s="78" t="s">
        <v>209</v>
      </c>
      <c r="M701" s="78" t="s">
        <v>209</v>
      </c>
      <c r="N701" s="78" t="s">
        <v>8529</v>
      </c>
      <c r="O701" s="78" t="s">
        <v>209</v>
      </c>
      <c r="P701" s="78" t="s">
        <v>30</v>
      </c>
      <c r="Q701" s="78" t="s">
        <v>30</v>
      </c>
      <c r="R701" s="81"/>
      <c r="S701" s="78">
        <v>2019</v>
      </c>
      <c r="T701" s="82" t="s">
        <v>8518</v>
      </c>
      <c r="U701" s="83"/>
      <c r="V701" s="83"/>
      <c r="W701" s="83"/>
      <c r="X701" s="83"/>
      <c r="Y701" s="81"/>
      <c r="Z701" s="81"/>
      <c r="AA701" s="84" t="s">
        <v>93</v>
      </c>
      <c r="AB701" s="85" t="s">
        <v>280</v>
      </c>
      <c r="AC701" s="81"/>
      <c r="AD701" s="78" t="s">
        <v>209</v>
      </c>
      <c r="AE701" s="83"/>
      <c r="AF701" s="78" t="s">
        <v>35</v>
      </c>
      <c r="AG701" s="81"/>
      <c r="AH701" s="86"/>
      <c r="AI701" s="86"/>
      <c r="AJ701" s="78" t="s">
        <v>282</v>
      </c>
      <c r="AK701" s="78" t="s">
        <v>283</v>
      </c>
      <c r="AL701" s="81"/>
      <c r="AM701" s="81"/>
      <c r="AN701" s="78">
        <v>1</v>
      </c>
      <c r="AO701" s="81"/>
      <c r="AP701" s="81"/>
    </row>
    <row r="702" spans="1:42" ht="97.5" customHeight="1">
      <c r="A702" s="77">
        <f t="shared" si="1"/>
        <v>701</v>
      </c>
      <c r="B702" s="78" t="s">
        <v>284</v>
      </c>
      <c r="C702" s="78" t="s">
        <v>286</v>
      </c>
      <c r="D702" s="78" t="s">
        <v>287</v>
      </c>
      <c r="E702" s="78" t="s">
        <v>285</v>
      </c>
      <c r="F702" s="80" t="s">
        <v>288</v>
      </c>
      <c r="G702" s="78" t="s">
        <v>44</v>
      </c>
      <c r="H702" s="78" t="s">
        <v>286</v>
      </c>
      <c r="I702" s="78" t="s">
        <v>286</v>
      </c>
      <c r="J702" s="78" t="s">
        <v>289</v>
      </c>
      <c r="K702" s="78" t="s">
        <v>209</v>
      </c>
      <c r="L702" s="78" t="s">
        <v>209</v>
      </c>
      <c r="M702" s="78" t="s">
        <v>209</v>
      </c>
      <c r="N702" s="78" t="s">
        <v>8530</v>
      </c>
      <c r="O702" s="78" t="s">
        <v>209</v>
      </c>
      <c r="P702" s="78" t="s">
        <v>48</v>
      </c>
      <c r="Q702" s="78" t="s">
        <v>30</v>
      </c>
      <c r="R702" s="81"/>
      <c r="S702" s="78">
        <v>2019</v>
      </c>
      <c r="T702" s="82" t="s">
        <v>8518</v>
      </c>
      <c r="U702" s="83"/>
      <c r="V702" s="83"/>
      <c r="W702" s="83"/>
      <c r="X702" s="83"/>
      <c r="Y702" s="81"/>
      <c r="Z702" s="81"/>
      <c r="AA702" s="84" t="s">
        <v>291</v>
      </c>
      <c r="AB702" s="85" t="s">
        <v>292</v>
      </c>
      <c r="AC702" s="81"/>
      <c r="AD702" s="78" t="s">
        <v>209</v>
      </c>
      <c r="AE702" s="83"/>
      <c r="AF702" s="78" t="s">
        <v>35</v>
      </c>
      <c r="AG702" s="81"/>
      <c r="AH702" s="86"/>
      <c r="AI702" s="86"/>
      <c r="AJ702" s="78" t="s">
        <v>294</v>
      </c>
      <c r="AK702" s="78" t="s">
        <v>295</v>
      </c>
      <c r="AL702" s="81"/>
      <c r="AM702" s="81"/>
      <c r="AN702" s="78">
        <v>3</v>
      </c>
      <c r="AO702" s="81"/>
      <c r="AP702" s="81"/>
    </row>
    <row r="703" spans="1:42" ht="97.5" customHeight="1">
      <c r="A703" s="77">
        <f t="shared" si="1"/>
        <v>702</v>
      </c>
      <c r="B703" s="78" t="s">
        <v>296</v>
      </c>
      <c r="C703" s="78" t="s">
        <v>298</v>
      </c>
      <c r="D703" s="78" t="s">
        <v>299</v>
      </c>
      <c r="E703" s="78" t="s">
        <v>297</v>
      </c>
      <c r="F703" s="80" t="s">
        <v>300</v>
      </c>
      <c r="G703" s="78" t="s">
        <v>44</v>
      </c>
      <c r="H703" s="78" t="s">
        <v>298</v>
      </c>
      <c r="I703" s="78" t="s">
        <v>298</v>
      </c>
      <c r="J703" s="78" t="s">
        <v>301</v>
      </c>
      <c r="K703" s="78" t="s">
        <v>209</v>
      </c>
      <c r="L703" s="78" t="s">
        <v>209</v>
      </c>
      <c r="M703" s="78" t="s">
        <v>209</v>
      </c>
      <c r="N703" s="78" t="s">
        <v>209</v>
      </c>
      <c r="O703" s="78" t="s">
        <v>209</v>
      </c>
      <c r="P703" s="78" t="s">
        <v>30</v>
      </c>
      <c r="Q703" s="78" t="s">
        <v>30</v>
      </c>
      <c r="R703" s="81"/>
      <c r="S703" s="78">
        <v>2017</v>
      </c>
      <c r="T703" s="82" t="s">
        <v>8518</v>
      </c>
      <c r="U703" s="83"/>
      <c r="V703" s="83"/>
      <c r="W703" s="83"/>
      <c r="X703" s="83"/>
      <c r="Y703" s="81"/>
      <c r="Z703" s="81"/>
      <c r="AA703" s="84" t="s">
        <v>73</v>
      </c>
      <c r="AB703" s="85">
        <v>2000000</v>
      </c>
      <c r="AC703" s="81"/>
      <c r="AD703" s="78" t="s">
        <v>209</v>
      </c>
      <c r="AE703" s="83"/>
      <c r="AF703" s="78" t="s">
        <v>221</v>
      </c>
      <c r="AG703" s="81"/>
      <c r="AH703" s="86"/>
      <c r="AI703" s="86"/>
      <c r="AJ703" s="78" t="s">
        <v>302</v>
      </c>
      <c r="AK703" s="78" t="s">
        <v>304</v>
      </c>
      <c r="AL703" s="81"/>
      <c r="AM703" s="81"/>
      <c r="AN703" s="78" t="s">
        <v>303</v>
      </c>
      <c r="AO703" s="81"/>
      <c r="AP703" s="81"/>
    </row>
    <row r="704" spans="1:42" ht="97.5" customHeight="1">
      <c r="A704" s="77">
        <f t="shared" si="1"/>
        <v>703</v>
      </c>
      <c r="B704" s="78" t="s">
        <v>305</v>
      </c>
      <c r="C704" s="78" t="s">
        <v>307</v>
      </c>
      <c r="D704" s="78" t="s">
        <v>308</v>
      </c>
      <c r="E704" s="78" t="s">
        <v>306</v>
      </c>
      <c r="F704" s="80" t="s">
        <v>309</v>
      </c>
      <c r="G704" s="78" t="s">
        <v>27</v>
      </c>
      <c r="H704" s="78" t="s">
        <v>307</v>
      </c>
      <c r="I704" s="78" t="s">
        <v>307</v>
      </c>
      <c r="J704" s="78" t="s">
        <v>310</v>
      </c>
      <c r="K704" s="78" t="s">
        <v>209</v>
      </c>
      <c r="L704" s="78" t="s">
        <v>209</v>
      </c>
      <c r="M704" s="78" t="s">
        <v>209</v>
      </c>
      <c r="N704" s="78" t="s">
        <v>209</v>
      </c>
      <c r="O704" s="78" t="s">
        <v>209</v>
      </c>
      <c r="P704" s="78" t="s">
        <v>30</v>
      </c>
      <c r="Q704" s="78" t="s">
        <v>48</v>
      </c>
      <c r="R704" s="81"/>
      <c r="S704" s="78">
        <v>2016</v>
      </c>
      <c r="T704" s="82" t="s">
        <v>8518</v>
      </c>
      <c r="U704" s="83"/>
      <c r="V704" s="83"/>
      <c r="W704" s="83"/>
      <c r="X704" s="83"/>
      <c r="Y704" s="81"/>
      <c r="Z704" s="81"/>
      <c r="AA704" s="84" t="s">
        <v>73</v>
      </c>
      <c r="AB704" s="85" t="s">
        <v>311</v>
      </c>
      <c r="AC704" s="81"/>
      <c r="AD704" s="78" t="s">
        <v>209</v>
      </c>
      <c r="AE704" s="83"/>
      <c r="AF704" s="78" t="s">
        <v>114</v>
      </c>
      <c r="AG704" s="81"/>
      <c r="AH704" s="86"/>
      <c r="AI704" s="86"/>
      <c r="AJ704" s="78" t="s">
        <v>312</v>
      </c>
      <c r="AK704" s="78" t="s">
        <v>272</v>
      </c>
      <c r="AL704" s="81"/>
      <c r="AM704" s="81"/>
      <c r="AN704" s="78">
        <v>0</v>
      </c>
      <c r="AO704" s="81"/>
      <c r="AP704" s="81"/>
    </row>
    <row r="705" spans="1:42" ht="97.5" customHeight="1">
      <c r="A705" s="77">
        <f t="shared" si="1"/>
        <v>704</v>
      </c>
      <c r="B705" s="78" t="s">
        <v>313</v>
      </c>
      <c r="C705" s="78" t="s">
        <v>314</v>
      </c>
      <c r="D705" s="78" t="s">
        <v>316</v>
      </c>
      <c r="E705" s="79" t="s">
        <v>8531</v>
      </c>
      <c r="F705" s="80" t="s">
        <v>317</v>
      </c>
      <c r="G705" s="78" t="s">
        <v>27</v>
      </c>
      <c r="H705" s="78" t="s">
        <v>314</v>
      </c>
      <c r="I705" s="78" t="s">
        <v>315</v>
      </c>
      <c r="J705" s="78" t="s">
        <v>318</v>
      </c>
      <c r="K705" s="78" t="s">
        <v>209</v>
      </c>
      <c r="L705" s="78" t="s">
        <v>318</v>
      </c>
      <c r="M705" s="78" t="s">
        <v>209</v>
      </c>
      <c r="N705" s="78" t="s">
        <v>209</v>
      </c>
      <c r="O705" s="78" t="s">
        <v>209</v>
      </c>
      <c r="P705" s="78" t="s">
        <v>48</v>
      </c>
      <c r="Q705" s="78" t="s">
        <v>30</v>
      </c>
      <c r="R705" s="81"/>
      <c r="S705" s="78">
        <v>2019</v>
      </c>
      <c r="T705" s="82" t="s">
        <v>8518</v>
      </c>
      <c r="U705" s="83"/>
      <c r="V705" s="83"/>
      <c r="W705" s="83"/>
      <c r="X705" s="83"/>
      <c r="Y705" s="81"/>
      <c r="Z705" s="81"/>
      <c r="AA705" s="84" t="s">
        <v>319</v>
      </c>
      <c r="AB705" s="85" t="s">
        <v>320</v>
      </c>
      <c r="AC705" s="81"/>
      <c r="AD705" s="78" t="s">
        <v>209</v>
      </c>
      <c r="AE705" s="83"/>
      <c r="AF705" s="78" t="s">
        <v>35</v>
      </c>
      <c r="AG705" s="81"/>
      <c r="AH705" s="86"/>
      <c r="AI705" s="86"/>
      <c r="AJ705" s="78" t="s">
        <v>323</v>
      </c>
      <c r="AK705" s="78" t="s">
        <v>105</v>
      </c>
      <c r="AL705" s="81"/>
      <c r="AM705" s="81"/>
      <c r="AN705" s="78" t="s">
        <v>55</v>
      </c>
      <c r="AO705" s="81"/>
      <c r="AP705" s="81"/>
    </row>
    <row r="706" spans="1:42" ht="97.5" customHeight="1">
      <c r="A706" s="77">
        <f t="shared" si="1"/>
        <v>705</v>
      </c>
      <c r="B706" s="78" t="s">
        <v>333</v>
      </c>
      <c r="C706" s="78" t="s">
        <v>335</v>
      </c>
      <c r="D706" s="78" t="s">
        <v>336</v>
      </c>
      <c r="E706" s="78" t="s">
        <v>334</v>
      </c>
      <c r="F706" s="80" t="s">
        <v>337</v>
      </c>
      <c r="G706" s="78" t="s">
        <v>44</v>
      </c>
      <c r="H706" s="78" t="s">
        <v>335</v>
      </c>
      <c r="I706" s="78" t="s">
        <v>335</v>
      </c>
      <c r="J706" s="78" t="s">
        <v>338</v>
      </c>
      <c r="K706" s="78">
        <v>252010011409</v>
      </c>
      <c r="L706" s="78">
        <v>130154763360</v>
      </c>
      <c r="M706" s="78">
        <v>252010011409</v>
      </c>
      <c r="N706" s="78" t="s">
        <v>209</v>
      </c>
      <c r="O706" s="78" t="s">
        <v>209</v>
      </c>
      <c r="P706" s="78" t="s">
        <v>30</v>
      </c>
      <c r="Q706" s="78" t="s">
        <v>30</v>
      </c>
      <c r="R706" s="81"/>
      <c r="S706" s="78">
        <v>2018</v>
      </c>
      <c r="T706" s="82" t="s">
        <v>8518</v>
      </c>
      <c r="U706" s="83"/>
      <c r="V706" s="83"/>
      <c r="W706" s="83"/>
      <c r="X706" s="83"/>
      <c r="Y706" s="81"/>
      <c r="Z706" s="81"/>
      <c r="AA706" s="84" t="s">
        <v>73</v>
      </c>
      <c r="AB706" s="85" t="s">
        <v>340</v>
      </c>
      <c r="AC706" s="81"/>
      <c r="AD706" s="78" t="s">
        <v>209</v>
      </c>
      <c r="AE706" s="83"/>
      <c r="AF706" s="78" t="s">
        <v>114</v>
      </c>
      <c r="AG706" s="81"/>
      <c r="AH706" s="86"/>
      <c r="AI706" s="86"/>
      <c r="AJ706" s="78" t="s">
        <v>342</v>
      </c>
      <c r="AK706" s="78" t="s">
        <v>343</v>
      </c>
      <c r="AL706" s="81"/>
      <c r="AM706" s="81"/>
      <c r="AN706" s="78">
        <v>1</v>
      </c>
      <c r="AO706" s="81"/>
      <c r="AP706" s="81"/>
    </row>
    <row r="707" spans="1:42" ht="97.5" customHeight="1">
      <c r="A707" s="77">
        <f t="shared" si="1"/>
        <v>706</v>
      </c>
      <c r="B707" s="78" t="s">
        <v>354</v>
      </c>
      <c r="C707" s="78" t="s">
        <v>356</v>
      </c>
      <c r="D707" s="78" t="s">
        <v>358</v>
      </c>
      <c r="E707" s="78" t="s">
        <v>355</v>
      </c>
      <c r="F707" s="80" t="s">
        <v>359</v>
      </c>
      <c r="G707" s="78" t="s">
        <v>44</v>
      </c>
      <c r="H707" s="78" t="s">
        <v>8532</v>
      </c>
      <c r="I707" s="78" t="s">
        <v>357</v>
      </c>
      <c r="J707" s="78" t="s">
        <v>360</v>
      </c>
      <c r="K707" s="78">
        <v>1259000210456</v>
      </c>
      <c r="L707" s="78" t="s">
        <v>102</v>
      </c>
      <c r="M707" s="78" t="s">
        <v>209</v>
      </c>
      <c r="N707" s="78" t="s">
        <v>8533</v>
      </c>
      <c r="O707" s="78" t="s">
        <v>209</v>
      </c>
      <c r="P707" s="78" t="s">
        <v>30</v>
      </c>
      <c r="Q707" s="78" t="s">
        <v>30</v>
      </c>
      <c r="R707" s="81"/>
      <c r="S707" s="78">
        <v>2020</v>
      </c>
      <c r="T707" s="82" t="s">
        <v>8518</v>
      </c>
      <c r="U707" s="83"/>
      <c r="V707" s="83"/>
      <c r="W707" s="83"/>
      <c r="X707" s="83"/>
      <c r="Y707" s="81"/>
      <c r="Z707" s="81"/>
      <c r="AA707" s="84" t="s">
        <v>362</v>
      </c>
      <c r="AB707" s="85" t="s">
        <v>363</v>
      </c>
      <c r="AC707" s="84" t="s">
        <v>8534</v>
      </c>
      <c r="AD707" s="78" t="s">
        <v>209</v>
      </c>
      <c r="AE707" s="83"/>
      <c r="AF707" s="78" t="s">
        <v>114</v>
      </c>
      <c r="AG707" s="81"/>
      <c r="AH707" s="86"/>
      <c r="AI707" s="86"/>
      <c r="AJ707" s="78" t="s">
        <v>366</v>
      </c>
      <c r="AK707" s="78" t="s">
        <v>367</v>
      </c>
      <c r="AL707" s="81"/>
      <c r="AM707" s="81"/>
      <c r="AN707" s="78">
        <v>2</v>
      </c>
      <c r="AO707" s="81"/>
      <c r="AP707" s="81"/>
    </row>
    <row r="708" spans="1:42" ht="97.5" customHeight="1">
      <c r="A708" s="77">
        <f t="shared" si="1"/>
        <v>707</v>
      </c>
      <c r="B708" s="78" t="s">
        <v>410</v>
      </c>
      <c r="C708" s="78" t="s">
        <v>412</v>
      </c>
      <c r="D708" s="78" t="s">
        <v>413</v>
      </c>
      <c r="E708" s="78" t="s">
        <v>411</v>
      </c>
      <c r="F708" s="80" t="s">
        <v>414</v>
      </c>
      <c r="G708" s="78" t="s">
        <v>44</v>
      </c>
      <c r="H708" s="78" t="s">
        <v>412</v>
      </c>
      <c r="I708" s="78" t="s">
        <v>412</v>
      </c>
      <c r="J708" s="78" t="s">
        <v>415</v>
      </c>
      <c r="K708" s="78">
        <v>227000911976</v>
      </c>
      <c r="L708" s="78" t="s">
        <v>209</v>
      </c>
      <c r="M708" s="78">
        <v>227000911976</v>
      </c>
      <c r="N708" s="78" t="s">
        <v>209</v>
      </c>
      <c r="O708" s="78" t="s">
        <v>209</v>
      </c>
      <c r="P708" s="78" t="s">
        <v>30</v>
      </c>
      <c r="Q708" s="78" t="s">
        <v>30</v>
      </c>
      <c r="R708" s="81"/>
      <c r="S708" s="78">
        <v>2019</v>
      </c>
      <c r="T708" s="82" t="s">
        <v>8518</v>
      </c>
      <c r="U708" s="83"/>
      <c r="V708" s="83"/>
      <c r="W708" s="83"/>
      <c r="X708" s="83"/>
      <c r="Y708" s="81"/>
      <c r="Z708" s="81"/>
      <c r="AA708" s="84" t="s">
        <v>73</v>
      </c>
      <c r="AB708" s="85" t="s">
        <v>50</v>
      </c>
      <c r="AC708" s="81"/>
      <c r="AD708" s="78" t="s">
        <v>209</v>
      </c>
      <c r="AE708" s="83"/>
      <c r="AF708" s="78" t="s">
        <v>417</v>
      </c>
      <c r="AG708" s="81"/>
      <c r="AH708" s="86"/>
      <c r="AI708" s="86"/>
      <c r="AJ708" s="78" t="s">
        <v>418</v>
      </c>
      <c r="AK708" s="78" t="s">
        <v>419</v>
      </c>
      <c r="AL708" s="81"/>
      <c r="AM708" s="81"/>
      <c r="AN708" s="78">
        <v>2</v>
      </c>
      <c r="AO708" s="81"/>
      <c r="AP708" s="81"/>
    </row>
    <row r="709" spans="1:42" ht="97.5" customHeight="1">
      <c r="A709" s="77">
        <f t="shared" si="1"/>
        <v>708</v>
      </c>
      <c r="B709" s="78" t="s">
        <v>420</v>
      </c>
      <c r="C709" s="78" t="s">
        <v>422</v>
      </c>
      <c r="D709" s="78" t="s">
        <v>423</v>
      </c>
      <c r="E709" s="78" t="s">
        <v>421</v>
      </c>
      <c r="F709" s="80" t="s">
        <v>424</v>
      </c>
      <c r="G709" s="78" t="s">
        <v>27</v>
      </c>
      <c r="H709" s="78" t="s">
        <v>422</v>
      </c>
      <c r="I709" s="78" t="s">
        <v>422</v>
      </c>
      <c r="J709" s="78" t="s">
        <v>425</v>
      </c>
      <c r="K709" s="78" t="s">
        <v>209</v>
      </c>
      <c r="L709" s="78" t="s">
        <v>209</v>
      </c>
      <c r="M709" s="78" t="s">
        <v>209</v>
      </c>
      <c r="N709" s="78" t="s">
        <v>209</v>
      </c>
      <c r="O709" s="78" t="s">
        <v>209</v>
      </c>
      <c r="P709" s="78" t="s">
        <v>30</v>
      </c>
      <c r="Q709" s="78" t="s">
        <v>48</v>
      </c>
      <c r="R709" s="81"/>
      <c r="S709" s="78">
        <v>2017</v>
      </c>
      <c r="T709" s="82" t="s">
        <v>8518</v>
      </c>
      <c r="U709" s="83"/>
      <c r="V709" s="83"/>
      <c r="W709" s="83"/>
      <c r="X709" s="83"/>
      <c r="Y709" s="81"/>
      <c r="Z709" s="81"/>
      <c r="AA709" s="84" t="s">
        <v>73</v>
      </c>
      <c r="AB709" s="85" t="s">
        <v>426</v>
      </c>
      <c r="AC709" s="81"/>
      <c r="AD709" s="78" t="s">
        <v>209</v>
      </c>
      <c r="AE709" s="83"/>
      <c r="AF709" s="78" t="s">
        <v>114</v>
      </c>
      <c r="AG709" s="81"/>
      <c r="AH709" s="86"/>
      <c r="AI709" s="86"/>
      <c r="AJ709" s="78" t="s">
        <v>428</v>
      </c>
      <c r="AK709" s="78" t="s">
        <v>283</v>
      </c>
      <c r="AL709" s="81"/>
      <c r="AM709" s="81"/>
      <c r="AN709" s="78">
        <v>2</v>
      </c>
      <c r="AO709" s="81"/>
      <c r="AP709" s="81"/>
    </row>
    <row r="710" spans="1:42" ht="97.5" customHeight="1">
      <c r="A710" s="77">
        <f t="shared" si="1"/>
        <v>709</v>
      </c>
      <c r="B710" s="78" t="s">
        <v>435</v>
      </c>
      <c r="C710" s="78" t="s">
        <v>412</v>
      </c>
      <c r="D710" s="78" t="s">
        <v>437</v>
      </c>
      <c r="E710" s="78" t="s">
        <v>436</v>
      </c>
      <c r="F710" s="79" t="s">
        <v>438</v>
      </c>
      <c r="G710" s="78" t="s">
        <v>44</v>
      </c>
      <c r="H710" s="78" t="s">
        <v>412</v>
      </c>
      <c r="I710" s="78" t="s">
        <v>412</v>
      </c>
      <c r="J710" s="78" t="s">
        <v>439</v>
      </c>
      <c r="K710" s="78">
        <v>227000911976</v>
      </c>
      <c r="L710" s="78" t="s">
        <v>209</v>
      </c>
      <c r="M710" s="78">
        <v>227000911976</v>
      </c>
      <c r="N710" s="78" t="s">
        <v>8535</v>
      </c>
      <c r="O710" s="78" t="s">
        <v>209</v>
      </c>
      <c r="P710" s="78" t="s">
        <v>30</v>
      </c>
      <c r="Q710" s="78" t="s">
        <v>48</v>
      </c>
      <c r="R710" s="81"/>
      <c r="S710" s="78">
        <v>2017</v>
      </c>
      <c r="T710" s="82" t="s">
        <v>8518</v>
      </c>
      <c r="U710" s="83"/>
      <c r="V710" s="83"/>
      <c r="W710" s="83"/>
      <c r="X710" s="83"/>
      <c r="Y710" s="81"/>
      <c r="Z710" s="81"/>
      <c r="AA710" s="84" t="s">
        <v>73</v>
      </c>
      <c r="AB710" s="85" t="s">
        <v>50</v>
      </c>
      <c r="AC710" s="81"/>
      <c r="AD710" s="78" t="s">
        <v>209</v>
      </c>
      <c r="AE710" s="83"/>
      <c r="AF710" s="78" t="s">
        <v>221</v>
      </c>
      <c r="AG710" s="81"/>
      <c r="AH710" s="86"/>
      <c r="AI710" s="86"/>
      <c r="AJ710" s="78">
        <v>800</v>
      </c>
      <c r="AK710" s="78" t="s">
        <v>295</v>
      </c>
      <c r="AL710" s="81"/>
      <c r="AM710" s="81"/>
      <c r="AN710" s="78">
        <v>2</v>
      </c>
      <c r="AO710" s="81"/>
      <c r="AP710" s="81"/>
    </row>
    <row r="711" spans="1:42" ht="97.5" customHeight="1">
      <c r="A711" s="77">
        <f t="shared" si="1"/>
        <v>710</v>
      </c>
      <c r="B711" s="78" t="s">
        <v>441</v>
      </c>
      <c r="C711" s="78" t="s">
        <v>442</v>
      </c>
      <c r="D711" s="78" t="s">
        <v>443</v>
      </c>
      <c r="E711" s="79" t="s">
        <v>8536</v>
      </c>
      <c r="F711" s="79" t="s">
        <v>444</v>
      </c>
      <c r="G711" s="78" t="s">
        <v>27</v>
      </c>
      <c r="H711" s="78" t="s">
        <v>442</v>
      </c>
      <c r="I711" s="78" t="s">
        <v>442</v>
      </c>
      <c r="J711" s="78" t="s">
        <v>445</v>
      </c>
      <c r="K711" s="78" t="s">
        <v>209</v>
      </c>
      <c r="L711" s="78" t="s">
        <v>446</v>
      </c>
      <c r="M711" s="78" t="s">
        <v>447</v>
      </c>
      <c r="N711" s="78" t="s">
        <v>209</v>
      </c>
      <c r="O711" s="78" t="s">
        <v>209</v>
      </c>
      <c r="P711" s="78" t="s">
        <v>48</v>
      </c>
      <c r="Q711" s="78" t="s">
        <v>30</v>
      </c>
      <c r="R711" s="81"/>
      <c r="S711" s="78">
        <v>2017</v>
      </c>
      <c r="T711" s="82" t="s">
        <v>8518</v>
      </c>
      <c r="U711" s="83"/>
      <c r="V711" s="83"/>
      <c r="W711" s="83"/>
      <c r="X711" s="83"/>
      <c r="Y711" s="81"/>
      <c r="Z711" s="81"/>
      <c r="AA711" s="84" t="s">
        <v>73</v>
      </c>
      <c r="AB711" s="85" t="s">
        <v>448</v>
      </c>
      <c r="AC711" s="81"/>
      <c r="AD711" s="78" t="s">
        <v>209</v>
      </c>
      <c r="AE711" s="83"/>
      <c r="AF711" s="78" t="s">
        <v>114</v>
      </c>
      <c r="AG711" s="81"/>
      <c r="AH711" s="86"/>
      <c r="AI711" s="86"/>
      <c r="AJ711" s="78" t="s">
        <v>450</v>
      </c>
      <c r="AK711" s="78" t="s">
        <v>82</v>
      </c>
      <c r="AL711" s="81"/>
      <c r="AM711" s="81"/>
      <c r="AN711" s="78" t="s">
        <v>55</v>
      </c>
      <c r="AO711" s="81"/>
      <c r="AP711" s="81"/>
    </row>
    <row r="712" spans="1:42" ht="97.5" customHeight="1">
      <c r="A712" s="77">
        <f t="shared" si="1"/>
        <v>711</v>
      </c>
      <c r="B712" s="78" t="s">
        <v>463</v>
      </c>
      <c r="C712" s="78" t="s">
        <v>465</v>
      </c>
      <c r="D712" s="78" t="s">
        <v>463</v>
      </c>
      <c r="E712" s="78" t="s">
        <v>464</v>
      </c>
      <c r="F712" s="80" t="s">
        <v>139</v>
      </c>
      <c r="G712" s="78" t="s">
        <v>44</v>
      </c>
      <c r="H712" s="78" t="s">
        <v>465</v>
      </c>
      <c r="I712" s="78" t="s">
        <v>465</v>
      </c>
      <c r="J712" s="78" t="s">
        <v>467</v>
      </c>
      <c r="K712" s="78" t="s">
        <v>209</v>
      </c>
      <c r="L712" s="78" t="s">
        <v>468</v>
      </c>
      <c r="M712" s="78" t="s">
        <v>209</v>
      </c>
      <c r="N712" s="78" t="s">
        <v>209</v>
      </c>
      <c r="O712" s="78" t="s">
        <v>209</v>
      </c>
      <c r="P712" s="78" t="s">
        <v>30</v>
      </c>
      <c r="Q712" s="78" t="s">
        <v>30</v>
      </c>
      <c r="R712" s="81"/>
      <c r="S712" s="78">
        <v>2018</v>
      </c>
      <c r="T712" s="82" t="s">
        <v>8518</v>
      </c>
      <c r="U712" s="83"/>
      <c r="V712" s="83"/>
      <c r="W712" s="83"/>
      <c r="X712" s="83"/>
      <c r="Y712" s="81"/>
      <c r="Z712" s="81"/>
      <c r="AA712" s="84" t="s">
        <v>8537</v>
      </c>
      <c r="AB712" s="85" t="s">
        <v>151</v>
      </c>
      <c r="AC712" s="81"/>
      <c r="AD712" s="78" t="s">
        <v>209</v>
      </c>
      <c r="AE712" s="83"/>
      <c r="AF712" s="78" t="s">
        <v>221</v>
      </c>
      <c r="AG712" s="81"/>
      <c r="AH712" s="86"/>
      <c r="AI712" s="86"/>
      <c r="AJ712" s="78" t="s">
        <v>470</v>
      </c>
      <c r="AK712" s="78" t="s">
        <v>105</v>
      </c>
      <c r="AL712" s="81"/>
      <c r="AM712" s="81"/>
      <c r="AN712" s="78" t="s">
        <v>8538</v>
      </c>
      <c r="AO712" s="81"/>
      <c r="AP712" s="81"/>
    </row>
    <row r="713" spans="1:42" ht="97.5" customHeight="1">
      <c r="A713" s="77">
        <f t="shared" si="1"/>
        <v>712</v>
      </c>
      <c r="B713" s="78" t="s">
        <v>472</v>
      </c>
      <c r="C713" s="78" t="s">
        <v>474</v>
      </c>
      <c r="D713" s="78" t="s">
        <v>476</v>
      </c>
      <c r="E713" s="78" t="s">
        <v>473</v>
      </c>
      <c r="F713" s="79" t="s">
        <v>8539</v>
      </c>
      <c r="G713" s="78" t="s">
        <v>44</v>
      </c>
      <c r="H713" s="78" t="s">
        <v>474</v>
      </c>
      <c r="I713" s="78" t="s">
        <v>475</v>
      </c>
      <c r="J713" s="78" t="s">
        <v>478</v>
      </c>
      <c r="K713" s="78" t="s">
        <v>209</v>
      </c>
      <c r="L713" s="78" t="s">
        <v>209</v>
      </c>
      <c r="M713" s="78" t="s">
        <v>209</v>
      </c>
      <c r="N713" s="78" t="s">
        <v>209</v>
      </c>
      <c r="O713" s="78" t="s">
        <v>209</v>
      </c>
      <c r="P713" s="78" t="s">
        <v>30</v>
      </c>
      <c r="Q713" s="78" t="s">
        <v>30</v>
      </c>
      <c r="R713" s="81"/>
      <c r="S713" s="78">
        <v>2019</v>
      </c>
      <c r="T713" s="82" t="s">
        <v>8518</v>
      </c>
      <c r="U713" s="83"/>
      <c r="V713" s="83"/>
      <c r="W713" s="83"/>
      <c r="X713" s="83"/>
      <c r="Y713" s="81"/>
      <c r="Z713" s="81"/>
      <c r="AA713" s="84" t="s">
        <v>73</v>
      </c>
      <c r="AB713" s="85" t="s">
        <v>151</v>
      </c>
      <c r="AC713" s="81"/>
      <c r="AD713" s="78" t="s">
        <v>209</v>
      </c>
      <c r="AE713" s="83"/>
      <c r="AF713" s="78" t="s">
        <v>35</v>
      </c>
      <c r="AG713" s="81"/>
      <c r="AH713" s="86"/>
      <c r="AI713" s="86"/>
      <c r="AJ713" s="78" t="s">
        <v>479</v>
      </c>
      <c r="AK713" s="78" t="s">
        <v>480</v>
      </c>
      <c r="AL713" s="81"/>
      <c r="AM713" s="81"/>
      <c r="AN713" s="78">
        <v>3</v>
      </c>
      <c r="AO713" s="81"/>
      <c r="AP713" s="81"/>
    </row>
    <row r="714" spans="1:42" ht="97.5" customHeight="1">
      <c r="A714" s="77">
        <f t="shared" si="1"/>
        <v>713</v>
      </c>
      <c r="B714" s="78" t="s">
        <v>481</v>
      </c>
      <c r="C714" s="78" t="s">
        <v>483</v>
      </c>
      <c r="D714" s="78" t="s">
        <v>484</v>
      </c>
      <c r="E714" s="78" t="s">
        <v>482</v>
      </c>
      <c r="F714" s="80" t="s">
        <v>477</v>
      </c>
      <c r="G714" s="78" t="s">
        <v>44</v>
      </c>
      <c r="H714" s="78" t="s">
        <v>483</v>
      </c>
      <c r="I714" s="78" t="s">
        <v>483</v>
      </c>
      <c r="J714" s="78" t="s">
        <v>486</v>
      </c>
      <c r="K714" s="78">
        <v>9120300332922</v>
      </c>
      <c r="L714" s="78" t="s">
        <v>209</v>
      </c>
      <c r="M714" s="78" t="s">
        <v>209</v>
      </c>
      <c r="N714" s="78" t="s">
        <v>8540</v>
      </c>
      <c r="O714" s="78" t="s">
        <v>209</v>
      </c>
      <c r="P714" s="78" t="s">
        <v>48</v>
      </c>
      <c r="Q714" s="78" t="s">
        <v>30</v>
      </c>
      <c r="R714" s="81"/>
      <c r="S714" s="78">
        <v>2020</v>
      </c>
      <c r="T714" s="82" t="s">
        <v>8518</v>
      </c>
      <c r="U714" s="83"/>
      <c r="V714" s="83"/>
      <c r="W714" s="83"/>
      <c r="X714" s="83"/>
      <c r="Y714" s="81"/>
      <c r="Z714" s="81"/>
      <c r="AA714" s="84" t="s">
        <v>93</v>
      </c>
      <c r="AB714" s="85">
        <v>15000000</v>
      </c>
      <c r="AC714" s="81"/>
      <c r="AD714" s="78" t="s">
        <v>209</v>
      </c>
      <c r="AE714" s="83"/>
      <c r="AF714" s="78" t="s">
        <v>35</v>
      </c>
      <c r="AG714" s="81"/>
      <c r="AH714" s="86"/>
      <c r="AI714" s="86"/>
      <c r="AJ714" s="78" t="s">
        <v>488</v>
      </c>
      <c r="AK714" s="78" t="s">
        <v>489</v>
      </c>
      <c r="AL714" s="81"/>
      <c r="AM714" s="81"/>
      <c r="AN714" s="78">
        <v>3</v>
      </c>
      <c r="AO714" s="81"/>
      <c r="AP714" s="81"/>
    </row>
    <row r="715" spans="1:42" ht="97.5" customHeight="1">
      <c r="A715" s="77">
        <f t="shared" si="1"/>
        <v>714</v>
      </c>
      <c r="B715" s="78" t="s">
        <v>490</v>
      </c>
      <c r="C715" s="78" t="s">
        <v>492</v>
      </c>
      <c r="D715" s="78" t="s">
        <v>493</v>
      </c>
      <c r="E715" s="78" t="s">
        <v>491</v>
      </c>
      <c r="F715" s="80" t="s">
        <v>485</v>
      </c>
      <c r="G715" s="78" t="s">
        <v>44</v>
      </c>
      <c r="H715" s="78" t="s">
        <v>492</v>
      </c>
      <c r="I715" s="78" t="s">
        <v>492</v>
      </c>
      <c r="J715" s="78" t="s">
        <v>495</v>
      </c>
      <c r="K715" s="78" t="s">
        <v>209</v>
      </c>
      <c r="L715" s="78" t="s">
        <v>496</v>
      </c>
      <c r="M715" s="78">
        <v>2570101655</v>
      </c>
      <c r="N715" s="78" t="s">
        <v>209</v>
      </c>
      <c r="O715" s="78" t="s">
        <v>209</v>
      </c>
      <c r="P715" s="78" t="s">
        <v>30</v>
      </c>
      <c r="Q715" s="78" t="s">
        <v>30</v>
      </c>
      <c r="R715" s="81"/>
      <c r="S715" s="78">
        <v>2017</v>
      </c>
      <c r="T715" s="82" t="s">
        <v>8518</v>
      </c>
      <c r="U715" s="83"/>
      <c r="V715" s="83"/>
      <c r="W715" s="83"/>
      <c r="X715" s="83"/>
      <c r="Y715" s="81"/>
      <c r="Z715" s="81"/>
      <c r="AA715" s="84" t="s">
        <v>498</v>
      </c>
      <c r="AB715" s="85" t="s">
        <v>2858</v>
      </c>
      <c r="AC715" s="81"/>
      <c r="AD715" s="78" t="s">
        <v>209</v>
      </c>
      <c r="AE715" s="83"/>
      <c r="AF715" s="78" t="s">
        <v>35</v>
      </c>
      <c r="AG715" s="81"/>
      <c r="AH715" s="86"/>
      <c r="AI715" s="86"/>
      <c r="AJ715" s="78" t="s">
        <v>501</v>
      </c>
      <c r="AK715" s="78" t="s">
        <v>503</v>
      </c>
      <c r="AL715" s="81"/>
      <c r="AM715" s="81"/>
      <c r="AN715" s="78" t="s">
        <v>865</v>
      </c>
      <c r="AO715" s="81"/>
      <c r="AP715" s="81"/>
    </row>
    <row r="716" spans="1:42" ht="97.5" customHeight="1">
      <c r="A716" s="77">
        <f t="shared" si="1"/>
        <v>715</v>
      </c>
      <c r="B716" s="78" t="s">
        <v>515</v>
      </c>
      <c r="C716" s="78" t="s">
        <v>517</v>
      </c>
      <c r="D716" s="78" t="s">
        <v>518</v>
      </c>
      <c r="E716" s="78" t="s">
        <v>516</v>
      </c>
      <c r="F716" s="80" t="s">
        <v>508</v>
      </c>
      <c r="G716" s="78" t="s">
        <v>44</v>
      </c>
      <c r="H716" s="78" t="s">
        <v>517</v>
      </c>
      <c r="I716" s="78" t="s">
        <v>517</v>
      </c>
      <c r="J716" s="78" t="s">
        <v>520</v>
      </c>
      <c r="K716" s="78" t="s">
        <v>209</v>
      </c>
      <c r="L716" s="78" t="s">
        <v>209</v>
      </c>
      <c r="M716" s="78" t="s">
        <v>209</v>
      </c>
      <c r="N716" s="78" t="s">
        <v>8541</v>
      </c>
      <c r="O716" s="78" t="s">
        <v>209</v>
      </c>
      <c r="P716" s="78" t="s">
        <v>30</v>
      </c>
      <c r="Q716" s="78" t="s">
        <v>48</v>
      </c>
      <c r="R716" s="81"/>
      <c r="S716" s="78">
        <v>2017</v>
      </c>
      <c r="T716" s="82" t="s">
        <v>8518</v>
      </c>
      <c r="U716" s="83"/>
      <c r="V716" s="83"/>
      <c r="W716" s="83"/>
      <c r="X716" s="83"/>
      <c r="Y716" s="81"/>
      <c r="Z716" s="81"/>
      <c r="AA716" s="84" t="s">
        <v>63</v>
      </c>
      <c r="AB716" s="85" t="s">
        <v>161</v>
      </c>
      <c r="AC716" s="81"/>
      <c r="AD716" s="78" t="s">
        <v>209</v>
      </c>
      <c r="AE716" s="83"/>
      <c r="AF716" s="78" t="s">
        <v>221</v>
      </c>
      <c r="AG716" s="81"/>
      <c r="AH716" s="86"/>
      <c r="AI716" s="86"/>
      <c r="AJ716" s="78">
        <v>200</v>
      </c>
      <c r="AK716" s="78" t="s">
        <v>105</v>
      </c>
      <c r="AL716" s="81"/>
      <c r="AM716" s="81"/>
      <c r="AN716" s="78">
        <v>2</v>
      </c>
      <c r="AO716" s="81"/>
      <c r="AP716" s="81"/>
    </row>
    <row r="717" spans="1:42" ht="97.5" customHeight="1">
      <c r="A717" s="77">
        <f t="shared" si="1"/>
        <v>716</v>
      </c>
      <c r="B717" s="78" t="s">
        <v>523</v>
      </c>
      <c r="C717" s="78" t="s">
        <v>525</v>
      </c>
      <c r="D717" s="78" t="s">
        <v>526</v>
      </c>
      <c r="E717" s="78" t="s">
        <v>524</v>
      </c>
      <c r="F717" s="80" t="s">
        <v>519</v>
      </c>
      <c r="G717" s="78" t="s">
        <v>44</v>
      </c>
      <c r="H717" s="78" t="s">
        <v>525</v>
      </c>
      <c r="I717" s="78" t="s">
        <v>525</v>
      </c>
      <c r="J717" s="78" t="s">
        <v>528</v>
      </c>
      <c r="K717" s="78">
        <v>200000901535</v>
      </c>
      <c r="L717" s="78" t="s">
        <v>209</v>
      </c>
      <c r="M717" s="78">
        <v>200000901535</v>
      </c>
      <c r="N717" s="78" t="s">
        <v>209</v>
      </c>
      <c r="O717" s="78" t="s">
        <v>209</v>
      </c>
      <c r="P717" s="78" t="s">
        <v>30</v>
      </c>
      <c r="Q717" s="78" t="s">
        <v>48</v>
      </c>
      <c r="R717" s="81"/>
      <c r="S717" s="78">
        <v>2019</v>
      </c>
      <c r="T717" s="82" t="s">
        <v>8518</v>
      </c>
      <c r="U717" s="83"/>
      <c r="V717" s="83"/>
      <c r="W717" s="83"/>
      <c r="X717" s="83"/>
      <c r="Y717" s="81"/>
      <c r="Z717" s="81"/>
      <c r="AA717" s="84" t="s">
        <v>63</v>
      </c>
      <c r="AB717" s="85" t="s">
        <v>280</v>
      </c>
      <c r="AC717" s="81"/>
      <c r="AD717" s="78" t="s">
        <v>209</v>
      </c>
      <c r="AE717" s="83"/>
      <c r="AF717" s="78" t="s">
        <v>35</v>
      </c>
      <c r="AG717" s="81"/>
      <c r="AH717" s="86"/>
      <c r="AI717" s="86"/>
      <c r="AJ717" s="78" t="s">
        <v>531</v>
      </c>
      <c r="AK717" s="78" t="s">
        <v>105</v>
      </c>
      <c r="AL717" s="81"/>
      <c r="AM717" s="81"/>
      <c r="AN717" s="78">
        <v>0</v>
      </c>
      <c r="AO717" s="81"/>
      <c r="AP717" s="81"/>
    </row>
    <row r="718" spans="1:42" ht="97.5" customHeight="1">
      <c r="A718" s="77">
        <f t="shared" si="1"/>
        <v>717</v>
      </c>
      <c r="B718" s="78" t="s">
        <v>539</v>
      </c>
      <c r="C718" s="78" t="s">
        <v>541</v>
      </c>
      <c r="D718" s="78" t="s">
        <v>543</v>
      </c>
      <c r="E718" s="78" t="s">
        <v>540</v>
      </c>
      <c r="F718" s="80" t="s">
        <v>535</v>
      </c>
      <c r="G718" s="78" t="s">
        <v>44</v>
      </c>
      <c r="H718" s="78" t="s">
        <v>541</v>
      </c>
      <c r="I718" s="78" t="s">
        <v>542</v>
      </c>
      <c r="J718" s="78" t="s">
        <v>545</v>
      </c>
      <c r="K718" s="78">
        <v>9120403872164</v>
      </c>
      <c r="L718" s="78" t="s">
        <v>209</v>
      </c>
      <c r="M718" s="78" t="s">
        <v>209</v>
      </c>
      <c r="N718" s="78" t="s">
        <v>209</v>
      </c>
      <c r="O718" s="78" t="s">
        <v>209</v>
      </c>
      <c r="P718" s="78" t="s">
        <v>48</v>
      </c>
      <c r="Q718" s="78" t="s">
        <v>30</v>
      </c>
      <c r="R718" s="81"/>
      <c r="S718" s="78">
        <v>2016</v>
      </c>
      <c r="T718" s="82" t="s">
        <v>8518</v>
      </c>
      <c r="U718" s="83"/>
      <c r="V718" s="83"/>
      <c r="W718" s="83"/>
      <c r="X718" s="83"/>
      <c r="Y718" s="81"/>
      <c r="Z718" s="81"/>
      <c r="AA718" s="84" t="s">
        <v>546</v>
      </c>
      <c r="AB718" s="85">
        <v>50000000</v>
      </c>
      <c r="AC718" s="81"/>
      <c r="AD718" s="78" t="s">
        <v>209</v>
      </c>
      <c r="AE718" s="83"/>
      <c r="AF718" s="78" t="s">
        <v>221</v>
      </c>
      <c r="AG718" s="81"/>
      <c r="AH718" s="86"/>
      <c r="AI718" s="86"/>
      <c r="AJ718" s="78" t="s">
        <v>32</v>
      </c>
      <c r="AK718" s="78" t="s">
        <v>547</v>
      </c>
      <c r="AL718" s="81"/>
      <c r="AM718" s="81"/>
      <c r="AN718" s="78">
        <v>3</v>
      </c>
      <c r="AO718" s="81"/>
      <c r="AP718" s="81"/>
    </row>
    <row r="719" spans="1:42" ht="97.5" customHeight="1">
      <c r="A719" s="77">
        <f t="shared" si="1"/>
        <v>718</v>
      </c>
      <c r="B719" s="78" t="s">
        <v>548</v>
      </c>
      <c r="C719" s="78" t="s">
        <v>550</v>
      </c>
      <c r="D719" s="78" t="s">
        <v>551</v>
      </c>
      <c r="E719" s="78" t="s">
        <v>549</v>
      </c>
      <c r="F719" s="80" t="s">
        <v>544</v>
      </c>
      <c r="G719" s="78" t="s">
        <v>44</v>
      </c>
      <c r="H719" s="78" t="s">
        <v>550</v>
      </c>
      <c r="I719" s="78" t="s">
        <v>550</v>
      </c>
      <c r="J719" s="78" t="s">
        <v>553</v>
      </c>
      <c r="K719" s="78">
        <v>2600010113503</v>
      </c>
      <c r="L719" s="78" t="s">
        <v>209</v>
      </c>
      <c r="M719" s="78">
        <v>2600010113503</v>
      </c>
      <c r="N719" s="78" t="s">
        <v>8542</v>
      </c>
      <c r="O719" s="78" t="s">
        <v>209</v>
      </c>
      <c r="P719" s="78" t="s">
        <v>30</v>
      </c>
      <c r="Q719" s="78" t="s">
        <v>30</v>
      </c>
      <c r="R719" s="81"/>
      <c r="S719" s="78">
        <v>2017</v>
      </c>
      <c r="T719" s="82" t="s">
        <v>8518</v>
      </c>
      <c r="U719" s="83"/>
      <c r="V719" s="83"/>
      <c r="W719" s="83"/>
      <c r="X719" s="83"/>
      <c r="Y719" s="81"/>
      <c r="Z719" s="81"/>
      <c r="AA719" s="84" t="s">
        <v>556</v>
      </c>
      <c r="AB719" s="85" t="s">
        <v>81</v>
      </c>
      <c r="AC719" s="81"/>
      <c r="AD719" s="78" t="s">
        <v>209</v>
      </c>
      <c r="AE719" s="83"/>
      <c r="AF719" s="78" t="s">
        <v>114</v>
      </c>
      <c r="AG719" s="81"/>
      <c r="AH719" s="86"/>
      <c r="AI719" s="86"/>
      <c r="AJ719" s="78">
        <v>1.2</v>
      </c>
      <c r="AK719" s="78" t="s">
        <v>105</v>
      </c>
      <c r="AL719" s="81"/>
      <c r="AM719" s="81"/>
      <c r="AN719" s="78">
        <v>1</v>
      </c>
      <c r="AO719" s="81"/>
      <c r="AP719" s="81"/>
    </row>
    <row r="720" spans="1:42" ht="97.5" customHeight="1">
      <c r="A720" s="77">
        <f t="shared" si="1"/>
        <v>719</v>
      </c>
      <c r="B720" s="78" t="s">
        <v>558</v>
      </c>
      <c r="C720" s="78" t="s">
        <v>559</v>
      </c>
      <c r="D720" s="78" t="s">
        <v>560</v>
      </c>
      <c r="E720" s="79" t="s">
        <v>8543</v>
      </c>
      <c r="F720" s="80" t="s">
        <v>552</v>
      </c>
      <c r="G720" s="78" t="s">
        <v>44</v>
      </c>
      <c r="H720" s="78" t="s">
        <v>8544</v>
      </c>
      <c r="I720" s="78" t="s">
        <v>8544</v>
      </c>
      <c r="J720" s="78" t="s">
        <v>562</v>
      </c>
      <c r="K720" s="78" t="s">
        <v>209</v>
      </c>
      <c r="L720" s="78" t="s">
        <v>563</v>
      </c>
      <c r="M720" s="78" t="s">
        <v>209</v>
      </c>
      <c r="N720" s="78" t="s">
        <v>8545</v>
      </c>
      <c r="O720" s="78" t="s">
        <v>209</v>
      </c>
      <c r="P720" s="78" t="s">
        <v>48</v>
      </c>
      <c r="Q720" s="78" t="s">
        <v>48</v>
      </c>
      <c r="R720" s="81"/>
      <c r="S720" s="78">
        <v>2015</v>
      </c>
      <c r="T720" s="82" t="s">
        <v>8546</v>
      </c>
      <c r="U720" s="83"/>
      <c r="V720" s="83"/>
      <c r="W720" s="83"/>
      <c r="X720" s="83"/>
      <c r="Y720" s="81"/>
      <c r="Z720" s="81"/>
      <c r="AA720" s="84" t="s">
        <v>8547</v>
      </c>
      <c r="AB720" s="85">
        <v>25000000</v>
      </c>
      <c r="AC720" s="81"/>
      <c r="AD720" s="78" t="s">
        <v>209</v>
      </c>
      <c r="AE720" s="83"/>
      <c r="AF720" s="78" t="s">
        <v>35</v>
      </c>
      <c r="AG720" s="81"/>
      <c r="AH720" s="86"/>
      <c r="AI720" s="86"/>
      <c r="AJ720" s="78" t="s">
        <v>566</v>
      </c>
      <c r="AK720" s="78" t="s">
        <v>74</v>
      </c>
      <c r="AL720" s="81"/>
      <c r="AM720" s="81"/>
      <c r="AN720" s="78">
        <v>4</v>
      </c>
      <c r="AO720" s="81"/>
      <c r="AP720" s="81"/>
    </row>
    <row r="721" spans="1:42" ht="97.5" customHeight="1">
      <c r="A721" s="77">
        <f t="shared" si="1"/>
        <v>720</v>
      </c>
      <c r="B721" s="78" t="s">
        <v>567</v>
      </c>
      <c r="C721" s="78" t="s">
        <v>569</v>
      </c>
      <c r="D721" s="78" t="s">
        <v>570</v>
      </c>
      <c r="E721" s="78" t="s">
        <v>568</v>
      </c>
      <c r="F721" s="80" t="s">
        <v>561</v>
      </c>
      <c r="G721" s="78" t="s">
        <v>27</v>
      </c>
      <c r="H721" s="78" t="s">
        <v>569</v>
      </c>
      <c r="I721" s="78" t="s">
        <v>569</v>
      </c>
      <c r="J721" s="78" t="s">
        <v>572</v>
      </c>
      <c r="K721" s="78" t="s">
        <v>209</v>
      </c>
      <c r="L721" s="78" t="s">
        <v>209</v>
      </c>
      <c r="M721" s="78" t="s">
        <v>209</v>
      </c>
      <c r="N721" s="78" t="s">
        <v>209</v>
      </c>
      <c r="O721" s="78" t="s">
        <v>209</v>
      </c>
      <c r="P721" s="78" t="s">
        <v>30</v>
      </c>
      <c r="Q721" s="78" t="s">
        <v>30</v>
      </c>
      <c r="R721" s="81"/>
      <c r="S721" s="78">
        <v>2020</v>
      </c>
      <c r="T721" s="82" t="s">
        <v>8518</v>
      </c>
      <c r="U721" s="83"/>
      <c r="V721" s="83"/>
      <c r="W721" s="83"/>
      <c r="X721" s="83"/>
      <c r="Y721" s="81"/>
      <c r="Z721" s="81"/>
      <c r="AA721" s="84" t="s">
        <v>573</v>
      </c>
      <c r="AB721" s="85" t="s">
        <v>574</v>
      </c>
      <c r="AC721" s="81"/>
      <c r="AD721" s="78" t="s">
        <v>209</v>
      </c>
      <c r="AE721" s="83"/>
      <c r="AF721" s="78" t="s">
        <v>35</v>
      </c>
      <c r="AG721" s="81"/>
      <c r="AH721" s="86"/>
      <c r="AI721" s="86"/>
      <c r="AJ721" s="78" t="s">
        <v>576</v>
      </c>
      <c r="AK721" s="78" t="s">
        <v>171</v>
      </c>
      <c r="AL721" s="81"/>
      <c r="AM721" s="81"/>
      <c r="AN721" s="78" t="s">
        <v>577</v>
      </c>
      <c r="AO721" s="81"/>
      <c r="AP721" s="81"/>
    </row>
    <row r="722" spans="1:42" ht="97.5" customHeight="1">
      <c r="A722" s="77">
        <f t="shared" si="1"/>
        <v>721</v>
      </c>
      <c r="B722" s="78" t="s">
        <v>589</v>
      </c>
      <c r="C722" s="78" t="s">
        <v>591</v>
      </c>
      <c r="D722" s="78" t="s">
        <v>592</v>
      </c>
      <c r="E722" s="78" t="s">
        <v>590</v>
      </c>
      <c r="F722" s="80" t="s">
        <v>571</v>
      </c>
      <c r="G722" s="78" t="s">
        <v>27</v>
      </c>
      <c r="H722" s="78" t="s">
        <v>591</v>
      </c>
      <c r="I722" s="78" t="s">
        <v>591</v>
      </c>
      <c r="J722" s="78" t="s">
        <v>594</v>
      </c>
      <c r="K722" s="78" t="s">
        <v>595</v>
      </c>
      <c r="L722" s="78" t="s">
        <v>595</v>
      </c>
      <c r="M722" s="78" t="s">
        <v>209</v>
      </c>
      <c r="N722" s="78" t="s">
        <v>209</v>
      </c>
      <c r="O722" s="78" t="s">
        <v>209</v>
      </c>
      <c r="P722" s="78" t="s">
        <v>30</v>
      </c>
      <c r="Q722" s="78" t="s">
        <v>30</v>
      </c>
      <c r="R722" s="81"/>
      <c r="S722" s="78">
        <v>2018</v>
      </c>
      <c r="T722" s="82" t="s">
        <v>8518</v>
      </c>
      <c r="U722" s="83"/>
      <c r="V722" s="83"/>
      <c r="W722" s="83"/>
      <c r="X722" s="83"/>
      <c r="Y722" s="81"/>
      <c r="Z722" s="81"/>
      <c r="AA722" s="84" t="s">
        <v>596</v>
      </c>
      <c r="AB722" s="85" t="s">
        <v>597</v>
      </c>
      <c r="AC722" s="81"/>
      <c r="AD722" s="78" t="s">
        <v>209</v>
      </c>
      <c r="AE722" s="83"/>
      <c r="AF722" s="78" t="s">
        <v>221</v>
      </c>
      <c r="AG722" s="81"/>
      <c r="AH722" s="86"/>
      <c r="AI722" s="86"/>
      <c r="AJ722" s="78" t="s">
        <v>598</v>
      </c>
      <c r="AK722" s="78" t="s">
        <v>599</v>
      </c>
      <c r="AL722" s="81"/>
      <c r="AM722" s="81"/>
      <c r="AN722" s="78">
        <v>2</v>
      </c>
      <c r="AO722" s="81"/>
      <c r="AP722" s="81"/>
    </row>
    <row r="723" spans="1:42" ht="97.5" customHeight="1">
      <c r="A723" s="77">
        <f t="shared" si="1"/>
        <v>722</v>
      </c>
      <c r="B723" s="78" t="s">
        <v>600</v>
      </c>
      <c r="C723" s="78" t="s">
        <v>602</v>
      </c>
      <c r="D723" s="78" t="s">
        <v>603</v>
      </c>
      <c r="E723" s="78" t="s">
        <v>601</v>
      </c>
      <c r="F723" s="80" t="s">
        <v>583</v>
      </c>
      <c r="G723" s="78" t="s">
        <v>44</v>
      </c>
      <c r="H723" s="78" t="s">
        <v>602</v>
      </c>
      <c r="I723" s="78" t="s">
        <v>602</v>
      </c>
      <c r="J723" s="78" t="s">
        <v>605</v>
      </c>
      <c r="K723" s="78" t="s">
        <v>209</v>
      </c>
      <c r="L723" s="78" t="s">
        <v>102</v>
      </c>
      <c r="M723" s="78" t="s">
        <v>209</v>
      </c>
      <c r="N723" s="78" t="s">
        <v>209</v>
      </c>
      <c r="O723" s="78" t="s">
        <v>209</v>
      </c>
      <c r="P723" s="78" t="s">
        <v>30</v>
      </c>
      <c r="Q723" s="78" t="s">
        <v>30</v>
      </c>
      <c r="R723" s="81"/>
      <c r="S723" s="78">
        <v>2020</v>
      </c>
      <c r="T723" s="82" t="s">
        <v>8518</v>
      </c>
      <c r="U723" s="83"/>
      <c r="V723" s="83"/>
      <c r="W723" s="83"/>
      <c r="X723" s="83"/>
      <c r="Y723" s="81"/>
      <c r="Z723" s="81"/>
      <c r="AA723" s="84" t="s">
        <v>606</v>
      </c>
      <c r="AB723" s="85" t="s">
        <v>161</v>
      </c>
      <c r="AC723" s="81"/>
      <c r="AD723" s="78" t="s">
        <v>209</v>
      </c>
      <c r="AE723" s="83"/>
      <c r="AF723" s="78" t="s">
        <v>114</v>
      </c>
      <c r="AG723" s="81"/>
      <c r="AH723" s="86"/>
      <c r="AI723" s="86"/>
      <c r="AJ723" s="78" t="s">
        <v>607</v>
      </c>
      <c r="AK723" s="78" t="s">
        <v>74</v>
      </c>
      <c r="AL723" s="81"/>
      <c r="AM723" s="81"/>
      <c r="AN723" s="78">
        <v>2</v>
      </c>
      <c r="AO723" s="81"/>
      <c r="AP723" s="81"/>
    </row>
    <row r="724" spans="1:42" ht="97.5" customHeight="1">
      <c r="A724" s="77">
        <f t="shared" si="1"/>
        <v>723</v>
      </c>
      <c r="B724" s="78" t="s">
        <v>616</v>
      </c>
      <c r="C724" s="78" t="s">
        <v>618</v>
      </c>
      <c r="D724" s="78" t="s">
        <v>619</v>
      </c>
      <c r="E724" s="78" t="s">
        <v>617</v>
      </c>
      <c r="F724" s="80" t="s">
        <v>604</v>
      </c>
      <c r="G724" s="78" t="s">
        <v>44</v>
      </c>
      <c r="H724" s="78" t="s">
        <v>618</v>
      </c>
      <c r="I724" s="78" t="s">
        <v>618</v>
      </c>
      <c r="J724" s="78" t="s">
        <v>621</v>
      </c>
      <c r="K724" s="78" t="s">
        <v>209</v>
      </c>
      <c r="L724" s="78" t="s">
        <v>622</v>
      </c>
      <c r="M724" s="78" t="s">
        <v>209</v>
      </c>
      <c r="N724" s="78" t="s">
        <v>623</v>
      </c>
      <c r="O724" s="78" t="s">
        <v>209</v>
      </c>
      <c r="P724" s="78" t="s">
        <v>30</v>
      </c>
      <c r="Q724" s="78" t="s">
        <v>48</v>
      </c>
      <c r="R724" s="81"/>
      <c r="S724" s="78">
        <v>2017</v>
      </c>
      <c r="T724" s="82" t="s">
        <v>8518</v>
      </c>
      <c r="U724" s="83"/>
      <c r="V724" s="83"/>
      <c r="W724" s="83"/>
      <c r="X724" s="83"/>
      <c r="Y724" s="81"/>
      <c r="Z724" s="81"/>
      <c r="AA724" s="84" t="s">
        <v>73</v>
      </c>
      <c r="AB724" s="85" t="s">
        <v>270</v>
      </c>
      <c r="AC724" s="81"/>
      <c r="AD724" s="78" t="s">
        <v>209</v>
      </c>
      <c r="AE724" s="83"/>
      <c r="AF724" s="78" t="s">
        <v>35</v>
      </c>
      <c r="AG724" s="81"/>
      <c r="AH724" s="86"/>
      <c r="AI724" s="86"/>
      <c r="AJ724" s="78" t="s">
        <v>624</v>
      </c>
      <c r="AK724" s="78" t="s">
        <v>95</v>
      </c>
      <c r="AL724" s="81"/>
      <c r="AM724" s="81"/>
      <c r="AN724" s="78">
        <v>1</v>
      </c>
      <c r="AO724" s="81"/>
      <c r="AP724" s="81"/>
    </row>
    <row r="725" spans="1:42" ht="97.5" customHeight="1">
      <c r="A725" s="77">
        <f t="shared" si="1"/>
        <v>724</v>
      </c>
      <c r="B725" s="78" t="s">
        <v>647</v>
      </c>
      <c r="C725" s="78" t="s">
        <v>649</v>
      </c>
      <c r="D725" s="78" t="s">
        <v>650</v>
      </c>
      <c r="E725" s="78" t="s">
        <v>648</v>
      </c>
      <c r="F725" s="80" t="s">
        <v>629</v>
      </c>
      <c r="G725" s="78" t="s">
        <v>44</v>
      </c>
      <c r="H725" s="78" t="s">
        <v>649</v>
      </c>
      <c r="I725" s="78" t="s">
        <v>649</v>
      </c>
      <c r="J725" s="78" t="s">
        <v>652</v>
      </c>
      <c r="K725" s="78" t="s">
        <v>209</v>
      </c>
      <c r="L725" s="78" t="s">
        <v>209</v>
      </c>
      <c r="M725" s="78" t="s">
        <v>209</v>
      </c>
      <c r="N725" s="78" t="s">
        <v>8548</v>
      </c>
      <c r="O725" s="78" t="s">
        <v>209</v>
      </c>
      <c r="P725" s="78" t="s">
        <v>48</v>
      </c>
      <c r="Q725" s="78" t="s">
        <v>48</v>
      </c>
      <c r="R725" s="81"/>
      <c r="S725" s="78">
        <v>2016</v>
      </c>
      <c r="T725" s="82" t="s">
        <v>8518</v>
      </c>
      <c r="U725" s="83"/>
      <c r="V725" s="83"/>
      <c r="W725" s="83"/>
      <c r="X725" s="83"/>
      <c r="Y725" s="81"/>
      <c r="Z725" s="81"/>
      <c r="AA725" s="84" t="s">
        <v>373</v>
      </c>
      <c r="AB725" s="85" t="s">
        <v>280</v>
      </c>
      <c r="AC725" s="81"/>
      <c r="AD725" s="78" t="s">
        <v>209</v>
      </c>
      <c r="AE725" s="83"/>
      <c r="AF725" s="78" t="s">
        <v>114</v>
      </c>
      <c r="AG725" s="81"/>
      <c r="AH725" s="86"/>
      <c r="AI725" s="86"/>
      <c r="AJ725" s="78" t="s">
        <v>655</v>
      </c>
      <c r="AK725" s="78" t="s">
        <v>656</v>
      </c>
      <c r="AL725" s="81"/>
      <c r="AM725" s="81"/>
      <c r="AN725" s="78">
        <v>1</v>
      </c>
      <c r="AO725" s="81"/>
      <c r="AP725" s="81"/>
    </row>
    <row r="726" spans="1:42" ht="97.5" customHeight="1">
      <c r="A726" s="77">
        <f t="shared" si="1"/>
        <v>725</v>
      </c>
      <c r="B726" s="78" t="s">
        <v>657</v>
      </c>
      <c r="C726" s="78" t="s">
        <v>659</v>
      </c>
      <c r="D726" s="78" t="s">
        <v>660</v>
      </c>
      <c r="E726" s="78" t="s">
        <v>658</v>
      </c>
      <c r="F726" s="80" t="s">
        <v>637</v>
      </c>
      <c r="G726" s="78" t="s">
        <v>44</v>
      </c>
      <c r="H726" s="78" t="s">
        <v>8549</v>
      </c>
      <c r="I726" s="78" t="s">
        <v>8549</v>
      </c>
      <c r="J726" s="78" t="s">
        <v>662</v>
      </c>
      <c r="K726" s="78" t="s">
        <v>209</v>
      </c>
      <c r="L726" s="78" t="s">
        <v>663</v>
      </c>
      <c r="M726" s="78" t="s">
        <v>209</v>
      </c>
      <c r="N726" s="78" t="s">
        <v>209</v>
      </c>
      <c r="O726" s="78" t="s">
        <v>209</v>
      </c>
      <c r="P726" s="78" t="s">
        <v>30</v>
      </c>
      <c r="Q726" s="78" t="s">
        <v>30</v>
      </c>
      <c r="R726" s="81"/>
      <c r="S726" s="78">
        <v>2017</v>
      </c>
      <c r="T726" s="82" t="s">
        <v>8518</v>
      </c>
      <c r="U726" s="83"/>
      <c r="V726" s="83"/>
      <c r="W726" s="83"/>
      <c r="X726" s="83"/>
      <c r="Y726" s="81"/>
      <c r="Z726" s="81"/>
      <c r="AA726" s="84" t="s">
        <v>73</v>
      </c>
      <c r="AB726" s="85" t="s">
        <v>664</v>
      </c>
      <c r="AC726" s="81"/>
      <c r="AD726" s="78" t="s">
        <v>209</v>
      </c>
      <c r="AE726" s="83"/>
      <c r="AF726" s="78" t="s">
        <v>35</v>
      </c>
      <c r="AG726" s="81"/>
      <c r="AH726" s="86"/>
      <c r="AI726" s="86"/>
      <c r="AJ726" s="78" t="s">
        <v>8550</v>
      </c>
      <c r="AK726" s="78" t="s">
        <v>105</v>
      </c>
      <c r="AL726" s="81"/>
      <c r="AM726" s="81"/>
      <c r="AN726" s="78">
        <v>1</v>
      </c>
      <c r="AO726" s="81"/>
      <c r="AP726" s="81"/>
    </row>
    <row r="727" spans="1:42" ht="97.5" customHeight="1">
      <c r="A727" s="77">
        <f t="shared" si="1"/>
        <v>726</v>
      </c>
      <c r="B727" s="78" t="s">
        <v>698</v>
      </c>
      <c r="C727" s="78" t="s">
        <v>700</v>
      </c>
      <c r="D727" s="78" t="s">
        <v>699</v>
      </c>
      <c r="E727" s="79" t="s">
        <v>8551</v>
      </c>
      <c r="F727" s="80" t="s">
        <v>679</v>
      </c>
      <c r="G727" s="78" t="s">
        <v>44</v>
      </c>
      <c r="H727" s="78" t="s">
        <v>700</v>
      </c>
      <c r="I727" s="78" t="s">
        <v>700</v>
      </c>
      <c r="J727" s="78" t="s">
        <v>702</v>
      </c>
      <c r="K727" s="78" t="s">
        <v>209</v>
      </c>
      <c r="L727" s="78" t="s">
        <v>209</v>
      </c>
      <c r="M727" s="78" t="s">
        <v>209</v>
      </c>
      <c r="N727" s="78" t="s">
        <v>209</v>
      </c>
      <c r="O727" s="78" t="s">
        <v>209</v>
      </c>
      <c r="P727" s="84" t="s">
        <v>30</v>
      </c>
      <c r="Q727" s="84" t="s">
        <v>48</v>
      </c>
      <c r="R727" s="81"/>
      <c r="S727" s="78">
        <v>2018</v>
      </c>
      <c r="T727" s="82" t="s">
        <v>8518</v>
      </c>
      <c r="U727" s="83"/>
      <c r="V727" s="83"/>
      <c r="W727" s="83"/>
      <c r="X727" s="83"/>
      <c r="Y727" s="81"/>
      <c r="Z727" s="81"/>
      <c r="AA727" s="84" t="s">
        <v>73</v>
      </c>
      <c r="AB727" s="85" t="s">
        <v>365</v>
      </c>
      <c r="AC727" s="81"/>
      <c r="AD727" s="78" t="s">
        <v>209</v>
      </c>
      <c r="AE727" s="83"/>
      <c r="AF727" s="78" t="s">
        <v>35</v>
      </c>
      <c r="AG727" s="81"/>
      <c r="AH727" s="86"/>
      <c r="AI727" s="86"/>
      <c r="AJ727" s="84" t="s">
        <v>704</v>
      </c>
      <c r="AK727" s="78" t="s">
        <v>706</v>
      </c>
      <c r="AL727" s="81"/>
      <c r="AM727" s="81"/>
      <c r="AN727" s="84" t="s">
        <v>705</v>
      </c>
      <c r="AO727" s="81"/>
      <c r="AP727" s="81"/>
    </row>
    <row r="728" spans="1:42" ht="97.5" customHeight="1">
      <c r="A728" s="77">
        <f t="shared" si="1"/>
        <v>727</v>
      </c>
      <c r="B728" s="78" t="s">
        <v>707</v>
      </c>
      <c r="C728" s="78" t="s">
        <v>709</v>
      </c>
      <c r="D728" s="78" t="s">
        <v>711</v>
      </c>
      <c r="E728" s="78" t="s">
        <v>708</v>
      </c>
      <c r="F728" s="80" t="s">
        <v>689</v>
      </c>
      <c r="G728" s="78" t="s">
        <v>44</v>
      </c>
      <c r="H728" s="78" t="s">
        <v>709</v>
      </c>
      <c r="I728" s="78" t="s">
        <v>710</v>
      </c>
      <c r="J728" s="78" t="s">
        <v>713</v>
      </c>
      <c r="K728" s="78" t="s">
        <v>209</v>
      </c>
      <c r="L728" s="84" t="s">
        <v>714</v>
      </c>
      <c r="M728" s="78" t="s">
        <v>209</v>
      </c>
      <c r="N728" s="78" t="s">
        <v>8552</v>
      </c>
      <c r="O728" s="78" t="s">
        <v>209</v>
      </c>
      <c r="P728" s="84" t="s">
        <v>48</v>
      </c>
      <c r="Q728" s="84" t="s">
        <v>30</v>
      </c>
      <c r="R728" s="81"/>
      <c r="S728" s="78">
        <v>2017</v>
      </c>
      <c r="T728" s="82" t="s">
        <v>8518</v>
      </c>
      <c r="U728" s="83"/>
      <c r="V728" s="83"/>
      <c r="W728" s="83"/>
      <c r="X728" s="83"/>
      <c r="Y728" s="81"/>
      <c r="Z728" s="81"/>
      <c r="AA728" s="84" t="s">
        <v>73</v>
      </c>
      <c r="AB728" s="85" t="s">
        <v>716</v>
      </c>
      <c r="AC728" s="81"/>
      <c r="AD728" s="78" t="s">
        <v>209</v>
      </c>
      <c r="AE728" s="83"/>
      <c r="AF728" s="78" t="s">
        <v>35</v>
      </c>
      <c r="AG728" s="81"/>
      <c r="AH728" s="86"/>
      <c r="AI728" s="86"/>
      <c r="AJ728" s="84">
        <v>2000</v>
      </c>
      <c r="AK728" s="78" t="s">
        <v>74</v>
      </c>
      <c r="AL728" s="81"/>
      <c r="AM728" s="81"/>
      <c r="AN728" s="84">
        <v>2</v>
      </c>
      <c r="AO728" s="81"/>
      <c r="AP728" s="81"/>
    </row>
    <row r="729" spans="1:42" ht="97.5" customHeight="1">
      <c r="A729" s="77">
        <f t="shared" si="1"/>
        <v>728</v>
      </c>
      <c r="B729" s="78" t="s">
        <v>718</v>
      </c>
      <c r="C729" s="78" t="s">
        <v>720</v>
      </c>
      <c r="D729" s="78" t="s">
        <v>722</v>
      </c>
      <c r="E729" s="78" t="s">
        <v>719</v>
      </c>
      <c r="F729" s="84" t="s">
        <v>723</v>
      </c>
      <c r="G729" s="78" t="s">
        <v>44</v>
      </c>
      <c r="H729" s="78" t="s">
        <v>720</v>
      </c>
      <c r="I729" s="78" t="s">
        <v>721</v>
      </c>
      <c r="J729" s="78" t="s">
        <v>724</v>
      </c>
      <c r="K729" s="78" t="s">
        <v>209</v>
      </c>
      <c r="L729" s="78" t="s">
        <v>209</v>
      </c>
      <c r="M729" s="78" t="s">
        <v>209</v>
      </c>
      <c r="N729" s="78" t="s">
        <v>209</v>
      </c>
      <c r="O729" s="78" t="s">
        <v>209</v>
      </c>
      <c r="P729" s="84" t="s">
        <v>48</v>
      </c>
      <c r="Q729" s="84" t="s">
        <v>30</v>
      </c>
      <c r="R729" s="81"/>
      <c r="S729" s="78">
        <v>2017</v>
      </c>
      <c r="T729" s="82" t="s">
        <v>8518</v>
      </c>
      <c r="U729" s="83"/>
      <c r="V729" s="83"/>
      <c r="W729" s="83"/>
      <c r="X729" s="83"/>
      <c r="Y729" s="81"/>
      <c r="Z729" s="81"/>
      <c r="AA729" s="84" t="s">
        <v>73</v>
      </c>
      <c r="AB729" s="85" t="s">
        <v>725</v>
      </c>
      <c r="AC729" s="81"/>
      <c r="AD729" s="78" t="s">
        <v>209</v>
      </c>
      <c r="AE729" s="83"/>
      <c r="AF729" s="78" t="s">
        <v>221</v>
      </c>
      <c r="AG729" s="81"/>
      <c r="AH729" s="86"/>
      <c r="AI729" s="86"/>
      <c r="AJ729" s="84" t="s">
        <v>728</v>
      </c>
      <c r="AK729" s="78" t="s">
        <v>729</v>
      </c>
      <c r="AL729" s="81"/>
      <c r="AM729" s="81"/>
      <c r="AN729" s="84" t="s">
        <v>30</v>
      </c>
      <c r="AO729" s="81"/>
      <c r="AP729" s="81"/>
    </row>
    <row r="730" spans="1:42" ht="97.5" customHeight="1">
      <c r="A730" s="77">
        <f t="shared" si="1"/>
        <v>729</v>
      </c>
      <c r="B730" s="78" t="s">
        <v>730</v>
      </c>
      <c r="C730" s="78" t="s">
        <v>732</v>
      </c>
      <c r="D730" s="78" t="s">
        <v>733</v>
      </c>
      <c r="E730" s="78" t="s">
        <v>731</v>
      </c>
      <c r="F730" s="80" t="s">
        <v>734</v>
      </c>
      <c r="G730" s="78" t="s">
        <v>27</v>
      </c>
      <c r="H730" s="78" t="s">
        <v>732</v>
      </c>
      <c r="I730" s="78" t="s">
        <v>732</v>
      </c>
      <c r="J730" s="78" t="s">
        <v>735</v>
      </c>
      <c r="K730" s="84">
        <v>1250000120974</v>
      </c>
      <c r="L730" s="78" t="s">
        <v>209</v>
      </c>
      <c r="M730" s="84">
        <v>1250000120974</v>
      </c>
      <c r="N730" s="78" t="s">
        <v>8553</v>
      </c>
      <c r="O730" s="78" t="s">
        <v>209</v>
      </c>
      <c r="P730" s="84" t="s">
        <v>48</v>
      </c>
      <c r="Q730" s="84" t="s">
        <v>48</v>
      </c>
      <c r="R730" s="81"/>
      <c r="S730" s="78">
        <v>2016</v>
      </c>
      <c r="T730" s="82" t="s">
        <v>8554</v>
      </c>
      <c r="U730" s="83"/>
      <c r="V730" s="83"/>
      <c r="W730" s="83"/>
      <c r="X730" s="83"/>
      <c r="Y730" s="81"/>
      <c r="Z730" s="81"/>
      <c r="AA730" s="84" t="s">
        <v>63</v>
      </c>
      <c r="AB730" s="85">
        <v>30000000</v>
      </c>
      <c r="AC730" s="81"/>
      <c r="AD730" s="78" t="s">
        <v>209</v>
      </c>
      <c r="AE730" s="83"/>
      <c r="AF730" s="78" t="s">
        <v>35</v>
      </c>
      <c r="AG730" s="81"/>
      <c r="AH730" s="86"/>
      <c r="AI730" s="86"/>
      <c r="AJ730" s="84" t="s">
        <v>737</v>
      </c>
      <c r="AK730" s="78" t="s">
        <v>74</v>
      </c>
      <c r="AL730" s="81"/>
      <c r="AM730" s="81"/>
      <c r="AN730" s="84">
        <v>16</v>
      </c>
      <c r="AO730" s="81"/>
      <c r="AP730" s="81"/>
    </row>
    <row r="731" spans="1:42" ht="97.5" customHeight="1">
      <c r="A731" s="77">
        <f t="shared" si="1"/>
        <v>730</v>
      </c>
      <c r="B731" s="78" t="s">
        <v>750</v>
      </c>
      <c r="C731" s="78" t="s">
        <v>752</v>
      </c>
      <c r="D731" s="78" t="s">
        <v>753</v>
      </c>
      <c r="E731" s="78" t="s">
        <v>751</v>
      </c>
      <c r="F731" s="84" t="s">
        <v>754</v>
      </c>
      <c r="G731" s="78" t="s">
        <v>27</v>
      </c>
      <c r="H731" s="78" t="s">
        <v>752</v>
      </c>
      <c r="I731" s="78" t="s">
        <v>752</v>
      </c>
      <c r="J731" s="78" t="s">
        <v>755</v>
      </c>
      <c r="K731" s="78" t="s">
        <v>209</v>
      </c>
      <c r="L731" s="78" t="s">
        <v>209</v>
      </c>
      <c r="M731" s="78" t="s">
        <v>209</v>
      </c>
      <c r="N731" s="78" t="s">
        <v>209</v>
      </c>
      <c r="O731" s="78" t="s">
        <v>209</v>
      </c>
      <c r="P731" s="84" t="s">
        <v>30</v>
      </c>
      <c r="Q731" s="84" t="s">
        <v>48</v>
      </c>
      <c r="R731" s="81"/>
      <c r="S731" s="78">
        <v>2016</v>
      </c>
      <c r="T731" s="82" t="s">
        <v>8518</v>
      </c>
      <c r="U731" s="83"/>
      <c r="V731" s="83"/>
      <c r="W731" s="83"/>
      <c r="X731" s="83"/>
      <c r="Y731" s="81"/>
      <c r="Z731" s="81"/>
      <c r="AA731" s="84" t="s">
        <v>63</v>
      </c>
      <c r="AB731" s="85">
        <v>10000000</v>
      </c>
      <c r="AC731" s="81"/>
      <c r="AD731" s="78" t="s">
        <v>209</v>
      </c>
      <c r="AE731" s="83"/>
      <c r="AF731" s="78" t="s">
        <v>35</v>
      </c>
      <c r="AG731" s="81"/>
      <c r="AH731" s="86"/>
      <c r="AI731" s="86"/>
      <c r="AJ731" s="84">
        <v>10000</v>
      </c>
      <c r="AK731" s="78" t="s">
        <v>756</v>
      </c>
      <c r="AL731" s="81"/>
      <c r="AM731" s="81"/>
      <c r="AN731" s="84">
        <v>7</v>
      </c>
      <c r="AO731" s="81"/>
      <c r="AP731" s="81"/>
    </row>
    <row r="732" spans="1:42" ht="97.5" customHeight="1">
      <c r="A732" s="77">
        <f t="shared" si="1"/>
        <v>731</v>
      </c>
      <c r="B732" s="78" t="s">
        <v>757</v>
      </c>
      <c r="C732" s="78" t="s">
        <v>759</v>
      </c>
      <c r="D732" s="78" t="s">
        <v>760</v>
      </c>
      <c r="E732" s="78" t="s">
        <v>758</v>
      </c>
      <c r="F732" s="80" t="s">
        <v>761</v>
      </c>
      <c r="G732" s="78" t="s">
        <v>27</v>
      </c>
      <c r="H732" s="78" t="s">
        <v>759</v>
      </c>
      <c r="I732" s="78" t="s">
        <v>759</v>
      </c>
      <c r="J732" s="78" t="s">
        <v>762</v>
      </c>
      <c r="K732" s="78" t="s">
        <v>209</v>
      </c>
      <c r="L732" s="78" t="s">
        <v>209</v>
      </c>
      <c r="M732" s="78" t="s">
        <v>209</v>
      </c>
      <c r="N732" s="78" t="s">
        <v>209</v>
      </c>
      <c r="O732" s="78" t="s">
        <v>209</v>
      </c>
      <c r="P732" s="84" t="s">
        <v>30</v>
      </c>
      <c r="Q732" s="84" t="s">
        <v>30</v>
      </c>
      <c r="R732" s="81"/>
      <c r="S732" s="78">
        <v>2019</v>
      </c>
      <c r="T732" s="82" t="s">
        <v>8518</v>
      </c>
      <c r="U732" s="83"/>
      <c r="V732" s="83"/>
      <c r="W732" s="83"/>
      <c r="X732" s="83"/>
      <c r="Y732" s="81"/>
      <c r="Z732" s="81"/>
      <c r="AA732" s="84" t="s">
        <v>73</v>
      </c>
      <c r="AB732" s="85" t="s">
        <v>32</v>
      </c>
      <c r="AC732" s="81"/>
      <c r="AD732" s="78" t="s">
        <v>209</v>
      </c>
      <c r="AE732" s="83"/>
      <c r="AF732" s="78" t="s">
        <v>764</v>
      </c>
      <c r="AG732" s="81"/>
      <c r="AH732" s="86"/>
      <c r="AI732" s="86"/>
      <c r="AJ732" s="84" t="s">
        <v>765</v>
      </c>
      <c r="AK732" s="78" t="s">
        <v>766</v>
      </c>
      <c r="AL732" s="81"/>
      <c r="AM732" s="81"/>
      <c r="AN732" s="84">
        <v>3</v>
      </c>
      <c r="AO732" s="81"/>
      <c r="AP732" s="81"/>
    </row>
    <row r="733" spans="1:42" ht="97.5" customHeight="1">
      <c r="A733" s="77">
        <f t="shared" si="1"/>
        <v>732</v>
      </c>
      <c r="B733" s="78" t="s">
        <v>767</v>
      </c>
      <c r="C733" s="78" t="s">
        <v>769</v>
      </c>
      <c r="D733" s="78" t="s">
        <v>768</v>
      </c>
      <c r="E733" s="88" t="s">
        <v>897</v>
      </c>
      <c r="F733" s="80" t="s">
        <v>771</v>
      </c>
      <c r="G733" s="78" t="s">
        <v>27</v>
      </c>
      <c r="H733" s="78" t="s">
        <v>769</v>
      </c>
      <c r="I733" s="78" t="s">
        <v>770</v>
      </c>
      <c r="J733" s="78" t="s">
        <v>900</v>
      </c>
      <c r="K733" s="78" t="s">
        <v>209</v>
      </c>
      <c r="L733" s="84">
        <v>0</v>
      </c>
      <c r="M733" s="84">
        <v>0</v>
      </c>
      <c r="N733" s="84">
        <v>0</v>
      </c>
      <c r="O733" s="84">
        <v>0</v>
      </c>
      <c r="P733" s="84" t="s">
        <v>30</v>
      </c>
      <c r="Q733" s="84" t="s">
        <v>30</v>
      </c>
      <c r="R733" s="81"/>
      <c r="S733" s="78">
        <v>2020</v>
      </c>
      <c r="T733" s="82" t="s">
        <v>8518</v>
      </c>
      <c r="U733" s="83"/>
      <c r="V733" s="83"/>
      <c r="W733" s="83"/>
      <c r="X733" s="83"/>
      <c r="Y733" s="81"/>
      <c r="Z733" s="81"/>
      <c r="AA733" s="84" t="s">
        <v>63</v>
      </c>
      <c r="AB733" s="85" t="s">
        <v>408</v>
      </c>
      <c r="AC733" s="81"/>
      <c r="AD733" s="78" t="s">
        <v>209</v>
      </c>
      <c r="AE733" s="83"/>
      <c r="AF733" s="78" t="s">
        <v>170</v>
      </c>
      <c r="AG733" s="81"/>
      <c r="AH733" s="86"/>
      <c r="AI733" s="86"/>
      <c r="AJ733" s="84">
        <v>0</v>
      </c>
      <c r="AK733" s="78" t="s">
        <v>105</v>
      </c>
      <c r="AL733" s="81"/>
      <c r="AM733" s="81"/>
      <c r="AN733" s="84">
        <v>1</v>
      </c>
      <c r="AO733" s="81"/>
      <c r="AP733" s="81"/>
    </row>
    <row r="734" spans="1:42" ht="97.5" customHeight="1">
      <c r="A734" s="77">
        <f t="shared" si="1"/>
        <v>733</v>
      </c>
      <c r="B734" s="78" t="s">
        <v>772</v>
      </c>
      <c r="C734" s="78" t="s">
        <v>774</v>
      </c>
      <c r="D734" s="78" t="s">
        <v>775</v>
      </c>
      <c r="E734" s="78" t="s">
        <v>773</v>
      </c>
      <c r="F734" s="80" t="s">
        <v>776</v>
      </c>
      <c r="G734" s="78" t="s">
        <v>44</v>
      </c>
      <c r="H734" s="78" t="s">
        <v>774</v>
      </c>
      <c r="I734" s="78" t="s">
        <v>774</v>
      </c>
      <c r="J734" s="78" t="s">
        <v>777</v>
      </c>
      <c r="K734" s="78" t="s">
        <v>209</v>
      </c>
      <c r="L734" s="84" t="s">
        <v>778</v>
      </c>
      <c r="M734" s="84">
        <v>0</v>
      </c>
      <c r="N734" s="84">
        <v>0</v>
      </c>
      <c r="O734" s="84">
        <v>0</v>
      </c>
      <c r="P734" s="84" t="s">
        <v>30</v>
      </c>
      <c r="Q734" s="84" t="s">
        <v>48</v>
      </c>
      <c r="R734" s="81"/>
      <c r="S734" s="78">
        <v>2017</v>
      </c>
      <c r="T734" s="82" t="s">
        <v>8518</v>
      </c>
      <c r="U734" s="83"/>
      <c r="V734" s="83"/>
      <c r="W734" s="83"/>
      <c r="X734" s="83"/>
      <c r="Y734" s="81"/>
      <c r="Z734" s="81"/>
      <c r="AA734" s="84" t="s">
        <v>93</v>
      </c>
      <c r="AB734" s="85" t="s">
        <v>280</v>
      </c>
      <c r="AC734" s="81"/>
      <c r="AD734" s="78" t="s">
        <v>209</v>
      </c>
      <c r="AE734" s="83"/>
      <c r="AF734" s="78" t="s">
        <v>35</v>
      </c>
      <c r="AG734" s="81"/>
      <c r="AH734" s="86"/>
      <c r="AI734" s="86"/>
      <c r="AJ734" s="84" t="s">
        <v>780</v>
      </c>
      <c r="AK734" s="78" t="s">
        <v>95</v>
      </c>
      <c r="AL734" s="81"/>
      <c r="AM734" s="81"/>
      <c r="AN734" s="84">
        <v>1</v>
      </c>
      <c r="AO734" s="81"/>
      <c r="AP734" s="81"/>
    </row>
    <row r="735" spans="1:42" ht="97.5" customHeight="1">
      <c r="A735" s="77">
        <f t="shared" si="1"/>
        <v>734</v>
      </c>
      <c r="B735" s="78" t="s">
        <v>781</v>
      </c>
      <c r="C735" s="78" t="s">
        <v>783</v>
      </c>
      <c r="D735" s="78" t="s">
        <v>784</v>
      </c>
      <c r="E735" s="78" t="s">
        <v>782</v>
      </c>
      <c r="F735" s="80" t="s">
        <v>785</v>
      </c>
      <c r="G735" s="78" t="s">
        <v>44</v>
      </c>
      <c r="H735" s="78" t="s">
        <v>783</v>
      </c>
      <c r="I735" s="78" t="s">
        <v>783</v>
      </c>
      <c r="J735" s="78" t="s">
        <v>786</v>
      </c>
      <c r="K735" s="78" t="s">
        <v>209</v>
      </c>
      <c r="L735" s="84" t="s">
        <v>102</v>
      </c>
      <c r="M735" s="78" t="s">
        <v>209</v>
      </c>
      <c r="N735" s="78" t="s">
        <v>209</v>
      </c>
      <c r="O735" s="78" t="s">
        <v>209</v>
      </c>
      <c r="P735" s="84" t="s">
        <v>30</v>
      </c>
      <c r="Q735" s="84" t="s">
        <v>30</v>
      </c>
      <c r="R735" s="81"/>
      <c r="S735" s="78">
        <v>2019</v>
      </c>
      <c r="T735" s="82" t="s">
        <v>8518</v>
      </c>
      <c r="U735" s="83"/>
      <c r="V735" s="83"/>
      <c r="W735" s="83"/>
      <c r="X735" s="83"/>
      <c r="Y735" s="81"/>
      <c r="Z735" s="81"/>
      <c r="AA735" s="84" t="s">
        <v>93</v>
      </c>
      <c r="AB735" s="85">
        <v>20000000</v>
      </c>
      <c r="AC735" s="81"/>
      <c r="AD735" s="78" t="s">
        <v>209</v>
      </c>
      <c r="AE735" s="83"/>
      <c r="AF735" s="78" t="s">
        <v>141</v>
      </c>
      <c r="AG735" s="81"/>
      <c r="AH735" s="86"/>
      <c r="AI735" s="86"/>
      <c r="AJ735" s="84" t="s">
        <v>787</v>
      </c>
      <c r="AK735" s="78" t="s">
        <v>105</v>
      </c>
      <c r="AL735" s="81"/>
      <c r="AM735" s="81"/>
      <c r="AN735" s="84">
        <v>2</v>
      </c>
      <c r="AO735" s="81"/>
      <c r="AP735" s="81"/>
    </row>
    <row r="736" spans="1:42" ht="97.5" customHeight="1">
      <c r="A736" s="77">
        <f t="shared" si="1"/>
        <v>735</v>
      </c>
      <c r="B736" s="78" t="s">
        <v>788</v>
      </c>
      <c r="C736" s="78" t="s">
        <v>790</v>
      </c>
      <c r="D736" s="78" t="s">
        <v>791</v>
      </c>
      <c r="E736" s="78" t="s">
        <v>789</v>
      </c>
      <c r="F736" s="80" t="s">
        <v>792</v>
      </c>
      <c r="G736" s="78" t="s">
        <v>44</v>
      </c>
      <c r="H736" s="78" t="s">
        <v>790</v>
      </c>
      <c r="I736" s="78" t="s">
        <v>790</v>
      </c>
      <c r="J736" s="78" t="s">
        <v>793</v>
      </c>
      <c r="K736" s="78" t="s">
        <v>209</v>
      </c>
      <c r="L736" s="84" t="s">
        <v>102</v>
      </c>
      <c r="M736" s="78" t="s">
        <v>209</v>
      </c>
      <c r="N736" s="78" t="s">
        <v>209</v>
      </c>
      <c r="O736" s="78" t="s">
        <v>209</v>
      </c>
      <c r="P736" s="84" t="s">
        <v>30</v>
      </c>
      <c r="Q736" s="84" t="s">
        <v>30</v>
      </c>
      <c r="R736" s="81"/>
      <c r="S736" s="78">
        <v>2018</v>
      </c>
      <c r="T736" s="82" t="s">
        <v>8518</v>
      </c>
      <c r="U736" s="83"/>
      <c r="V736" s="83"/>
      <c r="W736" s="83"/>
      <c r="X736" s="83"/>
      <c r="Y736" s="81"/>
      <c r="Z736" s="81"/>
      <c r="AA736" s="84" t="s">
        <v>73</v>
      </c>
      <c r="AB736" s="85">
        <v>15000000</v>
      </c>
      <c r="AC736" s="81"/>
      <c r="AD736" s="78" t="s">
        <v>209</v>
      </c>
      <c r="AE736" s="83"/>
      <c r="AF736" s="78" t="s">
        <v>35</v>
      </c>
      <c r="AG736" s="81"/>
      <c r="AH736" s="86"/>
      <c r="AI736" s="86"/>
      <c r="AJ736" s="84" t="s">
        <v>794</v>
      </c>
      <c r="AK736" s="78" t="s">
        <v>795</v>
      </c>
      <c r="AL736" s="81"/>
      <c r="AM736" s="81"/>
      <c r="AN736" s="84" t="s">
        <v>201</v>
      </c>
      <c r="AO736" s="81"/>
      <c r="AP736" s="81"/>
    </row>
    <row r="737" spans="1:42" ht="97.5" customHeight="1">
      <c r="A737" s="77">
        <f t="shared" si="1"/>
        <v>736</v>
      </c>
      <c r="B737" s="78" t="s">
        <v>801</v>
      </c>
      <c r="C737" s="78" t="s">
        <v>803</v>
      </c>
      <c r="D737" s="78" t="s">
        <v>805</v>
      </c>
      <c r="E737" s="78" t="s">
        <v>802</v>
      </c>
      <c r="F737" s="80" t="s">
        <v>806</v>
      </c>
      <c r="G737" s="78" t="s">
        <v>44</v>
      </c>
      <c r="H737" s="78" t="s">
        <v>803</v>
      </c>
      <c r="I737" s="78" t="s">
        <v>804</v>
      </c>
      <c r="J737" s="78" t="s">
        <v>807</v>
      </c>
      <c r="K737" s="84">
        <v>1243000111153</v>
      </c>
      <c r="L737" s="84" t="s">
        <v>808</v>
      </c>
      <c r="M737" s="84">
        <v>1243000111153</v>
      </c>
      <c r="N737" s="84">
        <v>211357801475121</v>
      </c>
      <c r="O737" s="78" t="s">
        <v>209</v>
      </c>
      <c r="P737" s="84" t="s">
        <v>48</v>
      </c>
      <c r="Q737" s="84" t="s">
        <v>48</v>
      </c>
      <c r="R737" s="81"/>
      <c r="S737" s="78">
        <v>2015</v>
      </c>
      <c r="T737" s="82" t="s">
        <v>8518</v>
      </c>
      <c r="U737" s="83"/>
      <c r="V737" s="83"/>
      <c r="W737" s="83"/>
      <c r="X737" s="83"/>
      <c r="Y737" s="81"/>
      <c r="Z737" s="81"/>
      <c r="AA737" s="84" t="s">
        <v>809</v>
      </c>
      <c r="AB737" s="85" t="s">
        <v>33</v>
      </c>
      <c r="AC737" s="81"/>
      <c r="AD737" s="78" t="s">
        <v>209</v>
      </c>
      <c r="AE737" s="83"/>
      <c r="AF737" s="78" t="s">
        <v>35</v>
      </c>
      <c r="AG737" s="81"/>
      <c r="AH737" s="85">
        <v>20000</v>
      </c>
      <c r="AI737" s="85" t="s">
        <v>3487</v>
      </c>
      <c r="AJ737" s="84" t="s">
        <v>811</v>
      </c>
      <c r="AK737" s="78" t="s">
        <v>812</v>
      </c>
      <c r="AL737" s="78" t="s">
        <v>143</v>
      </c>
      <c r="AM737" s="81"/>
      <c r="AN737" s="84">
        <v>2</v>
      </c>
      <c r="AO737" s="78" t="s">
        <v>8555</v>
      </c>
      <c r="AP737" s="78" t="s">
        <v>8556</v>
      </c>
    </row>
    <row r="738" spans="1:42" ht="97.5" customHeight="1">
      <c r="A738" s="77">
        <f t="shared" si="1"/>
        <v>737</v>
      </c>
      <c r="B738" s="78" t="s">
        <v>813</v>
      </c>
      <c r="C738" s="78" t="s">
        <v>815</v>
      </c>
      <c r="D738" s="78" t="s">
        <v>817</v>
      </c>
      <c r="E738" s="78" t="s">
        <v>814</v>
      </c>
      <c r="F738" s="80" t="s">
        <v>818</v>
      </c>
      <c r="G738" s="78" t="s">
        <v>44</v>
      </c>
      <c r="H738" s="78" t="s">
        <v>815</v>
      </c>
      <c r="I738" s="78" t="s">
        <v>816</v>
      </c>
      <c r="J738" s="78" t="s">
        <v>819</v>
      </c>
      <c r="K738" s="78" t="s">
        <v>209</v>
      </c>
      <c r="L738" s="84" t="s">
        <v>102</v>
      </c>
      <c r="M738" s="78" t="s">
        <v>209</v>
      </c>
      <c r="N738" s="78" t="s">
        <v>209</v>
      </c>
      <c r="O738" s="78" t="s">
        <v>209</v>
      </c>
      <c r="P738" s="84" t="s">
        <v>30</v>
      </c>
      <c r="Q738" s="84" t="s">
        <v>30</v>
      </c>
      <c r="R738" s="81"/>
      <c r="S738" s="78">
        <v>2019</v>
      </c>
      <c r="T738" s="82" t="s">
        <v>8518</v>
      </c>
      <c r="U738" s="83"/>
      <c r="V738" s="83"/>
      <c r="W738" s="83"/>
      <c r="X738" s="83"/>
      <c r="Y738" s="81"/>
      <c r="Z738" s="81"/>
      <c r="AA738" s="84">
        <v>2000000</v>
      </c>
      <c r="AB738" s="85">
        <v>10000000</v>
      </c>
      <c r="AC738" s="81"/>
      <c r="AD738" s="78" t="s">
        <v>209</v>
      </c>
      <c r="AE738" s="83"/>
      <c r="AF738" s="78" t="s">
        <v>820</v>
      </c>
      <c r="AG738" s="81"/>
      <c r="AH738" s="86"/>
      <c r="AI738" s="86"/>
      <c r="AJ738" s="84" t="s">
        <v>821</v>
      </c>
      <c r="AK738" s="78" t="s">
        <v>823</v>
      </c>
      <c r="AL738" s="81"/>
      <c r="AM738" s="81"/>
      <c r="AN738" s="84" t="s">
        <v>822</v>
      </c>
      <c r="AO738" s="78" t="s">
        <v>8557</v>
      </c>
      <c r="AP738" s="81"/>
    </row>
    <row r="739" spans="1:42" ht="97.5" customHeight="1">
      <c r="A739" s="77">
        <f t="shared" si="1"/>
        <v>738</v>
      </c>
      <c r="B739" s="78" t="s">
        <v>851</v>
      </c>
      <c r="C739" s="78" t="s">
        <v>853</v>
      </c>
      <c r="D739" s="78" t="s">
        <v>854</v>
      </c>
      <c r="E739" s="78" t="s">
        <v>852</v>
      </c>
      <c r="F739" s="80" t="s">
        <v>855</v>
      </c>
      <c r="G739" s="78" t="s">
        <v>44</v>
      </c>
      <c r="H739" s="78" t="s">
        <v>853</v>
      </c>
      <c r="I739" s="78" t="s">
        <v>853</v>
      </c>
      <c r="J739" s="78" t="s">
        <v>856</v>
      </c>
      <c r="K739" s="78" t="s">
        <v>209</v>
      </c>
      <c r="L739" s="84" t="s">
        <v>102</v>
      </c>
      <c r="M739" s="78" t="s">
        <v>209</v>
      </c>
      <c r="N739" s="78" t="s">
        <v>209</v>
      </c>
      <c r="O739" s="78" t="s">
        <v>209</v>
      </c>
      <c r="P739" s="84" t="s">
        <v>30</v>
      </c>
      <c r="Q739" s="84" t="s">
        <v>30</v>
      </c>
      <c r="R739" s="81"/>
      <c r="S739" s="78">
        <v>2018</v>
      </c>
      <c r="T739" s="82" t="s">
        <v>8518</v>
      </c>
      <c r="U739" s="83"/>
      <c r="V739" s="83"/>
      <c r="W739" s="83"/>
      <c r="X739" s="83"/>
      <c r="Y739" s="81"/>
      <c r="Z739" s="81"/>
      <c r="AA739" s="84" t="s">
        <v>73</v>
      </c>
      <c r="AB739" s="85">
        <v>25000000</v>
      </c>
      <c r="AC739" s="81"/>
      <c r="AD739" s="78" t="s">
        <v>209</v>
      </c>
      <c r="AE739" s="83"/>
      <c r="AF739" s="78" t="s">
        <v>820</v>
      </c>
      <c r="AG739" s="81"/>
      <c r="AH739" s="86"/>
      <c r="AI739" s="86"/>
      <c r="AJ739" s="84" t="s">
        <v>857</v>
      </c>
      <c r="AK739" s="78" t="s">
        <v>74</v>
      </c>
      <c r="AL739" s="81"/>
      <c r="AM739" s="81"/>
      <c r="AN739" s="84" t="s">
        <v>850</v>
      </c>
      <c r="AO739" s="81"/>
      <c r="AP739" s="81"/>
    </row>
    <row r="740" spans="1:42" ht="97.5" customHeight="1">
      <c r="A740" s="77">
        <f t="shared" si="1"/>
        <v>739</v>
      </c>
      <c r="B740" s="78" t="s">
        <v>858</v>
      </c>
      <c r="C740" s="78" t="s">
        <v>860</v>
      </c>
      <c r="D740" s="78" t="s">
        <v>862</v>
      </c>
      <c r="E740" s="78" t="s">
        <v>8558</v>
      </c>
      <c r="F740" s="80" t="s">
        <v>863</v>
      </c>
      <c r="G740" s="78" t="s">
        <v>44</v>
      </c>
      <c r="H740" s="78" t="s">
        <v>860</v>
      </c>
      <c r="I740" s="78" t="s">
        <v>861</v>
      </c>
      <c r="J740" s="78" t="s">
        <v>859</v>
      </c>
      <c r="K740" s="78" t="s">
        <v>209</v>
      </c>
      <c r="L740" s="84" t="s">
        <v>102</v>
      </c>
      <c r="M740" s="78" t="s">
        <v>209</v>
      </c>
      <c r="N740" s="78" t="s">
        <v>209</v>
      </c>
      <c r="O740" s="78" t="s">
        <v>209</v>
      </c>
      <c r="P740" s="84" t="s">
        <v>30</v>
      </c>
      <c r="Q740" s="78" t="s">
        <v>8559</v>
      </c>
      <c r="R740" s="81"/>
      <c r="S740" s="78">
        <v>2019</v>
      </c>
      <c r="T740" s="82" t="s">
        <v>8518</v>
      </c>
      <c r="U740" s="83"/>
      <c r="V740" s="83"/>
      <c r="W740" s="83"/>
      <c r="X740" s="83"/>
      <c r="Y740" s="81"/>
      <c r="Z740" s="81"/>
      <c r="AA740" s="84">
        <v>15000000</v>
      </c>
      <c r="AB740" s="85" t="s">
        <v>63</v>
      </c>
      <c r="AC740" s="81"/>
      <c r="AD740" s="78" t="s">
        <v>209</v>
      </c>
      <c r="AE740" s="83"/>
      <c r="AF740" s="78" t="s">
        <v>170</v>
      </c>
      <c r="AG740" s="81"/>
      <c r="AH740" s="86"/>
      <c r="AI740" s="86"/>
      <c r="AJ740" s="84" t="s">
        <v>864</v>
      </c>
      <c r="AK740" s="78" t="s">
        <v>74</v>
      </c>
      <c r="AL740" s="81"/>
      <c r="AM740" s="81"/>
      <c r="AN740" s="84" t="s">
        <v>865</v>
      </c>
      <c r="AO740" s="81"/>
      <c r="AP740" s="81"/>
    </row>
    <row r="741" spans="1:42" ht="97.5" customHeight="1">
      <c r="A741" s="77">
        <f t="shared" si="1"/>
        <v>740</v>
      </c>
      <c r="B741" s="78" t="s">
        <v>866</v>
      </c>
      <c r="C741" s="78" t="s">
        <v>868</v>
      </c>
      <c r="D741" s="78" t="s">
        <v>869</v>
      </c>
      <c r="E741" s="78" t="s">
        <v>867</v>
      </c>
      <c r="F741" s="80" t="s">
        <v>870</v>
      </c>
      <c r="G741" s="78" t="s">
        <v>27</v>
      </c>
      <c r="H741" s="78" t="s">
        <v>868</v>
      </c>
      <c r="I741" s="78" t="s">
        <v>868</v>
      </c>
      <c r="J741" s="78" t="s">
        <v>871</v>
      </c>
      <c r="K741" s="78" t="s">
        <v>209</v>
      </c>
      <c r="L741" s="78" t="s">
        <v>209</v>
      </c>
      <c r="M741" s="78" t="s">
        <v>209</v>
      </c>
      <c r="N741" s="78" t="s">
        <v>209</v>
      </c>
      <c r="O741" s="78" t="s">
        <v>209</v>
      </c>
      <c r="P741" s="84" t="s">
        <v>48</v>
      </c>
      <c r="Q741" s="78" t="s">
        <v>8560</v>
      </c>
      <c r="R741" s="81"/>
      <c r="S741" s="78">
        <v>2017</v>
      </c>
      <c r="T741" s="82" t="s">
        <v>8518</v>
      </c>
      <c r="U741" s="83"/>
      <c r="V741" s="83"/>
      <c r="W741" s="83"/>
      <c r="X741" s="83"/>
      <c r="Y741" s="81"/>
      <c r="Z741" s="81"/>
      <c r="AA741" s="84" t="s">
        <v>73</v>
      </c>
      <c r="AB741" s="85" t="s">
        <v>872</v>
      </c>
      <c r="AC741" s="81"/>
      <c r="AD741" s="78" t="s">
        <v>209</v>
      </c>
      <c r="AE741" s="83"/>
      <c r="AF741" s="78" t="s">
        <v>35</v>
      </c>
      <c r="AG741" s="81"/>
      <c r="AH741" s="86"/>
      <c r="AI741" s="86"/>
      <c r="AJ741" s="84" t="s">
        <v>874</v>
      </c>
      <c r="AK741" s="78" t="s">
        <v>82</v>
      </c>
      <c r="AL741" s="81"/>
      <c r="AM741" s="81"/>
      <c r="AN741" s="84">
        <v>7</v>
      </c>
      <c r="AO741" s="81"/>
      <c r="AP741" s="81"/>
    </row>
    <row r="742" spans="1:42" ht="97.5" customHeight="1">
      <c r="A742" s="77">
        <f t="shared" si="1"/>
        <v>741</v>
      </c>
      <c r="B742" s="78" t="s">
        <v>875</v>
      </c>
      <c r="C742" s="78" t="s">
        <v>877</v>
      </c>
      <c r="D742" s="78" t="s">
        <v>879</v>
      </c>
      <c r="E742" s="78" t="s">
        <v>876</v>
      </c>
      <c r="F742" s="80" t="s">
        <v>880</v>
      </c>
      <c r="G742" s="78" t="s">
        <v>44</v>
      </c>
      <c r="H742" s="78" t="s">
        <v>877</v>
      </c>
      <c r="I742" s="78" t="s">
        <v>878</v>
      </c>
      <c r="J742" s="78" t="s">
        <v>881</v>
      </c>
      <c r="K742" s="78" t="s">
        <v>209</v>
      </c>
      <c r="L742" s="78" t="s">
        <v>209</v>
      </c>
      <c r="M742" s="78" t="s">
        <v>209</v>
      </c>
      <c r="N742" s="78" t="s">
        <v>209</v>
      </c>
      <c r="O742" s="78" t="s">
        <v>209</v>
      </c>
      <c r="P742" s="84" t="s">
        <v>30</v>
      </c>
      <c r="Q742" s="84" t="s">
        <v>48</v>
      </c>
      <c r="R742" s="81"/>
      <c r="S742" s="78">
        <v>2018</v>
      </c>
      <c r="T742" s="82" t="s">
        <v>8518</v>
      </c>
      <c r="U742" s="83"/>
      <c r="V742" s="83"/>
      <c r="W742" s="83"/>
      <c r="X742" s="83"/>
      <c r="Y742" s="81"/>
      <c r="Z742" s="81"/>
      <c r="AA742" s="84" t="s">
        <v>882</v>
      </c>
      <c r="AB742" s="85" t="s">
        <v>883</v>
      </c>
      <c r="AC742" s="81"/>
      <c r="AD742" s="78" t="s">
        <v>209</v>
      </c>
      <c r="AE742" s="83"/>
      <c r="AF742" s="78" t="s">
        <v>114</v>
      </c>
      <c r="AG742" s="81"/>
      <c r="AH742" s="86"/>
      <c r="AI742" s="86"/>
      <c r="AJ742" s="84" t="s">
        <v>886</v>
      </c>
      <c r="AK742" s="78" t="s">
        <v>887</v>
      </c>
      <c r="AL742" s="81"/>
      <c r="AM742" s="81"/>
      <c r="AN742" s="84" t="s">
        <v>577</v>
      </c>
      <c r="AO742" s="81"/>
      <c r="AP742" s="81"/>
    </row>
    <row r="743" spans="1:42" ht="97.5" customHeight="1">
      <c r="A743" s="77">
        <f t="shared" si="1"/>
        <v>742</v>
      </c>
      <c r="B743" s="78" t="s">
        <v>902</v>
      </c>
      <c r="C743" s="78" t="s">
        <v>904</v>
      </c>
      <c r="D743" s="78" t="s">
        <v>906</v>
      </c>
      <c r="E743" s="78" t="s">
        <v>903</v>
      </c>
      <c r="F743" s="80" t="s">
        <v>907</v>
      </c>
      <c r="G743" s="78" t="s">
        <v>27</v>
      </c>
      <c r="H743" s="78" t="s">
        <v>904</v>
      </c>
      <c r="I743" s="78" t="s">
        <v>905</v>
      </c>
      <c r="J743" s="78" t="s">
        <v>908</v>
      </c>
      <c r="K743" s="78" t="s">
        <v>209</v>
      </c>
      <c r="L743" s="84" t="s">
        <v>102</v>
      </c>
      <c r="M743" s="78" t="s">
        <v>209</v>
      </c>
      <c r="N743" s="78" t="s">
        <v>209</v>
      </c>
      <c r="O743" s="78" t="s">
        <v>209</v>
      </c>
      <c r="P743" s="84" t="s">
        <v>30</v>
      </c>
      <c r="Q743" s="78" t="s">
        <v>8517</v>
      </c>
      <c r="R743" s="81"/>
      <c r="S743" s="78">
        <v>2018</v>
      </c>
      <c r="T743" s="82" t="s">
        <v>8518</v>
      </c>
      <c r="U743" s="83"/>
      <c r="V743" s="83"/>
      <c r="W743" s="83"/>
      <c r="X743" s="83"/>
      <c r="Y743" s="81"/>
      <c r="Z743" s="81"/>
      <c r="AA743" s="84" t="s">
        <v>63</v>
      </c>
      <c r="AB743" s="85">
        <v>5000000</v>
      </c>
      <c r="AC743" s="81"/>
      <c r="AD743" s="78" t="s">
        <v>209</v>
      </c>
      <c r="AE743" s="83"/>
      <c r="AF743" s="78" t="s">
        <v>259</v>
      </c>
      <c r="AG743" s="81"/>
      <c r="AH743" s="86"/>
      <c r="AI743" s="86"/>
      <c r="AJ743" s="84" t="s">
        <v>821</v>
      </c>
      <c r="AK743" s="78" t="s">
        <v>105</v>
      </c>
      <c r="AL743" s="81"/>
      <c r="AM743" s="81"/>
      <c r="AN743" s="84" t="s">
        <v>822</v>
      </c>
      <c r="AO743" s="81"/>
      <c r="AP743" s="81"/>
    </row>
    <row r="744" spans="1:42" ht="97.5" customHeight="1">
      <c r="A744" s="77">
        <f t="shared" si="1"/>
        <v>743</v>
      </c>
      <c r="B744" s="78" t="s">
        <v>918</v>
      </c>
      <c r="C744" s="78" t="s">
        <v>920</v>
      </c>
      <c r="D744" s="78" t="s">
        <v>922</v>
      </c>
      <c r="E744" s="78" t="s">
        <v>919</v>
      </c>
      <c r="F744" s="80" t="s">
        <v>923</v>
      </c>
      <c r="G744" s="78" t="s">
        <v>27</v>
      </c>
      <c r="H744" s="78" t="s">
        <v>920</v>
      </c>
      <c r="I744" s="78" t="s">
        <v>921</v>
      </c>
      <c r="J744" s="78" t="s">
        <v>924</v>
      </c>
      <c r="K744" s="80" t="s">
        <v>925</v>
      </c>
      <c r="L744" s="78" t="s">
        <v>209</v>
      </c>
      <c r="M744" s="78" t="s">
        <v>209</v>
      </c>
      <c r="N744" s="78" t="s">
        <v>209</v>
      </c>
      <c r="O744" s="78" t="s">
        <v>209</v>
      </c>
      <c r="P744" s="84" t="s">
        <v>48</v>
      </c>
      <c r="Q744" s="84" t="s">
        <v>30</v>
      </c>
      <c r="R744" s="81"/>
      <c r="S744" s="78">
        <v>2019</v>
      </c>
      <c r="T744" s="82" t="s">
        <v>8518</v>
      </c>
      <c r="U744" s="83"/>
      <c r="V744" s="83"/>
      <c r="W744" s="83"/>
      <c r="X744" s="83"/>
      <c r="Y744" s="81"/>
      <c r="Z744" s="81"/>
      <c r="AA744" s="84" t="s">
        <v>546</v>
      </c>
      <c r="AB744" s="85">
        <v>5000000</v>
      </c>
      <c r="AC744" s="81"/>
      <c r="AD744" s="78" t="s">
        <v>209</v>
      </c>
      <c r="AE744" s="83"/>
      <c r="AF744" s="78" t="s">
        <v>114</v>
      </c>
      <c r="AG744" s="81"/>
      <c r="AH744" s="86"/>
      <c r="AI744" s="86"/>
      <c r="AJ744" s="84" t="s">
        <v>927</v>
      </c>
      <c r="AK744" s="78" t="s">
        <v>82</v>
      </c>
      <c r="AL744" s="81"/>
      <c r="AM744" s="81"/>
      <c r="AN744" s="84">
        <v>2</v>
      </c>
      <c r="AO744" s="81"/>
      <c r="AP744" s="81"/>
    </row>
    <row r="745" spans="1:42" ht="97.5" customHeight="1">
      <c r="A745" s="77">
        <f t="shared" si="1"/>
        <v>744</v>
      </c>
      <c r="B745" s="78" t="s">
        <v>928</v>
      </c>
      <c r="C745" s="78" t="s">
        <v>930</v>
      </c>
      <c r="D745" s="78" t="s">
        <v>931</v>
      </c>
      <c r="E745" s="78" t="s">
        <v>929</v>
      </c>
      <c r="F745" s="80" t="s">
        <v>932</v>
      </c>
      <c r="G745" s="78" t="s">
        <v>44</v>
      </c>
      <c r="H745" s="78" t="s">
        <v>930</v>
      </c>
      <c r="I745" s="78" t="s">
        <v>930</v>
      </c>
      <c r="J745" s="78" t="s">
        <v>933</v>
      </c>
      <c r="K745" s="78" t="s">
        <v>209</v>
      </c>
      <c r="L745" s="84" t="s">
        <v>934</v>
      </c>
      <c r="M745" s="78" t="s">
        <v>209</v>
      </c>
      <c r="N745" s="78" t="s">
        <v>8561</v>
      </c>
      <c r="O745" s="78" t="s">
        <v>209</v>
      </c>
      <c r="P745" s="84" t="s">
        <v>48</v>
      </c>
      <c r="Q745" s="84" t="s">
        <v>30</v>
      </c>
      <c r="R745" s="81"/>
      <c r="S745" s="78">
        <v>2019</v>
      </c>
      <c r="T745" s="82" t="s">
        <v>8518</v>
      </c>
      <c r="U745" s="83"/>
      <c r="V745" s="83"/>
      <c r="W745" s="83"/>
      <c r="X745" s="83"/>
      <c r="Y745" s="81"/>
      <c r="Z745" s="81"/>
      <c r="AA745" s="84" t="s">
        <v>63</v>
      </c>
      <c r="AB745" s="85" t="s">
        <v>211</v>
      </c>
      <c r="AC745" s="81"/>
      <c r="AD745" s="78" t="s">
        <v>209</v>
      </c>
      <c r="AE745" s="83"/>
      <c r="AF745" s="78" t="s">
        <v>35</v>
      </c>
      <c r="AG745" s="81"/>
      <c r="AH745" s="86"/>
      <c r="AI745" s="86"/>
      <c r="AJ745" s="84" t="s">
        <v>936</v>
      </c>
      <c r="AK745" s="78" t="s">
        <v>74</v>
      </c>
      <c r="AL745" s="81"/>
      <c r="AM745" s="81"/>
      <c r="AN745" s="84">
        <v>1</v>
      </c>
      <c r="AO745" s="81"/>
      <c r="AP745" s="81"/>
    </row>
    <row r="746" spans="1:42" ht="97.5" customHeight="1">
      <c r="A746" s="77">
        <f t="shared" si="1"/>
        <v>745</v>
      </c>
      <c r="B746" s="78" t="s">
        <v>937</v>
      </c>
      <c r="C746" s="78" t="s">
        <v>939</v>
      </c>
      <c r="D746" s="78" t="s">
        <v>938</v>
      </c>
      <c r="E746" s="79" t="s">
        <v>8562</v>
      </c>
      <c r="F746" s="80" t="s">
        <v>940</v>
      </c>
      <c r="G746" s="78" t="s">
        <v>44</v>
      </c>
      <c r="H746" s="78" t="s">
        <v>939</v>
      </c>
      <c r="I746" s="78" t="s">
        <v>939</v>
      </c>
      <c r="J746" s="78" t="s">
        <v>941</v>
      </c>
      <c r="K746" s="78" t="s">
        <v>209</v>
      </c>
      <c r="L746" s="78" t="s">
        <v>209</v>
      </c>
      <c r="M746" s="78" t="s">
        <v>209</v>
      </c>
      <c r="N746" s="78" t="s">
        <v>209</v>
      </c>
      <c r="O746" s="78" t="s">
        <v>209</v>
      </c>
      <c r="P746" s="78" t="s">
        <v>8517</v>
      </c>
      <c r="Q746" s="84" t="s">
        <v>30</v>
      </c>
      <c r="R746" s="81"/>
      <c r="S746" s="78">
        <v>2017</v>
      </c>
      <c r="T746" s="82" t="s">
        <v>8518</v>
      </c>
      <c r="U746" s="83"/>
      <c r="V746" s="83"/>
      <c r="W746" s="83"/>
      <c r="X746" s="83"/>
      <c r="Y746" s="81"/>
      <c r="Z746" s="81"/>
      <c r="AA746" s="84" t="s">
        <v>606</v>
      </c>
      <c r="AB746" s="85" t="s">
        <v>341</v>
      </c>
      <c r="AC746" s="81"/>
      <c r="AD746" s="78" t="s">
        <v>209</v>
      </c>
      <c r="AE746" s="83"/>
      <c r="AF746" s="78" t="s">
        <v>417</v>
      </c>
      <c r="AG746" s="81"/>
      <c r="AH746" s="86"/>
      <c r="AI746" s="86"/>
      <c r="AJ746" s="84" t="s">
        <v>943</v>
      </c>
      <c r="AK746" s="78" t="s">
        <v>944</v>
      </c>
      <c r="AL746" s="81"/>
      <c r="AM746" s="81"/>
      <c r="AN746" s="84" t="s">
        <v>30</v>
      </c>
      <c r="AO746" s="81"/>
      <c r="AP746" s="81"/>
    </row>
    <row r="747" spans="1:42" ht="112.5" customHeight="1">
      <c r="A747" s="77">
        <f t="shared" si="1"/>
        <v>746</v>
      </c>
      <c r="B747" s="78" t="s">
        <v>945</v>
      </c>
      <c r="C747" s="78" t="s">
        <v>947</v>
      </c>
      <c r="D747" s="78" t="s">
        <v>946</v>
      </c>
      <c r="E747" s="79" t="s">
        <v>8563</v>
      </c>
      <c r="F747" s="80" t="s">
        <v>948</v>
      </c>
      <c r="G747" s="78" t="s">
        <v>44</v>
      </c>
      <c r="H747" s="78" t="s">
        <v>947</v>
      </c>
      <c r="I747" s="78" t="s">
        <v>947</v>
      </c>
      <c r="J747" s="78" t="s">
        <v>949</v>
      </c>
      <c r="K747" s="80" t="s">
        <v>950</v>
      </c>
      <c r="L747" s="84" t="s">
        <v>951</v>
      </c>
      <c r="M747" s="78" t="s">
        <v>209</v>
      </c>
      <c r="N747" s="78" t="s">
        <v>8564</v>
      </c>
      <c r="O747" s="84" t="s">
        <v>953</v>
      </c>
      <c r="P747" s="84" t="s">
        <v>48</v>
      </c>
      <c r="Q747" s="78" t="s">
        <v>8517</v>
      </c>
      <c r="R747" s="81"/>
      <c r="S747" s="78">
        <v>2016</v>
      </c>
      <c r="T747" s="82" t="s">
        <v>8518</v>
      </c>
      <c r="U747" s="83"/>
      <c r="V747" s="83"/>
      <c r="W747" s="83"/>
      <c r="X747" s="83"/>
      <c r="Y747" s="81"/>
      <c r="Z747" s="81"/>
      <c r="AA747" s="84" t="s">
        <v>954</v>
      </c>
      <c r="AB747" s="85" t="s">
        <v>955</v>
      </c>
      <c r="AC747" s="81"/>
      <c r="AD747" s="78" t="s">
        <v>209</v>
      </c>
      <c r="AE747" s="83"/>
      <c r="AF747" s="78" t="s">
        <v>221</v>
      </c>
      <c r="AG747" s="81"/>
      <c r="AH747" s="86"/>
      <c r="AI747" s="86"/>
      <c r="AJ747" s="84" t="s">
        <v>957</v>
      </c>
      <c r="AK747" s="78" t="s">
        <v>223</v>
      </c>
      <c r="AL747" s="81"/>
      <c r="AM747" s="81"/>
      <c r="AN747" s="84">
        <v>1</v>
      </c>
      <c r="AO747" s="81"/>
      <c r="AP747" s="81"/>
    </row>
    <row r="748" spans="1:42" ht="97.5" customHeight="1">
      <c r="A748" s="77">
        <f t="shared" si="1"/>
        <v>747</v>
      </c>
      <c r="B748" s="78" t="s">
        <v>958</v>
      </c>
      <c r="C748" s="78" t="s">
        <v>960</v>
      </c>
      <c r="D748" s="78" t="s">
        <v>961</v>
      </c>
      <c r="E748" s="78" t="s">
        <v>959</v>
      </c>
      <c r="F748" s="80" t="s">
        <v>962</v>
      </c>
      <c r="G748" s="78" t="s">
        <v>27</v>
      </c>
      <c r="H748" s="78" t="s">
        <v>960</v>
      </c>
      <c r="I748" s="78" t="s">
        <v>960</v>
      </c>
      <c r="J748" s="78" t="s">
        <v>963</v>
      </c>
      <c r="K748" s="78" t="s">
        <v>209</v>
      </c>
      <c r="L748" s="78" t="s">
        <v>209</v>
      </c>
      <c r="M748" s="78" t="s">
        <v>209</v>
      </c>
      <c r="N748" s="78" t="s">
        <v>8565</v>
      </c>
      <c r="O748" s="78" t="s">
        <v>209</v>
      </c>
      <c r="P748" s="84" t="s">
        <v>48</v>
      </c>
      <c r="Q748" s="84" t="s">
        <v>48</v>
      </c>
      <c r="R748" s="81"/>
      <c r="S748" s="78">
        <v>2018</v>
      </c>
      <c r="T748" s="82" t="s">
        <v>8518</v>
      </c>
      <c r="U748" s="83"/>
      <c r="V748" s="83"/>
      <c r="W748" s="83"/>
      <c r="X748" s="83"/>
      <c r="Y748" s="81"/>
      <c r="Z748" s="81"/>
      <c r="AA748" s="84" t="s">
        <v>63</v>
      </c>
      <c r="AB748" s="85">
        <v>25000000</v>
      </c>
      <c r="AC748" s="81"/>
      <c r="AD748" s="78" t="s">
        <v>209</v>
      </c>
      <c r="AE748" s="83"/>
      <c r="AF748" s="78" t="s">
        <v>35</v>
      </c>
      <c r="AG748" s="81"/>
      <c r="AH748" s="86"/>
      <c r="AI748" s="86"/>
      <c r="AJ748" s="84">
        <v>30000</v>
      </c>
      <c r="AK748" s="78" t="s">
        <v>105</v>
      </c>
      <c r="AL748" s="81"/>
      <c r="AM748" s="81"/>
      <c r="AN748" s="84">
        <v>10</v>
      </c>
      <c r="AO748" s="81"/>
      <c r="AP748" s="81"/>
    </row>
    <row r="749" spans="1:42" ht="97.5" customHeight="1">
      <c r="A749" s="77">
        <f t="shared" si="1"/>
        <v>748</v>
      </c>
      <c r="B749" s="78" t="s">
        <v>972</v>
      </c>
      <c r="C749" s="78" t="s">
        <v>974</v>
      </c>
      <c r="D749" s="78" t="s">
        <v>976</v>
      </c>
      <c r="E749" s="78" t="s">
        <v>973</v>
      </c>
      <c r="F749" s="80" t="s">
        <v>977</v>
      </c>
      <c r="G749" s="78" t="s">
        <v>27</v>
      </c>
      <c r="H749" s="78" t="s">
        <v>974</v>
      </c>
      <c r="I749" s="78" t="s">
        <v>975</v>
      </c>
      <c r="J749" s="78" t="s">
        <v>978</v>
      </c>
      <c r="K749" s="80" t="s">
        <v>979</v>
      </c>
      <c r="L749" s="84" t="s">
        <v>980</v>
      </c>
      <c r="M749" s="80" t="s">
        <v>979</v>
      </c>
      <c r="N749" s="78" t="s">
        <v>209</v>
      </c>
      <c r="O749" s="78" t="s">
        <v>209</v>
      </c>
      <c r="P749" s="84" t="s">
        <v>30</v>
      </c>
      <c r="Q749" s="78" t="s">
        <v>8517</v>
      </c>
      <c r="R749" s="81"/>
      <c r="S749" s="78">
        <v>2017</v>
      </c>
      <c r="T749" s="82" t="s">
        <v>8518</v>
      </c>
      <c r="U749" s="83"/>
      <c r="V749" s="83"/>
      <c r="W749" s="83"/>
      <c r="X749" s="83"/>
      <c r="Y749" s="81"/>
      <c r="Z749" s="81"/>
      <c r="AA749" s="84" t="s">
        <v>63</v>
      </c>
      <c r="AB749" s="85" t="s">
        <v>981</v>
      </c>
      <c r="AC749" s="81"/>
      <c r="AD749" s="78" t="s">
        <v>209</v>
      </c>
      <c r="AE749" s="83"/>
      <c r="AF749" s="78" t="s">
        <v>259</v>
      </c>
      <c r="AG749" s="81"/>
      <c r="AH749" s="86"/>
      <c r="AI749" s="86"/>
      <c r="AJ749" s="84" t="s">
        <v>983</v>
      </c>
      <c r="AK749" s="78" t="s">
        <v>105</v>
      </c>
      <c r="AL749" s="81"/>
      <c r="AM749" s="81"/>
      <c r="AN749" s="84" t="s">
        <v>984</v>
      </c>
      <c r="AO749" s="81"/>
      <c r="AP749" s="81"/>
    </row>
    <row r="750" spans="1:42" ht="97.5" customHeight="1">
      <c r="A750" s="77">
        <f t="shared" si="1"/>
        <v>749</v>
      </c>
      <c r="B750" s="78" t="s">
        <v>992</v>
      </c>
      <c r="C750" s="78" t="s">
        <v>994</v>
      </c>
      <c r="D750" s="78" t="s">
        <v>995</v>
      </c>
      <c r="E750" s="78" t="s">
        <v>993</v>
      </c>
      <c r="F750" s="80" t="s">
        <v>996</v>
      </c>
      <c r="G750" s="78" t="s">
        <v>44</v>
      </c>
      <c r="H750" s="78" t="s">
        <v>994</v>
      </c>
      <c r="I750" s="78" t="s">
        <v>994</v>
      </c>
      <c r="J750" s="78" t="s">
        <v>997</v>
      </c>
      <c r="K750" s="78" t="s">
        <v>8566</v>
      </c>
      <c r="L750" s="84" t="s">
        <v>998</v>
      </c>
      <c r="M750" s="84" t="s">
        <v>999</v>
      </c>
      <c r="N750" s="78" t="s">
        <v>8567</v>
      </c>
      <c r="O750" s="84" t="s">
        <v>999</v>
      </c>
      <c r="P750" s="84" t="s">
        <v>30</v>
      </c>
      <c r="Q750" s="84" t="s">
        <v>48</v>
      </c>
      <c r="R750" s="81"/>
      <c r="S750" s="78">
        <v>2018</v>
      </c>
      <c r="T750" s="82" t="s">
        <v>8518</v>
      </c>
      <c r="U750" s="83"/>
      <c r="V750" s="83"/>
      <c r="W750" s="83"/>
      <c r="X750" s="83"/>
      <c r="Y750" s="81"/>
      <c r="Z750" s="81"/>
      <c r="AA750" s="84" t="s">
        <v>1001</v>
      </c>
      <c r="AB750" s="85" t="s">
        <v>211</v>
      </c>
      <c r="AC750" s="81"/>
      <c r="AD750" s="78" t="s">
        <v>209</v>
      </c>
      <c r="AE750" s="83"/>
      <c r="AF750" s="78" t="s">
        <v>221</v>
      </c>
      <c r="AG750" s="81"/>
      <c r="AH750" s="86"/>
      <c r="AI750" s="86"/>
      <c r="AJ750" s="84" t="s">
        <v>1002</v>
      </c>
      <c r="AK750" s="78" t="s">
        <v>152</v>
      </c>
      <c r="AL750" s="81"/>
      <c r="AM750" s="81"/>
      <c r="AN750" s="84" t="s">
        <v>1003</v>
      </c>
      <c r="AO750" s="81"/>
      <c r="AP750" s="81"/>
    </row>
    <row r="751" spans="1:42" ht="97.5" customHeight="1">
      <c r="A751" s="77">
        <f t="shared" si="1"/>
        <v>750</v>
      </c>
      <c r="B751" s="78" t="s">
        <v>1032</v>
      </c>
      <c r="C751" s="78" t="s">
        <v>1034</v>
      </c>
      <c r="D751" s="78" t="s">
        <v>1035</v>
      </c>
      <c r="E751" s="78" t="s">
        <v>1033</v>
      </c>
      <c r="F751" s="80" t="s">
        <v>1036</v>
      </c>
      <c r="G751" s="78" t="s">
        <v>27</v>
      </c>
      <c r="H751" s="78" t="s">
        <v>1034</v>
      </c>
      <c r="I751" s="78" t="s">
        <v>1034</v>
      </c>
      <c r="J751" s="78" t="s">
        <v>1037</v>
      </c>
      <c r="K751" s="78" t="s">
        <v>209</v>
      </c>
      <c r="L751" s="78" t="s">
        <v>209</v>
      </c>
      <c r="M751" s="78" t="s">
        <v>209</v>
      </c>
      <c r="N751" s="78" t="s">
        <v>209</v>
      </c>
      <c r="O751" s="78" t="s">
        <v>209</v>
      </c>
      <c r="P751" s="84" t="s">
        <v>30</v>
      </c>
      <c r="Q751" s="78" t="s">
        <v>8517</v>
      </c>
      <c r="R751" s="81"/>
      <c r="S751" s="78">
        <v>2019</v>
      </c>
      <c r="T751" s="82" t="s">
        <v>8518</v>
      </c>
      <c r="U751" s="83"/>
      <c r="V751" s="83"/>
      <c r="W751" s="83"/>
      <c r="X751" s="83"/>
      <c r="Y751" s="81"/>
      <c r="Z751" s="81"/>
      <c r="AA751" s="84" t="s">
        <v>1038</v>
      </c>
      <c r="AB751" s="85" t="s">
        <v>280</v>
      </c>
      <c r="AC751" s="81"/>
      <c r="AD751" s="78" t="s">
        <v>209</v>
      </c>
      <c r="AE751" s="83"/>
      <c r="AF751" s="78" t="s">
        <v>35</v>
      </c>
      <c r="AG751" s="81"/>
      <c r="AH751" s="86"/>
      <c r="AI751" s="86"/>
      <c r="AJ751" s="84" t="s">
        <v>1039</v>
      </c>
      <c r="AK751" s="78" t="s">
        <v>105</v>
      </c>
      <c r="AL751" s="81"/>
      <c r="AM751" s="81"/>
      <c r="AN751" s="84" t="s">
        <v>55</v>
      </c>
      <c r="AO751" s="81"/>
      <c r="AP751" s="81"/>
    </row>
    <row r="752" spans="1:42" ht="97.5" customHeight="1">
      <c r="A752" s="77">
        <f t="shared" si="1"/>
        <v>751</v>
      </c>
      <c r="B752" s="78" t="s">
        <v>1058</v>
      </c>
      <c r="C752" s="78" t="s">
        <v>1060</v>
      </c>
      <c r="D752" s="78" t="s">
        <v>1062</v>
      </c>
      <c r="E752" s="78" t="s">
        <v>1059</v>
      </c>
      <c r="F752" s="80" t="s">
        <v>1063</v>
      </c>
      <c r="G752" s="78" t="s">
        <v>44</v>
      </c>
      <c r="H752" s="78" t="s">
        <v>1060</v>
      </c>
      <c r="I752" s="78" t="s">
        <v>1061</v>
      </c>
      <c r="J752" s="78" t="s">
        <v>1064</v>
      </c>
      <c r="K752" s="80" t="s">
        <v>1065</v>
      </c>
      <c r="L752" s="84" t="s">
        <v>1066</v>
      </c>
      <c r="M752" s="80" t="s">
        <v>1065</v>
      </c>
      <c r="N752" s="78" t="s">
        <v>8568</v>
      </c>
      <c r="O752" s="84" t="s">
        <v>953</v>
      </c>
      <c r="P752" s="84" t="s">
        <v>30</v>
      </c>
      <c r="Q752" s="84" t="s">
        <v>48</v>
      </c>
      <c r="R752" s="81"/>
      <c r="S752" s="78">
        <v>2014</v>
      </c>
      <c r="T752" s="82" t="s">
        <v>8518</v>
      </c>
      <c r="U752" s="83"/>
      <c r="V752" s="83"/>
      <c r="W752" s="83"/>
      <c r="X752" s="83"/>
      <c r="Y752" s="81"/>
      <c r="Z752" s="81"/>
      <c r="AA752" s="84" t="s">
        <v>1068</v>
      </c>
      <c r="AB752" s="85" t="s">
        <v>1069</v>
      </c>
      <c r="AC752" s="81"/>
      <c r="AD752" s="78" t="s">
        <v>209</v>
      </c>
      <c r="AE752" s="83"/>
      <c r="AF752" s="78" t="s">
        <v>221</v>
      </c>
      <c r="AG752" s="81"/>
      <c r="AH752" s="86"/>
      <c r="AI752" s="86"/>
      <c r="AJ752" s="84" t="s">
        <v>1070</v>
      </c>
      <c r="AK752" s="78" t="s">
        <v>1072</v>
      </c>
      <c r="AL752" s="81"/>
      <c r="AM752" s="81"/>
      <c r="AN752" s="84" t="s">
        <v>1071</v>
      </c>
      <c r="AO752" s="81"/>
      <c r="AP752" s="81"/>
    </row>
    <row r="753" spans="1:42" ht="97.5" customHeight="1">
      <c r="A753" s="77">
        <f t="shared" si="1"/>
        <v>752</v>
      </c>
      <c r="B753" s="78" t="s">
        <v>1073</v>
      </c>
      <c r="C753" s="78" t="s">
        <v>1074</v>
      </c>
      <c r="D753" s="78" t="s">
        <v>610</v>
      </c>
      <c r="E753" s="78" t="s">
        <v>8569</v>
      </c>
      <c r="F753" s="80" t="s">
        <v>611</v>
      </c>
      <c r="G753" s="78" t="s">
        <v>44</v>
      </c>
      <c r="H753" s="78" t="s">
        <v>1074</v>
      </c>
      <c r="I753" s="78" t="s">
        <v>1074</v>
      </c>
      <c r="J753" s="78" t="s">
        <v>1075</v>
      </c>
      <c r="K753" s="78" t="s">
        <v>209</v>
      </c>
      <c r="L753" s="84" t="s">
        <v>1076</v>
      </c>
      <c r="M753" s="78" t="s">
        <v>209</v>
      </c>
      <c r="N753" s="78" t="s">
        <v>8570</v>
      </c>
      <c r="O753" s="78" t="s">
        <v>209</v>
      </c>
      <c r="P753" s="84" t="s">
        <v>48</v>
      </c>
      <c r="Q753" s="84" t="s">
        <v>48</v>
      </c>
      <c r="R753" s="81"/>
      <c r="S753" s="78">
        <v>2015</v>
      </c>
      <c r="T753" s="82" t="s">
        <v>8518</v>
      </c>
      <c r="U753" s="83"/>
      <c r="V753" s="83"/>
      <c r="W753" s="83"/>
      <c r="X753" s="83"/>
      <c r="Y753" s="81"/>
      <c r="Z753" s="81"/>
      <c r="AA753" s="84" t="s">
        <v>63</v>
      </c>
      <c r="AB753" s="85">
        <v>5000</v>
      </c>
      <c r="AC753" s="81"/>
      <c r="AD753" s="78" t="s">
        <v>209</v>
      </c>
      <c r="AE753" s="83"/>
      <c r="AF753" s="78" t="s">
        <v>114</v>
      </c>
      <c r="AG753" s="81"/>
      <c r="AH753" s="86"/>
      <c r="AI753" s="86"/>
      <c r="AJ753" s="84" t="s">
        <v>615</v>
      </c>
      <c r="AK753" s="78" t="s">
        <v>95</v>
      </c>
      <c r="AL753" s="81"/>
      <c r="AM753" s="81"/>
      <c r="AN753" s="84">
        <v>3</v>
      </c>
      <c r="AO753" s="81"/>
      <c r="AP753" s="81"/>
    </row>
    <row r="754" spans="1:42" ht="97.5" customHeight="1">
      <c r="A754" s="77">
        <f t="shared" si="1"/>
        <v>753</v>
      </c>
      <c r="B754" s="78" t="s">
        <v>1079</v>
      </c>
      <c r="C754" s="78" t="s">
        <v>1081</v>
      </c>
      <c r="D754" s="78" t="s">
        <v>1082</v>
      </c>
      <c r="E754" s="78" t="s">
        <v>1080</v>
      </c>
      <c r="F754" s="80" t="s">
        <v>1083</v>
      </c>
      <c r="G754" s="78" t="s">
        <v>44</v>
      </c>
      <c r="H754" s="78" t="s">
        <v>1081</v>
      </c>
      <c r="I754" s="78" t="s">
        <v>1081</v>
      </c>
      <c r="J754" s="78" t="s">
        <v>1084</v>
      </c>
      <c r="K754" s="80" t="s">
        <v>1085</v>
      </c>
      <c r="L754" s="78" t="s">
        <v>209</v>
      </c>
      <c r="M754" s="80" t="s">
        <v>1085</v>
      </c>
      <c r="N754" s="78" t="s">
        <v>209</v>
      </c>
      <c r="O754" s="78" t="s">
        <v>209</v>
      </c>
      <c r="P754" s="84" t="s">
        <v>48</v>
      </c>
      <c r="Q754" s="84" t="s">
        <v>30</v>
      </c>
      <c r="R754" s="81"/>
      <c r="S754" s="78">
        <v>2017</v>
      </c>
      <c r="T754" s="82" t="s">
        <v>8518</v>
      </c>
      <c r="U754" s="83"/>
      <c r="V754" s="83"/>
      <c r="W754" s="83"/>
      <c r="X754" s="83"/>
      <c r="Y754" s="81"/>
      <c r="Z754" s="81"/>
      <c r="AA754" s="84" t="s">
        <v>93</v>
      </c>
      <c r="AB754" s="85" t="s">
        <v>1086</v>
      </c>
      <c r="AC754" s="81"/>
      <c r="AD754" s="78" t="s">
        <v>209</v>
      </c>
      <c r="AE754" s="83"/>
      <c r="AF754" s="78" t="s">
        <v>417</v>
      </c>
      <c r="AG754" s="81"/>
      <c r="AH754" s="86"/>
      <c r="AI754" s="86"/>
      <c r="AJ754" s="84" t="s">
        <v>1088</v>
      </c>
      <c r="AK754" s="78" t="s">
        <v>295</v>
      </c>
      <c r="AL754" s="81"/>
      <c r="AM754" s="81"/>
      <c r="AN754" s="84" t="s">
        <v>1089</v>
      </c>
      <c r="AO754" s="81"/>
      <c r="AP754" s="81"/>
    </row>
    <row r="755" spans="1:42" ht="97.5" customHeight="1">
      <c r="A755" s="77">
        <f t="shared" si="1"/>
        <v>754</v>
      </c>
      <c r="B755" s="78" t="s">
        <v>1090</v>
      </c>
      <c r="C755" s="78" t="s">
        <v>8571</v>
      </c>
      <c r="D755" s="78" t="s">
        <v>1093</v>
      </c>
      <c r="E755" s="78" t="s">
        <v>1091</v>
      </c>
      <c r="F755" s="80" t="s">
        <v>1094</v>
      </c>
      <c r="G755" s="78" t="s">
        <v>27</v>
      </c>
      <c r="H755" s="78" t="s">
        <v>8571</v>
      </c>
      <c r="I755" s="78" t="s">
        <v>8571</v>
      </c>
      <c r="J755" s="78" t="s">
        <v>1095</v>
      </c>
      <c r="K755" s="84">
        <v>9120411011579</v>
      </c>
      <c r="L755" s="78" t="s">
        <v>209</v>
      </c>
      <c r="M755" s="78" t="s">
        <v>209</v>
      </c>
      <c r="N755" s="78" t="s">
        <v>209</v>
      </c>
      <c r="O755" s="78" t="s">
        <v>209</v>
      </c>
      <c r="P755" s="84" t="s">
        <v>30</v>
      </c>
      <c r="Q755" s="78" t="s">
        <v>8517</v>
      </c>
      <c r="R755" s="81"/>
      <c r="S755" s="78">
        <v>2014</v>
      </c>
      <c r="T755" s="82" t="s">
        <v>8518</v>
      </c>
      <c r="U755" s="83"/>
      <c r="V755" s="83"/>
      <c r="W755" s="83"/>
      <c r="X755" s="83"/>
      <c r="Y755" s="81"/>
      <c r="Z755" s="81"/>
      <c r="AA755" s="84" t="s">
        <v>1096</v>
      </c>
      <c r="AB755" s="85">
        <v>100000000</v>
      </c>
      <c r="AC755" s="81"/>
      <c r="AD755" s="78" t="s">
        <v>209</v>
      </c>
      <c r="AE755" s="83"/>
      <c r="AF755" s="78" t="s">
        <v>35</v>
      </c>
      <c r="AG755" s="81"/>
      <c r="AH755" s="86"/>
      <c r="AI755" s="86"/>
      <c r="AJ755" s="84" t="s">
        <v>1097</v>
      </c>
      <c r="AK755" s="78" t="s">
        <v>1098</v>
      </c>
      <c r="AL755" s="81"/>
      <c r="AM755" s="81"/>
      <c r="AN755" s="84">
        <v>15</v>
      </c>
      <c r="AO755" s="81"/>
      <c r="AP755" s="81"/>
    </row>
    <row r="756" spans="1:42" ht="97.5" customHeight="1">
      <c r="A756" s="77">
        <f t="shared" si="1"/>
        <v>755</v>
      </c>
      <c r="B756" s="78" t="s">
        <v>1116</v>
      </c>
      <c r="C756" s="78" t="s">
        <v>1118</v>
      </c>
      <c r="D756" s="78" t="s">
        <v>1119</v>
      </c>
      <c r="E756" s="78" t="s">
        <v>1117</v>
      </c>
      <c r="F756" s="80" t="s">
        <v>1120</v>
      </c>
      <c r="G756" s="78" t="s">
        <v>27</v>
      </c>
      <c r="H756" s="78" t="s">
        <v>1118</v>
      </c>
      <c r="I756" s="78" t="s">
        <v>1118</v>
      </c>
      <c r="J756" s="78" t="s">
        <v>1121</v>
      </c>
      <c r="K756" s="78" t="s">
        <v>209</v>
      </c>
      <c r="L756" s="78" t="s">
        <v>209</v>
      </c>
      <c r="M756" s="78" t="s">
        <v>209</v>
      </c>
      <c r="N756" s="78" t="s">
        <v>8572</v>
      </c>
      <c r="O756" s="78" t="s">
        <v>209</v>
      </c>
      <c r="P756" s="84" t="s">
        <v>48</v>
      </c>
      <c r="Q756" s="84" t="s">
        <v>48</v>
      </c>
      <c r="R756" s="81"/>
      <c r="S756" s="78">
        <v>2020</v>
      </c>
      <c r="T756" s="82" t="s">
        <v>8518</v>
      </c>
      <c r="U756" s="83"/>
      <c r="V756" s="83"/>
      <c r="W756" s="83"/>
      <c r="X756" s="83"/>
      <c r="Y756" s="81"/>
      <c r="Z756" s="81"/>
      <c r="AA756" s="84" t="s">
        <v>1123</v>
      </c>
      <c r="AB756" s="85" t="s">
        <v>1124</v>
      </c>
      <c r="AC756" s="81"/>
      <c r="AD756" s="78" t="s">
        <v>209</v>
      </c>
      <c r="AE756" s="83"/>
      <c r="AF756" s="78" t="s">
        <v>114</v>
      </c>
      <c r="AG756" s="81"/>
      <c r="AH756" s="86"/>
      <c r="AI756" s="86"/>
      <c r="AJ756" s="84" t="s">
        <v>1126</v>
      </c>
      <c r="AK756" s="78" t="s">
        <v>37</v>
      </c>
      <c r="AL756" s="81"/>
      <c r="AM756" s="81"/>
      <c r="AN756" s="84">
        <v>2</v>
      </c>
      <c r="AO756" s="81"/>
      <c r="AP756" s="81"/>
    </row>
    <row r="757" spans="1:42" ht="97.5" customHeight="1">
      <c r="A757" s="77">
        <f t="shared" si="1"/>
        <v>756</v>
      </c>
      <c r="B757" s="78" t="s">
        <v>1127</v>
      </c>
      <c r="C757" s="78" t="s">
        <v>1129</v>
      </c>
      <c r="D757" s="78" t="s">
        <v>1131</v>
      </c>
      <c r="E757" s="78" t="s">
        <v>1128</v>
      </c>
      <c r="F757" s="80" t="s">
        <v>1132</v>
      </c>
      <c r="G757" s="78" t="s">
        <v>44</v>
      </c>
      <c r="H757" s="78" t="s">
        <v>1129</v>
      </c>
      <c r="I757" s="78" t="s">
        <v>1130</v>
      </c>
      <c r="J757" s="78" t="s">
        <v>1133</v>
      </c>
      <c r="K757" s="78" t="s">
        <v>209</v>
      </c>
      <c r="L757" s="78" t="s">
        <v>209</v>
      </c>
      <c r="M757" s="78" t="s">
        <v>209</v>
      </c>
      <c r="N757" s="78" t="s">
        <v>209</v>
      </c>
      <c r="O757" s="78" t="s">
        <v>209</v>
      </c>
      <c r="P757" s="84" t="s">
        <v>48</v>
      </c>
      <c r="Q757" s="84" t="s">
        <v>30</v>
      </c>
      <c r="R757" s="81"/>
      <c r="S757" s="78">
        <v>2017</v>
      </c>
      <c r="T757" s="82" t="s">
        <v>8518</v>
      </c>
      <c r="U757" s="83"/>
      <c r="V757" s="83"/>
      <c r="W757" s="83"/>
      <c r="X757" s="83"/>
      <c r="Y757" s="81"/>
      <c r="Z757" s="81"/>
      <c r="AA757" s="84" t="s">
        <v>1134</v>
      </c>
      <c r="AB757" s="85">
        <v>3000000</v>
      </c>
      <c r="AC757" s="81"/>
      <c r="AD757" s="78" t="s">
        <v>209</v>
      </c>
      <c r="AE757" s="83"/>
      <c r="AF757" s="78" t="s">
        <v>170</v>
      </c>
      <c r="AG757" s="81"/>
      <c r="AH757" s="86"/>
      <c r="AI757" s="86"/>
      <c r="AJ757" s="84" t="s">
        <v>1136</v>
      </c>
      <c r="AK757" s="78" t="s">
        <v>1137</v>
      </c>
      <c r="AL757" s="81"/>
      <c r="AM757" s="81"/>
      <c r="AN757" s="84" t="s">
        <v>30</v>
      </c>
      <c r="AO757" s="81"/>
      <c r="AP757" s="81"/>
    </row>
    <row r="758" spans="1:42" ht="97.5" customHeight="1">
      <c r="A758" s="77">
        <f t="shared" si="1"/>
        <v>757</v>
      </c>
      <c r="B758" s="78" t="s">
        <v>1138</v>
      </c>
      <c r="C758" s="78" t="s">
        <v>1140</v>
      </c>
      <c r="D758" s="78" t="s">
        <v>1142</v>
      </c>
      <c r="E758" s="78" t="s">
        <v>1139</v>
      </c>
      <c r="F758" s="80" t="s">
        <v>1143</v>
      </c>
      <c r="G758" s="78" t="s">
        <v>44</v>
      </c>
      <c r="H758" s="78" t="s">
        <v>1140</v>
      </c>
      <c r="I758" s="78" t="s">
        <v>1141</v>
      </c>
      <c r="J758" s="78" t="s">
        <v>1144</v>
      </c>
      <c r="K758" s="78" t="s">
        <v>8573</v>
      </c>
      <c r="L758" s="84" t="s">
        <v>102</v>
      </c>
      <c r="M758" s="78" t="s">
        <v>8573</v>
      </c>
      <c r="N758" s="78" t="s">
        <v>209</v>
      </c>
      <c r="O758" s="78" t="s">
        <v>209</v>
      </c>
      <c r="P758" s="78" t="s">
        <v>8517</v>
      </c>
      <c r="Q758" s="84" t="s">
        <v>30</v>
      </c>
      <c r="R758" s="81"/>
      <c r="S758" s="78">
        <v>2020</v>
      </c>
      <c r="T758" s="82" t="s">
        <v>8518</v>
      </c>
      <c r="U758" s="83"/>
      <c r="V758" s="83"/>
      <c r="W758" s="83"/>
      <c r="X758" s="83"/>
      <c r="Y758" s="81"/>
      <c r="Z758" s="81"/>
      <c r="AA758" s="84" t="s">
        <v>1146</v>
      </c>
      <c r="AB758" s="85" t="s">
        <v>460</v>
      </c>
      <c r="AC758" s="81"/>
      <c r="AD758" s="78" t="s">
        <v>209</v>
      </c>
      <c r="AE758" s="83"/>
      <c r="AF758" s="78" t="s">
        <v>417</v>
      </c>
      <c r="AG758" s="81"/>
      <c r="AH758" s="86"/>
      <c r="AI758" s="86"/>
      <c r="AJ758" s="84" t="s">
        <v>1148</v>
      </c>
      <c r="AK758" s="78" t="s">
        <v>1149</v>
      </c>
      <c r="AL758" s="81"/>
      <c r="AM758" s="81"/>
      <c r="AN758" s="84">
        <v>2</v>
      </c>
      <c r="AO758" s="81"/>
      <c r="AP758" s="81"/>
    </row>
    <row r="759" spans="1:42" ht="97.5" customHeight="1">
      <c r="A759" s="77">
        <f t="shared" si="1"/>
        <v>758</v>
      </c>
      <c r="B759" s="78" t="s">
        <v>1150</v>
      </c>
      <c r="C759" s="78" t="s">
        <v>1152</v>
      </c>
      <c r="D759" s="78" t="s">
        <v>1153</v>
      </c>
      <c r="E759" s="78" t="s">
        <v>1151</v>
      </c>
      <c r="F759" s="80" t="s">
        <v>1154</v>
      </c>
      <c r="G759" s="78" t="s">
        <v>44</v>
      </c>
      <c r="H759" s="78" t="s">
        <v>1152</v>
      </c>
      <c r="I759" s="78" t="s">
        <v>1152</v>
      </c>
      <c r="J759" s="78" t="s">
        <v>1155</v>
      </c>
      <c r="K759" s="78" t="s">
        <v>209</v>
      </c>
      <c r="L759" s="78" t="s">
        <v>209</v>
      </c>
      <c r="M759" s="78" t="s">
        <v>209</v>
      </c>
      <c r="N759" s="78" t="s">
        <v>209</v>
      </c>
      <c r="O759" s="78" t="s">
        <v>209</v>
      </c>
      <c r="P759" s="84" t="s">
        <v>30</v>
      </c>
      <c r="Q759" s="78" t="s">
        <v>8517</v>
      </c>
      <c r="R759" s="81"/>
      <c r="S759" s="78">
        <v>2017</v>
      </c>
      <c r="T759" s="82" t="s">
        <v>8518</v>
      </c>
      <c r="U759" s="83"/>
      <c r="V759" s="83"/>
      <c r="W759" s="83"/>
      <c r="X759" s="83"/>
      <c r="Y759" s="81"/>
      <c r="Z759" s="81"/>
      <c r="AA759" s="84" t="s">
        <v>73</v>
      </c>
      <c r="AB759" s="85" t="s">
        <v>1156</v>
      </c>
      <c r="AC759" s="81"/>
      <c r="AD759" s="78" t="s">
        <v>209</v>
      </c>
      <c r="AE759" s="83"/>
      <c r="AF759" s="78" t="s">
        <v>221</v>
      </c>
      <c r="AG759" s="81"/>
      <c r="AH759" s="86"/>
      <c r="AI759" s="86"/>
      <c r="AJ759" s="84">
        <v>3000</v>
      </c>
      <c r="AK759" s="78" t="s">
        <v>1157</v>
      </c>
      <c r="AL759" s="81"/>
      <c r="AM759" s="81"/>
      <c r="AN759" s="84">
        <v>3</v>
      </c>
      <c r="AO759" s="81"/>
      <c r="AP759" s="81"/>
    </row>
    <row r="760" spans="1:42" ht="97.5" customHeight="1">
      <c r="A760" s="77">
        <f t="shared" si="1"/>
        <v>759</v>
      </c>
      <c r="B760" s="78" t="s">
        <v>1158</v>
      </c>
      <c r="C760" s="78" t="s">
        <v>1160</v>
      </c>
      <c r="D760" s="78" t="s">
        <v>1162</v>
      </c>
      <c r="E760" s="78" t="s">
        <v>1159</v>
      </c>
      <c r="F760" s="80" t="s">
        <v>1163</v>
      </c>
      <c r="G760" s="78" t="s">
        <v>44</v>
      </c>
      <c r="H760" s="78" t="s">
        <v>1160</v>
      </c>
      <c r="I760" s="78" t="s">
        <v>1161</v>
      </c>
      <c r="J760" s="78" t="s">
        <v>1164</v>
      </c>
      <c r="K760" s="78" t="s">
        <v>209</v>
      </c>
      <c r="L760" s="78" t="s">
        <v>209</v>
      </c>
      <c r="M760" s="78" t="s">
        <v>209</v>
      </c>
      <c r="N760" s="78" t="s">
        <v>8574</v>
      </c>
      <c r="O760" s="78" t="s">
        <v>209</v>
      </c>
      <c r="P760" s="84" t="s">
        <v>48</v>
      </c>
      <c r="Q760" s="84" t="s">
        <v>30</v>
      </c>
      <c r="R760" s="81"/>
      <c r="S760" s="78">
        <v>2017</v>
      </c>
      <c r="T760" s="82" t="s">
        <v>8518</v>
      </c>
      <c r="U760" s="83"/>
      <c r="V760" s="83"/>
      <c r="W760" s="83"/>
      <c r="X760" s="83"/>
      <c r="Y760" s="81"/>
      <c r="Z760" s="81"/>
      <c r="AA760" s="84" t="s">
        <v>73</v>
      </c>
      <c r="AB760" s="85">
        <v>50000000</v>
      </c>
      <c r="AC760" s="81"/>
      <c r="AD760" s="78" t="s">
        <v>209</v>
      </c>
      <c r="AE760" s="83"/>
      <c r="AF760" s="78" t="s">
        <v>141</v>
      </c>
      <c r="AG760" s="81"/>
      <c r="AH760" s="86"/>
      <c r="AI760" s="86"/>
      <c r="AJ760" s="84" t="s">
        <v>1167</v>
      </c>
      <c r="AK760" s="78" t="s">
        <v>1168</v>
      </c>
      <c r="AL760" s="81"/>
      <c r="AM760" s="81"/>
      <c r="AN760" s="84">
        <v>6</v>
      </c>
      <c r="AO760" s="81"/>
      <c r="AP760" s="81"/>
    </row>
    <row r="761" spans="1:42" ht="97.5" customHeight="1">
      <c r="A761" s="77">
        <f t="shared" si="1"/>
        <v>760</v>
      </c>
      <c r="B761" s="78" t="s">
        <v>832</v>
      </c>
      <c r="C761" s="78" t="s">
        <v>834</v>
      </c>
      <c r="D761" s="78" t="s">
        <v>835</v>
      </c>
      <c r="E761" s="78" t="s">
        <v>833</v>
      </c>
      <c r="F761" s="80" t="s">
        <v>836</v>
      </c>
      <c r="G761" s="78" t="s">
        <v>44</v>
      </c>
      <c r="H761" s="78" t="s">
        <v>834</v>
      </c>
      <c r="I761" s="78" t="s">
        <v>834</v>
      </c>
      <c r="J761" s="78" t="s">
        <v>837</v>
      </c>
      <c r="K761" s="84">
        <v>9120508800374</v>
      </c>
      <c r="L761" s="84" t="s">
        <v>838</v>
      </c>
      <c r="M761" s="84">
        <v>9120508800374</v>
      </c>
      <c r="N761" s="78" t="s">
        <v>209</v>
      </c>
      <c r="O761" s="78" t="s">
        <v>209</v>
      </c>
      <c r="P761" s="84" t="s">
        <v>30</v>
      </c>
      <c r="Q761" s="78" t="s">
        <v>8517</v>
      </c>
      <c r="R761" s="81"/>
      <c r="S761" s="78">
        <v>2018</v>
      </c>
      <c r="T761" s="82" t="s">
        <v>8518</v>
      </c>
      <c r="U761" s="83"/>
      <c r="V761" s="83"/>
      <c r="W761" s="83"/>
      <c r="X761" s="83"/>
      <c r="Y761" s="81"/>
      <c r="Z761" s="81"/>
      <c r="AA761" s="84" t="s">
        <v>839</v>
      </c>
      <c r="AB761" s="85" t="s">
        <v>840</v>
      </c>
      <c r="AC761" s="81"/>
      <c r="AD761" s="78" t="s">
        <v>209</v>
      </c>
      <c r="AE761" s="83"/>
      <c r="AF761" s="78" t="s">
        <v>35</v>
      </c>
      <c r="AG761" s="81"/>
      <c r="AH761" s="86"/>
      <c r="AI761" s="86"/>
      <c r="AJ761" s="84" t="s">
        <v>842</v>
      </c>
      <c r="AK761" s="78" t="s">
        <v>843</v>
      </c>
      <c r="AL761" s="81"/>
      <c r="AM761" s="81"/>
      <c r="AN761" s="84">
        <v>3</v>
      </c>
      <c r="AO761" s="81"/>
      <c r="AP761" s="81"/>
    </row>
    <row r="762" spans="1:42" ht="97.5" customHeight="1">
      <c r="A762" s="77">
        <f t="shared" si="1"/>
        <v>761</v>
      </c>
      <c r="B762" s="78" t="s">
        <v>1190</v>
      </c>
      <c r="C762" s="78" t="s">
        <v>1191</v>
      </c>
      <c r="D762" s="78" t="s">
        <v>1173</v>
      </c>
      <c r="E762" s="79" t="s">
        <v>1170</v>
      </c>
      <c r="F762" s="80" t="s">
        <v>1174</v>
      </c>
      <c r="G762" s="78" t="s">
        <v>44</v>
      </c>
      <c r="H762" s="78" t="s">
        <v>1191</v>
      </c>
      <c r="I762" s="78" t="s">
        <v>1192</v>
      </c>
      <c r="J762" s="78" t="s">
        <v>1193</v>
      </c>
      <c r="K762" s="78" t="s">
        <v>209</v>
      </c>
      <c r="L762" s="84" t="s">
        <v>1176</v>
      </c>
      <c r="M762" s="78" t="s">
        <v>209</v>
      </c>
      <c r="N762" s="78" t="s">
        <v>8575</v>
      </c>
      <c r="O762" s="78" t="s">
        <v>209</v>
      </c>
      <c r="P762" s="84" t="s">
        <v>48</v>
      </c>
      <c r="Q762" s="84" t="s">
        <v>30</v>
      </c>
      <c r="R762" s="81"/>
      <c r="S762" s="78">
        <v>2018</v>
      </c>
      <c r="T762" s="82" t="s">
        <v>8518</v>
      </c>
      <c r="U762" s="83"/>
      <c r="V762" s="83"/>
      <c r="W762" s="83"/>
      <c r="X762" s="83"/>
      <c r="Y762" s="81"/>
      <c r="Z762" s="81"/>
      <c r="AA762" s="84" t="s">
        <v>73</v>
      </c>
      <c r="AB762" s="85" t="s">
        <v>161</v>
      </c>
      <c r="AC762" s="81"/>
      <c r="AD762" s="78" t="s">
        <v>209</v>
      </c>
      <c r="AE762" s="83"/>
      <c r="AF762" s="78" t="s">
        <v>221</v>
      </c>
      <c r="AG762" s="81"/>
      <c r="AH762" s="86"/>
      <c r="AI762" s="86"/>
      <c r="AJ762" s="84">
        <v>500</v>
      </c>
      <c r="AK762" s="78" t="s">
        <v>82</v>
      </c>
      <c r="AL762" s="81"/>
      <c r="AM762" s="81"/>
      <c r="AN762" s="84">
        <v>2</v>
      </c>
      <c r="AO762" s="81"/>
      <c r="AP762" s="81"/>
    </row>
    <row r="763" spans="1:42" ht="97.5" customHeight="1">
      <c r="A763" s="77">
        <f t="shared" si="1"/>
        <v>762</v>
      </c>
      <c r="B763" s="78" t="s">
        <v>1194</v>
      </c>
      <c r="C763" s="78" t="s">
        <v>1196</v>
      </c>
      <c r="D763" s="78" t="s">
        <v>1197</v>
      </c>
      <c r="E763" s="78" t="s">
        <v>1195</v>
      </c>
      <c r="F763" s="80" t="s">
        <v>1198</v>
      </c>
      <c r="G763" s="78" t="s">
        <v>27</v>
      </c>
      <c r="H763" s="78" t="s">
        <v>1196</v>
      </c>
      <c r="I763" s="78" t="s">
        <v>1196</v>
      </c>
      <c r="J763" s="78" t="s">
        <v>1199</v>
      </c>
      <c r="K763" s="78" t="s">
        <v>209</v>
      </c>
      <c r="L763" s="84" t="s">
        <v>1200</v>
      </c>
      <c r="M763" s="78" t="s">
        <v>209</v>
      </c>
      <c r="N763" s="78" t="s">
        <v>209</v>
      </c>
      <c r="O763" s="78" t="s">
        <v>209</v>
      </c>
      <c r="P763" s="84" t="s">
        <v>48</v>
      </c>
      <c r="Q763" s="84" t="s">
        <v>30</v>
      </c>
      <c r="R763" s="81"/>
      <c r="S763" s="78">
        <v>2020</v>
      </c>
      <c r="T763" s="82" t="s">
        <v>8518</v>
      </c>
      <c r="U763" s="83"/>
      <c r="V763" s="83"/>
      <c r="W763" s="83"/>
      <c r="X763" s="83"/>
      <c r="Y763" s="81"/>
      <c r="Z763" s="81"/>
      <c r="AA763" s="84" t="s">
        <v>73</v>
      </c>
      <c r="AB763" s="85" t="s">
        <v>151</v>
      </c>
      <c r="AC763" s="81"/>
      <c r="AD763" s="78" t="s">
        <v>209</v>
      </c>
      <c r="AE763" s="83"/>
      <c r="AF763" s="78" t="s">
        <v>114</v>
      </c>
      <c r="AG763" s="81"/>
      <c r="AH763" s="86"/>
      <c r="AI763" s="86"/>
      <c r="AJ763" s="84" t="s">
        <v>1202</v>
      </c>
      <c r="AK763" s="78" t="s">
        <v>1203</v>
      </c>
      <c r="AL763" s="81"/>
      <c r="AM763" s="81"/>
      <c r="AN763" s="84">
        <v>2</v>
      </c>
      <c r="AO763" s="81"/>
      <c r="AP763" s="81"/>
    </row>
    <row r="764" spans="1:42" ht="97.5" customHeight="1">
      <c r="A764" s="77">
        <f t="shared" si="1"/>
        <v>763</v>
      </c>
      <c r="B764" s="78" t="s">
        <v>1204</v>
      </c>
      <c r="C764" s="78" t="s">
        <v>1206</v>
      </c>
      <c r="D764" s="78" t="s">
        <v>1208</v>
      </c>
      <c r="E764" s="78" t="s">
        <v>1205</v>
      </c>
      <c r="F764" s="80" t="s">
        <v>1209</v>
      </c>
      <c r="G764" s="78" t="s">
        <v>44</v>
      </c>
      <c r="H764" s="78" t="s">
        <v>1206</v>
      </c>
      <c r="I764" s="78" t="s">
        <v>1207</v>
      </c>
      <c r="J764" s="78" t="s">
        <v>1210</v>
      </c>
      <c r="K764" s="78" t="s">
        <v>209</v>
      </c>
      <c r="L764" s="84" t="s">
        <v>1211</v>
      </c>
      <c r="M764" s="78" t="s">
        <v>209</v>
      </c>
      <c r="N764" s="78" t="s">
        <v>209</v>
      </c>
      <c r="O764" s="78" t="s">
        <v>209</v>
      </c>
      <c r="P764" s="84" t="s">
        <v>48</v>
      </c>
      <c r="Q764" s="84" t="s">
        <v>30</v>
      </c>
      <c r="R764" s="81"/>
      <c r="S764" s="78">
        <v>2017</v>
      </c>
      <c r="T764" s="82" t="s">
        <v>8518</v>
      </c>
      <c r="U764" s="83"/>
      <c r="V764" s="83"/>
      <c r="W764" s="83"/>
      <c r="X764" s="83"/>
      <c r="Y764" s="81"/>
      <c r="Z764" s="81"/>
      <c r="AA764" s="84" t="s">
        <v>291</v>
      </c>
      <c r="AB764" s="85" t="s">
        <v>280</v>
      </c>
      <c r="AC764" s="81"/>
      <c r="AD764" s="78" t="s">
        <v>209</v>
      </c>
      <c r="AE764" s="83"/>
      <c r="AF764" s="78" t="s">
        <v>417</v>
      </c>
      <c r="AG764" s="81"/>
      <c r="AH764" s="86"/>
      <c r="AI764" s="86"/>
      <c r="AJ764" s="84" t="s">
        <v>1213</v>
      </c>
      <c r="AK764" s="78" t="s">
        <v>66</v>
      </c>
      <c r="AL764" s="81"/>
      <c r="AM764" s="81"/>
      <c r="AN764" s="84">
        <v>0</v>
      </c>
      <c r="AO764" s="81"/>
      <c r="AP764" s="81"/>
    </row>
    <row r="765" spans="1:42" ht="97.5" customHeight="1">
      <c r="A765" s="77">
        <f t="shared" si="1"/>
        <v>764</v>
      </c>
      <c r="B765" s="78" t="s">
        <v>1214</v>
      </c>
      <c r="C765" s="78" t="s">
        <v>1216</v>
      </c>
      <c r="D765" s="78" t="s">
        <v>1218</v>
      </c>
      <c r="E765" s="78" t="s">
        <v>1215</v>
      </c>
      <c r="F765" s="80" t="s">
        <v>1219</v>
      </c>
      <c r="G765" s="78" t="s">
        <v>44</v>
      </c>
      <c r="H765" s="78" t="s">
        <v>1216</v>
      </c>
      <c r="I765" s="78" t="s">
        <v>1217</v>
      </c>
      <c r="J765" s="78" t="s">
        <v>1220</v>
      </c>
      <c r="K765" s="84">
        <v>1213000122815</v>
      </c>
      <c r="L765" s="84" t="s">
        <v>102</v>
      </c>
      <c r="M765" s="84">
        <v>21022</v>
      </c>
      <c r="N765" s="78" t="s">
        <v>209</v>
      </c>
      <c r="O765" s="78" t="s">
        <v>209</v>
      </c>
      <c r="P765" s="84" t="s">
        <v>30</v>
      </c>
      <c r="Q765" s="84" t="s">
        <v>48</v>
      </c>
      <c r="R765" s="81"/>
      <c r="S765" s="78">
        <v>2017</v>
      </c>
      <c r="T765" s="82" t="s">
        <v>8518</v>
      </c>
      <c r="U765" s="83"/>
      <c r="V765" s="83"/>
      <c r="W765" s="83"/>
      <c r="X765" s="83"/>
      <c r="Y765" s="81"/>
      <c r="Z765" s="81"/>
      <c r="AA765" s="84" t="s">
        <v>73</v>
      </c>
      <c r="AB765" s="85" t="s">
        <v>1221</v>
      </c>
      <c r="AC765" s="81"/>
      <c r="AD765" s="78" t="s">
        <v>209</v>
      </c>
      <c r="AE765" s="83"/>
      <c r="AF765" s="78" t="s">
        <v>114</v>
      </c>
      <c r="AG765" s="81"/>
      <c r="AH765" s="86"/>
      <c r="AI765" s="86"/>
      <c r="AJ765" s="84" t="s">
        <v>1222</v>
      </c>
      <c r="AK765" s="78" t="s">
        <v>400</v>
      </c>
      <c r="AL765" s="81"/>
      <c r="AM765" s="81"/>
      <c r="AN765" s="84">
        <v>2</v>
      </c>
      <c r="AO765" s="81"/>
      <c r="AP765" s="81"/>
    </row>
    <row r="766" spans="1:42" ht="97.5" customHeight="1">
      <c r="A766" s="77">
        <f t="shared" si="1"/>
        <v>765</v>
      </c>
      <c r="B766" s="78" t="s">
        <v>1236</v>
      </c>
      <c r="C766" s="78" t="s">
        <v>1238</v>
      </c>
      <c r="D766" s="78" t="s">
        <v>1237</v>
      </c>
      <c r="E766" s="79" t="s">
        <v>8576</v>
      </c>
      <c r="F766" s="80" t="s">
        <v>1239</v>
      </c>
      <c r="G766" s="78" t="s">
        <v>27</v>
      </c>
      <c r="H766" s="78" t="s">
        <v>1238</v>
      </c>
      <c r="I766" s="78" t="s">
        <v>1238</v>
      </c>
      <c r="J766" s="78" t="s">
        <v>8577</v>
      </c>
      <c r="K766" s="80" t="s">
        <v>1241</v>
      </c>
      <c r="L766" s="84" t="s">
        <v>1242</v>
      </c>
      <c r="M766" s="78" t="s">
        <v>209</v>
      </c>
      <c r="N766" s="78" t="s">
        <v>209</v>
      </c>
      <c r="O766" s="78" t="s">
        <v>209</v>
      </c>
      <c r="P766" s="84" t="s">
        <v>30</v>
      </c>
      <c r="Q766" s="78" t="s">
        <v>8517</v>
      </c>
      <c r="R766" s="81"/>
      <c r="S766" s="78">
        <v>2020</v>
      </c>
      <c r="T766" s="82" t="s">
        <v>8518</v>
      </c>
      <c r="U766" s="83"/>
      <c r="V766" s="83"/>
      <c r="W766" s="83"/>
      <c r="X766" s="83"/>
      <c r="Y766" s="81"/>
      <c r="Z766" s="81"/>
      <c r="AA766" s="84" t="s">
        <v>546</v>
      </c>
      <c r="AB766" s="85" t="s">
        <v>1243</v>
      </c>
      <c r="AC766" s="81"/>
      <c r="AD766" s="78" t="s">
        <v>209</v>
      </c>
      <c r="AE766" s="83"/>
      <c r="AF766" s="78" t="s">
        <v>259</v>
      </c>
      <c r="AG766" s="81"/>
      <c r="AH766" s="86"/>
      <c r="AI766" s="86"/>
      <c r="AJ766" s="84" t="s">
        <v>1245</v>
      </c>
      <c r="AK766" s="78" t="s">
        <v>82</v>
      </c>
      <c r="AL766" s="81"/>
      <c r="AM766" s="81"/>
      <c r="AN766" s="84" t="s">
        <v>1246</v>
      </c>
      <c r="AO766" s="81"/>
      <c r="AP766" s="81"/>
    </row>
    <row r="767" spans="1:42" ht="97.5" customHeight="1">
      <c r="A767" s="77">
        <f t="shared" si="1"/>
        <v>766</v>
      </c>
      <c r="B767" s="78" t="s">
        <v>1247</v>
      </c>
      <c r="C767" s="78" t="s">
        <v>1249</v>
      </c>
      <c r="D767" s="78" t="s">
        <v>1250</v>
      </c>
      <c r="E767" s="78" t="s">
        <v>1248</v>
      </c>
      <c r="F767" s="80" t="s">
        <v>1251</v>
      </c>
      <c r="G767" s="78" t="s">
        <v>44</v>
      </c>
      <c r="H767" s="78" t="s">
        <v>1249</v>
      </c>
      <c r="I767" s="78" t="s">
        <v>1249</v>
      </c>
      <c r="J767" s="78" t="s">
        <v>1252</v>
      </c>
      <c r="K767" s="78" t="s">
        <v>209</v>
      </c>
      <c r="L767" s="84" t="s">
        <v>1253</v>
      </c>
      <c r="M767" s="78" t="s">
        <v>209</v>
      </c>
      <c r="N767" s="78" t="s">
        <v>209</v>
      </c>
      <c r="O767" s="78" t="s">
        <v>209</v>
      </c>
      <c r="P767" s="78" t="s">
        <v>8517</v>
      </c>
      <c r="Q767" s="84" t="s">
        <v>30</v>
      </c>
      <c r="R767" s="81"/>
      <c r="S767" s="78">
        <v>2017</v>
      </c>
      <c r="T767" s="82" t="s">
        <v>8518</v>
      </c>
      <c r="U767" s="83"/>
      <c r="V767" s="83"/>
      <c r="W767" s="83"/>
      <c r="X767" s="83"/>
      <c r="Y767" s="81"/>
      <c r="Z767" s="81"/>
      <c r="AA767" s="84" t="s">
        <v>546</v>
      </c>
      <c r="AB767" s="85" t="s">
        <v>1254</v>
      </c>
      <c r="AC767" s="81"/>
      <c r="AD767" s="78" t="s">
        <v>209</v>
      </c>
      <c r="AE767" s="83"/>
      <c r="AF767" s="78" t="s">
        <v>417</v>
      </c>
      <c r="AG767" s="81"/>
      <c r="AH767" s="86"/>
      <c r="AI767" s="86"/>
      <c r="AJ767" s="84" t="s">
        <v>1255</v>
      </c>
      <c r="AK767" s="78" t="s">
        <v>295</v>
      </c>
      <c r="AL767" s="81"/>
      <c r="AM767" s="81"/>
      <c r="AN767" s="84">
        <v>1</v>
      </c>
      <c r="AO767" s="81"/>
      <c r="AP767" s="81"/>
    </row>
    <row r="768" spans="1:42" ht="97.5" customHeight="1">
      <c r="A768" s="77">
        <f t="shared" si="1"/>
        <v>767</v>
      </c>
      <c r="B768" s="78" t="s">
        <v>1256</v>
      </c>
      <c r="C768" s="78" t="s">
        <v>1258</v>
      </c>
      <c r="D768" s="78" t="s">
        <v>1259</v>
      </c>
      <c r="E768" s="78" t="s">
        <v>1257</v>
      </c>
      <c r="F768" s="80" t="s">
        <v>1260</v>
      </c>
      <c r="G768" s="78" t="s">
        <v>27</v>
      </c>
      <c r="H768" s="78" t="s">
        <v>1258</v>
      </c>
      <c r="I768" s="78" t="s">
        <v>1258</v>
      </c>
      <c r="J768" s="78" t="s">
        <v>1261</v>
      </c>
      <c r="K768" s="78" t="s">
        <v>209</v>
      </c>
      <c r="L768" s="78" t="s">
        <v>209</v>
      </c>
      <c r="M768" s="78" t="s">
        <v>209</v>
      </c>
      <c r="N768" s="78" t="s">
        <v>209</v>
      </c>
      <c r="O768" s="78" t="s">
        <v>209</v>
      </c>
      <c r="P768" s="84" t="s">
        <v>30</v>
      </c>
      <c r="Q768" s="78" t="s">
        <v>8517</v>
      </c>
      <c r="R768" s="81"/>
      <c r="S768" s="78">
        <v>2016</v>
      </c>
      <c r="T768" s="82" t="s">
        <v>8518</v>
      </c>
      <c r="U768" s="83"/>
      <c r="V768" s="83"/>
      <c r="W768" s="83"/>
      <c r="X768" s="83"/>
      <c r="Y768" s="81"/>
      <c r="Z768" s="81"/>
      <c r="AA768" s="84" t="s">
        <v>210</v>
      </c>
      <c r="AB768" s="85">
        <v>1000000</v>
      </c>
      <c r="AC768" s="81"/>
      <c r="AD768" s="78" t="s">
        <v>209</v>
      </c>
      <c r="AE768" s="83"/>
      <c r="AF768" s="78" t="s">
        <v>114</v>
      </c>
      <c r="AG768" s="81"/>
      <c r="AH768" s="86"/>
      <c r="AI768" s="86"/>
      <c r="AJ768" s="84">
        <v>500</v>
      </c>
      <c r="AK768" s="78" t="s">
        <v>1262</v>
      </c>
      <c r="AL768" s="81"/>
      <c r="AM768" s="81"/>
      <c r="AN768" s="84">
        <v>0</v>
      </c>
      <c r="AO768" s="81"/>
      <c r="AP768" s="81"/>
    </row>
    <row r="769" spans="1:42" ht="97.5" customHeight="1">
      <c r="A769" s="77">
        <f t="shared" si="1"/>
        <v>768</v>
      </c>
      <c r="B769" s="78" t="s">
        <v>1263</v>
      </c>
      <c r="C769" s="78" t="s">
        <v>1265</v>
      </c>
      <c r="D769" s="78" t="s">
        <v>1266</v>
      </c>
      <c r="E769" s="78" t="s">
        <v>1264</v>
      </c>
      <c r="F769" s="80" t="s">
        <v>1267</v>
      </c>
      <c r="G769" s="78" t="s">
        <v>44</v>
      </c>
      <c r="H769" s="78" t="s">
        <v>1265</v>
      </c>
      <c r="I769" s="78" t="s">
        <v>1265</v>
      </c>
      <c r="J769" s="78" t="s">
        <v>1268</v>
      </c>
      <c r="K769" s="78" t="s">
        <v>209</v>
      </c>
      <c r="L769" s="84" t="s">
        <v>102</v>
      </c>
      <c r="M769" s="78" t="s">
        <v>209</v>
      </c>
      <c r="N769" s="78" t="s">
        <v>8578</v>
      </c>
      <c r="O769" s="78" t="s">
        <v>209</v>
      </c>
      <c r="P769" s="84" t="s">
        <v>48</v>
      </c>
      <c r="Q769" s="84" t="s">
        <v>48</v>
      </c>
      <c r="R769" s="81"/>
      <c r="S769" s="78">
        <v>2020</v>
      </c>
      <c r="T769" s="82" t="s">
        <v>8518</v>
      </c>
      <c r="U769" s="83"/>
      <c r="V769" s="83"/>
      <c r="W769" s="83"/>
      <c r="X769" s="83"/>
      <c r="Y769" s="81"/>
      <c r="Z769" s="81"/>
      <c r="AA769" s="84" t="s">
        <v>210</v>
      </c>
      <c r="AB769" s="85" t="s">
        <v>161</v>
      </c>
      <c r="AC769" s="81"/>
      <c r="AD769" s="78" t="s">
        <v>209</v>
      </c>
      <c r="AE769" s="83"/>
      <c r="AF769" s="78" t="s">
        <v>221</v>
      </c>
      <c r="AG769" s="81"/>
      <c r="AH769" s="86"/>
      <c r="AI769" s="86"/>
      <c r="AJ769" s="84" t="s">
        <v>1271</v>
      </c>
      <c r="AK769" s="78" t="s">
        <v>1273</v>
      </c>
      <c r="AL769" s="81"/>
      <c r="AM769" s="81"/>
      <c r="AN769" s="84" t="s">
        <v>1272</v>
      </c>
      <c r="AO769" s="81"/>
      <c r="AP769" s="81"/>
    </row>
    <row r="770" spans="1:42" ht="97.5" customHeight="1">
      <c r="A770" s="77">
        <f t="shared" si="1"/>
        <v>769</v>
      </c>
      <c r="B770" s="78" t="s">
        <v>1294</v>
      </c>
      <c r="C770" s="78" t="s">
        <v>1295</v>
      </c>
      <c r="D770" s="78" t="s">
        <v>1296</v>
      </c>
      <c r="E770" s="78">
        <v>357808681282005</v>
      </c>
      <c r="F770" s="80" t="s">
        <v>1297</v>
      </c>
      <c r="G770" s="78" t="s">
        <v>44</v>
      </c>
      <c r="H770" s="78" t="s">
        <v>1295</v>
      </c>
      <c r="I770" s="78" t="s">
        <v>1295</v>
      </c>
      <c r="J770" s="78" t="s">
        <v>1298</v>
      </c>
      <c r="K770" s="78" t="s">
        <v>209</v>
      </c>
      <c r="L770" s="84">
        <v>0</v>
      </c>
      <c r="M770" s="84">
        <v>0</v>
      </c>
      <c r="N770" s="84">
        <v>0</v>
      </c>
      <c r="O770" s="84">
        <v>0</v>
      </c>
      <c r="P770" s="78" t="s">
        <v>8517</v>
      </c>
      <c r="Q770" s="84" t="s">
        <v>30</v>
      </c>
      <c r="R770" s="81"/>
      <c r="S770" s="78">
        <v>2017</v>
      </c>
      <c r="T770" s="82" t="s">
        <v>8518</v>
      </c>
      <c r="U770" s="83"/>
      <c r="V770" s="83"/>
      <c r="W770" s="83"/>
      <c r="X770" s="83"/>
      <c r="Y770" s="81"/>
      <c r="Z770" s="81"/>
      <c r="AA770" s="84" t="s">
        <v>73</v>
      </c>
      <c r="AB770" s="85" t="s">
        <v>81</v>
      </c>
      <c r="AC770" s="81"/>
      <c r="AD770" s="78" t="s">
        <v>209</v>
      </c>
      <c r="AE770" s="83"/>
      <c r="AF770" s="78" t="s">
        <v>417</v>
      </c>
      <c r="AG770" s="81"/>
      <c r="AH770" s="86"/>
      <c r="AI770" s="86"/>
      <c r="AJ770" s="84" t="s">
        <v>1300</v>
      </c>
      <c r="AK770" s="78" t="s">
        <v>1301</v>
      </c>
      <c r="AL770" s="81"/>
      <c r="AM770" s="81"/>
      <c r="AN770" s="84">
        <v>0</v>
      </c>
      <c r="AO770" s="81"/>
      <c r="AP770" s="81"/>
    </row>
    <row r="771" spans="1:42" ht="97.5" customHeight="1">
      <c r="A771" s="77">
        <f t="shared" si="1"/>
        <v>770</v>
      </c>
      <c r="B771" s="78" t="s">
        <v>1302</v>
      </c>
      <c r="C771" s="78" t="s">
        <v>1304</v>
      </c>
      <c r="D771" s="78" t="s">
        <v>1303</v>
      </c>
      <c r="E771" s="82" t="s">
        <v>8579</v>
      </c>
      <c r="F771" s="80" t="s">
        <v>1305</v>
      </c>
      <c r="G771" s="78" t="s">
        <v>44</v>
      </c>
      <c r="H771" s="78" t="s">
        <v>1304</v>
      </c>
      <c r="I771" s="78" t="s">
        <v>1304</v>
      </c>
      <c r="J771" s="84" t="s">
        <v>1308</v>
      </c>
      <c r="K771" s="80" t="s">
        <v>1307</v>
      </c>
      <c r="L771" s="78" t="s">
        <v>209</v>
      </c>
      <c r="M771" s="80" t="s">
        <v>1307</v>
      </c>
      <c r="N771" s="84" t="s">
        <v>46</v>
      </c>
      <c r="O771" s="78" t="s">
        <v>209</v>
      </c>
      <c r="P771" s="84" t="s">
        <v>48</v>
      </c>
      <c r="Q771" s="84" t="s">
        <v>48</v>
      </c>
      <c r="R771" s="81"/>
      <c r="S771" s="78">
        <v>2013</v>
      </c>
      <c r="T771" s="82" t="s">
        <v>8518</v>
      </c>
      <c r="U771" s="83"/>
      <c r="V771" s="83"/>
      <c r="W771" s="83"/>
      <c r="X771" s="83"/>
      <c r="Y771" s="81"/>
      <c r="Z771" s="81"/>
      <c r="AA771" s="84" t="s">
        <v>93</v>
      </c>
      <c r="AB771" s="85">
        <v>25000000</v>
      </c>
      <c r="AC771" s="81"/>
      <c r="AD771" s="78" t="s">
        <v>209</v>
      </c>
      <c r="AE771" s="83"/>
      <c r="AF771" s="78" t="s">
        <v>221</v>
      </c>
      <c r="AG771" s="81"/>
      <c r="AH771" s="86"/>
      <c r="AI771" s="86"/>
      <c r="AJ771" s="84" t="s">
        <v>1310</v>
      </c>
      <c r="AK771" s="78" t="s">
        <v>1311</v>
      </c>
      <c r="AL771" s="81"/>
      <c r="AM771" s="81"/>
      <c r="AN771" s="84">
        <v>4</v>
      </c>
      <c r="AO771" s="81"/>
      <c r="AP771" s="81"/>
    </row>
    <row r="772" spans="1:42" ht="97.5" customHeight="1">
      <c r="A772" s="77">
        <f t="shared" si="1"/>
        <v>771</v>
      </c>
      <c r="B772" s="78" t="s">
        <v>1312</v>
      </c>
      <c r="C772" s="78" t="s">
        <v>1314</v>
      </c>
      <c r="D772" s="78" t="s">
        <v>1316</v>
      </c>
      <c r="E772" s="78" t="s">
        <v>1313</v>
      </c>
      <c r="F772" s="80" t="s">
        <v>1317</v>
      </c>
      <c r="G772" s="78" t="s">
        <v>44</v>
      </c>
      <c r="H772" s="78" t="s">
        <v>1314</v>
      </c>
      <c r="I772" s="78" t="s">
        <v>1315</v>
      </c>
      <c r="J772" s="78" t="s">
        <v>1318</v>
      </c>
      <c r="K772" s="80" t="s">
        <v>1319</v>
      </c>
      <c r="L772" s="78" t="s">
        <v>209</v>
      </c>
      <c r="M772" s="80" t="s">
        <v>1319</v>
      </c>
      <c r="N772" s="78" t="s">
        <v>209</v>
      </c>
      <c r="O772" s="78" t="s">
        <v>209</v>
      </c>
      <c r="P772" s="84" t="s">
        <v>30</v>
      </c>
      <c r="Q772" s="78" t="s">
        <v>8517</v>
      </c>
      <c r="R772" s="81"/>
      <c r="S772" s="78">
        <v>2019</v>
      </c>
      <c r="T772" s="82" t="s">
        <v>8518</v>
      </c>
      <c r="U772" s="83"/>
      <c r="V772" s="83"/>
      <c r="W772" s="83"/>
      <c r="X772" s="83"/>
      <c r="Y772" s="81"/>
      <c r="Z772" s="81"/>
      <c r="AA772" s="84" t="s">
        <v>186</v>
      </c>
      <c r="AB772" s="85" t="s">
        <v>151</v>
      </c>
      <c r="AC772" s="81"/>
      <c r="AD772" s="78" t="s">
        <v>209</v>
      </c>
      <c r="AE772" s="83"/>
      <c r="AF772" s="78" t="s">
        <v>221</v>
      </c>
      <c r="AG772" s="81"/>
      <c r="AH772" s="86"/>
      <c r="AI772" s="86"/>
      <c r="AJ772" s="84" t="s">
        <v>1321</v>
      </c>
      <c r="AK772" s="78" t="s">
        <v>105</v>
      </c>
      <c r="AL772" s="81"/>
      <c r="AM772" s="81"/>
      <c r="AN772" s="84" t="s">
        <v>55</v>
      </c>
      <c r="AO772" s="81"/>
      <c r="AP772" s="81"/>
    </row>
    <row r="773" spans="1:42" ht="97.5" customHeight="1">
      <c r="A773" s="77">
        <f t="shared" si="1"/>
        <v>772</v>
      </c>
      <c r="B773" s="78" t="s">
        <v>1322</v>
      </c>
      <c r="C773" s="78" t="s">
        <v>1324</v>
      </c>
      <c r="D773" s="78" t="s">
        <v>1326</v>
      </c>
      <c r="E773" s="78" t="s">
        <v>1323</v>
      </c>
      <c r="F773" s="80" t="s">
        <v>1327</v>
      </c>
      <c r="G773" s="78" t="s">
        <v>27</v>
      </c>
      <c r="H773" s="78" t="s">
        <v>1324</v>
      </c>
      <c r="I773" s="78" t="s">
        <v>1325</v>
      </c>
      <c r="J773" s="78" t="s">
        <v>1328</v>
      </c>
      <c r="K773" s="78" t="s">
        <v>1418</v>
      </c>
      <c r="L773" s="84" t="s">
        <v>1329</v>
      </c>
      <c r="M773" s="84" t="s">
        <v>1017</v>
      </c>
      <c r="N773" s="78" t="s">
        <v>8580</v>
      </c>
      <c r="O773" s="84" t="s">
        <v>1017</v>
      </c>
      <c r="P773" s="84" t="s">
        <v>30</v>
      </c>
      <c r="Q773" s="78" t="s">
        <v>8517</v>
      </c>
      <c r="R773" s="81"/>
      <c r="S773" s="78">
        <v>2018</v>
      </c>
      <c r="T773" s="82" t="s">
        <v>8518</v>
      </c>
      <c r="U773" s="83"/>
      <c r="V773" s="83"/>
      <c r="W773" s="83"/>
      <c r="X773" s="83"/>
      <c r="Y773" s="81"/>
      <c r="Z773" s="81"/>
      <c r="AA773" s="84" t="s">
        <v>1291</v>
      </c>
      <c r="AB773" s="85" t="s">
        <v>50</v>
      </c>
      <c r="AC773" s="81"/>
      <c r="AD773" s="78" t="s">
        <v>209</v>
      </c>
      <c r="AE773" s="83"/>
      <c r="AF773" s="78" t="s">
        <v>141</v>
      </c>
      <c r="AG773" s="81"/>
      <c r="AH773" s="86"/>
      <c r="AI773" s="86"/>
      <c r="AJ773" s="84" t="s">
        <v>1330</v>
      </c>
      <c r="AK773" s="78" t="s">
        <v>1331</v>
      </c>
      <c r="AL773" s="81"/>
      <c r="AM773" s="81"/>
      <c r="AN773" s="84">
        <v>2</v>
      </c>
      <c r="AO773" s="81"/>
      <c r="AP773" s="81"/>
    </row>
    <row r="774" spans="1:42" ht="97.5" customHeight="1">
      <c r="A774" s="77">
        <f t="shared" si="1"/>
        <v>773</v>
      </c>
      <c r="B774" s="78" t="s">
        <v>1332</v>
      </c>
      <c r="C774" s="78" t="s">
        <v>1333</v>
      </c>
      <c r="D774" s="78" t="s">
        <v>1332</v>
      </c>
      <c r="E774" s="79" t="s">
        <v>1336</v>
      </c>
      <c r="F774" s="80" t="s">
        <v>1334</v>
      </c>
      <c r="G774" s="78" t="s">
        <v>44</v>
      </c>
      <c r="H774" s="78" t="s">
        <v>1333</v>
      </c>
      <c r="I774" s="78" t="s">
        <v>1333</v>
      </c>
      <c r="J774" s="78" t="s">
        <v>8581</v>
      </c>
      <c r="K774" s="78" t="s">
        <v>209</v>
      </c>
      <c r="L774" s="78" t="s">
        <v>209</v>
      </c>
      <c r="M774" s="78" t="s">
        <v>209</v>
      </c>
      <c r="N774" s="78" t="s">
        <v>209</v>
      </c>
      <c r="O774" s="78" t="s">
        <v>209</v>
      </c>
      <c r="P774" s="84" t="s">
        <v>30</v>
      </c>
      <c r="Q774" s="84" t="s">
        <v>48</v>
      </c>
      <c r="R774" s="81"/>
      <c r="S774" s="78">
        <v>2020</v>
      </c>
      <c r="T774" s="82" t="s">
        <v>8518</v>
      </c>
      <c r="U774" s="83"/>
      <c r="V774" s="83"/>
      <c r="W774" s="83"/>
      <c r="X774" s="83"/>
      <c r="Y774" s="81"/>
      <c r="Z774" s="81"/>
      <c r="AA774" s="84" t="s">
        <v>1337</v>
      </c>
      <c r="AB774" s="85" t="s">
        <v>1337</v>
      </c>
      <c r="AC774" s="81"/>
      <c r="AD774" s="78" t="s">
        <v>209</v>
      </c>
      <c r="AE774" s="83"/>
      <c r="AF774" s="78" t="s">
        <v>1338</v>
      </c>
      <c r="AG774" s="81"/>
      <c r="AH774" s="86"/>
      <c r="AI774" s="86"/>
      <c r="AJ774" s="84">
        <v>750</v>
      </c>
      <c r="AK774" s="78" t="s">
        <v>1339</v>
      </c>
      <c r="AL774" s="81"/>
      <c r="AM774" s="81"/>
      <c r="AN774" s="84">
        <v>1</v>
      </c>
      <c r="AO774" s="81"/>
      <c r="AP774" s="81"/>
    </row>
    <row r="775" spans="1:42" ht="97.5" customHeight="1">
      <c r="A775" s="77">
        <f t="shared" si="1"/>
        <v>774</v>
      </c>
      <c r="B775" s="78" t="s">
        <v>1340</v>
      </c>
      <c r="C775" s="78" t="s">
        <v>1342</v>
      </c>
      <c r="D775" s="78" t="s">
        <v>1343</v>
      </c>
      <c r="E775" s="78" t="s">
        <v>1341</v>
      </c>
      <c r="F775" s="80" t="s">
        <v>1344</v>
      </c>
      <c r="G775" s="78" t="s">
        <v>27</v>
      </c>
      <c r="H775" s="78" t="s">
        <v>1342</v>
      </c>
      <c r="I775" s="78" t="s">
        <v>1342</v>
      </c>
      <c r="J775" s="78" t="s">
        <v>1345</v>
      </c>
      <c r="K775" s="80" t="s">
        <v>1346</v>
      </c>
      <c r="L775" s="84" t="s">
        <v>1347</v>
      </c>
      <c r="M775" s="78" t="s">
        <v>209</v>
      </c>
      <c r="N775" s="78" t="s">
        <v>8582</v>
      </c>
      <c r="O775" s="78" t="s">
        <v>209</v>
      </c>
      <c r="P775" s="78" t="s">
        <v>8517</v>
      </c>
      <c r="Q775" s="78" t="s">
        <v>8517</v>
      </c>
      <c r="R775" s="81"/>
      <c r="S775" s="78">
        <v>2018</v>
      </c>
      <c r="T775" s="82" t="s">
        <v>8518</v>
      </c>
      <c r="U775" s="83"/>
      <c r="V775" s="83"/>
      <c r="W775" s="83"/>
      <c r="X775" s="83"/>
      <c r="Y775" s="81"/>
      <c r="Z775" s="81"/>
      <c r="AA775" s="84" t="s">
        <v>73</v>
      </c>
      <c r="AB775" s="85" t="s">
        <v>280</v>
      </c>
      <c r="AC775" s="81"/>
      <c r="AD775" s="78" t="s">
        <v>209</v>
      </c>
      <c r="AE775" s="83"/>
      <c r="AF775" s="78" t="s">
        <v>221</v>
      </c>
      <c r="AG775" s="81"/>
      <c r="AH775" s="86"/>
      <c r="AI775" s="86"/>
      <c r="AJ775" s="84">
        <v>1000</v>
      </c>
      <c r="AK775" s="78" t="s">
        <v>105</v>
      </c>
      <c r="AL775" s="81"/>
      <c r="AM775" s="81"/>
      <c r="AN775" s="84">
        <v>5</v>
      </c>
      <c r="AO775" s="81"/>
      <c r="AP775" s="81"/>
    </row>
    <row r="776" spans="1:42" ht="97.5" customHeight="1">
      <c r="A776" s="77">
        <f t="shared" si="1"/>
        <v>775</v>
      </c>
      <c r="B776" s="78" t="s">
        <v>1359</v>
      </c>
      <c r="C776" s="78" t="s">
        <v>1361</v>
      </c>
      <c r="D776" s="78" t="s">
        <v>1362</v>
      </c>
      <c r="E776" s="78" t="s">
        <v>1360</v>
      </c>
      <c r="F776" s="80" t="s">
        <v>1363</v>
      </c>
      <c r="G776" s="78" t="s">
        <v>44</v>
      </c>
      <c r="H776" s="78" t="s">
        <v>1361</v>
      </c>
      <c r="I776" s="78" t="s">
        <v>1361</v>
      </c>
      <c r="J776" s="78" t="s">
        <v>1364</v>
      </c>
      <c r="K776" s="78" t="s">
        <v>209</v>
      </c>
      <c r="L776" s="84">
        <v>130155241588</v>
      </c>
      <c r="M776" s="78" t="s">
        <v>209</v>
      </c>
      <c r="N776" s="84">
        <v>211357813700</v>
      </c>
      <c r="O776" s="78" t="s">
        <v>8583</v>
      </c>
      <c r="P776" s="84" t="s">
        <v>48</v>
      </c>
      <c r="Q776" s="84" t="s">
        <v>48</v>
      </c>
      <c r="R776" s="81"/>
      <c r="S776" s="78">
        <v>2020</v>
      </c>
      <c r="T776" s="82" t="s">
        <v>8518</v>
      </c>
      <c r="U776" s="83"/>
      <c r="V776" s="83"/>
      <c r="W776" s="83"/>
      <c r="X776" s="83"/>
      <c r="Y776" s="81"/>
      <c r="Z776" s="81"/>
      <c r="AA776" s="84" t="s">
        <v>73</v>
      </c>
      <c r="AB776" s="85">
        <v>25000000</v>
      </c>
      <c r="AC776" s="81"/>
      <c r="AD776" s="78" t="s">
        <v>209</v>
      </c>
      <c r="AE776" s="83"/>
      <c r="AF776" s="78" t="s">
        <v>35</v>
      </c>
      <c r="AG776" s="81"/>
      <c r="AH776" s="86"/>
      <c r="AI776" s="86"/>
      <c r="AJ776" s="84" t="s">
        <v>1366</v>
      </c>
      <c r="AK776" s="78" t="s">
        <v>1367</v>
      </c>
      <c r="AL776" s="81"/>
      <c r="AM776" s="81"/>
      <c r="AN776" s="84">
        <v>2</v>
      </c>
      <c r="AO776" s="81"/>
      <c r="AP776" s="81"/>
    </row>
    <row r="777" spans="1:42" ht="97.5" customHeight="1">
      <c r="A777" s="77">
        <f t="shared" si="1"/>
        <v>776</v>
      </c>
      <c r="B777" s="78" t="s">
        <v>1368</v>
      </c>
      <c r="C777" s="78" t="s">
        <v>1369</v>
      </c>
      <c r="D777" s="78" t="s">
        <v>1371</v>
      </c>
      <c r="E777" s="78" t="s">
        <v>889</v>
      </c>
      <c r="F777" s="80" t="s">
        <v>1372</v>
      </c>
      <c r="G777" s="78" t="s">
        <v>44</v>
      </c>
      <c r="H777" s="78" t="s">
        <v>1369</v>
      </c>
      <c r="I777" s="78" t="s">
        <v>1370</v>
      </c>
      <c r="J777" s="78" t="s">
        <v>1373</v>
      </c>
      <c r="K777" s="78" t="s">
        <v>209</v>
      </c>
      <c r="L777" s="84" t="s">
        <v>1374</v>
      </c>
      <c r="M777" s="84" t="s">
        <v>30</v>
      </c>
      <c r="N777" s="78" t="s">
        <v>8584</v>
      </c>
      <c r="O777" s="84" t="s">
        <v>30</v>
      </c>
      <c r="P777" s="84" t="s">
        <v>30</v>
      </c>
      <c r="Q777" s="84" t="s">
        <v>48</v>
      </c>
      <c r="R777" s="81"/>
      <c r="S777" s="78">
        <v>2019</v>
      </c>
      <c r="T777" s="82" t="s">
        <v>8518</v>
      </c>
      <c r="U777" s="83"/>
      <c r="V777" s="83"/>
      <c r="W777" s="83"/>
      <c r="X777" s="83"/>
      <c r="Y777" s="81"/>
      <c r="Z777" s="81"/>
      <c r="AA777" s="84" t="s">
        <v>642</v>
      </c>
      <c r="AB777" s="85">
        <v>500</v>
      </c>
      <c r="AC777" s="81"/>
      <c r="AD777" s="78" t="s">
        <v>209</v>
      </c>
      <c r="AE777" s="83"/>
      <c r="AF777" s="78" t="s">
        <v>35</v>
      </c>
      <c r="AG777" s="81"/>
      <c r="AH777" s="86"/>
      <c r="AI777" s="86"/>
      <c r="AJ777" s="84" t="s">
        <v>1378</v>
      </c>
      <c r="AK777" s="78" t="s">
        <v>1379</v>
      </c>
      <c r="AL777" s="81"/>
      <c r="AM777" s="81"/>
      <c r="AN777" s="84" t="s">
        <v>1115</v>
      </c>
      <c r="AO777" s="81"/>
      <c r="AP777" s="81"/>
    </row>
    <row r="778" spans="1:42" ht="97.5" customHeight="1">
      <c r="A778" s="77">
        <f t="shared" si="1"/>
        <v>777</v>
      </c>
      <c r="B778" s="78" t="s">
        <v>1380</v>
      </c>
      <c r="C778" s="78" t="s">
        <v>1381</v>
      </c>
      <c r="D778" s="78" t="s">
        <v>1383</v>
      </c>
      <c r="E778" s="78">
        <v>357814590980002</v>
      </c>
      <c r="F778" s="80" t="s">
        <v>1384</v>
      </c>
      <c r="G778" s="78" t="s">
        <v>44</v>
      </c>
      <c r="H778" s="78" t="s">
        <v>1381</v>
      </c>
      <c r="I778" s="78" t="s">
        <v>1382</v>
      </c>
      <c r="J778" s="78" t="s">
        <v>1385</v>
      </c>
      <c r="K778" s="78" t="s">
        <v>209</v>
      </c>
      <c r="L778" s="84" t="s">
        <v>1386</v>
      </c>
      <c r="M778" s="84">
        <v>0</v>
      </c>
      <c r="N778" s="78" t="s">
        <v>8585</v>
      </c>
      <c r="O778" s="84">
        <v>0</v>
      </c>
      <c r="P778" s="84" t="s">
        <v>48</v>
      </c>
      <c r="Q778" s="84" t="s">
        <v>48</v>
      </c>
      <c r="R778" s="81"/>
      <c r="S778" s="78">
        <v>2017</v>
      </c>
      <c r="T778" s="82" t="s">
        <v>8518</v>
      </c>
      <c r="U778" s="83"/>
      <c r="V778" s="83"/>
      <c r="W778" s="83"/>
      <c r="X778" s="83"/>
      <c r="Y778" s="81"/>
      <c r="Z778" s="81"/>
      <c r="AA778" s="84" t="s">
        <v>1388</v>
      </c>
      <c r="AB778" s="85" t="s">
        <v>151</v>
      </c>
      <c r="AC778" s="81"/>
      <c r="AD778" s="78" t="s">
        <v>209</v>
      </c>
      <c r="AE778" s="83"/>
      <c r="AF778" s="78" t="s">
        <v>35</v>
      </c>
      <c r="AG778" s="81"/>
      <c r="AH778" s="86"/>
      <c r="AI778" s="86"/>
      <c r="AJ778" s="84" t="s">
        <v>1389</v>
      </c>
      <c r="AK778" s="78" t="s">
        <v>74</v>
      </c>
      <c r="AL778" s="81"/>
      <c r="AM778" s="81"/>
      <c r="AN778" s="84">
        <v>1</v>
      </c>
      <c r="AO778" s="81"/>
      <c r="AP778" s="81"/>
    </row>
    <row r="779" spans="1:42" ht="97.5" customHeight="1">
      <c r="A779" s="77">
        <f t="shared" si="1"/>
        <v>778</v>
      </c>
      <c r="B779" s="78" t="s">
        <v>1390</v>
      </c>
      <c r="C779" s="78" t="s">
        <v>1392</v>
      </c>
      <c r="D779" s="78" t="s">
        <v>1393</v>
      </c>
      <c r="E779" s="78" t="s">
        <v>1391</v>
      </c>
      <c r="F779" s="80" t="s">
        <v>1394</v>
      </c>
      <c r="G779" s="78" t="s">
        <v>44</v>
      </c>
      <c r="H779" s="78" t="s">
        <v>1392</v>
      </c>
      <c r="I779" s="78" t="s">
        <v>1392</v>
      </c>
      <c r="J779" s="78" t="s">
        <v>1395</v>
      </c>
      <c r="K779" s="78" t="s">
        <v>209</v>
      </c>
      <c r="L779" s="78" t="s">
        <v>209</v>
      </c>
      <c r="M779" s="78" t="s">
        <v>209</v>
      </c>
      <c r="N779" s="78" t="s">
        <v>209</v>
      </c>
      <c r="O779" s="78" t="s">
        <v>209</v>
      </c>
      <c r="P779" s="84" t="s">
        <v>48</v>
      </c>
      <c r="Q779" s="84" t="s">
        <v>30</v>
      </c>
      <c r="R779" s="81"/>
      <c r="S779" s="78">
        <v>2019</v>
      </c>
      <c r="T779" s="82" t="s">
        <v>8518</v>
      </c>
      <c r="U779" s="83"/>
      <c r="V779" s="83"/>
      <c r="W779" s="83"/>
      <c r="X779" s="83"/>
      <c r="Y779" s="81"/>
      <c r="Z779" s="81"/>
      <c r="AA779" s="84" t="s">
        <v>73</v>
      </c>
      <c r="AB779" s="85">
        <v>20000000</v>
      </c>
      <c r="AC779" s="81"/>
      <c r="AD779" s="78" t="s">
        <v>209</v>
      </c>
      <c r="AE779" s="83"/>
      <c r="AF779" s="78" t="s">
        <v>35</v>
      </c>
      <c r="AG779" s="81"/>
      <c r="AH779" s="86"/>
      <c r="AI779" s="86"/>
      <c r="AJ779" s="84" t="s">
        <v>1396</v>
      </c>
      <c r="AK779" s="78" t="s">
        <v>843</v>
      </c>
      <c r="AL779" s="81"/>
      <c r="AM779" s="81"/>
      <c r="AN779" s="84">
        <v>1</v>
      </c>
      <c r="AO779" s="81"/>
      <c r="AP779" s="81"/>
    </row>
    <row r="780" spans="1:42" ht="97.5" customHeight="1">
      <c r="A780" s="77">
        <f t="shared" si="1"/>
        <v>779</v>
      </c>
      <c r="B780" s="78" t="s">
        <v>1410</v>
      </c>
      <c r="C780" s="78" t="s">
        <v>1412</v>
      </c>
      <c r="D780" s="78" t="s">
        <v>1414</v>
      </c>
      <c r="E780" s="78" t="s">
        <v>1411</v>
      </c>
      <c r="F780" s="80" t="s">
        <v>1415</v>
      </c>
      <c r="G780" s="78" t="s">
        <v>27</v>
      </c>
      <c r="H780" s="78" t="s">
        <v>1412</v>
      </c>
      <c r="I780" s="78" t="s">
        <v>1413</v>
      </c>
      <c r="J780" s="78" t="s">
        <v>1416</v>
      </c>
      <c r="K780" s="78" t="s">
        <v>209</v>
      </c>
      <c r="L780" s="78" t="s">
        <v>209</v>
      </c>
      <c r="M780" s="78" t="s">
        <v>209</v>
      </c>
      <c r="N780" s="78" t="s">
        <v>209</v>
      </c>
      <c r="O780" s="78" t="s">
        <v>209</v>
      </c>
      <c r="P780" s="84" t="s">
        <v>30</v>
      </c>
      <c r="Q780" s="78" t="s">
        <v>8517</v>
      </c>
      <c r="R780" s="81"/>
      <c r="S780" s="78">
        <v>2020</v>
      </c>
      <c r="T780" s="82" t="s">
        <v>8518</v>
      </c>
      <c r="U780" s="83"/>
      <c r="V780" s="83"/>
      <c r="W780" s="83"/>
      <c r="X780" s="83"/>
      <c r="Y780" s="81"/>
      <c r="Z780" s="81"/>
      <c r="AA780" s="84" t="s">
        <v>1417</v>
      </c>
      <c r="AB780" s="85">
        <v>1000000</v>
      </c>
      <c r="AC780" s="81"/>
      <c r="AD780" s="78" t="s">
        <v>209</v>
      </c>
      <c r="AE780" s="83"/>
      <c r="AF780" s="78" t="s">
        <v>35</v>
      </c>
      <c r="AG780" s="81"/>
      <c r="AH780" s="86"/>
      <c r="AI780" s="86"/>
      <c r="AJ780" s="84" t="s">
        <v>1419</v>
      </c>
      <c r="AK780" s="78" t="s">
        <v>1420</v>
      </c>
      <c r="AL780" s="81"/>
      <c r="AM780" s="81"/>
      <c r="AN780" s="84">
        <v>1</v>
      </c>
      <c r="AO780" s="81"/>
      <c r="AP780" s="81"/>
    </row>
    <row r="781" spans="1:42" ht="97.5" customHeight="1">
      <c r="A781" s="77">
        <f t="shared" si="1"/>
        <v>780</v>
      </c>
      <c r="B781" s="78" t="s">
        <v>1421</v>
      </c>
      <c r="C781" s="78" t="s">
        <v>1423</v>
      </c>
      <c r="D781" s="78" t="s">
        <v>1422</v>
      </c>
      <c r="E781" s="79" t="s">
        <v>8586</v>
      </c>
      <c r="F781" s="80" t="s">
        <v>1425</v>
      </c>
      <c r="G781" s="78" t="s">
        <v>44</v>
      </c>
      <c r="H781" s="78" t="s">
        <v>1423</v>
      </c>
      <c r="I781" s="78" t="s">
        <v>1424</v>
      </c>
      <c r="J781" s="78" t="s">
        <v>1426</v>
      </c>
      <c r="K781" s="78" t="s">
        <v>209</v>
      </c>
      <c r="L781" s="84" t="s">
        <v>1428</v>
      </c>
      <c r="M781" s="84">
        <v>0</v>
      </c>
      <c r="N781" s="84">
        <v>0</v>
      </c>
      <c r="O781" s="84">
        <v>0</v>
      </c>
      <c r="P781" s="84" t="s">
        <v>48</v>
      </c>
      <c r="Q781" s="84" t="s">
        <v>30</v>
      </c>
      <c r="R781" s="81"/>
      <c r="S781" s="78">
        <v>2017</v>
      </c>
      <c r="T781" s="82" t="s">
        <v>8518</v>
      </c>
      <c r="U781" s="83"/>
      <c r="V781" s="83"/>
      <c r="W781" s="83"/>
      <c r="X781" s="83"/>
      <c r="Y781" s="81"/>
      <c r="Z781" s="81"/>
      <c r="AA781" s="84" t="s">
        <v>73</v>
      </c>
      <c r="AB781" s="85" t="s">
        <v>33</v>
      </c>
      <c r="AC781" s="81"/>
      <c r="AD781" s="78" t="s">
        <v>209</v>
      </c>
      <c r="AE781" s="83"/>
      <c r="AF781" s="78" t="s">
        <v>170</v>
      </c>
      <c r="AG781" s="81"/>
      <c r="AH781" s="86"/>
      <c r="AI781" s="86"/>
      <c r="AJ781" s="84" t="s">
        <v>1429</v>
      </c>
      <c r="AK781" s="78" t="s">
        <v>283</v>
      </c>
      <c r="AL781" s="81"/>
      <c r="AM781" s="81"/>
      <c r="AN781" s="84">
        <v>2</v>
      </c>
      <c r="AO781" s="81"/>
      <c r="AP781" s="81"/>
    </row>
    <row r="782" spans="1:42" ht="97.5" customHeight="1">
      <c r="A782" s="77">
        <f t="shared" si="1"/>
        <v>781</v>
      </c>
      <c r="B782" s="78" t="s">
        <v>1430</v>
      </c>
      <c r="C782" s="78" t="s">
        <v>1432</v>
      </c>
      <c r="D782" s="78" t="s">
        <v>1434</v>
      </c>
      <c r="E782" s="78" t="s">
        <v>1431</v>
      </c>
      <c r="F782" s="80" t="s">
        <v>1435</v>
      </c>
      <c r="G782" s="78" t="s">
        <v>44</v>
      </c>
      <c r="H782" s="78" t="s">
        <v>1432</v>
      </c>
      <c r="I782" s="78" t="s">
        <v>1433</v>
      </c>
      <c r="J782" s="78" t="s">
        <v>1436</v>
      </c>
      <c r="K782" s="78" t="s">
        <v>209</v>
      </c>
      <c r="L782" s="84" t="s">
        <v>1437</v>
      </c>
      <c r="M782" s="78" t="s">
        <v>209</v>
      </c>
      <c r="N782" s="78" t="s">
        <v>209</v>
      </c>
      <c r="O782" s="78" t="s">
        <v>209</v>
      </c>
      <c r="P782" s="78" t="s">
        <v>8517</v>
      </c>
      <c r="Q782" s="84" t="s">
        <v>30</v>
      </c>
      <c r="R782" s="81"/>
      <c r="S782" s="78">
        <v>2019</v>
      </c>
      <c r="T782" s="82" t="s">
        <v>8518</v>
      </c>
      <c r="U782" s="83"/>
      <c r="V782" s="83"/>
      <c r="W782" s="83"/>
      <c r="X782" s="83"/>
      <c r="Y782" s="81"/>
      <c r="Z782" s="81"/>
      <c r="AA782" s="84" t="s">
        <v>1438</v>
      </c>
      <c r="AB782" s="85" t="s">
        <v>280</v>
      </c>
      <c r="AC782" s="81"/>
      <c r="AD782" s="78" t="s">
        <v>209</v>
      </c>
      <c r="AE782" s="83"/>
      <c r="AF782" s="78" t="s">
        <v>170</v>
      </c>
      <c r="AG782" s="81"/>
      <c r="AH782" s="86"/>
      <c r="AI782" s="86"/>
      <c r="AJ782" s="84" t="s">
        <v>1440</v>
      </c>
      <c r="AK782" s="78" t="s">
        <v>74</v>
      </c>
      <c r="AL782" s="81"/>
      <c r="AM782" s="81"/>
      <c r="AN782" s="84" t="s">
        <v>201</v>
      </c>
      <c r="AO782" s="81"/>
      <c r="AP782" s="81"/>
    </row>
    <row r="783" spans="1:42" ht="97.5" customHeight="1">
      <c r="A783" s="77">
        <f t="shared" si="1"/>
        <v>782</v>
      </c>
      <c r="B783" s="78" t="s">
        <v>1450</v>
      </c>
      <c r="C783" s="78" t="s">
        <v>1452</v>
      </c>
      <c r="D783" s="78" t="s">
        <v>1453</v>
      </c>
      <c r="E783" s="78" t="s">
        <v>1451</v>
      </c>
      <c r="F783" s="80" t="s">
        <v>1454</v>
      </c>
      <c r="G783" s="78" t="s">
        <v>44</v>
      </c>
      <c r="H783" s="78" t="s">
        <v>1452</v>
      </c>
      <c r="I783" s="78" t="s">
        <v>1452</v>
      </c>
      <c r="J783" s="78" t="s">
        <v>1455</v>
      </c>
      <c r="K783" s="78" t="s">
        <v>209</v>
      </c>
      <c r="L783" s="78" t="s">
        <v>209</v>
      </c>
      <c r="M783" s="78" t="s">
        <v>209</v>
      </c>
      <c r="N783" s="78" t="s">
        <v>8587</v>
      </c>
      <c r="O783" s="78" t="s">
        <v>209</v>
      </c>
      <c r="P783" s="84" t="s">
        <v>48</v>
      </c>
      <c r="Q783" s="84" t="s">
        <v>48</v>
      </c>
      <c r="R783" s="81"/>
      <c r="S783" s="78">
        <v>2015</v>
      </c>
      <c r="T783" s="82" t="s">
        <v>8518</v>
      </c>
      <c r="U783" s="83"/>
      <c r="V783" s="83"/>
      <c r="W783" s="83"/>
      <c r="X783" s="83"/>
      <c r="Y783" s="81"/>
      <c r="Z783" s="81"/>
      <c r="AA783" s="84" t="s">
        <v>63</v>
      </c>
      <c r="AB783" s="85" t="s">
        <v>50</v>
      </c>
      <c r="AC783" s="81"/>
      <c r="AD783" s="78" t="s">
        <v>209</v>
      </c>
      <c r="AE783" s="83"/>
      <c r="AF783" s="78" t="s">
        <v>35</v>
      </c>
      <c r="AG783" s="81"/>
      <c r="AH783" s="86"/>
      <c r="AI783" s="86"/>
      <c r="AJ783" s="84">
        <v>3000</v>
      </c>
      <c r="AK783" s="78" t="s">
        <v>105</v>
      </c>
      <c r="AL783" s="81"/>
      <c r="AM783" s="81"/>
      <c r="AN783" s="84">
        <v>1</v>
      </c>
      <c r="AO783" s="81"/>
      <c r="AP783" s="81"/>
    </row>
    <row r="784" spans="1:42" ht="97.5" customHeight="1">
      <c r="A784" s="77">
        <f t="shared" si="1"/>
        <v>783</v>
      </c>
      <c r="B784" s="78" t="s">
        <v>1457</v>
      </c>
      <c r="C784" s="78" t="s">
        <v>1459</v>
      </c>
      <c r="D784" s="78" t="s">
        <v>1460</v>
      </c>
      <c r="E784" s="78" t="s">
        <v>1458</v>
      </c>
      <c r="F784" s="80" t="s">
        <v>1461</v>
      </c>
      <c r="G784" s="78" t="s">
        <v>27</v>
      </c>
      <c r="H784" s="78" t="s">
        <v>1459</v>
      </c>
      <c r="I784" s="78" t="s">
        <v>1459</v>
      </c>
      <c r="J784" s="78" t="s">
        <v>1462</v>
      </c>
      <c r="K784" s="80" t="s">
        <v>1463</v>
      </c>
      <c r="L784" s="84" t="s">
        <v>1464</v>
      </c>
      <c r="M784" s="84">
        <v>220006252609</v>
      </c>
      <c r="N784" s="78" t="s">
        <v>8588</v>
      </c>
      <c r="O784" s="78" t="s">
        <v>209</v>
      </c>
      <c r="P784" s="78" t="s">
        <v>8517</v>
      </c>
      <c r="Q784" s="78" t="s">
        <v>8517</v>
      </c>
      <c r="R784" s="81"/>
      <c r="S784" s="78">
        <v>2015</v>
      </c>
      <c r="T784" s="82" t="s">
        <v>8518</v>
      </c>
      <c r="U784" s="83"/>
      <c r="V784" s="83"/>
      <c r="W784" s="83"/>
      <c r="X784" s="83"/>
      <c r="Y784" s="81"/>
      <c r="Z784" s="81"/>
      <c r="AA784" s="84" t="s">
        <v>63</v>
      </c>
      <c r="AB784" s="85" t="s">
        <v>33</v>
      </c>
      <c r="AC784" s="81"/>
      <c r="AD784" s="78" t="s">
        <v>209</v>
      </c>
      <c r="AE784" s="83"/>
      <c r="AF784" s="78" t="s">
        <v>35</v>
      </c>
      <c r="AG784" s="81"/>
      <c r="AH784" s="86"/>
      <c r="AI784" s="86"/>
      <c r="AJ784" s="84">
        <v>300</v>
      </c>
      <c r="AK784" s="78" t="s">
        <v>74</v>
      </c>
      <c r="AL784" s="81"/>
      <c r="AM784" s="81"/>
      <c r="AN784" s="84">
        <v>2</v>
      </c>
      <c r="AO784" s="81"/>
      <c r="AP784" s="81"/>
    </row>
    <row r="785" spans="1:42" ht="97.5" customHeight="1">
      <c r="A785" s="77">
        <f t="shared" si="1"/>
        <v>784</v>
      </c>
      <c r="B785" s="78" t="s">
        <v>1467</v>
      </c>
      <c r="C785" s="78" t="s">
        <v>1469</v>
      </c>
      <c r="D785" s="78" t="s">
        <v>1470</v>
      </c>
      <c r="E785" s="78" t="s">
        <v>1468</v>
      </c>
      <c r="F785" s="80" t="s">
        <v>1471</v>
      </c>
      <c r="G785" s="78" t="s">
        <v>44</v>
      </c>
      <c r="H785" s="78" t="s">
        <v>1469</v>
      </c>
      <c r="I785" s="78" t="s">
        <v>1469</v>
      </c>
      <c r="J785" s="78" t="s">
        <v>7638</v>
      </c>
      <c r="K785" s="78" t="s">
        <v>209</v>
      </c>
      <c r="L785" s="78" t="s">
        <v>209</v>
      </c>
      <c r="M785" s="78" t="s">
        <v>209</v>
      </c>
      <c r="N785" s="78" t="s">
        <v>209</v>
      </c>
      <c r="O785" s="78" t="s">
        <v>209</v>
      </c>
      <c r="P785" s="84" t="s">
        <v>30</v>
      </c>
      <c r="Q785" s="78" t="s">
        <v>8517</v>
      </c>
      <c r="R785" s="81"/>
      <c r="S785" s="78">
        <v>2018</v>
      </c>
      <c r="T785" s="82" t="s">
        <v>8518</v>
      </c>
      <c r="U785" s="83"/>
      <c r="V785" s="83"/>
      <c r="W785" s="83"/>
      <c r="X785" s="83"/>
      <c r="Y785" s="81"/>
      <c r="Z785" s="81"/>
      <c r="AA785" s="84" t="s">
        <v>63</v>
      </c>
      <c r="AB785" s="85" t="s">
        <v>280</v>
      </c>
      <c r="AC785" s="81"/>
      <c r="AD785" s="78" t="s">
        <v>209</v>
      </c>
      <c r="AE785" s="83"/>
      <c r="AF785" s="78" t="s">
        <v>35</v>
      </c>
      <c r="AG785" s="81"/>
      <c r="AH785" s="86"/>
      <c r="AI785" s="86"/>
      <c r="AJ785" s="84">
        <v>1950</v>
      </c>
      <c r="AK785" s="78" t="s">
        <v>74</v>
      </c>
      <c r="AL785" s="81"/>
      <c r="AM785" s="81"/>
      <c r="AN785" s="84">
        <v>2</v>
      </c>
      <c r="AO785" s="81"/>
      <c r="AP785" s="81"/>
    </row>
    <row r="786" spans="1:42" ht="97.5" customHeight="1">
      <c r="A786" s="77">
        <f t="shared" si="1"/>
        <v>785</v>
      </c>
      <c r="B786" s="78" t="s">
        <v>1473</v>
      </c>
      <c r="C786" s="78" t="s">
        <v>1474</v>
      </c>
      <c r="D786" s="78" t="s">
        <v>1475</v>
      </c>
      <c r="E786" s="78">
        <v>357801106820004</v>
      </c>
      <c r="F786" s="80" t="s">
        <v>1476</v>
      </c>
      <c r="G786" s="78" t="s">
        <v>27</v>
      </c>
      <c r="H786" s="78" t="s">
        <v>1474</v>
      </c>
      <c r="I786" s="78" t="s">
        <v>1474</v>
      </c>
      <c r="J786" s="78" t="s">
        <v>1477</v>
      </c>
      <c r="K786" s="84">
        <v>1203000200383</v>
      </c>
      <c r="L786" s="78" t="s">
        <v>209</v>
      </c>
      <c r="M786" s="78" t="s">
        <v>209</v>
      </c>
      <c r="N786" s="78" t="s">
        <v>8589</v>
      </c>
      <c r="O786" s="78" t="s">
        <v>209</v>
      </c>
      <c r="P786" s="84" t="s">
        <v>30</v>
      </c>
      <c r="Q786" s="84" t="s">
        <v>48</v>
      </c>
      <c r="R786" s="81"/>
      <c r="S786" s="78">
        <v>2016</v>
      </c>
      <c r="T786" s="82" t="s">
        <v>8518</v>
      </c>
      <c r="U786" s="83"/>
      <c r="V786" s="83"/>
      <c r="W786" s="83"/>
      <c r="X786" s="83"/>
      <c r="Y786" s="81"/>
      <c r="Z786" s="81"/>
      <c r="AA786" s="84" t="s">
        <v>73</v>
      </c>
      <c r="AB786" s="85">
        <v>5000000</v>
      </c>
      <c r="AC786" s="81"/>
      <c r="AD786" s="78" t="s">
        <v>209</v>
      </c>
      <c r="AE786" s="83"/>
      <c r="AF786" s="78" t="s">
        <v>114</v>
      </c>
      <c r="AG786" s="81"/>
      <c r="AH786" s="86"/>
      <c r="AI786" s="86"/>
      <c r="AJ786" s="84" t="s">
        <v>1479</v>
      </c>
      <c r="AK786" s="78" t="s">
        <v>1480</v>
      </c>
      <c r="AL786" s="81"/>
      <c r="AM786" s="81"/>
      <c r="AN786" s="84">
        <v>4</v>
      </c>
      <c r="AO786" s="81"/>
      <c r="AP786" s="81"/>
    </row>
    <row r="787" spans="1:42" ht="97.5" customHeight="1">
      <c r="A787" s="77">
        <f t="shared" si="1"/>
        <v>786</v>
      </c>
      <c r="B787" s="78" t="s">
        <v>1487</v>
      </c>
      <c r="C787" s="78" t="s">
        <v>1489</v>
      </c>
      <c r="D787" s="78" t="s">
        <v>1491</v>
      </c>
      <c r="E787" s="78" t="s">
        <v>1488</v>
      </c>
      <c r="F787" s="80" t="s">
        <v>1492</v>
      </c>
      <c r="G787" s="78" t="s">
        <v>44</v>
      </c>
      <c r="H787" s="78" t="s">
        <v>1489</v>
      </c>
      <c r="I787" s="78" t="s">
        <v>1490</v>
      </c>
      <c r="J787" s="78" t="s">
        <v>1493</v>
      </c>
      <c r="K787" s="78" t="s">
        <v>209</v>
      </c>
      <c r="L787" s="84" t="s">
        <v>102</v>
      </c>
      <c r="M787" s="78" t="s">
        <v>209</v>
      </c>
      <c r="N787" s="78" t="s">
        <v>209</v>
      </c>
      <c r="O787" s="78" t="s">
        <v>209</v>
      </c>
      <c r="P787" s="84" t="s">
        <v>30</v>
      </c>
      <c r="Q787" s="78" t="s">
        <v>8517</v>
      </c>
      <c r="R787" s="81"/>
      <c r="S787" s="78">
        <v>2019</v>
      </c>
      <c r="T787" s="82" t="s">
        <v>8518</v>
      </c>
      <c r="U787" s="83"/>
      <c r="V787" s="83"/>
      <c r="W787" s="83"/>
      <c r="X787" s="83"/>
      <c r="Y787" s="81"/>
      <c r="Z787" s="81"/>
      <c r="AA787" s="84" t="s">
        <v>93</v>
      </c>
      <c r="AB787" s="85" t="s">
        <v>211</v>
      </c>
      <c r="AC787" s="81"/>
      <c r="AD787" s="78" t="s">
        <v>209</v>
      </c>
      <c r="AE787" s="83"/>
      <c r="AF787" s="78" t="s">
        <v>35</v>
      </c>
      <c r="AG787" s="81"/>
      <c r="AH787" s="86"/>
      <c r="AI787" s="86"/>
      <c r="AJ787" s="84" t="s">
        <v>1494</v>
      </c>
      <c r="AK787" s="78" t="s">
        <v>1495</v>
      </c>
      <c r="AL787" s="81"/>
      <c r="AM787" s="81"/>
      <c r="AN787" s="84" t="s">
        <v>30</v>
      </c>
      <c r="AO787" s="81"/>
      <c r="AP787" s="81"/>
    </row>
    <row r="788" spans="1:42" ht="97.5" customHeight="1">
      <c r="A788" s="77">
        <f t="shared" si="1"/>
        <v>787</v>
      </c>
      <c r="B788" s="78" t="s">
        <v>8590</v>
      </c>
      <c r="C788" s="78" t="s">
        <v>8591</v>
      </c>
      <c r="D788" s="78" t="s">
        <v>8592</v>
      </c>
      <c r="E788" s="78" t="s">
        <v>8593</v>
      </c>
      <c r="F788" s="79" t="s">
        <v>8594</v>
      </c>
      <c r="G788" s="78" t="s">
        <v>27</v>
      </c>
      <c r="H788" s="78" t="s">
        <v>8595</v>
      </c>
      <c r="I788" s="78" t="s">
        <v>8595</v>
      </c>
      <c r="J788" s="78" t="s">
        <v>8596</v>
      </c>
      <c r="K788" s="78">
        <v>213010052479</v>
      </c>
      <c r="L788" s="78" t="s">
        <v>102</v>
      </c>
      <c r="M788" s="78" t="s">
        <v>209</v>
      </c>
      <c r="N788" s="78" t="s">
        <v>209</v>
      </c>
      <c r="O788" s="78" t="s">
        <v>209</v>
      </c>
      <c r="P788" s="78" t="s">
        <v>48</v>
      </c>
      <c r="Q788" s="78" t="s">
        <v>3195</v>
      </c>
      <c r="R788" s="81"/>
      <c r="S788" s="78">
        <v>2017</v>
      </c>
      <c r="T788" s="82" t="s">
        <v>8518</v>
      </c>
      <c r="U788" s="87" t="s">
        <v>8597</v>
      </c>
      <c r="V788" s="87" t="s">
        <v>8598</v>
      </c>
      <c r="W788" s="87" t="s">
        <v>8599</v>
      </c>
      <c r="X788" s="87" t="s">
        <v>1612</v>
      </c>
      <c r="Y788" s="78" t="s">
        <v>4707</v>
      </c>
      <c r="Z788" s="81"/>
      <c r="AA788" s="78" t="s">
        <v>63</v>
      </c>
      <c r="AB788" s="85" t="s">
        <v>1233</v>
      </c>
      <c r="AC788" s="78" t="s">
        <v>102</v>
      </c>
      <c r="AD788" s="78" t="s">
        <v>209</v>
      </c>
      <c r="AE788" s="83"/>
      <c r="AF788" s="78" t="s">
        <v>35</v>
      </c>
      <c r="AG788" s="81"/>
      <c r="AH788" s="86"/>
      <c r="AI788" s="86"/>
      <c r="AJ788" s="81"/>
      <c r="AK788" s="78" t="s">
        <v>8600</v>
      </c>
      <c r="AL788" s="81"/>
      <c r="AM788" s="81"/>
      <c r="AN788" s="78">
        <v>2</v>
      </c>
      <c r="AO788" s="81"/>
      <c r="AP788" s="78" t="s">
        <v>8601</v>
      </c>
    </row>
    <row r="789" spans="1:42" ht="97.5" customHeight="1">
      <c r="A789" s="77">
        <f t="shared" si="1"/>
        <v>788</v>
      </c>
      <c r="B789" s="89" t="s">
        <v>1499</v>
      </c>
      <c r="C789" s="78" t="s">
        <v>1502</v>
      </c>
      <c r="D789" s="78" t="s">
        <v>1503</v>
      </c>
      <c r="E789" s="78" t="s">
        <v>1500</v>
      </c>
      <c r="F789" s="80" t="s">
        <v>1504</v>
      </c>
      <c r="G789" s="78" t="s">
        <v>44</v>
      </c>
      <c r="H789" s="78" t="s">
        <v>1501</v>
      </c>
      <c r="I789" s="78" t="s">
        <v>1502</v>
      </c>
      <c r="J789" s="78" t="s">
        <v>1505</v>
      </c>
      <c r="K789" s="84">
        <v>1299000112801</v>
      </c>
      <c r="L789" s="84" t="s">
        <v>1506</v>
      </c>
      <c r="M789" s="84">
        <v>1299000112801</v>
      </c>
      <c r="N789" s="78" t="s">
        <v>209</v>
      </c>
      <c r="O789" s="78" t="s">
        <v>209</v>
      </c>
      <c r="P789" s="78" t="s">
        <v>8517</v>
      </c>
      <c r="Q789" s="84" t="s">
        <v>30</v>
      </c>
      <c r="R789" s="81"/>
      <c r="S789" s="78">
        <v>2018</v>
      </c>
      <c r="T789" s="82" t="s">
        <v>8518</v>
      </c>
      <c r="U789" s="83"/>
      <c r="V789" s="83"/>
      <c r="W789" s="83"/>
      <c r="X789" s="83"/>
      <c r="Y789" s="81"/>
      <c r="Z789" s="81"/>
      <c r="AA789" s="84" t="s">
        <v>131</v>
      </c>
      <c r="AB789" s="85" t="s">
        <v>151</v>
      </c>
      <c r="AC789" s="84"/>
      <c r="AD789" s="78" t="s">
        <v>209</v>
      </c>
      <c r="AE789" s="83"/>
      <c r="AF789" s="78" t="s">
        <v>417</v>
      </c>
      <c r="AG789" s="81"/>
      <c r="AH789" s="86"/>
      <c r="AI789" s="86"/>
      <c r="AJ789" s="84" t="s">
        <v>1507</v>
      </c>
      <c r="AK789" s="78" t="s">
        <v>1508</v>
      </c>
      <c r="AL789" s="81"/>
      <c r="AM789" s="81"/>
      <c r="AN789" s="84">
        <v>2</v>
      </c>
      <c r="AO789" s="81"/>
      <c r="AP789" s="81"/>
    </row>
    <row r="790" spans="1:42" ht="97.5" customHeight="1">
      <c r="A790" s="77">
        <f t="shared" si="1"/>
        <v>789</v>
      </c>
      <c r="B790" s="89" t="s">
        <v>1509</v>
      </c>
      <c r="C790" s="78" t="s">
        <v>1511</v>
      </c>
      <c r="D790" s="78" t="s">
        <v>1513</v>
      </c>
      <c r="E790" s="78" t="s">
        <v>1510</v>
      </c>
      <c r="F790" s="80" t="s">
        <v>1514</v>
      </c>
      <c r="G790" s="78" t="s">
        <v>27</v>
      </c>
      <c r="H790" s="78" t="s">
        <v>1511</v>
      </c>
      <c r="I790" s="78" t="s">
        <v>1512</v>
      </c>
      <c r="J790" s="78" t="s">
        <v>1515</v>
      </c>
      <c r="K790" s="78" t="s">
        <v>209</v>
      </c>
      <c r="L790" s="78" t="s">
        <v>209</v>
      </c>
      <c r="M790" s="78" t="s">
        <v>209</v>
      </c>
      <c r="N790" s="84">
        <v>203357813635</v>
      </c>
      <c r="O790" s="78" t="s">
        <v>209</v>
      </c>
      <c r="P790" s="84" t="s">
        <v>48</v>
      </c>
      <c r="Q790" s="84" t="s">
        <v>48</v>
      </c>
      <c r="R790" s="81"/>
      <c r="S790" s="78">
        <v>2012</v>
      </c>
      <c r="T790" s="82" t="s">
        <v>8518</v>
      </c>
      <c r="U790" s="83"/>
      <c r="V790" s="83"/>
      <c r="W790" s="83"/>
      <c r="X790" s="83"/>
      <c r="Y790" s="81"/>
      <c r="Z790" s="81"/>
      <c r="AA790" s="84" t="s">
        <v>1516</v>
      </c>
      <c r="AB790" s="85" t="s">
        <v>1517</v>
      </c>
      <c r="AC790" s="84"/>
      <c r="AD790" s="84" t="s">
        <v>1518</v>
      </c>
      <c r="AE790" s="83"/>
      <c r="AF790" s="78" t="s">
        <v>35</v>
      </c>
      <c r="AG790" s="81"/>
      <c r="AH790" s="86"/>
      <c r="AI790" s="86"/>
      <c r="AJ790" s="84" t="s">
        <v>1520</v>
      </c>
      <c r="AK790" s="78" t="s">
        <v>105</v>
      </c>
      <c r="AL790" s="81"/>
      <c r="AM790" s="81"/>
      <c r="AN790" s="84">
        <v>4</v>
      </c>
      <c r="AO790" s="81"/>
      <c r="AP790" s="81"/>
    </row>
    <row r="791" spans="1:42" ht="97.5" customHeight="1">
      <c r="A791" s="77">
        <f t="shared" si="1"/>
        <v>790</v>
      </c>
      <c r="B791" s="89" t="s">
        <v>1521</v>
      </c>
      <c r="C791" s="78" t="s">
        <v>1523</v>
      </c>
      <c r="D791" s="78" t="s">
        <v>1522</v>
      </c>
      <c r="E791" s="78"/>
      <c r="F791" s="80" t="s">
        <v>1524</v>
      </c>
      <c r="G791" s="78" t="s">
        <v>27</v>
      </c>
      <c r="H791" s="78" t="s">
        <v>1523</v>
      </c>
      <c r="I791" s="78" t="s">
        <v>1523</v>
      </c>
      <c r="J791" s="78"/>
      <c r="K791" s="78" t="s">
        <v>209</v>
      </c>
      <c r="L791" s="78" t="s">
        <v>209</v>
      </c>
      <c r="M791" s="78" t="s">
        <v>209</v>
      </c>
      <c r="N791" s="78" t="s">
        <v>209</v>
      </c>
      <c r="O791" s="78" t="s">
        <v>209</v>
      </c>
      <c r="P791" s="84" t="s">
        <v>30</v>
      </c>
      <c r="Q791" s="84" t="s">
        <v>48</v>
      </c>
      <c r="R791" s="81"/>
      <c r="S791" s="78">
        <v>2018</v>
      </c>
      <c r="T791" s="82" t="s">
        <v>8518</v>
      </c>
      <c r="U791" s="83"/>
      <c r="V791" s="83"/>
      <c r="W791" s="83"/>
      <c r="X791" s="83"/>
      <c r="Y791" s="81"/>
      <c r="Z791" s="81"/>
      <c r="AA791" s="84" t="s">
        <v>373</v>
      </c>
      <c r="AB791" s="85" t="s">
        <v>1526</v>
      </c>
      <c r="AC791" s="81"/>
      <c r="AD791" s="78" t="s">
        <v>209</v>
      </c>
      <c r="AE791" s="83"/>
      <c r="AF791" s="78" t="s">
        <v>35</v>
      </c>
      <c r="AG791" s="81"/>
      <c r="AH791" s="86"/>
      <c r="AI791" s="86"/>
      <c r="AJ791" s="84" t="s">
        <v>1528</v>
      </c>
      <c r="AK791" s="78" t="s">
        <v>1529</v>
      </c>
      <c r="AL791" s="81"/>
      <c r="AM791" s="81"/>
      <c r="AN791" s="84">
        <v>2</v>
      </c>
      <c r="AO791" s="81"/>
      <c r="AP791" s="81"/>
    </row>
    <row r="792" spans="1:42" ht="97.5" customHeight="1">
      <c r="A792" s="77">
        <f t="shared" si="1"/>
        <v>791</v>
      </c>
      <c r="B792" s="89" t="s">
        <v>1545</v>
      </c>
      <c r="C792" s="78" t="s">
        <v>1548</v>
      </c>
      <c r="D792" s="78" t="s">
        <v>1546</v>
      </c>
      <c r="E792" s="78" t="s">
        <v>8602</v>
      </c>
      <c r="F792" s="80" t="s">
        <v>1549</v>
      </c>
      <c r="G792" s="78" t="s">
        <v>27</v>
      </c>
      <c r="H792" s="78" t="s">
        <v>1547</v>
      </c>
      <c r="I792" s="78" t="s">
        <v>1548</v>
      </c>
      <c r="J792" s="78" t="s">
        <v>1550</v>
      </c>
      <c r="K792" s="78" t="s">
        <v>209</v>
      </c>
      <c r="L792" s="78" t="s">
        <v>209</v>
      </c>
      <c r="M792" s="78" t="s">
        <v>209</v>
      </c>
      <c r="N792" s="78" t="s">
        <v>209</v>
      </c>
      <c r="O792" s="78" t="s">
        <v>209</v>
      </c>
      <c r="P792" s="84" t="s">
        <v>30</v>
      </c>
      <c r="Q792" s="78" t="s">
        <v>8517</v>
      </c>
      <c r="R792" s="81"/>
      <c r="S792" s="78">
        <v>2020</v>
      </c>
      <c r="T792" s="82" t="s">
        <v>8518</v>
      </c>
      <c r="U792" s="83"/>
      <c r="V792" s="83"/>
      <c r="W792" s="83"/>
      <c r="X792" s="83"/>
      <c r="Y792" s="81"/>
      <c r="Z792" s="81"/>
      <c r="AA792" s="84" t="s">
        <v>63</v>
      </c>
      <c r="AB792" s="85">
        <v>200</v>
      </c>
      <c r="AC792" s="81"/>
      <c r="AD792" s="78" t="s">
        <v>209</v>
      </c>
      <c r="AE792" s="83"/>
      <c r="AF792" s="78" t="s">
        <v>417</v>
      </c>
      <c r="AG792" s="81"/>
      <c r="AH792" s="86"/>
      <c r="AI792" s="86"/>
      <c r="AJ792" s="84">
        <v>20</v>
      </c>
      <c r="AK792" s="78" t="s">
        <v>105</v>
      </c>
      <c r="AL792" s="81"/>
      <c r="AM792" s="81"/>
      <c r="AN792" s="84">
        <v>1</v>
      </c>
      <c r="AO792" s="81"/>
      <c r="AP792" s="81"/>
    </row>
    <row r="793" spans="1:42" ht="97.5" customHeight="1">
      <c r="A793" s="77">
        <f t="shared" si="1"/>
        <v>792</v>
      </c>
      <c r="B793" s="89" t="s">
        <v>1558</v>
      </c>
      <c r="C793" s="78" t="s">
        <v>1560</v>
      </c>
      <c r="D793" s="78" t="s">
        <v>1562</v>
      </c>
      <c r="E793" s="78" t="s">
        <v>1559</v>
      </c>
      <c r="F793" s="80" t="s">
        <v>1563</v>
      </c>
      <c r="G793" s="78" t="s">
        <v>44</v>
      </c>
      <c r="H793" s="78" t="s">
        <v>1560</v>
      </c>
      <c r="I793" s="78" t="s">
        <v>1561</v>
      </c>
      <c r="J793" s="78" t="s">
        <v>8603</v>
      </c>
      <c r="K793" s="84">
        <v>1215000240324</v>
      </c>
      <c r="L793" s="84">
        <v>130154760962</v>
      </c>
      <c r="M793" s="84">
        <v>0</v>
      </c>
      <c r="N793" s="84">
        <v>0</v>
      </c>
      <c r="O793" s="84">
        <v>0</v>
      </c>
      <c r="P793" s="78" t="s">
        <v>8604</v>
      </c>
      <c r="Q793" s="84" t="s">
        <v>30</v>
      </c>
      <c r="R793" s="81"/>
      <c r="S793" s="78">
        <v>2017</v>
      </c>
      <c r="T793" s="82" t="s">
        <v>8518</v>
      </c>
      <c r="U793" s="83"/>
      <c r="V793" s="83"/>
      <c r="W793" s="83"/>
      <c r="X793" s="83"/>
      <c r="Y793" s="81"/>
      <c r="Z793" s="81"/>
      <c r="AA793" s="84" t="s">
        <v>1564</v>
      </c>
      <c r="AB793" s="85" t="s">
        <v>1376</v>
      </c>
      <c r="AC793" s="84"/>
      <c r="AD793" s="84" t="s">
        <v>1376</v>
      </c>
      <c r="AE793" s="83"/>
      <c r="AF793" s="78" t="s">
        <v>170</v>
      </c>
      <c r="AG793" s="81"/>
      <c r="AH793" s="86"/>
      <c r="AI793" s="86"/>
      <c r="AJ793" s="84" t="s">
        <v>566</v>
      </c>
      <c r="AK793" s="78" t="s">
        <v>1566</v>
      </c>
      <c r="AL793" s="81"/>
      <c r="AM793" s="81"/>
      <c r="AN793" s="84">
        <v>1</v>
      </c>
      <c r="AO793" s="81"/>
      <c r="AP793" s="81"/>
    </row>
    <row r="794" spans="1:42" ht="97.5" customHeight="1">
      <c r="A794" s="77">
        <f t="shared" si="1"/>
        <v>793</v>
      </c>
      <c r="B794" s="89" t="s">
        <v>1567</v>
      </c>
      <c r="C794" s="78" t="s">
        <v>1569</v>
      </c>
      <c r="D794" s="78" t="s">
        <v>1571</v>
      </c>
      <c r="E794" s="78" t="s">
        <v>1568</v>
      </c>
      <c r="F794" s="80" t="s">
        <v>1572</v>
      </c>
      <c r="G794" s="78" t="s">
        <v>44</v>
      </c>
      <c r="H794" s="78" t="s">
        <v>1569</v>
      </c>
      <c r="I794" s="78" t="s">
        <v>1570</v>
      </c>
      <c r="J794" s="78" t="s">
        <v>1573</v>
      </c>
      <c r="K794" s="80" t="s">
        <v>1574</v>
      </c>
      <c r="L794" s="84" t="s">
        <v>1575</v>
      </c>
      <c r="M794" s="84">
        <v>47992</v>
      </c>
      <c r="N794" s="78" t="s">
        <v>8605</v>
      </c>
      <c r="O794" s="78" t="s">
        <v>209</v>
      </c>
      <c r="P794" s="84" t="s">
        <v>48</v>
      </c>
      <c r="Q794" s="84" t="s">
        <v>48</v>
      </c>
      <c r="R794" s="81"/>
      <c r="S794" s="78">
        <v>2015</v>
      </c>
      <c r="T794" s="82" t="s">
        <v>8518</v>
      </c>
      <c r="U794" s="83"/>
      <c r="V794" s="83"/>
      <c r="W794" s="83"/>
      <c r="X794" s="83"/>
      <c r="Y794" s="81"/>
      <c r="Z794" s="81"/>
      <c r="AA794" s="84" t="s">
        <v>999</v>
      </c>
      <c r="AB794" s="85">
        <v>500</v>
      </c>
      <c r="AC794" s="84"/>
      <c r="AD794" s="84" t="s">
        <v>30</v>
      </c>
      <c r="AE794" s="83"/>
      <c r="AF794" s="78" t="s">
        <v>114</v>
      </c>
      <c r="AG794" s="81"/>
      <c r="AH794" s="86"/>
      <c r="AI794" s="86"/>
      <c r="AJ794" s="84" t="s">
        <v>1577</v>
      </c>
      <c r="AK794" s="78" t="s">
        <v>1578</v>
      </c>
      <c r="AL794" s="81"/>
      <c r="AM794" s="81"/>
      <c r="AN794" s="84" t="s">
        <v>201</v>
      </c>
      <c r="AO794" s="81"/>
      <c r="AP794" s="81"/>
    </row>
    <row r="795" spans="1:42" ht="97.5" customHeight="1">
      <c r="A795" s="77">
        <f t="shared" si="1"/>
        <v>794</v>
      </c>
      <c r="B795" s="89" t="s">
        <v>1590</v>
      </c>
      <c r="C795" s="78" t="s">
        <v>1593</v>
      </c>
      <c r="D795" s="78" t="s">
        <v>1594</v>
      </c>
      <c r="E795" s="78" t="s">
        <v>1591</v>
      </c>
      <c r="F795" s="80" t="s">
        <v>1595</v>
      </c>
      <c r="G795" s="78" t="s">
        <v>44</v>
      </c>
      <c r="H795" s="78" t="s">
        <v>1592</v>
      </c>
      <c r="I795" s="78" t="s">
        <v>1593</v>
      </c>
      <c r="J795" s="78" t="s">
        <v>1596</v>
      </c>
      <c r="K795" s="78" t="s">
        <v>209</v>
      </c>
      <c r="L795" s="78" t="s">
        <v>209</v>
      </c>
      <c r="M795" s="78" t="s">
        <v>209</v>
      </c>
      <c r="N795" s="78" t="s">
        <v>209</v>
      </c>
      <c r="O795" s="78" t="s">
        <v>209</v>
      </c>
      <c r="P795" s="84" t="s">
        <v>30</v>
      </c>
      <c r="Q795" s="78" t="s">
        <v>8517</v>
      </c>
      <c r="R795" s="81"/>
      <c r="S795" s="78">
        <v>2018</v>
      </c>
      <c r="T795" s="82" t="s">
        <v>8518</v>
      </c>
      <c r="U795" s="83"/>
      <c r="V795" s="83"/>
      <c r="W795" s="83"/>
      <c r="X795" s="83"/>
      <c r="Y795" s="81"/>
      <c r="Z795" s="81"/>
      <c r="AA795" s="84" t="s">
        <v>1597</v>
      </c>
      <c r="AB795" s="85" t="s">
        <v>511</v>
      </c>
      <c r="AC795" s="84"/>
      <c r="AD795" s="84" t="s">
        <v>1598</v>
      </c>
      <c r="AE795" s="83"/>
      <c r="AF795" s="78" t="s">
        <v>35</v>
      </c>
      <c r="AG795" s="81"/>
      <c r="AH795" s="86"/>
      <c r="AI795" s="86"/>
      <c r="AJ795" s="84" t="s">
        <v>1600</v>
      </c>
      <c r="AK795" s="78" t="s">
        <v>1602</v>
      </c>
      <c r="AL795" s="81"/>
      <c r="AM795" s="81"/>
      <c r="AN795" s="84" t="s">
        <v>1601</v>
      </c>
      <c r="AO795" s="81"/>
      <c r="AP795" s="81"/>
    </row>
    <row r="796" spans="1:42" ht="97.5" customHeight="1">
      <c r="A796" s="77">
        <f t="shared" si="1"/>
        <v>795</v>
      </c>
      <c r="B796" s="89" t="s">
        <v>1617</v>
      </c>
      <c r="C796" s="78" t="s">
        <v>1619</v>
      </c>
      <c r="D796" s="78" t="s">
        <v>1620</v>
      </c>
      <c r="E796" s="78" t="s">
        <v>1618</v>
      </c>
      <c r="F796" s="80" t="s">
        <v>1621</v>
      </c>
      <c r="G796" s="78" t="s">
        <v>44</v>
      </c>
      <c r="H796" s="78" t="s">
        <v>1619</v>
      </c>
      <c r="I796" s="78" t="s">
        <v>1619</v>
      </c>
      <c r="J796" s="78" t="s">
        <v>1622</v>
      </c>
      <c r="K796" s="78" t="s">
        <v>209</v>
      </c>
      <c r="L796" s="84" t="s">
        <v>1623</v>
      </c>
      <c r="M796" s="78" t="s">
        <v>209</v>
      </c>
      <c r="N796" s="78" t="s">
        <v>209</v>
      </c>
      <c r="O796" s="78" t="s">
        <v>209</v>
      </c>
      <c r="P796" s="84" t="s">
        <v>30</v>
      </c>
      <c r="Q796" s="78" t="s">
        <v>8517</v>
      </c>
      <c r="R796" s="81"/>
      <c r="S796" s="78">
        <v>2017</v>
      </c>
      <c r="T796" s="82" t="s">
        <v>8518</v>
      </c>
      <c r="U796" s="83"/>
      <c r="V796" s="83"/>
      <c r="W796" s="83"/>
      <c r="X796" s="83"/>
      <c r="Y796" s="81"/>
      <c r="Z796" s="81"/>
      <c r="AA796" s="84" t="s">
        <v>63</v>
      </c>
      <c r="AB796" s="85" t="s">
        <v>50</v>
      </c>
      <c r="AC796" s="84"/>
      <c r="AD796" s="84">
        <v>0</v>
      </c>
      <c r="AE796" s="83"/>
      <c r="AF796" s="78" t="s">
        <v>35</v>
      </c>
      <c r="AG796" s="81"/>
      <c r="AH796" s="86"/>
      <c r="AI796" s="86"/>
      <c r="AJ796" s="84" t="s">
        <v>1625</v>
      </c>
      <c r="AK796" s="78" t="s">
        <v>1626</v>
      </c>
      <c r="AL796" s="81"/>
      <c r="AM796" s="81"/>
      <c r="AN796" s="84">
        <v>2</v>
      </c>
      <c r="AO796" s="81"/>
      <c r="AP796" s="81"/>
    </row>
    <row r="797" spans="1:42" ht="97.5" customHeight="1">
      <c r="A797" s="77">
        <f t="shared" si="1"/>
        <v>796</v>
      </c>
      <c r="B797" s="89" t="s">
        <v>1634</v>
      </c>
      <c r="C797" s="78" t="s">
        <v>1636</v>
      </c>
      <c r="D797" s="78" t="s">
        <v>1637</v>
      </c>
      <c r="E797" s="78" t="s">
        <v>1635</v>
      </c>
      <c r="F797" s="80" t="s">
        <v>1638</v>
      </c>
      <c r="G797" s="78" t="s">
        <v>44</v>
      </c>
      <c r="H797" s="78" t="s">
        <v>1636</v>
      </c>
      <c r="I797" s="78" t="s">
        <v>1636</v>
      </c>
      <c r="J797" s="78" t="s">
        <v>1639</v>
      </c>
      <c r="K797" s="78" t="s">
        <v>209</v>
      </c>
      <c r="L797" s="84" t="s">
        <v>1640</v>
      </c>
      <c r="M797" s="78" t="s">
        <v>209</v>
      </c>
      <c r="N797" s="78" t="s">
        <v>209</v>
      </c>
      <c r="O797" s="78" t="s">
        <v>209</v>
      </c>
      <c r="P797" s="78" t="s">
        <v>8604</v>
      </c>
      <c r="Q797" s="84" t="s">
        <v>30</v>
      </c>
      <c r="R797" s="81"/>
      <c r="S797" s="78">
        <v>2018</v>
      </c>
      <c r="T797" s="82" t="s">
        <v>8518</v>
      </c>
      <c r="U797" s="83"/>
      <c r="V797" s="83"/>
      <c r="W797" s="83"/>
      <c r="X797" s="83"/>
      <c r="Y797" s="81"/>
      <c r="Z797" s="81"/>
      <c r="AA797" s="84" t="s">
        <v>93</v>
      </c>
      <c r="AB797" s="85">
        <v>4000000</v>
      </c>
      <c r="AC797" s="81"/>
      <c r="AD797" s="78" t="s">
        <v>209</v>
      </c>
      <c r="AE797" s="83"/>
      <c r="AF797" s="78" t="s">
        <v>170</v>
      </c>
      <c r="AG797" s="81"/>
      <c r="AH797" s="86"/>
      <c r="AI797" s="86"/>
      <c r="AJ797" s="84">
        <v>3</v>
      </c>
      <c r="AK797" s="78" t="s">
        <v>547</v>
      </c>
      <c r="AL797" s="81"/>
      <c r="AM797" s="81"/>
      <c r="AN797" s="84">
        <v>1</v>
      </c>
      <c r="AO797" s="81"/>
      <c r="AP797" s="81"/>
    </row>
    <row r="798" spans="1:42" ht="97.5" customHeight="1">
      <c r="A798" s="77">
        <f t="shared" si="1"/>
        <v>797</v>
      </c>
      <c r="B798" s="89" t="s">
        <v>1641</v>
      </c>
      <c r="C798" s="78" t="s">
        <v>1643</v>
      </c>
      <c r="D798" s="78" t="s">
        <v>1642</v>
      </c>
      <c r="E798" s="79" t="s">
        <v>1802</v>
      </c>
      <c r="F798" s="80" t="s">
        <v>1644</v>
      </c>
      <c r="G798" s="78" t="s">
        <v>44</v>
      </c>
      <c r="H798" s="78" t="s">
        <v>1643</v>
      </c>
      <c r="I798" s="78" t="s">
        <v>1643</v>
      </c>
      <c r="J798" s="78" t="s">
        <v>1645</v>
      </c>
      <c r="K798" s="78" t="s">
        <v>209</v>
      </c>
      <c r="L798" s="78" t="s">
        <v>209</v>
      </c>
      <c r="M798" s="78" t="s">
        <v>209</v>
      </c>
      <c r="N798" s="78" t="s">
        <v>209</v>
      </c>
      <c r="O798" s="78" t="s">
        <v>209</v>
      </c>
      <c r="P798" s="84" t="s">
        <v>48</v>
      </c>
      <c r="Q798" s="84" t="s">
        <v>30</v>
      </c>
      <c r="R798" s="81"/>
      <c r="S798" s="78">
        <v>2017</v>
      </c>
      <c r="T798" s="82" t="s">
        <v>8518</v>
      </c>
      <c r="U798" s="83"/>
      <c r="V798" s="83"/>
      <c r="W798" s="83"/>
      <c r="X798" s="83"/>
      <c r="Y798" s="81"/>
      <c r="Z798" s="81"/>
      <c r="AA798" s="84" t="s">
        <v>1646</v>
      </c>
      <c r="AB798" s="85" t="s">
        <v>365</v>
      </c>
      <c r="AC798" s="84"/>
      <c r="AD798" s="84" t="s">
        <v>1647</v>
      </c>
      <c r="AE798" s="83"/>
      <c r="AF798" s="78" t="s">
        <v>35</v>
      </c>
      <c r="AG798" s="81"/>
      <c r="AH798" s="86"/>
      <c r="AI798" s="86"/>
      <c r="AJ798" s="84" t="s">
        <v>1649</v>
      </c>
      <c r="AK798" s="78" t="s">
        <v>1650</v>
      </c>
      <c r="AL798" s="81"/>
      <c r="AM798" s="81"/>
      <c r="AN798" s="84">
        <v>1</v>
      </c>
      <c r="AO798" s="81"/>
      <c r="AP798" s="81"/>
    </row>
    <row r="799" spans="1:42" ht="97.5" customHeight="1">
      <c r="A799" s="77">
        <f t="shared" si="1"/>
        <v>798</v>
      </c>
      <c r="B799" s="78" t="s">
        <v>1660</v>
      </c>
      <c r="C799" s="78" t="s">
        <v>1662</v>
      </c>
      <c r="D799" s="78" t="s">
        <v>1661</v>
      </c>
      <c r="E799" s="78" t="s">
        <v>1702</v>
      </c>
      <c r="F799" s="80" t="s">
        <v>1663</v>
      </c>
      <c r="G799" s="78" t="s">
        <v>44</v>
      </c>
      <c r="H799" s="78" t="s">
        <v>1662</v>
      </c>
      <c r="I799" s="78" t="s">
        <v>1662</v>
      </c>
      <c r="J799" s="78" t="s">
        <v>1664</v>
      </c>
      <c r="K799" s="78" t="s">
        <v>209</v>
      </c>
      <c r="L799" s="78" t="s">
        <v>209</v>
      </c>
      <c r="M799" s="78" t="s">
        <v>209</v>
      </c>
      <c r="N799" s="78" t="s">
        <v>8606</v>
      </c>
      <c r="O799" s="78" t="s">
        <v>209</v>
      </c>
      <c r="P799" s="84" t="s">
        <v>30</v>
      </c>
      <c r="Q799" s="84" t="s">
        <v>48</v>
      </c>
      <c r="R799" s="81"/>
      <c r="S799" s="81"/>
      <c r="T799" s="81"/>
      <c r="U799" s="83"/>
      <c r="V799" s="83"/>
      <c r="W799" s="83"/>
      <c r="X799" s="83"/>
      <c r="Y799" s="81"/>
      <c r="Z799" s="81"/>
      <c r="AA799" s="84" t="s">
        <v>1666</v>
      </c>
      <c r="AB799" s="85" t="s">
        <v>1667</v>
      </c>
      <c r="AC799" s="81"/>
      <c r="AD799" s="78" t="s">
        <v>8607</v>
      </c>
      <c r="AE799" s="83"/>
      <c r="AF799" s="78" t="s">
        <v>35</v>
      </c>
      <c r="AG799" s="81"/>
      <c r="AH799" s="86"/>
      <c r="AI799" s="86"/>
      <c r="AJ799" s="84" t="s">
        <v>1670</v>
      </c>
      <c r="AK799" s="78" t="s">
        <v>105</v>
      </c>
      <c r="AL799" s="81"/>
      <c r="AM799" s="81"/>
      <c r="AN799" s="84" t="s">
        <v>1106</v>
      </c>
      <c r="AO799" s="81"/>
      <c r="AP799" s="81"/>
    </row>
    <row r="800" spans="1:42" ht="97.5" customHeight="1">
      <c r="A800" s="77">
        <f t="shared" si="1"/>
        <v>799</v>
      </c>
      <c r="B800" s="78" t="s">
        <v>1671</v>
      </c>
      <c r="C800" s="78" t="s">
        <v>1673</v>
      </c>
      <c r="D800" s="78" t="s">
        <v>1675</v>
      </c>
      <c r="E800" s="78" t="s">
        <v>1672</v>
      </c>
      <c r="F800" s="80" t="s">
        <v>1676</v>
      </c>
      <c r="G800" s="78" t="s">
        <v>44</v>
      </c>
      <c r="H800" s="78" t="s">
        <v>1673</v>
      </c>
      <c r="I800" s="78" t="s">
        <v>1674</v>
      </c>
      <c r="J800" s="78" t="s">
        <v>1677</v>
      </c>
      <c r="K800" s="78" t="s">
        <v>209</v>
      </c>
      <c r="L800" s="84" t="s">
        <v>1678</v>
      </c>
      <c r="M800" s="78" t="s">
        <v>209</v>
      </c>
      <c r="N800" s="78" t="s">
        <v>209</v>
      </c>
      <c r="O800" s="78" t="s">
        <v>209</v>
      </c>
      <c r="P800" s="84" t="s">
        <v>48</v>
      </c>
      <c r="Q800" s="84" t="s">
        <v>30</v>
      </c>
      <c r="R800" s="81"/>
      <c r="S800" s="81"/>
      <c r="T800" s="81"/>
      <c r="U800" s="83"/>
      <c r="V800" s="83"/>
      <c r="W800" s="83"/>
      <c r="X800" s="83"/>
      <c r="Y800" s="81"/>
      <c r="Z800" s="81"/>
      <c r="AA800" s="84" t="s">
        <v>73</v>
      </c>
      <c r="AB800" s="85" t="s">
        <v>280</v>
      </c>
      <c r="AC800" s="81"/>
      <c r="AD800" s="78" t="s">
        <v>209</v>
      </c>
      <c r="AE800" s="83"/>
      <c r="AF800" s="78" t="s">
        <v>417</v>
      </c>
      <c r="AG800" s="81"/>
      <c r="AH800" s="86"/>
      <c r="AI800" s="86"/>
      <c r="AJ800" s="84" t="s">
        <v>1680</v>
      </c>
      <c r="AK800" s="78" t="s">
        <v>74</v>
      </c>
      <c r="AL800" s="81"/>
      <c r="AM800" s="81"/>
      <c r="AN800" s="84">
        <v>5</v>
      </c>
      <c r="AO800" s="81"/>
      <c r="AP800" s="81"/>
    </row>
    <row r="801" spans="1:42" ht="97.5" customHeight="1">
      <c r="A801" s="77">
        <f t="shared" si="1"/>
        <v>800</v>
      </c>
      <c r="B801" s="78" t="s">
        <v>1681</v>
      </c>
      <c r="C801" s="78" t="s">
        <v>1683</v>
      </c>
      <c r="D801" s="78" t="s">
        <v>1685</v>
      </c>
      <c r="E801" s="78" t="s">
        <v>1682</v>
      </c>
      <c r="F801" s="80" t="s">
        <v>1686</v>
      </c>
      <c r="G801" s="78" t="s">
        <v>27</v>
      </c>
      <c r="H801" s="78" t="s">
        <v>1683</v>
      </c>
      <c r="I801" s="78" t="s">
        <v>1684</v>
      </c>
      <c r="J801" s="78" t="s">
        <v>1687</v>
      </c>
      <c r="K801" s="80" t="s">
        <v>1688</v>
      </c>
      <c r="L801" s="84" t="s">
        <v>1689</v>
      </c>
      <c r="M801" s="80" t="s">
        <v>1688</v>
      </c>
      <c r="N801" s="78" t="s">
        <v>209</v>
      </c>
      <c r="O801" s="78" t="s">
        <v>209</v>
      </c>
      <c r="P801" s="84" t="s">
        <v>48</v>
      </c>
      <c r="Q801" s="84" t="s">
        <v>30</v>
      </c>
      <c r="R801" s="81"/>
      <c r="S801" s="81"/>
      <c r="T801" s="81"/>
      <c r="U801" s="83"/>
      <c r="V801" s="83"/>
      <c r="W801" s="83"/>
      <c r="X801" s="83"/>
      <c r="Y801" s="81"/>
      <c r="Z801" s="81"/>
      <c r="AA801" s="84" t="s">
        <v>93</v>
      </c>
      <c r="AB801" s="85" t="s">
        <v>1690</v>
      </c>
      <c r="AC801" s="81"/>
      <c r="AD801" s="78" t="s">
        <v>209</v>
      </c>
      <c r="AE801" s="83"/>
      <c r="AF801" s="78" t="s">
        <v>35</v>
      </c>
      <c r="AG801" s="81"/>
      <c r="AH801" s="86"/>
      <c r="AI801" s="86"/>
      <c r="AJ801" s="84" t="s">
        <v>1097</v>
      </c>
      <c r="AK801" s="78" t="s">
        <v>749</v>
      </c>
      <c r="AL801" s="81"/>
      <c r="AM801" s="81"/>
      <c r="AN801" s="84">
        <v>12</v>
      </c>
      <c r="AO801" s="81"/>
      <c r="AP801" s="81"/>
    </row>
    <row r="802" spans="1:42" ht="97.5" customHeight="1">
      <c r="A802" s="77">
        <f t="shared" si="1"/>
        <v>801</v>
      </c>
      <c r="B802" s="78" t="s">
        <v>1692</v>
      </c>
      <c r="C802" s="78" t="s">
        <v>1694</v>
      </c>
      <c r="D802" s="78" t="s">
        <v>1695</v>
      </c>
      <c r="E802" s="78" t="s">
        <v>1693</v>
      </c>
      <c r="F802" s="80" t="s">
        <v>1696</v>
      </c>
      <c r="G802" s="78" t="s">
        <v>27</v>
      </c>
      <c r="H802" s="78" t="s">
        <v>1694</v>
      </c>
      <c r="I802" s="78" t="s">
        <v>1694</v>
      </c>
      <c r="J802" s="78" t="s">
        <v>1697</v>
      </c>
      <c r="K802" s="78" t="s">
        <v>209</v>
      </c>
      <c r="L802" s="78" t="s">
        <v>209</v>
      </c>
      <c r="M802" s="78" t="s">
        <v>209</v>
      </c>
      <c r="N802" s="78" t="s">
        <v>209</v>
      </c>
      <c r="O802" s="78" t="s">
        <v>209</v>
      </c>
      <c r="P802" s="84" t="s">
        <v>48</v>
      </c>
      <c r="Q802" s="84" t="s">
        <v>30</v>
      </c>
      <c r="R802" s="81"/>
      <c r="S802" s="81"/>
      <c r="T802" s="81"/>
      <c r="U802" s="83"/>
      <c r="V802" s="83"/>
      <c r="W802" s="83"/>
      <c r="X802" s="83"/>
      <c r="Y802" s="81"/>
      <c r="Z802" s="81"/>
      <c r="AA802" s="84" t="s">
        <v>291</v>
      </c>
      <c r="AB802" s="85" t="s">
        <v>32</v>
      </c>
      <c r="AC802" s="81"/>
      <c r="AD802" s="78" t="s">
        <v>209</v>
      </c>
      <c r="AE802" s="83"/>
      <c r="AF802" s="78" t="s">
        <v>35</v>
      </c>
      <c r="AG802" s="81"/>
      <c r="AH802" s="86"/>
      <c r="AI802" s="86"/>
      <c r="AJ802" s="84" t="s">
        <v>1698</v>
      </c>
      <c r="AK802" s="78" t="s">
        <v>105</v>
      </c>
      <c r="AL802" s="81"/>
      <c r="AM802" s="81"/>
      <c r="AN802" s="84">
        <v>3</v>
      </c>
      <c r="AO802" s="81"/>
      <c r="AP802" s="81"/>
    </row>
    <row r="803" spans="1:42" ht="75" customHeight="1">
      <c r="A803" s="77">
        <f t="shared" si="1"/>
        <v>802</v>
      </c>
      <c r="B803" s="90" t="s">
        <v>1727</v>
      </c>
      <c r="C803" s="90" t="s">
        <v>1729</v>
      </c>
      <c r="D803" s="90" t="s">
        <v>1731</v>
      </c>
      <c r="E803" s="90" t="s">
        <v>1728</v>
      </c>
      <c r="F803" s="91" t="s">
        <v>1732</v>
      </c>
      <c r="G803" s="90" t="s">
        <v>27</v>
      </c>
      <c r="H803" s="90" t="s">
        <v>1729</v>
      </c>
      <c r="I803" s="90" t="s">
        <v>1730</v>
      </c>
      <c r="J803" s="90" t="s">
        <v>1733</v>
      </c>
      <c r="K803" s="92" t="s">
        <v>209</v>
      </c>
      <c r="L803" s="90" t="s">
        <v>102</v>
      </c>
      <c r="M803" s="92" t="s">
        <v>209</v>
      </c>
      <c r="N803" s="92" t="s">
        <v>8608</v>
      </c>
      <c r="O803" s="92" t="s">
        <v>209</v>
      </c>
      <c r="P803" s="90" t="s">
        <v>48</v>
      </c>
      <c r="Q803" s="90" t="s">
        <v>30</v>
      </c>
      <c r="R803" s="93"/>
      <c r="S803" s="93"/>
      <c r="T803" s="93"/>
      <c r="U803" s="94"/>
      <c r="V803" s="94"/>
      <c r="W803" s="94"/>
      <c r="X803" s="94"/>
      <c r="Y803" s="93"/>
      <c r="Z803" s="93"/>
      <c r="AA803" s="90" t="s">
        <v>73</v>
      </c>
      <c r="AB803" s="95" t="s">
        <v>161</v>
      </c>
      <c r="AC803" s="93"/>
      <c r="AD803" s="92" t="s">
        <v>209</v>
      </c>
      <c r="AE803" s="94"/>
      <c r="AF803" s="90" t="s">
        <v>35</v>
      </c>
      <c r="AG803" s="93"/>
      <c r="AH803" s="96"/>
      <c r="AI803" s="96"/>
      <c r="AJ803" s="90" t="s">
        <v>1736</v>
      </c>
      <c r="AK803" s="90" t="s">
        <v>74</v>
      </c>
      <c r="AL803" s="93"/>
      <c r="AM803" s="93"/>
      <c r="AN803" s="90">
        <v>3</v>
      </c>
      <c r="AO803" s="93"/>
      <c r="AP803" s="93"/>
    </row>
    <row r="804" spans="1:42" ht="75" customHeight="1">
      <c r="A804" s="77">
        <f t="shared" si="1"/>
        <v>803</v>
      </c>
      <c r="B804" s="90" t="s">
        <v>1751</v>
      </c>
      <c r="C804" s="90" t="s">
        <v>1753</v>
      </c>
      <c r="D804" s="90" t="s">
        <v>1754</v>
      </c>
      <c r="E804" s="90" t="s">
        <v>1752</v>
      </c>
      <c r="F804" s="90" t="s">
        <v>1755</v>
      </c>
      <c r="G804" s="90" t="s">
        <v>27</v>
      </c>
      <c r="H804" s="90" t="s">
        <v>1753</v>
      </c>
      <c r="I804" s="90" t="s">
        <v>1753</v>
      </c>
      <c r="J804" s="90" t="s">
        <v>1756</v>
      </c>
      <c r="K804" s="92" t="s">
        <v>209</v>
      </c>
      <c r="L804" s="90" t="s">
        <v>1757</v>
      </c>
      <c r="M804" s="92" t="s">
        <v>209</v>
      </c>
      <c r="N804" s="92" t="s">
        <v>209</v>
      </c>
      <c r="O804" s="92" t="s">
        <v>209</v>
      </c>
      <c r="P804" s="90" t="s">
        <v>30</v>
      </c>
      <c r="Q804" s="90" t="s">
        <v>30</v>
      </c>
      <c r="R804" s="93"/>
      <c r="S804" s="93"/>
      <c r="T804" s="93"/>
      <c r="U804" s="94"/>
      <c r="V804" s="94"/>
      <c r="W804" s="94"/>
      <c r="X804" s="94"/>
      <c r="Y804" s="93"/>
      <c r="Z804" s="93"/>
      <c r="AA804" s="90" t="s">
        <v>1758</v>
      </c>
      <c r="AB804" s="95" t="s">
        <v>161</v>
      </c>
      <c r="AC804" s="93"/>
      <c r="AD804" s="90" t="s">
        <v>161</v>
      </c>
      <c r="AE804" s="94"/>
      <c r="AF804" s="90" t="s">
        <v>1338</v>
      </c>
      <c r="AG804" s="93"/>
      <c r="AH804" s="96"/>
      <c r="AI804" s="96"/>
      <c r="AJ804" s="90" t="s">
        <v>1759</v>
      </c>
      <c r="AK804" s="90" t="s">
        <v>105</v>
      </c>
      <c r="AL804" s="93"/>
      <c r="AM804" s="93"/>
      <c r="AN804" s="90">
        <v>2</v>
      </c>
      <c r="AO804" s="93"/>
      <c r="AP804" s="93"/>
    </row>
    <row r="805" spans="1:42" ht="75" customHeight="1">
      <c r="A805" s="77">
        <f t="shared" si="1"/>
        <v>804</v>
      </c>
      <c r="B805" s="90" t="s">
        <v>1769</v>
      </c>
      <c r="C805" s="90" t="s">
        <v>1771</v>
      </c>
      <c r="D805" s="90" t="s">
        <v>1772</v>
      </c>
      <c r="E805" s="90" t="s">
        <v>1770</v>
      </c>
      <c r="F805" s="91" t="s">
        <v>1773</v>
      </c>
      <c r="G805" s="90" t="s">
        <v>44</v>
      </c>
      <c r="H805" s="90" t="s">
        <v>1771</v>
      </c>
      <c r="I805" s="90" t="s">
        <v>1771</v>
      </c>
      <c r="J805" s="90" t="s">
        <v>1774</v>
      </c>
      <c r="K805" s="92" t="s">
        <v>209</v>
      </c>
      <c r="L805" s="90" t="s">
        <v>1775</v>
      </c>
      <c r="M805" s="92" t="s">
        <v>209</v>
      </c>
      <c r="N805" s="92" t="s">
        <v>8609</v>
      </c>
      <c r="O805" s="92" t="s">
        <v>209</v>
      </c>
      <c r="P805" s="90" t="s">
        <v>30</v>
      </c>
      <c r="Q805" s="90" t="s">
        <v>30</v>
      </c>
      <c r="R805" s="93"/>
      <c r="S805" s="93"/>
      <c r="T805" s="93"/>
      <c r="U805" s="94"/>
      <c r="V805" s="94"/>
      <c r="W805" s="94"/>
      <c r="X805" s="94"/>
      <c r="Y805" s="93"/>
      <c r="Z805" s="93"/>
      <c r="AA805" s="90" t="s">
        <v>1777</v>
      </c>
      <c r="AB805" s="95">
        <v>35000000</v>
      </c>
      <c r="AC805" s="93"/>
      <c r="AD805" s="90" t="s">
        <v>1778</v>
      </c>
      <c r="AE805" s="94"/>
      <c r="AF805" s="90" t="s">
        <v>114</v>
      </c>
      <c r="AG805" s="93"/>
      <c r="AH805" s="96"/>
      <c r="AI805" s="96"/>
      <c r="AJ805" s="90" t="s">
        <v>1779</v>
      </c>
      <c r="AK805" s="90" t="s">
        <v>1780</v>
      </c>
      <c r="AL805" s="93"/>
      <c r="AM805" s="93"/>
      <c r="AN805" s="90">
        <v>2</v>
      </c>
      <c r="AO805" s="93"/>
      <c r="AP805" s="93"/>
    </row>
    <row r="806" spans="1:42" ht="75" customHeight="1">
      <c r="A806" s="77">
        <f t="shared" si="1"/>
        <v>805</v>
      </c>
      <c r="B806" s="90" t="s">
        <v>1792</v>
      </c>
      <c r="C806" s="90">
        <v>357805202820002</v>
      </c>
      <c r="D806" s="90" t="s">
        <v>1795</v>
      </c>
      <c r="E806" s="92" t="s">
        <v>8610</v>
      </c>
      <c r="F806" s="91" t="s">
        <v>1796</v>
      </c>
      <c r="G806" s="90" t="s">
        <v>44</v>
      </c>
      <c r="H806" s="90">
        <v>357805202820002</v>
      </c>
      <c r="I806" s="90" t="s">
        <v>1794</v>
      </c>
      <c r="J806" s="90" t="s">
        <v>1797</v>
      </c>
      <c r="K806" s="90">
        <v>0</v>
      </c>
      <c r="L806" s="90" t="s">
        <v>1798</v>
      </c>
      <c r="M806" s="90">
        <v>0</v>
      </c>
      <c r="N806" s="92" t="s">
        <v>8611</v>
      </c>
      <c r="O806" s="90">
        <v>0</v>
      </c>
      <c r="P806" s="90" t="s">
        <v>30</v>
      </c>
      <c r="Q806" s="90" t="s">
        <v>48</v>
      </c>
      <c r="R806" s="93"/>
      <c r="S806" s="93"/>
      <c r="T806" s="93"/>
      <c r="U806" s="94"/>
      <c r="V806" s="94"/>
      <c r="W806" s="94"/>
      <c r="X806" s="94"/>
      <c r="Y806" s="93"/>
      <c r="Z806" s="93"/>
      <c r="AA806" s="90" t="s">
        <v>49</v>
      </c>
      <c r="AB806" s="95" t="s">
        <v>1735</v>
      </c>
      <c r="AC806" s="93"/>
      <c r="AD806" s="90">
        <v>0</v>
      </c>
      <c r="AE806" s="94"/>
      <c r="AF806" s="90" t="s">
        <v>221</v>
      </c>
      <c r="AG806" s="93"/>
      <c r="AH806" s="96"/>
      <c r="AI806" s="96"/>
      <c r="AJ806" s="90" t="s">
        <v>1800</v>
      </c>
      <c r="AK806" s="90" t="s">
        <v>1801</v>
      </c>
      <c r="AL806" s="93"/>
      <c r="AM806" s="93"/>
      <c r="AN806" s="90">
        <v>2</v>
      </c>
      <c r="AO806" s="93"/>
      <c r="AP806" s="93"/>
    </row>
    <row r="807" spans="1:42" ht="75" customHeight="1">
      <c r="A807" s="77">
        <f t="shared" si="1"/>
        <v>806</v>
      </c>
      <c r="B807" s="90" t="s">
        <v>1808</v>
      </c>
      <c r="C807" s="90" t="s">
        <v>1810</v>
      </c>
      <c r="D807" s="90" t="s">
        <v>1811</v>
      </c>
      <c r="E807" s="90" t="s">
        <v>1809</v>
      </c>
      <c r="F807" s="90" t="s">
        <v>1812</v>
      </c>
      <c r="G807" s="90" t="s">
        <v>44</v>
      </c>
      <c r="H807" s="90" t="s">
        <v>1810</v>
      </c>
      <c r="I807" s="90" t="s">
        <v>1810</v>
      </c>
      <c r="J807" s="90" t="s">
        <v>1813</v>
      </c>
      <c r="K807" s="92" t="s">
        <v>209</v>
      </c>
      <c r="L807" s="92" t="s">
        <v>209</v>
      </c>
      <c r="M807" s="92" t="s">
        <v>209</v>
      </c>
      <c r="N807" s="92" t="s">
        <v>209</v>
      </c>
      <c r="O807" s="92" t="s">
        <v>209</v>
      </c>
      <c r="P807" s="90" t="s">
        <v>48</v>
      </c>
      <c r="Q807" s="90" t="s">
        <v>30</v>
      </c>
      <c r="R807" s="93"/>
      <c r="S807" s="93"/>
      <c r="T807" s="93"/>
      <c r="U807" s="94"/>
      <c r="V807" s="94"/>
      <c r="W807" s="94"/>
      <c r="X807" s="94"/>
      <c r="Y807" s="93"/>
      <c r="Z807" s="93"/>
      <c r="AA807" s="90" t="s">
        <v>1814</v>
      </c>
      <c r="AB807" s="95">
        <v>500</v>
      </c>
      <c r="AC807" s="93"/>
      <c r="AD807" s="90">
        <v>500</v>
      </c>
      <c r="AE807" s="94"/>
      <c r="AF807" s="90" t="s">
        <v>35</v>
      </c>
      <c r="AG807" s="93"/>
      <c r="AH807" s="96"/>
      <c r="AI807" s="96"/>
      <c r="AJ807" s="90" t="s">
        <v>1815</v>
      </c>
      <c r="AK807" s="90" t="s">
        <v>1816</v>
      </c>
      <c r="AL807" s="93"/>
      <c r="AM807" s="93"/>
      <c r="AN807" s="90" t="s">
        <v>271</v>
      </c>
      <c r="AO807" s="93"/>
      <c r="AP807" s="93"/>
    </row>
    <row r="808" spans="1:42" ht="75" customHeight="1">
      <c r="A808" s="77">
        <f t="shared" si="1"/>
        <v>807</v>
      </c>
      <c r="B808" s="90" t="s">
        <v>1817</v>
      </c>
      <c r="C808" s="90" t="s">
        <v>1819</v>
      </c>
      <c r="D808" s="90" t="s">
        <v>1820</v>
      </c>
      <c r="E808" s="90" t="s">
        <v>1818</v>
      </c>
      <c r="F808" s="91" t="s">
        <v>1821</v>
      </c>
      <c r="G808" s="90" t="s">
        <v>44</v>
      </c>
      <c r="H808" s="90" t="s">
        <v>1819</v>
      </c>
      <c r="I808" s="90" t="s">
        <v>1819</v>
      </c>
      <c r="J808" s="90" t="s">
        <v>1822</v>
      </c>
      <c r="K808" s="92" t="s">
        <v>209</v>
      </c>
      <c r="L808" s="92" t="s">
        <v>209</v>
      </c>
      <c r="M808" s="92" t="s">
        <v>209</v>
      </c>
      <c r="N808" s="92" t="s">
        <v>209</v>
      </c>
      <c r="O808" s="92" t="s">
        <v>209</v>
      </c>
      <c r="P808" s="90" t="s">
        <v>48</v>
      </c>
      <c r="Q808" s="90" t="s">
        <v>48</v>
      </c>
      <c r="R808" s="93"/>
      <c r="S808" s="93"/>
      <c r="T808" s="93"/>
      <c r="U808" s="94"/>
      <c r="V808" s="94"/>
      <c r="W808" s="94"/>
      <c r="X808" s="94"/>
      <c r="Y808" s="93"/>
      <c r="Z808" s="93"/>
      <c r="AA808" s="90" t="s">
        <v>197</v>
      </c>
      <c r="AB808" s="95">
        <v>5000000</v>
      </c>
      <c r="AC808" s="93"/>
      <c r="AD808" s="92" t="s">
        <v>209</v>
      </c>
      <c r="AE808" s="94"/>
      <c r="AF808" s="90" t="s">
        <v>35</v>
      </c>
      <c r="AG808" s="93"/>
      <c r="AH808" s="96"/>
      <c r="AI808" s="96"/>
      <c r="AJ808" s="90" t="s">
        <v>1824</v>
      </c>
      <c r="AK808" s="90" t="s">
        <v>95</v>
      </c>
      <c r="AL808" s="93"/>
      <c r="AM808" s="93"/>
      <c r="AN808" s="90" t="s">
        <v>303</v>
      </c>
      <c r="AO808" s="93"/>
      <c r="AP808" s="93"/>
    </row>
    <row r="809" spans="1:42" ht="75" customHeight="1">
      <c r="A809" s="77">
        <f t="shared" si="1"/>
        <v>808</v>
      </c>
      <c r="B809" s="90" t="s">
        <v>1825</v>
      </c>
      <c r="C809" s="90" t="s">
        <v>1827</v>
      </c>
      <c r="D809" s="90" t="s">
        <v>1828</v>
      </c>
      <c r="E809" s="90" t="s">
        <v>1826</v>
      </c>
      <c r="F809" s="91" t="s">
        <v>1829</v>
      </c>
      <c r="G809" s="90" t="s">
        <v>27</v>
      </c>
      <c r="H809" s="90" t="s">
        <v>1827</v>
      </c>
      <c r="I809" s="90" t="s">
        <v>1827</v>
      </c>
      <c r="J809" s="90" t="s">
        <v>1830</v>
      </c>
      <c r="K809" s="92" t="s">
        <v>209</v>
      </c>
      <c r="L809" s="92" t="s">
        <v>209</v>
      </c>
      <c r="M809" s="92" t="s">
        <v>209</v>
      </c>
      <c r="N809" s="92" t="s">
        <v>8612</v>
      </c>
      <c r="O809" s="92" t="s">
        <v>209</v>
      </c>
      <c r="P809" s="90" t="s">
        <v>48</v>
      </c>
      <c r="Q809" s="90" t="s">
        <v>48</v>
      </c>
      <c r="R809" s="93"/>
      <c r="S809" s="93"/>
      <c r="T809" s="93"/>
      <c r="U809" s="94"/>
      <c r="V809" s="94"/>
      <c r="W809" s="94"/>
      <c r="X809" s="94"/>
      <c r="Y809" s="93"/>
      <c r="Z809" s="93"/>
      <c r="AA809" s="90" t="s">
        <v>373</v>
      </c>
      <c r="AB809" s="95" t="s">
        <v>1832</v>
      </c>
      <c r="AC809" s="93"/>
      <c r="AD809" s="92" t="s">
        <v>209</v>
      </c>
      <c r="AE809" s="94"/>
      <c r="AF809" s="90" t="s">
        <v>35</v>
      </c>
      <c r="AG809" s="93"/>
      <c r="AH809" s="96"/>
      <c r="AI809" s="96"/>
      <c r="AJ809" s="90">
        <v>1000</v>
      </c>
      <c r="AK809" s="90" t="s">
        <v>1833</v>
      </c>
      <c r="AL809" s="93"/>
      <c r="AM809" s="93"/>
      <c r="AN809" s="90" t="s">
        <v>30</v>
      </c>
      <c r="AO809" s="93"/>
      <c r="AP809" s="93"/>
    </row>
    <row r="810" spans="1:42" ht="75" customHeight="1">
      <c r="A810" s="77">
        <f t="shared" si="1"/>
        <v>809</v>
      </c>
      <c r="B810" s="90" t="s">
        <v>1834</v>
      </c>
      <c r="C810" s="90" t="s">
        <v>1836</v>
      </c>
      <c r="D810" s="90" t="s">
        <v>1838</v>
      </c>
      <c r="E810" s="92" t="s">
        <v>8613</v>
      </c>
      <c r="F810" s="91" t="s">
        <v>1839</v>
      </c>
      <c r="G810" s="90" t="s">
        <v>44</v>
      </c>
      <c r="H810" s="90" t="s">
        <v>1836</v>
      </c>
      <c r="I810" s="90" t="s">
        <v>1837</v>
      </c>
      <c r="J810" s="90" t="s">
        <v>1840</v>
      </c>
      <c r="K810" s="92" t="s">
        <v>8614</v>
      </c>
      <c r="L810" s="90" t="s">
        <v>321</v>
      </c>
      <c r="M810" s="90" t="s">
        <v>321</v>
      </c>
      <c r="N810" s="92" t="s">
        <v>8615</v>
      </c>
      <c r="O810" s="92" t="s">
        <v>209</v>
      </c>
      <c r="P810" s="90" t="s">
        <v>30</v>
      </c>
      <c r="Q810" s="90" t="s">
        <v>48</v>
      </c>
      <c r="R810" s="93"/>
      <c r="S810" s="93"/>
      <c r="T810" s="93"/>
      <c r="U810" s="94"/>
      <c r="V810" s="94"/>
      <c r="W810" s="94"/>
      <c r="X810" s="94"/>
      <c r="Y810" s="93"/>
      <c r="Z810" s="93"/>
      <c r="AA810" s="90" t="s">
        <v>73</v>
      </c>
      <c r="AB810" s="95" t="s">
        <v>1842</v>
      </c>
      <c r="AC810" s="93"/>
      <c r="AD810" s="90" t="s">
        <v>321</v>
      </c>
      <c r="AE810" s="94"/>
      <c r="AF810" s="90" t="s">
        <v>35</v>
      </c>
      <c r="AG810" s="93"/>
      <c r="AH810" s="96"/>
      <c r="AI810" s="96"/>
      <c r="AJ810" s="90" t="s">
        <v>1843</v>
      </c>
      <c r="AK810" s="90" t="s">
        <v>105</v>
      </c>
      <c r="AL810" s="93"/>
      <c r="AM810" s="93"/>
      <c r="AN810" s="90" t="s">
        <v>201</v>
      </c>
      <c r="AO810" s="93"/>
      <c r="AP810" s="93"/>
    </row>
    <row r="811" spans="1:42" ht="75" customHeight="1">
      <c r="A811" s="77">
        <f t="shared" si="1"/>
        <v>810</v>
      </c>
      <c r="B811" s="90" t="s">
        <v>1854</v>
      </c>
      <c r="C811" s="90" t="s">
        <v>1856</v>
      </c>
      <c r="D811" s="90" t="s">
        <v>1857</v>
      </c>
      <c r="E811" s="90" t="s">
        <v>1855</v>
      </c>
      <c r="F811" s="91" t="s">
        <v>1858</v>
      </c>
      <c r="G811" s="90" t="s">
        <v>27</v>
      </c>
      <c r="H811" s="90" t="s">
        <v>1856</v>
      </c>
      <c r="I811" s="90" t="s">
        <v>1856</v>
      </c>
      <c r="J811" s="90" t="s">
        <v>1859</v>
      </c>
      <c r="K811" s="92" t="s">
        <v>209</v>
      </c>
      <c r="L811" s="92" t="s">
        <v>209</v>
      </c>
      <c r="M811" s="92" t="s">
        <v>209</v>
      </c>
      <c r="N811" s="92" t="s">
        <v>209</v>
      </c>
      <c r="O811" s="92" t="s">
        <v>209</v>
      </c>
      <c r="P811" s="90" t="s">
        <v>48</v>
      </c>
      <c r="Q811" s="90" t="s">
        <v>30</v>
      </c>
      <c r="R811" s="93"/>
      <c r="S811" s="93"/>
      <c r="T811" s="93"/>
      <c r="U811" s="94"/>
      <c r="V811" s="94"/>
      <c r="W811" s="94"/>
      <c r="X811" s="94"/>
      <c r="Y811" s="93"/>
      <c r="Z811" s="93"/>
      <c r="AA811" s="90" t="s">
        <v>1860</v>
      </c>
      <c r="AB811" s="95" t="s">
        <v>244</v>
      </c>
      <c r="AC811" s="93"/>
      <c r="AD811" s="90" t="s">
        <v>999</v>
      </c>
      <c r="AE811" s="94"/>
      <c r="AF811" s="90" t="s">
        <v>35</v>
      </c>
      <c r="AG811" s="93"/>
      <c r="AH811" s="96"/>
      <c r="AI811" s="96"/>
      <c r="AJ811" s="90" t="s">
        <v>36</v>
      </c>
      <c r="AK811" s="90" t="s">
        <v>95</v>
      </c>
      <c r="AL811" s="93"/>
      <c r="AM811" s="93"/>
      <c r="AN811" s="90" t="s">
        <v>201</v>
      </c>
      <c r="AO811" s="93"/>
      <c r="AP811" s="93"/>
    </row>
    <row r="812" spans="1:42" ht="75" customHeight="1">
      <c r="A812" s="77">
        <f t="shared" si="1"/>
        <v>811</v>
      </c>
      <c r="B812" s="90" t="s">
        <v>1862</v>
      </c>
      <c r="C812" s="90" t="s">
        <v>1864</v>
      </c>
      <c r="D812" s="90" t="s">
        <v>1863</v>
      </c>
      <c r="E812" s="90"/>
      <c r="F812" s="91" t="s">
        <v>1865</v>
      </c>
      <c r="G812" s="90" t="s">
        <v>27</v>
      </c>
      <c r="H812" s="90" t="s">
        <v>1864</v>
      </c>
      <c r="I812" s="90" t="s">
        <v>1864</v>
      </c>
      <c r="J812" s="90" t="s">
        <v>1866</v>
      </c>
      <c r="K812" s="92" t="s">
        <v>209</v>
      </c>
      <c r="L812" s="90">
        <v>130154763517</v>
      </c>
      <c r="M812" s="92" t="s">
        <v>209</v>
      </c>
      <c r="N812" s="92" t="s">
        <v>209</v>
      </c>
      <c r="O812" s="92" t="s">
        <v>209</v>
      </c>
      <c r="P812" s="90" t="s">
        <v>30</v>
      </c>
      <c r="Q812" s="90" t="s">
        <v>30</v>
      </c>
      <c r="R812" s="93"/>
      <c r="S812" s="93"/>
      <c r="T812" s="93"/>
      <c r="U812" s="94"/>
      <c r="V812" s="94"/>
      <c r="W812" s="94"/>
      <c r="X812" s="94"/>
      <c r="Y812" s="93"/>
      <c r="Z812" s="93"/>
      <c r="AA812" s="90" t="s">
        <v>73</v>
      </c>
      <c r="AB812" s="95" t="s">
        <v>955</v>
      </c>
      <c r="AC812" s="93"/>
      <c r="AD812" s="92" t="s">
        <v>209</v>
      </c>
      <c r="AE812" s="94"/>
      <c r="AF812" s="90" t="s">
        <v>35</v>
      </c>
      <c r="AG812" s="93"/>
      <c r="AH812" s="96"/>
      <c r="AI812" s="96"/>
      <c r="AJ812" s="90" t="s">
        <v>1867</v>
      </c>
      <c r="AK812" s="90" t="s">
        <v>105</v>
      </c>
      <c r="AL812" s="93"/>
      <c r="AM812" s="93"/>
      <c r="AN812" s="90">
        <v>2</v>
      </c>
      <c r="AO812" s="93"/>
      <c r="AP812" s="93"/>
    </row>
    <row r="813" spans="1:42" ht="75" customHeight="1">
      <c r="A813" s="77">
        <f t="shared" si="1"/>
        <v>812</v>
      </c>
      <c r="B813" s="90" t="s">
        <v>1878</v>
      </c>
      <c r="C813" s="90" t="s">
        <v>1880</v>
      </c>
      <c r="D813" s="90" t="s">
        <v>1882</v>
      </c>
      <c r="E813" s="90" t="s">
        <v>1879</v>
      </c>
      <c r="F813" s="91" t="s">
        <v>1883</v>
      </c>
      <c r="G813" s="90" t="s">
        <v>27</v>
      </c>
      <c r="H813" s="90" t="s">
        <v>1880</v>
      </c>
      <c r="I813" s="90" t="s">
        <v>1880</v>
      </c>
      <c r="J813" s="90" t="s">
        <v>1884</v>
      </c>
      <c r="K813" s="152" t="s">
        <v>209</v>
      </c>
      <c r="L813" s="90" t="s">
        <v>124</v>
      </c>
      <c r="M813" s="90" t="s">
        <v>124</v>
      </c>
      <c r="N813" s="152" t="s">
        <v>209</v>
      </c>
      <c r="O813" s="90" t="s">
        <v>124</v>
      </c>
      <c r="P813" s="90" t="s">
        <v>48</v>
      </c>
      <c r="Q813" s="90" t="s">
        <v>48</v>
      </c>
      <c r="R813" s="93"/>
      <c r="S813" s="93"/>
      <c r="T813" s="93"/>
      <c r="U813" s="94"/>
      <c r="V813" s="94"/>
      <c r="W813" s="94"/>
      <c r="X813" s="94"/>
      <c r="Y813" s="93"/>
      <c r="Z813" s="93"/>
      <c r="AA813" s="90" t="s">
        <v>73</v>
      </c>
      <c r="AB813" s="95" t="s">
        <v>1887</v>
      </c>
      <c r="AC813" s="93"/>
      <c r="AD813" s="92" t="s">
        <v>8616</v>
      </c>
      <c r="AE813" s="94"/>
      <c r="AF813" s="90" t="s">
        <v>221</v>
      </c>
      <c r="AG813" s="93"/>
      <c r="AH813" s="96"/>
      <c r="AI813" s="96"/>
      <c r="AJ813" s="90" t="s">
        <v>1889</v>
      </c>
      <c r="AK813" s="90" t="s">
        <v>105</v>
      </c>
      <c r="AL813" s="93"/>
      <c r="AM813" s="93"/>
      <c r="AN813" s="90" t="s">
        <v>1890</v>
      </c>
      <c r="AO813" s="93"/>
      <c r="AP813" s="93"/>
    </row>
    <row r="814" spans="1:42" ht="75" customHeight="1">
      <c r="A814" s="77">
        <f t="shared" si="1"/>
        <v>813</v>
      </c>
      <c r="B814" s="92" t="s">
        <v>1891</v>
      </c>
      <c r="C814" s="90" t="s">
        <v>1893</v>
      </c>
      <c r="D814" s="90" t="s">
        <v>1894</v>
      </c>
      <c r="E814" s="90" t="s">
        <v>1892</v>
      </c>
      <c r="F814" s="91" t="s">
        <v>1895</v>
      </c>
      <c r="G814" s="90" t="s">
        <v>44</v>
      </c>
      <c r="H814" s="90" t="s">
        <v>1893</v>
      </c>
      <c r="I814" s="90" t="s">
        <v>1893</v>
      </c>
      <c r="J814" s="90" t="s">
        <v>1896</v>
      </c>
      <c r="K814" s="90">
        <v>9120303302562</v>
      </c>
      <c r="L814" s="90" t="s">
        <v>1897</v>
      </c>
      <c r="M814" s="92" t="s">
        <v>209</v>
      </c>
      <c r="N814" s="92" t="s">
        <v>209</v>
      </c>
      <c r="O814" s="92" t="s">
        <v>209</v>
      </c>
      <c r="P814" s="90" t="s">
        <v>30</v>
      </c>
      <c r="Q814" s="90" t="s">
        <v>30</v>
      </c>
      <c r="R814" s="93"/>
      <c r="S814" s="93"/>
      <c r="T814" s="93"/>
      <c r="U814" s="94"/>
      <c r="V814" s="94"/>
      <c r="W814" s="94"/>
      <c r="X814" s="94"/>
      <c r="Y814" s="93"/>
      <c r="Z814" s="93"/>
      <c r="AA814" s="90" t="s">
        <v>73</v>
      </c>
      <c r="AB814" s="95">
        <v>2000000</v>
      </c>
      <c r="AC814" s="93"/>
      <c r="AD814" s="92" t="s">
        <v>209</v>
      </c>
      <c r="AE814" s="94"/>
      <c r="AF814" s="90" t="s">
        <v>114</v>
      </c>
      <c r="AG814" s="93"/>
      <c r="AH814" s="96"/>
      <c r="AI814" s="96"/>
      <c r="AJ814" s="90" t="s">
        <v>1898</v>
      </c>
      <c r="AK814" s="90" t="s">
        <v>295</v>
      </c>
      <c r="AL814" s="93"/>
      <c r="AM814" s="93"/>
      <c r="AN814" s="90">
        <v>3</v>
      </c>
      <c r="AO814" s="93"/>
      <c r="AP814" s="93"/>
    </row>
    <row r="815" spans="1:42" ht="75" customHeight="1">
      <c r="A815" s="77">
        <f t="shared" si="1"/>
        <v>814</v>
      </c>
      <c r="B815" s="92" t="s">
        <v>1891</v>
      </c>
      <c r="C815" s="90" t="s">
        <v>1900</v>
      </c>
      <c r="D815" s="90" t="s">
        <v>1901</v>
      </c>
      <c r="E815" s="90" t="s">
        <v>1899</v>
      </c>
      <c r="F815" s="91" t="s">
        <v>1895</v>
      </c>
      <c r="G815" s="90" t="s">
        <v>27</v>
      </c>
      <c r="H815" s="90" t="s">
        <v>1900</v>
      </c>
      <c r="I815" s="90" t="s">
        <v>1900</v>
      </c>
      <c r="J815" s="90" t="s">
        <v>1896</v>
      </c>
      <c r="K815" s="90">
        <v>9120303302562</v>
      </c>
      <c r="L815" s="90" t="s">
        <v>1897</v>
      </c>
      <c r="M815" s="92" t="s">
        <v>209</v>
      </c>
      <c r="N815" s="92" t="s">
        <v>209</v>
      </c>
      <c r="O815" s="92" t="s">
        <v>209</v>
      </c>
      <c r="P815" s="90" t="s">
        <v>30</v>
      </c>
      <c r="Q815" s="90" t="s">
        <v>30</v>
      </c>
      <c r="R815" s="93"/>
      <c r="S815" s="93"/>
      <c r="T815" s="93"/>
      <c r="U815" s="94"/>
      <c r="V815" s="94"/>
      <c r="W815" s="94"/>
      <c r="X815" s="94"/>
      <c r="Y815" s="93"/>
      <c r="Z815" s="93"/>
      <c r="AA815" s="90" t="s">
        <v>73</v>
      </c>
      <c r="AB815" s="95" t="s">
        <v>1902</v>
      </c>
      <c r="AC815" s="93"/>
      <c r="AD815" s="92" t="s">
        <v>8617</v>
      </c>
      <c r="AE815" s="94"/>
      <c r="AF815" s="90" t="s">
        <v>114</v>
      </c>
      <c r="AG815" s="93"/>
      <c r="AH815" s="96"/>
      <c r="AI815" s="96"/>
      <c r="AJ815" s="90" t="s">
        <v>1898</v>
      </c>
      <c r="AK815" s="90" t="s">
        <v>295</v>
      </c>
      <c r="AL815" s="93"/>
      <c r="AM815" s="93"/>
      <c r="AN815" s="90">
        <v>2</v>
      </c>
      <c r="AO815" s="93"/>
      <c r="AP815" s="93"/>
    </row>
    <row r="816" spans="1:42" ht="75" customHeight="1">
      <c r="A816" s="77">
        <f t="shared" si="1"/>
        <v>815</v>
      </c>
      <c r="B816" s="92" t="s">
        <v>1905</v>
      </c>
      <c r="C816" s="90" t="s">
        <v>1907</v>
      </c>
      <c r="D816" s="90" t="s">
        <v>1909</v>
      </c>
      <c r="E816" s="90" t="s">
        <v>1906</v>
      </c>
      <c r="F816" s="91" t="s">
        <v>1910</v>
      </c>
      <c r="G816" s="90" t="s">
        <v>44</v>
      </c>
      <c r="H816" s="90" t="s">
        <v>1907</v>
      </c>
      <c r="I816" s="90" t="s">
        <v>1908</v>
      </c>
      <c r="J816" s="90" t="s">
        <v>1911</v>
      </c>
      <c r="K816" s="92" t="s">
        <v>209</v>
      </c>
      <c r="L816" s="92" t="s">
        <v>209</v>
      </c>
      <c r="M816" s="92" t="s">
        <v>209</v>
      </c>
      <c r="N816" s="92" t="s">
        <v>209</v>
      </c>
      <c r="O816" s="92" t="s">
        <v>209</v>
      </c>
      <c r="P816" s="90" t="s">
        <v>30</v>
      </c>
      <c r="Q816" s="90" t="s">
        <v>30</v>
      </c>
      <c r="R816" s="93"/>
      <c r="S816" s="93"/>
      <c r="T816" s="93"/>
      <c r="U816" s="94"/>
      <c r="V816" s="94"/>
      <c r="W816" s="94"/>
      <c r="X816" s="94"/>
      <c r="Y816" s="93"/>
      <c r="Z816" s="93"/>
      <c r="AA816" s="90" t="s">
        <v>546</v>
      </c>
      <c r="AB816" s="95" t="s">
        <v>33</v>
      </c>
      <c r="AC816" s="93"/>
      <c r="AD816" s="92" t="s">
        <v>209</v>
      </c>
      <c r="AE816" s="94"/>
      <c r="AF816" s="90" t="s">
        <v>170</v>
      </c>
      <c r="AG816" s="93"/>
      <c r="AH816" s="96"/>
      <c r="AI816" s="96"/>
      <c r="AJ816" s="90" t="s">
        <v>1912</v>
      </c>
      <c r="AK816" s="90" t="s">
        <v>367</v>
      </c>
      <c r="AL816" s="93"/>
      <c r="AM816" s="93"/>
      <c r="AN816" s="90">
        <v>2</v>
      </c>
      <c r="AO816" s="93"/>
      <c r="AP816" s="93"/>
    </row>
    <row r="817" spans="1:42" ht="75" customHeight="1">
      <c r="A817" s="77">
        <f t="shared" si="1"/>
        <v>816</v>
      </c>
      <c r="B817" s="92" t="s">
        <v>1923</v>
      </c>
      <c r="C817" s="90" t="s">
        <v>1925</v>
      </c>
      <c r="D817" s="90" t="s">
        <v>1926</v>
      </c>
      <c r="E817" s="90" t="s">
        <v>1924</v>
      </c>
      <c r="F817" s="91" t="s">
        <v>1927</v>
      </c>
      <c r="G817" s="90" t="s">
        <v>44</v>
      </c>
      <c r="H817" s="90" t="s">
        <v>1925</v>
      </c>
      <c r="I817" s="90" t="s">
        <v>1925</v>
      </c>
      <c r="J817" s="90" t="s">
        <v>1928</v>
      </c>
      <c r="K817" s="91" t="s">
        <v>1929</v>
      </c>
      <c r="L817" s="92" t="s">
        <v>209</v>
      </c>
      <c r="M817" s="91" t="s">
        <v>1929</v>
      </c>
      <c r="N817" s="92" t="s">
        <v>209</v>
      </c>
      <c r="O817" s="92" t="s">
        <v>209</v>
      </c>
      <c r="P817" s="90" t="s">
        <v>30</v>
      </c>
      <c r="Q817" s="90" t="s">
        <v>30</v>
      </c>
      <c r="R817" s="93"/>
      <c r="S817" s="93"/>
      <c r="T817" s="93"/>
      <c r="U817" s="94"/>
      <c r="V817" s="94"/>
      <c r="W817" s="94"/>
      <c r="X817" s="94"/>
      <c r="Y817" s="93"/>
      <c r="Z817" s="93"/>
      <c r="AA817" s="90" t="s">
        <v>1930</v>
      </c>
      <c r="AB817" s="95" t="s">
        <v>33</v>
      </c>
      <c r="AC817" s="93"/>
      <c r="AD817" s="90" t="s">
        <v>50</v>
      </c>
      <c r="AE817" s="94"/>
      <c r="AF817" s="90" t="s">
        <v>114</v>
      </c>
      <c r="AG817" s="93"/>
      <c r="AH817" s="96"/>
      <c r="AI817" s="96"/>
      <c r="AJ817" s="90" t="s">
        <v>1932</v>
      </c>
      <c r="AK817" s="90" t="s">
        <v>1933</v>
      </c>
      <c r="AL817" s="93"/>
      <c r="AM817" s="93"/>
      <c r="AN817" s="90">
        <v>1</v>
      </c>
      <c r="AO817" s="93"/>
      <c r="AP817" s="93"/>
    </row>
    <row r="818" spans="1:42" ht="75" customHeight="1">
      <c r="A818" s="77">
        <f t="shared" si="1"/>
        <v>817</v>
      </c>
      <c r="B818" s="92" t="s">
        <v>1934</v>
      </c>
      <c r="C818" s="90" t="s">
        <v>1936</v>
      </c>
      <c r="D818" s="90" t="s">
        <v>1937</v>
      </c>
      <c r="E818" s="90" t="s">
        <v>1935</v>
      </c>
      <c r="F818" s="90">
        <v>81280575776</v>
      </c>
      <c r="G818" s="90" t="s">
        <v>44</v>
      </c>
      <c r="H818" s="90" t="s">
        <v>1936</v>
      </c>
      <c r="I818" s="90" t="s">
        <v>1936</v>
      </c>
      <c r="J818" s="90" t="s">
        <v>1938</v>
      </c>
      <c r="K818" s="92" t="s">
        <v>209</v>
      </c>
      <c r="L818" s="92" t="s">
        <v>209</v>
      </c>
      <c r="M818" s="92" t="s">
        <v>209</v>
      </c>
      <c r="N818" s="90">
        <v>215357803507022</v>
      </c>
      <c r="O818" s="92" t="s">
        <v>209</v>
      </c>
      <c r="P818" s="90" t="s">
        <v>30</v>
      </c>
      <c r="Q818" s="90" t="s">
        <v>30</v>
      </c>
      <c r="R818" s="93"/>
      <c r="S818" s="93"/>
      <c r="T818" s="93"/>
      <c r="U818" s="94"/>
      <c r="V818" s="94"/>
      <c r="W818" s="94"/>
      <c r="X818" s="94"/>
      <c r="Y818" s="93"/>
      <c r="Z818" s="93"/>
      <c r="AA818" s="90" t="s">
        <v>150</v>
      </c>
      <c r="AB818" s="95">
        <v>2000000</v>
      </c>
      <c r="AC818" s="93"/>
      <c r="AD818" s="92" t="s">
        <v>209</v>
      </c>
      <c r="AE818" s="94"/>
      <c r="AF818" s="90" t="s">
        <v>259</v>
      </c>
      <c r="AG818" s="93"/>
      <c r="AH818" s="96"/>
      <c r="AI818" s="96"/>
      <c r="AJ818" s="90" t="s">
        <v>1939</v>
      </c>
      <c r="AK818" s="90" t="s">
        <v>1940</v>
      </c>
      <c r="AL818" s="93"/>
      <c r="AM818" s="93"/>
      <c r="AN818" s="90" t="s">
        <v>1003</v>
      </c>
      <c r="AO818" s="93"/>
      <c r="AP818" s="93"/>
    </row>
    <row r="819" spans="1:42" ht="75" customHeight="1">
      <c r="A819" s="77">
        <f t="shared" si="1"/>
        <v>818</v>
      </c>
      <c r="B819" s="92" t="s">
        <v>1953</v>
      </c>
      <c r="C819" s="90" t="s">
        <v>1955</v>
      </c>
      <c r="D819" s="90" t="s">
        <v>1956</v>
      </c>
      <c r="E819" s="90" t="s">
        <v>1954</v>
      </c>
      <c r="F819" s="91" t="s">
        <v>1957</v>
      </c>
      <c r="G819" s="90" t="s">
        <v>44</v>
      </c>
      <c r="H819" s="90" t="s">
        <v>1955</v>
      </c>
      <c r="I819" s="90" t="s">
        <v>1955</v>
      </c>
      <c r="J819" s="90" t="s">
        <v>1958</v>
      </c>
      <c r="K819" s="92" t="s">
        <v>209</v>
      </c>
      <c r="L819" s="92" t="s">
        <v>209</v>
      </c>
      <c r="M819" s="92" t="s">
        <v>209</v>
      </c>
      <c r="N819" s="92" t="s">
        <v>209</v>
      </c>
      <c r="O819" s="92" t="s">
        <v>209</v>
      </c>
      <c r="P819" s="90" t="s">
        <v>48</v>
      </c>
      <c r="Q819" s="90" t="s">
        <v>30</v>
      </c>
      <c r="R819" s="93"/>
      <c r="S819" s="93"/>
      <c r="T819" s="93"/>
      <c r="U819" s="94"/>
      <c r="V819" s="94"/>
      <c r="W819" s="94"/>
      <c r="X819" s="94"/>
      <c r="Y819" s="93"/>
      <c r="Z819" s="93"/>
      <c r="AA819" s="90" t="s">
        <v>63</v>
      </c>
      <c r="AB819" s="95">
        <v>2500000</v>
      </c>
      <c r="AC819" s="93"/>
      <c r="AD819" s="90">
        <v>0</v>
      </c>
      <c r="AE819" s="94"/>
      <c r="AF819" s="90" t="s">
        <v>35</v>
      </c>
      <c r="AG819" s="93"/>
      <c r="AH819" s="96"/>
      <c r="AI819" s="96"/>
      <c r="AJ819" s="90">
        <v>1000</v>
      </c>
      <c r="AK819" s="90" t="s">
        <v>105</v>
      </c>
      <c r="AL819" s="93"/>
      <c r="AM819" s="93"/>
      <c r="AN819" s="90">
        <v>2</v>
      </c>
      <c r="AO819" s="93"/>
      <c r="AP819" s="93"/>
    </row>
    <row r="820" spans="1:42" ht="75" customHeight="1">
      <c r="A820" s="77">
        <f t="shared" si="1"/>
        <v>819</v>
      </c>
      <c r="B820" s="92" t="s">
        <v>1971</v>
      </c>
      <c r="C820" s="90" t="s">
        <v>1973</v>
      </c>
      <c r="D820" s="90" t="s">
        <v>1974</v>
      </c>
      <c r="E820" s="90" t="s">
        <v>1972</v>
      </c>
      <c r="F820" s="91" t="s">
        <v>689</v>
      </c>
      <c r="G820" s="90" t="s">
        <v>44</v>
      </c>
      <c r="H820" s="90" t="s">
        <v>1973</v>
      </c>
      <c r="I820" s="90" t="s">
        <v>1973</v>
      </c>
      <c r="J820" s="90" t="s">
        <v>1975</v>
      </c>
      <c r="K820" s="92" t="s">
        <v>209</v>
      </c>
      <c r="L820" s="92" t="s">
        <v>209</v>
      </c>
      <c r="M820" s="92" t="s">
        <v>209</v>
      </c>
      <c r="N820" s="92" t="s">
        <v>209</v>
      </c>
      <c r="O820" s="92" t="s">
        <v>209</v>
      </c>
      <c r="P820" s="90" t="s">
        <v>48</v>
      </c>
      <c r="Q820" s="90" t="s">
        <v>30</v>
      </c>
      <c r="R820" s="93"/>
      <c r="S820" s="93"/>
      <c r="T820" s="93"/>
      <c r="U820" s="94"/>
      <c r="V820" s="94"/>
      <c r="W820" s="94"/>
      <c r="X820" s="94"/>
      <c r="Y820" s="93"/>
      <c r="Z820" s="93"/>
      <c r="AA820" s="90" t="s">
        <v>63</v>
      </c>
      <c r="AB820" s="95">
        <v>2000000</v>
      </c>
      <c r="AC820" s="93"/>
      <c r="AD820" s="90">
        <v>0</v>
      </c>
      <c r="AE820" s="94"/>
      <c r="AF820" s="90" t="s">
        <v>170</v>
      </c>
      <c r="AG820" s="93"/>
      <c r="AH820" s="96"/>
      <c r="AI820" s="96"/>
      <c r="AJ820" s="90">
        <v>25</v>
      </c>
      <c r="AK820" s="90" t="s">
        <v>1976</v>
      </c>
      <c r="AL820" s="93"/>
      <c r="AM820" s="93"/>
      <c r="AN820" s="90">
        <v>2</v>
      </c>
      <c r="AO820" s="93"/>
      <c r="AP820" s="93"/>
    </row>
    <row r="821" spans="1:42" ht="75" customHeight="1">
      <c r="A821" s="77">
        <f t="shared" si="1"/>
        <v>820</v>
      </c>
      <c r="B821" s="92" t="s">
        <v>1977</v>
      </c>
      <c r="C821" s="90" t="s">
        <v>1979</v>
      </c>
      <c r="D821" s="90" t="s">
        <v>1980</v>
      </c>
      <c r="E821" s="90" t="s">
        <v>1978</v>
      </c>
      <c r="F821" s="91" t="s">
        <v>1981</v>
      </c>
      <c r="G821" s="90" t="s">
        <v>44</v>
      </c>
      <c r="H821" s="90" t="s">
        <v>1979</v>
      </c>
      <c r="I821" s="90" t="s">
        <v>1979</v>
      </c>
      <c r="J821" s="90" t="s">
        <v>1982</v>
      </c>
      <c r="K821" s="92" t="s">
        <v>209</v>
      </c>
      <c r="L821" s="90" t="s">
        <v>1983</v>
      </c>
      <c r="M821" s="92" t="s">
        <v>209</v>
      </c>
      <c r="N821" s="92" t="s">
        <v>8618</v>
      </c>
      <c r="O821" s="92" t="s">
        <v>209</v>
      </c>
      <c r="P821" s="90" t="s">
        <v>48</v>
      </c>
      <c r="Q821" s="90" t="s">
        <v>48</v>
      </c>
      <c r="R821" s="93"/>
      <c r="S821" s="93"/>
      <c r="T821" s="93"/>
      <c r="U821" s="94"/>
      <c r="V821" s="94"/>
      <c r="W821" s="94"/>
      <c r="X821" s="94"/>
      <c r="Y821" s="93"/>
      <c r="Z821" s="93"/>
      <c r="AA821" s="90" t="s">
        <v>556</v>
      </c>
      <c r="AB821" s="95" t="s">
        <v>33</v>
      </c>
      <c r="AC821" s="93"/>
      <c r="AD821" s="90">
        <v>0</v>
      </c>
      <c r="AE821" s="94"/>
      <c r="AF821" s="90" t="s">
        <v>35</v>
      </c>
      <c r="AG821" s="93"/>
      <c r="AH821" s="96"/>
      <c r="AI821" s="96"/>
      <c r="AJ821" s="90">
        <v>500</v>
      </c>
      <c r="AK821" s="90" t="s">
        <v>171</v>
      </c>
      <c r="AL821" s="93"/>
      <c r="AM821" s="93"/>
      <c r="AN821" s="90">
        <v>1</v>
      </c>
      <c r="AO821" s="93"/>
      <c r="AP821" s="93"/>
    </row>
    <row r="822" spans="1:42" ht="75" customHeight="1">
      <c r="A822" s="77">
        <f t="shared" si="1"/>
        <v>821</v>
      </c>
      <c r="B822" s="92" t="s">
        <v>1985</v>
      </c>
      <c r="C822" s="90" t="s">
        <v>1987</v>
      </c>
      <c r="D822" s="90" t="s">
        <v>1988</v>
      </c>
      <c r="E822" s="90" t="s">
        <v>1986</v>
      </c>
      <c r="F822" s="91" t="s">
        <v>1989</v>
      </c>
      <c r="G822" s="90" t="s">
        <v>44</v>
      </c>
      <c r="H822" s="90" t="s">
        <v>1987</v>
      </c>
      <c r="I822" s="90" t="s">
        <v>1987</v>
      </c>
      <c r="J822" s="90" t="s">
        <v>1990</v>
      </c>
      <c r="K822" s="91" t="s">
        <v>1991</v>
      </c>
      <c r="L822" s="90" t="s">
        <v>1992</v>
      </c>
      <c r="M822" s="92" t="s">
        <v>209</v>
      </c>
      <c r="N822" s="92" t="s">
        <v>209</v>
      </c>
      <c r="O822" s="92" t="s">
        <v>209</v>
      </c>
      <c r="P822" s="90" t="s">
        <v>30</v>
      </c>
      <c r="Q822" s="90" t="s">
        <v>48</v>
      </c>
      <c r="R822" s="93"/>
      <c r="S822" s="93"/>
      <c r="T822" s="93"/>
      <c r="U822" s="94"/>
      <c r="V822" s="94"/>
      <c r="W822" s="94"/>
      <c r="X822" s="94"/>
      <c r="Y822" s="93"/>
      <c r="Z822" s="93"/>
      <c r="AA822" s="90" t="s">
        <v>1993</v>
      </c>
      <c r="AB822" s="95" t="s">
        <v>1993</v>
      </c>
      <c r="AC822" s="93"/>
      <c r="AD822" s="90" t="s">
        <v>1994</v>
      </c>
      <c r="AE822" s="94"/>
      <c r="AF822" s="90" t="s">
        <v>35</v>
      </c>
      <c r="AG822" s="93"/>
      <c r="AH822" s="96"/>
      <c r="AI822" s="96"/>
      <c r="AJ822" s="90" t="s">
        <v>1996</v>
      </c>
      <c r="AK822" s="90" t="s">
        <v>74</v>
      </c>
      <c r="AL822" s="93"/>
      <c r="AM822" s="93"/>
      <c r="AN822" s="90">
        <v>3</v>
      </c>
      <c r="AO822" s="93"/>
      <c r="AP822" s="93"/>
    </row>
    <row r="823" spans="1:42" ht="75" customHeight="1">
      <c r="A823" s="77">
        <f t="shared" si="1"/>
        <v>822</v>
      </c>
      <c r="B823" s="92" t="s">
        <v>1340</v>
      </c>
      <c r="C823" s="90" t="s">
        <v>1997</v>
      </c>
      <c r="D823" s="90" t="s">
        <v>1343</v>
      </c>
      <c r="E823" s="90">
        <v>357813240379</v>
      </c>
      <c r="F823" s="91" t="s">
        <v>1344</v>
      </c>
      <c r="G823" s="90" t="s">
        <v>27</v>
      </c>
      <c r="H823" s="90" t="s">
        <v>1997</v>
      </c>
      <c r="I823" s="90" t="s">
        <v>1997</v>
      </c>
      <c r="J823" s="90" t="s">
        <v>1998</v>
      </c>
      <c r="K823" s="91" t="s">
        <v>1346</v>
      </c>
      <c r="L823" s="90" t="s">
        <v>1347</v>
      </c>
      <c r="M823" s="92" t="s">
        <v>209</v>
      </c>
      <c r="N823" s="92" t="s">
        <v>8619</v>
      </c>
      <c r="O823" s="92" t="s">
        <v>209</v>
      </c>
      <c r="P823" s="90" t="s">
        <v>30</v>
      </c>
      <c r="Q823" s="90" t="s">
        <v>48</v>
      </c>
      <c r="R823" s="93"/>
      <c r="S823" s="93"/>
      <c r="T823" s="93"/>
      <c r="U823" s="94"/>
      <c r="V823" s="94"/>
      <c r="W823" s="94"/>
      <c r="X823" s="94"/>
      <c r="Y823" s="93"/>
      <c r="Z823" s="93"/>
      <c r="AA823" s="90" t="s">
        <v>606</v>
      </c>
      <c r="AB823" s="95" t="s">
        <v>280</v>
      </c>
      <c r="AC823" s="93"/>
      <c r="AD823" s="90" t="s">
        <v>30</v>
      </c>
      <c r="AE823" s="94"/>
      <c r="AF823" s="90" t="s">
        <v>221</v>
      </c>
      <c r="AG823" s="93"/>
      <c r="AH823" s="96"/>
      <c r="AI823" s="96"/>
      <c r="AJ823" s="90">
        <v>1000</v>
      </c>
      <c r="AK823" s="90" t="s">
        <v>547</v>
      </c>
      <c r="AL823" s="93"/>
      <c r="AM823" s="93"/>
      <c r="AN823" s="90">
        <v>5</v>
      </c>
      <c r="AO823" s="93"/>
      <c r="AP823" s="93"/>
    </row>
    <row r="824" spans="1:42" ht="75" customHeight="1">
      <c r="A824" s="77">
        <f t="shared" si="1"/>
        <v>823</v>
      </c>
      <c r="B824" s="92" t="s">
        <v>2008</v>
      </c>
      <c r="C824" s="90" t="s">
        <v>2010</v>
      </c>
      <c r="D824" s="90" t="s">
        <v>2011</v>
      </c>
      <c r="E824" s="90" t="s">
        <v>2009</v>
      </c>
      <c r="F824" s="91" t="s">
        <v>2012</v>
      </c>
      <c r="G824" s="90" t="s">
        <v>27</v>
      </c>
      <c r="H824" s="90" t="s">
        <v>2010</v>
      </c>
      <c r="I824" s="90" t="s">
        <v>2010</v>
      </c>
      <c r="J824" s="90" t="s">
        <v>2013</v>
      </c>
      <c r="K824" s="92" t="s">
        <v>209</v>
      </c>
      <c r="L824" s="92" t="s">
        <v>209</v>
      </c>
      <c r="M824" s="92" t="s">
        <v>209</v>
      </c>
      <c r="N824" s="92" t="s">
        <v>209</v>
      </c>
      <c r="O824" s="92" t="s">
        <v>209</v>
      </c>
      <c r="P824" s="90" t="s">
        <v>48</v>
      </c>
      <c r="Q824" s="90" t="s">
        <v>48</v>
      </c>
      <c r="R824" s="93"/>
      <c r="S824" s="93"/>
      <c r="T824" s="93"/>
      <c r="U824" s="94"/>
      <c r="V824" s="94"/>
      <c r="W824" s="94"/>
      <c r="X824" s="94"/>
      <c r="Y824" s="93"/>
      <c r="Z824" s="93"/>
      <c r="AA824" s="90" t="s">
        <v>556</v>
      </c>
      <c r="AB824" s="95" t="s">
        <v>33</v>
      </c>
      <c r="AC824" s="93"/>
      <c r="AD824" s="90">
        <v>0</v>
      </c>
      <c r="AE824" s="94"/>
      <c r="AF824" s="90" t="s">
        <v>35</v>
      </c>
      <c r="AG824" s="93"/>
      <c r="AH824" s="96"/>
      <c r="AI824" s="96"/>
      <c r="AJ824" s="90">
        <v>1000</v>
      </c>
      <c r="AK824" s="90" t="s">
        <v>2014</v>
      </c>
      <c r="AL824" s="93"/>
      <c r="AM824" s="93"/>
      <c r="AN824" s="90">
        <v>3</v>
      </c>
      <c r="AO824" s="93"/>
      <c r="AP824" s="93"/>
    </row>
    <row r="825" spans="1:42" ht="75" customHeight="1">
      <c r="A825" s="77">
        <f t="shared" si="1"/>
        <v>824</v>
      </c>
      <c r="B825" s="92" t="s">
        <v>2015</v>
      </c>
      <c r="C825" s="90" t="s">
        <v>2017</v>
      </c>
      <c r="D825" s="90" t="s">
        <v>2018</v>
      </c>
      <c r="E825" s="90" t="s">
        <v>2016</v>
      </c>
      <c r="F825" s="91" t="s">
        <v>2019</v>
      </c>
      <c r="G825" s="90" t="s">
        <v>44</v>
      </c>
      <c r="H825" s="90" t="s">
        <v>2017</v>
      </c>
      <c r="I825" s="90" t="s">
        <v>2017</v>
      </c>
      <c r="J825" s="90" t="s">
        <v>48</v>
      </c>
      <c r="K825" s="90" t="s">
        <v>48</v>
      </c>
      <c r="L825" s="90" t="s">
        <v>1418</v>
      </c>
      <c r="M825" s="90" t="s">
        <v>1418</v>
      </c>
      <c r="N825" s="90" t="s">
        <v>48</v>
      </c>
      <c r="O825" s="90" t="s">
        <v>1418</v>
      </c>
      <c r="P825" s="90" t="s">
        <v>48</v>
      </c>
      <c r="Q825" s="90" t="s">
        <v>30</v>
      </c>
      <c r="R825" s="93"/>
      <c r="S825" s="93"/>
      <c r="T825" s="93"/>
      <c r="U825" s="94"/>
      <c r="V825" s="94"/>
      <c r="W825" s="94"/>
      <c r="X825" s="94"/>
      <c r="Y825" s="93"/>
      <c r="Z825" s="93"/>
      <c r="AA825" s="90" t="s">
        <v>2020</v>
      </c>
      <c r="AB825" s="95" t="s">
        <v>33</v>
      </c>
      <c r="AC825" s="93"/>
      <c r="AD825" s="90" t="s">
        <v>2021</v>
      </c>
      <c r="AE825" s="94"/>
      <c r="AF825" s="90" t="s">
        <v>35</v>
      </c>
      <c r="AG825" s="93"/>
      <c r="AH825" s="96"/>
      <c r="AI825" s="96"/>
      <c r="AJ825" s="90" t="s">
        <v>2023</v>
      </c>
      <c r="AK825" s="90" t="s">
        <v>2024</v>
      </c>
      <c r="AL825" s="93"/>
      <c r="AM825" s="93"/>
      <c r="AN825" s="90">
        <v>1</v>
      </c>
      <c r="AO825" s="93"/>
      <c r="AP825" s="93"/>
    </row>
    <row r="826" spans="1:42" ht="75" customHeight="1">
      <c r="A826" s="77">
        <f t="shared" si="1"/>
        <v>825</v>
      </c>
      <c r="B826" s="92" t="s">
        <v>2025</v>
      </c>
      <c r="C826" s="90" t="s">
        <v>2027</v>
      </c>
      <c r="D826" s="90" t="s">
        <v>2028</v>
      </c>
      <c r="E826" s="90" t="s">
        <v>2026</v>
      </c>
      <c r="F826" s="91" t="s">
        <v>2029</v>
      </c>
      <c r="G826" s="90" t="s">
        <v>44</v>
      </c>
      <c r="H826" s="90" t="s">
        <v>2027</v>
      </c>
      <c r="I826" s="90" t="s">
        <v>2027</v>
      </c>
      <c r="J826" s="90" t="s">
        <v>102</v>
      </c>
      <c r="K826" s="92" t="s">
        <v>209</v>
      </c>
      <c r="L826" s="92" t="s">
        <v>209</v>
      </c>
      <c r="M826" s="92" t="s">
        <v>209</v>
      </c>
      <c r="N826" s="92" t="s">
        <v>209</v>
      </c>
      <c r="O826" s="92" t="s">
        <v>209</v>
      </c>
      <c r="P826" s="90" t="s">
        <v>30</v>
      </c>
      <c r="Q826" s="90" t="s">
        <v>48</v>
      </c>
      <c r="R826" s="93"/>
      <c r="S826" s="93"/>
      <c r="T826" s="93"/>
      <c r="U826" s="94"/>
      <c r="V826" s="94"/>
      <c r="W826" s="94"/>
      <c r="X826" s="94"/>
      <c r="Y826" s="93"/>
      <c r="Z826" s="93"/>
      <c r="AA826" s="90" t="s">
        <v>63</v>
      </c>
      <c r="AB826" s="95" t="s">
        <v>102</v>
      </c>
      <c r="AC826" s="93"/>
      <c r="AD826" s="92" t="s">
        <v>209</v>
      </c>
      <c r="AE826" s="94"/>
      <c r="AF826" s="90" t="s">
        <v>114</v>
      </c>
      <c r="AG826" s="93"/>
      <c r="AH826" s="96"/>
      <c r="AI826" s="96"/>
      <c r="AJ826" s="90" t="s">
        <v>102</v>
      </c>
      <c r="AK826" s="90" t="s">
        <v>102</v>
      </c>
      <c r="AL826" s="93"/>
      <c r="AM826" s="93"/>
      <c r="AN826" s="92">
        <v>0</v>
      </c>
      <c r="AO826" s="93"/>
      <c r="AP826" s="93"/>
    </row>
    <row r="827" spans="1:42" ht="75" customHeight="1">
      <c r="A827" s="77">
        <f t="shared" si="1"/>
        <v>826</v>
      </c>
      <c r="B827" s="92" t="s">
        <v>2030</v>
      </c>
      <c r="C827" s="90" t="s">
        <v>2032</v>
      </c>
      <c r="D827" s="90" t="s">
        <v>2033</v>
      </c>
      <c r="E827" s="90" t="s">
        <v>2031</v>
      </c>
      <c r="F827" s="91" t="s">
        <v>2034</v>
      </c>
      <c r="G827" s="90" t="s">
        <v>44</v>
      </c>
      <c r="H827" s="90" t="s">
        <v>2032</v>
      </c>
      <c r="I827" s="90" t="s">
        <v>2032</v>
      </c>
      <c r="J827" s="90" t="s">
        <v>2035</v>
      </c>
      <c r="K827" s="92" t="s">
        <v>209</v>
      </c>
      <c r="L827" s="92" t="s">
        <v>209</v>
      </c>
      <c r="M827" s="92" t="s">
        <v>209</v>
      </c>
      <c r="N827" s="92" t="s">
        <v>209</v>
      </c>
      <c r="O827" s="92" t="s">
        <v>209</v>
      </c>
      <c r="P827" s="90" t="s">
        <v>30</v>
      </c>
      <c r="Q827" s="90" t="s">
        <v>30</v>
      </c>
      <c r="R827" s="93"/>
      <c r="S827" s="93"/>
      <c r="T827" s="93"/>
      <c r="U827" s="94"/>
      <c r="V827" s="94"/>
      <c r="W827" s="94"/>
      <c r="X827" s="94"/>
      <c r="Y827" s="93"/>
      <c r="Z827" s="93"/>
      <c r="AA827" s="90" t="s">
        <v>73</v>
      </c>
      <c r="AB827" s="95" t="s">
        <v>33</v>
      </c>
      <c r="AC827" s="93"/>
      <c r="AD827" s="92" t="s">
        <v>209</v>
      </c>
      <c r="AE827" s="94"/>
      <c r="AF827" s="90" t="s">
        <v>170</v>
      </c>
      <c r="AG827" s="93"/>
      <c r="AH827" s="96"/>
      <c r="AI827" s="96"/>
      <c r="AJ827" s="90" t="s">
        <v>2036</v>
      </c>
      <c r="AK827" s="90" t="s">
        <v>2037</v>
      </c>
      <c r="AL827" s="93"/>
      <c r="AM827" s="93"/>
      <c r="AN827" s="90">
        <v>0</v>
      </c>
      <c r="AO827" s="93"/>
      <c r="AP827" s="93"/>
    </row>
    <row r="828" spans="1:42" ht="75" customHeight="1">
      <c r="A828" s="77">
        <f t="shared" si="1"/>
        <v>827</v>
      </c>
      <c r="B828" s="92" t="s">
        <v>2038</v>
      </c>
      <c r="C828" s="90" t="s">
        <v>2040</v>
      </c>
      <c r="D828" s="90" t="s">
        <v>2041</v>
      </c>
      <c r="E828" s="90" t="s">
        <v>2039</v>
      </c>
      <c r="F828" s="91" t="s">
        <v>2042</v>
      </c>
      <c r="G828" s="90" t="s">
        <v>27</v>
      </c>
      <c r="H828" s="90" t="s">
        <v>2040</v>
      </c>
      <c r="I828" s="90" t="s">
        <v>2040</v>
      </c>
      <c r="J828" s="90" t="s">
        <v>2043</v>
      </c>
      <c r="K828" s="92" t="s">
        <v>209</v>
      </c>
      <c r="L828" s="92" t="s">
        <v>209</v>
      </c>
      <c r="M828" s="92" t="s">
        <v>209</v>
      </c>
      <c r="N828" s="92" t="s">
        <v>209</v>
      </c>
      <c r="O828" s="92" t="s">
        <v>209</v>
      </c>
      <c r="P828" s="90" t="s">
        <v>30</v>
      </c>
      <c r="Q828" s="90" t="s">
        <v>30</v>
      </c>
      <c r="R828" s="93"/>
      <c r="S828" s="93"/>
      <c r="T828" s="93"/>
      <c r="U828" s="94"/>
      <c r="V828" s="94"/>
      <c r="W828" s="94"/>
      <c r="X828" s="94"/>
      <c r="Y828" s="93"/>
      <c r="Z828" s="93"/>
      <c r="AA828" s="90" t="s">
        <v>73</v>
      </c>
      <c r="AB828" s="95" t="s">
        <v>33</v>
      </c>
      <c r="AC828" s="93"/>
      <c r="AD828" s="92" t="s">
        <v>209</v>
      </c>
      <c r="AE828" s="94"/>
      <c r="AF828" s="90" t="s">
        <v>35</v>
      </c>
      <c r="AG828" s="93"/>
      <c r="AH828" s="96"/>
      <c r="AI828" s="96"/>
      <c r="AJ828" s="90">
        <v>50</v>
      </c>
      <c r="AK828" s="90" t="s">
        <v>105</v>
      </c>
      <c r="AL828" s="93"/>
      <c r="AM828" s="93"/>
      <c r="AN828" s="90">
        <v>0</v>
      </c>
      <c r="AO828" s="93"/>
      <c r="AP828" s="93"/>
    </row>
    <row r="829" spans="1:42" ht="75" customHeight="1">
      <c r="A829" s="77">
        <f t="shared" si="1"/>
        <v>828</v>
      </c>
      <c r="B829" s="92" t="s">
        <v>2052</v>
      </c>
      <c r="C829" s="90" t="s">
        <v>2053</v>
      </c>
      <c r="D829" s="90" t="s">
        <v>2054</v>
      </c>
      <c r="E829" s="90"/>
      <c r="F829" s="91" t="s">
        <v>2055</v>
      </c>
      <c r="G829" s="90" t="s">
        <v>44</v>
      </c>
      <c r="H829" s="90" t="s">
        <v>2053</v>
      </c>
      <c r="I829" s="90" t="s">
        <v>2053</v>
      </c>
      <c r="J829" s="90" t="s">
        <v>102</v>
      </c>
      <c r="K829" s="92" t="s">
        <v>209</v>
      </c>
      <c r="L829" s="92" t="s">
        <v>209</v>
      </c>
      <c r="M829" s="92" t="s">
        <v>209</v>
      </c>
      <c r="N829" s="92" t="s">
        <v>209</v>
      </c>
      <c r="O829" s="92" t="s">
        <v>209</v>
      </c>
      <c r="P829" s="90" t="s">
        <v>30</v>
      </c>
      <c r="Q829" s="90" t="s">
        <v>48</v>
      </c>
      <c r="R829" s="93"/>
      <c r="S829" s="93"/>
      <c r="T829" s="93"/>
      <c r="U829" s="94"/>
      <c r="V829" s="94"/>
      <c r="W829" s="94"/>
      <c r="X829" s="94"/>
      <c r="Y829" s="93"/>
      <c r="Z829" s="93"/>
      <c r="AA829" s="90" t="s">
        <v>63</v>
      </c>
      <c r="AB829" s="95" t="s">
        <v>102</v>
      </c>
      <c r="AC829" s="93"/>
      <c r="AD829" s="92" t="s">
        <v>209</v>
      </c>
      <c r="AE829" s="94"/>
      <c r="AF829" s="90" t="s">
        <v>35</v>
      </c>
      <c r="AG829" s="93"/>
      <c r="AH829" s="96"/>
      <c r="AI829" s="96"/>
      <c r="AJ829" s="90" t="s">
        <v>102</v>
      </c>
      <c r="AK829" s="90" t="s">
        <v>102</v>
      </c>
      <c r="AL829" s="93"/>
      <c r="AM829" s="93"/>
      <c r="AN829" s="92">
        <v>0</v>
      </c>
      <c r="AO829" s="93"/>
      <c r="AP829" s="93"/>
    </row>
    <row r="830" spans="1:42" ht="75" customHeight="1">
      <c r="A830" s="77">
        <f t="shared" si="1"/>
        <v>829</v>
      </c>
      <c r="B830" s="92" t="s">
        <v>2064</v>
      </c>
      <c r="C830" s="90" t="s">
        <v>2065</v>
      </c>
      <c r="D830" s="90" t="s">
        <v>2066</v>
      </c>
      <c r="E830" s="90"/>
      <c r="F830" s="90" t="s">
        <v>2067</v>
      </c>
      <c r="G830" s="90" t="s">
        <v>44</v>
      </c>
      <c r="H830" s="90" t="s">
        <v>2065</v>
      </c>
      <c r="I830" s="90" t="s">
        <v>2065</v>
      </c>
      <c r="J830" s="90" t="s">
        <v>102</v>
      </c>
      <c r="K830" s="92" t="s">
        <v>209</v>
      </c>
      <c r="L830" s="92" t="s">
        <v>209</v>
      </c>
      <c r="M830" s="92" t="s">
        <v>209</v>
      </c>
      <c r="N830" s="92" t="s">
        <v>209</v>
      </c>
      <c r="O830" s="92" t="s">
        <v>209</v>
      </c>
      <c r="P830" s="90" t="s">
        <v>30</v>
      </c>
      <c r="Q830" s="90" t="s">
        <v>48</v>
      </c>
      <c r="R830" s="93"/>
      <c r="S830" s="93"/>
      <c r="T830" s="93"/>
      <c r="U830" s="94"/>
      <c r="V830" s="94"/>
      <c r="W830" s="94"/>
      <c r="X830" s="94"/>
      <c r="Y830" s="93"/>
      <c r="Z830" s="93"/>
      <c r="AA830" s="90" t="s">
        <v>102</v>
      </c>
      <c r="AB830" s="95" t="s">
        <v>102</v>
      </c>
      <c r="AC830" s="93"/>
      <c r="AD830" s="92" t="s">
        <v>209</v>
      </c>
      <c r="AE830" s="94"/>
      <c r="AF830" s="90" t="s">
        <v>35</v>
      </c>
      <c r="AG830" s="93"/>
      <c r="AH830" s="96"/>
      <c r="AI830" s="96"/>
      <c r="AJ830" s="90" t="s">
        <v>102</v>
      </c>
      <c r="AK830" s="90" t="s">
        <v>102</v>
      </c>
      <c r="AL830" s="93"/>
      <c r="AM830" s="93"/>
      <c r="AN830" s="92">
        <v>0</v>
      </c>
      <c r="AO830" s="93"/>
      <c r="AP830" s="93"/>
    </row>
    <row r="831" spans="1:42" ht="75" customHeight="1">
      <c r="A831" s="77">
        <f t="shared" si="1"/>
        <v>830</v>
      </c>
      <c r="B831" s="92" t="s">
        <v>2068</v>
      </c>
      <c r="C831" s="90" t="s">
        <v>2070</v>
      </c>
      <c r="D831" s="90" t="s">
        <v>2071</v>
      </c>
      <c r="E831" s="90" t="s">
        <v>2069</v>
      </c>
      <c r="F831" s="90" t="s">
        <v>2072</v>
      </c>
      <c r="G831" s="90" t="s">
        <v>44</v>
      </c>
      <c r="H831" s="90" t="s">
        <v>2070</v>
      </c>
      <c r="I831" s="90" t="s">
        <v>2070</v>
      </c>
      <c r="J831" s="90" t="s">
        <v>102</v>
      </c>
      <c r="K831" s="92" t="s">
        <v>209</v>
      </c>
      <c r="L831" s="92" t="s">
        <v>209</v>
      </c>
      <c r="M831" s="92" t="s">
        <v>209</v>
      </c>
      <c r="N831" s="92" t="s">
        <v>209</v>
      </c>
      <c r="O831" s="92" t="s">
        <v>209</v>
      </c>
      <c r="P831" s="90" t="s">
        <v>48</v>
      </c>
      <c r="Q831" s="90" t="s">
        <v>48</v>
      </c>
      <c r="R831" s="93"/>
      <c r="S831" s="93"/>
      <c r="T831" s="93"/>
      <c r="U831" s="94"/>
      <c r="V831" s="94"/>
      <c r="W831" s="94"/>
      <c r="X831" s="94"/>
      <c r="Y831" s="93"/>
      <c r="Z831" s="93"/>
      <c r="AA831" s="90" t="s">
        <v>63</v>
      </c>
      <c r="AB831" s="95" t="s">
        <v>102</v>
      </c>
      <c r="AC831" s="93"/>
      <c r="AD831" s="92" t="s">
        <v>209</v>
      </c>
      <c r="AE831" s="94"/>
      <c r="AF831" s="90" t="s">
        <v>35</v>
      </c>
      <c r="AG831" s="93"/>
      <c r="AH831" s="96"/>
      <c r="AI831" s="96"/>
      <c r="AJ831" s="90" t="s">
        <v>102</v>
      </c>
      <c r="AK831" s="90" t="s">
        <v>102</v>
      </c>
      <c r="AL831" s="93"/>
      <c r="AM831" s="93"/>
      <c r="AN831" s="92">
        <v>0</v>
      </c>
      <c r="AO831" s="93"/>
      <c r="AP831" s="93"/>
    </row>
    <row r="832" spans="1:42" ht="75" customHeight="1">
      <c r="A832" s="77">
        <f t="shared" si="1"/>
        <v>831</v>
      </c>
      <c r="B832" s="92" t="s">
        <v>2073</v>
      </c>
      <c r="C832" s="90" t="s">
        <v>2075</v>
      </c>
      <c r="D832" s="90" t="s">
        <v>2076</v>
      </c>
      <c r="E832" s="90" t="s">
        <v>2074</v>
      </c>
      <c r="F832" s="91" t="s">
        <v>2077</v>
      </c>
      <c r="G832" s="90" t="s">
        <v>44</v>
      </c>
      <c r="H832" s="90" t="s">
        <v>2075</v>
      </c>
      <c r="I832" s="90" t="s">
        <v>2075</v>
      </c>
      <c r="J832" s="90" t="s">
        <v>2078</v>
      </c>
      <c r="K832" s="91" t="s">
        <v>2079</v>
      </c>
      <c r="L832" s="92" t="s">
        <v>209</v>
      </c>
      <c r="M832" s="92" t="s">
        <v>209</v>
      </c>
      <c r="N832" s="92" t="s">
        <v>209</v>
      </c>
      <c r="O832" s="92" t="s">
        <v>209</v>
      </c>
      <c r="P832" s="90" t="s">
        <v>30</v>
      </c>
      <c r="Q832" s="90" t="s">
        <v>30</v>
      </c>
      <c r="R832" s="93"/>
      <c r="S832" s="93"/>
      <c r="T832" s="93"/>
      <c r="U832" s="94"/>
      <c r="V832" s="94"/>
      <c r="W832" s="94"/>
      <c r="X832" s="94"/>
      <c r="Y832" s="93"/>
      <c r="Z832" s="93"/>
      <c r="AA832" s="90" t="s">
        <v>73</v>
      </c>
      <c r="AB832" s="95" t="s">
        <v>151</v>
      </c>
      <c r="AC832" s="93"/>
      <c r="AD832" s="90" t="s">
        <v>209</v>
      </c>
      <c r="AE832" s="94"/>
      <c r="AF832" s="90" t="s">
        <v>417</v>
      </c>
      <c r="AG832" s="93"/>
      <c r="AH832" s="96"/>
      <c r="AI832" s="96"/>
      <c r="AJ832" s="90" t="s">
        <v>2081</v>
      </c>
      <c r="AK832" s="90" t="s">
        <v>2082</v>
      </c>
      <c r="AL832" s="93"/>
      <c r="AM832" s="93"/>
      <c r="AN832" s="90" t="s">
        <v>30</v>
      </c>
      <c r="AO832" s="93"/>
      <c r="AP832" s="93"/>
    </row>
    <row r="833" spans="1:42" ht="75" customHeight="1">
      <c r="A833" s="77">
        <f t="shared" si="1"/>
        <v>832</v>
      </c>
      <c r="B833" s="92" t="s">
        <v>2083</v>
      </c>
      <c r="C833" s="90" t="s">
        <v>2085</v>
      </c>
      <c r="D833" s="90" t="s">
        <v>2086</v>
      </c>
      <c r="E833" s="90" t="s">
        <v>2084</v>
      </c>
      <c r="F833" s="91" t="s">
        <v>2087</v>
      </c>
      <c r="G833" s="90" t="s">
        <v>44</v>
      </c>
      <c r="H833" s="90" t="s">
        <v>2085</v>
      </c>
      <c r="I833" s="90" t="s">
        <v>2085</v>
      </c>
      <c r="J833" s="90" t="s">
        <v>102</v>
      </c>
      <c r="K833" s="92" t="s">
        <v>209</v>
      </c>
      <c r="L833" s="92" t="s">
        <v>209</v>
      </c>
      <c r="M833" s="92" t="s">
        <v>209</v>
      </c>
      <c r="N833" s="92" t="s">
        <v>209</v>
      </c>
      <c r="O833" s="92" t="s">
        <v>209</v>
      </c>
      <c r="P833" s="90" t="s">
        <v>30</v>
      </c>
      <c r="Q833" s="90" t="s">
        <v>48</v>
      </c>
      <c r="R833" s="93"/>
      <c r="S833" s="93"/>
      <c r="T833" s="93"/>
      <c r="U833" s="94"/>
      <c r="V833" s="94"/>
      <c r="W833" s="94"/>
      <c r="X833" s="94"/>
      <c r="Y833" s="93"/>
      <c r="Z833" s="93"/>
      <c r="AA833" s="90" t="s">
        <v>102</v>
      </c>
      <c r="AB833" s="95" t="s">
        <v>102</v>
      </c>
      <c r="AC833" s="93"/>
      <c r="AD833" s="92" t="s">
        <v>209</v>
      </c>
      <c r="AE833" s="94"/>
      <c r="AF833" s="90" t="s">
        <v>35</v>
      </c>
      <c r="AG833" s="93"/>
      <c r="AH833" s="96"/>
      <c r="AI833" s="96"/>
      <c r="AJ833" s="90" t="s">
        <v>102</v>
      </c>
      <c r="AK833" s="90" t="s">
        <v>102</v>
      </c>
      <c r="AL833" s="93"/>
      <c r="AM833" s="93"/>
      <c r="AN833" s="92">
        <v>0</v>
      </c>
      <c r="AO833" s="93"/>
      <c r="AP833" s="93"/>
    </row>
    <row r="834" spans="1:42" ht="75" customHeight="1">
      <c r="A834" s="77">
        <f t="shared" si="1"/>
        <v>833</v>
      </c>
      <c r="B834" s="92" t="s">
        <v>2097</v>
      </c>
      <c r="C834" s="90" t="s">
        <v>2098</v>
      </c>
      <c r="D834" s="90" t="s">
        <v>2099</v>
      </c>
      <c r="E834" s="90">
        <v>357822704670002</v>
      </c>
      <c r="F834" s="90" t="s">
        <v>2100</v>
      </c>
      <c r="G834" s="90" t="s">
        <v>44</v>
      </c>
      <c r="H834" s="90" t="s">
        <v>2098</v>
      </c>
      <c r="I834" s="90" t="s">
        <v>2098</v>
      </c>
      <c r="J834" s="90" t="s">
        <v>102</v>
      </c>
      <c r="K834" s="92" t="s">
        <v>209</v>
      </c>
      <c r="L834" s="92" t="s">
        <v>209</v>
      </c>
      <c r="M834" s="92" t="s">
        <v>209</v>
      </c>
      <c r="N834" s="92" t="s">
        <v>209</v>
      </c>
      <c r="O834" s="92" t="s">
        <v>209</v>
      </c>
      <c r="P834" s="90" t="s">
        <v>30</v>
      </c>
      <c r="Q834" s="90" t="s">
        <v>30</v>
      </c>
      <c r="R834" s="93"/>
      <c r="S834" s="93"/>
      <c r="T834" s="93"/>
      <c r="U834" s="94"/>
      <c r="V834" s="94"/>
      <c r="W834" s="94"/>
      <c r="X834" s="94"/>
      <c r="Y834" s="93"/>
      <c r="Z834" s="93"/>
      <c r="AA834" s="90" t="s">
        <v>102</v>
      </c>
      <c r="AB834" s="95" t="s">
        <v>102</v>
      </c>
      <c r="AC834" s="93"/>
      <c r="AD834" s="92" t="s">
        <v>209</v>
      </c>
      <c r="AE834" s="94"/>
      <c r="AF834" s="90" t="s">
        <v>35</v>
      </c>
      <c r="AG834" s="93"/>
      <c r="AH834" s="96"/>
      <c r="AI834" s="96"/>
      <c r="AJ834" s="90" t="s">
        <v>102</v>
      </c>
      <c r="AK834" s="90" t="s">
        <v>102</v>
      </c>
      <c r="AL834" s="93"/>
      <c r="AM834" s="93"/>
      <c r="AN834" s="92">
        <v>0</v>
      </c>
      <c r="AO834" s="93"/>
      <c r="AP834" s="93"/>
    </row>
    <row r="835" spans="1:42" ht="75" customHeight="1">
      <c r="A835" s="77">
        <f t="shared" si="1"/>
        <v>834</v>
      </c>
      <c r="B835" s="92" t="s">
        <v>2101</v>
      </c>
      <c r="C835" s="90" t="s">
        <v>2102</v>
      </c>
      <c r="D835" s="90" t="s">
        <v>2103</v>
      </c>
      <c r="E835" s="97" t="s">
        <v>1845</v>
      </c>
      <c r="F835" s="90" t="s">
        <v>2104</v>
      </c>
      <c r="G835" s="90" t="s">
        <v>44</v>
      </c>
      <c r="H835" s="90" t="s">
        <v>2102</v>
      </c>
      <c r="I835" s="90" t="s">
        <v>2102</v>
      </c>
      <c r="J835" s="90" t="s">
        <v>102</v>
      </c>
      <c r="K835" s="92" t="s">
        <v>209</v>
      </c>
      <c r="L835" s="92" t="s">
        <v>209</v>
      </c>
      <c r="M835" s="92" t="s">
        <v>209</v>
      </c>
      <c r="N835" s="92" t="s">
        <v>209</v>
      </c>
      <c r="O835" s="92" t="s">
        <v>209</v>
      </c>
      <c r="P835" s="90" t="s">
        <v>30</v>
      </c>
      <c r="Q835" s="90" t="s">
        <v>48</v>
      </c>
      <c r="R835" s="93"/>
      <c r="S835" s="93"/>
      <c r="T835" s="93"/>
      <c r="U835" s="94"/>
      <c r="V835" s="94"/>
      <c r="W835" s="94"/>
      <c r="X835" s="94"/>
      <c r="Y835" s="93"/>
      <c r="Z835" s="93"/>
      <c r="AA835" s="90" t="s">
        <v>102</v>
      </c>
      <c r="AB835" s="95" t="s">
        <v>102</v>
      </c>
      <c r="AC835" s="93"/>
      <c r="AD835" s="92" t="s">
        <v>209</v>
      </c>
      <c r="AE835" s="94"/>
      <c r="AF835" s="90" t="s">
        <v>35</v>
      </c>
      <c r="AG835" s="93"/>
      <c r="AH835" s="96"/>
      <c r="AI835" s="96"/>
      <c r="AJ835" s="90" t="s">
        <v>102</v>
      </c>
      <c r="AK835" s="90" t="s">
        <v>102</v>
      </c>
      <c r="AL835" s="93"/>
      <c r="AM835" s="93"/>
      <c r="AN835" s="92">
        <v>0</v>
      </c>
      <c r="AO835" s="93"/>
      <c r="AP835" s="93"/>
    </row>
    <row r="836" spans="1:42" ht="75" customHeight="1">
      <c r="A836" s="77">
        <f t="shared" si="1"/>
        <v>835</v>
      </c>
      <c r="B836" s="92" t="s">
        <v>2105</v>
      </c>
      <c r="C836" s="90" t="s">
        <v>2107</v>
      </c>
      <c r="D836" s="90" t="s">
        <v>2108</v>
      </c>
      <c r="E836" s="90" t="s">
        <v>2106</v>
      </c>
      <c r="F836" s="90" t="s">
        <v>2109</v>
      </c>
      <c r="G836" s="90" t="s">
        <v>44</v>
      </c>
      <c r="H836" s="90" t="s">
        <v>2107</v>
      </c>
      <c r="I836" s="90" t="s">
        <v>2107</v>
      </c>
      <c r="J836" s="90" t="s">
        <v>2110</v>
      </c>
      <c r="K836" s="90">
        <v>1237000101908</v>
      </c>
      <c r="L836" s="92" t="s">
        <v>209</v>
      </c>
      <c r="M836" s="90">
        <v>1237000101908</v>
      </c>
      <c r="N836" s="92" t="s">
        <v>8620</v>
      </c>
      <c r="O836" s="92" t="s">
        <v>209</v>
      </c>
      <c r="P836" s="90" t="s">
        <v>48</v>
      </c>
      <c r="Q836" s="90" t="s">
        <v>48</v>
      </c>
      <c r="R836" s="93"/>
      <c r="S836" s="93"/>
      <c r="T836" s="93"/>
      <c r="U836" s="94"/>
      <c r="V836" s="94"/>
      <c r="W836" s="94"/>
      <c r="X836" s="94"/>
      <c r="Y836" s="93"/>
      <c r="Z836" s="93"/>
      <c r="AA836" s="90" t="s">
        <v>73</v>
      </c>
      <c r="AB836" s="95">
        <v>50000003</v>
      </c>
      <c r="AC836" s="93"/>
      <c r="AD836" s="92" t="s">
        <v>209</v>
      </c>
      <c r="AE836" s="94"/>
      <c r="AF836" s="90" t="s">
        <v>221</v>
      </c>
      <c r="AG836" s="93"/>
      <c r="AH836" s="96"/>
      <c r="AI836" s="96"/>
      <c r="AJ836" s="90" t="s">
        <v>2112</v>
      </c>
      <c r="AK836" s="90" t="s">
        <v>2113</v>
      </c>
      <c r="AL836" s="93"/>
      <c r="AM836" s="93"/>
      <c r="AN836" s="90" t="s">
        <v>1115</v>
      </c>
      <c r="AO836" s="93"/>
      <c r="AP836" s="93"/>
    </row>
    <row r="837" spans="1:42" ht="75" customHeight="1">
      <c r="A837" s="77">
        <f t="shared" si="1"/>
        <v>836</v>
      </c>
      <c r="B837" s="92" t="s">
        <v>2114</v>
      </c>
      <c r="C837" s="90" t="s">
        <v>2116</v>
      </c>
      <c r="D837" s="90" t="s">
        <v>2118</v>
      </c>
      <c r="E837" s="90" t="s">
        <v>2115</v>
      </c>
      <c r="F837" s="91" t="s">
        <v>2119</v>
      </c>
      <c r="G837" s="90" t="s">
        <v>44</v>
      </c>
      <c r="H837" s="90" t="s">
        <v>2116</v>
      </c>
      <c r="I837" s="90" t="s">
        <v>2117</v>
      </c>
      <c r="J837" s="90" t="s">
        <v>2120</v>
      </c>
      <c r="K837" s="92" t="s">
        <v>209</v>
      </c>
      <c r="L837" s="90" t="s">
        <v>102</v>
      </c>
      <c r="M837" s="92" t="s">
        <v>209</v>
      </c>
      <c r="N837" s="92" t="s">
        <v>209</v>
      </c>
      <c r="O837" s="92" t="s">
        <v>209</v>
      </c>
      <c r="P837" s="90" t="s">
        <v>30</v>
      </c>
      <c r="Q837" s="90" t="s">
        <v>30</v>
      </c>
      <c r="R837" s="93"/>
      <c r="S837" s="93"/>
      <c r="T837" s="93"/>
      <c r="U837" s="94"/>
      <c r="V837" s="94"/>
      <c r="W837" s="94"/>
      <c r="X837" s="94"/>
      <c r="Y837" s="93"/>
      <c r="Z837" s="93"/>
      <c r="AA837" s="90" t="s">
        <v>73</v>
      </c>
      <c r="AB837" s="95" t="s">
        <v>2121</v>
      </c>
      <c r="AC837" s="93"/>
      <c r="AD837" s="92" t="s">
        <v>209</v>
      </c>
      <c r="AE837" s="94"/>
      <c r="AF837" s="90" t="s">
        <v>170</v>
      </c>
      <c r="AG837" s="93"/>
      <c r="AH837" s="96"/>
      <c r="AI837" s="96"/>
      <c r="AJ837" s="90" t="s">
        <v>102</v>
      </c>
      <c r="AK837" s="90" t="s">
        <v>2123</v>
      </c>
      <c r="AL837" s="93"/>
      <c r="AM837" s="93"/>
      <c r="AN837" s="90">
        <v>1</v>
      </c>
      <c r="AO837" s="93"/>
      <c r="AP837" s="93"/>
    </row>
    <row r="838" spans="1:42" ht="75" customHeight="1">
      <c r="A838" s="77">
        <f t="shared" si="1"/>
        <v>837</v>
      </c>
      <c r="B838" s="92" t="s">
        <v>2124</v>
      </c>
      <c r="C838" s="90" t="s">
        <v>2126</v>
      </c>
      <c r="D838" s="90" t="s">
        <v>2127</v>
      </c>
      <c r="E838" s="90" t="s">
        <v>2125</v>
      </c>
      <c r="F838" s="91" t="s">
        <v>2128</v>
      </c>
      <c r="G838" s="90" t="s">
        <v>44</v>
      </c>
      <c r="H838" s="90" t="s">
        <v>2126</v>
      </c>
      <c r="I838" s="90" t="s">
        <v>2126</v>
      </c>
      <c r="J838" s="90" t="s">
        <v>2129</v>
      </c>
      <c r="K838" s="91" t="s">
        <v>2130</v>
      </c>
      <c r="L838" s="92" t="s">
        <v>209</v>
      </c>
      <c r="M838" s="91" t="s">
        <v>2130</v>
      </c>
      <c r="N838" s="92" t="s">
        <v>209</v>
      </c>
      <c r="O838" s="92" t="s">
        <v>209</v>
      </c>
      <c r="P838" s="90" t="s">
        <v>30</v>
      </c>
      <c r="Q838" s="90" t="s">
        <v>30</v>
      </c>
      <c r="R838" s="93"/>
      <c r="S838" s="93"/>
      <c r="T838" s="93"/>
      <c r="U838" s="94"/>
      <c r="V838" s="94"/>
      <c r="W838" s="94"/>
      <c r="X838" s="94"/>
      <c r="Y838" s="93"/>
      <c r="Z838" s="93"/>
      <c r="AA838" s="90" t="s">
        <v>131</v>
      </c>
      <c r="AB838" s="95" t="s">
        <v>280</v>
      </c>
      <c r="AC838" s="93"/>
      <c r="AD838" s="90">
        <v>0</v>
      </c>
      <c r="AE838" s="94"/>
      <c r="AF838" s="90" t="s">
        <v>35</v>
      </c>
      <c r="AG838" s="93"/>
      <c r="AH838" s="96"/>
      <c r="AI838" s="96"/>
      <c r="AJ838" s="90" t="s">
        <v>2131</v>
      </c>
      <c r="AK838" s="90" t="s">
        <v>843</v>
      </c>
      <c r="AL838" s="93"/>
      <c r="AM838" s="93"/>
      <c r="AN838" s="90">
        <v>2</v>
      </c>
      <c r="AO838" s="93"/>
      <c r="AP838" s="93"/>
    </row>
    <row r="839" spans="1:42" ht="75" customHeight="1">
      <c r="A839" s="77">
        <f t="shared" si="1"/>
        <v>838</v>
      </c>
      <c r="B839" s="92" t="s">
        <v>2132</v>
      </c>
      <c r="C839" s="90" t="s">
        <v>2134</v>
      </c>
      <c r="D839" s="90" t="s">
        <v>2135</v>
      </c>
      <c r="E839" s="90" t="s">
        <v>2133</v>
      </c>
      <c r="F839" s="91" t="s">
        <v>2136</v>
      </c>
      <c r="G839" s="90" t="s">
        <v>27</v>
      </c>
      <c r="H839" s="90" t="s">
        <v>2134</v>
      </c>
      <c r="I839" s="90" t="s">
        <v>2134</v>
      </c>
      <c r="J839" s="90" t="s">
        <v>2137</v>
      </c>
      <c r="K839" s="92" t="s">
        <v>209</v>
      </c>
      <c r="L839" s="92" t="s">
        <v>209</v>
      </c>
      <c r="M839" s="92" t="s">
        <v>209</v>
      </c>
      <c r="N839" s="92" t="s">
        <v>209</v>
      </c>
      <c r="O839" s="92" t="s">
        <v>209</v>
      </c>
      <c r="P839" s="90" t="s">
        <v>30</v>
      </c>
      <c r="Q839" s="90" t="s">
        <v>30</v>
      </c>
      <c r="R839" s="93"/>
      <c r="S839" s="93"/>
      <c r="T839" s="93"/>
      <c r="U839" s="94"/>
      <c r="V839" s="94"/>
      <c r="W839" s="94"/>
      <c r="X839" s="94"/>
      <c r="Y839" s="93"/>
      <c r="Z839" s="93"/>
      <c r="AA839" s="90" t="s">
        <v>2138</v>
      </c>
      <c r="AB839" s="95">
        <v>30000000</v>
      </c>
      <c r="AC839" s="93"/>
      <c r="AD839" s="90">
        <v>20000000</v>
      </c>
      <c r="AE839" s="94"/>
      <c r="AF839" s="90" t="s">
        <v>35</v>
      </c>
      <c r="AG839" s="93"/>
      <c r="AH839" s="96"/>
      <c r="AI839" s="96"/>
      <c r="AJ839" s="90" t="s">
        <v>2139</v>
      </c>
      <c r="AK839" s="90" t="s">
        <v>2140</v>
      </c>
      <c r="AL839" s="93"/>
      <c r="AM839" s="93"/>
      <c r="AN839" s="90">
        <v>4</v>
      </c>
      <c r="AO839" s="93"/>
      <c r="AP839" s="93"/>
    </row>
    <row r="840" spans="1:42" ht="75" customHeight="1">
      <c r="A840" s="77">
        <f t="shared" si="1"/>
        <v>839</v>
      </c>
      <c r="B840" s="92" t="s">
        <v>2141</v>
      </c>
      <c r="C840" s="90" t="s">
        <v>2143</v>
      </c>
      <c r="D840" s="90" t="s">
        <v>2144</v>
      </c>
      <c r="E840" s="90" t="s">
        <v>2142</v>
      </c>
      <c r="F840" s="91" t="s">
        <v>2145</v>
      </c>
      <c r="G840" s="90" t="s">
        <v>27</v>
      </c>
      <c r="H840" s="90" t="s">
        <v>2143</v>
      </c>
      <c r="I840" s="90" t="s">
        <v>2143</v>
      </c>
      <c r="J840" s="90" t="s">
        <v>102</v>
      </c>
      <c r="K840" s="92" t="s">
        <v>209</v>
      </c>
      <c r="L840" s="92" t="s">
        <v>209</v>
      </c>
      <c r="M840" s="92" t="s">
        <v>209</v>
      </c>
      <c r="N840" s="92" t="s">
        <v>209</v>
      </c>
      <c r="O840" s="92" t="s">
        <v>209</v>
      </c>
      <c r="P840" s="90" t="s">
        <v>48</v>
      </c>
      <c r="Q840" s="90" t="s">
        <v>30</v>
      </c>
      <c r="R840" s="93"/>
      <c r="S840" s="93"/>
      <c r="T840" s="93"/>
      <c r="U840" s="94"/>
      <c r="V840" s="94"/>
      <c r="W840" s="94"/>
      <c r="X840" s="94"/>
      <c r="Y840" s="93"/>
      <c r="Z840" s="93"/>
      <c r="AA840" s="90" t="s">
        <v>2006</v>
      </c>
      <c r="AB840" s="95" t="s">
        <v>102</v>
      </c>
      <c r="AC840" s="93"/>
      <c r="AD840" s="92" t="s">
        <v>209</v>
      </c>
      <c r="AE840" s="94"/>
      <c r="AF840" s="90" t="s">
        <v>170</v>
      </c>
      <c r="AG840" s="93"/>
      <c r="AH840" s="96"/>
      <c r="AI840" s="96"/>
      <c r="AJ840" s="90" t="s">
        <v>2146</v>
      </c>
      <c r="AK840" s="90" t="s">
        <v>295</v>
      </c>
      <c r="AL840" s="93"/>
      <c r="AM840" s="93"/>
      <c r="AN840" s="92">
        <v>0</v>
      </c>
      <c r="AO840" s="93"/>
      <c r="AP840" s="93"/>
    </row>
    <row r="841" spans="1:42" ht="75" customHeight="1">
      <c r="A841" s="77">
        <f t="shared" si="1"/>
        <v>840</v>
      </c>
      <c r="B841" s="92" t="s">
        <v>2147</v>
      </c>
      <c r="C841" s="90" t="s">
        <v>2149</v>
      </c>
      <c r="D841" s="90" t="s">
        <v>2151</v>
      </c>
      <c r="E841" s="90" t="s">
        <v>2148</v>
      </c>
      <c r="F841" s="91" t="s">
        <v>2152</v>
      </c>
      <c r="G841" s="90" t="s">
        <v>27</v>
      </c>
      <c r="H841" s="90" t="s">
        <v>2149</v>
      </c>
      <c r="I841" s="90" t="s">
        <v>2150</v>
      </c>
      <c r="J841" s="90" t="s">
        <v>2153</v>
      </c>
      <c r="K841" s="92" t="s">
        <v>8621</v>
      </c>
      <c r="L841" s="90" t="s">
        <v>2154</v>
      </c>
      <c r="M841" s="90" t="s">
        <v>2154</v>
      </c>
      <c r="N841" s="92" t="s">
        <v>8622</v>
      </c>
      <c r="O841" s="90" t="s">
        <v>2154</v>
      </c>
      <c r="P841" s="90" t="s">
        <v>30</v>
      </c>
      <c r="Q841" s="90" t="s">
        <v>30</v>
      </c>
      <c r="R841" s="93"/>
      <c r="S841" s="93"/>
      <c r="T841" s="93"/>
      <c r="U841" s="94"/>
      <c r="V841" s="94"/>
      <c r="W841" s="94"/>
      <c r="X841" s="94"/>
      <c r="Y841" s="93"/>
      <c r="Z841" s="93"/>
      <c r="AA841" s="90" t="s">
        <v>2155</v>
      </c>
      <c r="AB841" s="95" t="s">
        <v>574</v>
      </c>
      <c r="AC841" s="93"/>
      <c r="AD841" s="90" t="s">
        <v>575</v>
      </c>
      <c r="AE841" s="94"/>
      <c r="AF841" s="90" t="s">
        <v>114</v>
      </c>
      <c r="AG841" s="93"/>
      <c r="AH841" s="96"/>
      <c r="AI841" s="96"/>
      <c r="AJ841" s="90" t="s">
        <v>2156</v>
      </c>
      <c r="AK841" s="90" t="s">
        <v>171</v>
      </c>
      <c r="AL841" s="93"/>
      <c r="AM841" s="93"/>
      <c r="AN841" s="90" t="s">
        <v>2157</v>
      </c>
      <c r="AO841" s="93"/>
      <c r="AP841" s="93"/>
    </row>
    <row r="842" spans="1:42" ht="75" customHeight="1">
      <c r="A842" s="77">
        <f t="shared" si="1"/>
        <v>841</v>
      </c>
      <c r="B842" s="92" t="s">
        <v>2158</v>
      </c>
      <c r="C842" s="90" t="s">
        <v>2160</v>
      </c>
      <c r="D842" s="90" t="s">
        <v>2161</v>
      </c>
      <c r="E842" s="90" t="s">
        <v>2159</v>
      </c>
      <c r="F842" s="91" t="s">
        <v>2162</v>
      </c>
      <c r="G842" s="90" t="s">
        <v>44</v>
      </c>
      <c r="H842" s="90" t="s">
        <v>2160</v>
      </c>
      <c r="I842" s="90" t="s">
        <v>2160</v>
      </c>
      <c r="J842" s="90" t="s">
        <v>2163</v>
      </c>
      <c r="K842" s="92" t="s">
        <v>209</v>
      </c>
      <c r="L842" s="92" t="s">
        <v>209</v>
      </c>
      <c r="M842" s="92" t="s">
        <v>209</v>
      </c>
      <c r="N842" s="92" t="s">
        <v>209</v>
      </c>
      <c r="O842" s="92" t="s">
        <v>209</v>
      </c>
      <c r="P842" s="90" t="s">
        <v>30</v>
      </c>
      <c r="Q842" s="90" t="s">
        <v>30</v>
      </c>
      <c r="R842" s="93"/>
      <c r="S842" s="93"/>
      <c r="T842" s="93"/>
      <c r="U842" s="94"/>
      <c r="V842" s="94"/>
      <c r="W842" s="94"/>
      <c r="X842" s="94"/>
      <c r="Y842" s="93"/>
      <c r="Z842" s="93"/>
      <c r="AA842" s="90" t="s">
        <v>93</v>
      </c>
      <c r="AB842" s="95" t="s">
        <v>81</v>
      </c>
      <c r="AC842" s="93"/>
      <c r="AD842" s="92" t="s">
        <v>209</v>
      </c>
      <c r="AE842" s="94"/>
      <c r="AF842" s="90" t="s">
        <v>114</v>
      </c>
      <c r="AG842" s="93"/>
      <c r="AH842" s="96"/>
      <c r="AI842" s="96"/>
      <c r="AJ842" s="90" t="s">
        <v>2165</v>
      </c>
      <c r="AK842" s="90" t="s">
        <v>105</v>
      </c>
      <c r="AL842" s="93"/>
      <c r="AM842" s="93"/>
      <c r="AN842" s="90">
        <v>1</v>
      </c>
      <c r="AO842" s="93"/>
      <c r="AP842" s="93"/>
    </row>
    <row r="843" spans="1:42" ht="75" customHeight="1">
      <c r="A843" s="77">
        <f t="shared" si="1"/>
        <v>842</v>
      </c>
      <c r="B843" s="92" t="s">
        <v>2166</v>
      </c>
      <c r="C843" s="90" t="s">
        <v>2167</v>
      </c>
      <c r="D843" s="90" t="s">
        <v>2168</v>
      </c>
      <c r="E843" s="97" t="s">
        <v>8623</v>
      </c>
      <c r="F843" s="91" t="s">
        <v>2169</v>
      </c>
      <c r="G843" s="90" t="s">
        <v>44</v>
      </c>
      <c r="H843" s="90" t="s">
        <v>2167</v>
      </c>
      <c r="I843" s="90" t="s">
        <v>2167</v>
      </c>
      <c r="J843" s="90" t="s">
        <v>102</v>
      </c>
      <c r="K843" s="92" t="s">
        <v>209</v>
      </c>
      <c r="L843" s="92" t="s">
        <v>209</v>
      </c>
      <c r="M843" s="92" t="s">
        <v>209</v>
      </c>
      <c r="N843" s="92" t="s">
        <v>209</v>
      </c>
      <c r="O843" s="92" t="s">
        <v>209</v>
      </c>
      <c r="P843" s="90" t="s">
        <v>30</v>
      </c>
      <c r="Q843" s="90" t="s">
        <v>48</v>
      </c>
      <c r="R843" s="93"/>
      <c r="S843" s="93"/>
      <c r="T843" s="93"/>
      <c r="U843" s="94"/>
      <c r="V843" s="94"/>
      <c r="W843" s="94"/>
      <c r="X843" s="94"/>
      <c r="Y843" s="93"/>
      <c r="Z843" s="93"/>
      <c r="AA843" s="90" t="s">
        <v>102</v>
      </c>
      <c r="AB843" s="95" t="s">
        <v>102</v>
      </c>
      <c r="AC843" s="93"/>
      <c r="AD843" s="92" t="s">
        <v>209</v>
      </c>
      <c r="AE843" s="94"/>
      <c r="AF843" s="90" t="s">
        <v>35</v>
      </c>
      <c r="AG843" s="93"/>
      <c r="AH843" s="96"/>
      <c r="AI843" s="96"/>
      <c r="AJ843" s="90" t="s">
        <v>102</v>
      </c>
      <c r="AK843" s="90" t="s">
        <v>102</v>
      </c>
      <c r="AL843" s="93"/>
      <c r="AM843" s="93"/>
      <c r="AN843" s="92">
        <v>0</v>
      </c>
      <c r="AO843" s="93"/>
      <c r="AP843" s="93"/>
    </row>
    <row r="844" spans="1:42" ht="75" customHeight="1">
      <c r="A844" s="77">
        <f t="shared" si="1"/>
        <v>843</v>
      </c>
      <c r="B844" s="92" t="s">
        <v>2180</v>
      </c>
      <c r="C844" s="90" t="s">
        <v>2181</v>
      </c>
      <c r="D844" s="90" t="s">
        <v>2182</v>
      </c>
      <c r="E844" s="92"/>
      <c r="F844" s="91" t="s">
        <v>2183</v>
      </c>
      <c r="G844" s="90" t="s">
        <v>44</v>
      </c>
      <c r="H844" s="90" t="s">
        <v>2181</v>
      </c>
      <c r="I844" s="90" t="s">
        <v>2181</v>
      </c>
      <c r="J844" s="90" t="s">
        <v>102</v>
      </c>
      <c r="K844" s="92" t="s">
        <v>209</v>
      </c>
      <c r="L844" s="92" t="s">
        <v>209</v>
      </c>
      <c r="M844" s="92" t="s">
        <v>209</v>
      </c>
      <c r="N844" s="92" t="s">
        <v>209</v>
      </c>
      <c r="O844" s="92" t="s">
        <v>209</v>
      </c>
      <c r="P844" s="90" t="s">
        <v>30</v>
      </c>
      <c r="Q844" s="90" t="s">
        <v>48</v>
      </c>
      <c r="R844" s="93"/>
      <c r="S844" s="93"/>
      <c r="T844" s="93"/>
      <c r="U844" s="94"/>
      <c r="V844" s="94"/>
      <c r="W844" s="94"/>
      <c r="X844" s="94"/>
      <c r="Y844" s="93"/>
      <c r="Z844" s="93"/>
      <c r="AA844" s="90" t="s">
        <v>102</v>
      </c>
      <c r="AB844" s="95" t="s">
        <v>102</v>
      </c>
      <c r="AC844" s="93"/>
      <c r="AD844" s="92" t="s">
        <v>209</v>
      </c>
      <c r="AE844" s="94"/>
      <c r="AF844" s="90" t="s">
        <v>35</v>
      </c>
      <c r="AG844" s="93"/>
      <c r="AH844" s="96"/>
      <c r="AI844" s="96"/>
      <c r="AJ844" s="90" t="s">
        <v>102</v>
      </c>
      <c r="AK844" s="90" t="s">
        <v>102</v>
      </c>
      <c r="AL844" s="93"/>
      <c r="AM844" s="93"/>
      <c r="AN844" s="92">
        <v>0</v>
      </c>
      <c r="AO844" s="93"/>
      <c r="AP844" s="93"/>
    </row>
    <row r="845" spans="1:42" ht="75" customHeight="1">
      <c r="A845" s="77">
        <f t="shared" si="1"/>
        <v>844</v>
      </c>
      <c r="B845" s="92" t="s">
        <v>2191</v>
      </c>
      <c r="C845" s="90" t="s">
        <v>2192</v>
      </c>
      <c r="D845" s="90" t="s">
        <v>2193</v>
      </c>
      <c r="E845" s="97" t="s">
        <v>8624</v>
      </c>
      <c r="F845" s="91" t="s">
        <v>2194</v>
      </c>
      <c r="G845" s="90" t="s">
        <v>44</v>
      </c>
      <c r="H845" s="90" t="s">
        <v>2192</v>
      </c>
      <c r="I845" s="90" t="s">
        <v>2192</v>
      </c>
      <c r="J845" s="90" t="s">
        <v>102</v>
      </c>
      <c r="K845" s="92" t="s">
        <v>209</v>
      </c>
      <c r="L845" s="92" t="s">
        <v>209</v>
      </c>
      <c r="M845" s="92" t="s">
        <v>209</v>
      </c>
      <c r="N845" s="92" t="s">
        <v>209</v>
      </c>
      <c r="O845" s="92" t="s">
        <v>209</v>
      </c>
      <c r="P845" s="90" t="s">
        <v>30</v>
      </c>
      <c r="Q845" s="90" t="s">
        <v>48</v>
      </c>
      <c r="R845" s="93"/>
      <c r="S845" s="93"/>
      <c r="T845" s="93"/>
      <c r="U845" s="94"/>
      <c r="V845" s="94"/>
      <c r="W845" s="94"/>
      <c r="X845" s="94"/>
      <c r="Y845" s="93"/>
      <c r="Z845" s="93"/>
      <c r="AA845" s="90" t="s">
        <v>102</v>
      </c>
      <c r="AB845" s="95" t="s">
        <v>102</v>
      </c>
      <c r="AC845" s="93"/>
      <c r="AD845" s="92" t="s">
        <v>209</v>
      </c>
      <c r="AE845" s="94"/>
      <c r="AF845" s="90" t="s">
        <v>170</v>
      </c>
      <c r="AG845" s="93"/>
      <c r="AH845" s="96"/>
      <c r="AI845" s="96"/>
      <c r="AJ845" s="90" t="s">
        <v>102</v>
      </c>
      <c r="AK845" s="90" t="s">
        <v>102</v>
      </c>
      <c r="AL845" s="93"/>
      <c r="AM845" s="93"/>
      <c r="AN845" s="92">
        <v>0</v>
      </c>
      <c r="AO845" s="93"/>
      <c r="AP845" s="93"/>
    </row>
    <row r="846" spans="1:42" ht="75" customHeight="1">
      <c r="A846" s="77">
        <f t="shared" si="1"/>
        <v>845</v>
      </c>
      <c r="B846" s="92" t="s">
        <v>2195</v>
      </c>
      <c r="C846" s="90" t="s">
        <v>2197</v>
      </c>
      <c r="D846" s="90" t="s">
        <v>2198</v>
      </c>
      <c r="E846" s="90" t="s">
        <v>2196</v>
      </c>
      <c r="F846" s="91" t="s">
        <v>2199</v>
      </c>
      <c r="G846" s="90" t="s">
        <v>44</v>
      </c>
      <c r="H846" s="90" t="s">
        <v>2197</v>
      </c>
      <c r="I846" s="90" t="s">
        <v>2197</v>
      </c>
      <c r="J846" s="90" t="s">
        <v>2200</v>
      </c>
      <c r="K846" s="92" t="s">
        <v>209</v>
      </c>
      <c r="L846" s="92" t="s">
        <v>209</v>
      </c>
      <c r="M846" s="92" t="s">
        <v>209</v>
      </c>
      <c r="N846" s="92" t="s">
        <v>209</v>
      </c>
      <c r="O846" s="92" t="s">
        <v>209</v>
      </c>
      <c r="P846" s="90" t="s">
        <v>30</v>
      </c>
      <c r="Q846" s="90" t="s">
        <v>30</v>
      </c>
      <c r="R846" s="93"/>
      <c r="S846" s="93"/>
      <c r="T846" s="93"/>
      <c r="U846" s="94"/>
      <c r="V846" s="94"/>
      <c r="W846" s="94"/>
      <c r="X846" s="94"/>
      <c r="Y846" s="93"/>
      <c r="Z846" s="93"/>
      <c r="AA846" s="90" t="s">
        <v>291</v>
      </c>
      <c r="AB846" s="95" t="s">
        <v>33</v>
      </c>
      <c r="AC846" s="93"/>
      <c r="AD846" s="92" t="s">
        <v>209</v>
      </c>
      <c r="AE846" s="94"/>
      <c r="AF846" s="90" t="s">
        <v>53</v>
      </c>
      <c r="AG846" s="93"/>
      <c r="AH846" s="96"/>
      <c r="AI846" s="96"/>
      <c r="AJ846" s="90" t="s">
        <v>2202</v>
      </c>
      <c r="AK846" s="90" t="s">
        <v>2203</v>
      </c>
      <c r="AL846" s="93"/>
      <c r="AM846" s="93"/>
      <c r="AN846" s="90">
        <v>1</v>
      </c>
      <c r="AO846" s="93"/>
      <c r="AP846" s="93"/>
    </row>
    <row r="847" spans="1:42" ht="75" customHeight="1">
      <c r="A847" s="77">
        <f t="shared" si="1"/>
        <v>846</v>
      </c>
      <c r="B847" s="92" t="s">
        <v>2204</v>
      </c>
      <c r="C847" s="90" t="s">
        <v>2206</v>
      </c>
      <c r="D847" s="90" t="s">
        <v>2207</v>
      </c>
      <c r="E847" s="90" t="s">
        <v>2205</v>
      </c>
      <c r="F847" s="91" t="s">
        <v>689</v>
      </c>
      <c r="G847" s="90" t="s">
        <v>44</v>
      </c>
      <c r="H847" s="90" t="s">
        <v>2206</v>
      </c>
      <c r="I847" s="90" t="s">
        <v>2206</v>
      </c>
      <c r="J847" s="90" t="s">
        <v>2208</v>
      </c>
      <c r="K847" s="91" t="s">
        <v>691</v>
      </c>
      <c r="L847" s="90">
        <v>0</v>
      </c>
      <c r="M847" s="91" t="s">
        <v>2209</v>
      </c>
      <c r="N847" s="92" t="s">
        <v>209</v>
      </c>
      <c r="O847" s="92" t="s">
        <v>209</v>
      </c>
      <c r="P847" s="90" t="s">
        <v>48</v>
      </c>
      <c r="Q847" s="90" t="s">
        <v>48</v>
      </c>
      <c r="R847" s="93"/>
      <c r="S847" s="93"/>
      <c r="T847" s="93"/>
      <c r="U847" s="94"/>
      <c r="V847" s="94"/>
      <c r="W847" s="94"/>
      <c r="X847" s="94"/>
      <c r="Y847" s="93"/>
      <c r="Z847" s="93"/>
      <c r="AA847" s="90" t="s">
        <v>63</v>
      </c>
      <c r="AB847" s="95">
        <v>5000000</v>
      </c>
      <c r="AC847" s="93"/>
      <c r="AD847" s="90">
        <v>0</v>
      </c>
      <c r="AE847" s="94"/>
      <c r="AF847" s="90" t="s">
        <v>114</v>
      </c>
      <c r="AG847" s="93"/>
      <c r="AH847" s="96"/>
      <c r="AI847" s="96"/>
      <c r="AJ847" s="90">
        <v>500</v>
      </c>
      <c r="AK847" s="90" t="s">
        <v>95</v>
      </c>
      <c r="AL847" s="93"/>
      <c r="AM847" s="93"/>
      <c r="AN847" s="90">
        <v>3</v>
      </c>
      <c r="AO847" s="93"/>
      <c r="AP847" s="93"/>
    </row>
    <row r="848" spans="1:42" ht="75" customHeight="1">
      <c r="A848" s="77">
        <f t="shared" si="1"/>
        <v>847</v>
      </c>
      <c r="B848" s="92" t="s">
        <v>2210</v>
      </c>
      <c r="C848" s="90" t="s">
        <v>2212</v>
      </c>
      <c r="D848" s="90" t="s">
        <v>2213</v>
      </c>
      <c r="E848" s="90" t="s">
        <v>2211</v>
      </c>
      <c r="F848" s="91" t="s">
        <v>2214</v>
      </c>
      <c r="G848" s="90" t="s">
        <v>27</v>
      </c>
      <c r="H848" s="90" t="s">
        <v>2212</v>
      </c>
      <c r="I848" s="90" t="s">
        <v>2212</v>
      </c>
      <c r="J848" s="90" t="s">
        <v>2215</v>
      </c>
      <c r="K848" s="90">
        <v>1222000121116</v>
      </c>
      <c r="L848" s="90" t="s">
        <v>2216</v>
      </c>
      <c r="M848" s="90">
        <v>1222000121116</v>
      </c>
      <c r="N848" s="92" t="s">
        <v>8625</v>
      </c>
      <c r="O848" s="92" t="s">
        <v>209</v>
      </c>
      <c r="P848" s="90" t="s">
        <v>48</v>
      </c>
      <c r="Q848" s="90" t="s">
        <v>30</v>
      </c>
      <c r="R848" s="93"/>
      <c r="S848" s="93"/>
      <c r="T848" s="93"/>
      <c r="U848" s="94"/>
      <c r="V848" s="94"/>
      <c r="W848" s="94"/>
      <c r="X848" s="94"/>
      <c r="Y848" s="93"/>
      <c r="Z848" s="93"/>
      <c r="AA848" s="90" t="s">
        <v>93</v>
      </c>
      <c r="AB848" s="95" t="s">
        <v>2218</v>
      </c>
      <c r="AC848" s="93"/>
      <c r="AD848" s="92" t="s">
        <v>209</v>
      </c>
      <c r="AE848" s="94"/>
      <c r="AF848" s="90" t="s">
        <v>114</v>
      </c>
      <c r="AG848" s="93"/>
      <c r="AH848" s="96"/>
      <c r="AI848" s="96"/>
      <c r="AJ848" s="90" t="s">
        <v>2220</v>
      </c>
      <c r="AK848" s="90" t="s">
        <v>2222</v>
      </c>
      <c r="AL848" s="93"/>
      <c r="AM848" s="93"/>
      <c r="AN848" s="90" t="s">
        <v>2221</v>
      </c>
      <c r="AO848" s="93"/>
      <c r="AP848" s="93"/>
    </row>
    <row r="849" spans="1:42" ht="75" customHeight="1">
      <c r="A849" s="77">
        <f t="shared" si="1"/>
        <v>848</v>
      </c>
      <c r="B849" s="92" t="s">
        <v>2223</v>
      </c>
      <c r="C849" s="90" t="s">
        <v>2225</v>
      </c>
      <c r="D849" s="90" t="s">
        <v>2226</v>
      </c>
      <c r="E849" s="90" t="s">
        <v>2224</v>
      </c>
      <c r="F849" s="90" t="s">
        <v>2227</v>
      </c>
      <c r="G849" s="90" t="s">
        <v>44</v>
      </c>
      <c r="H849" s="90" t="s">
        <v>2225</v>
      </c>
      <c r="I849" s="90" t="s">
        <v>2225</v>
      </c>
      <c r="J849" s="90" t="s">
        <v>2228</v>
      </c>
      <c r="K849" s="92" t="s">
        <v>209</v>
      </c>
      <c r="L849" s="92" t="s">
        <v>209</v>
      </c>
      <c r="M849" s="92" t="s">
        <v>209</v>
      </c>
      <c r="N849" s="92" t="s">
        <v>209</v>
      </c>
      <c r="O849" s="92" t="s">
        <v>209</v>
      </c>
      <c r="P849" s="90" t="s">
        <v>30</v>
      </c>
      <c r="Q849" s="90" t="s">
        <v>30</v>
      </c>
      <c r="R849" s="93"/>
      <c r="S849" s="93"/>
      <c r="T849" s="93"/>
      <c r="U849" s="94"/>
      <c r="V849" s="94"/>
      <c r="W849" s="94"/>
      <c r="X849" s="94"/>
      <c r="Y849" s="93"/>
      <c r="Z849" s="93"/>
      <c r="AA849" s="90" t="s">
        <v>2229</v>
      </c>
      <c r="AB849" s="95" t="s">
        <v>365</v>
      </c>
      <c r="AC849" s="93"/>
      <c r="AD849" s="90" t="s">
        <v>2230</v>
      </c>
      <c r="AE849" s="94"/>
      <c r="AF849" s="90" t="s">
        <v>2232</v>
      </c>
      <c r="AG849" s="93"/>
      <c r="AH849" s="96"/>
      <c r="AI849" s="96"/>
      <c r="AJ849" s="90" t="s">
        <v>2233</v>
      </c>
      <c r="AK849" s="90" t="s">
        <v>2235</v>
      </c>
      <c r="AL849" s="93"/>
      <c r="AM849" s="93"/>
      <c r="AN849" s="97" t="s">
        <v>8626</v>
      </c>
      <c r="AO849" s="93"/>
      <c r="AP849" s="93"/>
    </row>
    <row r="850" spans="1:42" ht="75" customHeight="1">
      <c r="A850" s="77">
        <f t="shared" si="1"/>
        <v>849</v>
      </c>
      <c r="B850" s="92" t="s">
        <v>2223</v>
      </c>
      <c r="C850" s="90" t="s">
        <v>2237</v>
      </c>
      <c r="D850" s="90" t="s">
        <v>2226</v>
      </c>
      <c r="E850" s="90" t="s">
        <v>2236</v>
      </c>
      <c r="F850" s="90" t="s">
        <v>2227</v>
      </c>
      <c r="G850" s="90" t="s">
        <v>44</v>
      </c>
      <c r="H850" s="90" t="s">
        <v>2237</v>
      </c>
      <c r="I850" s="90" t="s">
        <v>2237</v>
      </c>
      <c r="J850" s="90" t="s">
        <v>2228</v>
      </c>
      <c r="K850" s="92" t="s">
        <v>209</v>
      </c>
      <c r="L850" s="92" t="s">
        <v>209</v>
      </c>
      <c r="M850" s="92" t="s">
        <v>209</v>
      </c>
      <c r="N850" s="92" t="s">
        <v>209</v>
      </c>
      <c r="O850" s="92" t="s">
        <v>209</v>
      </c>
      <c r="P850" s="90" t="s">
        <v>30</v>
      </c>
      <c r="Q850" s="90" t="s">
        <v>30</v>
      </c>
      <c r="R850" s="93"/>
      <c r="S850" s="93"/>
      <c r="T850" s="93"/>
      <c r="U850" s="94"/>
      <c r="V850" s="94"/>
      <c r="W850" s="94"/>
      <c r="X850" s="94"/>
      <c r="Y850" s="93"/>
      <c r="Z850" s="93"/>
      <c r="AA850" s="90" t="s">
        <v>2238</v>
      </c>
      <c r="AB850" s="95" t="s">
        <v>365</v>
      </c>
      <c r="AC850" s="93"/>
      <c r="AD850" s="90">
        <v>2450</v>
      </c>
      <c r="AE850" s="94"/>
      <c r="AF850" s="90" t="s">
        <v>2232</v>
      </c>
      <c r="AG850" s="93"/>
      <c r="AH850" s="96"/>
      <c r="AI850" s="96"/>
      <c r="AJ850" s="90" t="s">
        <v>2233</v>
      </c>
      <c r="AK850" s="90" t="s">
        <v>2240</v>
      </c>
      <c r="AL850" s="93"/>
      <c r="AM850" s="93"/>
      <c r="AN850" s="90" t="s">
        <v>1106</v>
      </c>
      <c r="AO850" s="93"/>
      <c r="AP850" s="93"/>
    </row>
    <row r="851" spans="1:42" ht="75" customHeight="1">
      <c r="A851" s="77">
        <f t="shared" si="1"/>
        <v>850</v>
      </c>
      <c r="B851" s="92" t="s">
        <v>2241</v>
      </c>
      <c r="C851" s="90" t="s">
        <v>2243</v>
      </c>
      <c r="D851" s="90" t="s">
        <v>2244</v>
      </c>
      <c r="E851" s="90" t="s">
        <v>2242</v>
      </c>
      <c r="F851" s="90" t="s">
        <v>2245</v>
      </c>
      <c r="G851" s="90" t="s">
        <v>27</v>
      </c>
      <c r="H851" s="90" t="s">
        <v>2243</v>
      </c>
      <c r="I851" s="90" t="s">
        <v>2243</v>
      </c>
      <c r="J851" s="90" t="s">
        <v>2246</v>
      </c>
      <c r="K851" s="92" t="s">
        <v>209</v>
      </c>
      <c r="L851" s="92" t="s">
        <v>209</v>
      </c>
      <c r="M851" s="92" t="s">
        <v>209</v>
      </c>
      <c r="N851" s="92" t="s">
        <v>209</v>
      </c>
      <c r="O851" s="92" t="s">
        <v>209</v>
      </c>
      <c r="P851" s="90" t="s">
        <v>48</v>
      </c>
      <c r="Q851" s="90" t="s">
        <v>48</v>
      </c>
      <c r="R851" s="93"/>
      <c r="S851" s="93"/>
      <c r="T851" s="93"/>
      <c r="U851" s="94"/>
      <c r="V851" s="94"/>
      <c r="W851" s="94"/>
      <c r="X851" s="94"/>
      <c r="Y851" s="93"/>
      <c r="Z851" s="93"/>
      <c r="AA851" s="90" t="s">
        <v>2247</v>
      </c>
      <c r="AB851" s="95" t="s">
        <v>33</v>
      </c>
      <c r="AC851" s="93"/>
      <c r="AD851" s="92" t="s">
        <v>209</v>
      </c>
      <c r="AE851" s="94"/>
      <c r="AF851" s="90" t="s">
        <v>1338</v>
      </c>
      <c r="AG851" s="93"/>
      <c r="AH851" s="96"/>
      <c r="AI851" s="96"/>
      <c r="AJ851" s="90" t="s">
        <v>2248</v>
      </c>
      <c r="AK851" s="90" t="s">
        <v>2250</v>
      </c>
      <c r="AL851" s="93"/>
      <c r="AM851" s="93"/>
      <c r="AN851" s="92" t="s">
        <v>8627</v>
      </c>
      <c r="AO851" s="93"/>
      <c r="AP851" s="93"/>
    </row>
    <row r="852" spans="1:42" ht="75" customHeight="1">
      <c r="A852" s="77">
        <f t="shared" si="1"/>
        <v>851</v>
      </c>
      <c r="B852" s="92" t="s">
        <v>2251</v>
      </c>
      <c r="C852" s="90" t="s">
        <v>2253</v>
      </c>
      <c r="D852" s="90" t="s">
        <v>2255</v>
      </c>
      <c r="E852" s="98" t="s">
        <v>8628</v>
      </c>
      <c r="F852" s="91" t="s">
        <v>2256</v>
      </c>
      <c r="G852" s="90" t="s">
        <v>44</v>
      </c>
      <c r="H852" s="90" t="s">
        <v>2253</v>
      </c>
      <c r="I852" s="90" t="s">
        <v>2254</v>
      </c>
      <c r="J852" s="90" t="s">
        <v>2257</v>
      </c>
      <c r="K852" s="90" t="s">
        <v>2257</v>
      </c>
      <c r="L852" s="90" t="s">
        <v>2257</v>
      </c>
      <c r="M852" s="90" t="s">
        <v>2257</v>
      </c>
      <c r="N852" s="90" t="s">
        <v>2257</v>
      </c>
      <c r="O852" s="90" t="s">
        <v>2257</v>
      </c>
      <c r="P852" s="90" t="s">
        <v>30</v>
      </c>
      <c r="Q852" s="90" t="s">
        <v>30</v>
      </c>
      <c r="R852" s="93"/>
      <c r="S852" s="93"/>
      <c r="T852" s="93"/>
      <c r="U852" s="94"/>
      <c r="V852" s="94"/>
      <c r="W852" s="94"/>
      <c r="X852" s="94"/>
      <c r="Y852" s="93"/>
      <c r="Z852" s="93"/>
      <c r="AA852" s="90" t="s">
        <v>73</v>
      </c>
      <c r="AB852" s="95" t="s">
        <v>2257</v>
      </c>
      <c r="AC852" s="93"/>
      <c r="AD852" s="90" t="s">
        <v>2257</v>
      </c>
      <c r="AE852" s="94"/>
      <c r="AF852" s="90" t="s">
        <v>170</v>
      </c>
      <c r="AG852" s="93"/>
      <c r="AH852" s="96"/>
      <c r="AI852" s="96"/>
      <c r="AJ852" s="90" t="s">
        <v>2258</v>
      </c>
      <c r="AK852" s="90" t="s">
        <v>74</v>
      </c>
      <c r="AL852" s="93"/>
      <c r="AM852" s="93"/>
      <c r="AN852" s="90">
        <v>1</v>
      </c>
      <c r="AO852" s="93"/>
      <c r="AP852" s="93"/>
    </row>
    <row r="853" spans="1:42" ht="75" customHeight="1">
      <c r="A853" s="77">
        <f t="shared" si="1"/>
        <v>852</v>
      </c>
      <c r="B853" s="92" t="s">
        <v>2259</v>
      </c>
      <c r="C853" s="90" t="s">
        <v>2261</v>
      </c>
      <c r="D853" s="90" t="s">
        <v>2262</v>
      </c>
      <c r="E853" s="90" t="s">
        <v>2260</v>
      </c>
      <c r="F853" s="91" t="s">
        <v>2263</v>
      </c>
      <c r="G853" s="90" t="s">
        <v>44</v>
      </c>
      <c r="H853" s="90" t="s">
        <v>2261</v>
      </c>
      <c r="I853" s="90" t="s">
        <v>2261</v>
      </c>
      <c r="J853" s="90" t="s">
        <v>2264</v>
      </c>
      <c r="K853" s="92" t="s">
        <v>209</v>
      </c>
      <c r="L853" s="90" t="s">
        <v>2265</v>
      </c>
      <c r="M853" s="92" t="s">
        <v>209</v>
      </c>
      <c r="N853" s="92" t="s">
        <v>209</v>
      </c>
      <c r="O853" s="92" t="s">
        <v>209</v>
      </c>
      <c r="P853" s="90" t="s">
        <v>30</v>
      </c>
      <c r="Q853" s="90" t="s">
        <v>48</v>
      </c>
      <c r="R853" s="93"/>
      <c r="S853" s="93"/>
      <c r="T853" s="93"/>
      <c r="U853" s="94"/>
      <c r="V853" s="94"/>
      <c r="W853" s="94"/>
      <c r="X853" s="94"/>
      <c r="Y853" s="93"/>
      <c r="Z853" s="93"/>
      <c r="AA853" s="90" t="s">
        <v>73</v>
      </c>
      <c r="AB853" s="95" t="s">
        <v>2266</v>
      </c>
      <c r="AC853" s="93"/>
      <c r="AD853" s="90" t="s">
        <v>30</v>
      </c>
      <c r="AE853" s="94"/>
      <c r="AF853" s="90" t="s">
        <v>221</v>
      </c>
      <c r="AG853" s="93"/>
      <c r="AH853" s="96"/>
      <c r="AI853" s="96"/>
      <c r="AJ853" s="90" t="s">
        <v>2267</v>
      </c>
      <c r="AK853" s="90" t="s">
        <v>2268</v>
      </c>
      <c r="AL853" s="93"/>
      <c r="AM853" s="93"/>
      <c r="AN853" s="90">
        <v>1</v>
      </c>
      <c r="AO853" s="93"/>
      <c r="AP853" s="93"/>
    </row>
    <row r="854" spans="1:42" ht="75" customHeight="1">
      <c r="A854" s="77">
        <f t="shared" si="1"/>
        <v>853</v>
      </c>
      <c r="B854" s="92" t="s">
        <v>2275</v>
      </c>
      <c r="C854" s="90" t="s">
        <v>2277</v>
      </c>
      <c r="D854" s="90" t="s">
        <v>2278</v>
      </c>
      <c r="E854" s="90" t="s">
        <v>2276</v>
      </c>
      <c r="F854" s="91" t="s">
        <v>2279</v>
      </c>
      <c r="G854" s="90" t="s">
        <v>27</v>
      </c>
      <c r="H854" s="90" t="s">
        <v>2277</v>
      </c>
      <c r="I854" s="90" t="s">
        <v>2277</v>
      </c>
      <c r="J854" s="90" t="s">
        <v>102</v>
      </c>
      <c r="K854" s="92" t="s">
        <v>209</v>
      </c>
      <c r="L854" s="90" t="s">
        <v>102</v>
      </c>
      <c r="M854" s="92" t="s">
        <v>209</v>
      </c>
      <c r="N854" s="92" t="s">
        <v>209</v>
      </c>
      <c r="O854" s="92" t="s">
        <v>209</v>
      </c>
      <c r="P854" s="90" t="s">
        <v>30</v>
      </c>
      <c r="Q854" s="90" t="s">
        <v>48</v>
      </c>
      <c r="R854" s="93"/>
      <c r="S854" s="93"/>
      <c r="T854" s="93"/>
      <c r="U854" s="94"/>
      <c r="V854" s="94"/>
      <c r="W854" s="94"/>
      <c r="X854" s="94"/>
      <c r="Y854" s="93"/>
      <c r="Z854" s="93"/>
      <c r="AA854" s="90" t="s">
        <v>63</v>
      </c>
      <c r="AB854" s="95">
        <v>15000000</v>
      </c>
      <c r="AC854" s="93"/>
      <c r="AD854" s="92" t="s">
        <v>209</v>
      </c>
      <c r="AE854" s="94"/>
      <c r="AF854" s="90" t="s">
        <v>114</v>
      </c>
      <c r="AG854" s="93"/>
      <c r="AH854" s="96"/>
      <c r="AI854" s="96"/>
      <c r="AJ854" s="90">
        <v>500</v>
      </c>
      <c r="AK854" s="90" t="s">
        <v>105</v>
      </c>
      <c r="AL854" s="93"/>
      <c r="AM854" s="93"/>
      <c r="AN854" s="90">
        <v>0</v>
      </c>
      <c r="AO854" s="93"/>
      <c r="AP854" s="93"/>
    </row>
    <row r="855" spans="1:42" ht="75" customHeight="1">
      <c r="A855" s="77">
        <f t="shared" si="1"/>
        <v>854</v>
      </c>
      <c r="B855" s="92" t="s">
        <v>2280</v>
      </c>
      <c r="C855" s="90" t="s">
        <v>2282</v>
      </c>
      <c r="D855" s="90" t="s">
        <v>2283</v>
      </c>
      <c r="E855" s="90" t="s">
        <v>2281</v>
      </c>
      <c r="F855" s="91" t="s">
        <v>2284</v>
      </c>
      <c r="G855" s="90" t="s">
        <v>27</v>
      </c>
      <c r="H855" s="90" t="s">
        <v>2282</v>
      </c>
      <c r="I855" s="90" t="s">
        <v>2282</v>
      </c>
      <c r="J855" s="90" t="s">
        <v>2285</v>
      </c>
      <c r="K855" s="92" t="s">
        <v>209</v>
      </c>
      <c r="L855" s="92" t="s">
        <v>209</v>
      </c>
      <c r="M855" s="92" t="s">
        <v>209</v>
      </c>
      <c r="N855" s="92" t="s">
        <v>209</v>
      </c>
      <c r="O855" s="92" t="s">
        <v>209</v>
      </c>
      <c r="P855" s="90" t="s">
        <v>48</v>
      </c>
      <c r="Q855" s="90" t="s">
        <v>30</v>
      </c>
      <c r="R855" s="93"/>
      <c r="S855" s="93"/>
      <c r="T855" s="93"/>
      <c r="U855" s="94"/>
      <c r="V855" s="94"/>
      <c r="W855" s="94"/>
      <c r="X855" s="94"/>
      <c r="Y855" s="93"/>
      <c r="Z855" s="93"/>
      <c r="AA855" s="90" t="s">
        <v>73</v>
      </c>
      <c r="AB855" s="95" t="s">
        <v>1466</v>
      </c>
      <c r="AC855" s="93"/>
      <c r="AD855" s="90" t="s">
        <v>1427</v>
      </c>
      <c r="AE855" s="94"/>
      <c r="AF855" s="90" t="s">
        <v>417</v>
      </c>
      <c r="AG855" s="93"/>
      <c r="AH855" s="96"/>
      <c r="AI855" s="96"/>
      <c r="AJ855" s="90" t="s">
        <v>2286</v>
      </c>
      <c r="AK855" s="90" t="s">
        <v>2287</v>
      </c>
      <c r="AL855" s="93"/>
      <c r="AM855" s="93"/>
      <c r="AN855" s="90">
        <v>1</v>
      </c>
      <c r="AO855" s="93"/>
      <c r="AP855" s="93"/>
    </row>
    <row r="856" spans="1:42" ht="75" customHeight="1">
      <c r="A856" s="77">
        <f t="shared" si="1"/>
        <v>855</v>
      </c>
      <c r="B856" s="92" t="s">
        <v>2288</v>
      </c>
      <c r="C856" s="90" t="s">
        <v>2290</v>
      </c>
      <c r="D856" s="90" t="s">
        <v>2292</v>
      </c>
      <c r="E856" s="90" t="s">
        <v>2289</v>
      </c>
      <c r="F856" s="91" t="s">
        <v>2293</v>
      </c>
      <c r="G856" s="90" t="s">
        <v>27</v>
      </c>
      <c r="H856" s="90" t="s">
        <v>2290</v>
      </c>
      <c r="I856" s="90" t="s">
        <v>2291</v>
      </c>
      <c r="J856" s="90" t="s">
        <v>2294</v>
      </c>
      <c r="K856" s="92" t="s">
        <v>209</v>
      </c>
      <c r="L856" s="92" t="s">
        <v>209</v>
      </c>
      <c r="M856" s="92" t="s">
        <v>209</v>
      </c>
      <c r="N856" s="92" t="s">
        <v>209</v>
      </c>
      <c r="O856" s="92" t="s">
        <v>209</v>
      </c>
      <c r="P856" s="90" t="s">
        <v>30</v>
      </c>
      <c r="Q856" s="90" t="s">
        <v>30</v>
      </c>
      <c r="R856" s="93"/>
      <c r="S856" s="93"/>
      <c r="T856" s="93"/>
      <c r="U856" s="94"/>
      <c r="V856" s="94"/>
      <c r="W856" s="94"/>
      <c r="X856" s="94"/>
      <c r="Y856" s="93"/>
      <c r="Z856" s="93"/>
      <c r="AA856" s="90" t="s">
        <v>63</v>
      </c>
      <c r="AB856" s="95">
        <v>30000000</v>
      </c>
      <c r="AC856" s="93"/>
      <c r="AD856" s="92" t="s">
        <v>209</v>
      </c>
      <c r="AE856" s="94"/>
      <c r="AF856" s="90" t="s">
        <v>35</v>
      </c>
      <c r="AG856" s="93"/>
      <c r="AH856" s="96"/>
      <c r="AI856" s="96"/>
      <c r="AJ856" s="90" t="s">
        <v>2295</v>
      </c>
      <c r="AK856" s="90" t="s">
        <v>2296</v>
      </c>
      <c r="AL856" s="93"/>
      <c r="AM856" s="93"/>
      <c r="AN856" s="90">
        <v>1</v>
      </c>
      <c r="AO856" s="93"/>
      <c r="AP856" s="93"/>
    </row>
    <row r="857" spans="1:42" ht="75" customHeight="1">
      <c r="A857" s="77">
        <f t="shared" si="1"/>
        <v>856</v>
      </c>
      <c r="B857" s="92" t="s">
        <v>2297</v>
      </c>
      <c r="C857" s="90" t="s">
        <v>2299</v>
      </c>
      <c r="D857" s="90" t="s">
        <v>2300</v>
      </c>
      <c r="E857" s="90" t="s">
        <v>2298</v>
      </c>
      <c r="F857" s="91" t="s">
        <v>2301</v>
      </c>
      <c r="G857" s="90" t="s">
        <v>27</v>
      </c>
      <c r="H857" s="90" t="s">
        <v>2299</v>
      </c>
      <c r="I857" s="90" t="s">
        <v>2299</v>
      </c>
      <c r="J857" s="90" t="s">
        <v>2302</v>
      </c>
      <c r="K857" s="92" t="s">
        <v>209</v>
      </c>
      <c r="L857" s="92" t="s">
        <v>209</v>
      </c>
      <c r="M857" s="92" t="s">
        <v>209</v>
      </c>
      <c r="N857" s="92" t="s">
        <v>209</v>
      </c>
      <c r="O857" s="92" t="s">
        <v>209</v>
      </c>
      <c r="P857" s="90" t="s">
        <v>48</v>
      </c>
      <c r="Q857" s="90" t="s">
        <v>30</v>
      </c>
      <c r="R857" s="93"/>
      <c r="S857" s="93"/>
      <c r="T857" s="93"/>
      <c r="U857" s="94"/>
      <c r="V857" s="94"/>
      <c r="W857" s="94"/>
      <c r="X857" s="94"/>
      <c r="Y857" s="93"/>
      <c r="Z857" s="93"/>
      <c r="AA857" s="90" t="s">
        <v>2303</v>
      </c>
      <c r="AB857" s="95" t="s">
        <v>280</v>
      </c>
      <c r="AC857" s="93"/>
      <c r="AD857" s="92" t="s">
        <v>209</v>
      </c>
      <c r="AE857" s="94"/>
      <c r="AF857" s="90" t="s">
        <v>35</v>
      </c>
      <c r="AG857" s="93"/>
      <c r="AH857" s="96"/>
      <c r="AI857" s="96"/>
      <c r="AJ857" s="90" t="s">
        <v>2304</v>
      </c>
      <c r="AK857" s="90" t="s">
        <v>2305</v>
      </c>
      <c r="AL857" s="93"/>
      <c r="AM857" s="93"/>
      <c r="AN857" s="90">
        <v>4</v>
      </c>
      <c r="AO857" s="93"/>
      <c r="AP857" s="93"/>
    </row>
    <row r="858" spans="1:42" ht="75" customHeight="1">
      <c r="A858" s="77">
        <f t="shared" si="1"/>
        <v>857</v>
      </c>
      <c r="B858" s="92" t="s">
        <v>2306</v>
      </c>
      <c r="C858" s="90" t="s">
        <v>2308</v>
      </c>
      <c r="D858" s="90" t="s">
        <v>2309</v>
      </c>
      <c r="E858" s="90" t="s">
        <v>2307</v>
      </c>
      <c r="F858" s="91" t="s">
        <v>2310</v>
      </c>
      <c r="G858" s="90" t="s">
        <v>44</v>
      </c>
      <c r="H858" s="90" t="s">
        <v>2308</v>
      </c>
      <c r="I858" s="90" t="s">
        <v>2308</v>
      </c>
      <c r="J858" s="90" t="s">
        <v>2311</v>
      </c>
      <c r="K858" s="92" t="s">
        <v>209</v>
      </c>
      <c r="L858" s="92" t="s">
        <v>209</v>
      </c>
      <c r="M858" s="92" t="s">
        <v>209</v>
      </c>
      <c r="N858" s="92" t="s">
        <v>209</v>
      </c>
      <c r="O858" s="92" t="s">
        <v>209</v>
      </c>
      <c r="P858" s="90" t="s">
        <v>48</v>
      </c>
      <c r="Q858" s="90" t="s">
        <v>30</v>
      </c>
      <c r="R858" s="93"/>
      <c r="S858" s="93"/>
      <c r="T858" s="93"/>
      <c r="U858" s="94"/>
      <c r="V858" s="94"/>
      <c r="W858" s="94"/>
      <c r="X858" s="94"/>
      <c r="Y858" s="93"/>
      <c r="Z858" s="93"/>
      <c r="AA858" s="90" t="s">
        <v>63</v>
      </c>
      <c r="AB858" s="95" t="s">
        <v>883</v>
      </c>
      <c r="AC858" s="93"/>
      <c r="AD858" s="92" t="s">
        <v>209</v>
      </c>
      <c r="AE858" s="94"/>
      <c r="AF858" s="90" t="s">
        <v>35</v>
      </c>
      <c r="AG858" s="93"/>
      <c r="AH858" s="96"/>
      <c r="AI858" s="96"/>
      <c r="AJ858" s="90" t="s">
        <v>2312</v>
      </c>
      <c r="AK858" s="90" t="s">
        <v>152</v>
      </c>
      <c r="AL858" s="93"/>
      <c r="AM858" s="93"/>
      <c r="AN858" s="90">
        <v>1</v>
      </c>
      <c r="AO858" s="93"/>
      <c r="AP858" s="93"/>
    </row>
    <row r="859" spans="1:42" ht="75" customHeight="1">
      <c r="A859" s="77">
        <f t="shared" si="1"/>
        <v>858</v>
      </c>
      <c r="B859" s="92" t="s">
        <v>2320</v>
      </c>
      <c r="C859" s="90" t="s">
        <v>2322</v>
      </c>
      <c r="D859" s="90" t="s">
        <v>2323</v>
      </c>
      <c r="E859" s="90" t="s">
        <v>2321</v>
      </c>
      <c r="F859" s="91" t="s">
        <v>2324</v>
      </c>
      <c r="G859" s="90" t="s">
        <v>27</v>
      </c>
      <c r="H859" s="90" t="s">
        <v>2322</v>
      </c>
      <c r="I859" s="90" t="s">
        <v>2322</v>
      </c>
      <c r="J859" s="90" t="s">
        <v>2325</v>
      </c>
      <c r="K859" s="92" t="s">
        <v>209</v>
      </c>
      <c r="L859" s="92" t="s">
        <v>209</v>
      </c>
      <c r="M859" s="92" t="s">
        <v>209</v>
      </c>
      <c r="N859" s="92" t="s">
        <v>209</v>
      </c>
      <c r="O859" s="92" t="s">
        <v>209</v>
      </c>
      <c r="P859" s="90" t="s">
        <v>48</v>
      </c>
      <c r="Q859" s="90" t="s">
        <v>30</v>
      </c>
      <c r="R859" s="93"/>
      <c r="S859" s="93"/>
      <c r="T859" s="93"/>
      <c r="U859" s="94"/>
      <c r="V859" s="94"/>
      <c r="W859" s="94"/>
      <c r="X859" s="94"/>
      <c r="Y859" s="93"/>
      <c r="Z859" s="93"/>
      <c r="AA859" s="90" t="s">
        <v>63</v>
      </c>
      <c r="AB859" s="95" t="s">
        <v>33</v>
      </c>
      <c r="AC859" s="93"/>
      <c r="AD859" s="92" t="s">
        <v>209</v>
      </c>
      <c r="AE859" s="94"/>
      <c r="AF859" s="90" t="s">
        <v>170</v>
      </c>
      <c r="AG859" s="93"/>
      <c r="AH859" s="96"/>
      <c r="AI859" s="96"/>
      <c r="AJ859" s="90" t="s">
        <v>2326</v>
      </c>
      <c r="AK859" s="90" t="s">
        <v>105</v>
      </c>
      <c r="AL859" s="93"/>
      <c r="AM859" s="93"/>
      <c r="AN859" s="90">
        <v>1</v>
      </c>
      <c r="AO859" s="93"/>
      <c r="AP859" s="93"/>
    </row>
    <row r="860" spans="1:42" ht="75" customHeight="1">
      <c r="A860" s="77">
        <f t="shared" si="1"/>
        <v>859</v>
      </c>
      <c r="B860" s="92" t="s">
        <v>2327</v>
      </c>
      <c r="C860" s="90" t="s">
        <v>2329</v>
      </c>
      <c r="D860" s="90" t="s">
        <v>2328</v>
      </c>
      <c r="E860" s="90"/>
      <c r="F860" s="91" t="s">
        <v>2331</v>
      </c>
      <c r="G860" s="90" t="s">
        <v>44</v>
      </c>
      <c r="H860" s="90" t="s">
        <v>2329</v>
      </c>
      <c r="I860" s="90" t="s">
        <v>2330</v>
      </c>
      <c r="J860" s="90" t="s">
        <v>2332</v>
      </c>
      <c r="K860" s="90">
        <v>0</v>
      </c>
      <c r="L860" s="90">
        <v>0</v>
      </c>
      <c r="M860" s="90">
        <v>0</v>
      </c>
      <c r="N860" s="90">
        <v>0</v>
      </c>
      <c r="O860" s="90">
        <v>0</v>
      </c>
      <c r="P860" s="90" t="s">
        <v>30</v>
      </c>
      <c r="Q860" s="90" t="s">
        <v>30</v>
      </c>
      <c r="R860" s="93"/>
      <c r="S860" s="93"/>
      <c r="T860" s="93"/>
      <c r="U860" s="94"/>
      <c r="V860" s="94"/>
      <c r="W860" s="94"/>
      <c r="X860" s="94"/>
      <c r="Y860" s="93"/>
      <c r="Z860" s="93"/>
      <c r="AA860" s="90" t="s">
        <v>63</v>
      </c>
      <c r="AB860" s="95" t="s">
        <v>2333</v>
      </c>
      <c r="AC860" s="93"/>
      <c r="AD860" s="90" t="s">
        <v>30</v>
      </c>
      <c r="AE860" s="94"/>
      <c r="AF860" s="90" t="s">
        <v>114</v>
      </c>
      <c r="AG860" s="93"/>
      <c r="AH860" s="96"/>
      <c r="AI860" s="96"/>
      <c r="AJ860" s="90" t="s">
        <v>2334</v>
      </c>
      <c r="AK860" s="90" t="s">
        <v>2336</v>
      </c>
      <c r="AL860" s="93"/>
      <c r="AM860" s="93"/>
      <c r="AN860" s="90" t="s">
        <v>2335</v>
      </c>
      <c r="AO860" s="93"/>
      <c r="AP860" s="93"/>
    </row>
    <row r="861" spans="1:42" ht="75" customHeight="1">
      <c r="A861" s="77">
        <f t="shared" si="1"/>
        <v>860</v>
      </c>
      <c r="B861" s="92" t="s">
        <v>2337</v>
      </c>
      <c r="C861" s="90" t="s">
        <v>2338</v>
      </c>
      <c r="D861" s="90" t="s">
        <v>2339</v>
      </c>
      <c r="E861" s="90">
        <v>357808251280002</v>
      </c>
      <c r="F861" s="91" t="s">
        <v>2340</v>
      </c>
      <c r="G861" s="90" t="s">
        <v>27</v>
      </c>
      <c r="H861" s="90" t="s">
        <v>2338</v>
      </c>
      <c r="I861" s="90" t="s">
        <v>2338</v>
      </c>
      <c r="J861" s="90" t="s">
        <v>2341</v>
      </c>
      <c r="K861" s="92" t="s">
        <v>209</v>
      </c>
      <c r="L861" s="92" t="s">
        <v>209</v>
      </c>
      <c r="M861" s="92" t="s">
        <v>209</v>
      </c>
      <c r="N861" s="92" t="s">
        <v>209</v>
      </c>
      <c r="O861" s="92" t="s">
        <v>209</v>
      </c>
      <c r="P861" s="90" t="s">
        <v>48</v>
      </c>
      <c r="Q861" s="90" t="s">
        <v>30</v>
      </c>
      <c r="R861" s="93"/>
      <c r="S861" s="93"/>
      <c r="T861" s="93"/>
      <c r="U861" s="94"/>
      <c r="V861" s="94"/>
      <c r="W861" s="94"/>
      <c r="X861" s="94"/>
      <c r="Y861" s="93"/>
      <c r="Z861" s="93"/>
      <c r="AA861" s="90" t="s">
        <v>2342</v>
      </c>
      <c r="AB861" s="95" t="s">
        <v>2343</v>
      </c>
      <c r="AC861" s="93"/>
      <c r="AD861" s="92" t="s">
        <v>209</v>
      </c>
      <c r="AE861" s="94"/>
      <c r="AF861" s="90" t="s">
        <v>35</v>
      </c>
      <c r="AG861" s="93"/>
      <c r="AH861" s="96"/>
      <c r="AI861" s="96"/>
      <c r="AJ861" s="90">
        <v>200</v>
      </c>
      <c r="AK861" s="90" t="s">
        <v>105</v>
      </c>
      <c r="AL861" s="93"/>
      <c r="AM861" s="93"/>
      <c r="AN861" s="90">
        <v>1</v>
      </c>
      <c r="AO861" s="93"/>
      <c r="AP861" s="93"/>
    </row>
    <row r="862" spans="1:42" ht="75" customHeight="1">
      <c r="A862" s="77">
        <f t="shared" si="1"/>
        <v>861</v>
      </c>
      <c r="B862" s="92" t="s">
        <v>2344</v>
      </c>
      <c r="C862" s="77" t="s">
        <v>8629</v>
      </c>
      <c r="D862" s="90" t="s">
        <v>2347</v>
      </c>
      <c r="E862" s="90" t="s">
        <v>2345</v>
      </c>
      <c r="F862" s="91" t="s">
        <v>2348</v>
      </c>
      <c r="G862" s="90" t="s">
        <v>44</v>
      </c>
      <c r="H862" s="90" t="s">
        <v>2346</v>
      </c>
      <c r="I862" s="90" t="s">
        <v>2346</v>
      </c>
      <c r="J862" s="90" t="s">
        <v>2349</v>
      </c>
      <c r="K862" s="92" t="s">
        <v>209</v>
      </c>
      <c r="L862" s="90" t="s">
        <v>2350</v>
      </c>
      <c r="M862" s="92" t="s">
        <v>209</v>
      </c>
      <c r="N862" s="92" t="s">
        <v>209</v>
      </c>
      <c r="O862" s="92" t="s">
        <v>209</v>
      </c>
      <c r="P862" s="90" t="s">
        <v>30</v>
      </c>
      <c r="Q862" s="90" t="s">
        <v>48</v>
      </c>
      <c r="R862" s="93"/>
      <c r="S862" s="93"/>
      <c r="T862" s="93"/>
      <c r="U862" s="94"/>
      <c r="V862" s="94"/>
      <c r="W862" s="94"/>
      <c r="X862" s="94"/>
      <c r="Y862" s="93"/>
      <c r="Z862" s="93"/>
      <c r="AA862" s="90" t="s">
        <v>2351</v>
      </c>
      <c r="AB862" s="95" t="s">
        <v>211</v>
      </c>
      <c r="AC862" s="93"/>
      <c r="AD862" s="90" t="s">
        <v>50</v>
      </c>
      <c r="AE862" s="94"/>
      <c r="AF862" s="90" t="s">
        <v>35</v>
      </c>
      <c r="AG862" s="93"/>
      <c r="AH862" s="96"/>
      <c r="AI862" s="96"/>
      <c r="AJ862" s="90">
        <v>1300</v>
      </c>
      <c r="AK862" s="90" t="s">
        <v>2353</v>
      </c>
      <c r="AL862" s="93"/>
      <c r="AM862" s="93"/>
      <c r="AN862" s="90" t="s">
        <v>55</v>
      </c>
      <c r="AO862" s="93"/>
      <c r="AP862" s="93"/>
    </row>
    <row r="863" spans="1:42" ht="75" customHeight="1">
      <c r="A863" s="77">
        <f t="shared" si="1"/>
        <v>862</v>
      </c>
      <c r="B863" s="92" t="s">
        <v>2357</v>
      </c>
      <c r="C863" s="90" t="s">
        <v>2359</v>
      </c>
      <c r="D863" s="90" t="s">
        <v>2357</v>
      </c>
      <c r="E863" s="90" t="s">
        <v>2358</v>
      </c>
      <c r="F863" s="91" t="s">
        <v>1957</v>
      </c>
      <c r="G863" s="90" t="s">
        <v>44</v>
      </c>
      <c r="H863" s="90" t="s">
        <v>2359</v>
      </c>
      <c r="I863" s="90" t="s">
        <v>2359</v>
      </c>
      <c r="J863" s="90" t="s">
        <v>2360</v>
      </c>
      <c r="K863" s="91" t="s">
        <v>2361</v>
      </c>
      <c r="L863" s="90">
        <v>0</v>
      </c>
      <c r="M863" s="91" t="s">
        <v>2361</v>
      </c>
      <c r="N863" s="90">
        <v>0</v>
      </c>
      <c r="O863" s="90">
        <v>0</v>
      </c>
      <c r="P863" s="90" t="s">
        <v>48</v>
      </c>
      <c r="Q863" s="90" t="s">
        <v>30</v>
      </c>
      <c r="R863" s="93"/>
      <c r="S863" s="93"/>
      <c r="T863" s="93"/>
      <c r="U863" s="94"/>
      <c r="V863" s="94"/>
      <c r="W863" s="94"/>
      <c r="X863" s="94"/>
      <c r="Y863" s="93"/>
      <c r="Z863" s="93"/>
      <c r="AA863" s="90" t="s">
        <v>112</v>
      </c>
      <c r="AB863" s="95" t="s">
        <v>530</v>
      </c>
      <c r="AC863" s="93"/>
      <c r="AD863" s="90">
        <v>0</v>
      </c>
      <c r="AE863" s="94"/>
      <c r="AF863" s="90" t="s">
        <v>35</v>
      </c>
      <c r="AG863" s="93"/>
      <c r="AH863" s="96"/>
      <c r="AI863" s="96"/>
      <c r="AJ863" s="90" t="s">
        <v>2363</v>
      </c>
      <c r="AK863" s="90" t="s">
        <v>2364</v>
      </c>
      <c r="AL863" s="93"/>
      <c r="AM863" s="93"/>
      <c r="AN863" s="90">
        <v>5</v>
      </c>
      <c r="AO863" s="93"/>
      <c r="AP863" s="93"/>
    </row>
    <row r="864" spans="1:42" ht="75" customHeight="1">
      <c r="A864" s="77">
        <f t="shared" si="1"/>
        <v>863</v>
      </c>
      <c r="B864" s="92" t="s">
        <v>2365</v>
      </c>
      <c r="C864" s="90" t="s">
        <v>2367</v>
      </c>
      <c r="D864" s="90" t="s">
        <v>2368</v>
      </c>
      <c r="E864" s="90" t="s">
        <v>2366</v>
      </c>
      <c r="F864" s="91" t="s">
        <v>2369</v>
      </c>
      <c r="G864" s="90" t="s">
        <v>44</v>
      </c>
      <c r="H864" s="90" t="s">
        <v>2367</v>
      </c>
      <c r="I864" s="90" t="s">
        <v>2367</v>
      </c>
      <c r="J864" s="90" t="s">
        <v>2370</v>
      </c>
      <c r="K864" s="92" t="s">
        <v>209</v>
      </c>
      <c r="L864" s="92" t="s">
        <v>209</v>
      </c>
      <c r="M864" s="92" t="s">
        <v>209</v>
      </c>
      <c r="N864" s="92" t="s">
        <v>209</v>
      </c>
      <c r="O864" s="92" t="s">
        <v>209</v>
      </c>
      <c r="P864" s="90" t="s">
        <v>48</v>
      </c>
      <c r="Q864" s="90" t="s">
        <v>48</v>
      </c>
      <c r="R864" s="93"/>
      <c r="S864" s="93"/>
      <c r="T864" s="93"/>
      <c r="U864" s="94"/>
      <c r="V864" s="94"/>
      <c r="W864" s="94"/>
      <c r="X864" s="94"/>
      <c r="Y864" s="93"/>
      <c r="Z864" s="93"/>
      <c r="AA864" s="90" t="s">
        <v>2371</v>
      </c>
      <c r="AB864" s="95">
        <v>1000000</v>
      </c>
      <c r="AC864" s="93"/>
      <c r="AD864" s="90">
        <v>0</v>
      </c>
      <c r="AE864" s="94"/>
      <c r="AF864" s="90" t="s">
        <v>114</v>
      </c>
      <c r="AG864" s="93"/>
      <c r="AH864" s="96"/>
      <c r="AI864" s="96"/>
      <c r="AJ864" s="90" t="s">
        <v>2372</v>
      </c>
      <c r="AK864" s="90" t="s">
        <v>2373</v>
      </c>
      <c r="AL864" s="93"/>
      <c r="AM864" s="93"/>
      <c r="AN864" s="90">
        <v>1</v>
      </c>
      <c r="AO864" s="93"/>
      <c r="AP864" s="93"/>
    </row>
    <row r="865" spans="1:42" ht="75" customHeight="1">
      <c r="A865" s="77">
        <f t="shared" si="1"/>
        <v>864</v>
      </c>
      <c r="B865" s="92" t="s">
        <v>2374</v>
      </c>
      <c r="C865" s="90" t="s">
        <v>2376</v>
      </c>
      <c r="D865" s="90" t="s">
        <v>2377</v>
      </c>
      <c r="E865" s="90" t="s">
        <v>2375</v>
      </c>
      <c r="F865" s="91" t="s">
        <v>2378</v>
      </c>
      <c r="G865" s="90" t="s">
        <v>44</v>
      </c>
      <c r="H865" s="90" t="s">
        <v>2376</v>
      </c>
      <c r="I865" s="90" t="s">
        <v>2376</v>
      </c>
      <c r="J865" s="90" t="s">
        <v>2379</v>
      </c>
      <c r="K865" s="92" t="s">
        <v>209</v>
      </c>
      <c r="L865" s="92" t="s">
        <v>209</v>
      </c>
      <c r="M865" s="92" t="s">
        <v>209</v>
      </c>
      <c r="N865" s="92" t="s">
        <v>209</v>
      </c>
      <c r="O865" s="92" t="s">
        <v>209</v>
      </c>
      <c r="P865" s="90" t="s">
        <v>30</v>
      </c>
      <c r="Q865" s="90" t="s">
        <v>30</v>
      </c>
      <c r="R865" s="93"/>
      <c r="S865" s="93"/>
      <c r="T865" s="93"/>
      <c r="U865" s="94"/>
      <c r="V865" s="94"/>
      <c r="W865" s="94"/>
      <c r="X865" s="94"/>
      <c r="Y865" s="93"/>
      <c r="Z865" s="93"/>
      <c r="AA865" s="90" t="s">
        <v>63</v>
      </c>
      <c r="AB865" s="95">
        <v>5000000</v>
      </c>
      <c r="AC865" s="93"/>
      <c r="AD865" s="92" t="s">
        <v>209</v>
      </c>
      <c r="AE865" s="94"/>
      <c r="AF865" s="90" t="s">
        <v>170</v>
      </c>
      <c r="AG865" s="93"/>
      <c r="AH865" s="96"/>
      <c r="AI865" s="96"/>
      <c r="AJ865" s="90">
        <v>235</v>
      </c>
      <c r="AK865" s="90" t="s">
        <v>105</v>
      </c>
      <c r="AL865" s="93"/>
      <c r="AM865" s="93"/>
      <c r="AN865" s="90">
        <v>0</v>
      </c>
      <c r="AO865" s="93"/>
      <c r="AP865" s="93"/>
    </row>
    <row r="866" spans="1:42" ht="75" customHeight="1">
      <c r="A866" s="77">
        <f t="shared" si="1"/>
        <v>865</v>
      </c>
      <c r="B866" s="92" t="s">
        <v>2380</v>
      </c>
      <c r="C866" s="90" t="s">
        <v>2382</v>
      </c>
      <c r="D866" s="90" t="s">
        <v>2383</v>
      </c>
      <c r="E866" s="90" t="s">
        <v>2381</v>
      </c>
      <c r="F866" s="91" t="s">
        <v>2384</v>
      </c>
      <c r="G866" s="90" t="s">
        <v>44</v>
      </c>
      <c r="H866" s="90" t="s">
        <v>2382</v>
      </c>
      <c r="I866" s="90" t="s">
        <v>2382</v>
      </c>
      <c r="J866" s="90" t="s">
        <v>2385</v>
      </c>
      <c r="K866" s="92" t="s">
        <v>209</v>
      </c>
      <c r="L866" s="90" t="s">
        <v>2386</v>
      </c>
      <c r="M866" s="92" t="s">
        <v>209</v>
      </c>
      <c r="N866" s="92" t="s">
        <v>209</v>
      </c>
      <c r="O866" s="92" t="s">
        <v>209</v>
      </c>
      <c r="P866" s="90" t="s">
        <v>30</v>
      </c>
      <c r="Q866" s="90" t="s">
        <v>48</v>
      </c>
      <c r="R866" s="93"/>
      <c r="S866" s="93"/>
      <c r="T866" s="93"/>
      <c r="U866" s="94"/>
      <c r="V866" s="94"/>
      <c r="W866" s="94"/>
      <c r="X866" s="94"/>
      <c r="Y866" s="93"/>
      <c r="Z866" s="93"/>
      <c r="AA866" s="90" t="s">
        <v>2387</v>
      </c>
      <c r="AB866" s="95" t="s">
        <v>2388</v>
      </c>
      <c r="AC866" s="93"/>
      <c r="AD866" s="90" t="s">
        <v>30</v>
      </c>
      <c r="AE866" s="94"/>
      <c r="AF866" s="90" t="s">
        <v>35</v>
      </c>
      <c r="AG866" s="93"/>
      <c r="AH866" s="96"/>
      <c r="AI866" s="96"/>
      <c r="AJ866" s="90" t="s">
        <v>811</v>
      </c>
      <c r="AK866" s="90" t="s">
        <v>547</v>
      </c>
      <c r="AL866" s="93"/>
      <c r="AM866" s="93"/>
      <c r="AN866" s="90" t="s">
        <v>55</v>
      </c>
      <c r="AO866" s="93"/>
      <c r="AP866" s="93"/>
    </row>
    <row r="867" spans="1:42" ht="75" customHeight="1">
      <c r="A867" s="77">
        <f t="shared" si="1"/>
        <v>866</v>
      </c>
      <c r="B867" s="92" t="s">
        <v>2401</v>
      </c>
      <c r="C867" s="90" t="s">
        <v>2403</v>
      </c>
      <c r="D867" s="90" t="s">
        <v>2405</v>
      </c>
      <c r="E867" s="90" t="s">
        <v>2402</v>
      </c>
      <c r="F867" s="91" t="s">
        <v>2406</v>
      </c>
      <c r="G867" s="90" t="s">
        <v>44</v>
      </c>
      <c r="H867" s="90" t="s">
        <v>2403</v>
      </c>
      <c r="I867" s="90" t="s">
        <v>2404</v>
      </c>
      <c r="J867" s="90" t="s">
        <v>2407</v>
      </c>
      <c r="K867" s="92" t="s">
        <v>209</v>
      </c>
      <c r="L867" s="90">
        <v>0</v>
      </c>
      <c r="M867" s="92" t="s">
        <v>209</v>
      </c>
      <c r="N867" s="92" t="s">
        <v>209</v>
      </c>
      <c r="O867" s="92" t="s">
        <v>209</v>
      </c>
      <c r="P867" s="90" t="s">
        <v>48</v>
      </c>
      <c r="Q867" s="90" t="s">
        <v>30</v>
      </c>
      <c r="R867" s="93"/>
      <c r="S867" s="93"/>
      <c r="T867" s="93"/>
      <c r="U867" s="94"/>
      <c r="V867" s="94"/>
      <c r="W867" s="94"/>
      <c r="X867" s="94"/>
      <c r="Y867" s="93"/>
      <c r="Z867" s="93"/>
      <c r="AA867" s="90" t="s">
        <v>93</v>
      </c>
      <c r="AB867" s="95" t="s">
        <v>32</v>
      </c>
      <c r="AC867" s="93"/>
      <c r="AD867" s="90" t="s">
        <v>30</v>
      </c>
      <c r="AE867" s="94"/>
      <c r="AF867" s="90" t="s">
        <v>2232</v>
      </c>
      <c r="AG867" s="93"/>
      <c r="AH867" s="96"/>
      <c r="AI867" s="96"/>
      <c r="AJ867" s="90">
        <v>50</v>
      </c>
      <c r="AK867" s="90" t="s">
        <v>295</v>
      </c>
      <c r="AL867" s="93"/>
      <c r="AM867" s="93"/>
      <c r="AN867" s="90">
        <v>1</v>
      </c>
      <c r="AO867" s="93"/>
      <c r="AP867" s="93"/>
    </row>
    <row r="868" spans="1:42" ht="75" customHeight="1">
      <c r="A868" s="77">
        <f t="shared" si="1"/>
        <v>867</v>
      </c>
      <c r="B868" s="92" t="s">
        <v>2408</v>
      </c>
      <c r="C868" s="90" t="s">
        <v>2410</v>
      </c>
      <c r="D868" s="90" t="s">
        <v>2411</v>
      </c>
      <c r="E868" s="90" t="s">
        <v>2409</v>
      </c>
      <c r="F868" s="91" t="s">
        <v>2412</v>
      </c>
      <c r="G868" s="90" t="s">
        <v>44</v>
      </c>
      <c r="H868" s="90" t="s">
        <v>2410</v>
      </c>
      <c r="I868" s="90" t="s">
        <v>105</v>
      </c>
      <c r="J868" s="90" t="s">
        <v>2413</v>
      </c>
      <c r="K868" s="91" t="s">
        <v>2414</v>
      </c>
      <c r="L868" s="92" t="s">
        <v>209</v>
      </c>
      <c r="M868" s="90">
        <v>11090</v>
      </c>
      <c r="N868" s="92" t="s">
        <v>209</v>
      </c>
      <c r="O868" s="92" t="s">
        <v>209</v>
      </c>
      <c r="P868" s="90" t="s">
        <v>30</v>
      </c>
      <c r="Q868" s="90" t="s">
        <v>48</v>
      </c>
      <c r="R868" s="93"/>
      <c r="S868" s="93"/>
      <c r="T868" s="93"/>
      <c r="U868" s="94"/>
      <c r="V868" s="94"/>
      <c r="W868" s="94"/>
      <c r="X868" s="94"/>
      <c r="Y868" s="93"/>
      <c r="Z868" s="93"/>
      <c r="AA868" s="90" t="s">
        <v>1448</v>
      </c>
      <c r="AB868" s="95">
        <v>2000000</v>
      </c>
      <c r="AC868" s="93"/>
      <c r="AD868" s="90">
        <v>200000</v>
      </c>
      <c r="AE868" s="94"/>
      <c r="AF868" s="90" t="s">
        <v>114</v>
      </c>
      <c r="AG868" s="93"/>
      <c r="AH868" s="96"/>
      <c r="AI868" s="96"/>
      <c r="AJ868" s="90" t="s">
        <v>1726</v>
      </c>
      <c r="AK868" s="90" t="s">
        <v>2416</v>
      </c>
      <c r="AL868" s="93"/>
      <c r="AM868" s="93"/>
      <c r="AN868" s="90">
        <v>3</v>
      </c>
      <c r="AO868" s="93"/>
      <c r="AP868" s="93"/>
    </row>
    <row r="869" spans="1:42" ht="75" customHeight="1">
      <c r="A869" s="77">
        <f t="shared" si="1"/>
        <v>868</v>
      </c>
      <c r="B869" s="92" t="s">
        <v>2417</v>
      </c>
      <c r="C869" s="90" t="s">
        <v>2419</v>
      </c>
      <c r="D869" s="90" t="s">
        <v>2420</v>
      </c>
      <c r="E869" s="90" t="s">
        <v>2418</v>
      </c>
      <c r="F869" s="91" t="s">
        <v>2421</v>
      </c>
      <c r="G869" s="90" t="s">
        <v>44</v>
      </c>
      <c r="H869" s="90" t="s">
        <v>2419</v>
      </c>
      <c r="I869" s="90" t="s">
        <v>2419</v>
      </c>
      <c r="J869" s="90" t="s">
        <v>2422</v>
      </c>
      <c r="K869" s="90">
        <v>0</v>
      </c>
      <c r="L869" s="90">
        <v>0</v>
      </c>
      <c r="M869" s="90">
        <v>0</v>
      </c>
      <c r="N869" s="90">
        <v>0</v>
      </c>
      <c r="O869" s="90">
        <v>0</v>
      </c>
      <c r="P869" s="90" t="s">
        <v>30</v>
      </c>
      <c r="Q869" s="90" t="s">
        <v>30</v>
      </c>
      <c r="R869" s="93"/>
      <c r="S869" s="93"/>
      <c r="T869" s="93"/>
      <c r="U869" s="94"/>
      <c r="V869" s="94"/>
      <c r="W869" s="94"/>
      <c r="X869" s="94"/>
      <c r="Y869" s="93"/>
      <c r="Z869" s="93"/>
      <c r="AA869" s="90" t="s">
        <v>63</v>
      </c>
      <c r="AB869" s="95">
        <v>10000000</v>
      </c>
      <c r="AC869" s="93"/>
      <c r="AD869" s="92" t="s">
        <v>209</v>
      </c>
      <c r="AE869" s="94"/>
      <c r="AF869" s="90" t="s">
        <v>170</v>
      </c>
      <c r="AG869" s="93"/>
      <c r="AH869" s="96"/>
      <c r="AI869" s="96"/>
      <c r="AJ869" s="90">
        <v>135</v>
      </c>
      <c r="AK869" s="90" t="s">
        <v>2423</v>
      </c>
      <c r="AL869" s="93"/>
      <c r="AM869" s="93"/>
      <c r="AN869" s="90">
        <v>0</v>
      </c>
      <c r="AO869" s="93"/>
      <c r="AP869" s="93"/>
    </row>
    <row r="870" spans="1:42" ht="96" customHeight="1">
      <c r="A870" s="77">
        <f t="shared" si="1"/>
        <v>869</v>
      </c>
      <c r="B870" s="92" t="s">
        <v>2426</v>
      </c>
      <c r="C870" s="90" t="s">
        <v>2428</v>
      </c>
      <c r="D870" s="90" t="s">
        <v>2429</v>
      </c>
      <c r="E870" s="90" t="s">
        <v>2427</v>
      </c>
      <c r="F870" s="91" t="s">
        <v>2430</v>
      </c>
      <c r="G870" s="90" t="s">
        <v>44</v>
      </c>
      <c r="H870" s="90" t="s">
        <v>2428</v>
      </c>
      <c r="I870" s="90" t="s">
        <v>2428</v>
      </c>
      <c r="J870" s="90" t="s">
        <v>2431</v>
      </c>
      <c r="K870" s="92" t="s">
        <v>209</v>
      </c>
      <c r="L870" s="92" t="s">
        <v>209</v>
      </c>
      <c r="M870" s="92" t="s">
        <v>209</v>
      </c>
      <c r="N870" s="92" t="s">
        <v>8630</v>
      </c>
      <c r="O870" s="90" t="s">
        <v>1017</v>
      </c>
      <c r="P870" s="90" t="s">
        <v>30</v>
      </c>
      <c r="Q870" s="90" t="s">
        <v>48</v>
      </c>
      <c r="R870" s="93"/>
      <c r="S870" s="93"/>
      <c r="T870" s="93"/>
      <c r="U870" s="94"/>
      <c r="V870" s="94"/>
      <c r="W870" s="94"/>
      <c r="X870" s="94"/>
      <c r="Y870" s="93"/>
      <c r="Z870" s="93"/>
      <c r="AA870" s="90" t="s">
        <v>2433</v>
      </c>
      <c r="AB870" s="95" t="s">
        <v>2434</v>
      </c>
      <c r="AC870" s="93"/>
      <c r="AD870" s="90" t="s">
        <v>209</v>
      </c>
      <c r="AE870" s="94"/>
      <c r="AF870" s="90" t="s">
        <v>35</v>
      </c>
      <c r="AG870" s="93"/>
      <c r="AH870" s="96"/>
      <c r="AI870" s="96"/>
      <c r="AJ870" s="90" t="s">
        <v>2436</v>
      </c>
      <c r="AK870" s="90" t="s">
        <v>2437</v>
      </c>
      <c r="AL870" s="93"/>
      <c r="AM870" s="93"/>
      <c r="AN870" s="90">
        <v>1</v>
      </c>
      <c r="AO870" s="93"/>
      <c r="AP870" s="93"/>
    </row>
    <row r="871" spans="1:42" ht="75" customHeight="1">
      <c r="A871" s="77">
        <f t="shared" si="1"/>
        <v>870</v>
      </c>
      <c r="B871" s="92" t="s">
        <v>2438</v>
      </c>
      <c r="C871" s="90" t="s">
        <v>2440</v>
      </c>
      <c r="D871" s="90" t="s">
        <v>2441</v>
      </c>
      <c r="E871" s="90" t="s">
        <v>2439</v>
      </c>
      <c r="F871" s="91" t="s">
        <v>2442</v>
      </c>
      <c r="G871" s="90" t="s">
        <v>44</v>
      </c>
      <c r="H871" s="90" t="s">
        <v>2440</v>
      </c>
      <c r="I871" s="90" t="s">
        <v>2440</v>
      </c>
      <c r="J871" s="90" t="s">
        <v>2443</v>
      </c>
      <c r="K871" s="92" t="s">
        <v>209</v>
      </c>
      <c r="L871" s="92" t="s">
        <v>209</v>
      </c>
      <c r="M871" s="92" t="s">
        <v>209</v>
      </c>
      <c r="N871" s="92" t="s">
        <v>209</v>
      </c>
      <c r="O871" s="92" t="s">
        <v>209</v>
      </c>
      <c r="P871" s="90" t="s">
        <v>30</v>
      </c>
      <c r="Q871" s="90" t="s">
        <v>30</v>
      </c>
      <c r="R871" s="93"/>
      <c r="S871" s="93"/>
      <c r="T871" s="93"/>
      <c r="U871" s="94"/>
      <c r="V871" s="94"/>
      <c r="W871" s="94"/>
      <c r="X871" s="94"/>
      <c r="Y871" s="93"/>
      <c r="Z871" s="93"/>
      <c r="AA871" s="90" t="s">
        <v>93</v>
      </c>
      <c r="AB871" s="95" t="s">
        <v>280</v>
      </c>
      <c r="AC871" s="93"/>
      <c r="AD871" s="92" t="s">
        <v>209</v>
      </c>
      <c r="AE871" s="94"/>
      <c r="AF871" s="90" t="s">
        <v>221</v>
      </c>
      <c r="AG871" s="93"/>
      <c r="AH871" s="96"/>
      <c r="AI871" s="96"/>
      <c r="AJ871" s="90" t="s">
        <v>2445</v>
      </c>
      <c r="AK871" s="90" t="s">
        <v>105</v>
      </c>
      <c r="AL871" s="93"/>
      <c r="AM871" s="93"/>
      <c r="AN871" s="90">
        <v>2</v>
      </c>
      <c r="AO871" s="93"/>
      <c r="AP871" s="93"/>
    </row>
    <row r="872" spans="1:42" ht="75" customHeight="1">
      <c r="A872" s="77">
        <f t="shared" si="1"/>
        <v>871</v>
      </c>
      <c r="B872" s="92" t="s">
        <v>2455</v>
      </c>
      <c r="C872" s="90" t="s">
        <v>2457</v>
      </c>
      <c r="D872" s="90" t="s">
        <v>2458</v>
      </c>
      <c r="E872" s="90" t="s">
        <v>2456</v>
      </c>
      <c r="F872" s="90" t="s">
        <v>2459</v>
      </c>
      <c r="G872" s="90" t="s">
        <v>44</v>
      </c>
      <c r="H872" s="90" t="s">
        <v>2457</v>
      </c>
      <c r="I872" s="90" t="s">
        <v>2457</v>
      </c>
      <c r="J872" s="90" t="s">
        <v>2460</v>
      </c>
      <c r="K872" s="92" t="s">
        <v>209</v>
      </c>
      <c r="L872" s="90" t="s">
        <v>102</v>
      </c>
      <c r="M872" s="92" t="s">
        <v>209</v>
      </c>
      <c r="N872" s="92" t="s">
        <v>209</v>
      </c>
      <c r="O872" s="92" t="s">
        <v>209</v>
      </c>
      <c r="P872" s="90" t="s">
        <v>30</v>
      </c>
      <c r="Q872" s="90" t="s">
        <v>48</v>
      </c>
      <c r="R872" s="93"/>
      <c r="S872" s="93"/>
      <c r="T872" s="93"/>
      <c r="U872" s="94"/>
      <c r="V872" s="94"/>
      <c r="W872" s="94"/>
      <c r="X872" s="94"/>
      <c r="Y872" s="93"/>
      <c r="Z872" s="93"/>
      <c r="AA872" s="90" t="s">
        <v>73</v>
      </c>
      <c r="AB872" s="95" t="s">
        <v>33</v>
      </c>
      <c r="AC872" s="93"/>
      <c r="AD872" s="90">
        <v>0</v>
      </c>
      <c r="AE872" s="94"/>
      <c r="AF872" s="90" t="s">
        <v>114</v>
      </c>
      <c r="AG872" s="93"/>
      <c r="AH872" s="96"/>
      <c r="AI872" s="96"/>
      <c r="AJ872" s="90" t="s">
        <v>2462</v>
      </c>
      <c r="AK872" s="90" t="s">
        <v>74</v>
      </c>
      <c r="AL872" s="93"/>
      <c r="AM872" s="93"/>
      <c r="AN872" s="90">
        <v>0</v>
      </c>
      <c r="AO872" s="93"/>
      <c r="AP872" s="93"/>
    </row>
    <row r="873" spans="1:42" ht="75" customHeight="1">
      <c r="A873" s="77">
        <f t="shared" si="1"/>
        <v>872</v>
      </c>
      <c r="B873" s="92" t="s">
        <v>2463</v>
      </c>
      <c r="C873" s="90" t="s">
        <v>2465</v>
      </c>
      <c r="D873" s="90" t="s">
        <v>2466</v>
      </c>
      <c r="E873" s="91" t="s">
        <v>2464</v>
      </c>
      <c r="F873" s="91" t="s">
        <v>2467</v>
      </c>
      <c r="G873" s="90" t="s">
        <v>27</v>
      </c>
      <c r="H873" s="90" t="s">
        <v>2465</v>
      </c>
      <c r="I873" s="90" t="s">
        <v>2465</v>
      </c>
      <c r="J873" s="90" t="s">
        <v>2468</v>
      </c>
      <c r="K873" s="90">
        <v>0</v>
      </c>
      <c r="L873" s="90">
        <v>0</v>
      </c>
      <c r="M873" s="90">
        <v>0</v>
      </c>
      <c r="N873" s="90">
        <v>0</v>
      </c>
      <c r="O873" s="90">
        <v>0</v>
      </c>
      <c r="P873" s="90" t="s">
        <v>48</v>
      </c>
      <c r="Q873" s="90" t="s">
        <v>30</v>
      </c>
      <c r="R873" s="93"/>
      <c r="S873" s="93"/>
      <c r="T873" s="93"/>
      <c r="U873" s="94"/>
      <c r="V873" s="94"/>
      <c r="W873" s="94"/>
      <c r="X873" s="94"/>
      <c r="Y873" s="93"/>
      <c r="Z873" s="93"/>
      <c r="AA873" s="90" t="s">
        <v>63</v>
      </c>
      <c r="AB873" s="95">
        <v>15000000</v>
      </c>
      <c r="AC873" s="93"/>
      <c r="AD873" s="92" t="s">
        <v>209</v>
      </c>
      <c r="AE873" s="94"/>
      <c r="AF873" s="90" t="s">
        <v>35</v>
      </c>
      <c r="AG873" s="93"/>
      <c r="AH873" s="96"/>
      <c r="AI873" s="96"/>
      <c r="AJ873" s="90">
        <v>750</v>
      </c>
      <c r="AK873" s="90" t="s">
        <v>105</v>
      </c>
      <c r="AL873" s="93"/>
      <c r="AM873" s="93"/>
      <c r="AN873" s="90">
        <v>1</v>
      </c>
      <c r="AO873" s="93"/>
      <c r="AP873" s="93"/>
    </row>
    <row r="874" spans="1:42" ht="75" customHeight="1">
      <c r="A874" s="77">
        <f t="shared" si="1"/>
        <v>873</v>
      </c>
      <c r="B874" s="92" t="s">
        <v>2469</v>
      </c>
      <c r="C874" s="90" t="s">
        <v>2471</v>
      </c>
      <c r="D874" s="90" t="s">
        <v>2470</v>
      </c>
      <c r="E874" s="90"/>
      <c r="F874" s="91" t="s">
        <v>2473</v>
      </c>
      <c r="G874" s="90" t="s">
        <v>44</v>
      </c>
      <c r="H874" s="90" t="s">
        <v>2471</v>
      </c>
      <c r="I874" s="90" t="s">
        <v>2472</v>
      </c>
      <c r="J874" s="90" t="s">
        <v>2474</v>
      </c>
      <c r="K874" s="91" t="s">
        <v>2475</v>
      </c>
      <c r="L874" s="90" t="s">
        <v>2476</v>
      </c>
      <c r="M874" s="92" t="s">
        <v>209</v>
      </c>
      <c r="N874" s="90">
        <v>0</v>
      </c>
      <c r="O874" s="90">
        <v>0</v>
      </c>
      <c r="P874" s="90" t="s">
        <v>30</v>
      </c>
      <c r="Q874" s="90" t="s">
        <v>48</v>
      </c>
      <c r="R874" s="93"/>
      <c r="S874" s="93"/>
      <c r="T874" s="93"/>
      <c r="U874" s="94"/>
      <c r="V874" s="94"/>
      <c r="W874" s="94"/>
      <c r="X874" s="94"/>
      <c r="Y874" s="93"/>
      <c r="Z874" s="93"/>
      <c r="AA874" s="90" t="s">
        <v>2477</v>
      </c>
      <c r="AB874" s="95">
        <v>3000000</v>
      </c>
      <c r="AC874" s="93"/>
      <c r="AD874" s="90">
        <v>0</v>
      </c>
      <c r="AE874" s="94"/>
      <c r="AF874" s="90" t="s">
        <v>1338</v>
      </c>
      <c r="AG874" s="93"/>
      <c r="AH874" s="96"/>
      <c r="AI874" s="96"/>
      <c r="AJ874" s="90" t="s">
        <v>2479</v>
      </c>
      <c r="AK874" s="90" t="s">
        <v>2480</v>
      </c>
      <c r="AL874" s="93"/>
      <c r="AM874" s="93"/>
      <c r="AN874" s="90">
        <v>1</v>
      </c>
      <c r="AO874" s="93"/>
      <c r="AP874" s="93"/>
    </row>
    <row r="875" spans="1:42" ht="75" customHeight="1">
      <c r="A875" s="77">
        <f t="shared" si="1"/>
        <v>874</v>
      </c>
      <c r="B875" s="92" t="s">
        <v>2481</v>
      </c>
      <c r="C875" s="90" t="s">
        <v>2483</v>
      </c>
      <c r="D875" s="90" t="s">
        <v>2484</v>
      </c>
      <c r="E875" s="90" t="s">
        <v>2482</v>
      </c>
      <c r="F875" s="91" t="s">
        <v>2485</v>
      </c>
      <c r="G875" s="90" t="s">
        <v>44</v>
      </c>
      <c r="H875" s="90" t="s">
        <v>2483</v>
      </c>
      <c r="I875" s="90" t="s">
        <v>2483</v>
      </c>
      <c r="J875" s="90" t="s">
        <v>2486</v>
      </c>
      <c r="K875" s="92" t="s">
        <v>209</v>
      </c>
      <c r="L875" s="92" t="s">
        <v>209</v>
      </c>
      <c r="M875" s="92" t="s">
        <v>209</v>
      </c>
      <c r="N875" s="92" t="s">
        <v>209</v>
      </c>
      <c r="O875" s="92" t="s">
        <v>209</v>
      </c>
      <c r="P875" s="90" t="s">
        <v>30</v>
      </c>
      <c r="Q875" s="90" t="s">
        <v>48</v>
      </c>
      <c r="R875" s="93"/>
      <c r="S875" s="93"/>
      <c r="T875" s="93"/>
      <c r="U875" s="94"/>
      <c r="V875" s="94"/>
      <c r="W875" s="94"/>
      <c r="X875" s="94"/>
      <c r="Y875" s="93"/>
      <c r="Z875" s="93"/>
      <c r="AA875" s="90" t="s">
        <v>546</v>
      </c>
      <c r="AB875" s="95" t="s">
        <v>2487</v>
      </c>
      <c r="AC875" s="93"/>
      <c r="AD875" s="92" t="s">
        <v>209</v>
      </c>
      <c r="AE875" s="94"/>
      <c r="AF875" s="90" t="s">
        <v>35</v>
      </c>
      <c r="AG875" s="93"/>
      <c r="AH875" s="96"/>
      <c r="AI875" s="96"/>
      <c r="AJ875" s="90" t="s">
        <v>1245</v>
      </c>
      <c r="AK875" s="90" t="s">
        <v>2489</v>
      </c>
      <c r="AL875" s="93"/>
      <c r="AM875" s="93"/>
      <c r="AN875" s="90" t="s">
        <v>55</v>
      </c>
      <c r="AO875" s="93"/>
      <c r="AP875" s="93"/>
    </row>
    <row r="876" spans="1:42" ht="75" customHeight="1">
      <c r="A876" s="77">
        <f t="shared" si="1"/>
        <v>875</v>
      </c>
      <c r="B876" s="92" t="s">
        <v>2490</v>
      </c>
      <c r="C876" s="90" t="s">
        <v>2492</v>
      </c>
      <c r="D876" s="90" t="s">
        <v>2493</v>
      </c>
      <c r="E876" s="90" t="s">
        <v>2491</v>
      </c>
      <c r="F876" s="91" t="s">
        <v>2494</v>
      </c>
      <c r="G876" s="90" t="s">
        <v>44</v>
      </c>
      <c r="H876" s="90" t="s">
        <v>2492</v>
      </c>
      <c r="I876" s="90" t="s">
        <v>2492</v>
      </c>
      <c r="J876" s="90" t="s">
        <v>2495</v>
      </c>
      <c r="K876" s="92" t="s">
        <v>209</v>
      </c>
      <c r="L876" s="92" t="s">
        <v>209</v>
      </c>
      <c r="M876" s="92" t="s">
        <v>209</v>
      </c>
      <c r="N876" s="92" t="s">
        <v>209</v>
      </c>
      <c r="O876" s="92" t="s">
        <v>209</v>
      </c>
      <c r="P876" s="90" t="s">
        <v>30</v>
      </c>
      <c r="Q876" s="90" t="s">
        <v>48</v>
      </c>
      <c r="R876" s="93"/>
      <c r="S876" s="93"/>
      <c r="T876" s="93"/>
      <c r="U876" s="94"/>
      <c r="V876" s="94"/>
      <c r="W876" s="94"/>
      <c r="X876" s="94"/>
      <c r="Y876" s="93"/>
      <c r="Z876" s="93"/>
      <c r="AA876" s="90" t="s">
        <v>2496</v>
      </c>
      <c r="AB876" s="95" t="s">
        <v>2497</v>
      </c>
      <c r="AC876" s="93"/>
      <c r="AD876" s="90" t="s">
        <v>2497</v>
      </c>
      <c r="AE876" s="94"/>
      <c r="AF876" s="90" t="s">
        <v>221</v>
      </c>
      <c r="AG876" s="93"/>
      <c r="AH876" s="96"/>
      <c r="AI876" s="96"/>
      <c r="AJ876" s="90" t="s">
        <v>2499</v>
      </c>
      <c r="AK876" s="90" t="s">
        <v>2501</v>
      </c>
      <c r="AL876" s="93"/>
      <c r="AM876" s="93"/>
      <c r="AN876" s="90" t="s">
        <v>2500</v>
      </c>
      <c r="AO876" s="93"/>
      <c r="AP876" s="93"/>
    </row>
    <row r="877" spans="1:42" ht="75" customHeight="1">
      <c r="A877" s="77">
        <f t="shared" si="1"/>
        <v>876</v>
      </c>
      <c r="B877" s="92" t="s">
        <v>2502</v>
      </c>
      <c r="C877" s="90" t="s">
        <v>2504</v>
      </c>
      <c r="D877" s="90" t="s">
        <v>2506</v>
      </c>
      <c r="E877" s="90" t="s">
        <v>2503</v>
      </c>
      <c r="F877" s="91" t="s">
        <v>2507</v>
      </c>
      <c r="G877" s="90" t="s">
        <v>44</v>
      </c>
      <c r="H877" s="90" t="s">
        <v>2504</v>
      </c>
      <c r="I877" s="90" t="s">
        <v>2505</v>
      </c>
      <c r="J877" s="90" t="s">
        <v>2508</v>
      </c>
      <c r="K877" s="90">
        <v>0</v>
      </c>
      <c r="L877" s="90">
        <v>0</v>
      </c>
      <c r="M877" s="90">
        <v>0</v>
      </c>
      <c r="N877" s="90">
        <v>0</v>
      </c>
      <c r="O877" s="90">
        <v>0</v>
      </c>
      <c r="P877" s="90" t="s">
        <v>48</v>
      </c>
      <c r="Q877" s="90" t="s">
        <v>48</v>
      </c>
      <c r="R877" s="93"/>
      <c r="S877" s="93"/>
      <c r="T877" s="93"/>
      <c r="U877" s="94"/>
      <c r="V877" s="94"/>
      <c r="W877" s="94"/>
      <c r="X877" s="94"/>
      <c r="Y877" s="93"/>
      <c r="Z877" s="93"/>
      <c r="AA877" s="90" t="s">
        <v>2006</v>
      </c>
      <c r="AB877" s="95">
        <v>5000000</v>
      </c>
      <c r="AC877" s="93"/>
      <c r="AD877" s="92" t="s">
        <v>209</v>
      </c>
      <c r="AE877" s="94"/>
      <c r="AF877" s="90" t="s">
        <v>35</v>
      </c>
      <c r="AG877" s="93"/>
      <c r="AH877" s="96"/>
      <c r="AI877" s="96"/>
      <c r="AJ877" s="90">
        <v>250</v>
      </c>
      <c r="AK877" s="90" t="s">
        <v>2509</v>
      </c>
      <c r="AL877" s="93"/>
      <c r="AM877" s="93"/>
      <c r="AN877" s="90">
        <v>1</v>
      </c>
      <c r="AO877" s="93"/>
      <c r="AP877" s="93"/>
    </row>
    <row r="878" spans="1:42" ht="75" customHeight="1">
      <c r="A878" s="77">
        <f t="shared" si="1"/>
        <v>877</v>
      </c>
      <c r="B878" s="92" t="s">
        <v>2510</v>
      </c>
      <c r="C878" s="90" t="s">
        <v>2511</v>
      </c>
      <c r="D878" s="90" t="s">
        <v>316</v>
      </c>
      <c r="E878" s="90"/>
      <c r="F878" s="91" t="s">
        <v>317</v>
      </c>
      <c r="G878" s="90" t="s">
        <v>27</v>
      </c>
      <c r="H878" s="90" t="s">
        <v>2511</v>
      </c>
      <c r="I878" s="90" t="s">
        <v>2511</v>
      </c>
      <c r="J878" s="90" t="s">
        <v>2512</v>
      </c>
      <c r="K878" s="92" t="s">
        <v>209</v>
      </c>
      <c r="L878" s="92" t="s">
        <v>209</v>
      </c>
      <c r="M878" s="92" t="s">
        <v>209</v>
      </c>
      <c r="N878" s="92" t="s">
        <v>8631</v>
      </c>
      <c r="O878" s="90" t="s">
        <v>2513</v>
      </c>
      <c r="P878" s="90" t="s">
        <v>48</v>
      </c>
      <c r="Q878" s="90" t="s">
        <v>30</v>
      </c>
      <c r="R878" s="93"/>
      <c r="S878" s="93"/>
      <c r="T878" s="93"/>
      <c r="U878" s="94"/>
      <c r="V878" s="94"/>
      <c r="W878" s="94"/>
      <c r="X878" s="94"/>
      <c r="Y878" s="93"/>
      <c r="Z878" s="93"/>
      <c r="AA878" s="90" t="s">
        <v>319</v>
      </c>
      <c r="AB878" s="95" t="s">
        <v>1735</v>
      </c>
      <c r="AC878" s="93"/>
      <c r="AD878" s="90" t="s">
        <v>321</v>
      </c>
      <c r="AE878" s="94"/>
      <c r="AF878" s="90" t="s">
        <v>35</v>
      </c>
      <c r="AG878" s="93"/>
      <c r="AH878" s="96"/>
      <c r="AI878" s="96"/>
      <c r="AJ878" s="90" t="s">
        <v>2515</v>
      </c>
      <c r="AK878" s="90" t="s">
        <v>2516</v>
      </c>
      <c r="AL878" s="93"/>
      <c r="AM878" s="93"/>
      <c r="AN878" s="90" t="s">
        <v>55</v>
      </c>
      <c r="AO878" s="93"/>
      <c r="AP878" s="93"/>
    </row>
    <row r="879" spans="1:42" ht="75" customHeight="1">
      <c r="A879" s="77">
        <f t="shared" si="1"/>
        <v>878</v>
      </c>
      <c r="B879" s="92" t="s">
        <v>2517</v>
      </c>
      <c r="C879" s="90" t="s">
        <v>2519</v>
      </c>
      <c r="D879" s="90" t="s">
        <v>2520</v>
      </c>
      <c r="E879" s="90" t="s">
        <v>2518</v>
      </c>
      <c r="F879" s="91" t="s">
        <v>2521</v>
      </c>
      <c r="G879" s="90" t="s">
        <v>27</v>
      </c>
      <c r="H879" s="90" t="s">
        <v>2519</v>
      </c>
      <c r="I879" s="90" t="s">
        <v>2519</v>
      </c>
      <c r="J879" s="90" t="s">
        <v>2522</v>
      </c>
      <c r="K879" s="90">
        <v>0</v>
      </c>
      <c r="L879" s="90">
        <v>0</v>
      </c>
      <c r="M879" s="90">
        <v>0</v>
      </c>
      <c r="N879" s="90">
        <v>0</v>
      </c>
      <c r="O879" s="92" t="s">
        <v>209</v>
      </c>
      <c r="P879" s="90" t="s">
        <v>48</v>
      </c>
      <c r="Q879" s="90" t="s">
        <v>48</v>
      </c>
      <c r="R879" s="93"/>
      <c r="S879" s="93"/>
      <c r="T879" s="93"/>
      <c r="U879" s="94"/>
      <c r="V879" s="94"/>
      <c r="W879" s="94"/>
      <c r="X879" s="94"/>
      <c r="Y879" s="93"/>
      <c r="Z879" s="93"/>
      <c r="AA879" s="90" t="s">
        <v>63</v>
      </c>
      <c r="AB879" s="95">
        <v>10000000</v>
      </c>
      <c r="AC879" s="93"/>
      <c r="AD879" s="92" t="s">
        <v>209</v>
      </c>
      <c r="AE879" s="94"/>
      <c r="AF879" s="90" t="s">
        <v>35</v>
      </c>
      <c r="AG879" s="93"/>
      <c r="AH879" s="96"/>
      <c r="AI879" s="96"/>
      <c r="AJ879" s="90">
        <v>500</v>
      </c>
      <c r="AK879" s="90" t="s">
        <v>2523</v>
      </c>
      <c r="AL879" s="93"/>
      <c r="AM879" s="93"/>
      <c r="AN879" s="90">
        <v>1</v>
      </c>
      <c r="AO879" s="93"/>
      <c r="AP879" s="93"/>
    </row>
    <row r="880" spans="1:42" ht="75" customHeight="1">
      <c r="A880" s="77">
        <f t="shared" si="1"/>
        <v>879</v>
      </c>
      <c r="B880" s="92" t="s">
        <v>2524</v>
      </c>
      <c r="C880" s="90" t="s">
        <v>2526</v>
      </c>
      <c r="D880" s="90" t="s">
        <v>2527</v>
      </c>
      <c r="E880" s="90" t="s">
        <v>2525</v>
      </c>
      <c r="F880" s="91" t="s">
        <v>2528</v>
      </c>
      <c r="G880" s="90" t="s">
        <v>44</v>
      </c>
      <c r="H880" s="90" t="s">
        <v>2526</v>
      </c>
      <c r="I880" s="90" t="s">
        <v>2526</v>
      </c>
      <c r="J880" s="90" t="s">
        <v>2529</v>
      </c>
      <c r="K880" s="92" t="s">
        <v>209</v>
      </c>
      <c r="L880" s="92" t="s">
        <v>209</v>
      </c>
      <c r="M880" s="92" t="s">
        <v>209</v>
      </c>
      <c r="N880" s="92" t="s">
        <v>209</v>
      </c>
      <c r="O880" s="92" t="s">
        <v>209</v>
      </c>
      <c r="P880" s="90" t="s">
        <v>30</v>
      </c>
      <c r="Q880" s="90" t="s">
        <v>30</v>
      </c>
      <c r="R880" s="93"/>
      <c r="S880" s="93"/>
      <c r="T880" s="93"/>
      <c r="U880" s="94"/>
      <c r="V880" s="94"/>
      <c r="W880" s="94"/>
      <c r="X880" s="94"/>
      <c r="Y880" s="93"/>
      <c r="Z880" s="93"/>
      <c r="AA880" s="90" t="s">
        <v>93</v>
      </c>
      <c r="AB880" s="95">
        <v>2000000</v>
      </c>
      <c r="AC880" s="93"/>
      <c r="AD880" s="92" t="s">
        <v>209</v>
      </c>
      <c r="AE880" s="94"/>
      <c r="AF880" s="90" t="s">
        <v>35</v>
      </c>
      <c r="AG880" s="93"/>
      <c r="AH880" s="96"/>
      <c r="AI880" s="96"/>
      <c r="AJ880" s="90">
        <v>200</v>
      </c>
      <c r="AK880" s="90" t="s">
        <v>2530</v>
      </c>
      <c r="AL880" s="93"/>
      <c r="AM880" s="93"/>
      <c r="AN880" s="90" t="s">
        <v>30</v>
      </c>
      <c r="AO880" s="93"/>
      <c r="AP880" s="93"/>
    </row>
    <row r="881" spans="1:42" ht="75" customHeight="1">
      <c r="A881" s="77">
        <f t="shared" si="1"/>
        <v>880</v>
      </c>
      <c r="B881" s="92" t="s">
        <v>2540</v>
      </c>
      <c r="C881" s="90" t="s">
        <v>2542</v>
      </c>
      <c r="D881" s="90" t="s">
        <v>2543</v>
      </c>
      <c r="E881" s="90" t="s">
        <v>2541</v>
      </c>
      <c r="F881" s="91" t="s">
        <v>455</v>
      </c>
      <c r="G881" s="90" t="s">
        <v>27</v>
      </c>
      <c r="H881" s="90" t="s">
        <v>2542</v>
      </c>
      <c r="I881" s="90" t="s">
        <v>2542</v>
      </c>
      <c r="J881" s="90" t="s">
        <v>2544</v>
      </c>
      <c r="K881" s="91" t="s">
        <v>457</v>
      </c>
      <c r="L881" s="92" t="s">
        <v>209</v>
      </c>
      <c r="M881" s="91" t="s">
        <v>457</v>
      </c>
      <c r="N881" s="90">
        <v>0</v>
      </c>
      <c r="O881" s="90">
        <v>0</v>
      </c>
      <c r="P881" s="90" t="s">
        <v>48</v>
      </c>
      <c r="Q881" s="90" t="s">
        <v>48</v>
      </c>
      <c r="R881" s="93"/>
      <c r="S881" s="93"/>
      <c r="T881" s="93"/>
      <c r="U881" s="94"/>
      <c r="V881" s="94"/>
      <c r="W881" s="94"/>
      <c r="X881" s="94"/>
      <c r="Y881" s="93"/>
      <c r="Z881" s="93"/>
      <c r="AA881" s="90" t="s">
        <v>2006</v>
      </c>
      <c r="AB881" s="95">
        <v>50000000</v>
      </c>
      <c r="AC881" s="93"/>
      <c r="AD881" s="92" t="s">
        <v>209</v>
      </c>
      <c r="AE881" s="94"/>
      <c r="AF881" s="90" t="s">
        <v>35</v>
      </c>
      <c r="AG881" s="93"/>
      <c r="AH881" s="96"/>
      <c r="AI881" s="96"/>
      <c r="AJ881" s="90">
        <v>5000</v>
      </c>
      <c r="AK881" s="90" t="s">
        <v>2545</v>
      </c>
      <c r="AL881" s="93"/>
      <c r="AM881" s="93"/>
      <c r="AN881" s="90">
        <v>2</v>
      </c>
      <c r="AO881" s="93"/>
      <c r="AP881" s="93"/>
    </row>
    <row r="882" spans="1:42" ht="75" customHeight="1">
      <c r="A882" s="77">
        <f t="shared" si="1"/>
        <v>881</v>
      </c>
      <c r="B882" s="92" t="s">
        <v>2564</v>
      </c>
      <c r="C882" s="90" t="s">
        <v>2566</v>
      </c>
      <c r="D882" s="90" t="s">
        <v>2568</v>
      </c>
      <c r="E882" s="90" t="s">
        <v>2565</v>
      </c>
      <c r="F882" s="91" t="s">
        <v>2569</v>
      </c>
      <c r="G882" s="90" t="s">
        <v>44</v>
      </c>
      <c r="H882" s="90" t="s">
        <v>2566</v>
      </c>
      <c r="I882" s="90" t="s">
        <v>2567</v>
      </c>
      <c r="J882" s="90" t="s">
        <v>2570</v>
      </c>
      <c r="K882" s="90">
        <v>0</v>
      </c>
      <c r="L882" s="90">
        <v>0</v>
      </c>
      <c r="M882" s="90">
        <v>0</v>
      </c>
      <c r="N882" s="90">
        <v>0</v>
      </c>
      <c r="O882" s="90">
        <v>0</v>
      </c>
      <c r="P882" s="90" t="s">
        <v>48</v>
      </c>
      <c r="Q882" s="90" t="s">
        <v>30</v>
      </c>
      <c r="R882" s="93"/>
      <c r="S882" s="93"/>
      <c r="T882" s="93"/>
      <c r="U882" s="94"/>
      <c r="V882" s="94"/>
      <c r="W882" s="94"/>
      <c r="X882" s="94"/>
      <c r="Y882" s="93"/>
      <c r="Z882" s="93"/>
      <c r="AA882" s="90" t="s">
        <v>73</v>
      </c>
      <c r="AB882" s="95" t="s">
        <v>280</v>
      </c>
      <c r="AC882" s="93"/>
      <c r="AD882" s="90">
        <v>0</v>
      </c>
      <c r="AE882" s="94"/>
      <c r="AF882" s="90" t="s">
        <v>114</v>
      </c>
      <c r="AG882" s="93"/>
      <c r="AH882" s="96"/>
      <c r="AI882" s="96"/>
      <c r="AJ882" s="90" t="s">
        <v>2571</v>
      </c>
      <c r="AK882" s="90" t="s">
        <v>2572</v>
      </c>
      <c r="AL882" s="93"/>
      <c r="AM882" s="93"/>
      <c r="AN882" s="90">
        <v>1</v>
      </c>
      <c r="AO882" s="93"/>
      <c r="AP882" s="93"/>
    </row>
    <row r="883" spans="1:42" ht="75" customHeight="1">
      <c r="A883" s="77">
        <f t="shared" si="1"/>
        <v>882</v>
      </c>
      <c r="B883" s="92" t="s">
        <v>2582</v>
      </c>
      <c r="C883" s="90" t="s">
        <v>2584</v>
      </c>
      <c r="D883" s="90" t="s">
        <v>2585</v>
      </c>
      <c r="E883" s="90" t="s">
        <v>2583</v>
      </c>
      <c r="F883" s="91" t="s">
        <v>2586</v>
      </c>
      <c r="G883" s="90" t="s">
        <v>44</v>
      </c>
      <c r="H883" s="90" t="s">
        <v>2584</v>
      </c>
      <c r="I883" s="90" t="s">
        <v>2584</v>
      </c>
      <c r="J883" s="90" t="s">
        <v>2587</v>
      </c>
      <c r="K883" s="92" t="s">
        <v>209</v>
      </c>
      <c r="L883" s="92" t="s">
        <v>209</v>
      </c>
      <c r="M883" s="92" t="s">
        <v>209</v>
      </c>
      <c r="N883" s="92" t="s">
        <v>209</v>
      </c>
      <c r="O883" s="92" t="s">
        <v>209</v>
      </c>
      <c r="P883" s="90" t="s">
        <v>30</v>
      </c>
      <c r="Q883" s="90" t="s">
        <v>30</v>
      </c>
      <c r="R883" s="93"/>
      <c r="S883" s="93"/>
      <c r="T883" s="93"/>
      <c r="U883" s="94"/>
      <c r="V883" s="94"/>
      <c r="W883" s="94"/>
      <c r="X883" s="94"/>
      <c r="Y883" s="93"/>
      <c r="Z883" s="93"/>
      <c r="AA883" s="90" t="s">
        <v>73</v>
      </c>
      <c r="AB883" s="95" t="s">
        <v>32</v>
      </c>
      <c r="AC883" s="93"/>
      <c r="AD883" s="90" t="s">
        <v>460</v>
      </c>
      <c r="AE883" s="94"/>
      <c r="AF883" s="90" t="s">
        <v>221</v>
      </c>
      <c r="AG883" s="93"/>
      <c r="AH883" s="96"/>
      <c r="AI883" s="96"/>
      <c r="AJ883" s="90" t="s">
        <v>2588</v>
      </c>
      <c r="AK883" s="90" t="s">
        <v>2589</v>
      </c>
      <c r="AL883" s="93"/>
      <c r="AM883" s="93"/>
      <c r="AN883" s="90">
        <v>2</v>
      </c>
      <c r="AO883" s="93"/>
      <c r="AP883" s="93"/>
    </row>
    <row r="884" spans="1:42" ht="75" customHeight="1">
      <c r="A884" s="77">
        <f t="shared" si="1"/>
        <v>883</v>
      </c>
      <c r="B884" s="92" t="s">
        <v>2590</v>
      </c>
      <c r="C884" s="90" t="s">
        <v>2592</v>
      </c>
      <c r="D884" s="90" t="s">
        <v>2593</v>
      </c>
      <c r="E884" s="90" t="s">
        <v>2591</v>
      </c>
      <c r="F884" s="91" t="s">
        <v>2594</v>
      </c>
      <c r="G884" s="90" t="s">
        <v>44</v>
      </c>
      <c r="H884" s="90" t="s">
        <v>2592</v>
      </c>
      <c r="I884" s="90" t="s">
        <v>2592</v>
      </c>
      <c r="J884" s="90" t="s">
        <v>2595</v>
      </c>
      <c r="K884" s="92" t="s">
        <v>8632</v>
      </c>
      <c r="L884" s="90" t="s">
        <v>799</v>
      </c>
      <c r="M884" s="90" t="s">
        <v>2596</v>
      </c>
      <c r="N884" s="92" t="s">
        <v>8633</v>
      </c>
      <c r="O884" s="90" t="s">
        <v>799</v>
      </c>
      <c r="P884" s="90" t="s">
        <v>30</v>
      </c>
      <c r="Q884" s="90" t="s">
        <v>48</v>
      </c>
      <c r="R884" s="93"/>
      <c r="S884" s="93"/>
      <c r="T884" s="93"/>
      <c r="U884" s="94"/>
      <c r="V884" s="94"/>
      <c r="W884" s="94"/>
      <c r="X884" s="94"/>
      <c r="Y884" s="93"/>
      <c r="Z884" s="93"/>
      <c r="AA884" s="90" t="s">
        <v>73</v>
      </c>
      <c r="AB884" s="95" t="s">
        <v>1789</v>
      </c>
      <c r="AC884" s="93"/>
      <c r="AD884" s="90" t="s">
        <v>30</v>
      </c>
      <c r="AE884" s="94"/>
      <c r="AF884" s="90" t="s">
        <v>221</v>
      </c>
      <c r="AG884" s="93"/>
      <c r="AH884" s="96"/>
      <c r="AI884" s="96"/>
      <c r="AJ884" s="90" t="s">
        <v>2599</v>
      </c>
      <c r="AK884" s="90" t="s">
        <v>82</v>
      </c>
      <c r="AL884" s="93"/>
      <c r="AM884" s="93"/>
      <c r="AN884" s="90" t="s">
        <v>201</v>
      </c>
      <c r="AO884" s="93"/>
      <c r="AP884" s="93"/>
    </row>
    <row r="885" spans="1:42" ht="75" customHeight="1">
      <c r="A885" s="77">
        <f t="shared" si="1"/>
        <v>884</v>
      </c>
      <c r="B885" s="92" t="s">
        <v>2600</v>
      </c>
      <c r="C885" s="90" t="s">
        <v>2602</v>
      </c>
      <c r="D885" s="90" t="s">
        <v>2601</v>
      </c>
      <c r="E885" s="90"/>
      <c r="F885" s="91" t="s">
        <v>2603</v>
      </c>
      <c r="G885" s="90" t="s">
        <v>44</v>
      </c>
      <c r="H885" s="90" t="s">
        <v>2602</v>
      </c>
      <c r="I885" s="90" t="s">
        <v>2602</v>
      </c>
      <c r="J885" s="90" t="s">
        <v>2604</v>
      </c>
      <c r="K885" s="92" t="s">
        <v>209</v>
      </c>
      <c r="L885" s="92" t="s">
        <v>209</v>
      </c>
      <c r="M885" s="90" t="s">
        <v>953</v>
      </c>
      <c r="N885" s="92" t="s">
        <v>8634</v>
      </c>
      <c r="O885" s="90" t="s">
        <v>2606</v>
      </c>
      <c r="P885" s="90" t="s">
        <v>30</v>
      </c>
      <c r="Q885" s="90" t="s">
        <v>30</v>
      </c>
      <c r="R885" s="93"/>
      <c r="S885" s="93"/>
      <c r="T885" s="93"/>
      <c r="U885" s="94"/>
      <c r="V885" s="94"/>
      <c r="W885" s="94"/>
      <c r="X885" s="94"/>
      <c r="Y885" s="93"/>
      <c r="Z885" s="93"/>
      <c r="AA885" s="90" t="s">
        <v>546</v>
      </c>
      <c r="AB885" s="95" t="s">
        <v>2607</v>
      </c>
      <c r="AC885" s="93"/>
      <c r="AD885" s="90" t="s">
        <v>2608</v>
      </c>
      <c r="AE885" s="94"/>
      <c r="AF885" s="90" t="s">
        <v>35</v>
      </c>
      <c r="AG885" s="93"/>
      <c r="AH885" s="96"/>
      <c r="AI885" s="96"/>
      <c r="AJ885" s="90" t="s">
        <v>2610</v>
      </c>
      <c r="AK885" s="90" t="s">
        <v>2611</v>
      </c>
      <c r="AL885" s="93"/>
      <c r="AM885" s="93"/>
      <c r="AN885" s="90" t="s">
        <v>55</v>
      </c>
      <c r="AO885" s="93"/>
      <c r="AP885" s="93"/>
    </row>
    <row r="886" spans="1:42" ht="75" customHeight="1">
      <c r="A886" s="77">
        <f t="shared" si="1"/>
        <v>885</v>
      </c>
      <c r="B886" s="92" t="s">
        <v>2612</v>
      </c>
      <c r="C886" s="90" t="s">
        <v>2614</v>
      </c>
      <c r="D886" s="90" t="s">
        <v>2615</v>
      </c>
      <c r="E886" s="90" t="s">
        <v>2613</v>
      </c>
      <c r="F886" s="91" t="s">
        <v>2616</v>
      </c>
      <c r="G886" s="90" t="s">
        <v>44</v>
      </c>
      <c r="H886" s="90" t="s">
        <v>2614</v>
      </c>
      <c r="I886" s="90" t="s">
        <v>2614</v>
      </c>
      <c r="J886" s="90" t="s">
        <v>2617</v>
      </c>
      <c r="K886" s="92" t="s">
        <v>8635</v>
      </c>
      <c r="L886" s="90" t="s">
        <v>2618</v>
      </c>
      <c r="M886" s="90" t="s">
        <v>2618</v>
      </c>
      <c r="N886" s="92" t="s">
        <v>8636</v>
      </c>
      <c r="O886" s="91" t="s">
        <v>2619</v>
      </c>
      <c r="P886" s="90" t="s">
        <v>30</v>
      </c>
      <c r="Q886" s="90" t="s">
        <v>48</v>
      </c>
      <c r="R886" s="93"/>
      <c r="S886" s="93"/>
      <c r="T886" s="93"/>
      <c r="U886" s="94"/>
      <c r="V886" s="94"/>
      <c r="W886" s="94"/>
      <c r="X886" s="94"/>
      <c r="Y886" s="93"/>
      <c r="Z886" s="93"/>
      <c r="AA886" s="90" t="s">
        <v>131</v>
      </c>
      <c r="AB886" s="95" t="s">
        <v>2620</v>
      </c>
      <c r="AC886" s="93"/>
      <c r="AD886" s="90" t="s">
        <v>2621</v>
      </c>
      <c r="AE886" s="94"/>
      <c r="AF886" s="90" t="s">
        <v>35</v>
      </c>
      <c r="AG886" s="93"/>
      <c r="AH886" s="96"/>
      <c r="AI886" s="96"/>
      <c r="AJ886" s="90" t="s">
        <v>2623</v>
      </c>
      <c r="AK886" s="90" t="s">
        <v>2624</v>
      </c>
      <c r="AL886" s="93"/>
      <c r="AM886" s="93"/>
      <c r="AN886" s="90">
        <v>2</v>
      </c>
      <c r="AO886" s="93"/>
      <c r="AP886" s="93"/>
    </row>
    <row r="887" spans="1:42" ht="75" customHeight="1">
      <c r="A887" s="77">
        <f t="shared" si="1"/>
        <v>886</v>
      </c>
      <c r="B887" s="92" t="s">
        <v>2625</v>
      </c>
      <c r="C887" s="90" t="s">
        <v>2627</v>
      </c>
      <c r="D887" s="90" t="s">
        <v>2628</v>
      </c>
      <c r="E887" s="90" t="s">
        <v>2626</v>
      </c>
      <c r="F887" s="91" t="s">
        <v>2629</v>
      </c>
      <c r="G887" s="90" t="s">
        <v>44</v>
      </c>
      <c r="H887" s="90" t="s">
        <v>2627</v>
      </c>
      <c r="I887" s="90" t="s">
        <v>2627</v>
      </c>
      <c r="J887" s="90" t="s">
        <v>2630</v>
      </c>
      <c r="K887" s="90">
        <v>9120100841973</v>
      </c>
      <c r="L887" s="90" t="s">
        <v>2631</v>
      </c>
      <c r="M887" s="92" t="s">
        <v>209</v>
      </c>
      <c r="N887" s="92" t="s">
        <v>8637</v>
      </c>
      <c r="O887" s="92" t="s">
        <v>209</v>
      </c>
      <c r="P887" s="90" t="s">
        <v>30</v>
      </c>
      <c r="Q887" s="90" t="s">
        <v>48</v>
      </c>
      <c r="R887" s="93"/>
      <c r="S887" s="93"/>
      <c r="T887" s="93"/>
      <c r="U887" s="94"/>
      <c r="V887" s="94"/>
      <c r="W887" s="94"/>
      <c r="X887" s="94"/>
      <c r="Y887" s="93"/>
      <c r="Z887" s="93"/>
      <c r="AA887" s="90" t="s">
        <v>546</v>
      </c>
      <c r="AB887" s="95" t="s">
        <v>280</v>
      </c>
      <c r="AC887" s="93"/>
      <c r="AD887" s="90" t="s">
        <v>30</v>
      </c>
      <c r="AE887" s="94"/>
      <c r="AF887" s="90" t="s">
        <v>35</v>
      </c>
      <c r="AG887" s="93"/>
      <c r="AH887" s="96"/>
      <c r="AI887" s="96"/>
      <c r="AJ887" s="90">
        <v>1000000</v>
      </c>
      <c r="AK887" s="90" t="s">
        <v>105</v>
      </c>
      <c r="AL887" s="93"/>
      <c r="AM887" s="93"/>
      <c r="AN887" s="90">
        <v>1</v>
      </c>
      <c r="AO887" s="93"/>
      <c r="AP887" s="93"/>
    </row>
    <row r="888" spans="1:42" ht="75" customHeight="1">
      <c r="A888" s="77">
        <f t="shared" si="1"/>
        <v>887</v>
      </c>
      <c r="B888" s="92" t="s">
        <v>2637</v>
      </c>
      <c r="C888" s="90" t="s">
        <v>2639</v>
      </c>
      <c r="D888" s="90" t="s">
        <v>2640</v>
      </c>
      <c r="E888" s="91" t="s">
        <v>2638</v>
      </c>
      <c r="F888" s="91" t="s">
        <v>2641</v>
      </c>
      <c r="G888" s="90" t="s">
        <v>44</v>
      </c>
      <c r="H888" s="90" t="s">
        <v>2639</v>
      </c>
      <c r="I888" s="90" t="s">
        <v>2639</v>
      </c>
      <c r="J888" s="90" t="s">
        <v>2642</v>
      </c>
      <c r="K888" s="92" t="s">
        <v>209</v>
      </c>
      <c r="L888" s="90" t="s">
        <v>2643</v>
      </c>
      <c r="M888" s="92" t="s">
        <v>209</v>
      </c>
      <c r="N888" s="92" t="s">
        <v>209</v>
      </c>
      <c r="O888" s="92" t="s">
        <v>209</v>
      </c>
      <c r="P888" s="90" t="s">
        <v>30</v>
      </c>
      <c r="Q888" s="90" t="s">
        <v>48</v>
      </c>
      <c r="R888" s="93"/>
      <c r="S888" s="93"/>
      <c r="T888" s="93"/>
      <c r="U888" s="94"/>
      <c r="V888" s="94"/>
      <c r="W888" s="94"/>
      <c r="X888" s="94"/>
      <c r="Y888" s="93"/>
      <c r="Z888" s="93"/>
      <c r="AA888" s="90" t="s">
        <v>2644</v>
      </c>
      <c r="AB888" s="95" t="s">
        <v>1309</v>
      </c>
      <c r="AC888" s="93"/>
      <c r="AD888" s="92" t="s">
        <v>209</v>
      </c>
      <c r="AE888" s="94"/>
      <c r="AF888" s="90" t="s">
        <v>114</v>
      </c>
      <c r="AG888" s="93"/>
      <c r="AH888" s="96"/>
      <c r="AI888" s="96"/>
      <c r="AJ888" s="90" t="s">
        <v>2645</v>
      </c>
      <c r="AK888" s="90" t="s">
        <v>2646</v>
      </c>
      <c r="AL888" s="93"/>
      <c r="AM888" s="93"/>
      <c r="AN888" s="90">
        <v>2</v>
      </c>
      <c r="AO888" s="93"/>
      <c r="AP888" s="93"/>
    </row>
    <row r="889" spans="1:42" ht="75" customHeight="1">
      <c r="A889" s="77">
        <f t="shared" si="1"/>
        <v>888</v>
      </c>
      <c r="B889" s="92" t="s">
        <v>2647</v>
      </c>
      <c r="C889" s="90" t="s">
        <v>2649</v>
      </c>
      <c r="D889" s="90" t="s">
        <v>2648</v>
      </c>
      <c r="E889" s="90"/>
      <c r="F889" s="91" t="s">
        <v>2651</v>
      </c>
      <c r="G889" s="90" t="s">
        <v>44</v>
      </c>
      <c r="H889" s="90" t="s">
        <v>2649</v>
      </c>
      <c r="I889" s="90" t="s">
        <v>2650</v>
      </c>
      <c r="J889" s="90" t="s">
        <v>2652</v>
      </c>
      <c r="K889" s="92" t="s">
        <v>209</v>
      </c>
      <c r="L889" s="92" t="s">
        <v>209</v>
      </c>
      <c r="M889" s="92" t="s">
        <v>209</v>
      </c>
      <c r="N889" s="92" t="s">
        <v>209</v>
      </c>
      <c r="O889" s="92" t="s">
        <v>209</v>
      </c>
      <c r="P889" s="90" t="s">
        <v>48</v>
      </c>
      <c r="Q889" s="90" t="s">
        <v>30</v>
      </c>
      <c r="R889" s="93"/>
      <c r="S889" s="93"/>
      <c r="T889" s="93"/>
      <c r="U889" s="94"/>
      <c r="V889" s="94"/>
      <c r="W889" s="94"/>
      <c r="X889" s="94"/>
      <c r="Y889" s="93"/>
      <c r="Z889" s="93"/>
      <c r="AA889" s="90" t="s">
        <v>131</v>
      </c>
      <c r="AB889" s="95" t="s">
        <v>1789</v>
      </c>
      <c r="AC889" s="93"/>
      <c r="AD889" s="92" t="s">
        <v>209</v>
      </c>
      <c r="AE889" s="94"/>
      <c r="AF889" s="90" t="s">
        <v>221</v>
      </c>
      <c r="AG889" s="93"/>
      <c r="AH889" s="96"/>
      <c r="AI889" s="96"/>
      <c r="AJ889" s="90" t="s">
        <v>2654</v>
      </c>
      <c r="AK889" s="90" t="s">
        <v>2655</v>
      </c>
      <c r="AL889" s="93"/>
      <c r="AM889" s="93"/>
      <c r="AN889" s="90">
        <v>1</v>
      </c>
      <c r="AO889" s="93"/>
      <c r="AP889" s="93"/>
    </row>
    <row r="890" spans="1:42" ht="75" customHeight="1">
      <c r="A890" s="77">
        <f t="shared" si="1"/>
        <v>889</v>
      </c>
      <c r="B890" s="92" t="s">
        <v>2660</v>
      </c>
      <c r="C890" s="90" t="s">
        <v>2662</v>
      </c>
      <c r="D890" s="90" t="s">
        <v>2661</v>
      </c>
      <c r="E890" s="90"/>
      <c r="F890" s="91" t="s">
        <v>2664</v>
      </c>
      <c r="G890" s="90" t="s">
        <v>27</v>
      </c>
      <c r="H890" s="90" t="s">
        <v>2662</v>
      </c>
      <c r="I890" s="90" t="s">
        <v>2663</v>
      </c>
      <c r="J890" s="90" t="s">
        <v>2665</v>
      </c>
      <c r="K890" s="92" t="s">
        <v>209</v>
      </c>
      <c r="L890" s="92" t="s">
        <v>209</v>
      </c>
      <c r="M890" s="92" t="s">
        <v>209</v>
      </c>
      <c r="N890" s="92" t="s">
        <v>209</v>
      </c>
      <c r="O890" s="92" t="s">
        <v>209</v>
      </c>
      <c r="P890" s="90" t="s">
        <v>48</v>
      </c>
      <c r="Q890" s="90" t="s">
        <v>30</v>
      </c>
      <c r="R890" s="93"/>
      <c r="S890" s="93"/>
      <c r="T890" s="93"/>
      <c r="U890" s="94"/>
      <c r="V890" s="94"/>
      <c r="W890" s="94"/>
      <c r="X890" s="94"/>
      <c r="Y890" s="93"/>
      <c r="Z890" s="93"/>
      <c r="AA890" s="90" t="s">
        <v>546</v>
      </c>
      <c r="AB890" s="95" t="s">
        <v>161</v>
      </c>
      <c r="AC890" s="93"/>
      <c r="AD890" s="90" t="s">
        <v>30</v>
      </c>
      <c r="AE890" s="94"/>
      <c r="AF890" s="90" t="s">
        <v>221</v>
      </c>
      <c r="AG890" s="93"/>
      <c r="AH890" s="96"/>
      <c r="AI890" s="96"/>
      <c r="AJ890" s="90" t="s">
        <v>2666</v>
      </c>
      <c r="AK890" s="90" t="s">
        <v>2667</v>
      </c>
      <c r="AL890" s="93"/>
      <c r="AM890" s="93"/>
      <c r="AN890" s="90" t="s">
        <v>271</v>
      </c>
      <c r="AO890" s="93"/>
      <c r="AP890" s="93"/>
    </row>
    <row r="891" spans="1:42" ht="75" customHeight="1">
      <c r="A891" s="77">
        <f t="shared" si="1"/>
        <v>890</v>
      </c>
      <c r="B891" s="92" t="s">
        <v>2668</v>
      </c>
      <c r="C891" s="90" t="s">
        <v>2670</v>
      </c>
      <c r="D891" s="90" t="s">
        <v>2671</v>
      </c>
      <c r="E891" s="90" t="s">
        <v>2669</v>
      </c>
      <c r="F891" s="91" t="s">
        <v>2672</v>
      </c>
      <c r="G891" s="90" t="s">
        <v>27</v>
      </c>
      <c r="H891" s="90" t="s">
        <v>2670</v>
      </c>
      <c r="I891" s="90" t="s">
        <v>2670</v>
      </c>
      <c r="J891" s="90" t="s">
        <v>2673</v>
      </c>
      <c r="K891" s="92" t="s">
        <v>209</v>
      </c>
      <c r="L891" s="92" t="s">
        <v>209</v>
      </c>
      <c r="M891" s="92" t="s">
        <v>209</v>
      </c>
      <c r="N891" s="92" t="s">
        <v>209</v>
      </c>
      <c r="O891" s="92" t="s">
        <v>209</v>
      </c>
      <c r="P891" s="90" t="s">
        <v>48</v>
      </c>
      <c r="Q891" s="90" t="s">
        <v>30</v>
      </c>
      <c r="R891" s="93"/>
      <c r="S891" s="93"/>
      <c r="T891" s="93"/>
      <c r="U891" s="94"/>
      <c r="V891" s="94"/>
      <c r="W891" s="94"/>
      <c r="X891" s="94"/>
      <c r="Y891" s="93"/>
      <c r="Z891" s="93"/>
      <c r="AA891" s="90" t="s">
        <v>197</v>
      </c>
      <c r="AB891" s="95">
        <v>25000000</v>
      </c>
      <c r="AC891" s="93"/>
      <c r="AD891" s="92" t="s">
        <v>209</v>
      </c>
      <c r="AE891" s="94"/>
      <c r="AF891" s="90" t="s">
        <v>35</v>
      </c>
      <c r="AG891" s="93"/>
      <c r="AH891" s="96"/>
      <c r="AI891" s="96"/>
      <c r="AJ891" s="90">
        <v>250</v>
      </c>
      <c r="AK891" s="90" t="s">
        <v>547</v>
      </c>
      <c r="AL891" s="93"/>
      <c r="AM891" s="93"/>
      <c r="AN891" s="90">
        <v>5</v>
      </c>
      <c r="AO891" s="93"/>
      <c r="AP891" s="93"/>
    </row>
    <row r="892" spans="1:42" ht="75" customHeight="1">
      <c r="A892" s="77">
        <f t="shared" si="1"/>
        <v>891</v>
      </c>
      <c r="B892" s="92" t="s">
        <v>2674</v>
      </c>
      <c r="C892" s="90" t="s">
        <v>2676</v>
      </c>
      <c r="D892" s="90" t="s">
        <v>2677</v>
      </c>
      <c r="E892" s="90" t="s">
        <v>2675</v>
      </c>
      <c r="F892" s="91" t="s">
        <v>2678</v>
      </c>
      <c r="G892" s="90" t="s">
        <v>27</v>
      </c>
      <c r="H892" s="90" t="s">
        <v>2676</v>
      </c>
      <c r="I892" s="90" t="s">
        <v>2676</v>
      </c>
      <c r="J892" s="90" t="s">
        <v>2679</v>
      </c>
      <c r="K892" s="92" t="s">
        <v>209</v>
      </c>
      <c r="L892" s="90" t="s">
        <v>2680</v>
      </c>
      <c r="M892" s="92" t="s">
        <v>209</v>
      </c>
      <c r="N892" s="92" t="s">
        <v>209</v>
      </c>
      <c r="O892" s="91" t="s">
        <v>2681</v>
      </c>
      <c r="P892" s="90" t="s">
        <v>30</v>
      </c>
      <c r="Q892" s="90" t="s">
        <v>48</v>
      </c>
      <c r="R892" s="93"/>
      <c r="S892" s="93"/>
      <c r="T892" s="93"/>
      <c r="U892" s="94"/>
      <c r="V892" s="94"/>
      <c r="W892" s="94"/>
      <c r="X892" s="94"/>
      <c r="Y892" s="93"/>
      <c r="Z892" s="93"/>
      <c r="AA892" s="90" t="s">
        <v>63</v>
      </c>
      <c r="AB892" s="95">
        <v>23000000</v>
      </c>
      <c r="AC892" s="93"/>
      <c r="AD892" s="90">
        <v>1</v>
      </c>
      <c r="AE892" s="94"/>
      <c r="AF892" s="90" t="s">
        <v>221</v>
      </c>
      <c r="AG892" s="93"/>
      <c r="AH892" s="96"/>
      <c r="AI892" s="96"/>
      <c r="AJ892" s="90" t="s">
        <v>2682</v>
      </c>
      <c r="AK892" s="90" t="s">
        <v>105</v>
      </c>
      <c r="AL892" s="93"/>
      <c r="AM892" s="93"/>
      <c r="AN892" s="90" t="s">
        <v>2683</v>
      </c>
      <c r="AO892" s="93"/>
      <c r="AP892" s="93"/>
    </row>
    <row r="893" spans="1:42" ht="75" customHeight="1">
      <c r="A893" s="77">
        <f t="shared" si="1"/>
        <v>892</v>
      </c>
      <c r="B893" s="92" t="s">
        <v>2684</v>
      </c>
      <c r="C893" s="90" t="s">
        <v>2686</v>
      </c>
      <c r="D893" s="90" t="s">
        <v>2685</v>
      </c>
      <c r="E893" s="90"/>
      <c r="F893" s="91" t="s">
        <v>2687</v>
      </c>
      <c r="G893" s="90" t="s">
        <v>44</v>
      </c>
      <c r="H893" s="90" t="s">
        <v>2686</v>
      </c>
      <c r="I893" s="90" t="s">
        <v>2686</v>
      </c>
      <c r="J893" s="90" t="s">
        <v>2688</v>
      </c>
      <c r="K893" s="92" t="s">
        <v>209</v>
      </c>
      <c r="L893" s="92" t="s">
        <v>209</v>
      </c>
      <c r="M893" s="92" t="s">
        <v>209</v>
      </c>
      <c r="N893" s="92" t="s">
        <v>209</v>
      </c>
      <c r="O893" s="92" t="s">
        <v>209</v>
      </c>
      <c r="P893" s="90" t="s">
        <v>48</v>
      </c>
      <c r="Q893" s="90" t="s">
        <v>48</v>
      </c>
      <c r="R893" s="93"/>
      <c r="S893" s="93"/>
      <c r="T893" s="93"/>
      <c r="U893" s="94"/>
      <c r="V893" s="94"/>
      <c r="W893" s="94"/>
      <c r="X893" s="94"/>
      <c r="Y893" s="93"/>
      <c r="Z893" s="93"/>
      <c r="AA893" s="90" t="s">
        <v>93</v>
      </c>
      <c r="AB893" s="95" t="s">
        <v>2689</v>
      </c>
      <c r="AC893" s="93"/>
      <c r="AD893" s="92" t="s">
        <v>209</v>
      </c>
      <c r="AE893" s="94"/>
      <c r="AF893" s="90" t="s">
        <v>221</v>
      </c>
      <c r="AG893" s="93"/>
      <c r="AH893" s="96"/>
      <c r="AI893" s="96"/>
      <c r="AJ893" s="90" t="s">
        <v>2691</v>
      </c>
      <c r="AK893" s="90" t="s">
        <v>2222</v>
      </c>
      <c r="AL893" s="93"/>
      <c r="AM893" s="93"/>
      <c r="AN893" s="90" t="s">
        <v>2692</v>
      </c>
      <c r="AO893" s="93"/>
      <c r="AP893" s="93"/>
    </row>
    <row r="894" spans="1:42" ht="75" customHeight="1">
      <c r="A894" s="77">
        <f t="shared" si="1"/>
        <v>893</v>
      </c>
      <c r="B894" s="92" t="s">
        <v>2693</v>
      </c>
      <c r="C894" s="90" t="s">
        <v>2695</v>
      </c>
      <c r="D894" s="90" t="s">
        <v>2696</v>
      </c>
      <c r="E894" s="90" t="s">
        <v>2694</v>
      </c>
      <c r="F894" s="91" t="s">
        <v>2697</v>
      </c>
      <c r="G894" s="90" t="s">
        <v>44</v>
      </c>
      <c r="H894" s="90" t="s">
        <v>2695</v>
      </c>
      <c r="I894" s="90" t="s">
        <v>2695</v>
      </c>
      <c r="J894" s="90" t="s">
        <v>2698</v>
      </c>
      <c r="K894" s="92" t="s">
        <v>209</v>
      </c>
      <c r="L894" s="90" t="s">
        <v>2698</v>
      </c>
      <c r="M894" s="92" t="s">
        <v>209</v>
      </c>
      <c r="N894" s="92" t="s">
        <v>209</v>
      </c>
      <c r="O894" s="92" t="s">
        <v>209</v>
      </c>
      <c r="P894" s="90" t="s">
        <v>48</v>
      </c>
      <c r="Q894" s="90" t="s">
        <v>30</v>
      </c>
      <c r="R894" s="93"/>
      <c r="S894" s="93"/>
      <c r="T894" s="93"/>
      <c r="U894" s="94"/>
      <c r="V894" s="94"/>
      <c r="W894" s="94"/>
      <c r="X894" s="94"/>
      <c r="Y894" s="93"/>
      <c r="Z894" s="93"/>
      <c r="AA894" s="90" t="s">
        <v>131</v>
      </c>
      <c r="AB894" s="95" t="s">
        <v>161</v>
      </c>
      <c r="AC894" s="93"/>
      <c r="AD894" s="92" t="s">
        <v>209</v>
      </c>
      <c r="AE894" s="94"/>
      <c r="AF894" s="90" t="s">
        <v>221</v>
      </c>
      <c r="AG894" s="93"/>
      <c r="AH894" s="96"/>
      <c r="AI894" s="96"/>
      <c r="AJ894" s="90" t="s">
        <v>2700</v>
      </c>
      <c r="AK894" s="90" t="s">
        <v>1273</v>
      </c>
      <c r="AL894" s="93"/>
      <c r="AM894" s="93"/>
      <c r="AN894" s="90">
        <v>4</v>
      </c>
      <c r="AO894" s="93"/>
      <c r="AP894" s="93"/>
    </row>
    <row r="895" spans="1:42" ht="75" customHeight="1">
      <c r="A895" s="77">
        <f t="shared" si="1"/>
        <v>894</v>
      </c>
      <c r="B895" s="92" t="s">
        <v>2701</v>
      </c>
      <c r="C895" s="90" t="s">
        <v>2703</v>
      </c>
      <c r="D895" s="90" t="s">
        <v>2704</v>
      </c>
      <c r="E895" s="90" t="s">
        <v>2702</v>
      </c>
      <c r="F895" s="91" t="s">
        <v>2705</v>
      </c>
      <c r="G895" s="90" t="s">
        <v>44</v>
      </c>
      <c r="H895" s="90" t="s">
        <v>2703</v>
      </c>
      <c r="I895" s="90" t="s">
        <v>2703</v>
      </c>
      <c r="J895" s="90" t="s">
        <v>2706</v>
      </c>
      <c r="K895" s="92" t="s">
        <v>209</v>
      </c>
      <c r="L895" s="92" t="s">
        <v>209</v>
      </c>
      <c r="M895" s="92" t="s">
        <v>209</v>
      </c>
      <c r="N895" s="92" t="s">
        <v>209</v>
      </c>
      <c r="O895" s="92" t="s">
        <v>209</v>
      </c>
      <c r="P895" s="90" t="s">
        <v>30</v>
      </c>
      <c r="Q895" s="90" t="s">
        <v>48</v>
      </c>
      <c r="R895" s="93"/>
      <c r="S895" s="93"/>
      <c r="T895" s="93"/>
      <c r="U895" s="94"/>
      <c r="V895" s="94"/>
      <c r="W895" s="94"/>
      <c r="X895" s="94"/>
      <c r="Y895" s="93"/>
      <c r="Z895" s="93"/>
      <c r="AA895" s="90" t="s">
        <v>546</v>
      </c>
      <c r="AB895" s="95" t="s">
        <v>33</v>
      </c>
      <c r="AC895" s="93"/>
      <c r="AD895" s="92" t="s">
        <v>209</v>
      </c>
      <c r="AE895" s="94"/>
      <c r="AF895" s="90" t="s">
        <v>35</v>
      </c>
      <c r="AG895" s="93"/>
      <c r="AH895" s="96"/>
      <c r="AI895" s="96"/>
      <c r="AJ895" s="90" t="s">
        <v>2707</v>
      </c>
      <c r="AK895" s="90" t="s">
        <v>95</v>
      </c>
      <c r="AL895" s="93"/>
      <c r="AM895" s="93"/>
      <c r="AN895" s="90" t="s">
        <v>2708</v>
      </c>
      <c r="AO895" s="93"/>
      <c r="AP895" s="93"/>
    </row>
    <row r="896" spans="1:42" ht="75" customHeight="1">
      <c r="A896" s="77">
        <f t="shared" si="1"/>
        <v>895</v>
      </c>
      <c r="B896" s="92" t="s">
        <v>2709</v>
      </c>
      <c r="C896" s="90" t="s">
        <v>2711</v>
      </c>
      <c r="D896" s="90" t="s">
        <v>2710</v>
      </c>
      <c r="E896" s="90"/>
      <c r="F896" s="90" t="s">
        <v>2713</v>
      </c>
      <c r="G896" s="90" t="s">
        <v>27</v>
      </c>
      <c r="H896" s="90" t="s">
        <v>2711</v>
      </c>
      <c r="I896" s="90" t="s">
        <v>2712</v>
      </c>
      <c r="J896" s="90" t="s">
        <v>2714</v>
      </c>
      <c r="K896" s="92" t="s">
        <v>209</v>
      </c>
      <c r="L896" s="92" t="s">
        <v>209</v>
      </c>
      <c r="M896" s="92" t="s">
        <v>209</v>
      </c>
      <c r="N896" s="92" t="s">
        <v>8638</v>
      </c>
      <c r="O896" s="92" t="s">
        <v>209</v>
      </c>
      <c r="P896" s="90" t="s">
        <v>30</v>
      </c>
      <c r="Q896" s="90" t="s">
        <v>48</v>
      </c>
      <c r="R896" s="93"/>
      <c r="S896" s="93"/>
      <c r="T896" s="93"/>
      <c r="U896" s="94"/>
      <c r="V896" s="94"/>
      <c r="W896" s="94"/>
      <c r="X896" s="94"/>
      <c r="Y896" s="93"/>
      <c r="Z896" s="93"/>
      <c r="AA896" s="90" t="s">
        <v>2716</v>
      </c>
      <c r="AB896" s="95">
        <v>500000</v>
      </c>
      <c r="AC896" s="93"/>
      <c r="AD896" s="92" t="s">
        <v>209</v>
      </c>
      <c r="AE896" s="94"/>
      <c r="AF896" s="90" t="s">
        <v>35</v>
      </c>
      <c r="AG896" s="93"/>
      <c r="AH896" s="96"/>
      <c r="AI896" s="96"/>
      <c r="AJ896" s="90" t="s">
        <v>2718</v>
      </c>
      <c r="AK896" s="90" t="s">
        <v>2720</v>
      </c>
      <c r="AL896" s="93"/>
      <c r="AM896" s="93"/>
      <c r="AN896" s="90" t="s">
        <v>2719</v>
      </c>
      <c r="AO896" s="93"/>
      <c r="AP896" s="93"/>
    </row>
    <row r="897" spans="1:42" ht="75" customHeight="1">
      <c r="A897" s="77">
        <f t="shared" si="1"/>
        <v>896</v>
      </c>
      <c r="B897" s="92" t="s">
        <v>2731</v>
      </c>
      <c r="C897" s="90" t="s">
        <v>2733</v>
      </c>
      <c r="D897" s="90" t="s">
        <v>2734</v>
      </c>
      <c r="E897" s="90" t="s">
        <v>2732</v>
      </c>
      <c r="F897" s="91" t="s">
        <v>2735</v>
      </c>
      <c r="G897" s="90" t="s">
        <v>44</v>
      </c>
      <c r="H897" s="90" t="s">
        <v>2733</v>
      </c>
      <c r="I897" s="90" t="s">
        <v>2733</v>
      </c>
      <c r="J897" s="90" t="s">
        <v>2736</v>
      </c>
      <c r="K897" s="92" t="s">
        <v>209</v>
      </c>
      <c r="L897" s="92" t="s">
        <v>209</v>
      </c>
      <c r="M897" s="92" t="s">
        <v>209</v>
      </c>
      <c r="N897" s="92" t="s">
        <v>209</v>
      </c>
      <c r="O897" s="92" t="s">
        <v>209</v>
      </c>
      <c r="P897" s="90" t="s">
        <v>30</v>
      </c>
      <c r="Q897" s="90" t="s">
        <v>48</v>
      </c>
      <c r="R897" s="93"/>
      <c r="S897" s="93"/>
      <c r="T897" s="93"/>
      <c r="U897" s="94"/>
      <c r="V897" s="94"/>
      <c r="W897" s="94"/>
      <c r="X897" s="94"/>
      <c r="Y897" s="93"/>
      <c r="Z897" s="93"/>
      <c r="AA897" s="90" t="s">
        <v>73</v>
      </c>
      <c r="AB897" s="95" t="s">
        <v>1852</v>
      </c>
      <c r="AC897" s="93"/>
      <c r="AD897" s="92" t="s">
        <v>209</v>
      </c>
      <c r="AE897" s="94"/>
      <c r="AF897" s="90" t="s">
        <v>35</v>
      </c>
      <c r="AG897" s="93"/>
      <c r="AH897" s="96"/>
      <c r="AI897" s="96"/>
      <c r="AJ897" s="90" t="s">
        <v>2737</v>
      </c>
      <c r="AK897" s="90" t="s">
        <v>2738</v>
      </c>
      <c r="AL897" s="93"/>
      <c r="AM897" s="93"/>
      <c r="AN897" s="90">
        <v>1</v>
      </c>
      <c r="AO897" s="93"/>
      <c r="AP897" s="93"/>
    </row>
    <row r="898" spans="1:42" ht="75" customHeight="1">
      <c r="A898" s="77">
        <f t="shared" si="1"/>
        <v>897</v>
      </c>
      <c r="B898" s="92" t="s">
        <v>2753</v>
      </c>
      <c r="C898" s="90" t="s">
        <v>2755</v>
      </c>
      <c r="D898" s="90" t="s">
        <v>2757</v>
      </c>
      <c r="E898" s="90" t="s">
        <v>2754</v>
      </c>
      <c r="F898" s="91" t="s">
        <v>2758</v>
      </c>
      <c r="G898" s="90" t="s">
        <v>27</v>
      </c>
      <c r="H898" s="90" t="s">
        <v>2755</v>
      </c>
      <c r="I898" s="90" t="s">
        <v>2756</v>
      </c>
      <c r="J898" s="90" t="s">
        <v>2759</v>
      </c>
      <c r="K898" s="92" t="s">
        <v>209</v>
      </c>
      <c r="L898" s="92" t="s">
        <v>209</v>
      </c>
      <c r="M898" s="92" t="s">
        <v>209</v>
      </c>
      <c r="N898" s="92" t="s">
        <v>8639</v>
      </c>
      <c r="O898" s="92" t="s">
        <v>209</v>
      </c>
      <c r="P898" s="90" t="s">
        <v>30</v>
      </c>
      <c r="Q898" s="90" t="s">
        <v>48</v>
      </c>
      <c r="R898" s="93"/>
      <c r="S898" s="93"/>
      <c r="T898" s="93"/>
      <c r="U898" s="94"/>
      <c r="V898" s="94"/>
      <c r="W898" s="94"/>
      <c r="X898" s="94"/>
      <c r="Y898" s="93"/>
      <c r="Z898" s="93"/>
      <c r="AA898" s="90" t="s">
        <v>73</v>
      </c>
      <c r="AB898" s="95">
        <v>8000</v>
      </c>
      <c r="AC898" s="93"/>
      <c r="AD898" s="90" t="s">
        <v>953</v>
      </c>
      <c r="AE898" s="94"/>
      <c r="AF898" s="90" t="s">
        <v>114</v>
      </c>
      <c r="AG898" s="93"/>
      <c r="AH898" s="96"/>
      <c r="AI898" s="96"/>
      <c r="AJ898" s="90" t="s">
        <v>2761</v>
      </c>
      <c r="AK898" s="90" t="s">
        <v>2762</v>
      </c>
      <c r="AL898" s="93"/>
      <c r="AM898" s="93"/>
      <c r="AN898" s="90">
        <v>4</v>
      </c>
      <c r="AO898" s="93"/>
      <c r="AP898" s="93"/>
    </row>
    <row r="899" spans="1:42" ht="75" customHeight="1">
      <c r="A899" s="77">
        <f t="shared" si="1"/>
        <v>898</v>
      </c>
      <c r="B899" s="92" t="s">
        <v>2763</v>
      </c>
      <c r="C899" s="90" t="s">
        <v>2764</v>
      </c>
      <c r="D899" s="90" t="s">
        <v>669</v>
      </c>
      <c r="E899" s="90" t="s">
        <v>667</v>
      </c>
      <c r="F899" s="91" t="s">
        <v>670</v>
      </c>
      <c r="G899" s="90" t="s">
        <v>44</v>
      </c>
      <c r="H899" s="90" t="s">
        <v>2764</v>
      </c>
      <c r="I899" s="90" t="s">
        <v>2764</v>
      </c>
      <c r="J899" s="90" t="s">
        <v>671</v>
      </c>
      <c r="K899" s="92" t="s">
        <v>209</v>
      </c>
      <c r="L899" s="90" t="s">
        <v>2765</v>
      </c>
      <c r="M899" s="92" t="s">
        <v>209</v>
      </c>
      <c r="N899" s="92" t="s">
        <v>209</v>
      </c>
      <c r="O899" s="92" t="s">
        <v>209</v>
      </c>
      <c r="P899" s="90" t="s">
        <v>48</v>
      </c>
      <c r="Q899" s="90" t="s">
        <v>48</v>
      </c>
      <c r="R899" s="93"/>
      <c r="S899" s="93"/>
      <c r="T899" s="93"/>
      <c r="U899" s="94"/>
      <c r="V899" s="94"/>
      <c r="W899" s="94"/>
      <c r="X899" s="94"/>
      <c r="Y899" s="93"/>
      <c r="Z899" s="93"/>
      <c r="AA899" s="90" t="s">
        <v>280</v>
      </c>
      <c r="AB899" s="95" t="s">
        <v>33</v>
      </c>
      <c r="AC899" s="93"/>
      <c r="AD899" s="90" t="s">
        <v>280</v>
      </c>
      <c r="AE899" s="94"/>
      <c r="AF899" s="90" t="s">
        <v>35</v>
      </c>
      <c r="AG899" s="93"/>
      <c r="AH899" s="96"/>
      <c r="AI899" s="96"/>
      <c r="AJ899" s="90" t="s">
        <v>673</v>
      </c>
      <c r="AK899" s="90" t="s">
        <v>2766</v>
      </c>
      <c r="AL899" s="93"/>
      <c r="AM899" s="93"/>
      <c r="AN899" s="90">
        <v>2</v>
      </c>
      <c r="AO899" s="93"/>
      <c r="AP899" s="93"/>
    </row>
    <row r="900" spans="1:42" ht="75" customHeight="1">
      <c r="A900" s="77">
        <f t="shared" si="1"/>
        <v>899</v>
      </c>
      <c r="B900" s="92" t="s">
        <v>8640</v>
      </c>
      <c r="C900" s="90" t="s">
        <v>2769</v>
      </c>
      <c r="D900" s="90" t="s">
        <v>2770</v>
      </c>
      <c r="E900" s="90" t="s">
        <v>2768</v>
      </c>
      <c r="F900" s="91" t="s">
        <v>2771</v>
      </c>
      <c r="G900" s="90" t="s">
        <v>44</v>
      </c>
      <c r="H900" s="90" t="s">
        <v>2769</v>
      </c>
      <c r="I900" s="90" t="s">
        <v>2769</v>
      </c>
      <c r="J900" s="90" t="s">
        <v>2772</v>
      </c>
      <c r="K900" s="92" t="s">
        <v>209</v>
      </c>
      <c r="L900" s="92" t="s">
        <v>209</v>
      </c>
      <c r="M900" s="92" t="s">
        <v>209</v>
      </c>
      <c r="N900" s="92" t="s">
        <v>8641</v>
      </c>
      <c r="O900" s="92" t="s">
        <v>209</v>
      </c>
      <c r="P900" s="90" t="s">
        <v>30</v>
      </c>
      <c r="Q900" s="90" t="s">
        <v>30</v>
      </c>
      <c r="R900" s="93"/>
      <c r="S900" s="93"/>
      <c r="T900" s="93"/>
      <c r="U900" s="94"/>
      <c r="V900" s="94"/>
      <c r="W900" s="94"/>
      <c r="X900" s="94"/>
      <c r="Y900" s="93"/>
      <c r="Z900" s="93"/>
      <c r="AA900" s="90" t="s">
        <v>546</v>
      </c>
      <c r="AB900" s="95" t="s">
        <v>65</v>
      </c>
      <c r="AC900" s="93"/>
      <c r="AD900" s="92" t="s">
        <v>209</v>
      </c>
      <c r="AE900" s="94"/>
      <c r="AF900" s="90" t="s">
        <v>35</v>
      </c>
      <c r="AG900" s="93"/>
      <c r="AH900" s="96"/>
      <c r="AI900" s="96"/>
      <c r="AJ900" s="90" t="s">
        <v>2774</v>
      </c>
      <c r="AK900" s="90" t="s">
        <v>2775</v>
      </c>
      <c r="AL900" s="93"/>
      <c r="AM900" s="93"/>
      <c r="AN900" s="90" t="s">
        <v>55</v>
      </c>
      <c r="AO900" s="93"/>
      <c r="AP900" s="93"/>
    </row>
    <row r="901" spans="1:42" ht="75" customHeight="1">
      <c r="A901" s="77">
        <f t="shared" si="1"/>
        <v>900</v>
      </c>
      <c r="B901" s="92" t="s">
        <v>2776</v>
      </c>
      <c r="C901" s="90" t="s">
        <v>2778</v>
      </c>
      <c r="D901" s="90" t="s">
        <v>2779</v>
      </c>
      <c r="E901" s="90" t="s">
        <v>2777</v>
      </c>
      <c r="F901" s="91" t="s">
        <v>2780</v>
      </c>
      <c r="G901" s="90" t="s">
        <v>44</v>
      </c>
      <c r="H901" s="90" t="s">
        <v>2778</v>
      </c>
      <c r="I901" s="90" t="s">
        <v>2778</v>
      </c>
      <c r="J901" s="90" t="s">
        <v>2781</v>
      </c>
      <c r="K901" s="91" t="s">
        <v>2782</v>
      </c>
      <c r="L901" s="92" t="s">
        <v>209</v>
      </c>
      <c r="M901" s="90">
        <v>47249</v>
      </c>
      <c r="N901" s="92" t="s">
        <v>209</v>
      </c>
      <c r="O901" s="92" t="s">
        <v>209</v>
      </c>
      <c r="P901" s="90" t="s">
        <v>48</v>
      </c>
      <c r="Q901" s="90" t="s">
        <v>30</v>
      </c>
      <c r="R901" s="93"/>
      <c r="S901" s="93"/>
      <c r="T901" s="93"/>
      <c r="U901" s="94"/>
      <c r="V901" s="94"/>
      <c r="W901" s="94"/>
      <c r="X901" s="94"/>
      <c r="Y901" s="93"/>
      <c r="Z901" s="93"/>
      <c r="AA901" s="90" t="s">
        <v>2783</v>
      </c>
      <c r="AB901" s="95" t="s">
        <v>1201</v>
      </c>
      <c r="AC901" s="93"/>
      <c r="AD901" s="90" t="s">
        <v>32</v>
      </c>
      <c r="AE901" s="94"/>
      <c r="AF901" s="90" t="s">
        <v>221</v>
      </c>
      <c r="AG901" s="93"/>
      <c r="AH901" s="96"/>
      <c r="AI901" s="96"/>
      <c r="AJ901" s="90" t="s">
        <v>2784</v>
      </c>
      <c r="AK901" s="90" t="s">
        <v>2785</v>
      </c>
      <c r="AL901" s="93"/>
      <c r="AM901" s="93"/>
      <c r="AN901" s="90">
        <v>2</v>
      </c>
      <c r="AO901" s="93"/>
      <c r="AP901" s="93"/>
    </row>
    <row r="902" spans="1:42" ht="75" customHeight="1">
      <c r="A902" s="77">
        <f t="shared" si="1"/>
        <v>901</v>
      </c>
      <c r="B902" s="92" t="s">
        <v>2786</v>
      </c>
      <c r="C902" s="90" t="s">
        <v>2788</v>
      </c>
      <c r="D902" s="90" t="s">
        <v>2787</v>
      </c>
      <c r="E902" s="90"/>
      <c r="F902" s="91" t="s">
        <v>2789</v>
      </c>
      <c r="G902" s="90" t="s">
        <v>44</v>
      </c>
      <c r="H902" s="90" t="s">
        <v>2788</v>
      </c>
      <c r="I902" s="90" t="s">
        <v>2788</v>
      </c>
      <c r="J902" s="90" t="s">
        <v>2790</v>
      </c>
      <c r="K902" s="92" t="s">
        <v>209</v>
      </c>
      <c r="L902" s="90" t="s">
        <v>2791</v>
      </c>
      <c r="M902" s="92" t="s">
        <v>209</v>
      </c>
      <c r="N902" s="92" t="s">
        <v>209</v>
      </c>
      <c r="O902" s="92" t="s">
        <v>209</v>
      </c>
      <c r="P902" s="90" t="s">
        <v>48</v>
      </c>
      <c r="Q902" s="90" t="s">
        <v>48</v>
      </c>
      <c r="R902" s="93"/>
      <c r="S902" s="93"/>
      <c r="T902" s="93"/>
      <c r="U902" s="94"/>
      <c r="V902" s="94"/>
      <c r="W902" s="94"/>
      <c r="X902" s="94"/>
      <c r="Y902" s="93"/>
      <c r="Z902" s="93"/>
      <c r="AA902" s="90" t="s">
        <v>63</v>
      </c>
      <c r="AB902" s="95">
        <v>1000000</v>
      </c>
      <c r="AC902" s="93"/>
      <c r="AD902" s="92" t="s">
        <v>209</v>
      </c>
      <c r="AE902" s="94"/>
      <c r="AF902" s="90" t="s">
        <v>221</v>
      </c>
      <c r="AG902" s="93"/>
      <c r="AH902" s="96"/>
      <c r="AI902" s="96"/>
      <c r="AJ902" s="90">
        <v>1000</v>
      </c>
      <c r="AK902" s="90" t="s">
        <v>105</v>
      </c>
      <c r="AL902" s="93"/>
      <c r="AM902" s="93"/>
      <c r="AN902" s="90">
        <v>1</v>
      </c>
      <c r="AO902" s="93"/>
      <c r="AP902" s="93"/>
    </row>
    <row r="903" spans="1:42" ht="75" customHeight="1">
      <c r="A903" s="77">
        <f t="shared" si="1"/>
        <v>902</v>
      </c>
      <c r="B903" s="92" t="s">
        <v>2792</v>
      </c>
      <c r="C903" s="90" t="s">
        <v>2794</v>
      </c>
      <c r="D903" s="90" t="s">
        <v>2795</v>
      </c>
      <c r="E903" s="90" t="s">
        <v>2793</v>
      </c>
      <c r="F903" s="91" t="s">
        <v>2796</v>
      </c>
      <c r="G903" s="90" t="s">
        <v>44</v>
      </c>
      <c r="H903" s="90" t="s">
        <v>2794</v>
      </c>
      <c r="I903" s="90" t="s">
        <v>2794</v>
      </c>
      <c r="J903" s="90" t="s">
        <v>2797</v>
      </c>
      <c r="K903" s="92" t="s">
        <v>209</v>
      </c>
      <c r="L903" s="90" t="s">
        <v>2798</v>
      </c>
      <c r="M903" s="92" t="s">
        <v>209</v>
      </c>
      <c r="N903" s="92" t="s">
        <v>209</v>
      </c>
      <c r="O903" s="92" t="s">
        <v>209</v>
      </c>
      <c r="P903" s="90" t="s">
        <v>30</v>
      </c>
      <c r="Q903" s="90" t="s">
        <v>30</v>
      </c>
      <c r="R903" s="93"/>
      <c r="S903" s="93"/>
      <c r="T903" s="93"/>
      <c r="U903" s="94"/>
      <c r="V903" s="94"/>
      <c r="W903" s="94"/>
      <c r="X903" s="94"/>
      <c r="Y903" s="93"/>
      <c r="Z903" s="93"/>
      <c r="AA903" s="90" t="s">
        <v>73</v>
      </c>
      <c r="AB903" s="95" t="s">
        <v>211</v>
      </c>
      <c r="AC903" s="93"/>
      <c r="AD903" s="92" t="s">
        <v>209</v>
      </c>
      <c r="AE903" s="94"/>
      <c r="AF903" s="90" t="s">
        <v>259</v>
      </c>
      <c r="AG903" s="93"/>
      <c r="AH903" s="96"/>
      <c r="AI903" s="96"/>
      <c r="AJ903" s="90" t="s">
        <v>2799</v>
      </c>
      <c r="AK903" s="90" t="s">
        <v>2800</v>
      </c>
      <c r="AL903" s="93"/>
      <c r="AM903" s="93"/>
      <c r="AN903" s="92">
        <v>0</v>
      </c>
      <c r="AO903" s="93"/>
      <c r="AP903" s="93"/>
    </row>
    <row r="904" spans="1:42" ht="75" customHeight="1">
      <c r="A904" s="77">
        <f t="shared" si="1"/>
        <v>903</v>
      </c>
      <c r="B904" s="92" t="s">
        <v>2801</v>
      </c>
      <c r="C904" s="90" t="s">
        <v>2803</v>
      </c>
      <c r="D904" s="90" t="s">
        <v>2804</v>
      </c>
      <c r="E904" s="90"/>
      <c r="F904" s="91" t="s">
        <v>2805</v>
      </c>
      <c r="G904" s="90" t="s">
        <v>27</v>
      </c>
      <c r="H904" s="90" t="s">
        <v>2803</v>
      </c>
      <c r="I904" s="90" t="s">
        <v>2803</v>
      </c>
      <c r="J904" s="90" t="s">
        <v>2806</v>
      </c>
      <c r="K904" s="92" t="s">
        <v>209</v>
      </c>
      <c r="L904" s="92" t="s">
        <v>209</v>
      </c>
      <c r="M904" s="92" t="s">
        <v>209</v>
      </c>
      <c r="N904" s="92" t="s">
        <v>209</v>
      </c>
      <c r="O904" s="92" t="s">
        <v>209</v>
      </c>
      <c r="P904" s="90" t="s">
        <v>30</v>
      </c>
      <c r="Q904" s="90" t="s">
        <v>48</v>
      </c>
      <c r="R904" s="93"/>
      <c r="S904" s="93"/>
      <c r="T904" s="93"/>
      <c r="U904" s="94"/>
      <c r="V904" s="94"/>
      <c r="W904" s="94"/>
      <c r="X904" s="94"/>
      <c r="Y904" s="93"/>
      <c r="Z904" s="93"/>
      <c r="AA904" s="90" t="s">
        <v>63</v>
      </c>
      <c r="AB904" s="95">
        <v>3000000</v>
      </c>
      <c r="AC904" s="93"/>
      <c r="AD904" s="92" t="s">
        <v>209</v>
      </c>
      <c r="AE904" s="94"/>
      <c r="AF904" s="90" t="s">
        <v>35</v>
      </c>
      <c r="AG904" s="93"/>
      <c r="AH904" s="96"/>
      <c r="AI904" s="96"/>
      <c r="AJ904" s="90" t="s">
        <v>2807</v>
      </c>
      <c r="AK904" s="90" t="s">
        <v>2808</v>
      </c>
      <c r="AL904" s="93"/>
      <c r="AM904" s="93"/>
      <c r="AN904" s="90">
        <v>3</v>
      </c>
      <c r="AO904" s="93"/>
      <c r="AP904" s="93"/>
    </row>
    <row r="905" spans="1:42" ht="75" customHeight="1">
      <c r="A905" s="77">
        <f t="shared" si="1"/>
        <v>904</v>
      </c>
      <c r="B905" s="92" t="s">
        <v>2819</v>
      </c>
      <c r="C905" s="90" t="s">
        <v>2821</v>
      </c>
      <c r="D905" s="90" t="s">
        <v>2822</v>
      </c>
      <c r="E905" s="90" t="s">
        <v>2820</v>
      </c>
      <c r="F905" s="90" t="s">
        <v>2823</v>
      </c>
      <c r="G905" s="90" t="s">
        <v>44</v>
      </c>
      <c r="H905" s="90" t="s">
        <v>2821</v>
      </c>
      <c r="I905" s="90" t="s">
        <v>2821</v>
      </c>
      <c r="J905" s="90" t="s">
        <v>2824</v>
      </c>
      <c r="K905" s="92" t="s">
        <v>209</v>
      </c>
      <c r="L905" s="90" t="s">
        <v>2825</v>
      </c>
      <c r="M905" s="92" t="s">
        <v>209</v>
      </c>
      <c r="N905" s="92" t="s">
        <v>209</v>
      </c>
      <c r="O905" s="92" t="s">
        <v>209</v>
      </c>
      <c r="P905" s="90" t="s">
        <v>48</v>
      </c>
      <c r="Q905" s="90" t="s">
        <v>48</v>
      </c>
      <c r="R905" s="93"/>
      <c r="S905" s="93"/>
      <c r="T905" s="93"/>
      <c r="U905" s="94"/>
      <c r="V905" s="94"/>
      <c r="W905" s="94"/>
      <c r="X905" s="94"/>
      <c r="Y905" s="93"/>
      <c r="Z905" s="93"/>
      <c r="AA905" s="90" t="s">
        <v>73</v>
      </c>
      <c r="AB905" s="95" t="s">
        <v>211</v>
      </c>
      <c r="AC905" s="93"/>
      <c r="AD905" s="90">
        <v>0</v>
      </c>
      <c r="AE905" s="94"/>
      <c r="AF905" s="90" t="s">
        <v>35</v>
      </c>
      <c r="AG905" s="93"/>
      <c r="AH905" s="96"/>
      <c r="AI905" s="96"/>
      <c r="AJ905" s="90">
        <v>1500</v>
      </c>
      <c r="AK905" s="90" t="s">
        <v>105</v>
      </c>
      <c r="AL905" s="93"/>
      <c r="AM905" s="93"/>
      <c r="AN905" s="90">
        <v>5</v>
      </c>
      <c r="AO905" s="93"/>
      <c r="AP905" s="93"/>
    </row>
    <row r="906" spans="1:42" ht="75" customHeight="1">
      <c r="A906" s="77">
        <f t="shared" si="1"/>
        <v>905</v>
      </c>
      <c r="B906" s="92" t="s">
        <v>2827</v>
      </c>
      <c r="C906" s="90" t="s">
        <v>2829</v>
      </c>
      <c r="D906" s="90" t="s">
        <v>2830</v>
      </c>
      <c r="E906" s="90" t="s">
        <v>2828</v>
      </c>
      <c r="F906" s="91" t="s">
        <v>2831</v>
      </c>
      <c r="G906" s="90" t="s">
        <v>27</v>
      </c>
      <c r="H906" s="90" t="s">
        <v>2829</v>
      </c>
      <c r="I906" s="90" t="s">
        <v>2829</v>
      </c>
      <c r="J906" s="90" t="s">
        <v>2832</v>
      </c>
      <c r="K906" s="90">
        <v>9120309950234</v>
      </c>
      <c r="L906" s="92" t="s">
        <v>209</v>
      </c>
      <c r="M906" s="92" t="s">
        <v>209</v>
      </c>
      <c r="N906" s="92" t="s">
        <v>209</v>
      </c>
      <c r="O906" s="92" t="s">
        <v>209</v>
      </c>
      <c r="P906" s="90" t="s">
        <v>30</v>
      </c>
      <c r="Q906" s="90" t="s">
        <v>48</v>
      </c>
      <c r="R906" s="93"/>
      <c r="S906" s="93"/>
      <c r="T906" s="93"/>
      <c r="U906" s="94"/>
      <c r="V906" s="94"/>
      <c r="W906" s="94"/>
      <c r="X906" s="94"/>
      <c r="Y906" s="93"/>
      <c r="Z906" s="93"/>
      <c r="AA906" s="90" t="s">
        <v>93</v>
      </c>
      <c r="AB906" s="95">
        <v>7500000</v>
      </c>
      <c r="AC906" s="93"/>
      <c r="AD906" s="90">
        <v>0</v>
      </c>
      <c r="AE906" s="94"/>
      <c r="AF906" s="90" t="s">
        <v>35</v>
      </c>
      <c r="AG906" s="93"/>
      <c r="AH906" s="96"/>
      <c r="AI906" s="96"/>
      <c r="AJ906" s="90" t="s">
        <v>2833</v>
      </c>
      <c r="AK906" s="90" t="s">
        <v>1807</v>
      </c>
      <c r="AL906" s="93"/>
      <c r="AM906" s="93"/>
      <c r="AN906" s="90">
        <v>2</v>
      </c>
      <c r="AO906" s="93"/>
      <c r="AP906" s="93"/>
    </row>
    <row r="907" spans="1:42" ht="75" customHeight="1">
      <c r="A907" s="77">
        <f t="shared" si="1"/>
        <v>906</v>
      </c>
      <c r="B907" s="92" t="s">
        <v>2834</v>
      </c>
      <c r="C907" s="90" t="s">
        <v>2836</v>
      </c>
      <c r="D907" s="90" t="s">
        <v>2837</v>
      </c>
      <c r="E907" s="90" t="s">
        <v>2835</v>
      </c>
      <c r="F907" s="91" t="s">
        <v>2838</v>
      </c>
      <c r="G907" s="90" t="s">
        <v>44</v>
      </c>
      <c r="H907" s="90" t="s">
        <v>2836</v>
      </c>
      <c r="I907" s="90" t="s">
        <v>2836</v>
      </c>
      <c r="J907" s="90" t="s">
        <v>2839</v>
      </c>
      <c r="K907" s="92" t="s">
        <v>209</v>
      </c>
      <c r="L907" s="92" t="s">
        <v>209</v>
      </c>
      <c r="M907" s="92" t="s">
        <v>209</v>
      </c>
      <c r="N907" s="92" t="s">
        <v>209</v>
      </c>
      <c r="O907" s="92" t="s">
        <v>209</v>
      </c>
      <c r="P907" s="90" t="s">
        <v>30</v>
      </c>
      <c r="Q907" s="90" t="s">
        <v>48</v>
      </c>
      <c r="R907" s="93"/>
      <c r="S907" s="93"/>
      <c r="T907" s="93"/>
      <c r="U907" s="94"/>
      <c r="V907" s="94"/>
      <c r="W907" s="94"/>
      <c r="X907" s="94"/>
      <c r="Y907" s="93"/>
      <c r="Z907" s="93"/>
      <c r="AA907" s="90" t="s">
        <v>93</v>
      </c>
      <c r="AB907" s="95" t="s">
        <v>50</v>
      </c>
      <c r="AC907" s="93"/>
      <c r="AD907" s="90" t="s">
        <v>2840</v>
      </c>
      <c r="AE907" s="94"/>
      <c r="AF907" s="90" t="s">
        <v>35</v>
      </c>
      <c r="AG907" s="93"/>
      <c r="AH907" s="96"/>
      <c r="AI907" s="96"/>
      <c r="AJ907" s="90" t="s">
        <v>2841</v>
      </c>
      <c r="AK907" s="90" t="s">
        <v>2842</v>
      </c>
      <c r="AL907" s="93"/>
      <c r="AM907" s="93"/>
      <c r="AN907" s="90">
        <v>5</v>
      </c>
      <c r="AO907" s="93"/>
      <c r="AP907" s="93"/>
    </row>
    <row r="908" spans="1:42" ht="75" customHeight="1">
      <c r="A908" s="77">
        <f t="shared" si="1"/>
        <v>907</v>
      </c>
      <c r="B908" s="92" t="s">
        <v>2843</v>
      </c>
      <c r="C908" s="90" t="s">
        <v>2845</v>
      </c>
      <c r="D908" s="90" t="s">
        <v>2847</v>
      </c>
      <c r="E908" s="90" t="s">
        <v>2844</v>
      </c>
      <c r="F908" s="91" t="s">
        <v>2848</v>
      </c>
      <c r="G908" s="90" t="s">
        <v>44</v>
      </c>
      <c r="H908" s="90" t="s">
        <v>2845</v>
      </c>
      <c r="I908" s="90" t="s">
        <v>2846</v>
      </c>
      <c r="J908" s="90" t="s">
        <v>2849</v>
      </c>
      <c r="K908" s="90">
        <v>1232000122311</v>
      </c>
      <c r="L908" s="92" t="s">
        <v>209</v>
      </c>
      <c r="M908" s="90">
        <v>10750</v>
      </c>
      <c r="N908" s="92" t="s">
        <v>209</v>
      </c>
      <c r="O908" s="92" t="s">
        <v>209</v>
      </c>
      <c r="P908" s="90" t="s">
        <v>30</v>
      </c>
      <c r="Q908" s="90" t="s">
        <v>48</v>
      </c>
      <c r="R908" s="93"/>
      <c r="S908" s="93"/>
      <c r="T908" s="93"/>
      <c r="U908" s="94"/>
      <c r="V908" s="94"/>
      <c r="W908" s="94"/>
      <c r="X908" s="94"/>
      <c r="Y908" s="93"/>
      <c r="Z908" s="93"/>
      <c r="AA908" s="90" t="s">
        <v>73</v>
      </c>
      <c r="AB908" s="95" t="s">
        <v>33</v>
      </c>
      <c r="AC908" s="93"/>
      <c r="AD908" s="90" t="s">
        <v>30</v>
      </c>
      <c r="AE908" s="94"/>
      <c r="AF908" s="90" t="s">
        <v>35</v>
      </c>
      <c r="AG908" s="93"/>
      <c r="AH908" s="96"/>
      <c r="AI908" s="96"/>
      <c r="AJ908" s="90" t="s">
        <v>588</v>
      </c>
      <c r="AK908" s="90" t="s">
        <v>2850</v>
      </c>
      <c r="AL908" s="93"/>
      <c r="AM908" s="93"/>
      <c r="AN908" s="90">
        <v>2</v>
      </c>
      <c r="AO908" s="93"/>
      <c r="AP908" s="93"/>
    </row>
    <row r="909" spans="1:42" ht="75" customHeight="1">
      <c r="A909" s="77">
        <f t="shared" si="1"/>
        <v>908</v>
      </c>
      <c r="B909" s="92" t="s">
        <v>2851</v>
      </c>
      <c r="C909" s="90" t="s">
        <v>2853</v>
      </c>
      <c r="D909" s="90" t="s">
        <v>2854</v>
      </c>
      <c r="E909" s="90" t="s">
        <v>2852</v>
      </c>
      <c r="F909" s="91" t="s">
        <v>2855</v>
      </c>
      <c r="G909" s="90" t="s">
        <v>44</v>
      </c>
      <c r="H909" s="90" t="s">
        <v>2853</v>
      </c>
      <c r="I909" s="90" t="s">
        <v>2853</v>
      </c>
      <c r="J909" s="90" t="s">
        <v>2856</v>
      </c>
      <c r="K909" s="92" t="s">
        <v>209</v>
      </c>
      <c r="L909" s="92" t="s">
        <v>209</v>
      </c>
      <c r="M909" s="92" t="s">
        <v>209</v>
      </c>
      <c r="N909" s="92" t="s">
        <v>209</v>
      </c>
      <c r="O909" s="92" t="s">
        <v>209</v>
      </c>
      <c r="P909" s="90" t="s">
        <v>30</v>
      </c>
      <c r="Q909" s="90" t="s">
        <v>48</v>
      </c>
      <c r="R909" s="93"/>
      <c r="S909" s="93"/>
      <c r="T909" s="93"/>
      <c r="U909" s="94"/>
      <c r="V909" s="94"/>
      <c r="W909" s="94"/>
      <c r="X909" s="94"/>
      <c r="Y909" s="93"/>
      <c r="Z909" s="93"/>
      <c r="AA909" s="90" t="s">
        <v>73</v>
      </c>
      <c r="AB909" s="95" t="s">
        <v>2121</v>
      </c>
      <c r="AC909" s="93"/>
      <c r="AD909" s="92" t="s">
        <v>209</v>
      </c>
      <c r="AE909" s="94"/>
      <c r="AF909" s="90" t="s">
        <v>35</v>
      </c>
      <c r="AG909" s="93"/>
      <c r="AH909" s="96"/>
      <c r="AI909" s="96"/>
      <c r="AJ909" s="90" t="s">
        <v>2858</v>
      </c>
      <c r="AK909" s="90" t="s">
        <v>105</v>
      </c>
      <c r="AL909" s="93"/>
      <c r="AM909" s="93"/>
      <c r="AN909" s="90">
        <v>3</v>
      </c>
      <c r="AO909" s="93"/>
      <c r="AP909" s="93"/>
    </row>
    <row r="910" spans="1:42" ht="75" customHeight="1">
      <c r="A910" s="77">
        <f t="shared" si="1"/>
        <v>909</v>
      </c>
      <c r="B910" s="92" t="s">
        <v>2871</v>
      </c>
      <c r="C910" s="90" t="s">
        <v>2873</v>
      </c>
      <c r="D910" s="90" t="s">
        <v>2874</v>
      </c>
      <c r="E910" s="90" t="s">
        <v>2872</v>
      </c>
      <c r="F910" s="91" t="s">
        <v>2875</v>
      </c>
      <c r="G910" s="90" t="s">
        <v>44</v>
      </c>
      <c r="H910" s="90" t="s">
        <v>2873</v>
      </c>
      <c r="I910" s="90" t="s">
        <v>2873</v>
      </c>
      <c r="J910" s="90" t="s">
        <v>2876</v>
      </c>
      <c r="K910" s="92" t="s">
        <v>209</v>
      </c>
      <c r="L910" s="90" t="s">
        <v>2877</v>
      </c>
      <c r="M910" s="92" t="s">
        <v>209</v>
      </c>
      <c r="N910" s="92" t="s">
        <v>209</v>
      </c>
      <c r="O910" s="92" t="s">
        <v>209</v>
      </c>
      <c r="P910" s="90" t="s">
        <v>30</v>
      </c>
      <c r="Q910" s="90" t="s">
        <v>48</v>
      </c>
      <c r="R910" s="93"/>
      <c r="S910" s="93"/>
      <c r="T910" s="93"/>
      <c r="U910" s="94"/>
      <c r="V910" s="94"/>
      <c r="W910" s="94"/>
      <c r="X910" s="94"/>
      <c r="Y910" s="93"/>
      <c r="Z910" s="93"/>
      <c r="AA910" s="90" t="s">
        <v>131</v>
      </c>
      <c r="AB910" s="95" t="s">
        <v>2878</v>
      </c>
      <c r="AC910" s="93"/>
      <c r="AD910" s="92" t="s">
        <v>209</v>
      </c>
      <c r="AE910" s="94"/>
      <c r="AF910" s="90" t="s">
        <v>35</v>
      </c>
      <c r="AG910" s="93"/>
      <c r="AH910" s="96"/>
      <c r="AI910" s="96"/>
      <c r="AJ910" s="90" t="s">
        <v>2880</v>
      </c>
      <c r="AK910" s="90" t="s">
        <v>2882</v>
      </c>
      <c r="AL910" s="93"/>
      <c r="AM910" s="93"/>
      <c r="AN910" s="90" t="s">
        <v>2881</v>
      </c>
      <c r="AO910" s="93"/>
      <c r="AP910" s="93"/>
    </row>
    <row r="911" spans="1:42" ht="75" customHeight="1">
      <c r="A911" s="77">
        <f t="shared" si="1"/>
        <v>910</v>
      </c>
      <c r="B911" s="92" t="s">
        <v>2883</v>
      </c>
      <c r="C911" s="90" t="s">
        <v>2885</v>
      </c>
      <c r="D911" s="90" t="s">
        <v>2887</v>
      </c>
      <c r="E911" s="90" t="s">
        <v>2884</v>
      </c>
      <c r="F911" s="90" t="s">
        <v>2888</v>
      </c>
      <c r="G911" s="90" t="s">
        <v>44</v>
      </c>
      <c r="H911" s="90" t="s">
        <v>2885</v>
      </c>
      <c r="I911" s="90" t="s">
        <v>2886</v>
      </c>
      <c r="J911" s="90" t="s">
        <v>2889</v>
      </c>
      <c r="K911" s="92" t="s">
        <v>8642</v>
      </c>
      <c r="L911" s="90" t="s">
        <v>102</v>
      </c>
      <c r="M911" s="92" t="s">
        <v>8643</v>
      </c>
      <c r="N911" s="92" t="s">
        <v>209</v>
      </c>
      <c r="O911" s="92" t="s">
        <v>209</v>
      </c>
      <c r="P911" s="90" t="s">
        <v>30</v>
      </c>
      <c r="Q911" s="90" t="s">
        <v>48</v>
      </c>
      <c r="R911" s="93"/>
      <c r="S911" s="93"/>
      <c r="T911" s="93"/>
      <c r="U911" s="94"/>
      <c r="V911" s="94"/>
      <c r="W911" s="94"/>
      <c r="X911" s="94"/>
      <c r="Y911" s="93"/>
      <c r="Z911" s="93"/>
      <c r="AA911" s="90" t="s">
        <v>2891</v>
      </c>
      <c r="AB911" s="95" t="s">
        <v>2892</v>
      </c>
      <c r="AC911" s="93"/>
      <c r="AD911" s="92" t="s">
        <v>8643</v>
      </c>
      <c r="AE911" s="94"/>
      <c r="AF911" s="90" t="s">
        <v>35</v>
      </c>
      <c r="AG911" s="93"/>
      <c r="AH911" s="96"/>
      <c r="AI911" s="96"/>
      <c r="AJ911" s="90" t="s">
        <v>2893</v>
      </c>
      <c r="AK911" s="90" t="s">
        <v>2895</v>
      </c>
      <c r="AL911" s="93"/>
      <c r="AM911" s="93"/>
      <c r="AN911" s="90" t="s">
        <v>2894</v>
      </c>
      <c r="AO911" s="93"/>
      <c r="AP911" s="93"/>
    </row>
    <row r="912" spans="1:42" ht="75" customHeight="1">
      <c r="A912" s="77">
        <f t="shared" si="1"/>
        <v>911</v>
      </c>
      <c r="B912" s="92" t="s">
        <v>2896</v>
      </c>
      <c r="C912" s="90" t="s">
        <v>2898</v>
      </c>
      <c r="D912" s="90" t="s">
        <v>2899</v>
      </c>
      <c r="E912" s="90" t="s">
        <v>2897</v>
      </c>
      <c r="F912" s="90" t="s">
        <v>2900</v>
      </c>
      <c r="G912" s="90" t="s">
        <v>44</v>
      </c>
      <c r="H912" s="90" t="s">
        <v>2898</v>
      </c>
      <c r="I912" s="90" t="s">
        <v>2898</v>
      </c>
      <c r="J912" s="90" t="s">
        <v>2901</v>
      </c>
      <c r="K912" s="90" t="s">
        <v>347</v>
      </c>
      <c r="L912" s="90" t="s">
        <v>347</v>
      </c>
      <c r="M912" s="90" t="s">
        <v>347</v>
      </c>
      <c r="N912" s="90" t="s">
        <v>347</v>
      </c>
      <c r="O912" s="90" t="s">
        <v>347</v>
      </c>
      <c r="P912" s="90" t="s">
        <v>48</v>
      </c>
      <c r="Q912" s="90" t="s">
        <v>48</v>
      </c>
      <c r="R912" s="93"/>
      <c r="S912" s="93"/>
      <c r="T912" s="93"/>
      <c r="U912" s="94"/>
      <c r="V912" s="94"/>
      <c r="W912" s="94"/>
      <c r="X912" s="94"/>
      <c r="Y912" s="93"/>
      <c r="Z912" s="93"/>
      <c r="AA912" s="90" t="s">
        <v>2902</v>
      </c>
      <c r="AB912" s="95" t="s">
        <v>81</v>
      </c>
      <c r="AC912" s="93"/>
      <c r="AD912" s="92" t="s">
        <v>2903</v>
      </c>
      <c r="AE912" s="94"/>
      <c r="AF912" s="90" t="s">
        <v>35</v>
      </c>
      <c r="AG912" s="93"/>
      <c r="AH912" s="96"/>
      <c r="AI912" s="96"/>
      <c r="AJ912" s="90" t="s">
        <v>2905</v>
      </c>
      <c r="AK912" s="90" t="s">
        <v>2906</v>
      </c>
      <c r="AL912" s="93"/>
      <c r="AM912" s="93"/>
      <c r="AN912" s="90">
        <v>2</v>
      </c>
      <c r="AO912" s="93"/>
      <c r="AP912" s="93"/>
    </row>
    <row r="913" spans="1:42" ht="75" customHeight="1">
      <c r="A913" s="77">
        <f t="shared" si="1"/>
        <v>912</v>
      </c>
      <c r="B913" s="92" t="s">
        <v>2907</v>
      </c>
      <c r="C913" s="90" t="s">
        <v>2909</v>
      </c>
      <c r="D913" s="90" t="s">
        <v>2908</v>
      </c>
      <c r="E913" s="90"/>
      <c r="F913" s="91" t="s">
        <v>2910</v>
      </c>
      <c r="G913" s="90" t="s">
        <v>44</v>
      </c>
      <c r="H913" s="90" t="s">
        <v>2909</v>
      </c>
      <c r="I913" s="90" t="s">
        <v>2909</v>
      </c>
      <c r="J913" s="90" t="s">
        <v>2911</v>
      </c>
      <c r="K913" s="92" t="s">
        <v>209</v>
      </c>
      <c r="L913" s="90" t="s">
        <v>2912</v>
      </c>
      <c r="M913" s="92" t="s">
        <v>209</v>
      </c>
      <c r="N913" s="92" t="s">
        <v>209</v>
      </c>
      <c r="O913" s="92" t="s">
        <v>209</v>
      </c>
      <c r="P913" s="90" t="s">
        <v>30</v>
      </c>
      <c r="Q913" s="90" t="s">
        <v>30</v>
      </c>
      <c r="R913" s="93"/>
      <c r="S913" s="93"/>
      <c r="T913" s="93"/>
      <c r="U913" s="94"/>
      <c r="V913" s="94"/>
      <c r="W913" s="94"/>
      <c r="X913" s="94"/>
      <c r="Y913" s="93"/>
      <c r="Z913" s="93"/>
      <c r="AA913" s="90" t="s">
        <v>2913</v>
      </c>
      <c r="AB913" s="95" t="s">
        <v>211</v>
      </c>
      <c r="AC913" s="93"/>
      <c r="AD913" s="92" t="s">
        <v>211</v>
      </c>
      <c r="AE913" s="94"/>
      <c r="AF913" s="90" t="s">
        <v>409</v>
      </c>
      <c r="AG913" s="93"/>
      <c r="AH913" s="96"/>
      <c r="AI913" s="96"/>
      <c r="AJ913" s="90" t="s">
        <v>1056</v>
      </c>
      <c r="AK913" s="90" t="s">
        <v>944</v>
      </c>
      <c r="AL913" s="93"/>
      <c r="AM913" s="93"/>
      <c r="AN913" s="90" t="s">
        <v>55</v>
      </c>
      <c r="AO913" s="93"/>
      <c r="AP913" s="93"/>
    </row>
    <row r="914" spans="1:42" ht="75" customHeight="1">
      <c r="A914" s="77">
        <f t="shared" si="1"/>
        <v>913</v>
      </c>
      <c r="B914" s="92" t="s">
        <v>2914</v>
      </c>
      <c r="C914" s="90" t="s">
        <v>2916</v>
      </c>
      <c r="D914" s="90" t="s">
        <v>2918</v>
      </c>
      <c r="E914" s="90" t="s">
        <v>2915</v>
      </c>
      <c r="F914" s="91" t="s">
        <v>2919</v>
      </c>
      <c r="G914" s="90" t="s">
        <v>27</v>
      </c>
      <c r="H914" s="90" t="s">
        <v>2916</v>
      </c>
      <c r="I914" s="90" t="s">
        <v>2917</v>
      </c>
      <c r="J914" s="90" t="s">
        <v>2920</v>
      </c>
      <c r="K914" s="92" t="s">
        <v>209</v>
      </c>
      <c r="L914" s="92" t="s">
        <v>209</v>
      </c>
      <c r="M914" s="92" t="s">
        <v>209</v>
      </c>
      <c r="N914" s="92" t="s">
        <v>209</v>
      </c>
      <c r="O914" s="92" t="s">
        <v>209</v>
      </c>
      <c r="P914" s="90" t="s">
        <v>48</v>
      </c>
      <c r="Q914" s="90" t="s">
        <v>48</v>
      </c>
      <c r="R914" s="93"/>
      <c r="S914" s="93"/>
      <c r="T914" s="93"/>
      <c r="U914" s="94"/>
      <c r="V914" s="94"/>
      <c r="W914" s="94"/>
      <c r="X914" s="94"/>
      <c r="Y914" s="93"/>
      <c r="Z914" s="93"/>
      <c r="AA914" s="90" t="s">
        <v>73</v>
      </c>
      <c r="AB914" s="95">
        <v>10000000</v>
      </c>
      <c r="AC914" s="93"/>
      <c r="AD914" s="92" t="s">
        <v>209</v>
      </c>
      <c r="AE914" s="94"/>
      <c r="AF914" s="90" t="s">
        <v>35</v>
      </c>
      <c r="AG914" s="93"/>
      <c r="AH914" s="96"/>
      <c r="AI914" s="96"/>
      <c r="AJ914" s="90" t="s">
        <v>2921</v>
      </c>
      <c r="AK914" s="90" t="s">
        <v>2922</v>
      </c>
      <c r="AL914" s="93"/>
      <c r="AM914" s="93"/>
      <c r="AN914" s="90">
        <v>1</v>
      </c>
      <c r="AO914" s="93"/>
      <c r="AP914" s="93"/>
    </row>
    <row r="915" spans="1:42" ht="75" customHeight="1">
      <c r="A915" s="77">
        <f t="shared" si="1"/>
        <v>914</v>
      </c>
      <c r="B915" s="92" t="s">
        <v>8644</v>
      </c>
      <c r="C915" s="92" t="s">
        <v>8645</v>
      </c>
      <c r="D915" s="92" t="s">
        <v>8646</v>
      </c>
      <c r="E915" s="92" t="s">
        <v>8647</v>
      </c>
      <c r="F915" s="92" t="s">
        <v>8648</v>
      </c>
      <c r="G915" s="92" t="s">
        <v>8649</v>
      </c>
      <c r="H915" s="90" t="s">
        <v>8645</v>
      </c>
      <c r="I915" s="90" t="s">
        <v>8645</v>
      </c>
      <c r="J915" s="92" t="s">
        <v>8650</v>
      </c>
      <c r="K915" s="92" t="s">
        <v>209</v>
      </c>
      <c r="L915" s="92" t="s">
        <v>209</v>
      </c>
      <c r="M915" s="92" t="s">
        <v>209</v>
      </c>
      <c r="N915" s="92" t="s">
        <v>209</v>
      </c>
      <c r="O915" s="92" t="s">
        <v>209</v>
      </c>
      <c r="P915" s="90"/>
      <c r="Q915" s="92" t="s">
        <v>209</v>
      </c>
      <c r="R915" s="93"/>
      <c r="S915" s="93"/>
      <c r="T915" s="92" t="s">
        <v>8651</v>
      </c>
      <c r="U915" s="94"/>
      <c r="V915" s="94"/>
      <c r="W915" s="94"/>
      <c r="X915" s="94"/>
      <c r="Y915" s="93"/>
      <c r="Z915" s="93"/>
      <c r="AA915" s="90"/>
      <c r="AB915" s="95"/>
      <c r="AC915" s="93"/>
      <c r="AD915" s="92" t="s">
        <v>209</v>
      </c>
      <c r="AE915" s="94"/>
      <c r="AF915" s="92" t="s">
        <v>8652</v>
      </c>
      <c r="AG915" s="93"/>
      <c r="AH915" s="96"/>
      <c r="AI915" s="96"/>
      <c r="AJ915" s="90"/>
      <c r="AK915" s="90"/>
      <c r="AL915" s="93"/>
      <c r="AM915" s="93"/>
      <c r="AN915" s="92">
        <v>0</v>
      </c>
      <c r="AO915" s="93"/>
      <c r="AP915" s="93"/>
    </row>
    <row r="916" spans="1:42" ht="75" customHeight="1">
      <c r="A916" s="77">
        <f t="shared" si="1"/>
        <v>915</v>
      </c>
      <c r="B916" s="92" t="s">
        <v>2166</v>
      </c>
      <c r="C916" s="92" t="s">
        <v>2167</v>
      </c>
      <c r="D916" s="92" t="s">
        <v>2168</v>
      </c>
      <c r="E916" s="92" t="s">
        <v>8653</v>
      </c>
      <c r="F916" s="92">
        <v>85645577991</v>
      </c>
      <c r="G916" s="92" t="s">
        <v>44</v>
      </c>
      <c r="H916" s="90" t="s">
        <v>2167</v>
      </c>
      <c r="I916" s="90" t="s">
        <v>2167</v>
      </c>
      <c r="J916" s="92" t="s">
        <v>8654</v>
      </c>
      <c r="K916" s="92" t="s">
        <v>209</v>
      </c>
      <c r="L916" s="92" t="s">
        <v>209</v>
      </c>
      <c r="M916" s="92" t="s">
        <v>209</v>
      </c>
      <c r="N916" s="92" t="s">
        <v>209</v>
      </c>
      <c r="O916" s="92" t="s">
        <v>209</v>
      </c>
      <c r="P916" s="90"/>
      <c r="Q916" s="92" t="s">
        <v>209</v>
      </c>
      <c r="R916" s="93"/>
      <c r="S916" s="93"/>
      <c r="T916" s="92" t="s">
        <v>8651</v>
      </c>
      <c r="U916" s="94"/>
      <c r="V916" s="94"/>
      <c r="W916" s="94"/>
      <c r="X916" s="94"/>
      <c r="Y916" s="93"/>
      <c r="Z916" s="93"/>
      <c r="AA916" s="90"/>
      <c r="AB916" s="95"/>
      <c r="AC916" s="93"/>
      <c r="AD916" s="92" t="s">
        <v>209</v>
      </c>
      <c r="AE916" s="94"/>
      <c r="AF916" s="92" t="s">
        <v>8655</v>
      </c>
      <c r="AG916" s="93"/>
      <c r="AH916" s="96"/>
      <c r="AI916" s="96"/>
      <c r="AJ916" s="90"/>
      <c r="AK916" s="90"/>
      <c r="AL916" s="93"/>
      <c r="AM916" s="93"/>
      <c r="AN916" s="92">
        <v>0</v>
      </c>
      <c r="AO916" s="93"/>
      <c r="AP916" s="93"/>
    </row>
    <row r="917" spans="1:42" ht="75" customHeight="1">
      <c r="A917" s="77">
        <f t="shared" si="1"/>
        <v>916</v>
      </c>
      <c r="B917" s="92" t="s">
        <v>2180</v>
      </c>
      <c r="C917" s="92" t="s">
        <v>2181</v>
      </c>
      <c r="D917" s="92" t="s">
        <v>2182</v>
      </c>
      <c r="E917" s="97" t="s">
        <v>8656</v>
      </c>
      <c r="F917" s="92">
        <v>85748393379</v>
      </c>
      <c r="G917" s="92" t="s">
        <v>44</v>
      </c>
      <c r="H917" s="90" t="s">
        <v>2181</v>
      </c>
      <c r="I917" s="90" t="s">
        <v>2181</v>
      </c>
      <c r="J917" s="92" t="s">
        <v>8657</v>
      </c>
      <c r="K917" s="92" t="s">
        <v>209</v>
      </c>
      <c r="L917" s="92" t="s">
        <v>209</v>
      </c>
      <c r="M917" s="92" t="s">
        <v>209</v>
      </c>
      <c r="N917" s="92" t="s">
        <v>209</v>
      </c>
      <c r="O917" s="92" t="s">
        <v>209</v>
      </c>
      <c r="P917" s="90"/>
      <c r="Q917" s="92" t="s">
        <v>209</v>
      </c>
      <c r="R917" s="93"/>
      <c r="S917" s="93"/>
      <c r="T917" s="92" t="s">
        <v>8651</v>
      </c>
      <c r="U917" s="94"/>
      <c r="V917" s="94"/>
      <c r="W917" s="94"/>
      <c r="X917" s="94"/>
      <c r="Y917" s="93"/>
      <c r="Z917" s="93"/>
      <c r="AA917" s="90"/>
      <c r="AB917" s="95"/>
      <c r="AC917" s="93"/>
      <c r="AD917" s="92" t="s">
        <v>209</v>
      </c>
      <c r="AE917" s="94"/>
      <c r="AF917" s="92" t="s">
        <v>8658</v>
      </c>
      <c r="AG917" s="93"/>
      <c r="AH917" s="96"/>
      <c r="AI917" s="96"/>
      <c r="AJ917" s="90"/>
      <c r="AK917" s="90"/>
      <c r="AL917" s="93"/>
      <c r="AM917" s="93"/>
      <c r="AN917" s="92">
        <v>0</v>
      </c>
      <c r="AO917" s="93"/>
      <c r="AP917" s="93"/>
    </row>
    <row r="918" spans="1:42" ht="75" customHeight="1">
      <c r="A918" s="77">
        <f t="shared" si="1"/>
        <v>917</v>
      </c>
      <c r="B918" s="92" t="s">
        <v>2191</v>
      </c>
      <c r="C918" s="92" t="s">
        <v>2192</v>
      </c>
      <c r="D918" s="92" t="s">
        <v>2193</v>
      </c>
      <c r="E918" s="92" t="s">
        <v>8659</v>
      </c>
      <c r="F918" s="92">
        <v>85648289944</v>
      </c>
      <c r="G918" s="92" t="s">
        <v>44</v>
      </c>
      <c r="H918" s="90" t="s">
        <v>2192</v>
      </c>
      <c r="I918" s="90" t="s">
        <v>2192</v>
      </c>
      <c r="J918" s="92" t="s">
        <v>8660</v>
      </c>
      <c r="K918" s="92" t="s">
        <v>209</v>
      </c>
      <c r="L918" s="92" t="s">
        <v>209</v>
      </c>
      <c r="M918" s="92" t="s">
        <v>209</v>
      </c>
      <c r="N918" s="92" t="s">
        <v>209</v>
      </c>
      <c r="O918" s="92" t="s">
        <v>209</v>
      </c>
      <c r="P918" s="90"/>
      <c r="Q918" s="92" t="s">
        <v>209</v>
      </c>
      <c r="R918" s="93"/>
      <c r="S918" s="93"/>
      <c r="T918" s="92" t="s">
        <v>8651</v>
      </c>
      <c r="U918" s="94"/>
      <c r="V918" s="94"/>
      <c r="W918" s="94"/>
      <c r="X918" s="94"/>
      <c r="Y918" s="93"/>
      <c r="Z918" s="93"/>
      <c r="AA918" s="90"/>
      <c r="AB918" s="95"/>
      <c r="AC918" s="93"/>
      <c r="AD918" s="92" t="s">
        <v>209</v>
      </c>
      <c r="AE918" s="94"/>
      <c r="AF918" s="92" t="s">
        <v>114</v>
      </c>
      <c r="AG918" s="93"/>
      <c r="AH918" s="96"/>
      <c r="AI918" s="96"/>
      <c r="AJ918" s="90"/>
      <c r="AK918" s="90"/>
      <c r="AL918" s="93"/>
      <c r="AM918" s="93"/>
      <c r="AN918" s="92">
        <v>0</v>
      </c>
      <c r="AO918" s="93"/>
      <c r="AP918" s="93"/>
    </row>
    <row r="919" spans="1:42" ht="75" customHeight="1">
      <c r="A919" s="77">
        <f t="shared" si="1"/>
        <v>918</v>
      </c>
      <c r="B919" s="92" t="s">
        <v>2025</v>
      </c>
      <c r="C919" s="92" t="s">
        <v>2027</v>
      </c>
      <c r="D919" s="92" t="s">
        <v>2028</v>
      </c>
      <c r="E919" s="92" t="s">
        <v>8661</v>
      </c>
      <c r="F919" s="92">
        <v>81216391454</v>
      </c>
      <c r="G919" s="92" t="s">
        <v>44</v>
      </c>
      <c r="H919" s="90" t="s">
        <v>2027</v>
      </c>
      <c r="I919" s="90" t="s">
        <v>2027</v>
      </c>
      <c r="J919" s="92" t="s">
        <v>8662</v>
      </c>
      <c r="K919" s="92" t="s">
        <v>209</v>
      </c>
      <c r="L919" s="92" t="s">
        <v>209</v>
      </c>
      <c r="M919" s="92" t="s">
        <v>209</v>
      </c>
      <c r="N919" s="92" t="s">
        <v>209</v>
      </c>
      <c r="O919" s="92" t="s">
        <v>209</v>
      </c>
      <c r="P919" s="90"/>
      <c r="Q919" s="92" t="s">
        <v>209</v>
      </c>
      <c r="R919" s="93"/>
      <c r="S919" s="93"/>
      <c r="T919" s="92" t="s">
        <v>8651</v>
      </c>
      <c r="U919" s="94"/>
      <c r="V919" s="94"/>
      <c r="W919" s="94"/>
      <c r="X919" s="94"/>
      <c r="Y919" s="93"/>
      <c r="Z919" s="93"/>
      <c r="AA919" s="90"/>
      <c r="AB919" s="95"/>
      <c r="AC919" s="93"/>
      <c r="AD919" s="92" t="s">
        <v>209</v>
      </c>
      <c r="AE919" s="94"/>
      <c r="AF919" s="92" t="s">
        <v>4864</v>
      </c>
      <c r="AG919" s="93"/>
      <c r="AH919" s="96"/>
      <c r="AI919" s="96"/>
      <c r="AJ919" s="90"/>
      <c r="AK919" s="90"/>
      <c r="AL919" s="93"/>
      <c r="AM919" s="93"/>
      <c r="AN919" s="92">
        <v>0</v>
      </c>
      <c r="AO919" s="93"/>
      <c r="AP919" s="93"/>
    </row>
    <row r="920" spans="1:42" ht="75" customHeight="1">
      <c r="A920" s="77">
        <f t="shared" si="1"/>
        <v>919</v>
      </c>
      <c r="B920" s="92" t="s">
        <v>8663</v>
      </c>
      <c r="C920" s="92" t="s">
        <v>2053</v>
      </c>
      <c r="D920" s="92" t="s">
        <v>2054</v>
      </c>
      <c r="E920" s="92" t="s">
        <v>8664</v>
      </c>
      <c r="F920" s="92">
        <v>81233275985</v>
      </c>
      <c r="G920" s="92" t="s">
        <v>44</v>
      </c>
      <c r="H920" s="90" t="s">
        <v>2053</v>
      </c>
      <c r="I920" s="90" t="s">
        <v>2053</v>
      </c>
      <c r="J920" s="92" t="s">
        <v>8665</v>
      </c>
      <c r="K920" s="92" t="s">
        <v>209</v>
      </c>
      <c r="L920" s="92" t="s">
        <v>209</v>
      </c>
      <c r="M920" s="92" t="s">
        <v>209</v>
      </c>
      <c r="N920" s="92" t="s">
        <v>209</v>
      </c>
      <c r="O920" s="92" t="s">
        <v>209</v>
      </c>
      <c r="P920" s="90"/>
      <c r="Q920" s="92" t="s">
        <v>209</v>
      </c>
      <c r="R920" s="93"/>
      <c r="S920" s="93"/>
      <c r="T920" s="92" t="s">
        <v>8651</v>
      </c>
      <c r="U920" s="94"/>
      <c r="V920" s="94"/>
      <c r="W920" s="94"/>
      <c r="X920" s="94"/>
      <c r="Y920" s="93"/>
      <c r="Z920" s="93"/>
      <c r="AA920" s="90"/>
      <c r="AB920" s="95"/>
      <c r="AC920" s="93"/>
      <c r="AD920" s="92" t="s">
        <v>209</v>
      </c>
      <c r="AE920" s="94"/>
      <c r="AF920" s="92" t="s">
        <v>8666</v>
      </c>
      <c r="AG920" s="93"/>
      <c r="AH920" s="96"/>
      <c r="AI920" s="96"/>
      <c r="AJ920" s="90"/>
      <c r="AK920" s="90"/>
      <c r="AL920" s="93"/>
      <c r="AM920" s="93"/>
      <c r="AN920" s="92">
        <v>0</v>
      </c>
      <c r="AO920" s="93"/>
      <c r="AP920" s="93"/>
    </row>
    <row r="921" spans="1:42" ht="75" customHeight="1">
      <c r="A921" s="77">
        <f t="shared" si="1"/>
        <v>920</v>
      </c>
      <c r="B921" s="92" t="s">
        <v>2064</v>
      </c>
      <c r="C921" s="92" t="s">
        <v>2065</v>
      </c>
      <c r="D921" s="92" t="s">
        <v>2066</v>
      </c>
      <c r="E921" s="92" t="s">
        <v>8667</v>
      </c>
      <c r="F921" s="92" t="s">
        <v>2067</v>
      </c>
      <c r="G921" s="92" t="s">
        <v>44</v>
      </c>
      <c r="H921" s="90" t="s">
        <v>2065</v>
      </c>
      <c r="I921" s="90" t="s">
        <v>2065</v>
      </c>
      <c r="J921" s="92" t="s">
        <v>8668</v>
      </c>
      <c r="K921" s="92" t="s">
        <v>209</v>
      </c>
      <c r="L921" s="92" t="s">
        <v>209</v>
      </c>
      <c r="M921" s="92" t="s">
        <v>209</v>
      </c>
      <c r="N921" s="92" t="s">
        <v>209</v>
      </c>
      <c r="O921" s="92" t="s">
        <v>209</v>
      </c>
      <c r="P921" s="90"/>
      <c r="Q921" s="92" t="s">
        <v>209</v>
      </c>
      <c r="R921" s="93"/>
      <c r="S921" s="93"/>
      <c r="T921" s="92" t="s">
        <v>8651</v>
      </c>
      <c r="U921" s="94"/>
      <c r="V921" s="94"/>
      <c r="W921" s="94"/>
      <c r="X921" s="94"/>
      <c r="Y921" s="93"/>
      <c r="Z921" s="93"/>
      <c r="AA921" s="90"/>
      <c r="AB921" s="95"/>
      <c r="AC921" s="93"/>
      <c r="AD921" s="92" t="s">
        <v>209</v>
      </c>
      <c r="AE921" s="94"/>
      <c r="AF921" s="92" t="s">
        <v>8669</v>
      </c>
      <c r="AG921" s="93"/>
      <c r="AH921" s="96"/>
      <c r="AI921" s="96"/>
      <c r="AJ921" s="90"/>
      <c r="AK921" s="90"/>
      <c r="AL921" s="93"/>
      <c r="AM921" s="93"/>
      <c r="AN921" s="92">
        <v>0</v>
      </c>
      <c r="AO921" s="93"/>
      <c r="AP921" s="93"/>
    </row>
    <row r="922" spans="1:42" ht="75" customHeight="1">
      <c r="A922" s="77">
        <f t="shared" si="1"/>
        <v>921</v>
      </c>
      <c r="B922" s="92" t="s">
        <v>8670</v>
      </c>
      <c r="C922" s="92" t="s">
        <v>8671</v>
      </c>
      <c r="D922" s="92" t="s">
        <v>8672</v>
      </c>
      <c r="E922" s="92" t="s">
        <v>8673</v>
      </c>
      <c r="F922" s="92">
        <v>81236820803</v>
      </c>
      <c r="G922" s="92" t="s">
        <v>44</v>
      </c>
      <c r="H922" s="90" t="s">
        <v>8671</v>
      </c>
      <c r="I922" s="90" t="s">
        <v>8671</v>
      </c>
      <c r="J922" s="92" t="s">
        <v>8674</v>
      </c>
      <c r="K922" s="92" t="s">
        <v>209</v>
      </c>
      <c r="L922" s="92" t="s">
        <v>209</v>
      </c>
      <c r="M922" s="92" t="s">
        <v>209</v>
      </c>
      <c r="N922" s="92" t="s">
        <v>209</v>
      </c>
      <c r="O922" s="92" t="s">
        <v>209</v>
      </c>
      <c r="P922" s="90"/>
      <c r="Q922" s="92" t="s">
        <v>209</v>
      </c>
      <c r="R922" s="93"/>
      <c r="S922" s="93"/>
      <c r="T922" s="92" t="s">
        <v>8651</v>
      </c>
      <c r="U922" s="94"/>
      <c r="V922" s="94"/>
      <c r="W922" s="94"/>
      <c r="X922" s="94"/>
      <c r="Y922" s="93"/>
      <c r="Z922" s="93"/>
      <c r="AA922" s="90"/>
      <c r="AB922" s="95"/>
      <c r="AC922" s="93"/>
      <c r="AD922" s="92" t="s">
        <v>209</v>
      </c>
      <c r="AE922" s="94"/>
      <c r="AF922" s="92" t="s">
        <v>8675</v>
      </c>
      <c r="AG922" s="93"/>
      <c r="AH922" s="96"/>
      <c r="AI922" s="96"/>
      <c r="AJ922" s="90"/>
      <c r="AK922" s="90"/>
      <c r="AL922" s="93"/>
      <c r="AM922" s="93"/>
      <c r="AN922" s="92">
        <v>0</v>
      </c>
      <c r="AO922" s="93"/>
      <c r="AP922" s="93"/>
    </row>
    <row r="923" spans="1:42" ht="75" customHeight="1">
      <c r="A923" s="77">
        <f t="shared" si="1"/>
        <v>922</v>
      </c>
      <c r="B923" s="92" t="s">
        <v>8676</v>
      </c>
      <c r="C923" s="92" t="s">
        <v>8677</v>
      </c>
      <c r="D923" s="92" t="s">
        <v>8678</v>
      </c>
      <c r="E923" s="92" t="s">
        <v>8679</v>
      </c>
      <c r="F923" s="92">
        <v>81346387392</v>
      </c>
      <c r="G923" s="92" t="s">
        <v>44</v>
      </c>
      <c r="H923" s="90" t="s">
        <v>8677</v>
      </c>
      <c r="I923" s="90" t="s">
        <v>8677</v>
      </c>
      <c r="J923" s="90"/>
      <c r="K923" s="92" t="s">
        <v>209</v>
      </c>
      <c r="L923" s="92" t="s">
        <v>209</v>
      </c>
      <c r="M923" s="92" t="s">
        <v>209</v>
      </c>
      <c r="N923" s="92" t="s">
        <v>209</v>
      </c>
      <c r="O923" s="92" t="s">
        <v>209</v>
      </c>
      <c r="P923" s="90"/>
      <c r="Q923" s="92" t="s">
        <v>209</v>
      </c>
      <c r="R923" s="93"/>
      <c r="S923" s="93"/>
      <c r="T923" s="92" t="s">
        <v>8651</v>
      </c>
      <c r="U923" s="94"/>
      <c r="V923" s="94"/>
      <c r="W923" s="94"/>
      <c r="X923" s="94"/>
      <c r="Y923" s="93"/>
      <c r="Z923" s="93"/>
      <c r="AA923" s="90"/>
      <c r="AB923" s="95"/>
      <c r="AC923" s="93"/>
      <c r="AD923" s="92" t="s">
        <v>209</v>
      </c>
      <c r="AE923" s="94"/>
      <c r="AF923" s="92" t="s">
        <v>8680</v>
      </c>
      <c r="AG923" s="93"/>
      <c r="AH923" s="96"/>
      <c r="AI923" s="96"/>
      <c r="AJ923" s="90"/>
      <c r="AK923" s="90"/>
      <c r="AL923" s="93"/>
      <c r="AM923" s="93"/>
      <c r="AN923" s="92">
        <v>0</v>
      </c>
      <c r="AO923" s="93"/>
      <c r="AP923" s="93"/>
    </row>
    <row r="924" spans="1:42" ht="75" customHeight="1">
      <c r="A924" s="77">
        <f t="shared" si="1"/>
        <v>923</v>
      </c>
      <c r="B924" s="92" t="s">
        <v>8681</v>
      </c>
      <c r="C924" s="92" t="s">
        <v>8682</v>
      </c>
      <c r="D924" s="92" t="s">
        <v>8683</v>
      </c>
      <c r="E924" s="92" t="s">
        <v>8684</v>
      </c>
      <c r="F924" s="92">
        <v>81234527317</v>
      </c>
      <c r="G924" s="92" t="s">
        <v>44</v>
      </c>
      <c r="H924" s="90" t="s">
        <v>8682</v>
      </c>
      <c r="I924" s="90" t="s">
        <v>8682</v>
      </c>
      <c r="J924" s="92" t="s">
        <v>8685</v>
      </c>
      <c r="K924" s="92" t="s">
        <v>209</v>
      </c>
      <c r="L924" s="92" t="s">
        <v>209</v>
      </c>
      <c r="M924" s="92" t="s">
        <v>209</v>
      </c>
      <c r="N924" s="92" t="s">
        <v>209</v>
      </c>
      <c r="O924" s="92" t="s">
        <v>209</v>
      </c>
      <c r="P924" s="90"/>
      <c r="Q924" s="92" t="s">
        <v>209</v>
      </c>
      <c r="R924" s="93"/>
      <c r="S924" s="93"/>
      <c r="T924" s="92" t="s">
        <v>8651</v>
      </c>
      <c r="U924" s="94"/>
      <c r="V924" s="94"/>
      <c r="W924" s="94"/>
      <c r="X924" s="94"/>
      <c r="Y924" s="93"/>
      <c r="Z924" s="93"/>
      <c r="AA924" s="90"/>
      <c r="AB924" s="95"/>
      <c r="AC924" s="93"/>
      <c r="AD924" s="92" t="s">
        <v>209</v>
      </c>
      <c r="AE924" s="94"/>
      <c r="AF924" s="92" t="s">
        <v>8686</v>
      </c>
      <c r="AG924" s="93"/>
      <c r="AH924" s="96"/>
      <c r="AI924" s="96"/>
      <c r="AJ924" s="90"/>
      <c r="AK924" s="90"/>
      <c r="AL924" s="93"/>
      <c r="AM924" s="93"/>
      <c r="AN924" s="92">
        <v>0</v>
      </c>
      <c r="AO924" s="93"/>
      <c r="AP924" s="93"/>
    </row>
    <row r="925" spans="1:42" ht="75" customHeight="1">
      <c r="A925" s="77">
        <f t="shared" si="1"/>
        <v>924</v>
      </c>
      <c r="B925" s="92" t="s">
        <v>8687</v>
      </c>
      <c r="C925" s="92" t="s">
        <v>8688</v>
      </c>
      <c r="D925" s="92" t="s">
        <v>8689</v>
      </c>
      <c r="E925" s="92" t="s">
        <v>8690</v>
      </c>
      <c r="F925" s="92">
        <v>8121768889</v>
      </c>
      <c r="G925" s="92" t="s">
        <v>44</v>
      </c>
      <c r="H925" s="90" t="s">
        <v>8688</v>
      </c>
      <c r="I925" s="90" t="s">
        <v>8688</v>
      </c>
      <c r="J925" s="92" t="s">
        <v>8691</v>
      </c>
      <c r="K925" s="92" t="s">
        <v>209</v>
      </c>
      <c r="L925" s="92" t="s">
        <v>209</v>
      </c>
      <c r="M925" s="92" t="s">
        <v>209</v>
      </c>
      <c r="N925" s="92" t="s">
        <v>209</v>
      </c>
      <c r="O925" s="92" t="s">
        <v>209</v>
      </c>
      <c r="P925" s="90"/>
      <c r="Q925" s="92" t="s">
        <v>209</v>
      </c>
      <c r="R925" s="93"/>
      <c r="S925" s="93"/>
      <c r="T925" s="92" t="s">
        <v>8651</v>
      </c>
      <c r="U925" s="94"/>
      <c r="V925" s="94"/>
      <c r="W925" s="94"/>
      <c r="X925" s="94"/>
      <c r="Y925" s="93"/>
      <c r="Z925" s="93"/>
      <c r="AA925" s="90"/>
      <c r="AB925" s="95"/>
      <c r="AC925" s="93"/>
      <c r="AD925" s="92" t="s">
        <v>209</v>
      </c>
      <c r="AE925" s="94"/>
      <c r="AF925" s="92" t="s">
        <v>8692</v>
      </c>
      <c r="AG925" s="93"/>
      <c r="AH925" s="96"/>
      <c r="AI925" s="96"/>
      <c r="AJ925" s="90"/>
      <c r="AK925" s="90"/>
      <c r="AL925" s="93"/>
      <c r="AM925" s="93"/>
      <c r="AN925" s="92">
        <v>0</v>
      </c>
      <c r="AO925" s="93"/>
      <c r="AP925" s="93"/>
    </row>
    <row r="926" spans="1:42" ht="75" customHeight="1">
      <c r="A926" s="77">
        <f t="shared" si="1"/>
        <v>925</v>
      </c>
      <c r="B926" s="92" t="s">
        <v>8693</v>
      </c>
      <c r="C926" s="92" t="s">
        <v>2070</v>
      </c>
      <c r="D926" s="92" t="s">
        <v>2071</v>
      </c>
      <c r="E926" s="92" t="s">
        <v>8694</v>
      </c>
      <c r="F926" s="92" t="s">
        <v>2072</v>
      </c>
      <c r="G926" s="92" t="s">
        <v>44</v>
      </c>
      <c r="H926" s="90" t="s">
        <v>2070</v>
      </c>
      <c r="I926" s="90" t="s">
        <v>2070</v>
      </c>
      <c r="J926" s="92" t="s">
        <v>8695</v>
      </c>
      <c r="K926" s="92" t="s">
        <v>209</v>
      </c>
      <c r="L926" s="92" t="s">
        <v>209</v>
      </c>
      <c r="M926" s="92" t="s">
        <v>209</v>
      </c>
      <c r="N926" s="92" t="s">
        <v>209</v>
      </c>
      <c r="O926" s="92" t="s">
        <v>209</v>
      </c>
      <c r="P926" s="90"/>
      <c r="Q926" s="92" t="s">
        <v>209</v>
      </c>
      <c r="R926" s="93"/>
      <c r="S926" s="93"/>
      <c r="T926" s="92" t="s">
        <v>8651</v>
      </c>
      <c r="U926" s="94"/>
      <c r="V926" s="94"/>
      <c r="W926" s="94"/>
      <c r="X926" s="94"/>
      <c r="Y926" s="93"/>
      <c r="Z926" s="93"/>
      <c r="AA926" s="90"/>
      <c r="AB926" s="95"/>
      <c r="AC926" s="93"/>
      <c r="AD926" s="92" t="s">
        <v>209</v>
      </c>
      <c r="AE926" s="94"/>
      <c r="AF926" s="92" t="s">
        <v>8696</v>
      </c>
      <c r="AG926" s="93"/>
      <c r="AH926" s="96"/>
      <c r="AI926" s="96"/>
      <c r="AJ926" s="90"/>
      <c r="AK926" s="90"/>
      <c r="AL926" s="93"/>
      <c r="AM926" s="93"/>
      <c r="AN926" s="92">
        <v>0</v>
      </c>
      <c r="AO926" s="93"/>
      <c r="AP926" s="93"/>
    </row>
    <row r="927" spans="1:42" ht="75" customHeight="1">
      <c r="A927" s="77">
        <f t="shared" si="1"/>
        <v>926</v>
      </c>
      <c r="B927" s="92" t="s">
        <v>2083</v>
      </c>
      <c r="C927" s="92" t="s">
        <v>2085</v>
      </c>
      <c r="D927" s="92" t="s">
        <v>2086</v>
      </c>
      <c r="E927" s="97" t="s">
        <v>8697</v>
      </c>
      <c r="F927" s="92">
        <v>82330712829</v>
      </c>
      <c r="G927" s="92" t="s">
        <v>44</v>
      </c>
      <c r="H927" s="90" t="s">
        <v>2085</v>
      </c>
      <c r="I927" s="90" t="s">
        <v>2085</v>
      </c>
      <c r="J927" s="92" t="s">
        <v>8698</v>
      </c>
      <c r="K927" s="92" t="s">
        <v>209</v>
      </c>
      <c r="L927" s="92" t="s">
        <v>209</v>
      </c>
      <c r="M927" s="92" t="s">
        <v>209</v>
      </c>
      <c r="N927" s="92" t="s">
        <v>209</v>
      </c>
      <c r="O927" s="92" t="s">
        <v>209</v>
      </c>
      <c r="P927" s="90"/>
      <c r="Q927" s="92" t="s">
        <v>209</v>
      </c>
      <c r="R927" s="93"/>
      <c r="S927" s="93"/>
      <c r="T927" s="92" t="s">
        <v>8651</v>
      </c>
      <c r="U927" s="94"/>
      <c r="V927" s="94"/>
      <c r="W927" s="94"/>
      <c r="X927" s="94"/>
      <c r="Y927" s="93"/>
      <c r="Z927" s="93"/>
      <c r="AA927" s="90"/>
      <c r="AB927" s="95"/>
      <c r="AC927" s="93"/>
      <c r="AD927" s="92" t="s">
        <v>209</v>
      </c>
      <c r="AE927" s="94"/>
      <c r="AF927" s="92" t="s">
        <v>6490</v>
      </c>
      <c r="AG927" s="93"/>
      <c r="AH927" s="96"/>
      <c r="AI927" s="96"/>
      <c r="AJ927" s="90"/>
      <c r="AK927" s="90"/>
      <c r="AL927" s="93"/>
      <c r="AM927" s="93"/>
      <c r="AN927" s="92">
        <v>0</v>
      </c>
      <c r="AO927" s="93"/>
      <c r="AP927" s="93"/>
    </row>
    <row r="928" spans="1:42" ht="75" customHeight="1">
      <c r="A928" s="77">
        <f t="shared" si="1"/>
        <v>927</v>
      </c>
      <c r="B928" s="92" t="s">
        <v>8699</v>
      </c>
      <c r="C928" s="92" t="s">
        <v>8700</v>
      </c>
      <c r="D928" s="92" t="s">
        <v>8701</v>
      </c>
      <c r="E928" s="92" t="s">
        <v>8702</v>
      </c>
      <c r="F928" s="92">
        <v>81234569723</v>
      </c>
      <c r="G928" s="92" t="s">
        <v>44</v>
      </c>
      <c r="H928" s="90" t="s">
        <v>8700</v>
      </c>
      <c r="I928" s="90" t="s">
        <v>8700</v>
      </c>
      <c r="J928" s="92" t="s">
        <v>8703</v>
      </c>
      <c r="K928" s="92" t="s">
        <v>209</v>
      </c>
      <c r="L928" s="92" t="s">
        <v>209</v>
      </c>
      <c r="M928" s="92" t="s">
        <v>209</v>
      </c>
      <c r="N928" s="92" t="s">
        <v>209</v>
      </c>
      <c r="O928" s="92" t="s">
        <v>209</v>
      </c>
      <c r="P928" s="90"/>
      <c r="Q928" s="92" t="s">
        <v>209</v>
      </c>
      <c r="R928" s="93"/>
      <c r="S928" s="93"/>
      <c r="T928" s="92" t="s">
        <v>8651</v>
      </c>
      <c r="U928" s="94"/>
      <c r="V928" s="94"/>
      <c r="W928" s="94"/>
      <c r="X928" s="94"/>
      <c r="Y928" s="93"/>
      <c r="Z928" s="93"/>
      <c r="AA928" s="90"/>
      <c r="AB928" s="95"/>
      <c r="AC928" s="93"/>
      <c r="AD928" s="92" t="s">
        <v>209</v>
      </c>
      <c r="AE928" s="94"/>
      <c r="AF928" s="92" t="s">
        <v>8704</v>
      </c>
      <c r="AG928" s="93"/>
      <c r="AH928" s="96"/>
      <c r="AI928" s="96"/>
      <c r="AJ928" s="90"/>
      <c r="AK928" s="90"/>
      <c r="AL928" s="93"/>
      <c r="AM928" s="93"/>
      <c r="AN928" s="92">
        <v>0</v>
      </c>
      <c r="AO928" s="93"/>
      <c r="AP928" s="93"/>
    </row>
    <row r="929" spans="1:42" ht="75" customHeight="1">
      <c r="A929" s="77">
        <f t="shared" si="1"/>
        <v>928</v>
      </c>
      <c r="B929" s="92" t="s">
        <v>8705</v>
      </c>
      <c r="C929" s="92" t="s">
        <v>8706</v>
      </c>
      <c r="D929" s="92" t="s">
        <v>8707</v>
      </c>
      <c r="E929" s="92" t="s">
        <v>8708</v>
      </c>
      <c r="F929" s="92">
        <v>85100619678</v>
      </c>
      <c r="G929" s="92" t="s">
        <v>44</v>
      </c>
      <c r="H929" s="90" t="s">
        <v>8706</v>
      </c>
      <c r="I929" s="90" t="s">
        <v>8706</v>
      </c>
      <c r="J929" s="92" t="s">
        <v>8709</v>
      </c>
      <c r="K929" s="92" t="s">
        <v>209</v>
      </c>
      <c r="L929" s="92" t="s">
        <v>209</v>
      </c>
      <c r="M929" s="92" t="s">
        <v>209</v>
      </c>
      <c r="N929" s="92" t="s">
        <v>209</v>
      </c>
      <c r="O929" s="92" t="s">
        <v>209</v>
      </c>
      <c r="P929" s="90"/>
      <c r="Q929" s="92" t="s">
        <v>209</v>
      </c>
      <c r="R929" s="93"/>
      <c r="S929" s="93"/>
      <c r="T929" s="92" t="s">
        <v>8651</v>
      </c>
      <c r="U929" s="94"/>
      <c r="V929" s="94"/>
      <c r="W929" s="94"/>
      <c r="X929" s="94"/>
      <c r="Y929" s="93"/>
      <c r="Z929" s="93"/>
      <c r="AA929" s="90"/>
      <c r="AB929" s="95"/>
      <c r="AC929" s="93"/>
      <c r="AD929" s="92" t="s">
        <v>209</v>
      </c>
      <c r="AE929" s="94"/>
      <c r="AF929" s="92" t="s">
        <v>8710</v>
      </c>
      <c r="AG929" s="93"/>
      <c r="AH929" s="96"/>
      <c r="AI929" s="96"/>
      <c r="AJ929" s="90"/>
      <c r="AK929" s="90"/>
      <c r="AL929" s="93"/>
      <c r="AM929" s="93"/>
      <c r="AN929" s="92">
        <v>0</v>
      </c>
      <c r="AO929" s="93"/>
      <c r="AP929" s="93"/>
    </row>
    <row r="930" spans="1:42" ht="75" customHeight="1">
      <c r="A930" s="77">
        <f t="shared" si="1"/>
        <v>929</v>
      </c>
      <c r="B930" s="92" t="s">
        <v>8711</v>
      </c>
      <c r="C930" s="92" t="s">
        <v>8712</v>
      </c>
      <c r="D930" s="92" t="s">
        <v>1522</v>
      </c>
      <c r="E930" s="92" t="s">
        <v>8713</v>
      </c>
      <c r="F930" s="92">
        <v>8175190090</v>
      </c>
      <c r="G930" s="92" t="s">
        <v>8649</v>
      </c>
      <c r="H930" s="90" t="s">
        <v>8712</v>
      </c>
      <c r="I930" s="90" t="s">
        <v>8712</v>
      </c>
      <c r="J930" s="92" t="s">
        <v>8714</v>
      </c>
      <c r="K930" s="92" t="s">
        <v>209</v>
      </c>
      <c r="L930" s="92" t="s">
        <v>209</v>
      </c>
      <c r="M930" s="92" t="s">
        <v>209</v>
      </c>
      <c r="N930" s="92" t="s">
        <v>209</v>
      </c>
      <c r="O930" s="92" t="s">
        <v>209</v>
      </c>
      <c r="P930" s="90"/>
      <c r="Q930" s="92" t="s">
        <v>209</v>
      </c>
      <c r="R930" s="93"/>
      <c r="S930" s="93"/>
      <c r="T930" s="92" t="s">
        <v>8651</v>
      </c>
      <c r="U930" s="94"/>
      <c r="V930" s="94"/>
      <c r="W930" s="94"/>
      <c r="X930" s="94"/>
      <c r="Y930" s="93"/>
      <c r="Z930" s="93"/>
      <c r="AA930" s="90"/>
      <c r="AB930" s="95"/>
      <c r="AC930" s="93"/>
      <c r="AD930" s="92" t="s">
        <v>209</v>
      </c>
      <c r="AE930" s="94"/>
      <c r="AF930" s="92" t="s">
        <v>8715</v>
      </c>
      <c r="AG930" s="93"/>
      <c r="AH930" s="96"/>
      <c r="AI930" s="96"/>
      <c r="AJ930" s="90"/>
      <c r="AK930" s="90"/>
      <c r="AL930" s="93"/>
      <c r="AM930" s="93"/>
      <c r="AN930" s="92">
        <v>0</v>
      </c>
      <c r="AO930" s="93"/>
      <c r="AP930" s="93"/>
    </row>
    <row r="931" spans="1:42" ht="75" customHeight="1">
      <c r="A931" s="77">
        <f t="shared" si="1"/>
        <v>930</v>
      </c>
      <c r="B931" s="92" t="s">
        <v>8716</v>
      </c>
      <c r="C931" s="92" t="s">
        <v>8717</v>
      </c>
      <c r="D931" s="92" t="s">
        <v>8718</v>
      </c>
      <c r="E931" s="92" t="s">
        <v>8719</v>
      </c>
      <c r="F931" s="92">
        <v>82216698639</v>
      </c>
      <c r="G931" s="92" t="s">
        <v>8649</v>
      </c>
      <c r="H931" s="90" t="s">
        <v>8717</v>
      </c>
      <c r="I931" s="90" t="s">
        <v>8717</v>
      </c>
      <c r="J931" s="92" t="s">
        <v>8720</v>
      </c>
      <c r="K931" s="92" t="s">
        <v>209</v>
      </c>
      <c r="L931" s="92" t="s">
        <v>209</v>
      </c>
      <c r="M931" s="92" t="s">
        <v>209</v>
      </c>
      <c r="N931" s="92" t="s">
        <v>209</v>
      </c>
      <c r="O931" s="92" t="s">
        <v>209</v>
      </c>
      <c r="P931" s="90"/>
      <c r="Q931" s="92" t="s">
        <v>209</v>
      </c>
      <c r="R931" s="93"/>
      <c r="S931" s="93"/>
      <c r="T931" s="92" t="s">
        <v>8651</v>
      </c>
      <c r="U931" s="94"/>
      <c r="V931" s="94"/>
      <c r="W931" s="94"/>
      <c r="X931" s="94"/>
      <c r="Y931" s="93"/>
      <c r="Z931" s="93"/>
      <c r="AA931" s="90"/>
      <c r="AB931" s="95"/>
      <c r="AC931" s="93"/>
      <c r="AD931" s="92" t="s">
        <v>209</v>
      </c>
      <c r="AE931" s="94"/>
      <c r="AF931" s="92" t="s">
        <v>8721</v>
      </c>
      <c r="AG931" s="93"/>
      <c r="AH931" s="96"/>
      <c r="AI931" s="96"/>
      <c r="AJ931" s="90"/>
      <c r="AK931" s="90"/>
      <c r="AL931" s="93"/>
      <c r="AM931" s="93"/>
      <c r="AN931" s="92">
        <v>0</v>
      </c>
      <c r="AO931" s="93"/>
      <c r="AP931" s="93"/>
    </row>
    <row r="932" spans="1:42" ht="75" customHeight="1">
      <c r="A932" s="77">
        <f t="shared" si="1"/>
        <v>931</v>
      </c>
      <c r="B932" s="92" t="s">
        <v>8722</v>
      </c>
      <c r="C932" s="92" t="s">
        <v>8723</v>
      </c>
      <c r="D932" s="92" t="s">
        <v>8724</v>
      </c>
      <c r="E932" s="97" t="s">
        <v>8725</v>
      </c>
      <c r="F932" s="92">
        <v>82264417679</v>
      </c>
      <c r="G932" s="92" t="s">
        <v>44</v>
      </c>
      <c r="H932" s="90" t="s">
        <v>8723</v>
      </c>
      <c r="I932" s="90" t="s">
        <v>8723</v>
      </c>
      <c r="J932" s="92" t="s">
        <v>8726</v>
      </c>
      <c r="K932" s="92" t="s">
        <v>209</v>
      </c>
      <c r="L932" s="92" t="s">
        <v>209</v>
      </c>
      <c r="M932" s="92" t="s">
        <v>209</v>
      </c>
      <c r="N932" s="92" t="s">
        <v>209</v>
      </c>
      <c r="O932" s="92" t="s">
        <v>209</v>
      </c>
      <c r="P932" s="90"/>
      <c r="Q932" s="92" t="s">
        <v>209</v>
      </c>
      <c r="R932" s="93"/>
      <c r="S932" s="93"/>
      <c r="T932" s="92" t="s">
        <v>8651</v>
      </c>
      <c r="U932" s="94"/>
      <c r="V932" s="94"/>
      <c r="W932" s="94"/>
      <c r="X932" s="94"/>
      <c r="Y932" s="93"/>
      <c r="Z932" s="93"/>
      <c r="AA932" s="90"/>
      <c r="AB932" s="95"/>
      <c r="AC932" s="93"/>
      <c r="AD932" s="92" t="s">
        <v>209</v>
      </c>
      <c r="AE932" s="94"/>
      <c r="AF932" s="92" t="s">
        <v>5826</v>
      </c>
      <c r="AG932" s="93"/>
      <c r="AH932" s="96"/>
      <c r="AI932" s="96"/>
      <c r="AJ932" s="90"/>
      <c r="AK932" s="90"/>
      <c r="AL932" s="93"/>
      <c r="AM932" s="93"/>
      <c r="AN932" s="92">
        <v>0</v>
      </c>
      <c r="AO932" s="93"/>
      <c r="AP932" s="93"/>
    </row>
    <row r="933" spans="1:42" ht="75" customHeight="1">
      <c r="A933" s="77">
        <f t="shared" si="1"/>
        <v>932</v>
      </c>
      <c r="B933" s="92" t="s">
        <v>8098</v>
      </c>
      <c r="C933" s="92" t="s">
        <v>8727</v>
      </c>
      <c r="D933" s="92" t="s">
        <v>8100</v>
      </c>
      <c r="E933" s="92" t="s">
        <v>8728</v>
      </c>
      <c r="F933" s="92">
        <v>81235545544</v>
      </c>
      <c r="G933" s="92" t="s">
        <v>8649</v>
      </c>
      <c r="H933" s="90" t="s">
        <v>8727</v>
      </c>
      <c r="I933" s="90" t="s">
        <v>8727</v>
      </c>
      <c r="J933" s="92" t="s">
        <v>8729</v>
      </c>
      <c r="K933" s="92" t="s">
        <v>209</v>
      </c>
      <c r="L933" s="92" t="s">
        <v>209</v>
      </c>
      <c r="M933" s="92" t="s">
        <v>209</v>
      </c>
      <c r="N933" s="92" t="s">
        <v>209</v>
      </c>
      <c r="O933" s="92" t="s">
        <v>209</v>
      </c>
      <c r="P933" s="90"/>
      <c r="Q933" s="92" t="s">
        <v>209</v>
      </c>
      <c r="R933" s="93"/>
      <c r="S933" s="93"/>
      <c r="T933" s="92" t="s">
        <v>8651</v>
      </c>
      <c r="U933" s="94"/>
      <c r="V933" s="94"/>
      <c r="W933" s="94"/>
      <c r="X933" s="94"/>
      <c r="Y933" s="93"/>
      <c r="Z933" s="93"/>
      <c r="AA933" s="90"/>
      <c r="AB933" s="95"/>
      <c r="AC933" s="93"/>
      <c r="AD933" s="92" t="s">
        <v>209</v>
      </c>
      <c r="AE933" s="94"/>
      <c r="AF933" s="92" t="s">
        <v>8730</v>
      </c>
      <c r="AG933" s="93"/>
      <c r="AH933" s="96"/>
      <c r="AI933" s="96"/>
      <c r="AJ933" s="90"/>
      <c r="AK933" s="90"/>
      <c r="AL933" s="93"/>
      <c r="AM933" s="93"/>
      <c r="AN933" s="92">
        <v>0</v>
      </c>
      <c r="AO933" s="93"/>
      <c r="AP933" s="93"/>
    </row>
    <row r="934" spans="1:42" ht="75" customHeight="1">
      <c r="A934" s="77">
        <f t="shared" si="1"/>
        <v>933</v>
      </c>
      <c r="B934" s="92" t="s">
        <v>1617</v>
      </c>
      <c r="C934" s="92" t="s">
        <v>1619</v>
      </c>
      <c r="D934" s="92" t="s">
        <v>1620</v>
      </c>
      <c r="E934" s="92" t="s">
        <v>8731</v>
      </c>
      <c r="F934" s="92">
        <v>81332861988</v>
      </c>
      <c r="G934" s="92" t="s">
        <v>44</v>
      </c>
      <c r="H934" s="90" t="s">
        <v>1619</v>
      </c>
      <c r="I934" s="90" t="s">
        <v>1619</v>
      </c>
      <c r="J934" s="92" t="s">
        <v>1622</v>
      </c>
      <c r="K934" s="92" t="s">
        <v>209</v>
      </c>
      <c r="L934" s="92" t="s">
        <v>209</v>
      </c>
      <c r="M934" s="92" t="s">
        <v>209</v>
      </c>
      <c r="N934" s="92" t="s">
        <v>209</v>
      </c>
      <c r="O934" s="92" t="s">
        <v>209</v>
      </c>
      <c r="P934" s="90"/>
      <c r="Q934" s="92" t="s">
        <v>209</v>
      </c>
      <c r="R934" s="93"/>
      <c r="S934" s="93"/>
      <c r="T934" s="92" t="s">
        <v>8651</v>
      </c>
      <c r="U934" s="94"/>
      <c r="V934" s="94"/>
      <c r="W934" s="94"/>
      <c r="X934" s="94"/>
      <c r="Y934" s="93"/>
      <c r="Z934" s="93"/>
      <c r="AA934" s="90"/>
      <c r="AB934" s="95"/>
      <c r="AC934" s="93"/>
      <c r="AD934" s="92" t="s">
        <v>209</v>
      </c>
      <c r="AE934" s="94"/>
      <c r="AF934" s="92" t="s">
        <v>8732</v>
      </c>
      <c r="AG934" s="93"/>
      <c r="AH934" s="96"/>
      <c r="AI934" s="96"/>
      <c r="AJ934" s="90"/>
      <c r="AK934" s="90"/>
      <c r="AL934" s="93"/>
      <c r="AM934" s="93"/>
      <c r="AN934" s="92">
        <v>0</v>
      </c>
      <c r="AO934" s="93"/>
      <c r="AP934" s="93"/>
    </row>
    <row r="935" spans="1:42" ht="75" customHeight="1">
      <c r="A935" s="77">
        <f t="shared" si="1"/>
        <v>934</v>
      </c>
      <c r="B935" s="92" t="s">
        <v>8733</v>
      </c>
      <c r="C935" s="92" t="s">
        <v>517</v>
      </c>
      <c r="D935" s="92" t="s">
        <v>518</v>
      </c>
      <c r="E935" s="97" t="s">
        <v>8734</v>
      </c>
      <c r="F935" s="92">
        <v>81230004004</v>
      </c>
      <c r="G935" s="92" t="s">
        <v>44</v>
      </c>
      <c r="H935" s="90" t="s">
        <v>517</v>
      </c>
      <c r="I935" s="90" t="s">
        <v>517</v>
      </c>
      <c r="J935" s="92" t="s">
        <v>520</v>
      </c>
      <c r="K935" s="92" t="s">
        <v>209</v>
      </c>
      <c r="L935" s="92" t="s">
        <v>209</v>
      </c>
      <c r="M935" s="92" t="s">
        <v>209</v>
      </c>
      <c r="N935" s="92" t="s">
        <v>209</v>
      </c>
      <c r="O935" s="92" t="s">
        <v>209</v>
      </c>
      <c r="P935" s="90"/>
      <c r="Q935" s="92" t="s">
        <v>209</v>
      </c>
      <c r="R935" s="93"/>
      <c r="S935" s="93"/>
      <c r="T935" s="92" t="s">
        <v>8651</v>
      </c>
      <c r="U935" s="94"/>
      <c r="V935" s="94"/>
      <c r="W935" s="94"/>
      <c r="X935" s="94"/>
      <c r="Y935" s="93"/>
      <c r="Z935" s="93"/>
      <c r="AA935" s="90"/>
      <c r="AB935" s="95"/>
      <c r="AC935" s="93"/>
      <c r="AD935" s="92" t="s">
        <v>209</v>
      </c>
      <c r="AE935" s="94"/>
      <c r="AF935" s="92" t="s">
        <v>8735</v>
      </c>
      <c r="AG935" s="93"/>
      <c r="AH935" s="96"/>
      <c r="AI935" s="96"/>
      <c r="AJ935" s="90"/>
      <c r="AK935" s="90"/>
      <c r="AL935" s="93"/>
      <c r="AM935" s="93"/>
      <c r="AN935" s="92">
        <v>0</v>
      </c>
      <c r="AO935" s="93"/>
      <c r="AP935" s="93"/>
    </row>
    <row r="936" spans="1:42" ht="75" customHeight="1">
      <c r="A936" s="77">
        <f t="shared" si="1"/>
        <v>935</v>
      </c>
      <c r="B936" s="92" t="s">
        <v>8736</v>
      </c>
      <c r="C936" s="92" t="s">
        <v>8737</v>
      </c>
      <c r="D936" s="92" t="s">
        <v>8738</v>
      </c>
      <c r="E936" s="92" t="s">
        <v>8739</v>
      </c>
      <c r="F936" s="92">
        <v>81232770149</v>
      </c>
      <c r="G936" s="92" t="s">
        <v>8649</v>
      </c>
      <c r="H936" s="90" t="s">
        <v>8737</v>
      </c>
      <c r="I936" s="90" t="s">
        <v>8737</v>
      </c>
      <c r="J936" s="92" t="s">
        <v>8740</v>
      </c>
      <c r="K936" s="92" t="s">
        <v>209</v>
      </c>
      <c r="L936" s="92" t="s">
        <v>209</v>
      </c>
      <c r="M936" s="92" t="s">
        <v>209</v>
      </c>
      <c r="N936" s="92" t="s">
        <v>209</v>
      </c>
      <c r="O936" s="92" t="s">
        <v>209</v>
      </c>
      <c r="P936" s="90"/>
      <c r="Q936" s="92" t="s">
        <v>209</v>
      </c>
      <c r="R936" s="93"/>
      <c r="S936" s="93"/>
      <c r="T936" s="92" t="s">
        <v>8651</v>
      </c>
      <c r="U936" s="94"/>
      <c r="V936" s="94"/>
      <c r="W936" s="94"/>
      <c r="X936" s="94"/>
      <c r="Y936" s="93"/>
      <c r="Z936" s="93"/>
      <c r="AA936" s="90"/>
      <c r="AB936" s="95"/>
      <c r="AC936" s="93"/>
      <c r="AD936" s="92" t="s">
        <v>209</v>
      </c>
      <c r="AE936" s="94"/>
      <c r="AF936" s="92" t="s">
        <v>8741</v>
      </c>
      <c r="AG936" s="93"/>
      <c r="AH936" s="96"/>
      <c r="AI936" s="96"/>
      <c r="AJ936" s="90"/>
      <c r="AK936" s="90"/>
      <c r="AL936" s="93"/>
      <c r="AM936" s="93"/>
      <c r="AN936" s="92">
        <v>0</v>
      </c>
      <c r="AO936" s="93"/>
      <c r="AP936" s="93"/>
    </row>
    <row r="937" spans="1:42" ht="75" customHeight="1">
      <c r="A937" s="77">
        <f t="shared" si="1"/>
        <v>936</v>
      </c>
      <c r="B937" s="92" t="s">
        <v>8742</v>
      </c>
      <c r="C937" s="92" t="s">
        <v>1459</v>
      </c>
      <c r="D937" s="92" t="s">
        <v>8743</v>
      </c>
      <c r="E937" s="92" t="s">
        <v>8744</v>
      </c>
      <c r="F937" s="92">
        <v>81217473882</v>
      </c>
      <c r="G937" s="92" t="s">
        <v>8649</v>
      </c>
      <c r="H937" s="90" t="s">
        <v>1459</v>
      </c>
      <c r="I937" s="90" t="s">
        <v>1459</v>
      </c>
      <c r="J937" s="92" t="s">
        <v>1462</v>
      </c>
      <c r="K937" s="92" t="s">
        <v>209</v>
      </c>
      <c r="L937" s="92" t="s">
        <v>209</v>
      </c>
      <c r="M937" s="92" t="s">
        <v>209</v>
      </c>
      <c r="N937" s="92" t="s">
        <v>209</v>
      </c>
      <c r="O937" s="92" t="s">
        <v>209</v>
      </c>
      <c r="P937" s="90"/>
      <c r="Q937" s="92" t="s">
        <v>209</v>
      </c>
      <c r="R937" s="93"/>
      <c r="S937" s="93"/>
      <c r="T937" s="92" t="s">
        <v>8651</v>
      </c>
      <c r="U937" s="94"/>
      <c r="V937" s="94"/>
      <c r="W937" s="94"/>
      <c r="X937" s="94"/>
      <c r="Y937" s="93"/>
      <c r="Z937" s="93"/>
      <c r="AA937" s="90"/>
      <c r="AB937" s="95"/>
      <c r="AC937" s="93"/>
      <c r="AD937" s="92" t="s">
        <v>209</v>
      </c>
      <c r="AE937" s="94"/>
      <c r="AF937" s="92" t="s">
        <v>8745</v>
      </c>
      <c r="AG937" s="93"/>
      <c r="AH937" s="96"/>
      <c r="AI937" s="96"/>
      <c r="AJ937" s="90"/>
      <c r="AK937" s="90"/>
      <c r="AL937" s="93"/>
      <c r="AM937" s="93"/>
      <c r="AN937" s="92">
        <v>0</v>
      </c>
      <c r="AO937" s="93"/>
      <c r="AP937" s="93"/>
    </row>
    <row r="938" spans="1:42" ht="75" customHeight="1">
      <c r="A938" s="77">
        <f t="shared" si="1"/>
        <v>937</v>
      </c>
      <c r="B938" s="92" t="s">
        <v>8746</v>
      </c>
      <c r="C938" s="92" t="s">
        <v>8747</v>
      </c>
      <c r="D938" s="92" t="s">
        <v>8748</v>
      </c>
      <c r="E938" s="92" t="s">
        <v>8749</v>
      </c>
      <c r="F938" s="92">
        <v>82232198488</v>
      </c>
      <c r="G938" s="92" t="s">
        <v>44</v>
      </c>
      <c r="H938" s="90" t="s">
        <v>8747</v>
      </c>
      <c r="I938" s="90" t="s">
        <v>8747</v>
      </c>
      <c r="J938" s="92" t="s">
        <v>8750</v>
      </c>
      <c r="K938" s="92" t="s">
        <v>209</v>
      </c>
      <c r="L938" s="92" t="s">
        <v>209</v>
      </c>
      <c r="M938" s="92" t="s">
        <v>209</v>
      </c>
      <c r="N938" s="92" t="s">
        <v>209</v>
      </c>
      <c r="O938" s="92" t="s">
        <v>209</v>
      </c>
      <c r="P938" s="90"/>
      <c r="Q938" s="92" t="s">
        <v>209</v>
      </c>
      <c r="R938" s="93"/>
      <c r="S938" s="93"/>
      <c r="T938" s="92" t="s">
        <v>8651</v>
      </c>
      <c r="U938" s="94"/>
      <c r="V938" s="94"/>
      <c r="W938" s="94"/>
      <c r="X938" s="94"/>
      <c r="Y938" s="93"/>
      <c r="Z938" s="93"/>
      <c r="AA938" s="90"/>
      <c r="AB938" s="95"/>
      <c r="AC938" s="93"/>
      <c r="AD938" s="92" t="s">
        <v>209</v>
      </c>
      <c r="AE938" s="94"/>
      <c r="AF938" s="92" t="s">
        <v>8751</v>
      </c>
      <c r="AG938" s="93"/>
      <c r="AH938" s="96"/>
      <c r="AI938" s="96"/>
      <c r="AJ938" s="90"/>
      <c r="AK938" s="90"/>
      <c r="AL938" s="93"/>
      <c r="AM938" s="93"/>
      <c r="AN938" s="92">
        <v>0</v>
      </c>
      <c r="AO938" s="93"/>
      <c r="AP938" s="93"/>
    </row>
    <row r="939" spans="1:42" ht="75" customHeight="1">
      <c r="A939" s="77">
        <f t="shared" si="1"/>
        <v>938</v>
      </c>
      <c r="B939" s="92" t="s">
        <v>8752</v>
      </c>
      <c r="C939" s="92" t="s">
        <v>8753</v>
      </c>
      <c r="D939" s="92" t="s">
        <v>8754</v>
      </c>
      <c r="E939" s="92" t="s">
        <v>8755</v>
      </c>
      <c r="F939" s="92" t="s">
        <v>8756</v>
      </c>
      <c r="G939" s="92" t="s">
        <v>44</v>
      </c>
      <c r="H939" s="90" t="s">
        <v>8753</v>
      </c>
      <c r="I939" s="90" t="s">
        <v>8753</v>
      </c>
      <c r="J939" s="92" t="s">
        <v>8750</v>
      </c>
      <c r="K939" s="92" t="s">
        <v>209</v>
      </c>
      <c r="L939" s="92" t="s">
        <v>209</v>
      </c>
      <c r="M939" s="92" t="s">
        <v>209</v>
      </c>
      <c r="N939" s="92" t="s">
        <v>209</v>
      </c>
      <c r="O939" s="92" t="s">
        <v>209</v>
      </c>
      <c r="P939" s="90"/>
      <c r="Q939" s="92" t="s">
        <v>209</v>
      </c>
      <c r="R939" s="93"/>
      <c r="S939" s="93"/>
      <c r="T939" s="92" t="s">
        <v>8651</v>
      </c>
      <c r="U939" s="94"/>
      <c r="V939" s="94"/>
      <c r="W939" s="94"/>
      <c r="X939" s="94"/>
      <c r="Y939" s="93"/>
      <c r="Z939" s="93"/>
      <c r="AA939" s="90"/>
      <c r="AB939" s="95"/>
      <c r="AC939" s="93"/>
      <c r="AD939" s="92" t="s">
        <v>209</v>
      </c>
      <c r="AE939" s="94"/>
      <c r="AF939" s="92" t="s">
        <v>8757</v>
      </c>
      <c r="AG939" s="93"/>
      <c r="AH939" s="96"/>
      <c r="AI939" s="96"/>
      <c r="AJ939" s="90"/>
      <c r="AK939" s="90"/>
      <c r="AL939" s="93"/>
      <c r="AM939" s="93"/>
      <c r="AN939" s="92">
        <v>0</v>
      </c>
      <c r="AO939" s="93"/>
      <c r="AP939" s="93"/>
    </row>
    <row r="940" spans="1:42" ht="75" customHeight="1">
      <c r="A940" s="77">
        <f t="shared" si="1"/>
        <v>939</v>
      </c>
      <c r="B940" s="92" t="s">
        <v>1450</v>
      </c>
      <c r="C940" s="92" t="s">
        <v>1452</v>
      </c>
      <c r="D940" s="92" t="s">
        <v>1453</v>
      </c>
      <c r="E940" s="92" t="s">
        <v>8758</v>
      </c>
      <c r="F940" s="92" t="s">
        <v>8759</v>
      </c>
      <c r="G940" s="92" t="s">
        <v>44</v>
      </c>
      <c r="H940" s="90" t="s">
        <v>1452</v>
      </c>
      <c r="I940" s="90" t="s">
        <v>1452</v>
      </c>
      <c r="J940" s="92" t="s">
        <v>1455</v>
      </c>
      <c r="K940" s="92" t="s">
        <v>209</v>
      </c>
      <c r="L940" s="92" t="s">
        <v>209</v>
      </c>
      <c r="M940" s="92" t="s">
        <v>209</v>
      </c>
      <c r="N940" s="92" t="s">
        <v>209</v>
      </c>
      <c r="O940" s="92" t="s">
        <v>209</v>
      </c>
      <c r="P940" s="90"/>
      <c r="Q940" s="92" t="s">
        <v>209</v>
      </c>
      <c r="R940" s="93"/>
      <c r="S940" s="93"/>
      <c r="T940" s="92" t="s">
        <v>8651</v>
      </c>
      <c r="U940" s="94"/>
      <c r="V940" s="94"/>
      <c r="W940" s="94"/>
      <c r="X940" s="94"/>
      <c r="Y940" s="93"/>
      <c r="Z940" s="93"/>
      <c r="AA940" s="90"/>
      <c r="AB940" s="95"/>
      <c r="AC940" s="93"/>
      <c r="AD940" s="92" t="s">
        <v>209</v>
      </c>
      <c r="AE940" s="94"/>
      <c r="AF940" s="92" t="s">
        <v>8760</v>
      </c>
      <c r="AG940" s="93"/>
      <c r="AH940" s="96"/>
      <c r="AI940" s="96"/>
      <c r="AJ940" s="90"/>
      <c r="AK940" s="90"/>
      <c r="AL940" s="93"/>
      <c r="AM940" s="93"/>
      <c r="AN940" s="92">
        <v>0</v>
      </c>
      <c r="AO940" s="93"/>
      <c r="AP940" s="93"/>
    </row>
    <row r="941" spans="1:42" ht="75" customHeight="1">
      <c r="A941" s="77">
        <f t="shared" si="1"/>
        <v>940</v>
      </c>
      <c r="B941" s="92" t="s">
        <v>8761</v>
      </c>
      <c r="C941" s="92" t="s">
        <v>8762</v>
      </c>
      <c r="D941" s="92" t="s">
        <v>8763</v>
      </c>
      <c r="E941" s="92" t="s">
        <v>8764</v>
      </c>
      <c r="F941" s="92">
        <v>85730317026</v>
      </c>
      <c r="G941" s="92" t="s">
        <v>44</v>
      </c>
      <c r="H941" s="90" t="s">
        <v>8762</v>
      </c>
      <c r="I941" s="90" t="s">
        <v>8762</v>
      </c>
      <c r="J941" s="92" t="s">
        <v>8765</v>
      </c>
      <c r="K941" s="92" t="s">
        <v>209</v>
      </c>
      <c r="L941" s="92" t="s">
        <v>209</v>
      </c>
      <c r="M941" s="92" t="s">
        <v>209</v>
      </c>
      <c r="N941" s="92" t="s">
        <v>209</v>
      </c>
      <c r="O941" s="92" t="s">
        <v>209</v>
      </c>
      <c r="P941" s="90"/>
      <c r="Q941" s="92" t="s">
        <v>209</v>
      </c>
      <c r="R941" s="93"/>
      <c r="S941" s="93"/>
      <c r="T941" s="92" t="s">
        <v>8651</v>
      </c>
      <c r="U941" s="94"/>
      <c r="V941" s="94"/>
      <c r="W941" s="94"/>
      <c r="X941" s="94"/>
      <c r="Y941" s="93"/>
      <c r="Z941" s="93"/>
      <c r="AA941" s="90"/>
      <c r="AB941" s="95"/>
      <c r="AC941" s="93"/>
      <c r="AD941" s="92" t="s">
        <v>209</v>
      </c>
      <c r="AE941" s="94"/>
      <c r="AF941" s="92" t="s">
        <v>8766</v>
      </c>
      <c r="AG941" s="93"/>
      <c r="AH941" s="96"/>
      <c r="AI941" s="96"/>
      <c r="AJ941" s="90"/>
      <c r="AK941" s="90"/>
      <c r="AL941" s="93"/>
      <c r="AM941" s="93"/>
      <c r="AN941" s="92">
        <v>0</v>
      </c>
      <c r="AO941" s="93"/>
      <c r="AP941" s="93"/>
    </row>
    <row r="942" spans="1:42" ht="75" customHeight="1">
      <c r="A942" s="77">
        <f t="shared" si="1"/>
        <v>941</v>
      </c>
      <c r="B942" s="92" t="s">
        <v>8767</v>
      </c>
      <c r="C942" s="92" t="s">
        <v>8768</v>
      </c>
      <c r="D942" s="92" t="s">
        <v>8769</v>
      </c>
      <c r="E942" s="92" t="s">
        <v>8770</v>
      </c>
      <c r="F942" s="92">
        <v>318795133</v>
      </c>
      <c r="G942" s="92" t="s">
        <v>44</v>
      </c>
      <c r="H942" s="90" t="s">
        <v>8768</v>
      </c>
      <c r="I942" s="90" t="s">
        <v>8768</v>
      </c>
      <c r="J942" s="92" t="s">
        <v>8771</v>
      </c>
      <c r="K942" s="92" t="s">
        <v>209</v>
      </c>
      <c r="L942" s="92" t="s">
        <v>209</v>
      </c>
      <c r="M942" s="92" t="s">
        <v>209</v>
      </c>
      <c r="N942" s="92" t="s">
        <v>209</v>
      </c>
      <c r="O942" s="92" t="s">
        <v>209</v>
      </c>
      <c r="P942" s="90"/>
      <c r="Q942" s="92" t="s">
        <v>209</v>
      </c>
      <c r="R942" s="93"/>
      <c r="S942" s="93"/>
      <c r="T942" s="92" t="s">
        <v>8651</v>
      </c>
      <c r="U942" s="94"/>
      <c r="V942" s="94"/>
      <c r="W942" s="94"/>
      <c r="X942" s="94"/>
      <c r="Y942" s="93"/>
      <c r="Z942" s="93"/>
      <c r="AA942" s="90"/>
      <c r="AB942" s="95"/>
      <c r="AC942" s="93"/>
      <c r="AD942" s="92" t="s">
        <v>209</v>
      </c>
      <c r="AE942" s="94"/>
      <c r="AF942" s="92" t="s">
        <v>8772</v>
      </c>
      <c r="AG942" s="93"/>
      <c r="AH942" s="96"/>
      <c r="AI942" s="96"/>
      <c r="AJ942" s="90"/>
      <c r="AK942" s="90"/>
      <c r="AL942" s="93"/>
      <c r="AM942" s="93"/>
      <c r="AN942" s="92">
        <v>0</v>
      </c>
      <c r="AO942" s="93"/>
      <c r="AP942" s="93"/>
    </row>
    <row r="943" spans="1:42" ht="75" customHeight="1">
      <c r="A943" s="77">
        <f t="shared" si="1"/>
        <v>942</v>
      </c>
      <c r="B943" s="92" t="s">
        <v>8773</v>
      </c>
      <c r="C943" s="92" t="s">
        <v>8774</v>
      </c>
      <c r="D943" s="92" t="s">
        <v>8775</v>
      </c>
      <c r="E943" s="92" t="s">
        <v>8776</v>
      </c>
      <c r="F943" s="92">
        <v>87858677688</v>
      </c>
      <c r="G943" s="92" t="s">
        <v>8649</v>
      </c>
      <c r="H943" s="90" t="s">
        <v>8774</v>
      </c>
      <c r="I943" s="90" t="s">
        <v>8774</v>
      </c>
      <c r="J943" s="92" t="s">
        <v>8777</v>
      </c>
      <c r="K943" s="92" t="s">
        <v>209</v>
      </c>
      <c r="L943" s="92" t="s">
        <v>209</v>
      </c>
      <c r="M943" s="92" t="s">
        <v>209</v>
      </c>
      <c r="N943" s="92" t="s">
        <v>209</v>
      </c>
      <c r="O943" s="92" t="s">
        <v>209</v>
      </c>
      <c r="P943" s="90"/>
      <c r="Q943" s="92" t="s">
        <v>209</v>
      </c>
      <c r="R943" s="93"/>
      <c r="S943" s="93"/>
      <c r="T943" s="92" t="s">
        <v>8651</v>
      </c>
      <c r="U943" s="94"/>
      <c r="V943" s="94"/>
      <c r="W943" s="94"/>
      <c r="X943" s="94"/>
      <c r="Y943" s="93"/>
      <c r="Z943" s="93"/>
      <c r="AA943" s="90"/>
      <c r="AB943" s="95"/>
      <c r="AC943" s="93"/>
      <c r="AD943" s="92" t="s">
        <v>209</v>
      </c>
      <c r="AE943" s="94"/>
      <c r="AF943" s="92" t="s">
        <v>8778</v>
      </c>
      <c r="AG943" s="93"/>
      <c r="AH943" s="96"/>
      <c r="AI943" s="96"/>
      <c r="AJ943" s="90"/>
      <c r="AK943" s="90"/>
      <c r="AL943" s="93"/>
      <c r="AM943" s="93"/>
      <c r="AN943" s="92">
        <v>0</v>
      </c>
      <c r="AO943" s="93"/>
      <c r="AP943" s="93"/>
    </row>
    <row r="944" spans="1:42" ht="75" customHeight="1">
      <c r="A944" s="77">
        <f t="shared" si="1"/>
        <v>943</v>
      </c>
      <c r="B944" s="92" t="s">
        <v>8779</v>
      </c>
      <c r="C944" s="92" t="s">
        <v>8780</v>
      </c>
      <c r="D944" s="92" t="s">
        <v>4555</v>
      </c>
      <c r="E944" s="92" t="s">
        <v>8781</v>
      </c>
      <c r="F944" s="92">
        <v>85733500707</v>
      </c>
      <c r="G944" s="92" t="s">
        <v>8649</v>
      </c>
      <c r="H944" s="90" t="s">
        <v>8780</v>
      </c>
      <c r="I944" s="90" t="s">
        <v>8780</v>
      </c>
      <c r="J944" s="92" t="s">
        <v>4558</v>
      </c>
      <c r="K944" s="92" t="s">
        <v>209</v>
      </c>
      <c r="L944" s="92" t="s">
        <v>209</v>
      </c>
      <c r="M944" s="92" t="s">
        <v>209</v>
      </c>
      <c r="N944" s="92" t="s">
        <v>209</v>
      </c>
      <c r="O944" s="92" t="s">
        <v>209</v>
      </c>
      <c r="P944" s="90"/>
      <c r="Q944" s="92" t="s">
        <v>209</v>
      </c>
      <c r="R944" s="93"/>
      <c r="S944" s="93"/>
      <c r="T944" s="92" t="s">
        <v>8651</v>
      </c>
      <c r="U944" s="94"/>
      <c r="V944" s="94"/>
      <c r="W944" s="94"/>
      <c r="X944" s="94"/>
      <c r="Y944" s="93"/>
      <c r="Z944" s="93"/>
      <c r="AA944" s="90"/>
      <c r="AB944" s="95"/>
      <c r="AC944" s="93"/>
      <c r="AD944" s="92" t="s">
        <v>209</v>
      </c>
      <c r="AE944" s="94"/>
      <c r="AF944" s="92" t="s">
        <v>8782</v>
      </c>
      <c r="AG944" s="93"/>
      <c r="AH944" s="96"/>
      <c r="AI944" s="96"/>
      <c r="AJ944" s="90"/>
      <c r="AK944" s="90"/>
      <c r="AL944" s="93"/>
      <c r="AM944" s="93"/>
      <c r="AN944" s="92">
        <v>0</v>
      </c>
      <c r="AO944" s="93"/>
      <c r="AP944" s="93"/>
    </row>
    <row r="945" spans="1:42" ht="75" customHeight="1">
      <c r="A945" s="77">
        <f t="shared" si="1"/>
        <v>944</v>
      </c>
      <c r="B945" s="92" t="s">
        <v>8783</v>
      </c>
      <c r="C945" s="92" t="s">
        <v>8784</v>
      </c>
      <c r="D945" s="92" t="s">
        <v>8785</v>
      </c>
      <c r="E945" s="92" t="s">
        <v>8786</v>
      </c>
      <c r="F945" s="92">
        <v>81333392377</v>
      </c>
      <c r="G945" s="92" t="s">
        <v>44</v>
      </c>
      <c r="H945" s="90" t="s">
        <v>8784</v>
      </c>
      <c r="I945" s="90" t="s">
        <v>8784</v>
      </c>
      <c r="J945" s="92" t="s">
        <v>8787</v>
      </c>
      <c r="K945" s="92" t="s">
        <v>209</v>
      </c>
      <c r="L945" s="92" t="s">
        <v>209</v>
      </c>
      <c r="M945" s="92" t="s">
        <v>209</v>
      </c>
      <c r="N945" s="92" t="s">
        <v>209</v>
      </c>
      <c r="O945" s="92" t="s">
        <v>209</v>
      </c>
      <c r="P945" s="90"/>
      <c r="Q945" s="92" t="s">
        <v>209</v>
      </c>
      <c r="R945" s="93"/>
      <c r="S945" s="93"/>
      <c r="T945" s="92" t="s">
        <v>8651</v>
      </c>
      <c r="U945" s="94"/>
      <c r="V945" s="94"/>
      <c r="W945" s="94"/>
      <c r="X945" s="94"/>
      <c r="Y945" s="93"/>
      <c r="Z945" s="93"/>
      <c r="AA945" s="90"/>
      <c r="AB945" s="95"/>
      <c r="AC945" s="93"/>
      <c r="AD945" s="92" t="s">
        <v>209</v>
      </c>
      <c r="AE945" s="94"/>
      <c r="AF945" s="92" t="s">
        <v>8788</v>
      </c>
      <c r="AG945" s="93"/>
      <c r="AH945" s="96"/>
      <c r="AI945" s="96"/>
      <c r="AJ945" s="90"/>
      <c r="AK945" s="90"/>
      <c r="AL945" s="93"/>
      <c r="AM945" s="93"/>
      <c r="AN945" s="92">
        <v>0</v>
      </c>
      <c r="AO945" s="93"/>
      <c r="AP945" s="93"/>
    </row>
    <row r="946" spans="1:42" ht="75" customHeight="1">
      <c r="A946" s="77">
        <f t="shared" si="1"/>
        <v>945</v>
      </c>
      <c r="B946" s="92" t="s">
        <v>8789</v>
      </c>
      <c r="C946" s="92" t="s">
        <v>8790</v>
      </c>
      <c r="D946" s="92" t="s">
        <v>8791</v>
      </c>
      <c r="E946" s="92" t="s">
        <v>8792</v>
      </c>
      <c r="F946" s="92">
        <v>89698481064</v>
      </c>
      <c r="G946" s="92" t="s">
        <v>8649</v>
      </c>
      <c r="H946" s="90" t="s">
        <v>8790</v>
      </c>
      <c r="I946" s="90" t="s">
        <v>8790</v>
      </c>
      <c r="J946" s="92" t="s">
        <v>8793</v>
      </c>
      <c r="K946" s="92" t="s">
        <v>209</v>
      </c>
      <c r="L946" s="92" t="s">
        <v>209</v>
      </c>
      <c r="M946" s="92" t="s">
        <v>209</v>
      </c>
      <c r="N946" s="92" t="s">
        <v>209</v>
      </c>
      <c r="O946" s="92" t="s">
        <v>209</v>
      </c>
      <c r="P946" s="90"/>
      <c r="Q946" s="92" t="s">
        <v>209</v>
      </c>
      <c r="R946" s="93"/>
      <c r="S946" s="93"/>
      <c r="T946" s="92" t="s">
        <v>8651</v>
      </c>
      <c r="U946" s="94"/>
      <c r="V946" s="94"/>
      <c r="W946" s="94"/>
      <c r="X946" s="94"/>
      <c r="Y946" s="93"/>
      <c r="Z946" s="93"/>
      <c r="AA946" s="90"/>
      <c r="AB946" s="95"/>
      <c r="AC946" s="93"/>
      <c r="AD946" s="92" t="s">
        <v>209</v>
      </c>
      <c r="AE946" s="94"/>
      <c r="AF946" s="92" t="s">
        <v>8794</v>
      </c>
      <c r="AG946" s="93"/>
      <c r="AH946" s="96"/>
      <c r="AI946" s="96"/>
      <c r="AJ946" s="90"/>
      <c r="AK946" s="90"/>
      <c r="AL946" s="93"/>
      <c r="AM946" s="93"/>
      <c r="AN946" s="92">
        <v>0</v>
      </c>
      <c r="AO946" s="93"/>
      <c r="AP946" s="93"/>
    </row>
    <row r="947" spans="1:42" ht="75" customHeight="1">
      <c r="A947" s="77">
        <f t="shared" si="1"/>
        <v>946</v>
      </c>
      <c r="B947" s="92" t="s">
        <v>3459</v>
      </c>
      <c r="C947" s="92" t="s">
        <v>8795</v>
      </c>
      <c r="D947" s="92" t="s">
        <v>8796</v>
      </c>
      <c r="E947" s="92" t="s">
        <v>8797</v>
      </c>
      <c r="F947" s="92">
        <v>82140936807</v>
      </c>
      <c r="G947" s="92" t="s">
        <v>44</v>
      </c>
      <c r="H947" s="90" t="s">
        <v>8795</v>
      </c>
      <c r="I947" s="90" t="s">
        <v>8795</v>
      </c>
      <c r="J947" s="92" t="s">
        <v>8798</v>
      </c>
      <c r="K947" s="92" t="s">
        <v>209</v>
      </c>
      <c r="L947" s="92" t="s">
        <v>209</v>
      </c>
      <c r="M947" s="92" t="s">
        <v>209</v>
      </c>
      <c r="N947" s="92" t="s">
        <v>209</v>
      </c>
      <c r="O947" s="92" t="s">
        <v>209</v>
      </c>
      <c r="P947" s="90"/>
      <c r="Q947" s="92" t="s">
        <v>209</v>
      </c>
      <c r="R947" s="93"/>
      <c r="S947" s="93"/>
      <c r="T947" s="92" t="s">
        <v>8651</v>
      </c>
      <c r="U947" s="94"/>
      <c r="V947" s="94"/>
      <c r="W947" s="94"/>
      <c r="X947" s="94"/>
      <c r="Y947" s="93"/>
      <c r="Z947" s="93"/>
      <c r="AA947" s="90"/>
      <c r="AB947" s="95"/>
      <c r="AC947" s="93"/>
      <c r="AD947" s="92" t="s">
        <v>209</v>
      </c>
      <c r="AE947" s="94"/>
      <c r="AF947" s="92" t="s">
        <v>8799</v>
      </c>
      <c r="AG947" s="93"/>
      <c r="AH947" s="96"/>
      <c r="AI947" s="96"/>
      <c r="AJ947" s="90"/>
      <c r="AK947" s="90"/>
      <c r="AL947" s="93"/>
      <c r="AM947" s="93"/>
      <c r="AN947" s="92">
        <v>0</v>
      </c>
      <c r="AO947" s="93"/>
      <c r="AP947" s="93"/>
    </row>
    <row r="948" spans="1:42" ht="75" customHeight="1">
      <c r="A948" s="77">
        <f t="shared" si="1"/>
        <v>947</v>
      </c>
      <c r="B948" s="92" t="s">
        <v>8800</v>
      </c>
      <c r="C948" s="92" t="s">
        <v>8801</v>
      </c>
      <c r="D948" s="92" t="s">
        <v>8802</v>
      </c>
      <c r="E948" s="92" t="s">
        <v>8803</v>
      </c>
      <c r="F948" s="92">
        <v>81216283848</v>
      </c>
      <c r="G948" s="92" t="s">
        <v>8649</v>
      </c>
      <c r="H948" s="90" t="s">
        <v>8801</v>
      </c>
      <c r="I948" s="90" t="s">
        <v>8801</v>
      </c>
      <c r="J948" s="92" t="s">
        <v>8804</v>
      </c>
      <c r="K948" s="92" t="s">
        <v>209</v>
      </c>
      <c r="L948" s="92" t="s">
        <v>209</v>
      </c>
      <c r="M948" s="92" t="s">
        <v>209</v>
      </c>
      <c r="N948" s="92" t="s">
        <v>209</v>
      </c>
      <c r="O948" s="92" t="s">
        <v>209</v>
      </c>
      <c r="P948" s="90"/>
      <c r="Q948" s="92" t="s">
        <v>209</v>
      </c>
      <c r="R948" s="93"/>
      <c r="S948" s="93"/>
      <c r="T948" s="92" t="s">
        <v>8651</v>
      </c>
      <c r="U948" s="94"/>
      <c r="V948" s="94"/>
      <c r="W948" s="94"/>
      <c r="X948" s="94"/>
      <c r="Y948" s="93"/>
      <c r="Z948" s="93"/>
      <c r="AA948" s="90"/>
      <c r="AB948" s="95"/>
      <c r="AC948" s="93"/>
      <c r="AD948" s="92" t="s">
        <v>209</v>
      </c>
      <c r="AE948" s="94"/>
      <c r="AF948" s="92" t="s">
        <v>8805</v>
      </c>
      <c r="AG948" s="93"/>
      <c r="AH948" s="96"/>
      <c r="AI948" s="96"/>
      <c r="AJ948" s="90"/>
      <c r="AK948" s="90"/>
      <c r="AL948" s="93"/>
      <c r="AM948" s="93"/>
      <c r="AN948" s="92">
        <v>0</v>
      </c>
      <c r="AO948" s="93"/>
      <c r="AP948" s="93"/>
    </row>
    <row r="949" spans="1:42" ht="75" customHeight="1">
      <c r="A949" s="77">
        <f t="shared" si="1"/>
        <v>948</v>
      </c>
      <c r="B949" s="92" t="s">
        <v>2896</v>
      </c>
      <c r="C949" s="92" t="s">
        <v>8806</v>
      </c>
      <c r="D949" s="92" t="s">
        <v>8807</v>
      </c>
      <c r="E949" s="92" t="s">
        <v>8808</v>
      </c>
      <c r="F949" s="92">
        <v>85101202044</v>
      </c>
      <c r="G949" s="92" t="s">
        <v>44</v>
      </c>
      <c r="H949" s="90" t="s">
        <v>8806</v>
      </c>
      <c r="I949" s="90" t="s">
        <v>8806</v>
      </c>
      <c r="J949" s="92" t="s">
        <v>8809</v>
      </c>
      <c r="K949" s="92" t="s">
        <v>209</v>
      </c>
      <c r="L949" s="92" t="s">
        <v>209</v>
      </c>
      <c r="M949" s="92" t="s">
        <v>209</v>
      </c>
      <c r="N949" s="92" t="s">
        <v>209</v>
      </c>
      <c r="O949" s="92" t="s">
        <v>209</v>
      </c>
      <c r="P949" s="90"/>
      <c r="Q949" s="92" t="s">
        <v>209</v>
      </c>
      <c r="R949" s="93"/>
      <c r="S949" s="93"/>
      <c r="T949" s="92" t="s">
        <v>8651</v>
      </c>
      <c r="U949" s="94"/>
      <c r="V949" s="94"/>
      <c r="W949" s="94"/>
      <c r="X949" s="94"/>
      <c r="Y949" s="93"/>
      <c r="Z949" s="93"/>
      <c r="AA949" s="90"/>
      <c r="AB949" s="95"/>
      <c r="AC949" s="93"/>
      <c r="AD949" s="92" t="s">
        <v>209</v>
      </c>
      <c r="AE949" s="94"/>
      <c r="AF949" s="92" t="s">
        <v>8810</v>
      </c>
      <c r="AG949" s="93"/>
      <c r="AH949" s="96"/>
      <c r="AI949" s="96"/>
      <c r="AJ949" s="90"/>
      <c r="AK949" s="90"/>
      <c r="AL949" s="93"/>
      <c r="AM949" s="93"/>
      <c r="AN949" s="92">
        <v>0</v>
      </c>
      <c r="AO949" s="93"/>
      <c r="AP949" s="93"/>
    </row>
    <row r="950" spans="1:42" ht="75" customHeight="1">
      <c r="A950" s="77">
        <f t="shared" si="1"/>
        <v>949</v>
      </c>
      <c r="B950" s="92" t="s">
        <v>8811</v>
      </c>
      <c r="C950" s="92" t="s">
        <v>8812</v>
      </c>
      <c r="D950" s="92" t="s">
        <v>8813</v>
      </c>
      <c r="E950" s="92" t="s">
        <v>8814</v>
      </c>
      <c r="F950" s="92" t="s">
        <v>8815</v>
      </c>
      <c r="G950" s="92" t="s">
        <v>44</v>
      </c>
      <c r="H950" s="90" t="s">
        <v>8812</v>
      </c>
      <c r="I950" s="90" t="s">
        <v>8812</v>
      </c>
      <c r="J950" s="92" t="s">
        <v>8816</v>
      </c>
      <c r="K950" s="92" t="s">
        <v>209</v>
      </c>
      <c r="L950" s="92" t="s">
        <v>209</v>
      </c>
      <c r="M950" s="92" t="s">
        <v>209</v>
      </c>
      <c r="N950" s="92" t="s">
        <v>209</v>
      </c>
      <c r="O950" s="92" t="s">
        <v>209</v>
      </c>
      <c r="P950" s="90"/>
      <c r="Q950" s="92" t="s">
        <v>209</v>
      </c>
      <c r="R950" s="93"/>
      <c r="S950" s="93"/>
      <c r="T950" s="92" t="s">
        <v>8651</v>
      </c>
      <c r="U950" s="94"/>
      <c r="V950" s="94"/>
      <c r="W950" s="94"/>
      <c r="X950" s="94"/>
      <c r="Y950" s="93"/>
      <c r="Z950" s="93"/>
      <c r="AA950" s="90"/>
      <c r="AB950" s="95"/>
      <c r="AC950" s="93"/>
      <c r="AD950" s="92" t="s">
        <v>209</v>
      </c>
      <c r="AE950" s="94"/>
      <c r="AF950" s="92" t="s">
        <v>8817</v>
      </c>
      <c r="AG950" s="93"/>
      <c r="AH950" s="96"/>
      <c r="AI950" s="96"/>
      <c r="AJ950" s="90"/>
      <c r="AK950" s="90"/>
      <c r="AL950" s="93"/>
      <c r="AM950" s="93"/>
      <c r="AN950" s="92">
        <v>0</v>
      </c>
      <c r="AO950" s="93"/>
      <c r="AP950" s="93"/>
    </row>
    <row r="951" spans="1:42" ht="75" customHeight="1">
      <c r="A951" s="77">
        <f t="shared" si="1"/>
        <v>950</v>
      </c>
      <c r="B951" s="92" t="s">
        <v>8818</v>
      </c>
      <c r="C951" s="92" t="s">
        <v>8819</v>
      </c>
      <c r="D951" s="92" t="s">
        <v>8820</v>
      </c>
      <c r="E951" s="92" t="s">
        <v>8821</v>
      </c>
      <c r="F951" s="92" t="s">
        <v>8822</v>
      </c>
      <c r="G951" s="92" t="s">
        <v>44</v>
      </c>
      <c r="H951" s="90" t="s">
        <v>8819</v>
      </c>
      <c r="I951" s="90" t="s">
        <v>8819</v>
      </c>
      <c r="J951" s="92" t="s">
        <v>8823</v>
      </c>
      <c r="K951" s="92" t="s">
        <v>209</v>
      </c>
      <c r="L951" s="92" t="s">
        <v>209</v>
      </c>
      <c r="M951" s="92" t="s">
        <v>209</v>
      </c>
      <c r="N951" s="92" t="s">
        <v>209</v>
      </c>
      <c r="O951" s="92" t="s">
        <v>209</v>
      </c>
      <c r="P951" s="90"/>
      <c r="Q951" s="92" t="s">
        <v>209</v>
      </c>
      <c r="R951" s="93"/>
      <c r="S951" s="93"/>
      <c r="T951" s="92" t="s">
        <v>8651</v>
      </c>
      <c r="U951" s="94"/>
      <c r="V951" s="94"/>
      <c r="W951" s="94"/>
      <c r="X951" s="94"/>
      <c r="Y951" s="93"/>
      <c r="Z951" s="93"/>
      <c r="AA951" s="90"/>
      <c r="AB951" s="95"/>
      <c r="AC951" s="93"/>
      <c r="AD951" s="92" t="s">
        <v>209</v>
      </c>
      <c r="AE951" s="94"/>
      <c r="AF951" s="92" t="s">
        <v>6442</v>
      </c>
      <c r="AG951" s="93"/>
      <c r="AH951" s="96"/>
      <c r="AI951" s="96"/>
      <c r="AJ951" s="90"/>
      <c r="AK951" s="90"/>
      <c r="AL951" s="93"/>
      <c r="AM951" s="93"/>
      <c r="AN951" s="92">
        <v>0</v>
      </c>
      <c r="AO951" s="93"/>
      <c r="AP951" s="93"/>
    </row>
    <row r="952" spans="1:42" ht="75" customHeight="1">
      <c r="A952" s="77">
        <f t="shared" si="1"/>
        <v>951</v>
      </c>
      <c r="B952" s="92" t="s">
        <v>8824</v>
      </c>
      <c r="C952" s="92" t="s">
        <v>8825</v>
      </c>
      <c r="D952" s="92" t="s">
        <v>8826</v>
      </c>
      <c r="E952" s="92" t="s">
        <v>8827</v>
      </c>
      <c r="F952" s="92">
        <v>85693553593</v>
      </c>
      <c r="G952" s="92" t="s">
        <v>8649</v>
      </c>
      <c r="H952" s="90" t="s">
        <v>8825</v>
      </c>
      <c r="I952" s="90" t="s">
        <v>8825</v>
      </c>
      <c r="J952" s="92" t="s">
        <v>4078</v>
      </c>
      <c r="K952" s="92" t="s">
        <v>209</v>
      </c>
      <c r="L952" s="92" t="s">
        <v>209</v>
      </c>
      <c r="M952" s="92" t="s">
        <v>209</v>
      </c>
      <c r="N952" s="92" t="s">
        <v>209</v>
      </c>
      <c r="O952" s="92" t="s">
        <v>209</v>
      </c>
      <c r="P952" s="90"/>
      <c r="Q952" s="92" t="s">
        <v>209</v>
      </c>
      <c r="R952" s="93"/>
      <c r="S952" s="93"/>
      <c r="T952" s="92" t="s">
        <v>8651</v>
      </c>
      <c r="U952" s="94"/>
      <c r="V952" s="94"/>
      <c r="W952" s="94"/>
      <c r="X952" s="94"/>
      <c r="Y952" s="93"/>
      <c r="Z952" s="93"/>
      <c r="AA952" s="90"/>
      <c r="AB952" s="95"/>
      <c r="AC952" s="93"/>
      <c r="AD952" s="92" t="s">
        <v>209</v>
      </c>
      <c r="AE952" s="94"/>
      <c r="AF952" s="92" t="s">
        <v>8828</v>
      </c>
      <c r="AG952" s="93"/>
      <c r="AH952" s="96"/>
      <c r="AI952" s="96"/>
      <c r="AJ952" s="90"/>
      <c r="AK952" s="90"/>
      <c r="AL952" s="93"/>
      <c r="AM952" s="93"/>
      <c r="AN952" s="92">
        <v>0</v>
      </c>
      <c r="AO952" s="93"/>
      <c r="AP952" s="93"/>
    </row>
    <row r="953" spans="1:42" ht="75" customHeight="1">
      <c r="A953" s="77">
        <f t="shared" si="1"/>
        <v>952</v>
      </c>
      <c r="B953" s="92" t="s">
        <v>8829</v>
      </c>
      <c r="C953" s="92" t="s">
        <v>8830</v>
      </c>
      <c r="D953" s="92" t="s">
        <v>8831</v>
      </c>
      <c r="E953" s="92" t="s">
        <v>8832</v>
      </c>
      <c r="F953" s="99">
        <v>822337878580852</v>
      </c>
      <c r="G953" s="92" t="s">
        <v>8649</v>
      </c>
      <c r="H953" s="90" t="s">
        <v>8830</v>
      </c>
      <c r="I953" s="90" t="s">
        <v>8830</v>
      </c>
      <c r="J953" s="92" t="s">
        <v>8833</v>
      </c>
      <c r="K953" s="92" t="s">
        <v>209</v>
      </c>
      <c r="L953" s="92" t="s">
        <v>209</v>
      </c>
      <c r="M953" s="92" t="s">
        <v>209</v>
      </c>
      <c r="N953" s="92" t="s">
        <v>209</v>
      </c>
      <c r="O953" s="92" t="s">
        <v>209</v>
      </c>
      <c r="P953" s="90"/>
      <c r="Q953" s="92" t="s">
        <v>209</v>
      </c>
      <c r="R953" s="93"/>
      <c r="S953" s="93"/>
      <c r="T953" s="92" t="s">
        <v>8651</v>
      </c>
      <c r="U953" s="94"/>
      <c r="V953" s="94"/>
      <c r="W953" s="94"/>
      <c r="X953" s="94"/>
      <c r="Y953" s="93"/>
      <c r="Z953" s="93"/>
      <c r="AA953" s="90"/>
      <c r="AB953" s="95"/>
      <c r="AC953" s="93"/>
      <c r="AD953" s="92" t="s">
        <v>209</v>
      </c>
      <c r="AE953" s="94"/>
      <c r="AF953" s="92" t="s">
        <v>8834</v>
      </c>
      <c r="AG953" s="93"/>
      <c r="AH953" s="96"/>
      <c r="AI953" s="96"/>
      <c r="AJ953" s="90"/>
      <c r="AK953" s="90"/>
      <c r="AL953" s="93"/>
      <c r="AM953" s="93"/>
      <c r="AN953" s="92">
        <v>0</v>
      </c>
      <c r="AO953" s="93"/>
      <c r="AP953" s="93"/>
    </row>
    <row r="954" spans="1:42" ht="75" customHeight="1">
      <c r="A954" s="77">
        <f t="shared" si="1"/>
        <v>953</v>
      </c>
      <c r="B954" s="92" t="s">
        <v>8835</v>
      </c>
      <c r="C954" s="92" t="s">
        <v>8836</v>
      </c>
      <c r="D954" s="92" t="s">
        <v>8837</v>
      </c>
      <c r="E954" s="92" t="s">
        <v>8838</v>
      </c>
      <c r="F954" s="92">
        <v>83830025858</v>
      </c>
      <c r="G954" s="92" t="s">
        <v>44</v>
      </c>
      <c r="H954" s="90" t="s">
        <v>8836</v>
      </c>
      <c r="I954" s="90" t="s">
        <v>8836</v>
      </c>
      <c r="J954" s="92" t="s">
        <v>8839</v>
      </c>
      <c r="K954" s="92" t="s">
        <v>209</v>
      </c>
      <c r="L954" s="92" t="s">
        <v>209</v>
      </c>
      <c r="M954" s="92" t="s">
        <v>209</v>
      </c>
      <c r="N954" s="92" t="s">
        <v>209</v>
      </c>
      <c r="O954" s="92" t="s">
        <v>209</v>
      </c>
      <c r="P954" s="90"/>
      <c r="Q954" s="92" t="s">
        <v>209</v>
      </c>
      <c r="R954" s="93"/>
      <c r="S954" s="93"/>
      <c r="T954" s="92" t="s">
        <v>8651</v>
      </c>
      <c r="U954" s="94"/>
      <c r="V954" s="94"/>
      <c r="W954" s="94"/>
      <c r="X954" s="94"/>
      <c r="Y954" s="93"/>
      <c r="Z954" s="93"/>
      <c r="AA954" s="90"/>
      <c r="AB954" s="95"/>
      <c r="AC954" s="93"/>
      <c r="AD954" s="92" t="s">
        <v>209</v>
      </c>
      <c r="AE954" s="94"/>
      <c r="AF954" s="92" t="s">
        <v>8840</v>
      </c>
      <c r="AG954" s="93"/>
      <c r="AH954" s="96"/>
      <c r="AI954" s="96"/>
      <c r="AJ954" s="90"/>
      <c r="AK954" s="90"/>
      <c r="AL954" s="93"/>
      <c r="AM954" s="93"/>
      <c r="AN954" s="92">
        <v>0</v>
      </c>
      <c r="AO954" s="93"/>
      <c r="AP954" s="93"/>
    </row>
    <row r="955" spans="1:42" ht="75" customHeight="1">
      <c r="A955" s="77">
        <f t="shared" si="1"/>
        <v>954</v>
      </c>
      <c r="B955" s="92" t="s">
        <v>8841</v>
      </c>
      <c r="C955" s="92" t="s">
        <v>8842</v>
      </c>
      <c r="D955" s="92" t="s">
        <v>8843</v>
      </c>
      <c r="E955" s="92" t="s">
        <v>8844</v>
      </c>
      <c r="F955" s="92">
        <v>85107712713</v>
      </c>
      <c r="G955" s="92" t="s">
        <v>8649</v>
      </c>
      <c r="H955" s="90" t="s">
        <v>8842</v>
      </c>
      <c r="I955" s="90" t="s">
        <v>8842</v>
      </c>
      <c r="J955" s="92" t="s">
        <v>8845</v>
      </c>
      <c r="K955" s="92" t="s">
        <v>209</v>
      </c>
      <c r="L955" s="92" t="s">
        <v>209</v>
      </c>
      <c r="M955" s="92" t="s">
        <v>209</v>
      </c>
      <c r="N955" s="92" t="s">
        <v>209</v>
      </c>
      <c r="O955" s="92" t="s">
        <v>209</v>
      </c>
      <c r="P955" s="90"/>
      <c r="Q955" s="92" t="s">
        <v>209</v>
      </c>
      <c r="R955" s="93"/>
      <c r="S955" s="93"/>
      <c r="T955" s="92" t="s">
        <v>8651</v>
      </c>
      <c r="U955" s="94"/>
      <c r="V955" s="94"/>
      <c r="W955" s="94"/>
      <c r="X955" s="94"/>
      <c r="Y955" s="93"/>
      <c r="Z955" s="93"/>
      <c r="AA955" s="90"/>
      <c r="AB955" s="95"/>
      <c r="AC955" s="93"/>
      <c r="AD955" s="92" t="s">
        <v>209</v>
      </c>
      <c r="AE955" s="94"/>
      <c r="AF955" s="92" t="s">
        <v>8846</v>
      </c>
      <c r="AG955" s="93"/>
      <c r="AH955" s="96"/>
      <c r="AI955" s="96"/>
      <c r="AJ955" s="90"/>
      <c r="AK955" s="90"/>
      <c r="AL955" s="93"/>
      <c r="AM955" s="93"/>
      <c r="AN955" s="92">
        <v>0</v>
      </c>
      <c r="AO955" s="93"/>
      <c r="AP955" s="93"/>
    </row>
    <row r="956" spans="1:42" ht="75" customHeight="1">
      <c r="A956" s="77">
        <f t="shared" si="1"/>
        <v>955</v>
      </c>
      <c r="B956" s="92" t="s">
        <v>8847</v>
      </c>
      <c r="C956" s="92" t="s">
        <v>8848</v>
      </c>
      <c r="D956" s="92" t="s">
        <v>8849</v>
      </c>
      <c r="E956" s="92" t="s">
        <v>8850</v>
      </c>
      <c r="F956" s="92">
        <v>81357093550</v>
      </c>
      <c r="G956" s="92" t="s">
        <v>44</v>
      </c>
      <c r="H956" s="90" t="s">
        <v>8848</v>
      </c>
      <c r="I956" s="90" t="s">
        <v>8848</v>
      </c>
      <c r="J956" s="92" t="s">
        <v>8851</v>
      </c>
      <c r="K956" s="92" t="s">
        <v>209</v>
      </c>
      <c r="L956" s="92" t="s">
        <v>209</v>
      </c>
      <c r="M956" s="92" t="s">
        <v>209</v>
      </c>
      <c r="N956" s="92" t="s">
        <v>209</v>
      </c>
      <c r="O956" s="92" t="s">
        <v>209</v>
      </c>
      <c r="P956" s="90"/>
      <c r="Q956" s="92" t="s">
        <v>209</v>
      </c>
      <c r="R956" s="93"/>
      <c r="S956" s="93"/>
      <c r="T956" s="92" t="s">
        <v>8651</v>
      </c>
      <c r="U956" s="94"/>
      <c r="V956" s="94"/>
      <c r="W956" s="94"/>
      <c r="X956" s="94"/>
      <c r="Y956" s="93"/>
      <c r="Z956" s="93"/>
      <c r="AA956" s="90"/>
      <c r="AB956" s="95"/>
      <c r="AC956" s="93"/>
      <c r="AD956" s="92" t="s">
        <v>209</v>
      </c>
      <c r="AE956" s="94"/>
      <c r="AF956" s="92" t="s">
        <v>8852</v>
      </c>
      <c r="AG956" s="93"/>
      <c r="AH956" s="96"/>
      <c r="AI956" s="96"/>
      <c r="AJ956" s="90"/>
      <c r="AK956" s="90"/>
      <c r="AL956" s="93"/>
      <c r="AM956" s="93"/>
      <c r="AN956" s="92">
        <v>0</v>
      </c>
      <c r="AO956" s="93"/>
      <c r="AP956" s="93"/>
    </row>
    <row r="957" spans="1:42" ht="75" customHeight="1">
      <c r="A957" s="77">
        <f t="shared" si="1"/>
        <v>956</v>
      </c>
      <c r="B957" s="92" t="s">
        <v>8853</v>
      </c>
      <c r="C957" s="92" t="s">
        <v>8854</v>
      </c>
      <c r="D957" s="92" t="s">
        <v>8855</v>
      </c>
      <c r="E957" s="92">
        <v>350606301270001</v>
      </c>
      <c r="F957" s="92">
        <v>81237906699</v>
      </c>
      <c r="G957" s="92" t="s">
        <v>8649</v>
      </c>
      <c r="H957" s="90" t="s">
        <v>8854</v>
      </c>
      <c r="I957" s="90" t="s">
        <v>8854</v>
      </c>
      <c r="J957" s="92" t="s">
        <v>7911</v>
      </c>
      <c r="K957" s="92" t="s">
        <v>209</v>
      </c>
      <c r="L957" s="92" t="s">
        <v>209</v>
      </c>
      <c r="M957" s="92" t="s">
        <v>209</v>
      </c>
      <c r="N957" s="92" t="s">
        <v>209</v>
      </c>
      <c r="O957" s="92" t="s">
        <v>209</v>
      </c>
      <c r="P957" s="90"/>
      <c r="Q957" s="92" t="s">
        <v>209</v>
      </c>
      <c r="R957" s="93"/>
      <c r="S957" s="93"/>
      <c r="T957" s="92" t="s">
        <v>8651</v>
      </c>
      <c r="U957" s="94"/>
      <c r="V957" s="94"/>
      <c r="W957" s="94"/>
      <c r="X957" s="94"/>
      <c r="Y957" s="93"/>
      <c r="Z957" s="93"/>
      <c r="AA957" s="90"/>
      <c r="AB957" s="95"/>
      <c r="AC957" s="93"/>
      <c r="AD957" s="92" t="s">
        <v>209</v>
      </c>
      <c r="AE957" s="94"/>
      <c r="AF957" s="92" t="s">
        <v>8856</v>
      </c>
      <c r="AG957" s="93"/>
      <c r="AH957" s="96"/>
      <c r="AI957" s="96"/>
      <c r="AJ957" s="90"/>
      <c r="AK957" s="90"/>
      <c r="AL957" s="93"/>
      <c r="AM957" s="93"/>
      <c r="AN957" s="92">
        <v>0</v>
      </c>
      <c r="AO957" s="93"/>
      <c r="AP957" s="93"/>
    </row>
    <row r="958" spans="1:42" ht="75" customHeight="1">
      <c r="A958" s="77">
        <f t="shared" si="1"/>
        <v>957</v>
      </c>
      <c r="B958" s="92" t="s">
        <v>8857</v>
      </c>
      <c r="C958" s="92" t="s">
        <v>8858</v>
      </c>
      <c r="D958" s="92" t="s">
        <v>8859</v>
      </c>
      <c r="E958" s="92" t="s">
        <v>8860</v>
      </c>
      <c r="F958" s="92">
        <v>87852356376</v>
      </c>
      <c r="G958" s="92" t="s">
        <v>44</v>
      </c>
      <c r="H958" s="90" t="s">
        <v>8858</v>
      </c>
      <c r="I958" s="90" t="s">
        <v>8858</v>
      </c>
      <c r="J958" s="92" t="s">
        <v>8861</v>
      </c>
      <c r="K958" s="92" t="s">
        <v>209</v>
      </c>
      <c r="L958" s="92" t="s">
        <v>209</v>
      </c>
      <c r="M958" s="92" t="s">
        <v>209</v>
      </c>
      <c r="N958" s="92" t="s">
        <v>209</v>
      </c>
      <c r="O958" s="92" t="s">
        <v>209</v>
      </c>
      <c r="P958" s="90"/>
      <c r="Q958" s="92" t="s">
        <v>209</v>
      </c>
      <c r="R958" s="93"/>
      <c r="S958" s="93"/>
      <c r="T958" s="92" t="s">
        <v>8651</v>
      </c>
      <c r="U958" s="94"/>
      <c r="V958" s="94"/>
      <c r="W958" s="94"/>
      <c r="X958" s="94"/>
      <c r="Y958" s="93"/>
      <c r="Z958" s="93"/>
      <c r="AA958" s="90"/>
      <c r="AB958" s="95"/>
      <c r="AC958" s="93"/>
      <c r="AD958" s="92" t="s">
        <v>209</v>
      </c>
      <c r="AE958" s="94"/>
      <c r="AF958" s="92" t="s">
        <v>8862</v>
      </c>
      <c r="AG958" s="93"/>
      <c r="AH958" s="96"/>
      <c r="AI958" s="96"/>
      <c r="AJ958" s="90"/>
      <c r="AK958" s="90"/>
      <c r="AL958" s="93"/>
      <c r="AM958" s="93"/>
      <c r="AN958" s="92">
        <v>0</v>
      </c>
      <c r="AO958" s="93"/>
      <c r="AP958" s="93"/>
    </row>
    <row r="959" spans="1:42" ht="75" customHeight="1">
      <c r="A959" s="77">
        <f t="shared" si="1"/>
        <v>958</v>
      </c>
      <c r="B959" s="92" t="s">
        <v>8863</v>
      </c>
      <c r="C959" s="92" t="s">
        <v>8864</v>
      </c>
      <c r="D959" s="92" t="s">
        <v>8865</v>
      </c>
      <c r="E959" s="92" t="s">
        <v>8866</v>
      </c>
      <c r="F959" s="92">
        <v>89605700799</v>
      </c>
      <c r="G959" s="92" t="s">
        <v>8649</v>
      </c>
      <c r="H959" s="90" t="s">
        <v>8864</v>
      </c>
      <c r="I959" s="90" t="s">
        <v>8864</v>
      </c>
      <c r="J959" s="92" t="s">
        <v>8867</v>
      </c>
      <c r="K959" s="92" t="s">
        <v>209</v>
      </c>
      <c r="L959" s="92" t="s">
        <v>209</v>
      </c>
      <c r="M959" s="92" t="s">
        <v>209</v>
      </c>
      <c r="N959" s="92" t="s">
        <v>209</v>
      </c>
      <c r="O959" s="92" t="s">
        <v>209</v>
      </c>
      <c r="P959" s="90"/>
      <c r="Q959" s="92" t="s">
        <v>209</v>
      </c>
      <c r="R959" s="93"/>
      <c r="S959" s="93"/>
      <c r="T959" s="92" t="s">
        <v>8651</v>
      </c>
      <c r="U959" s="94"/>
      <c r="V959" s="94"/>
      <c r="W959" s="94"/>
      <c r="X959" s="94"/>
      <c r="Y959" s="93"/>
      <c r="Z959" s="93"/>
      <c r="AA959" s="90"/>
      <c r="AB959" s="95"/>
      <c r="AC959" s="93"/>
      <c r="AD959" s="92" t="s">
        <v>209</v>
      </c>
      <c r="AE959" s="94"/>
      <c r="AF959" s="92" t="s">
        <v>8868</v>
      </c>
      <c r="AG959" s="93"/>
      <c r="AH959" s="96"/>
      <c r="AI959" s="96"/>
      <c r="AJ959" s="90"/>
      <c r="AK959" s="90"/>
      <c r="AL959" s="93"/>
      <c r="AM959" s="93"/>
      <c r="AN959" s="92">
        <v>0</v>
      </c>
      <c r="AO959" s="93"/>
      <c r="AP959" s="93"/>
    </row>
    <row r="960" spans="1:42" ht="75" customHeight="1">
      <c r="A960" s="77">
        <f t="shared" si="1"/>
        <v>959</v>
      </c>
      <c r="B960" s="92" t="s">
        <v>8869</v>
      </c>
      <c r="C960" s="92" t="s">
        <v>8870</v>
      </c>
      <c r="D960" s="92" t="s">
        <v>8871</v>
      </c>
      <c r="E960" s="92" t="s">
        <v>8872</v>
      </c>
      <c r="F960" s="92" t="s">
        <v>8873</v>
      </c>
      <c r="G960" s="92" t="s">
        <v>8649</v>
      </c>
      <c r="H960" s="90" t="s">
        <v>8870</v>
      </c>
      <c r="I960" s="90" t="s">
        <v>8870</v>
      </c>
      <c r="J960" s="92" t="s">
        <v>8874</v>
      </c>
      <c r="K960" s="92" t="s">
        <v>209</v>
      </c>
      <c r="L960" s="92" t="s">
        <v>209</v>
      </c>
      <c r="M960" s="92" t="s">
        <v>209</v>
      </c>
      <c r="N960" s="92" t="s">
        <v>209</v>
      </c>
      <c r="O960" s="92" t="s">
        <v>209</v>
      </c>
      <c r="P960" s="90"/>
      <c r="Q960" s="92" t="s">
        <v>209</v>
      </c>
      <c r="R960" s="93"/>
      <c r="S960" s="93"/>
      <c r="T960" s="92" t="s">
        <v>8651</v>
      </c>
      <c r="U960" s="94"/>
      <c r="V960" s="94"/>
      <c r="W960" s="94"/>
      <c r="X960" s="94"/>
      <c r="Y960" s="93"/>
      <c r="Z960" s="93"/>
      <c r="AA960" s="90"/>
      <c r="AB960" s="95"/>
      <c r="AC960" s="93"/>
      <c r="AD960" s="92" t="s">
        <v>209</v>
      </c>
      <c r="AE960" s="94"/>
      <c r="AF960" s="92" t="s">
        <v>8875</v>
      </c>
      <c r="AG960" s="93"/>
      <c r="AH960" s="96"/>
      <c r="AI960" s="96"/>
      <c r="AJ960" s="90"/>
      <c r="AK960" s="90"/>
      <c r="AL960" s="93"/>
      <c r="AM960" s="93"/>
      <c r="AN960" s="92">
        <v>0</v>
      </c>
      <c r="AO960" s="93"/>
      <c r="AP960" s="93"/>
    </row>
    <row r="961" spans="1:42" ht="75" customHeight="1">
      <c r="A961" s="77">
        <f t="shared" si="1"/>
        <v>960</v>
      </c>
      <c r="B961" s="92" t="s">
        <v>8876</v>
      </c>
      <c r="C961" s="92" t="s">
        <v>8877</v>
      </c>
      <c r="D961" s="92" t="s">
        <v>8878</v>
      </c>
      <c r="E961" s="92" t="s">
        <v>8879</v>
      </c>
      <c r="F961" s="92">
        <v>811348642</v>
      </c>
      <c r="G961" s="92" t="s">
        <v>8649</v>
      </c>
      <c r="H961" s="90" t="s">
        <v>8877</v>
      </c>
      <c r="I961" s="90" t="s">
        <v>8877</v>
      </c>
      <c r="J961" s="90"/>
      <c r="K961" s="92" t="s">
        <v>209</v>
      </c>
      <c r="L961" s="92" t="s">
        <v>209</v>
      </c>
      <c r="M961" s="92" t="s">
        <v>209</v>
      </c>
      <c r="N961" s="92" t="s">
        <v>209</v>
      </c>
      <c r="O961" s="92" t="s">
        <v>209</v>
      </c>
      <c r="P961" s="90"/>
      <c r="Q961" s="92" t="s">
        <v>209</v>
      </c>
      <c r="R961" s="93"/>
      <c r="S961" s="93"/>
      <c r="T961" s="92" t="s">
        <v>8651</v>
      </c>
      <c r="U961" s="94"/>
      <c r="V961" s="94"/>
      <c r="W961" s="94"/>
      <c r="X961" s="94"/>
      <c r="Y961" s="93"/>
      <c r="Z961" s="93"/>
      <c r="AA961" s="90"/>
      <c r="AB961" s="95"/>
      <c r="AC961" s="93"/>
      <c r="AD961" s="92" t="s">
        <v>209</v>
      </c>
      <c r="AE961" s="94"/>
      <c r="AF961" s="92" t="s">
        <v>6757</v>
      </c>
      <c r="AG961" s="93"/>
      <c r="AH961" s="96"/>
      <c r="AI961" s="96"/>
      <c r="AJ961" s="90"/>
      <c r="AK961" s="90"/>
      <c r="AL961" s="93"/>
      <c r="AM961" s="93"/>
      <c r="AN961" s="92">
        <v>0</v>
      </c>
      <c r="AO961" s="93"/>
      <c r="AP961" s="93"/>
    </row>
    <row r="962" spans="1:42" ht="75" customHeight="1">
      <c r="A962" s="77">
        <f t="shared" si="1"/>
        <v>961</v>
      </c>
      <c r="B962" s="92" t="s">
        <v>8880</v>
      </c>
      <c r="C962" s="92" t="s">
        <v>8881</v>
      </c>
      <c r="D962" s="92" t="s">
        <v>8882</v>
      </c>
      <c r="E962" s="92" t="s">
        <v>8883</v>
      </c>
      <c r="F962" s="92">
        <v>8111992888</v>
      </c>
      <c r="G962" s="92" t="s">
        <v>44</v>
      </c>
      <c r="H962" s="90" t="s">
        <v>8881</v>
      </c>
      <c r="I962" s="90" t="s">
        <v>8881</v>
      </c>
      <c r="J962" s="92" t="s">
        <v>8884</v>
      </c>
      <c r="K962" s="92" t="s">
        <v>209</v>
      </c>
      <c r="L962" s="92" t="s">
        <v>209</v>
      </c>
      <c r="M962" s="92" t="s">
        <v>209</v>
      </c>
      <c r="N962" s="92" t="s">
        <v>209</v>
      </c>
      <c r="O962" s="92" t="s">
        <v>209</v>
      </c>
      <c r="P962" s="90"/>
      <c r="Q962" s="92" t="s">
        <v>209</v>
      </c>
      <c r="R962" s="93"/>
      <c r="S962" s="93"/>
      <c r="T962" s="92" t="s">
        <v>8651</v>
      </c>
      <c r="U962" s="94"/>
      <c r="V962" s="94"/>
      <c r="W962" s="94"/>
      <c r="X962" s="94"/>
      <c r="Y962" s="93"/>
      <c r="Z962" s="93"/>
      <c r="AA962" s="90"/>
      <c r="AB962" s="95"/>
      <c r="AC962" s="93"/>
      <c r="AD962" s="92" t="s">
        <v>209</v>
      </c>
      <c r="AE962" s="94"/>
      <c r="AF962" s="92" t="s">
        <v>8885</v>
      </c>
      <c r="AG962" s="93"/>
      <c r="AH962" s="96"/>
      <c r="AI962" s="96"/>
      <c r="AJ962" s="90"/>
      <c r="AK962" s="90"/>
      <c r="AL962" s="93"/>
      <c r="AM962" s="93"/>
      <c r="AN962" s="92">
        <v>0</v>
      </c>
      <c r="AO962" s="93"/>
      <c r="AP962" s="93"/>
    </row>
    <row r="963" spans="1:42" ht="75" customHeight="1">
      <c r="A963" s="77">
        <f t="shared" si="1"/>
        <v>962</v>
      </c>
      <c r="B963" s="92" t="s">
        <v>8886</v>
      </c>
      <c r="C963" s="92" t="s">
        <v>8887</v>
      </c>
      <c r="D963" s="92" t="s">
        <v>8888</v>
      </c>
      <c r="E963" s="92" t="s">
        <v>8889</v>
      </c>
      <c r="F963" s="92">
        <v>82141028610</v>
      </c>
      <c r="G963" s="92" t="s">
        <v>44</v>
      </c>
      <c r="H963" s="90" t="s">
        <v>8887</v>
      </c>
      <c r="I963" s="90" t="s">
        <v>8887</v>
      </c>
      <c r="J963" s="92" t="s">
        <v>8890</v>
      </c>
      <c r="K963" s="92" t="s">
        <v>209</v>
      </c>
      <c r="L963" s="92" t="s">
        <v>209</v>
      </c>
      <c r="M963" s="92" t="s">
        <v>209</v>
      </c>
      <c r="N963" s="92" t="s">
        <v>209</v>
      </c>
      <c r="O963" s="92" t="s">
        <v>209</v>
      </c>
      <c r="P963" s="90"/>
      <c r="Q963" s="92" t="s">
        <v>209</v>
      </c>
      <c r="R963" s="93"/>
      <c r="S963" s="93"/>
      <c r="T963" s="92" t="s">
        <v>8651</v>
      </c>
      <c r="U963" s="94"/>
      <c r="V963" s="94"/>
      <c r="W963" s="94"/>
      <c r="X963" s="94"/>
      <c r="Y963" s="93"/>
      <c r="Z963" s="93"/>
      <c r="AA963" s="90"/>
      <c r="AB963" s="95"/>
      <c r="AC963" s="93"/>
      <c r="AD963" s="92" t="s">
        <v>209</v>
      </c>
      <c r="AE963" s="94"/>
      <c r="AF963" s="92" t="s">
        <v>8891</v>
      </c>
      <c r="AG963" s="93"/>
      <c r="AH963" s="96"/>
      <c r="AI963" s="96"/>
      <c r="AJ963" s="90"/>
      <c r="AK963" s="90"/>
      <c r="AL963" s="93"/>
      <c r="AM963" s="93"/>
      <c r="AN963" s="92">
        <v>0</v>
      </c>
      <c r="AO963" s="93"/>
      <c r="AP963" s="93"/>
    </row>
    <row r="964" spans="1:42" ht="75" customHeight="1">
      <c r="A964" s="77">
        <f t="shared" si="1"/>
        <v>963</v>
      </c>
      <c r="B964" s="92" t="s">
        <v>8892</v>
      </c>
      <c r="C964" s="92" t="s">
        <v>8893</v>
      </c>
      <c r="D964" s="92" t="s">
        <v>8894</v>
      </c>
      <c r="E964" s="92" t="s">
        <v>8895</v>
      </c>
      <c r="F964" s="92" t="s">
        <v>8896</v>
      </c>
      <c r="G964" s="92" t="s">
        <v>44</v>
      </c>
      <c r="H964" s="90" t="s">
        <v>8893</v>
      </c>
      <c r="I964" s="90" t="s">
        <v>8893</v>
      </c>
      <c r="J964" s="92" t="s">
        <v>8897</v>
      </c>
      <c r="K964" s="92" t="s">
        <v>209</v>
      </c>
      <c r="L964" s="92" t="s">
        <v>209</v>
      </c>
      <c r="M964" s="92" t="s">
        <v>209</v>
      </c>
      <c r="N964" s="92" t="s">
        <v>209</v>
      </c>
      <c r="O964" s="92" t="s">
        <v>209</v>
      </c>
      <c r="P964" s="90"/>
      <c r="Q964" s="92" t="s">
        <v>209</v>
      </c>
      <c r="R964" s="93"/>
      <c r="S964" s="93"/>
      <c r="T964" s="92" t="s">
        <v>8651</v>
      </c>
      <c r="U964" s="94"/>
      <c r="V964" s="94"/>
      <c r="W964" s="94"/>
      <c r="X964" s="94"/>
      <c r="Y964" s="93"/>
      <c r="Z964" s="93"/>
      <c r="AA964" s="90"/>
      <c r="AB964" s="95"/>
      <c r="AC964" s="93"/>
      <c r="AD964" s="92" t="s">
        <v>209</v>
      </c>
      <c r="AE964" s="94"/>
      <c r="AF964" s="92" t="s">
        <v>8898</v>
      </c>
      <c r="AG964" s="93"/>
      <c r="AH964" s="96"/>
      <c r="AI964" s="96"/>
      <c r="AJ964" s="90"/>
      <c r="AK964" s="90"/>
      <c r="AL964" s="93"/>
      <c r="AM964" s="93"/>
      <c r="AN964" s="92">
        <v>0</v>
      </c>
      <c r="AO964" s="93"/>
      <c r="AP964" s="93"/>
    </row>
    <row r="965" spans="1:42" ht="75" customHeight="1">
      <c r="A965" s="77">
        <f t="shared" si="1"/>
        <v>964</v>
      </c>
      <c r="B965" s="92" t="s">
        <v>8899</v>
      </c>
      <c r="C965" s="92" t="s">
        <v>8900</v>
      </c>
      <c r="D965" s="92" t="s">
        <v>8901</v>
      </c>
      <c r="E965" s="92" t="s">
        <v>8902</v>
      </c>
      <c r="F965" s="92" t="s">
        <v>8903</v>
      </c>
      <c r="G965" s="92" t="s">
        <v>8649</v>
      </c>
      <c r="H965" s="90" t="s">
        <v>8900</v>
      </c>
      <c r="I965" s="90" t="s">
        <v>8900</v>
      </c>
      <c r="J965" s="90"/>
      <c r="K965" s="92" t="s">
        <v>209</v>
      </c>
      <c r="L965" s="92" t="s">
        <v>209</v>
      </c>
      <c r="M965" s="92" t="s">
        <v>209</v>
      </c>
      <c r="N965" s="92" t="s">
        <v>209</v>
      </c>
      <c r="O965" s="92" t="s">
        <v>209</v>
      </c>
      <c r="P965" s="90"/>
      <c r="Q965" s="92" t="s">
        <v>209</v>
      </c>
      <c r="R965" s="93"/>
      <c r="S965" s="93"/>
      <c r="T965" s="92" t="s">
        <v>8651</v>
      </c>
      <c r="U965" s="94"/>
      <c r="V965" s="94"/>
      <c r="W965" s="94"/>
      <c r="X965" s="94"/>
      <c r="Y965" s="93"/>
      <c r="Z965" s="93"/>
      <c r="AA965" s="90"/>
      <c r="AB965" s="95"/>
      <c r="AC965" s="93"/>
      <c r="AD965" s="92" t="s">
        <v>209</v>
      </c>
      <c r="AE965" s="94"/>
      <c r="AF965" s="92" t="s">
        <v>8904</v>
      </c>
      <c r="AG965" s="93"/>
      <c r="AH965" s="96"/>
      <c r="AI965" s="96"/>
      <c r="AJ965" s="90"/>
      <c r="AK965" s="90"/>
      <c r="AL965" s="93"/>
      <c r="AM965" s="93"/>
      <c r="AN965" s="92">
        <v>0</v>
      </c>
      <c r="AO965" s="93"/>
      <c r="AP965" s="93"/>
    </row>
    <row r="966" spans="1:42" ht="75" customHeight="1">
      <c r="A966" s="77">
        <f t="shared" si="1"/>
        <v>965</v>
      </c>
      <c r="B966" s="92" t="s">
        <v>8905</v>
      </c>
      <c r="C966" s="92" t="s">
        <v>8906</v>
      </c>
      <c r="D966" s="92" t="s">
        <v>8907</v>
      </c>
      <c r="E966" s="92" t="s">
        <v>8908</v>
      </c>
      <c r="F966" s="92">
        <v>82143379195</v>
      </c>
      <c r="G966" s="92" t="s">
        <v>44</v>
      </c>
      <c r="H966" s="90" t="s">
        <v>8906</v>
      </c>
      <c r="I966" s="90" t="s">
        <v>8906</v>
      </c>
      <c r="J966" s="92" t="s">
        <v>8909</v>
      </c>
      <c r="K966" s="92" t="s">
        <v>209</v>
      </c>
      <c r="L966" s="92" t="s">
        <v>209</v>
      </c>
      <c r="M966" s="92" t="s">
        <v>209</v>
      </c>
      <c r="N966" s="92" t="s">
        <v>209</v>
      </c>
      <c r="O966" s="92" t="s">
        <v>209</v>
      </c>
      <c r="P966" s="90"/>
      <c r="Q966" s="92" t="s">
        <v>209</v>
      </c>
      <c r="R966" s="93"/>
      <c r="S966" s="93"/>
      <c r="T966" s="92" t="s">
        <v>8651</v>
      </c>
      <c r="U966" s="94"/>
      <c r="V966" s="94"/>
      <c r="W966" s="94"/>
      <c r="X966" s="94"/>
      <c r="Y966" s="93"/>
      <c r="Z966" s="93"/>
      <c r="AA966" s="90"/>
      <c r="AB966" s="95"/>
      <c r="AC966" s="93"/>
      <c r="AD966" s="92" t="s">
        <v>209</v>
      </c>
      <c r="AE966" s="94"/>
      <c r="AF966" s="92" t="s">
        <v>8910</v>
      </c>
      <c r="AG966" s="93"/>
      <c r="AH966" s="96"/>
      <c r="AI966" s="96"/>
      <c r="AJ966" s="90"/>
      <c r="AK966" s="90"/>
      <c r="AL966" s="93"/>
      <c r="AM966" s="93"/>
      <c r="AN966" s="92">
        <v>0</v>
      </c>
      <c r="AO966" s="93"/>
      <c r="AP966" s="93"/>
    </row>
    <row r="967" spans="1:42" ht="75" customHeight="1">
      <c r="A967" s="77">
        <f t="shared" si="1"/>
        <v>966</v>
      </c>
      <c r="B967" s="92" t="s">
        <v>8911</v>
      </c>
      <c r="C967" s="92" t="s">
        <v>8912</v>
      </c>
      <c r="D967" s="92" t="s">
        <v>8913</v>
      </c>
      <c r="E967" s="92" t="s">
        <v>8914</v>
      </c>
      <c r="F967" s="92">
        <v>82244455123</v>
      </c>
      <c r="G967" s="92" t="s">
        <v>44</v>
      </c>
      <c r="H967" s="90" t="s">
        <v>8912</v>
      </c>
      <c r="I967" s="90" t="s">
        <v>8912</v>
      </c>
      <c r="J967" s="92" t="s">
        <v>8915</v>
      </c>
      <c r="K967" s="92" t="s">
        <v>209</v>
      </c>
      <c r="L967" s="92" t="s">
        <v>209</v>
      </c>
      <c r="M967" s="92" t="s">
        <v>209</v>
      </c>
      <c r="N967" s="92" t="s">
        <v>209</v>
      </c>
      <c r="O967" s="92" t="s">
        <v>209</v>
      </c>
      <c r="P967" s="90"/>
      <c r="Q967" s="92" t="s">
        <v>209</v>
      </c>
      <c r="R967" s="93"/>
      <c r="S967" s="93"/>
      <c r="T967" s="92" t="s">
        <v>8651</v>
      </c>
      <c r="U967" s="94"/>
      <c r="V967" s="94"/>
      <c r="W967" s="94"/>
      <c r="X967" s="94"/>
      <c r="Y967" s="93"/>
      <c r="Z967" s="93"/>
      <c r="AA967" s="90"/>
      <c r="AB967" s="95"/>
      <c r="AC967" s="93"/>
      <c r="AD967" s="92" t="s">
        <v>209</v>
      </c>
      <c r="AE967" s="94"/>
      <c r="AF967" s="92" t="s">
        <v>8916</v>
      </c>
      <c r="AG967" s="93"/>
      <c r="AH967" s="96"/>
      <c r="AI967" s="96"/>
      <c r="AJ967" s="90"/>
      <c r="AK967" s="90"/>
      <c r="AL967" s="93"/>
      <c r="AM967" s="93"/>
      <c r="AN967" s="92">
        <v>0</v>
      </c>
      <c r="AO967" s="93"/>
      <c r="AP967" s="93"/>
    </row>
    <row r="968" spans="1:42" ht="75" customHeight="1">
      <c r="A968" s="77">
        <f t="shared" si="1"/>
        <v>967</v>
      </c>
      <c r="B968" s="92" t="s">
        <v>8917</v>
      </c>
      <c r="C968" s="92" t="s">
        <v>8918</v>
      </c>
      <c r="D968" s="92" t="s">
        <v>8919</v>
      </c>
      <c r="E968" s="92" t="s">
        <v>8920</v>
      </c>
      <c r="F968" s="92">
        <v>8123019471</v>
      </c>
      <c r="G968" s="92" t="s">
        <v>8649</v>
      </c>
      <c r="H968" s="90" t="s">
        <v>8918</v>
      </c>
      <c r="I968" s="90" t="s">
        <v>8918</v>
      </c>
      <c r="J968" s="92" t="s">
        <v>8921</v>
      </c>
      <c r="K968" s="92" t="s">
        <v>209</v>
      </c>
      <c r="L968" s="92" t="s">
        <v>209</v>
      </c>
      <c r="M968" s="92" t="s">
        <v>209</v>
      </c>
      <c r="N968" s="92" t="s">
        <v>209</v>
      </c>
      <c r="O968" s="92" t="s">
        <v>209</v>
      </c>
      <c r="P968" s="90"/>
      <c r="Q968" s="92" t="s">
        <v>209</v>
      </c>
      <c r="R968" s="93"/>
      <c r="S968" s="93"/>
      <c r="T968" s="92" t="s">
        <v>8651</v>
      </c>
      <c r="U968" s="94"/>
      <c r="V968" s="94"/>
      <c r="W968" s="94"/>
      <c r="X968" s="94"/>
      <c r="Y968" s="93"/>
      <c r="Z968" s="93"/>
      <c r="AA968" s="90"/>
      <c r="AB968" s="95"/>
      <c r="AC968" s="93"/>
      <c r="AD968" s="92" t="s">
        <v>209</v>
      </c>
      <c r="AE968" s="94"/>
      <c r="AF968" s="92" t="s">
        <v>8922</v>
      </c>
      <c r="AG968" s="93"/>
      <c r="AH968" s="96"/>
      <c r="AI968" s="96"/>
      <c r="AJ968" s="90"/>
      <c r="AK968" s="90"/>
      <c r="AL968" s="93"/>
      <c r="AM968" s="93"/>
      <c r="AN968" s="92">
        <v>0</v>
      </c>
      <c r="AO968" s="93"/>
      <c r="AP968" s="93"/>
    </row>
    <row r="969" spans="1:42" ht="75" customHeight="1">
      <c r="A969" s="77">
        <f t="shared" si="1"/>
        <v>968</v>
      </c>
      <c r="B969" s="92" t="s">
        <v>8923</v>
      </c>
      <c r="C969" s="92" t="s">
        <v>8924</v>
      </c>
      <c r="D969" s="92" t="s">
        <v>8925</v>
      </c>
      <c r="E969" s="92" t="s">
        <v>8926</v>
      </c>
      <c r="F969" s="92">
        <v>82233674842</v>
      </c>
      <c r="G969" s="92" t="s">
        <v>44</v>
      </c>
      <c r="H969" s="90" t="s">
        <v>8924</v>
      </c>
      <c r="I969" s="90" t="s">
        <v>8924</v>
      </c>
      <c r="J969" s="92" t="s">
        <v>8927</v>
      </c>
      <c r="K969" s="92" t="s">
        <v>209</v>
      </c>
      <c r="L969" s="92" t="s">
        <v>209</v>
      </c>
      <c r="M969" s="92" t="s">
        <v>209</v>
      </c>
      <c r="N969" s="92" t="s">
        <v>209</v>
      </c>
      <c r="O969" s="92" t="s">
        <v>209</v>
      </c>
      <c r="P969" s="90"/>
      <c r="Q969" s="92" t="s">
        <v>209</v>
      </c>
      <c r="R969" s="93"/>
      <c r="S969" s="93"/>
      <c r="T969" s="92" t="s">
        <v>8651</v>
      </c>
      <c r="U969" s="94"/>
      <c r="V969" s="94"/>
      <c r="W969" s="94"/>
      <c r="X969" s="94"/>
      <c r="Y969" s="93"/>
      <c r="Z969" s="93"/>
      <c r="AA969" s="90"/>
      <c r="AB969" s="95"/>
      <c r="AC969" s="93"/>
      <c r="AD969" s="92" t="s">
        <v>209</v>
      </c>
      <c r="AE969" s="94"/>
      <c r="AF969" s="92" t="s">
        <v>8928</v>
      </c>
      <c r="AG969" s="93"/>
      <c r="AH969" s="96"/>
      <c r="AI969" s="96"/>
      <c r="AJ969" s="90"/>
      <c r="AK969" s="90"/>
      <c r="AL969" s="93"/>
      <c r="AM969" s="93"/>
      <c r="AN969" s="92">
        <v>0</v>
      </c>
      <c r="AO969" s="93"/>
      <c r="AP969" s="93"/>
    </row>
    <row r="970" spans="1:42" ht="75" customHeight="1">
      <c r="A970" s="77">
        <f t="shared" si="1"/>
        <v>969</v>
      </c>
      <c r="B970" s="92" t="s">
        <v>8929</v>
      </c>
      <c r="C970" s="92" t="s">
        <v>8930</v>
      </c>
      <c r="D970" s="92" t="s">
        <v>8931</v>
      </c>
      <c r="E970" s="92" t="s">
        <v>8932</v>
      </c>
      <c r="F970" s="92">
        <v>82139322152</v>
      </c>
      <c r="G970" s="92" t="s">
        <v>8649</v>
      </c>
      <c r="H970" s="90" t="s">
        <v>8930</v>
      </c>
      <c r="I970" s="90" t="s">
        <v>8930</v>
      </c>
      <c r="J970" s="92" t="s">
        <v>8933</v>
      </c>
      <c r="K970" s="92" t="s">
        <v>209</v>
      </c>
      <c r="L970" s="92" t="s">
        <v>209</v>
      </c>
      <c r="M970" s="92" t="s">
        <v>209</v>
      </c>
      <c r="N970" s="92" t="s">
        <v>209</v>
      </c>
      <c r="O970" s="92" t="s">
        <v>209</v>
      </c>
      <c r="P970" s="90"/>
      <c r="Q970" s="92" t="s">
        <v>209</v>
      </c>
      <c r="R970" s="93"/>
      <c r="S970" s="93"/>
      <c r="T970" s="92" t="s">
        <v>8651</v>
      </c>
      <c r="U970" s="94"/>
      <c r="V970" s="94"/>
      <c r="W970" s="94"/>
      <c r="X970" s="94"/>
      <c r="Y970" s="93"/>
      <c r="Z970" s="93"/>
      <c r="AA970" s="90"/>
      <c r="AB970" s="95"/>
      <c r="AC970" s="93"/>
      <c r="AD970" s="92" t="s">
        <v>209</v>
      </c>
      <c r="AE970" s="94"/>
      <c r="AF970" s="92" t="s">
        <v>8934</v>
      </c>
      <c r="AG970" s="93"/>
      <c r="AH970" s="96"/>
      <c r="AI970" s="96"/>
      <c r="AJ970" s="90"/>
      <c r="AK970" s="90"/>
      <c r="AL970" s="93"/>
      <c r="AM970" s="93"/>
      <c r="AN970" s="92">
        <v>0</v>
      </c>
      <c r="AO970" s="93"/>
      <c r="AP970" s="93"/>
    </row>
    <row r="971" spans="1:42" ht="75" customHeight="1">
      <c r="A971" s="77">
        <f t="shared" si="1"/>
        <v>970</v>
      </c>
      <c r="B971" s="92" t="s">
        <v>8935</v>
      </c>
      <c r="C971" s="92" t="s">
        <v>8936</v>
      </c>
      <c r="D971" s="92" t="s">
        <v>8937</v>
      </c>
      <c r="E971" s="92" t="s">
        <v>8938</v>
      </c>
      <c r="F971" s="92">
        <v>81231550540</v>
      </c>
      <c r="G971" s="92" t="s">
        <v>8649</v>
      </c>
      <c r="H971" s="90" t="s">
        <v>8936</v>
      </c>
      <c r="I971" s="90" t="s">
        <v>8936</v>
      </c>
      <c r="J971" s="92" t="s">
        <v>8939</v>
      </c>
      <c r="K971" s="92" t="s">
        <v>209</v>
      </c>
      <c r="L971" s="92" t="s">
        <v>209</v>
      </c>
      <c r="M971" s="92" t="s">
        <v>209</v>
      </c>
      <c r="N971" s="92" t="s">
        <v>209</v>
      </c>
      <c r="O971" s="92" t="s">
        <v>209</v>
      </c>
      <c r="P971" s="90"/>
      <c r="Q971" s="92" t="s">
        <v>209</v>
      </c>
      <c r="R971" s="93"/>
      <c r="S971" s="93"/>
      <c r="T971" s="92" t="s">
        <v>8651</v>
      </c>
      <c r="U971" s="94"/>
      <c r="V971" s="94"/>
      <c r="W971" s="94"/>
      <c r="X971" s="94"/>
      <c r="Y971" s="93"/>
      <c r="Z971" s="93"/>
      <c r="AA971" s="90"/>
      <c r="AB971" s="95"/>
      <c r="AC971" s="93"/>
      <c r="AD971" s="92" t="s">
        <v>209</v>
      </c>
      <c r="AE971" s="94"/>
      <c r="AF971" s="92" t="s">
        <v>6794</v>
      </c>
      <c r="AG971" s="93"/>
      <c r="AH971" s="96"/>
      <c r="AI971" s="96"/>
      <c r="AJ971" s="90"/>
      <c r="AK971" s="90"/>
      <c r="AL971" s="93"/>
      <c r="AM971" s="93"/>
      <c r="AN971" s="92">
        <v>0</v>
      </c>
      <c r="AO971" s="93"/>
      <c r="AP971" s="93"/>
    </row>
    <row r="972" spans="1:42" ht="75" customHeight="1">
      <c r="A972" s="77">
        <f t="shared" si="1"/>
        <v>971</v>
      </c>
      <c r="B972" s="92" t="s">
        <v>8940</v>
      </c>
      <c r="C972" s="92" t="s">
        <v>8941</v>
      </c>
      <c r="D972" s="92" t="s">
        <v>8942</v>
      </c>
      <c r="E972" s="92" t="s">
        <v>8943</v>
      </c>
      <c r="F972" s="92" t="s">
        <v>8944</v>
      </c>
      <c r="G972" s="92" t="s">
        <v>8649</v>
      </c>
      <c r="H972" s="90" t="s">
        <v>8941</v>
      </c>
      <c r="I972" s="90" t="s">
        <v>8941</v>
      </c>
      <c r="J972" s="92" t="s">
        <v>8945</v>
      </c>
      <c r="K972" s="92" t="s">
        <v>209</v>
      </c>
      <c r="L972" s="92" t="s">
        <v>209</v>
      </c>
      <c r="M972" s="92" t="s">
        <v>209</v>
      </c>
      <c r="N972" s="92" t="s">
        <v>209</v>
      </c>
      <c r="O972" s="92" t="s">
        <v>209</v>
      </c>
      <c r="P972" s="90"/>
      <c r="Q972" s="92" t="s">
        <v>209</v>
      </c>
      <c r="R972" s="93"/>
      <c r="S972" s="93"/>
      <c r="T972" s="92" t="s">
        <v>8651</v>
      </c>
      <c r="U972" s="94"/>
      <c r="V972" s="94"/>
      <c r="W972" s="94"/>
      <c r="X972" s="94"/>
      <c r="Y972" s="93"/>
      <c r="Z972" s="93"/>
      <c r="AA972" s="90"/>
      <c r="AB972" s="95"/>
      <c r="AC972" s="93"/>
      <c r="AD972" s="92" t="s">
        <v>209</v>
      </c>
      <c r="AE972" s="94"/>
      <c r="AF972" s="92" t="s">
        <v>8946</v>
      </c>
      <c r="AG972" s="93"/>
      <c r="AH972" s="96"/>
      <c r="AI972" s="96"/>
      <c r="AJ972" s="90"/>
      <c r="AK972" s="90"/>
      <c r="AL972" s="93"/>
      <c r="AM972" s="93"/>
      <c r="AN972" s="92">
        <v>0</v>
      </c>
      <c r="AO972" s="93"/>
      <c r="AP972" s="93"/>
    </row>
    <row r="973" spans="1:42" ht="75" customHeight="1">
      <c r="A973" s="77">
        <f t="shared" si="1"/>
        <v>972</v>
      </c>
      <c r="B973" s="92" t="s">
        <v>8947</v>
      </c>
      <c r="C973" s="92" t="s">
        <v>8948</v>
      </c>
      <c r="D973" s="92" t="s">
        <v>8949</v>
      </c>
      <c r="E973" s="92" t="s">
        <v>8950</v>
      </c>
      <c r="F973" s="92">
        <v>81931533696</v>
      </c>
      <c r="G973" s="92" t="s">
        <v>44</v>
      </c>
      <c r="H973" s="90" t="s">
        <v>8948</v>
      </c>
      <c r="I973" s="90" t="s">
        <v>8948</v>
      </c>
      <c r="J973" s="92" t="s">
        <v>8951</v>
      </c>
      <c r="K973" s="92" t="s">
        <v>209</v>
      </c>
      <c r="L973" s="92" t="s">
        <v>209</v>
      </c>
      <c r="M973" s="92" t="s">
        <v>209</v>
      </c>
      <c r="N973" s="92" t="s">
        <v>209</v>
      </c>
      <c r="O973" s="92" t="s">
        <v>209</v>
      </c>
      <c r="P973" s="90"/>
      <c r="Q973" s="92" t="s">
        <v>209</v>
      </c>
      <c r="R973" s="93"/>
      <c r="S973" s="93"/>
      <c r="T973" s="92" t="s">
        <v>8651</v>
      </c>
      <c r="U973" s="94"/>
      <c r="V973" s="94"/>
      <c r="W973" s="94"/>
      <c r="X973" s="94"/>
      <c r="Y973" s="93"/>
      <c r="Z973" s="93"/>
      <c r="AA973" s="90"/>
      <c r="AB973" s="95"/>
      <c r="AC973" s="93"/>
      <c r="AD973" s="92" t="s">
        <v>209</v>
      </c>
      <c r="AE973" s="94"/>
      <c r="AF973" s="92" t="s">
        <v>8952</v>
      </c>
      <c r="AG973" s="93"/>
      <c r="AH973" s="96"/>
      <c r="AI973" s="96"/>
      <c r="AJ973" s="90"/>
      <c r="AK973" s="90"/>
      <c r="AL973" s="93"/>
      <c r="AM973" s="93"/>
      <c r="AN973" s="92">
        <v>0</v>
      </c>
      <c r="AO973" s="93"/>
      <c r="AP973" s="93"/>
    </row>
    <row r="974" spans="1:42" ht="75" customHeight="1">
      <c r="A974" s="77">
        <f t="shared" si="1"/>
        <v>973</v>
      </c>
      <c r="B974" s="92" t="s">
        <v>8953</v>
      </c>
      <c r="C974" s="92" t="s">
        <v>8954</v>
      </c>
      <c r="D974" s="92" t="s">
        <v>8955</v>
      </c>
      <c r="E974" s="92" t="s">
        <v>8956</v>
      </c>
      <c r="F974" s="92">
        <v>81999026063</v>
      </c>
      <c r="G974" s="92" t="s">
        <v>8649</v>
      </c>
      <c r="H974" s="90" t="s">
        <v>8954</v>
      </c>
      <c r="I974" s="90" t="s">
        <v>8954</v>
      </c>
      <c r="J974" s="92" t="s">
        <v>8957</v>
      </c>
      <c r="K974" s="92" t="s">
        <v>209</v>
      </c>
      <c r="L974" s="92" t="s">
        <v>209</v>
      </c>
      <c r="M974" s="92" t="s">
        <v>209</v>
      </c>
      <c r="N974" s="92" t="s">
        <v>209</v>
      </c>
      <c r="O974" s="92" t="s">
        <v>209</v>
      </c>
      <c r="P974" s="90"/>
      <c r="Q974" s="92" t="s">
        <v>209</v>
      </c>
      <c r="R974" s="93"/>
      <c r="S974" s="93"/>
      <c r="T974" s="92" t="s">
        <v>8651</v>
      </c>
      <c r="U974" s="94"/>
      <c r="V974" s="94"/>
      <c r="W974" s="94"/>
      <c r="X974" s="94"/>
      <c r="Y974" s="93"/>
      <c r="Z974" s="93"/>
      <c r="AA974" s="90"/>
      <c r="AB974" s="95"/>
      <c r="AC974" s="93"/>
      <c r="AD974" s="92" t="s">
        <v>209</v>
      </c>
      <c r="AE974" s="94"/>
      <c r="AF974" s="92" t="s">
        <v>8958</v>
      </c>
      <c r="AG974" s="93"/>
      <c r="AH974" s="96"/>
      <c r="AI974" s="96"/>
      <c r="AJ974" s="90"/>
      <c r="AK974" s="90"/>
      <c r="AL974" s="93"/>
      <c r="AM974" s="93"/>
      <c r="AN974" s="92">
        <v>0</v>
      </c>
      <c r="AO974" s="93"/>
      <c r="AP974" s="93"/>
    </row>
    <row r="975" spans="1:42" ht="75" customHeight="1">
      <c r="A975" s="77">
        <f t="shared" si="1"/>
        <v>974</v>
      </c>
      <c r="B975" s="92" t="s">
        <v>8959</v>
      </c>
      <c r="C975" s="92" t="s">
        <v>8960</v>
      </c>
      <c r="D975" s="92" t="s">
        <v>3002</v>
      </c>
      <c r="E975" s="92" t="s">
        <v>8961</v>
      </c>
      <c r="F975" s="92">
        <v>81216517651</v>
      </c>
      <c r="G975" s="92" t="s">
        <v>44</v>
      </c>
      <c r="H975" s="90" t="s">
        <v>8960</v>
      </c>
      <c r="I975" s="90" t="s">
        <v>8960</v>
      </c>
      <c r="J975" s="92" t="s">
        <v>8962</v>
      </c>
      <c r="K975" s="92" t="s">
        <v>209</v>
      </c>
      <c r="L975" s="92" t="s">
        <v>209</v>
      </c>
      <c r="M975" s="92" t="s">
        <v>209</v>
      </c>
      <c r="N975" s="92" t="s">
        <v>209</v>
      </c>
      <c r="O975" s="92" t="s">
        <v>209</v>
      </c>
      <c r="P975" s="90"/>
      <c r="Q975" s="92" t="s">
        <v>209</v>
      </c>
      <c r="R975" s="93"/>
      <c r="S975" s="93"/>
      <c r="T975" s="92" t="s">
        <v>8651</v>
      </c>
      <c r="U975" s="94"/>
      <c r="V975" s="94"/>
      <c r="W975" s="94"/>
      <c r="X975" s="94"/>
      <c r="Y975" s="93"/>
      <c r="Z975" s="93"/>
      <c r="AA975" s="90"/>
      <c r="AB975" s="95"/>
      <c r="AC975" s="93"/>
      <c r="AD975" s="92" t="s">
        <v>209</v>
      </c>
      <c r="AE975" s="94"/>
      <c r="AF975" s="92" t="s">
        <v>8963</v>
      </c>
      <c r="AG975" s="93"/>
      <c r="AH975" s="96"/>
      <c r="AI975" s="96"/>
      <c r="AJ975" s="90"/>
      <c r="AK975" s="90"/>
      <c r="AL975" s="93"/>
      <c r="AM975" s="93"/>
      <c r="AN975" s="92">
        <v>0</v>
      </c>
      <c r="AO975" s="93"/>
      <c r="AP975" s="93"/>
    </row>
    <row r="976" spans="1:42" ht="75" customHeight="1">
      <c r="A976" s="77">
        <f t="shared" si="1"/>
        <v>975</v>
      </c>
      <c r="B976" s="92" t="s">
        <v>7306</v>
      </c>
      <c r="C976" s="92" t="s">
        <v>8964</v>
      </c>
      <c r="D976" s="92" t="s">
        <v>8965</v>
      </c>
      <c r="E976" s="92" t="s">
        <v>8966</v>
      </c>
      <c r="F976" s="92" t="s">
        <v>102</v>
      </c>
      <c r="G976" s="92" t="s">
        <v>44</v>
      </c>
      <c r="H976" s="90" t="s">
        <v>8964</v>
      </c>
      <c r="I976" s="90" t="s">
        <v>8964</v>
      </c>
      <c r="J976" s="92" t="s">
        <v>7311</v>
      </c>
      <c r="K976" s="92" t="s">
        <v>209</v>
      </c>
      <c r="L976" s="92" t="s">
        <v>209</v>
      </c>
      <c r="M976" s="92" t="s">
        <v>209</v>
      </c>
      <c r="N976" s="92" t="s">
        <v>209</v>
      </c>
      <c r="O976" s="92" t="s">
        <v>209</v>
      </c>
      <c r="P976" s="90"/>
      <c r="Q976" s="92" t="s">
        <v>209</v>
      </c>
      <c r="R976" s="93"/>
      <c r="S976" s="93"/>
      <c r="T976" s="92" t="s">
        <v>8651</v>
      </c>
      <c r="U976" s="94"/>
      <c r="V976" s="94"/>
      <c r="W976" s="94"/>
      <c r="X976" s="94"/>
      <c r="Y976" s="93"/>
      <c r="Z976" s="93"/>
      <c r="AA976" s="90"/>
      <c r="AB976" s="95"/>
      <c r="AC976" s="93"/>
      <c r="AD976" s="92" t="s">
        <v>209</v>
      </c>
      <c r="AE976" s="94"/>
      <c r="AF976" s="92" t="s">
        <v>4904</v>
      </c>
      <c r="AG976" s="93"/>
      <c r="AH976" s="96"/>
      <c r="AI976" s="96"/>
      <c r="AJ976" s="90"/>
      <c r="AK976" s="90"/>
      <c r="AL976" s="93"/>
      <c r="AM976" s="93"/>
      <c r="AN976" s="92">
        <v>0</v>
      </c>
      <c r="AO976" s="93"/>
      <c r="AP976" s="93"/>
    </row>
    <row r="977" spans="1:42" ht="75" customHeight="1">
      <c r="A977" s="77">
        <f t="shared" si="1"/>
        <v>976</v>
      </c>
      <c r="B977" s="92" t="s">
        <v>8967</v>
      </c>
      <c r="C977" s="92" t="s">
        <v>8968</v>
      </c>
      <c r="D977" s="92" t="s">
        <v>8969</v>
      </c>
      <c r="E977" s="92" t="s">
        <v>2981</v>
      </c>
      <c r="F977" s="92">
        <v>81333111086</v>
      </c>
      <c r="G977" s="92" t="s">
        <v>44</v>
      </c>
      <c r="H977" s="90" t="s">
        <v>8968</v>
      </c>
      <c r="I977" s="90" t="s">
        <v>8968</v>
      </c>
      <c r="J977" s="92" t="s">
        <v>8970</v>
      </c>
      <c r="K977" s="92" t="s">
        <v>209</v>
      </c>
      <c r="L977" s="92" t="s">
        <v>209</v>
      </c>
      <c r="M977" s="92" t="s">
        <v>209</v>
      </c>
      <c r="N977" s="92" t="s">
        <v>209</v>
      </c>
      <c r="O977" s="92" t="s">
        <v>209</v>
      </c>
      <c r="P977" s="90"/>
      <c r="Q977" s="92" t="s">
        <v>209</v>
      </c>
      <c r="R977" s="93"/>
      <c r="S977" s="93"/>
      <c r="T977" s="92" t="s">
        <v>8651</v>
      </c>
      <c r="U977" s="94"/>
      <c r="V977" s="94"/>
      <c r="W977" s="94"/>
      <c r="X977" s="94"/>
      <c r="Y977" s="93"/>
      <c r="Z977" s="93"/>
      <c r="AA977" s="90"/>
      <c r="AB977" s="95"/>
      <c r="AC977" s="93"/>
      <c r="AD977" s="92" t="s">
        <v>209</v>
      </c>
      <c r="AE977" s="94"/>
      <c r="AF977" s="92" t="s">
        <v>8971</v>
      </c>
      <c r="AG977" s="93"/>
      <c r="AH977" s="96"/>
      <c r="AI977" s="96"/>
      <c r="AJ977" s="90"/>
      <c r="AK977" s="90"/>
      <c r="AL977" s="93"/>
      <c r="AM977" s="93"/>
      <c r="AN977" s="92">
        <v>0</v>
      </c>
      <c r="AO977" s="93"/>
      <c r="AP977" s="93"/>
    </row>
    <row r="978" spans="1:42" ht="75" customHeight="1">
      <c r="A978" s="77">
        <f t="shared" si="1"/>
        <v>977</v>
      </c>
      <c r="B978" s="92" t="s">
        <v>8972</v>
      </c>
      <c r="C978" s="92" t="s">
        <v>8973</v>
      </c>
      <c r="D978" s="92" t="s">
        <v>8974</v>
      </c>
      <c r="E978" s="92" t="s">
        <v>8975</v>
      </c>
      <c r="F978" s="92" t="s">
        <v>8976</v>
      </c>
      <c r="G978" s="92" t="s">
        <v>8649</v>
      </c>
      <c r="H978" s="90" t="s">
        <v>8973</v>
      </c>
      <c r="I978" s="90" t="s">
        <v>8973</v>
      </c>
      <c r="J978" s="92" t="s">
        <v>8977</v>
      </c>
      <c r="K978" s="92" t="s">
        <v>209</v>
      </c>
      <c r="L978" s="92" t="s">
        <v>209</v>
      </c>
      <c r="M978" s="92" t="s">
        <v>209</v>
      </c>
      <c r="N978" s="92" t="s">
        <v>209</v>
      </c>
      <c r="O978" s="92" t="s">
        <v>209</v>
      </c>
      <c r="P978" s="90"/>
      <c r="Q978" s="92" t="s">
        <v>209</v>
      </c>
      <c r="R978" s="93"/>
      <c r="S978" s="93"/>
      <c r="T978" s="92" t="s">
        <v>8651</v>
      </c>
      <c r="U978" s="94"/>
      <c r="V978" s="94"/>
      <c r="W978" s="94"/>
      <c r="X978" s="94"/>
      <c r="Y978" s="93"/>
      <c r="Z978" s="93"/>
      <c r="AA978" s="90"/>
      <c r="AB978" s="95"/>
      <c r="AC978" s="93"/>
      <c r="AD978" s="92" t="s">
        <v>209</v>
      </c>
      <c r="AE978" s="94"/>
      <c r="AF978" s="92" t="s">
        <v>8978</v>
      </c>
      <c r="AG978" s="93"/>
      <c r="AH978" s="96"/>
      <c r="AI978" s="96"/>
      <c r="AJ978" s="90"/>
      <c r="AK978" s="90"/>
      <c r="AL978" s="93"/>
      <c r="AM978" s="93"/>
      <c r="AN978" s="92">
        <v>0</v>
      </c>
      <c r="AO978" s="93"/>
      <c r="AP978" s="93"/>
    </row>
    <row r="979" spans="1:42" ht="75" customHeight="1">
      <c r="A979" s="77">
        <f t="shared" si="1"/>
        <v>978</v>
      </c>
      <c r="B979" s="92" t="s">
        <v>8979</v>
      </c>
      <c r="C979" s="92" t="s">
        <v>8980</v>
      </c>
      <c r="D979" s="92" t="s">
        <v>8981</v>
      </c>
      <c r="E979" s="92" t="s">
        <v>8982</v>
      </c>
      <c r="F979" s="92">
        <v>315664480</v>
      </c>
      <c r="G979" s="92" t="s">
        <v>44</v>
      </c>
      <c r="H979" s="90" t="s">
        <v>8980</v>
      </c>
      <c r="I979" s="90" t="s">
        <v>8980</v>
      </c>
      <c r="J979" s="92" t="s">
        <v>8983</v>
      </c>
      <c r="K979" s="92" t="s">
        <v>209</v>
      </c>
      <c r="L979" s="92" t="s">
        <v>209</v>
      </c>
      <c r="M979" s="92" t="s">
        <v>209</v>
      </c>
      <c r="N979" s="92" t="s">
        <v>209</v>
      </c>
      <c r="O979" s="92" t="s">
        <v>209</v>
      </c>
      <c r="P979" s="90"/>
      <c r="Q979" s="92" t="s">
        <v>209</v>
      </c>
      <c r="R979" s="93"/>
      <c r="S979" s="93"/>
      <c r="T979" s="92" t="s">
        <v>8651</v>
      </c>
      <c r="U979" s="94"/>
      <c r="V979" s="94"/>
      <c r="W979" s="94"/>
      <c r="X979" s="94"/>
      <c r="Y979" s="93"/>
      <c r="Z979" s="93"/>
      <c r="AA979" s="90"/>
      <c r="AB979" s="95"/>
      <c r="AC979" s="93"/>
      <c r="AD979" s="92" t="s">
        <v>209</v>
      </c>
      <c r="AE979" s="94"/>
      <c r="AF979" s="92" t="s">
        <v>8984</v>
      </c>
      <c r="AG979" s="93"/>
      <c r="AH979" s="96"/>
      <c r="AI979" s="96"/>
      <c r="AJ979" s="90"/>
      <c r="AK979" s="90"/>
      <c r="AL979" s="93"/>
      <c r="AM979" s="93"/>
      <c r="AN979" s="92">
        <v>0</v>
      </c>
      <c r="AO979" s="93"/>
      <c r="AP979" s="93"/>
    </row>
    <row r="980" spans="1:42" ht="75" customHeight="1">
      <c r="A980" s="77">
        <f t="shared" si="1"/>
        <v>979</v>
      </c>
      <c r="B980" s="92" t="s">
        <v>8985</v>
      </c>
      <c r="C980" s="92" t="s">
        <v>8986</v>
      </c>
      <c r="D980" s="92" t="s">
        <v>8987</v>
      </c>
      <c r="E980" s="92" t="s">
        <v>8988</v>
      </c>
      <c r="F980" s="92">
        <v>81238324960</v>
      </c>
      <c r="G980" s="92" t="s">
        <v>8649</v>
      </c>
      <c r="H980" s="90" t="s">
        <v>8986</v>
      </c>
      <c r="I980" s="90" t="s">
        <v>8986</v>
      </c>
      <c r="J980" s="92" t="s">
        <v>8989</v>
      </c>
      <c r="K980" s="92" t="s">
        <v>209</v>
      </c>
      <c r="L980" s="92" t="s">
        <v>209</v>
      </c>
      <c r="M980" s="92" t="s">
        <v>209</v>
      </c>
      <c r="N980" s="92" t="s">
        <v>209</v>
      </c>
      <c r="O980" s="92" t="s">
        <v>209</v>
      </c>
      <c r="P980" s="90"/>
      <c r="Q980" s="92" t="s">
        <v>209</v>
      </c>
      <c r="R980" s="93"/>
      <c r="S980" s="93"/>
      <c r="T980" s="92" t="s">
        <v>8651</v>
      </c>
      <c r="U980" s="94"/>
      <c r="V980" s="94"/>
      <c r="W980" s="94"/>
      <c r="X980" s="94"/>
      <c r="Y980" s="93"/>
      <c r="Z980" s="93"/>
      <c r="AA980" s="90"/>
      <c r="AB980" s="95"/>
      <c r="AC980" s="93"/>
      <c r="AD980" s="92" t="s">
        <v>209</v>
      </c>
      <c r="AE980" s="94"/>
      <c r="AF980" s="92" t="s">
        <v>6006</v>
      </c>
      <c r="AG980" s="93"/>
      <c r="AH980" s="96"/>
      <c r="AI980" s="96"/>
      <c r="AJ980" s="90"/>
      <c r="AK980" s="90"/>
      <c r="AL980" s="93"/>
      <c r="AM980" s="93"/>
      <c r="AN980" s="92">
        <v>0</v>
      </c>
      <c r="AO980" s="93"/>
      <c r="AP980" s="93"/>
    </row>
    <row r="981" spans="1:42" ht="75" customHeight="1">
      <c r="A981" s="77">
        <f t="shared" si="1"/>
        <v>980</v>
      </c>
      <c r="B981" s="92" t="s">
        <v>8990</v>
      </c>
      <c r="C981" s="92" t="s">
        <v>8991</v>
      </c>
      <c r="D981" s="92" t="s">
        <v>8992</v>
      </c>
      <c r="E981" s="92" t="s">
        <v>8993</v>
      </c>
      <c r="F981" s="92">
        <v>81515519105</v>
      </c>
      <c r="G981" s="92" t="s">
        <v>44</v>
      </c>
      <c r="H981" s="90" t="s">
        <v>8991</v>
      </c>
      <c r="I981" s="90" t="s">
        <v>8991</v>
      </c>
      <c r="J981" s="92" t="s">
        <v>8994</v>
      </c>
      <c r="K981" s="92" t="s">
        <v>209</v>
      </c>
      <c r="L981" s="92" t="s">
        <v>209</v>
      </c>
      <c r="M981" s="92" t="s">
        <v>209</v>
      </c>
      <c r="N981" s="92" t="s">
        <v>209</v>
      </c>
      <c r="O981" s="92" t="s">
        <v>209</v>
      </c>
      <c r="P981" s="90"/>
      <c r="Q981" s="92" t="s">
        <v>209</v>
      </c>
      <c r="R981" s="93"/>
      <c r="S981" s="93"/>
      <c r="T981" s="92" t="s">
        <v>8651</v>
      </c>
      <c r="U981" s="94"/>
      <c r="V981" s="94"/>
      <c r="W981" s="94"/>
      <c r="X981" s="94"/>
      <c r="Y981" s="93"/>
      <c r="Z981" s="93"/>
      <c r="AA981" s="90"/>
      <c r="AB981" s="95"/>
      <c r="AC981" s="93"/>
      <c r="AD981" s="92" t="s">
        <v>209</v>
      </c>
      <c r="AE981" s="94"/>
      <c r="AF981" s="92" t="s">
        <v>4864</v>
      </c>
      <c r="AG981" s="93"/>
      <c r="AH981" s="96"/>
      <c r="AI981" s="96"/>
      <c r="AJ981" s="90"/>
      <c r="AK981" s="90"/>
      <c r="AL981" s="93"/>
      <c r="AM981" s="93"/>
      <c r="AN981" s="92">
        <v>0</v>
      </c>
      <c r="AO981" s="93"/>
      <c r="AP981" s="93"/>
    </row>
    <row r="982" spans="1:42" ht="75" customHeight="1">
      <c r="A982" s="77">
        <f t="shared" si="1"/>
        <v>981</v>
      </c>
      <c r="B982" s="92" t="s">
        <v>8995</v>
      </c>
      <c r="C982" s="92" t="s">
        <v>8996</v>
      </c>
      <c r="D982" s="92" t="s">
        <v>8997</v>
      </c>
      <c r="E982" s="92" t="s">
        <v>8998</v>
      </c>
      <c r="F982" s="92">
        <v>81334408228</v>
      </c>
      <c r="G982" s="92" t="s">
        <v>44</v>
      </c>
      <c r="H982" s="90" t="s">
        <v>8996</v>
      </c>
      <c r="I982" s="90" t="s">
        <v>8996</v>
      </c>
      <c r="J982" s="92" t="s">
        <v>8999</v>
      </c>
      <c r="K982" s="92" t="s">
        <v>209</v>
      </c>
      <c r="L982" s="92" t="s">
        <v>209</v>
      </c>
      <c r="M982" s="92" t="s">
        <v>209</v>
      </c>
      <c r="N982" s="92" t="s">
        <v>209</v>
      </c>
      <c r="O982" s="92" t="s">
        <v>209</v>
      </c>
      <c r="P982" s="90"/>
      <c r="Q982" s="92" t="s">
        <v>209</v>
      </c>
      <c r="R982" s="93"/>
      <c r="S982" s="93"/>
      <c r="T982" s="92" t="s">
        <v>8651</v>
      </c>
      <c r="U982" s="94"/>
      <c r="V982" s="94"/>
      <c r="W982" s="94"/>
      <c r="X982" s="94"/>
      <c r="Y982" s="93"/>
      <c r="Z982" s="93"/>
      <c r="AA982" s="90"/>
      <c r="AB982" s="95"/>
      <c r="AC982" s="93"/>
      <c r="AD982" s="92" t="s">
        <v>209</v>
      </c>
      <c r="AE982" s="94"/>
      <c r="AF982" s="92" t="s">
        <v>9000</v>
      </c>
      <c r="AG982" s="93"/>
      <c r="AH982" s="96"/>
      <c r="AI982" s="96"/>
      <c r="AJ982" s="90"/>
      <c r="AK982" s="90"/>
      <c r="AL982" s="93"/>
      <c r="AM982" s="93"/>
      <c r="AN982" s="92">
        <v>0</v>
      </c>
      <c r="AO982" s="93"/>
      <c r="AP982" s="93"/>
    </row>
    <row r="983" spans="1:42" ht="75" customHeight="1">
      <c r="A983" s="77">
        <f t="shared" si="1"/>
        <v>982</v>
      </c>
      <c r="B983" s="92" t="s">
        <v>9001</v>
      </c>
      <c r="C983" s="92" t="s">
        <v>9002</v>
      </c>
      <c r="D983" s="92" t="s">
        <v>9003</v>
      </c>
      <c r="E983" s="92" t="s">
        <v>9004</v>
      </c>
      <c r="F983" s="92">
        <v>87819121980</v>
      </c>
      <c r="G983" s="92" t="s">
        <v>44</v>
      </c>
      <c r="H983" s="90" t="s">
        <v>9002</v>
      </c>
      <c r="I983" s="90" t="s">
        <v>9002</v>
      </c>
      <c r="J983" s="92" t="s">
        <v>9005</v>
      </c>
      <c r="K983" s="92" t="s">
        <v>209</v>
      </c>
      <c r="L983" s="92" t="s">
        <v>209</v>
      </c>
      <c r="M983" s="92" t="s">
        <v>209</v>
      </c>
      <c r="N983" s="92" t="s">
        <v>209</v>
      </c>
      <c r="O983" s="92" t="s">
        <v>209</v>
      </c>
      <c r="P983" s="90"/>
      <c r="Q983" s="92" t="s">
        <v>209</v>
      </c>
      <c r="R983" s="93"/>
      <c r="S983" s="93"/>
      <c r="T983" s="92" t="s">
        <v>8651</v>
      </c>
      <c r="U983" s="94"/>
      <c r="V983" s="94"/>
      <c r="W983" s="94"/>
      <c r="X983" s="94"/>
      <c r="Y983" s="93"/>
      <c r="Z983" s="93"/>
      <c r="AA983" s="90"/>
      <c r="AB983" s="95"/>
      <c r="AC983" s="93"/>
      <c r="AD983" s="92" t="s">
        <v>209</v>
      </c>
      <c r="AE983" s="94"/>
      <c r="AF983" s="92" t="s">
        <v>9006</v>
      </c>
      <c r="AG983" s="93"/>
      <c r="AH983" s="96"/>
      <c r="AI983" s="96"/>
      <c r="AJ983" s="90"/>
      <c r="AK983" s="90"/>
      <c r="AL983" s="93"/>
      <c r="AM983" s="93"/>
      <c r="AN983" s="92">
        <v>0</v>
      </c>
      <c r="AO983" s="93"/>
      <c r="AP983" s="93"/>
    </row>
    <row r="984" spans="1:42" ht="75" customHeight="1">
      <c r="A984" s="77">
        <f t="shared" si="1"/>
        <v>983</v>
      </c>
      <c r="B984" s="92" t="s">
        <v>9007</v>
      </c>
      <c r="C984" s="92" t="s">
        <v>9008</v>
      </c>
      <c r="D984" s="92" t="s">
        <v>9009</v>
      </c>
      <c r="E984" s="92" t="s">
        <v>9010</v>
      </c>
      <c r="F984" s="92">
        <v>81938529360</v>
      </c>
      <c r="G984" s="92" t="s">
        <v>8649</v>
      </c>
      <c r="H984" s="90" t="s">
        <v>9008</v>
      </c>
      <c r="I984" s="90" t="s">
        <v>9008</v>
      </c>
      <c r="J984" s="92" t="s">
        <v>9011</v>
      </c>
      <c r="K984" s="92" t="s">
        <v>209</v>
      </c>
      <c r="L984" s="92" t="s">
        <v>209</v>
      </c>
      <c r="M984" s="92" t="s">
        <v>209</v>
      </c>
      <c r="N984" s="92" t="s">
        <v>209</v>
      </c>
      <c r="O984" s="92" t="s">
        <v>209</v>
      </c>
      <c r="P984" s="90"/>
      <c r="Q984" s="92" t="s">
        <v>209</v>
      </c>
      <c r="R984" s="93"/>
      <c r="S984" s="93"/>
      <c r="T984" s="92" t="s">
        <v>8651</v>
      </c>
      <c r="U984" s="94"/>
      <c r="V984" s="94"/>
      <c r="W984" s="94"/>
      <c r="X984" s="94"/>
      <c r="Y984" s="93"/>
      <c r="Z984" s="93"/>
      <c r="AA984" s="90"/>
      <c r="AB984" s="95"/>
      <c r="AC984" s="93"/>
      <c r="AD984" s="92" t="s">
        <v>209</v>
      </c>
      <c r="AE984" s="94"/>
      <c r="AF984" s="92" t="s">
        <v>7512</v>
      </c>
      <c r="AG984" s="93"/>
      <c r="AH984" s="96"/>
      <c r="AI984" s="96"/>
      <c r="AJ984" s="90"/>
      <c r="AK984" s="90"/>
      <c r="AL984" s="93"/>
      <c r="AM984" s="93"/>
      <c r="AN984" s="92">
        <v>0</v>
      </c>
      <c r="AO984" s="93"/>
      <c r="AP984" s="93"/>
    </row>
    <row r="985" spans="1:42" ht="75" customHeight="1">
      <c r="A985" s="77">
        <f t="shared" si="1"/>
        <v>984</v>
      </c>
      <c r="B985" s="92" t="s">
        <v>9012</v>
      </c>
      <c r="C985" s="92" t="s">
        <v>9013</v>
      </c>
      <c r="D985" s="92" t="s">
        <v>9014</v>
      </c>
      <c r="E985" s="92" t="s">
        <v>9015</v>
      </c>
      <c r="F985" s="92">
        <v>8165445442</v>
      </c>
      <c r="G985" s="92" t="s">
        <v>8649</v>
      </c>
      <c r="H985" s="90" t="s">
        <v>9013</v>
      </c>
      <c r="I985" s="90" t="s">
        <v>9013</v>
      </c>
      <c r="J985" s="92" t="s">
        <v>9016</v>
      </c>
      <c r="K985" s="92" t="s">
        <v>209</v>
      </c>
      <c r="L985" s="92" t="s">
        <v>209</v>
      </c>
      <c r="M985" s="92" t="s">
        <v>209</v>
      </c>
      <c r="N985" s="92" t="s">
        <v>209</v>
      </c>
      <c r="O985" s="92" t="s">
        <v>209</v>
      </c>
      <c r="P985" s="90"/>
      <c r="Q985" s="92" t="s">
        <v>209</v>
      </c>
      <c r="R985" s="93"/>
      <c r="S985" s="93"/>
      <c r="T985" s="92" t="s">
        <v>8651</v>
      </c>
      <c r="U985" s="94"/>
      <c r="V985" s="94"/>
      <c r="W985" s="94"/>
      <c r="X985" s="94"/>
      <c r="Y985" s="93"/>
      <c r="Z985" s="93"/>
      <c r="AA985" s="90"/>
      <c r="AB985" s="95"/>
      <c r="AC985" s="93"/>
      <c r="AD985" s="92" t="s">
        <v>209</v>
      </c>
      <c r="AE985" s="94"/>
      <c r="AF985" s="92" t="s">
        <v>9017</v>
      </c>
      <c r="AG985" s="93"/>
      <c r="AH985" s="96"/>
      <c r="AI985" s="96"/>
      <c r="AJ985" s="90"/>
      <c r="AK985" s="90"/>
      <c r="AL985" s="93"/>
      <c r="AM985" s="93"/>
      <c r="AN985" s="92">
        <v>0</v>
      </c>
      <c r="AO985" s="93"/>
      <c r="AP985" s="93"/>
    </row>
    <row r="986" spans="1:42" ht="75" customHeight="1">
      <c r="A986" s="77">
        <f t="shared" si="1"/>
        <v>985</v>
      </c>
      <c r="B986" s="92" t="s">
        <v>9018</v>
      </c>
      <c r="C986" s="92" t="s">
        <v>9019</v>
      </c>
      <c r="D986" s="92" t="s">
        <v>9020</v>
      </c>
      <c r="E986" s="92" t="s">
        <v>9021</v>
      </c>
      <c r="F986" s="92" t="s">
        <v>9022</v>
      </c>
      <c r="G986" s="92" t="s">
        <v>44</v>
      </c>
      <c r="H986" s="90" t="s">
        <v>9019</v>
      </c>
      <c r="I986" s="90" t="s">
        <v>9019</v>
      </c>
      <c r="J986" s="92" t="s">
        <v>6159</v>
      </c>
      <c r="K986" s="92" t="s">
        <v>209</v>
      </c>
      <c r="L986" s="92" t="s">
        <v>209</v>
      </c>
      <c r="M986" s="92" t="s">
        <v>209</v>
      </c>
      <c r="N986" s="92" t="s">
        <v>209</v>
      </c>
      <c r="O986" s="92" t="s">
        <v>209</v>
      </c>
      <c r="P986" s="90"/>
      <c r="Q986" s="92" t="s">
        <v>209</v>
      </c>
      <c r="R986" s="93"/>
      <c r="S986" s="93"/>
      <c r="T986" s="92" t="s">
        <v>8651</v>
      </c>
      <c r="U986" s="94"/>
      <c r="V986" s="94"/>
      <c r="W986" s="94"/>
      <c r="X986" s="94"/>
      <c r="Y986" s="93"/>
      <c r="Z986" s="93"/>
      <c r="AA986" s="90"/>
      <c r="AB986" s="95"/>
      <c r="AC986" s="93"/>
      <c r="AD986" s="92" t="s">
        <v>209</v>
      </c>
      <c r="AE986" s="94"/>
      <c r="AF986" s="92" t="s">
        <v>9023</v>
      </c>
      <c r="AG986" s="93"/>
      <c r="AH986" s="96"/>
      <c r="AI986" s="96"/>
      <c r="AJ986" s="90"/>
      <c r="AK986" s="90"/>
      <c r="AL986" s="93"/>
      <c r="AM986" s="93"/>
      <c r="AN986" s="92">
        <v>0</v>
      </c>
      <c r="AO986" s="93"/>
      <c r="AP986" s="93"/>
    </row>
    <row r="987" spans="1:42" ht="75" customHeight="1">
      <c r="A987" s="77">
        <f t="shared" si="1"/>
        <v>986</v>
      </c>
      <c r="B987" s="92" t="s">
        <v>9024</v>
      </c>
      <c r="C987" s="92" t="s">
        <v>9025</v>
      </c>
      <c r="D987" s="92" t="s">
        <v>9026</v>
      </c>
      <c r="E987" s="92" t="s">
        <v>9027</v>
      </c>
      <c r="F987" s="92" t="s">
        <v>9028</v>
      </c>
      <c r="G987" s="92" t="s">
        <v>44</v>
      </c>
      <c r="H987" s="90" t="s">
        <v>9025</v>
      </c>
      <c r="I987" s="90" t="s">
        <v>9025</v>
      </c>
      <c r="J987" s="92" t="s">
        <v>8833</v>
      </c>
      <c r="K987" s="92" t="s">
        <v>209</v>
      </c>
      <c r="L987" s="92" t="s">
        <v>209</v>
      </c>
      <c r="M987" s="92" t="s">
        <v>209</v>
      </c>
      <c r="N987" s="92" t="s">
        <v>209</v>
      </c>
      <c r="O987" s="92" t="s">
        <v>209</v>
      </c>
      <c r="P987" s="90"/>
      <c r="Q987" s="92" t="s">
        <v>209</v>
      </c>
      <c r="R987" s="93"/>
      <c r="S987" s="93"/>
      <c r="T987" s="92" t="s">
        <v>8651</v>
      </c>
      <c r="U987" s="94"/>
      <c r="V987" s="94"/>
      <c r="W987" s="94"/>
      <c r="X987" s="94"/>
      <c r="Y987" s="93"/>
      <c r="Z987" s="93"/>
      <c r="AA987" s="90"/>
      <c r="AB987" s="95"/>
      <c r="AC987" s="93"/>
      <c r="AD987" s="92" t="s">
        <v>209</v>
      </c>
      <c r="AE987" s="94"/>
      <c r="AF987" s="92" t="s">
        <v>9029</v>
      </c>
      <c r="AG987" s="93"/>
      <c r="AH987" s="96"/>
      <c r="AI987" s="96"/>
      <c r="AJ987" s="90"/>
      <c r="AK987" s="90"/>
      <c r="AL987" s="93"/>
      <c r="AM987" s="93"/>
      <c r="AN987" s="92">
        <v>0</v>
      </c>
      <c r="AO987" s="93"/>
      <c r="AP987" s="93"/>
    </row>
    <row r="988" spans="1:42" ht="75" customHeight="1">
      <c r="A988" s="77">
        <f t="shared" si="1"/>
        <v>987</v>
      </c>
      <c r="B988" s="92" t="s">
        <v>9030</v>
      </c>
      <c r="C988" s="92" t="s">
        <v>9031</v>
      </c>
      <c r="D988" s="92" t="s">
        <v>9032</v>
      </c>
      <c r="E988" s="97" t="s">
        <v>9033</v>
      </c>
      <c r="F988" s="92">
        <v>87762159765</v>
      </c>
      <c r="G988" s="92" t="s">
        <v>44</v>
      </c>
      <c r="H988" s="90" t="s">
        <v>9031</v>
      </c>
      <c r="I988" s="90" t="s">
        <v>9031</v>
      </c>
      <c r="J988" s="92" t="s">
        <v>9034</v>
      </c>
      <c r="K988" s="92" t="s">
        <v>209</v>
      </c>
      <c r="L988" s="92" t="s">
        <v>209</v>
      </c>
      <c r="M988" s="92" t="s">
        <v>209</v>
      </c>
      <c r="N988" s="92" t="s">
        <v>209</v>
      </c>
      <c r="O988" s="92" t="s">
        <v>209</v>
      </c>
      <c r="P988" s="90"/>
      <c r="Q988" s="92" t="s">
        <v>209</v>
      </c>
      <c r="R988" s="93"/>
      <c r="S988" s="93"/>
      <c r="T988" s="92" t="s">
        <v>8651</v>
      </c>
      <c r="U988" s="94"/>
      <c r="V988" s="94"/>
      <c r="W988" s="94"/>
      <c r="X988" s="94"/>
      <c r="Y988" s="93"/>
      <c r="Z988" s="93"/>
      <c r="AA988" s="90"/>
      <c r="AB988" s="95"/>
      <c r="AC988" s="93"/>
      <c r="AD988" s="92" t="s">
        <v>209</v>
      </c>
      <c r="AE988" s="94"/>
      <c r="AF988" s="92" t="s">
        <v>7639</v>
      </c>
      <c r="AG988" s="93"/>
      <c r="AH988" s="96"/>
      <c r="AI988" s="96"/>
      <c r="AJ988" s="90"/>
      <c r="AK988" s="90"/>
      <c r="AL988" s="93"/>
      <c r="AM988" s="93"/>
      <c r="AN988" s="92">
        <v>0</v>
      </c>
      <c r="AO988" s="93"/>
      <c r="AP988" s="93"/>
    </row>
    <row r="989" spans="1:42" ht="75" customHeight="1">
      <c r="A989" s="77">
        <f t="shared" si="1"/>
        <v>988</v>
      </c>
      <c r="B989" s="92" t="s">
        <v>9035</v>
      </c>
      <c r="C989" s="92" t="s">
        <v>9036</v>
      </c>
      <c r="D989" s="92" t="s">
        <v>9037</v>
      </c>
      <c r="E989" s="92" t="s">
        <v>9038</v>
      </c>
      <c r="F989" s="92">
        <v>81330205518</v>
      </c>
      <c r="G989" s="92" t="s">
        <v>44</v>
      </c>
      <c r="H989" s="90" t="s">
        <v>9036</v>
      </c>
      <c r="I989" s="90" t="s">
        <v>9036</v>
      </c>
      <c r="J989" s="92" t="s">
        <v>8845</v>
      </c>
      <c r="K989" s="92" t="s">
        <v>209</v>
      </c>
      <c r="L989" s="92" t="s">
        <v>209</v>
      </c>
      <c r="M989" s="92" t="s">
        <v>209</v>
      </c>
      <c r="N989" s="92" t="s">
        <v>209</v>
      </c>
      <c r="O989" s="92" t="s">
        <v>209</v>
      </c>
      <c r="P989" s="90"/>
      <c r="Q989" s="92" t="s">
        <v>209</v>
      </c>
      <c r="R989" s="93"/>
      <c r="S989" s="93"/>
      <c r="T989" s="92" t="s">
        <v>8651</v>
      </c>
      <c r="U989" s="94"/>
      <c r="V989" s="94"/>
      <c r="W989" s="94"/>
      <c r="X989" s="94"/>
      <c r="Y989" s="93"/>
      <c r="Z989" s="93"/>
      <c r="AA989" s="90"/>
      <c r="AB989" s="95"/>
      <c r="AC989" s="93"/>
      <c r="AD989" s="92" t="s">
        <v>209</v>
      </c>
      <c r="AE989" s="94"/>
      <c r="AF989" s="92" t="s">
        <v>9039</v>
      </c>
      <c r="AG989" s="93"/>
      <c r="AH989" s="96"/>
      <c r="AI989" s="96"/>
      <c r="AJ989" s="90"/>
      <c r="AK989" s="90"/>
      <c r="AL989" s="93"/>
      <c r="AM989" s="93"/>
      <c r="AN989" s="92">
        <v>0</v>
      </c>
      <c r="AO989" s="93"/>
      <c r="AP989" s="93"/>
    </row>
    <row r="990" spans="1:42" ht="75" customHeight="1">
      <c r="A990" s="77">
        <f t="shared" si="1"/>
        <v>989</v>
      </c>
      <c r="B990" s="92" t="s">
        <v>9040</v>
      </c>
      <c r="C990" s="92" t="s">
        <v>9041</v>
      </c>
      <c r="D990" s="92" t="s">
        <v>9042</v>
      </c>
      <c r="E990" s="92" t="s">
        <v>9043</v>
      </c>
      <c r="F990" s="92" t="s">
        <v>9044</v>
      </c>
      <c r="G990" s="92" t="s">
        <v>44</v>
      </c>
      <c r="H990" s="90" t="s">
        <v>9041</v>
      </c>
      <c r="I990" s="90" t="s">
        <v>9041</v>
      </c>
      <c r="J990" s="92" t="s">
        <v>8851</v>
      </c>
      <c r="K990" s="92" t="s">
        <v>209</v>
      </c>
      <c r="L990" s="92" t="s">
        <v>209</v>
      </c>
      <c r="M990" s="92" t="s">
        <v>209</v>
      </c>
      <c r="N990" s="92" t="s">
        <v>209</v>
      </c>
      <c r="O990" s="92" t="s">
        <v>209</v>
      </c>
      <c r="P990" s="90"/>
      <c r="Q990" s="92" t="s">
        <v>209</v>
      </c>
      <c r="R990" s="93"/>
      <c r="S990" s="93"/>
      <c r="T990" s="92" t="s">
        <v>8651</v>
      </c>
      <c r="U990" s="94"/>
      <c r="V990" s="94"/>
      <c r="W990" s="94"/>
      <c r="X990" s="94"/>
      <c r="Y990" s="93"/>
      <c r="Z990" s="93"/>
      <c r="AA990" s="90"/>
      <c r="AB990" s="95"/>
      <c r="AC990" s="93"/>
      <c r="AD990" s="92" t="s">
        <v>209</v>
      </c>
      <c r="AE990" s="94"/>
      <c r="AF990" s="92" t="s">
        <v>9045</v>
      </c>
      <c r="AG990" s="93"/>
      <c r="AH990" s="96"/>
      <c r="AI990" s="96"/>
      <c r="AJ990" s="90"/>
      <c r="AK990" s="90"/>
      <c r="AL990" s="93"/>
      <c r="AM990" s="93"/>
      <c r="AN990" s="92">
        <v>0</v>
      </c>
      <c r="AO990" s="93"/>
      <c r="AP990" s="93"/>
    </row>
    <row r="991" spans="1:42" ht="75" customHeight="1">
      <c r="A991" s="77">
        <f t="shared" si="1"/>
        <v>990</v>
      </c>
      <c r="B991" s="92" t="s">
        <v>9046</v>
      </c>
      <c r="C991" s="92" t="s">
        <v>9047</v>
      </c>
      <c r="D991" s="92" t="s">
        <v>9048</v>
      </c>
      <c r="E991" s="92" t="s">
        <v>9049</v>
      </c>
      <c r="F991" s="92">
        <v>82234201738</v>
      </c>
      <c r="G991" s="92" t="s">
        <v>44</v>
      </c>
      <c r="H991" s="90" t="s">
        <v>9047</v>
      </c>
      <c r="I991" s="90" t="s">
        <v>9047</v>
      </c>
      <c r="J991" s="92" t="s">
        <v>9050</v>
      </c>
      <c r="K991" s="92" t="s">
        <v>209</v>
      </c>
      <c r="L991" s="92" t="s">
        <v>209</v>
      </c>
      <c r="M991" s="92" t="s">
        <v>209</v>
      </c>
      <c r="N991" s="92" t="s">
        <v>209</v>
      </c>
      <c r="O991" s="92" t="s">
        <v>209</v>
      </c>
      <c r="P991" s="90"/>
      <c r="Q991" s="92" t="s">
        <v>209</v>
      </c>
      <c r="R991" s="93"/>
      <c r="S991" s="93"/>
      <c r="T991" s="92" t="s">
        <v>8651</v>
      </c>
      <c r="U991" s="94"/>
      <c r="V991" s="94"/>
      <c r="W991" s="94"/>
      <c r="X991" s="94"/>
      <c r="Y991" s="93"/>
      <c r="Z991" s="93"/>
      <c r="AA991" s="90"/>
      <c r="AB991" s="95"/>
      <c r="AC991" s="93"/>
      <c r="AD991" s="92" t="s">
        <v>209</v>
      </c>
      <c r="AE991" s="94"/>
      <c r="AF991" s="92" t="s">
        <v>9051</v>
      </c>
      <c r="AG991" s="93"/>
      <c r="AH991" s="96"/>
      <c r="AI991" s="96"/>
      <c r="AJ991" s="90"/>
      <c r="AK991" s="90"/>
      <c r="AL991" s="93"/>
      <c r="AM991" s="93"/>
      <c r="AN991" s="92">
        <v>0</v>
      </c>
      <c r="AO991" s="93"/>
      <c r="AP991" s="93"/>
    </row>
    <row r="992" spans="1:42" ht="75" customHeight="1">
      <c r="A992" s="77">
        <f t="shared" si="1"/>
        <v>991</v>
      </c>
      <c r="B992" s="92" t="s">
        <v>9052</v>
      </c>
      <c r="C992" s="92" t="s">
        <v>9053</v>
      </c>
      <c r="D992" s="92" t="s">
        <v>9054</v>
      </c>
      <c r="E992" s="92" t="s">
        <v>9055</v>
      </c>
      <c r="F992" s="92">
        <v>3187852843</v>
      </c>
      <c r="G992" s="92" t="s">
        <v>8649</v>
      </c>
      <c r="H992" s="90" t="s">
        <v>9053</v>
      </c>
      <c r="I992" s="90" t="s">
        <v>9053</v>
      </c>
      <c r="J992" s="92" t="s">
        <v>9056</v>
      </c>
      <c r="K992" s="92" t="s">
        <v>209</v>
      </c>
      <c r="L992" s="92" t="s">
        <v>209</v>
      </c>
      <c r="M992" s="92" t="s">
        <v>209</v>
      </c>
      <c r="N992" s="92" t="s">
        <v>209</v>
      </c>
      <c r="O992" s="92" t="s">
        <v>209</v>
      </c>
      <c r="P992" s="90"/>
      <c r="Q992" s="92" t="s">
        <v>209</v>
      </c>
      <c r="R992" s="93"/>
      <c r="S992" s="93"/>
      <c r="T992" s="92" t="s">
        <v>8651</v>
      </c>
      <c r="U992" s="94"/>
      <c r="V992" s="94"/>
      <c r="W992" s="94"/>
      <c r="X992" s="94"/>
      <c r="Y992" s="93"/>
      <c r="Z992" s="93"/>
      <c r="AA992" s="90"/>
      <c r="AB992" s="95"/>
      <c r="AC992" s="93"/>
      <c r="AD992" s="92" t="s">
        <v>209</v>
      </c>
      <c r="AE992" s="94"/>
      <c r="AF992" s="92" t="s">
        <v>9057</v>
      </c>
      <c r="AG992" s="93"/>
      <c r="AH992" s="96"/>
      <c r="AI992" s="96"/>
      <c r="AJ992" s="90"/>
      <c r="AK992" s="90"/>
      <c r="AL992" s="93"/>
      <c r="AM992" s="93"/>
      <c r="AN992" s="92">
        <v>0</v>
      </c>
      <c r="AO992" s="93"/>
      <c r="AP992" s="93"/>
    </row>
    <row r="993" spans="1:42" ht="75" customHeight="1">
      <c r="A993" s="77">
        <f t="shared" si="1"/>
        <v>992</v>
      </c>
      <c r="B993" s="92" t="s">
        <v>9058</v>
      </c>
      <c r="C993" s="92" t="s">
        <v>9059</v>
      </c>
      <c r="D993" s="92" t="s">
        <v>9060</v>
      </c>
      <c r="E993" s="92" t="s">
        <v>9061</v>
      </c>
      <c r="F993" s="92">
        <v>87855015958</v>
      </c>
      <c r="G993" s="92" t="s">
        <v>44</v>
      </c>
      <c r="H993" s="90" t="s">
        <v>9059</v>
      </c>
      <c r="I993" s="90" t="s">
        <v>9059</v>
      </c>
      <c r="J993" s="92" t="s">
        <v>9062</v>
      </c>
      <c r="K993" s="92" t="s">
        <v>209</v>
      </c>
      <c r="L993" s="92" t="s">
        <v>209</v>
      </c>
      <c r="M993" s="92" t="s">
        <v>209</v>
      </c>
      <c r="N993" s="92" t="s">
        <v>209</v>
      </c>
      <c r="O993" s="92" t="s">
        <v>209</v>
      </c>
      <c r="P993" s="90"/>
      <c r="Q993" s="92" t="s">
        <v>209</v>
      </c>
      <c r="R993" s="93"/>
      <c r="S993" s="93"/>
      <c r="T993" s="92" t="s">
        <v>8651</v>
      </c>
      <c r="U993" s="94"/>
      <c r="V993" s="94"/>
      <c r="W993" s="94"/>
      <c r="X993" s="94"/>
      <c r="Y993" s="93"/>
      <c r="Z993" s="93"/>
      <c r="AA993" s="90"/>
      <c r="AB993" s="95"/>
      <c r="AC993" s="93"/>
      <c r="AD993" s="92" t="s">
        <v>209</v>
      </c>
      <c r="AE993" s="94"/>
      <c r="AF993" s="92" t="s">
        <v>9063</v>
      </c>
      <c r="AG993" s="93"/>
      <c r="AH993" s="96"/>
      <c r="AI993" s="96"/>
      <c r="AJ993" s="90"/>
      <c r="AK993" s="90"/>
      <c r="AL993" s="93"/>
      <c r="AM993" s="93"/>
      <c r="AN993" s="92">
        <v>0</v>
      </c>
      <c r="AO993" s="93"/>
      <c r="AP993" s="93"/>
    </row>
    <row r="994" spans="1:42" ht="75" customHeight="1">
      <c r="A994" s="77">
        <f t="shared" si="1"/>
        <v>993</v>
      </c>
      <c r="B994" s="92" t="s">
        <v>9064</v>
      </c>
      <c r="C994" s="92" t="s">
        <v>9065</v>
      </c>
      <c r="D994" s="92" t="s">
        <v>2710</v>
      </c>
      <c r="E994" s="92" t="s">
        <v>9066</v>
      </c>
      <c r="F994" s="92">
        <v>82230976559</v>
      </c>
      <c r="G994" s="92" t="s">
        <v>8649</v>
      </c>
      <c r="H994" s="90" t="s">
        <v>9065</v>
      </c>
      <c r="I994" s="90" t="s">
        <v>9065</v>
      </c>
      <c r="J994" s="92" t="s">
        <v>9067</v>
      </c>
      <c r="K994" s="92" t="s">
        <v>209</v>
      </c>
      <c r="L994" s="92" t="s">
        <v>209</v>
      </c>
      <c r="M994" s="92" t="s">
        <v>209</v>
      </c>
      <c r="N994" s="92" t="s">
        <v>209</v>
      </c>
      <c r="O994" s="92" t="s">
        <v>209</v>
      </c>
      <c r="P994" s="90"/>
      <c r="Q994" s="92" t="s">
        <v>209</v>
      </c>
      <c r="R994" s="93"/>
      <c r="S994" s="93"/>
      <c r="T994" s="92" t="s">
        <v>8651</v>
      </c>
      <c r="U994" s="94"/>
      <c r="V994" s="94"/>
      <c r="W994" s="94"/>
      <c r="X994" s="94"/>
      <c r="Y994" s="93"/>
      <c r="Z994" s="93"/>
      <c r="AA994" s="90"/>
      <c r="AB994" s="95"/>
      <c r="AC994" s="93"/>
      <c r="AD994" s="92" t="s">
        <v>209</v>
      </c>
      <c r="AE994" s="94"/>
      <c r="AF994" s="92" t="s">
        <v>9068</v>
      </c>
      <c r="AG994" s="93"/>
      <c r="AH994" s="96"/>
      <c r="AI994" s="96"/>
      <c r="AJ994" s="90"/>
      <c r="AK994" s="90"/>
      <c r="AL994" s="93"/>
      <c r="AM994" s="93"/>
      <c r="AN994" s="92">
        <v>0</v>
      </c>
      <c r="AO994" s="93"/>
      <c r="AP994" s="93"/>
    </row>
    <row r="995" spans="1:42" ht="75" customHeight="1">
      <c r="A995" s="77">
        <f t="shared" si="1"/>
        <v>994</v>
      </c>
      <c r="B995" s="92" t="s">
        <v>9069</v>
      </c>
      <c r="C995" s="92" t="s">
        <v>9070</v>
      </c>
      <c r="D995" s="92" t="s">
        <v>9071</v>
      </c>
      <c r="E995" s="92" t="s">
        <v>2933</v>
      </c>
      <c r="F995" s="92" t="s">
        <v>9072</v>
      </c>
      <c r="G995" s="92" t="s">
        <v>27</v>
      </c>
      <c r="H995" s="90" t="s">
        <v>9070</v>
      </c>
      <c r="I995" s="90" t="s">
        <v>9070</v>
      </c>
      <c r="J995" s="92" t="s">
        <v>2937</v>
      </c>
      <c r="K995" s="92" t="s">
        <v>209</v>
      </c>
      <c r="L995" s="92" t="s">
        <v>209</v>
      </c>
      <c r="M995" s="92" t="s">
        <v>209</v>
      </c>
      <c r="N995" s="92" t="s">
        <v>9073</v>
      </c>
      <c r="O995" s="92" t="s">
        <v>209</v>
      </c>
      <c r="P995" s="90"/>
      <c r="Q995" s="92" t="s">
        <v>209</v>
      </c>
      <c r="R995" s="93"/>
      <c r="S995" s="93"/>
      <c r="T995" s="92" t="s">
        <v>8651</v>
      </c>
      <c r="U995" s="94"/>
      <c r="V995" s="94"/>
      <c r="W995" s="94"/>
      <c r="X995" s="94"/>
      <c r="Y995" s="93"/>
      <c r="Z995" s="93"/>
      <c r="AA995" s="90"/>
      <c r="AB995" s="95"/>
      <c r="AC995" s="93"/>
      <c r="AD995" s="92" t="s">
        <v>209</v>
      </c>
      <c r="AE995" s="94"/>
      <c r="AF995" s="92" t="s">
        <v>9074</v>
      </c>
      <c r="AG995" s="93"/>
      <c r="AH995" s="96"/>
      <c r="AI995" s="96"/>
      <c r="AJ995" s="90"/>
      <c r="AK995" s="90"/>
      <c r="AL995" s="93"/>
      <c r="AM995" s="93"/>
      <c r="AN995" s="92">
        <v>0</v>
      </c>
      <c r="AO995" s="93"/>
      <c r="AP995" s="93"/>
    </row>
    <row r="996" spans="1:42" ht="75" customHeight="1">
      <c r="A996" s="77">
        <f t="shared" si="1"/>
        <v>995</v>
      </c>
      <c r="B996" s="92" t="s">
        <v>9075</v>
      </c>
      <c r="C996" s="92" t="s">
        <v>9076</v>
      </c>
      <c r="D996" s="92" t="s">
        <v>9077</v>
      </c>
      <c r="E996" s="92" t="s">
        <v>9078</v>
      </c>
      <c r="F996" s="92" t="s">
        <v>9079</v>
      </c>
      <c r="G996" s="92" t="s">
        <v>27</v>
      </c>
      <c r="H996" s="90" t="s">
        <v>9076</v>
      </c>
      <c r="I996" s="90" t="s">
        <v>9076</v>
      </c>
      <c r="J996" s="92" t="s">
        <v>9080</v>
      </c>
      <c r="K996" s="92" t="s">
        <v>209</v>
      </c>
      <c r="L996" s="92" t="s">
        <v>209</v>
      </c>
      <c r="M996" s="92" t="s">
        <v>209</v>
      </c>
      <c r="N996" s="92" t="s">
        <v>209</v>
      </c>
      <c r="O996" s="92" t="s">
        <v>209</v>
      </c>
      <c r="P996" s="90"/>
      <c r="Q996" s="92" t="s">
        <v>209</v>
      </c>
      <c r="R996" s="93"/>
      <c r="S996" s="93"/>
      <c r="T996" s="92" t="s">
        <v>8651</v>
      </c>
      <c r="U996" s="94"/>
      <c r="V996" s="94"/>
      <c r="W996" s="94"/>
      <c r="X996" s="94"/>
      <c r="Y996" s="93"/>
      <c r="Z996" s="93"/>
      <c r="AA996" s="90"/>
      <c r="AB996" s="95"/>
      <c r="AC996" s="93"/>
      <c r="AD996" s="92" t="s">
        <v>209</v>
      </c>
      <c r="AE996" s="94"/>
      <c r="AF996" s="92" t="s">
        <v>9081</v>
      </c>
      <c r="AG996" s="93"/>
      <c r="AH996" s="96"/>
      <c r="AI996" s="96"/>
      <c r="AJ996" s="90"/>
      <c r="AK996" s="90"/>
      <c r="AL996" s="93"/>
      <c r="AM996" s="93"/>
      <c r="AN996" s="92">
        <v>0</v>
      </c>
      <c r="AO996" s="93"/>
      <c r="AP996" s="93"/>
    </row>
    <row r="997" spans="1:42" ht="75" customHeight="1">
      <c r="A997" s="77">
        <f t="shared" si="1"/>
        <v>996</v>
      </c>
      <c r="B997" s="92" t="s">
        <v>9082</v>
      </c>
      <c r="C997" s="92" t="s">
        <v>9083</v>
      </c>
      <c r="D997" s="92" t="s">
        <v>9084</v>
      </c>
      <c r="E997" s="92" t="s">
        <v>9085</v>
      </c>
      <c r="F997" s="92">
        <v>81368300330</v>
      </c>
      <c r="G997" s="92" t="s">
        <v>44</v>
      </c>
      <c r="H997" s="90" t="s">
        <v>9083</v>
      </c>
      <c r="I997" s="90" t="s">
        <v>9083</v>
      </c>
      <c r="J997" s="92" t="s">
        <v>2688</v>
      </c>
      <c r="K997" s="92" t="s">
        <v>209</v>
      </c>
      <c r="L997" s="92" t="s">
        <v>209</v>
      </c>
      <c r="M997" s="92" t="s">
        <v>209</v>
      </c>
      <c r="N997" s="92" t="s">
        <v>209</v>
      </c>
      <c r="O997" s="92" t="s">
        <v>209</v>
      </c>
      <c r="P997" s="90"/>
      <c r="Q997" s="92" t="s">
        <v>209</v>
      </c>
      <c r="R997" s="93"/>
      <c r="S997" s="93"/>
      <c r="T997" s="92" t="s">
        <v>8651</v>
      </c>
      <c r="U997" s="94"/>
      <c r="V997" s="94"/>
      <c r="W997" s="94"/>
      <c r="X997" s="94"/>
      <c r="Y997" s="93"/>
      <c r="Z997" s="93"/>
      <c r="AA997" s="90"/>
      <c r="AB997" s="95"/>
      <c r="AC997" s="93"/>
      <c r="AD997" s="92" t="s">
        <v>209</v>
      </c>
      <c r="AE997" s="94"/>
      <c r="AF997" s="92" t="s">
        <v>9086</v>
      </c>
      <c r="AG997" s="93"/>
      <c r="AH997" s="96"/>
      <c r="AI997" s="96"/>
      <c r="AJ997" s="90"/>
      <c r="AK997" s="90"/>
      <c r="AL997" s="93"/>
      <c r="AM997" s="93"/>
      <c r="AN997" s="92">
        <v>0</v>
      </c>
      <c r="AO997" s="93"/>
      <c r="AP997" s="93"/>
    </row>
    <row r="998" spans="1:42" ht="75" customHeight="1">
      <c r="A998" s="77">
        <f t="shared" si="1"/>
        <v>997</v>
      </c>
      <c r="B998" s="92" t="s">
        <v>9087</v>
      </c>
      <c r="C998" s="92" t="s">
        <v>9088</v>
      </c>
      <c r="D998" s="92" t="s">
        <v>9089</v>
      </c>
      <c r="E998" s="92" t="s">
        <v>9090</v>
      </c>
      <c r="F998" s="92">
        <v>81554482808</v>
      </c>
      <c r="G998" s="92" t="s">
        <v>44</v>
      </c>
      <c r="H998" s="90" t="s">
        <v>9088</v>
      </c>
      <c r="I998" s="90" t="s">
        <v>9088</v>
      </c>
      <c r="J998" s="92" t="s">
        <v>9091</v>
      </c>
      <c r="K998" s="92" t="s">
        <v>209</v>
      </c>
      <c r="L998" s="92" t="s">
        <v>209</v>
      </c>
      <c r="M998" s="92" t="s">
        <v>209</v>
      </c>
      <c r="N998" s="92" t="s">
        <v>209</v>
      </c>
      <c r="O998" s="92" t="s">
        <v>209</v>
      </c>
      <c r="P998" s="90"/>
      <c r="Q998" s="92" t="s">
        <v>209</v>
      </c>
      <c r="R998" s="93"/>
      <c r="S998" s="93"/>
      <c r="T998" s="92" t="s">
        <v>8651</v>
      </c>
      <c r="U998" s="94"/>
      <c r="V998" s="94"/>
      <c r="W998" s="94"/>
      <c r="X998" s="94"/>
      <c r="Y998" s="93"/>
      <c r="Z998" s="93"/>
      <c r="AA998" s="90"/>
      <c r="AB998" s="95"/>
      <c r="AC998" s="93"/>
      <c r="AD998" s="92" t="s">
        <v>209</v>
      </c>
      <c r="AE998" s="94"/>
      <c r="AF998" s="92" t="s">
        <v>9092</v>
      </c>
      <c r="AG998" s="93"/>
      <c r="AH998" s="96"/>
      <c r="AI998" s="96"/>
      <c r="AJ998" s="90"/>
      <c r="AK998" s="90"/>
      <c r="AL998" s="93"/>
      <c r="AM998" s="93"/>
      <c r="AN998" s="92">
        <v>0</v>
      </c>
      <c r="AO998" s="93"/>
      <c r="AP998" s="93"/>
    </row>
    <row r="999" spans="1:42" ht="75" customHeight="1">
      <c r="A999" s="77">
        <f t="shared" si="1"/>
        <v>998</v>
      </c>
      <c r="B999" s="92" t="s">
        <v>9093</v>
      </c>
      <c r="C999" s="92" t="s">
        <v>9094</v>
      </c>
      <c r="D999" s="92" t="s">
        <v>2328</v>
      </c>
      <c r="E999" s="92" t="s">
        <v>9095</v>
      </c>
      <c r="F999" s="92">
        <v>81234234727</v>
      </c>
      <c r="G999" s="92" t="s">
        <v>44</v>
      </c>
      <c r="H999" s="90" t="s">
        <v>9094</v>
      </c>
      <c r="I999" s="90" t="s">
        <v>9094</v>
      </c>
      <c r="J999" s="92" t="s">
        <v>2332</v>
      </c>
      <c r="K999" s="92" t="s">
        <v>209</v>
      </c>
      <c r="L999" s="92" t="s">
        <v>209</v>
      </c>
      <c r="M999" s="92" t="s">
        <v>209</v>
      </c>
      <c r="N999" s="92" t="s">
        <v>209</v>
      </c>
      <c r="O999" s="92" t="s">
        <v>209</v>
      </c>
      <c r="P999" s="90"/>
      <c r="Q999" s="92" t="s">
        <v>209</v>
      </c>
      <c r="R999" s="93"/>
      <c r="S999" s="93"/>
      <c r="T999" s="92" t="s">
        <v>8651</v>
      </c>
      <c r="U999" s="94"/>
      <c r="V999" s="94"/>
      <c r="W999" s="94"/>
      <c r="X999" s="94"/>
      <c r="Y999" s="93"/>
      <c r="Z999" s="93"/>
      <c r="AA999" s="90"/>
      <c r="AB999" s="95"/>
      <c r="AC999" s="93"/>
      <c r="AD999" s="92" t="s">
        <v>209</v>
      </c>
      <c r="AE999" s="94"/>
      <c r="AF999" s="92" t="s">
        <v>9096</v>
      </c>
      <c r="AG999" s="93"/>
      <c r="AH999" s="96"/>
      <c r="AI999" s="96"/>
      <c r="AJ999" s="90"/>
      <c r="AK999" s="90"/>
      <c r="AL999" s="93"/>
      <c r="AM999" s="93"/>
      <c r="AN999" s="92">
        <v>0</v>
      </c>
      <c r="AO999" s="93"/>
      <c r="AP999" s="93"/>
    </row>
    <row r="1000" spans="1:42" ht="75" customHeight="1">
      <c r="A1000" s="77">
        <f t="shared" si="1"/>
        <v>999</v>
      </c>
      <c r="B1000" s="92" t="s">
        <v>9097</v>
      </c>
      <c r="C1000" s="92" t="s">
        <v>9098</v>
      </c>
      <c r="D1000" s="92" t="s">
        <v>9099</v>
      </c>
      <c r="E1000" s="92" t="s">
        <v>9100</v>
      </c>
      <c r="F1000" s="92" t="s">
        <v>9101</v>
      </c>
      <c r="G1000" s="92" t="s">
        <v>27</v>
      </c>
      <c r="H1000" s="90" t="s">
        <v>9098</v>
      </c>
      <c r="I1000" s="90" t="s">
        <v>9098</v>
      </c>
      <c r="J1000" s="92" t="s">
        <v>9102</v>
      </c>
      <c r="K1000" s="92" t="s">
        <v>209</v>
      </c>
      <c r="L1000" s="92" t="s">
        <v>209</v>
      </c>
      <c r="M1000" s="92" t="s">
        <v>209</v>
      </c>
      <c r="N1000" s="92" t="s">
        <v>209</v>
      </c>
      <c r="O1000" s="92" t="s">
        <v>209</v>
      </c>
      <c r="P1000" s="90"/>
      <c r="Q1000" s="92" t="s">
        <v>209</v>
      </c>
      <c r="R1000" s="93"/>
      <c r="S1000" s="93"/>
      <c r="T1000" s="92" t="s">
        <v>8651</v>
      </c>
      <c r="U1000" s="94"/>
      <c r="V1000" s="94"/>
      <c r="W1000" s="94"/>
      <c r="X1000" s="94"/>
      <c r="Y1000" s="93"/>
      <c r="Z1000" s="93"/>
      <c r="AA1000" s="90"/>
      <c r="AB1000" s="95"/>
      <c r="AC1000" s="93"/>
      <c r="AD1000" s="92" t="s">
        <v>209</v>
      </c>
      <c r="AE1000" s="94"/>
      <c r="AF1000" s="92" t="s">
        <v>9103</v>
      </c>
      <c r="AG1000" s="93"/>
      <c r="AH1000" s="96"/>
      <c r="AI1000" s="96"/>
      <c r="AJ1000" s="90"/>
      <c r="AK1000" s="90"/>
      <c r="AL1000" s="93"/>
      <c r="AM1000" s="93"/>
      <c r="AN1000" s="92">
        <v>0</v>
      </c>
      <c r="AO1000" s="93"/>
      <c r="AP1000" s="93"/>
    </row>
    <row r="1001" spans="1:42" ht="75" customHeight="1">
      <c r="A1001" s="77">
        <f t="shared" si="1"/>
        <v>1000</v>
      </c>
      <c r="B1001" s="92" t="s">
        <v>9104</v>
      </c>
      <c r="C1001" s="92" t="s">
        <v>9105</v>
      </c>
      <c r="D1001" s="92" t="s">
        <v>9106</v>
      </c>
      <c r="E1001" s="92" t="s">
        <v>9107</v>
      </c>
      <c r="F1001" s="92">
        <v>81343699032</v>
      </c>
      <c r="G1001" s="92" t="s">
        <v>44</v>
      </c>
      <c r="H1001" s="90" t="s">
        <v>9105</v>
      </c>
      <c r="I1001" s="90" t="s">
        <v>9105</v>
      </c>
      <c r="J1001" s="92" t="s">
        <v>9108</v>
      </c>
      <c r="K1001" s="92" t="s">
        <v>209</v>
      </c>
      <c r="L1001" s="92" t="s">
        <v>209</v>
      </c>
      <c r="M1001" s="92" t="s">
        <v>209</v>
      </c>
      <c r="N1001" s="92" t="s">
        <v>209</v>
      </c>
      <c r="O1001" s="92" t="s">
        <v>209</v>
      </c>
      <c r="P1001" s="90"/>
      <c r="Q1001" s="92" t="s">
        <v>209</v>
      </c>
      <c r="R1001" s="93"/>
      <c r="S1001" s="93"/>
      <c r="T1001" s="92" t="s">
        <v>8651</v>
      </c>
      <c r="U1001" s="94"/>
      <c r="V1001" s="94"/>
      <c r="W1001" s="94"/>
      <c r="X1001" s="94"/>
      <c r="Y1001" s="93"/>
      <c r="Z1001" s="93"/>
      <c r="AA1001" s="90"/>
      <c r="AB1001" s="95"/>
      <c r="AC1001" s="93"/>
      <c r="AD1001" s="92" t="s">
        <v>209</v>
      </c>
      <c r="AE1001" s="94"/>
      <c r="AF1001" s="92" t="s">
        <v>9109</v>
      </c>
      <c r="AG1001" s="93"/>
      <c r="AH1001" s="96"/>
      <c r="AI1001" s="96"/>
      <c r="AJ1001" s="90"/>
      <c r="AK1001" s="90"/>
      <c r="AL1001" s="93"/>
      <c r="AM1001" s="93"/>
      <c r="AN1001" s="92">
        <v>0</v>
      </c>
      <c r="AO1001" s="93"/>
      <c r="AP1001" s="93"/>
    </row>
    <row r="1002" spans="1:42" ht="75" customHeight="1">
      <c r="A1002" s="77">
        <f t="shared" si="1"/>
        <v>1001</v>
      </c>
      <c r="B1002" s="92" t="s">
        <v>9110</v>
      </c>
      <c r="C1002" s="92" t="s">
        <v>9111</v>
      </c>
      <c r="D1002" s="92" t="s">
        <v>9112</v>
      </c>
      <c r="E1002" s="92" t="s">
        <v>9113</v>
      </c>
      <c r="F1002" s="92">
        <v>8983319493</v>
      </c>
      <c r="G1002" s="92" t="s">
        <v>44</v>
      </c>
      <c r="H1002" s="90" t="s">
        <v>9111</v>
      </c>
      <c r="I1002" s="90" t="s">
        <v>9111</v>
      </c>
      <c r="J1002" s="92" t="s">
        <v>9114</v>
      </c>
      <c r="K1002" s="92" t="s">
        <v>209</v>
      </c>
      <c r="L1002" s="92" t="s">
        <v>209</v>
      </c>
      <c r="M1002" s="92" t="s">
        <v>209</v>
      </c>
      <c r="N1002" s="92" t="s">
        <v>209</v>
      </c>
      <c r="O1002" s="92" t="s">
        <v>209</v>
      </c>
      <c r="P1002" s="90"/>
      <c r="Q1002" s="92" t="s">
        <v>209</v>
      </c>
      <c r="R1002" s="93"/>
      <c r="S1002" s="93"/>
      <c r="T1002" s="92" t="s">
        <v>8651</v>
      </c>
      <c r="U1002" s="94"/>
      <c r="V1002" s="94"/>
      <c r="W1002" s="94"/>
      <c r="X1002" s="94"/>
      <c r="Y1002" s="93"/>
      <c r="Z1002" s="93"/>
      <c r="AA1002" s="90"/>
      <c r="AB1002" s="95"/>
      <c r="AC1002" s="93"/>
      <c r="AD1002" s="92" t="s">
        <v>209</v>
      </c>
      <c r="AE1002" s="94"/>
      <c r="AF1002" s="92" t="s">
        <v>9115</v>
      </c>
      <c r="AG1002" s="93"/>
      <c r="AH1002" s="96"/>
      <c r="AI1002" s="96"/>
      <c r="AJ1002" s="90"/>
      <c r="AK1002" s="90"/>
      <c r="AL1002" s="93"/>
      <c r="AM1002" s="93"/>
      <c r="AN1002" s="92">
        <v>0</v>
      </c>
      <c r="AO1002" s="93"/>
      <c r="AP1002" s="93"/>
    </row>
    <row r="1003" spans="1:42" ht="75" customHeight="1">
      <c r="A1003" s="77">
        <f t="shared" si="1"/>
        <v>1002</v>
      </c>
      <c r="B1003" s="92" t="s">
        <v>9116</v>
      </c>
      <c r="C1003" s="92" t="s">
        <v>9117</v>
      </c>
      <c r="D1003" s="92" t="s">
        <v>9118</v>
      </c>
      <c r="E1003" s="92" t="s">
        <v>9119</v>
      </c>
      <c r="F1003" s="92">
        <v>85648139544</v>
      </c>
      <c r="G1003" s="92" t="s">
        <v>44</v>
      </c>
      <c r="H1003" s="90" t="s">
        <v>9117</v>
      </c>
      <c r="I1003" s="90" t="s">
        <v>9117</v>
      </c>
      <c r="J1003" s="92" t="s">
        <v>9120</v>
      </c>
      <c r="K1003" s="92" t="s">
        <v>209</v>
      </c>
      <c r="L1003" s="92" t="s">
        <v>209</v>
      </c>
      <c r="M1003" s="92" t="s">
        <v>209</v>
      </c>
      <c r="N1003" s="92" t="s">
        <v>209</v>
      </c>
      <c r="O1003" s="92" t="s">
        <v>209</v>
      </c>
      <c r="P1003" s="90"/>
      <c r="Q1003" s="92" t="s">
        <v>209</v>
      </c>
      <c r="R1003" s="93"/>
      <c r="S1003" s="93"/>
      <c r="T1003" s="92" t="s">
        <v>8651</v>
      </c>
      <c r="U1003" s="94"/>
      <c r="V1003" s="94"/>
      <c r="W1003" s="94"/>
      <c r="X1003" s="94"/>
      <c r="Y1003" s="93"/>
      <c r="Z1003" s="93"/>
      <c r="AA1003" s="90"/>
      <c r="AB1003" s="95"/>
      <c r="AC1003" s="93"/>
      <c r="AD1003" s="92" t="s">
        <v>209</v>
      </c>
      <c r="AE1003" s="94"/>
      <c r="AF1003" s="92" t="s">
        <v>9121</v>
      </c>
      <c r="AG1003" s="93"/>
      <c r="AH1003" s="96"/>
      <c r="AI1003" s="96"/>
      <c r="AJ1003" s="90"/>
      <c r="AK1003" s="90"/>
      <c r="AL1003" s="93"/>
      <c r="AM1003" s="93"/>
      <c r="AN1003" s="92">
        <v>0</v>
      </c>
      <c r="AO1003" s="93"/>
      <c r="AP1003" s="93"/>
    </row>
    <row r="1004" spans="1:42" ht="75" customHeight="1">
      <c r="A1004" s="77">
        <f t="shared" si="1"/>
        <v>1003</v>
      </c>
      <c r="B1004" s="92" t="s">
        <v>9122</v>
      </c>
      <c r="C1004" s="92" t="s">
        <v>9123</v>
      </c>
      <c r="D1004" s="92" t="s">
        <v>9124</v>
      </c>
      <c r="E1004" s="92" t="s">
        <v>9125</v>
      </c>
      <c r="F1004" s="92">
        <v>89609780234</v>
      </c>
      <c r="G1004" s="92" t="s">
        <v>44</v>
      </c>
      <c r="H1004" s="90" t="s">
        <v>9123</v>
      </c>
      <c r="I1004" s="90" t="s">
        <v>9123</v>
      </c>
      <c r="J1004" s="92" t="s">
        <v>9126</v>
      </c>
      <c r="K1004" s="92" t="s">
        <v>209</v>
      </c>
      <c r="L1004" s="92" t="s">
        <v>209</v>
      </c>
      <c r="M1004" s="92" t="s">
        <v>209</v>
      </c>
      <c r="N1004" s="92" t="s">
        <v>209</v>
      </c>
      <c r="O1004" s="92" t="s">
        <v>209</v>
      </c>
      <c r="P1004" s="90"/>
      <c r="Q1004" s="92" t="s">
        <v>209</v>
      </c>
      <c r="R1004" s="93"/>
      <c r="S1004" s="93"/>
      <c r="T1004" s="92" t="s">
        <v>8651</v>
      </c>
      <c r="U1004" s="94"/>
      <c r="V1004" s="94"/>
      <c r="W1004" s="94"/>
      <c r="X1004" s="94"/>
      <c r="Y1004" s="93"/>
      <c r="Z1004" s="93"/>
      <c r="AA1004" s="90"/>
      <c r="AB1004" s="95"/>
      <c r="AC1004" s="93"/>
      <c r="AD1004" s="92" t="s">
        <v>209</v>
      </c>
      <c r="AE1004" s="94"/>
      <c r="AF1004" s="92" t="s">
        <v>9127</v>
      </c>
      <c r="AG1004" s="93"/>
      <c r="AH1004" s="96"/>
      <c r="AI1004" s="96"/>
      <c r="AJ1004" s="90"/>
      <c r="AK1004" s="90"/>
      <c r="AL1004" s="93"/>
      <c r="AM1004" s="93"/>
      <c r="AN1004" s="92">
        <v>0</v>
      </c>
      <c r="AO1004" s="93"/>
      <c r="AP1004" s="93"/>
    </row>
    <row r="1005" spans="1:42" ht="75" customHeight="1">
      <c r="A1005" s="77">
        <f t="shared" si="1"/>
        <v>1004</v>
      </c>
      <c r="B1005" s="92" t="s">
        <v>9128</v>
      </c>
      <c r="C1005" s="92" t="s">
        <v>9129</v>
      </c>
      <c r="D1005" s="92" t="s">
        <v>9130</v>
      </c>
      <c r="E1005" s="92" t="s">
        <v>9131</v>
      </c>
      <c r="F1005" s="92">
        <v>87854638776</v>
      </c>
      <c r="G1005" s="92" t="s">
        <v>44</v>
      </c>
      <c r="H1005" s="90" t="s">
        <v>9129</v>
      </c>
      <c r="I1005" s="90" t="s">
        <v>9129</v>
      </c>
      <c r="J1005" s="92" t="s">
        <v>9132</v>
      </c>
      <c r="K1005" s="92" t="s">
        <v>209</v>
      </c>
      <c r="L1005" s="92" t="s">
        <v>209</v>
      </c>
      <c r="M1005" s="92" t="s">
        <v>209</v>
      </c>
      <c r="N1005" s="92" t="s">
        <v>209</v>
      </c>
      <c r="O1005" s="92" t="s">
        <v>209</v>
      </c>
      <c r="P1005" s="90"/>
      <c r="Q1005" s="92" t="s">
        <v>209</v>
      </c>
      <c r="R1005" s="93"/>
      <c r="S1005" s="93"/>
      <c r="T1005" s="92" t="s">
        <v>8651</v>
      </c>
      <c r="U1005" s="94"/>
      <c r="V1005" s="94"/>
      <c r="W1005" s="94"/>
      <c r="X1005" s="94"/>
      <c r="Y1005" s="93"/>
      <c r="Z1005" s="93"/>
      <c r="AA1005" s="90"/>
      <c r="AB1005" s="95"/>
      <c r="AC1005" s="93"/>
      <c r="AD1005" s="92" t="s">
        <v>209</v>
      </c>
      <c r="AE1005" s="94"/>
      <c r="AF1005" s="92" t="s">
        <v>9133</v>
      </c>
      <c r="AG1005" s="93"/>
      <c r="AH1005" s="96"/>
      <c r="AI1005" s="96"/>
      <c r="AJ1005" s="90"/>
      <c r="AK1005" s="90"/>
      <c r="AL1005" s="93"/>
      <c r="AM1005" s="93"/>
      <c r="AN1005" s="92">
        <v>0</v>
      </c>
      <c r="AO1005" s="93"/>
      <c r="AP1005" s="93"/>
    </row>
    <row r="1006" spans="1:42" ht="75" customHeight="1">
      <c r="A1006" s="77">
        <f t="shared" si="1"/>
        <v>1005</v>
      </c>
      <c r="B1006" s="92" t="s">
        <v>9134</v>
      </c>
      <c r="C1006" s="92" t="s">
        <v>9135</v>
      </c>
      <c r="D1006" s="92" t="s">
        <v>9136</v>
      </c>
      <c r="E1006" s="92" t="s">
        <v>9137</v>
      </c>
      <c r="F1006" s="92">
        <v>8175051001</v>
      </c>
      <c r="G1006" s="92" t="s">
        <v>44</v>
      </c>
      <c r="H1006" s="90" t="s">
        <v>9135</v>
      </c>
      <c r="I1006" s="90" t="s">
        <v>9135</v>
      </c>
      <c r="J1006" s="92" t="s">
        <v>9138</v>
      </c>
      <c r="K1006" s="92" t="s">
        <v>209</v>
      </c>
      <c r="L1006" s="92" t="s">
        <v>209</v>
      </c>
      <c r="M1006" s="92" t="s">
        <v>209</v>
      </c>
      <c r="N1006" s="92" t="s">
        <v>209</v>
      </c>
      <c r="O1006" s="92" t="s">
        <v>209</v>
      </c>
      <c r="P1006" s="90"/>
      <c r="Q1006" s="92" t="s">
        <v>209</v>
      </c>
      <c r="R1006" s="93"/>
      <c r="S1006" s="93"/>
      <c r="T1006" s="92" t="s">
        <v>8651</v>
      </c>
      <c r="U1006" s="94"/>
      <c r="V1006" s="94"/>
      <c r="W1006" s="94"/>
      <c r="X1006" s="94"/>
      <c r="Y1006" s="93"/>
      <c r="Z1006" s="93"/>
      <c r="AA1006" s="90"/>
      <c r="AB1006" s="95"/>
      <c r="AC1006" s="93"/>
      <c r="AD1006" s="92" t="s">
        <v>209</v>
      </c>
      <c r="AE1006" s="94"/>
      <c r="AF1006" s="92" t="s">
        <v>5059</v>
      </c>
      <c r="AG1006" s="93"/>
      <c r="AH1006" s="96"/>
      <c r="AI1006" s="96"/>
      <c r="AJ1006" s="90"/>
      <c r="AK1006" s="90"/>
      <c r="AL1006" s="93"/>
      <c r="AM1006" s="93"/>
      <c r="AN1006" s="92">
        <v>0</v>
      </c>
      <c r="AO1006" s="93"/>
      <c r="AP1006" s="93"/>
    </row>
    <row r="1007" spans="1:42" ht="75" customHeight="1">
      <c r="A1007" s="77">
        <f t="shared" si="1"/>
        <v>1006</v>
      </c>
      <c r="B1007" s="92" t="s">
        <v>9139</v>
      </c>
      <c r="C1007" s="92" t="s">
        <v>9140</v>
      </c>
      <c r="D1007" s="92" t="s">
        <v>9141</v>
      </c>
      <c r="E1007" s="92" t="s">
        <v>9142</v>
      </c>
      <c r="F1007" s="92">
        <v>315014581</v>
      </c>
      <c r="G1007" s="92" t="s">
        <v>44</v>
      </c>
      <c r="H1007" s="90" t="s">
        <v>9140</v>
      </c>
      <c r="I1007" s="90" t="s">
        <v>9140</v>
      </c>
      <c r="J1007" s="92" t="s">
        <v>9143</v>
      </c>
      <c r="K1007" s="92" t="s">
        <v>209</v>
      </c>
      <c r="L1007" s="92" t="s">
        <v>209</v>
      </c>
      <c r="M1007" s="92" t="s">
        <v>209</v>
      </c>
      <c r="N1007" s="92" t="s">
        <v>209</v>
      </c>
      <c r="O1007" s="92" t="s">
        <v>209</v>
      </c>
      <c r="P1007" s="90"/>
      <c r="Q1007" s="92" t="s">
        <v>209</v>
      </c>
      <c r="R1007" s="93"/>
      <c r="S1007" s="93"/>
      <c r="T1007" s="92" t="s">
        <v>8651</v>
      </c>
      <c r="U1007" s="94"/>
      <c r="V1007" s="94"/>
      <c r="W1007" s="94"/>
      <c r="X1007" s="94"/>
      <c r="Y1007" s="93"/>
      <c r="Z1007" s="93"/>
      <c r="AA1007" s="90"/>
      <c r="AB1007" s="95"/>
      <c r="AC1007" s="93"/>
      <c r="AD1007" s="92" t="s">
        <v>209</v>
      </c>
      <c r="AE1007" s="94"/>
      <c r="AF1007" s="92" t="s">
        <v>9144</v>
      </c>
      <c r="AG1007" s="93"/>
      <c r="AH1007" s="96"/>
      <c r="AI1007" s="96"/>
      <c r="AJ1007" s="90"/>
      <c r="AK1007" s="90"/>
      <c r="AL1007" s="93"/>
      <c r="AM1007" s="93"/>
      <c r="AN1007" s="92">
        <v>0</v>
      </c>
      <c r="AO1007" s="93"/>
      <c r="AP1007" s="93"/>
    </row>
    <row r="1008" spans="1:42" ht="75" customHeight="1">
      <c r="A1008" s="77">
        <f t="shared" si="1"/>
        <v>1007</v>
      </c>
      <c r="B1008" s="92" t="s">
        <v>9145</v>
      </c>
      <c r="C1008" s="92" t="s">
        <v>9146</v>
      </c>
      <c r="D1008" s="92" t="s">
        <v>9147</v>
      </c>
      <c r="E1008" s="92" t="s">
        <v>9148</v>
      </c>
      <c r="F1008" s="92">
        <v>81555719583</v>
      </c>
      <c r="G1008" s="92" t="s">
        <v>27</v>
      </c>
      <c r="H1008" s="90" t="s">
        <v>9146</v>
      </c>
      <c r="I1008" s="90" t="s">
        <v>9146</v>
      </c>
      <c r="J1008" s="92" t="s">
        <v>9149</v>
      </c>
      <c r="K1008" s="92" t="s">
        <v>209</v>
      </c>
      <c r="L1008" s="92" t="s">
        <v>209</v>
      </c>
      <c r="M1008" s="92" t="s">
        <v>209</v>
      </c>
      <c r="N1008" s="92" t="s">
        <v>209</v>
      </c>
      <c r="O1008" s="92" t="s">
        <v>209</v>
      </c>
      <c r="P1008" s="90"/>
      <c r="Q1008" s="92" t="s">
        <v>209</v>
      </c>
      <c r="R1008" s="93"/>
      <c r="S1008" s="93"/>
      <c r="T1008" s="92" t="s">
        <v>8651</v>
      </c>
      <c r="U1008" s="94"/>
      <c r="V1008" s="94"/>
      <c r="W1008" s="94"/>
      <c r="X1008" s="94"/>
      <c r="Y1008" s="93"/>
      <c r="Z1008" s="93"/>
      <c r="AA1008" s="90"/>
      <c r="AB1008" s="95"/>
      <c r="AC1008" s="93"/>
      <c r="AD1008" s="92" t="s">
        <v>209</v>
      </c>
      <c r="AE1008" s="94"/>
      <c r="AF1008" s="92" t="s">
        <v>9150</v>
      </c>
      <c r="AG1008" s="93"/>
      <c r="AH1008" s="96"/>
      <c r="AI1008" s="96"/>
      <c r="AJ1008" s="90"/>
      <c r="AK1008" s="90"/>
      <c r="AL1008" s="93"/>
      <c r="AM1008" s="93"/>
      <c r="AN1008" s="92">
        <v>0</v>
      </c>
      <c r="AO1008" s="93"/>
      <c r="AP1008" s="93"/>
    </row>
    <row r="1009" spans="1:42" ht="75" customHeight="1">
      <c r="A1009" s="77">
        <f t="shared" si="1"/>
        <v>1008</v>
      </c>
      <c r="B1009" s="92" t="s">
        <v>9151</v>
      </c>
      <c r="C1009" s="92" t="s">
        <v>9152</v>
      </c>
      <c r="D1009" s="92" t="s">
        <v>9153</v>
      </c>
      <c r="E1009" s="92" t="s">
        <v>9154</v>
      </c>
      <c r="F1009" s="92">
        <v>817321342</v>
      </c>
      <c r="G1009" s="92" t="s">
        <v>44</v>
      </c>
      <c r="H1009" s="90" t="s">
        <v>9152</v>
      </c>
      <c r="I1009" s="90" t="s">
        <v>9152</v>
      </c>
      <c r="J1009" s="92" t="s">
        <v>9155</v>
      </c>
      <c r="K1009" s="92" t="s">
        <v>209</v>
      </c>
      <c r="L1009" s="92" t="s">
        <v>209</v>
      </c>
      <c r="M1009" s="92" t="s">
        <v>209</v>
      </c>
      <c r="N1009" s="92" t="s">
        <v>209</v>
      </c>
      <c r="O1009" s="92" t="s">
        <v>209</v>
      </c>
      <c r="P1009" s="90"/>
      <c r="Q1009" s="92" t="s">
        <v>209</v>
      </c>
      <c r="R1009" s="93"/>
      <c r="S1009" s="93"/>
      <c r="T1009" s="92" t="s">
        <v>8651</v>
      </c>
      <c r="U1009" s="94"/>
      <c r="V1009" s="94"/>
      <c r="W1009" s="94"/>
      <c r="X1009" s="94"/>
      <c r="Y1009" s="93"/>
      <c r="Z1009" s="93"/>
      <c r="AA1009" s="90"/>
      <c r="AB1009" s="95"/>
      <c r="AC1009" s="93"/>
      <c r="AD1009" s="92" t="s">
        <v>209</v>
      </c>
      <c r="AE1009" s="94"/>
      <c r="AF1009" s="92" t="s">
        <v>9156</v>
      </c>
      <c r="AG1009" s="93"/>
      <c r="AH1009" s="96"/>
      <c r="AI1009" s="96"/>
      <c r="AJ1009" s="90"/>
      <c r="AK1009" s="90"/>
      <c r="AL1009" s="93"/>
      <c r="AM1009" s="93"/>
      <c r="AN1009" s="92">
        <v>0</v>
      </c>
      <c r="AO1009" s="93"/>
      <c r="AP1009" s="93"/>
    </row>
    <row r="1010" spans="1:42" ht="75" customHeight="1">
      <c r="A1010" s="77">
        <f t="shared" si="1"/>
        <v>1009</v>
      </c>
      <c r="B1010" s="92" t="s">
        <v>9157</v>
      </c>
      <c r="C1010" s="92" t="s">
        <v>9158</v>
      </c>
      <c r="D1010" s="92" t="s">
        <v>9159</v>
      </c>
      <c r="E1010" s="92" t="s">
        <v>9160</v>
      </c>
      <c r="F1010" s="92">
        <v>81332476860</v>
      </c>
      <c r="G1010" s="92" t="s">
        <v>44</v>
      </c>
      <c r="H1010" s="90" t="s">
        <v>9158</v>
      </c>
      <c r="I1010" s="90" t="s">
        <v>9158</v>
      </c>
      <c r="J1010" s="92" t="s">
        <v>9161</v>
      </c>
      <c r="K1010" s="92" t="s">
        <v>209</v>
      </c>
      <c r="L1010" s="92" t="s">
        <v>209</v>
      </c>
      <c r="M1010" s="92" t="s">
        <v>209</v>
      </c>
      <c r="N1010" s="92" t="s">
        <v>209</v>
      </c>
      <c r="O1010" s="92" t="s">
        <v>209</v>
      </c>
      <c r="P1010" s="90"/>
      <c r="Q1010" s="92" t="s">
        <v>209</v>
      </c>
      <c r="R1010" s="93"/>
      <c r="S1010" s="93"/>
      <c r="T1010" s="92" t="s">
        <v>8651</v>
      </c>
      <c r="U1010" s="94"/>
      <c r="V1010" s="94"/>
      <c r="W1010" s="94"/>
      <c r="X1010" s="94"/>
      <c r="Y1010" s="93"/>
      <c r="Z1010" s="93"/>
      <c r="AA1010" s="90"/>
      <c r="AB1010" s="95"/>
      <c r="AC1010" s="93"/>
      <c r="AD1010" s="92" t="s">
        <v>209</v>
      </c>
      <c r="AE1010" s="94"/>
      <c r="AF1010" s="92" t="s">
        <v>6490</v>
      </c>
      <c r="AG1010" s="93"/>
      <c r="AH1010" s="96"/>
      <c r="AI1010" s="96"/>
      <c r="AJ1010" s="90"/>
      <c r="AK1010" s="90"/>
      <c r="AL1010" s="93"/>
      <c r="AM1010" s="93"/>
      <c r="AN1010" s="92">
        <v>0</v>
      </c>
      <c r="AO1010" s="93"/>
      <c r="AP1010" s="93"/>
    </row>
    <row r="1011" spans="1:42" ht="75" customHeight="1">
      <c r="A1011" s="77">
        <f t="shared" si="1"/>
        <v>1010</v>
      </c>
      <c r="B1011" s="92" t="s">
        <v>9162</v>
      </c>
      <c r="C1011" s="92" t="s">
        <v>9163</v>
      </c>
      <c r="D1011" s="92" t="s">
        <v>9164</v>
      </c>
      <c r="E1011" s="92" t="s">
        <v>9165</v>
      </c>
      <c r="F1011" s="92">
        <v>81334512511</v>
      </c>
      <c r="G1011" s="92" t="s">
        <v>44</v>
      </c>
      <c r="H1011" s="90" t="s">
        <v>9163</v>
      </c>
      <c r="I1011" s="90" t="s">
        <v>9163</v>
      </c>
      <c r="J1011" s="92" t="s">
        <v>3127</v>
      </c>
      <c r="K1011" s="92" t="s">
        <v>209</v>
      </c>
      <c r="L1011" s="92" t="s">
        <v>209</v>
      </c>
      <c r="M1011" s="92" t="s">
        <v>209</v>
      </c>
      <c r="N1011" s="92" t="s">
        <v>209</v>
      </c>
      <c r="O1011" s="92" t="s">
        <v>209</v>
      </c>
      <c r="P1011" s="90"/>
      <c r="Q1011" s="92" t="s">
        <v>209</v>
      </c>
      <c r="R1011" s="93"/>
      <c r="S1011" s="93"/>
      <c r="T1011" s="92" t="s">
        <v>8651</v>
      </c>
      <c r="U1011" s="94"/>
      <c r="V1011" s="94"/>
      <c r="W1011" s="94"/>
      <c r="X1011" s="94"/>
      <c r="Y1011" s="93"/>
      <c r="Z1011" s="93"/>
      <c r="AA1011" s="90"/>
      <c r="AB1011" s="95"/>
      <c r="AC1011" s="93"/>
      <c r="AD1011" s="92" t="s">
        <v>209</v>
      </c>
      <c r="AE1011" s="94"/>
      <c r="AF1011" s="92" t="s">
        <v>7639</v>
      </c>
      <c r="AG1011" s="93"/>
      <c r="AH1011" s="96"/>
      <c r="AI1011" s="96"/>
      <c r="AJ1011" s="90"/>
      <c r="AK1011" s="90"/>
      <c r="AL1011" s="93"/>
      <c r="AM1011" s="93"/>
      <c r="AN1011" s="92">
        <v>0</v>
      </c>
      <c r="AO1011" s="93"/>
      <c r="AP1011" s="93"/>
    </row>
    <row r="1012" spans="1:42" ht="75" customHeight="1">
      <c r="A1012" s="77">
        <f t="shared" si="1"/>
        <v>1011</v>
      </c>
      <c r="B1012" s="92" t="s">
        <v>9166</v>
      </c>
      <c r="C1012" s="92" t="s">
        <v>9167</v>
      </c>
      <c r="D1012" s="92" t="s">
        <v>9168</v>
      </c>
      <c r="E1012" s="92" t="s">
        <v>9169</v>
      </c>
      <c r="F1012" s="92">
        <v>8813113034</v>
      </c>
      <c r="G1012" s="92" t="s">
        <v>44</v>
      </c>
      <c r="H1012" s="90" t="s">
        <v>9167</v>
      </c>
      <c r="I1012" s="90" t="s">
        <v>9167</v>
      </c>
      <c r="J1012" s="92" t="s">
        <v>4475</v>
      </c>
      <c r="K1012" s="92" t="s">
        <v>209</v>
      </c>
      <c r="L1012" s="92" t="s">
        <v>209</v>
      </c>
      <c r="M1012" s="92" t="s">
        <v>209</v>
      </c>
      <c r="N1012" s="92" t="s">
        <v>209</v>
      </c>
      <c r="O1012" s="92" t="s">
        <v>209</v>
      </c>
      <c r="P1012" s="90"/>
      <c r="Q1012" s="92" t="s">
        <v>209</v>
      </c>
      <c r="R1012" s="93"/>
      <c r="S1012" s="93"/>
      <c r="T1012" s="92" t="s">
        <v>8651</v>
      </c>
      <c r="U1012" s="94"/>
      <c r="V1012" s="94"/>
      <c r="W1012" s="94"/>
      <c r="X1012" s="94"/>
      <c r="Y1012" s="93"/>
      <c r="Z1012" s="93"/>
      <c r="AA1012" s="90"/>
      <c r="AB1012" s="95"/>
      <c r="AC1012" s="93"/>
      <c r="AD1012" s="92" t="s">
        <v>209</v>
      </c>
      <c r="AE1012" s="94"/>
      <c r="AF1012" s="92" t="s">
        <v>9170</v>
      </c>
      <c r="AG1012" s="93"/>
      <c r="AH1012" s="96"/>
      <c r="AI1012" s="96"/>
      <c r="AJ1012" s="90"/>
      <c r="AK1012" s="90"/>
      <c r="AL1012" s="93"/>
      <c r="AM1012" s="93"/>
      <c r="AN1012" s="92">
        <v>0</v>
      </c>
      <c r="AO1012" s="93"/>
      <c r="AP1012" s="93"/>
    </row>
    <row r="1013" spans="1:42" ht="75" customHeight="1">
      <c r="A1013" s="77">
        <f t="shared" si="1"/>
        <v>1012</v>
      </c>
      <c r="B1013" s="92" t="s">
        <v>9171</v>
      </c>
      <c r="C1013" s="92" t="s">
        <v>9172</v>
      </c>
      <c r="D1013" s="92" t="s">
        <v>9173</v>
      </c>
      <c r="E1013" s="92" t="s">
        <v>9174</v>
      </c>
      <c r="F1013" s="92">
        <v>81398109810</v>
      </c>
      <c r="G1013" s="92" t="s">
        <v>27</v>
      </c>
      <c r="H1013" s="90" t="s">
        <v>9172</v>
      </c>
      <c r="I1013" s="90" t="s">
        <v>9172</v>
      </c>
      <c r="J1013" s="92" t="s">
        <v>9175</v>
      </c>
      <c r="K1013" s="92" t="s">
        <v>209</v>
      </c>
      <c r="L1013" s="92" t="s">
        <v>209</v>
      </c>
      <c r="M1013" s="92" t="s">
        <v>209</v>
      </c>
      <c r="N1013" s="92" t="s">
        <v>209</v>
      </c>
      <c r="O1013" s="92" t="s">
        <v>209</v>
      </c>
      <c r="P1013" s="90"/>
      <c r="Q1013" s="92" t="s">
        <v>209</v>
      </c>
      <c r="R1013" s="93"/>
      <c r="S1013" s="93"/>
      <c r="T1013" s="92" t="s">
        <v>8651</v>
      </c>
      <c r="U1013" s="94"/>
      <c r="V1013" s="94"/>
      <c r="W1013" s="94"/>
      <c r="X1013" s="94"/>
      <c r="Y1013" s="93"/>
      <c r="Z1013" s="93"/>
      <c r="AA1013" s="90"/>
      <c r="AB1013" s="95"/>
      <c r="AC1013" s="93"/>
      <c r="AD1013" s="92" t="s">
        <v>209</v>
      </c>
      <c r="AE1013" s="94"/>
      <c r="AF1013" s="92" t="s">
        <v>9176</v>
      </c>
      <c r="AG1013" s="93"/>
      <c r="AH1013" s="96"/>
      <c r="AI1013" s="96"/>
      <c r="AJ1013" s="90"/>
      <c r="AK1013" s="90"/>
      <c r="AL1013" s="93"/>
      <c r="AM1013" s="93"/>
      <c r="AN1013" s="92">
        <v>0</v>
      </c>
      <c r="AO1013" s="93"/>
      <c r="AP1013" s="93"/>
    </row>
    <row r="1014" spans="1:42" ht="75" customHeight="1">
      <c r="A1014" s="77">
        <f t="shared" si="1"/>
        <v>1013</v>
      </c>
      <c r="B1014" s="92" t="s">
        <v>9177</v>
      </c>
      <c r="C1014" s="92" t="s">
        <v>9178</v>
      </c>
      <c r="D1014" s="92" t="s">
        <v>9179</v>
      </c>
      <c r="E1014" s="92" t="s">
        <v>9180</v>
      </c>
      <c r="F1014" s="92" t="s">
        <v>9181</v>
      </c>
      <c r="G1014" s="92" t="s">
        <v>27</v>
      </c>
      <c r="H1014" s="90" t="s">
        <v>9178</v>
      </c>
      <c r="I1014" s="90" t="s">
        <v>9178</v>
      </c>
      <c r="J1014" s="92" t="s">
        <v>9182</v>
      </c>
      <c r="K1014" s="92" t="s">
        <v>209</v>
      </c>
      <c r="L1014" s="92" t="s">
        <v>209</v>
      </c>
      <c r="M1014" s="92" t="s">
        <v>209</v>
      </c>
      <c r="N1014" s="92" t="s">
        <v>209</v>
      </c>
      <c r="O1014" s="92" t="s">
        <v>209</v>
      </c>
      <c r="P1014" s="90"/>
      <c r="Q1014" s="92" t="s">
        <v>209</v>
      </c>
      <c r="R1014" s="93"/>
      <c r="S1014" s="93"/>
      <c r="T1014" s="92" t="s">
        <v>8651</v>
      </c>
      <c r="U1014" s="94"/>
      <c r="V1014" s="94"/>
      <c r="W1014" s="94"/>
      <c r="X1014" s="94"/>
      <c r="Y1014" s="93"/>
      <c r="Z1014" s="93"/>
      <c r="AA1014" s="90"/>
      <c r="AB1014" s="95"/>
      <c r="AC1014" s="93"/>
      <c r="AD1014" s="92" t="s">
        <v>209</v>
      </c>
      <c r="AE1014" s="94"/>
      <c r="AF1014" s="92" t="s">
        <v>5059</v>
      </c>
      <c r="AG1014" s="93"/>
      <c r="AH1014" s="96"/>
      <c r="AI1014" s="96"/>
      <c r="AJ1014" s="90"/>
      <c r="AK1014" s="90"/>
      <c r="AL1014" s="93"/>
      <c r="AM1014" s="93"/>
      <c r="AN1014" s="92">
        <v>0</v>
      </c>
      <c r="AO1014" s="93"/>
      <c r="AP1014" s="93"/>
    </row>
    <row r="1015" spans="1:42" ht="75" customHeight="1">
      <c r="A1015" s="77">
        <f t="shared" si="1"/>
        <v>1014</v>
      </c>
      <c r="B1015" s="92" t="s">
        <v>9183</v>
      </c>
      <c r="C1015" s="92" t="s">
        <v>9184</v>
      </c>
      <c r="D1015" s="92" t="s">
        <v>9185</v>
      </c>
      <c r="E1015" s="92" t="s">
        <v>9186</v>
      </c>
      <c r="F1015" s="92">
        <v>82154595499</v>
      </c>
      <c r="G1015" s="92" t="s">
        <v>27</v>
      </c>
      <c r="H1015" s="90" t="s">
        <v>9184</v>
      </c>
      <c r="I1015" s="90" t="s">
        <v>9184</v>
      </c>
      <c r="J1015" s="92" t="s">
        <v>9187</v>
      </c>
      <c r="K1015" s="92" t="s">
        <v>209</v>
      </c>
      <c r="L1015" s="92" t="s">
        <v>209</v>
      </c>
      <c r="M1015" s="92" t="s">
        <v>209</v>
      </c>
      <c r="N1015" s="92" t="s">
        <v>209</v>
      </c>
      <c r="O1015" s="92" t="s">
        <v>209</v>
      </c>
      <c r="P1015" s="90"/>
      <c r="Q1015" s="92" t="s">
        <v>209</v>
      </c>
      <c r="R1015" s="93"/>
      <c r="S1015" s="93"/>
      <c r="T1015" s="92" t="s">
        <v>8651</v>
      </c>
      <c r="U1015" s="94"/>
      <c r="V1015" s="94"/>
      <c r="W1015" s="94"/>
      <c r="X1015" s="94"/>
      <c r="Y1015" s="93"/>
      <c r="Z1015" s="93"/>
      <c r="AA1015" s="90"/>
      <c r="AB1015" s="95"/>
      <c r="AC1015" s="93"/>
      <c r="AD1015" s="92" t="s">
        <v>209</v>
      </c>
      <c r="AE1015" s="94"/>
      <c r="AF1015" s="92" t="s">
        <v>9103</v>
      </c>
      <c r="AG1015" s="93"/>
      <c r="AH1015" s="96"/>
      <c r="AI1015" s="96"/>
      <c r="AJ1015" s="90"/>
      <c r="AK1015" s="90"/>
      <c r="AL1015" s="93"/>
      <c r="AM1015" s="93"/>
      <c r="AN1015" s="92">
        <v>0</v>
      </c>
      <c r="AO1015" s="93"/>
      <c r="AP1015" s="93"/>
    </row>
    <row r="1016" spans="1:42" ht="75" customHeight="1">
      <c r="A1016" s="77">
        <f t="shared" si="1"/>
        <v>1015</v>
      </c>
      <c r="B1016" s="92" t="s">
        <v>9188</v>
      </c>
      <c r="C1016" s="92" t="s">
        <v>9189</v>
      </c>
      <c r="D1016" s="92" t="s">
        <v>9190</v>
      </c>
      <c r="E1016" s="92" t="s">
        <v>9191</v>
      </c>
      <c r="F1016" s="92">
        <v>81803223420</v>
      </c>
      <c r="G1016" s="92" t="s">
        <v>27</v>
      </c>
      <c r="H1016" s="90" t="s">
        <v>9189</v>
      </c>
      <c r="I1016" s="90" t="s">
        <v>9189</v>
      </c>
      <c r="J1016" s="92" t="s">
        <v>9192</v>
      </c>
      <c r="K1016" s="92" t="s">
        <v>209</v>
      </c>
      <c r="L1016" s="92" t="s">
        <v>209</v>
      </c>
      <c r="M1016" s="92" t="s">
        <v>209</v>
      </c>
      <c r="N1016" s="92" t="s">
        <v>209</v>
      </c>
      <c r="O1016" s="92" t="s">
        <v>209</v>
      </c>
      <c r="P1016" s="90"/>
      <c r="Q1016" s="92" t="s">
        <v>209</v>
      </c>
      <c r="R1016" s="93"/>
      <c r="S1016" s="93"/>
      <c r="T1016" s="92" t="s">
        <v>8651</v>
      </c>
      <c r="U1016" s="94"/>
      <c r="V1016" s="94"/>
      <c r="W1016" s="94"/>
      <c r="X1016" s="94"/>
      <c r="Y1016" s="93"/>
      <c r="Z1016" s="93"/>
      <c r="AA1016" s="90"/>
      <c r="AB1016" s="95"/>
      <c r="AC1016" s="93"/>
      <c r="AD1016" s="92" t="s">
        <v>209</v>
      </c>
      <c r="AE1016" s="94"/>
      <c r="AF1016" s="92" t="s">
        <v>9193</v>
      </c>
      <c r="AG1016" s="93"/>
      <c r="AH1016" s="96"/>
      <c r="AI1016" s="96"/>
      <c r="AJ1016" s="90"/>
      <c r="AK1016" s="90"/>
      <c r="AL1016" s="93"/>
      <c r="AM1016" s="93"/>
      <c r="AN1016" s="92">
        <v>0</v>
      </c>
      <c r="AO1016" s="93"/>
      <c r="AP1016" s="93"/>
    </row>
    <row r="1017" spans="1:42" ht="75" customHeight="1">
      <c r="A1017" s="77">
        <f t="shared" si="1"/>
        <v>1016</v>
      </c>
      <c r="B1017" s="92" t="s">
        <v>9194</v>
      </c>
      <c r="C1017" s="92" t="s">
        <v>9195</v>
      </c>
      <c r="D1017" s="92" t="s">
        <v>9196</v>
      </c>
      <c r="E1017" s="92" t="s">
        <v>9197</v>
      </c>
      <c r="F1017" s="92">
        <v>85785243788</v>
      </c>
      <c r="G1017" s="92" t="s">
        <v>44</v>
      </c>
      <c r="H1017" s="90" t="s">
        <v>9195</v>
      </c>
      <c r="I1017" s="90" t="s">
        <v>9195</v>
      </c>
      <c r="J1017" s="92" t="s">
        <v>9198</v>
      </c>
      <c r="K1017" s="92" t="s">
        <v>209</v>
      </c>
      <c r="L1017" s="92" t="s">
        <v>209</v>
      </c>
      <c r="M1017" s="92" t="s">
        <v>209</v>
      </c>
      <c r="N1017" s="92" t="s">
        <v>209</v>
      </c>
      <c r="O1017" s="92" t="s">
        <v>209</v>
      </c>
      <c r="P1017" s="90"/>
      <c r="Q1017" s="92" t="s">
        <v>209</v>
      </c>
      <c r="R1017" s="93"/>
      <c r="S1017" s="93"/>
      <c r="T1017" s="92" t="s">
        <v>8651</v>
      </c>
      <c r="U1017" s="94"/>
      <c r="V1017" s="94"/>
      <c r="W1017" s="94"/>
      <c r="X1017" s="94"/>
      <c r="Y1017" s="93"/>
      <c r="Z1017" s="93"/>
      <c r="AA1017" s="90"/>
      <c r="AB1017" s="95"/>
      <c r="AC1017" s="93"/>
      <c r="AD1017" s="92" t="s">
        <v>209</v>
      </c>
      <c r="AE1017" s="94"/>
      <c r="AF1017" s="92" t="s">
        <v>9199</v>
      </c>
      <c r="AG1017" s="93"/>
      <c r="AH1017" s="96"/>
      <c r="AI1017" s="96"/>
      <c r="AJ1017" s="90"/>
      <c r="AK1017" s="90"/>
      <c r="AL1017" s="93"/>
      <c r="AM1017" s="93"/>
      <c r="AN1017" s="92">
        <v>0</v>
      </c>
      <c r="AO1017" s="93"/>
      <c r="AP1017" s="93"/>
    </row>
    <row r="1018" spans="1:42" ht="75" customHeight="1">
      <c r="A1018" s="77">
        <f t="shared" si="1"/>
        <v>1017</v>
      </c>
      <c r="B1018" s="92" t="s">
        <v>9200</v>
      </c>
      <c r="C1018" s="92" t="s">
        <v>7907</v>
      </c>
      <c r="D1018" s="92" t="s">
        <v>9201</v>
      </c>
      <c r="E1018" s="92" t="s">
        <v>9202</v>
      </c>
      <c r="F1018" s="92">
        <v>89665867448</v>
      </c>
      <c r="G1018" s="92" t="s">
        <v>44</v>
      </c>
      <c r="H1018" s="90" t="s">
        <v>7907</v>
      </c>
      <c r="I1018" s="90" t="s">
        <v>7907</v>
      </c>
      <c r="J1018" s="92" t="s">
        <v>9203</v>
      </c>
      <c r="K1018" s="92" t="s">
        <v>209</v>
      </c>
      <c r="L1018" s="92" t="s">
        <v>209</v>
      </c>
      <c r="M1018" s="92" t="s">
        <v>209</v>
      </c>
      <c r="N1018" s="92" t="s">
        <v>209</v>
      </c>
      <c r="O1018" s="92" t="s">
        <v>209</v>
      </c>
      <c r="P1018" s="90"/>
      <c r="Q1018" s="92" t="s">
        <v>209</v>
      </c>
      <c r="R1018" s="93"/>
      <c r="S1018" s="93"/>
      <c r="T1018" s="92" t="s">
        <v>8651</v>
      </c>
      <c r="U1018" s="94"/>
      <c r="V1018" s="94"/>
      <c r="W1018" s="94"/>
      <c r="X1018" s="94"/>
      <c r="Y1018" s="93"/>
      <c r="Z1018" s="93"/>
      <c r="AA1018" s="90"/>
      <c r="AB1018" s="95"/>
      <c r="AC1018" s="93"/>
      <c r="AD1018" s="92" t="s">
        <v>209</v>
      </c>
      <c r="AE1018" s="94"/>
      <c r="AF1018" s="92" t="s">
        <v>9204</v>
      </c>
      <c r="AG1018" s="93"/>
      <c r="AH1018" s="96"/>
      <c r="AI1018" s="96"/>
      <c r="AJ1018" s="90"/>
      <c r="AK1018" s="90"/>
      <c r="AL1018" s="93"/>
      <c r="AM1018" s="93"/>
      <c r="AN1018" s="92">
        <v>0</v>
      </c>
      <c r="AO1018" s="93"/>
      <c r="AP1018" s="93"/>
    </row>
    <row r="1019" spans="1:42" ht="75" customHeight="1">
      <c r="A1019" s="77">
        <f t="shared" si="1"/>
        <v>1018</v>
      </c>
      <c r="B1019" s="92" t="s">
        <v>9205</v>
      </c>
      <c r="C1019" s="92" t="s">
        <v>9206</v>
      </c>
      <c r="D1019" s="92" t="s">
        <v>9207</v>
      </c>
      <c r="E1019" s="92" t="s">
        <v>9208</v>
      </c>
      <c r="F1019" s="92">
        <v>8123502828</v>
      </c>
      <c r="G1019" s="92" t="s">
        <v>27</v>
      </c>
      <c r="H1019" s="90" t="s">
        <v>9206</v>
      </c>
      <c r="I1019" s="90" t="s">
        <v>9206</v>
      </c>
      <c r="J1019" s="92" t="s">
        <v>9209</v>
      </c>
      <c r="K1019" s="92" t="s">
        <v>209</v>
      </c>
      <c r="L1019" s="92" t="s">
        <v>209</v>
      </c>
      <c r="M1019" s="92" t="s">
        <v>209</v>
      </c>
      <c r="N1019" s="92" t="s">
        <v>209</v>
      </c>
      <c r="O1019" s="92" t="s">
        <v>209</v>
      </c>
      <c r="P1019" s="90"/>
      <c r="Q1019" s="92" t="s">
        <v>209</v>
      </c>
      <c r="R1019" s="93"/>
      <c r="S1019" s="93"/>
      <c r="T1019" s="92" t="s">
        <v>8651</v>
      </c>
      <c r="U1019" s="94"/>
      <c r="V1019" s="94"/>
      <c r="W1019" s="94"/>
      <c r="X1019" s="94"/>
      <c r="Y1019" s="93"/>
      <c r="Z1019" s="93"/>
      <c r="AA1019" s="90"/>
      <c r="AB1019" s="95"/>
      <c r="AC1019" s="93"/>
      <c r="AD1019" s="92" t="s">
        <v>209</v>
      </c>
      <c r="AE1019" s="94"/>
      <c r="AF1019" s="92" t="s">
        <v>9210</v>
      </c>
      <c r="AG1019" s="93"/>
      <c r="AH1019" s="96"/>
      <c r="AI1019" s="96"/>
      <c r="AJ1019" s="90"/>
      <c r="AK1019" s="90"/>
      <c r="AL1019" s="93"/>
      <c r="AM1019" s="93"/>
      <c r="AN1019" s="92">
        <v>0</v>
      </c>
      <c r="AO1019" s="93"/>
      <c r="AP1019" s="93"/>
    </row>
    <row r="1020" spans="1:42" ht="75" customHeight="1">
      <c r="A1020" s="77">
        <f t="shared" si="1"/>
        <v>1019</v>
      </c>
      <c r="B1020" s="92" t="s">
        <v>9211</v>
      </c>
      <c r="C1020" s="92" t="s">
        <v>9212</v>
      </c>
      <c r="D1020" s="92" t="s">
        <v>9213</v>
      </c>
      <c r="E1020" s="92" t="s">
        <v>9214</v>
      </c>
      <c r="F1020" s="92">
        <v>81216160899</v>
      </c>
      <c r="G1020" s="92" t="s">
        <v>44</v>
      </c>
      <c r="H1020" s="90" t="s">
        <v>9212</v>
      </c>
      <c r="I1020" s="90" t="s">
        <v>9212</v>
      </c>
      <c r="J1020" s="92" t="s">
        <v>9215</v>
      </c>
      <c r="K1020" s="92" t="s">
        <v>209</v>
      </c>
      <c r="L1020" s="92" t="s">
        <v>209</v>
      </c>
      <c r="M1020" s="92" t="s">
        <v>209</v>
      </c>
      <c r="N1020" s="92" t="s">
        <v>209</v>
      </c>
      <c r="O1020" s="92" t="s">
        <v>209</v>
      </c>
      <c r="P1020" s="90"/>
      <c r="Q1020" s="92" t="s">
        <v>209</v>
      </c>
      <c r="R1020" s="93"/>
      <c r="S1020" s="93"/>
      <c r="T1020" s="92" t="s">
        <v>8651</v>
      </c>
      <c r="U1020" s="94"/>
      <c r="V1020" s="94"/>
      <c r="W1020" s="94"/>
      <c r="X1020" s="94"/>
      <c r="Y1020" s="93"/>
      <c r="Z1020" s="93"/>
      <c r="AA1020" s="90"/>
      <c r="AB1020" s="95"/>
      <c r="AC1020" s="93"/>
      <c r="AD1020" s="92" t="s">
        <v>209</v>
      </c>
      <c r="AE1020" s="94"/>
      <c r="AF1020" s="92" t="s">
        <v>9216</v>
      </c>
      <c r="AG1020" s="93"/>
      <c r="AH1020" s="96"/>
      <c r="AI1020" s="96"/>
      <c r="AJ1020" s="90"/>
      <c r="AK1020" s="90"/>
      <c r="AL1020" s="93"/>
      <c r="AM1020" s="93"/>
      <c r="AN1020" s="92">
        <v>0</v>
      </c>
      <c r="AO1020" s="93"/>
      <c r="AP1020" s="93"/>
    </row>
    <row r="1021" spans="1:42" ht="75" customHeight="1">
      <c r="A1021" s="77">
        <f t="shared" si="1"/>
        <v>1020</v>
      </c>
      <c r="B1021" s="92" t="s">
        <v>9217</v>
      </c>
      <c r="C1021" s="92" t="s">
        <v>9218</v>
      </c>
      <c r="D1021" s="92" t="s">
        <v>9219</v>
      </c>
      <c r="E1021" s="92" t="s">
        <v>9220</v>
      </c>
      <c r="F1021" s="92" t="s">
        <v>9221</v>
      </c>
      <c r="G1021" s="92" t="s">
        <v>27</v>
      </c>
      <c r="H1021" s="90" t="s">
        <v>9218</v>
      </c>
      <c r="I1021" s="90" t="s">
        <v>9218</v>
      </c>
      <c r="J1021" s="92" t="s">
        <v>9222</v>
      </c>
      <c r="K1021" s="92" t="s">
        <v>209</v>
      </c>
      <c r="L1021" s="92" t="s">
        <v>209</v>
      </c>
      <c r="M1021" s="92" t="s">
        <v>209</v>
      </c>
      <c r="N1021" s="92" t="s">
        <v>209</v>
      </c>
      <c r="O1021" s="92" t="s">
        <v>209</v>
      </c>
      <c r="P1021" s="90"/>
      <c r="Q1021" s="92" t="s">
        <v>209</v>
      </c>
      <c r="R1021" s="93"/>
      <c r="S1021" s="93"/>
      <c r="T1021" s="92" t="s">
        <v>8651</v>
      </c>
      <c r="U1021" s="94"/>
      <c r="V1021" s="94"/>
      <c r="W1021" s="94"/>
      <c r="X1021" s="94"/>
      <c r="Y1021" s="93"/>
      <c r="Z1021" s="93"/>
      <c r="AA1021" s="90"/>
      <c r="AB1021" s="95"/>
      <c r="AC1021" s="93"/>
      <c r="AD1021" s="92" t="s">
        <v>209</v>
      </c>
      <c r="AE1021" s="94"/>
      <c r="AF1021" s="92" t="s">
        <v>9223</v>
      </c>
      <c r="AG1021" s="93"/>
      <c r="AH1021" s="96"/>
      <c r="AI1021" s="96"/>
      <c r="AJ1021" s="90"/>
      <c r="AK1021" s="90"/>
      <c r="AL1021" s="93"/>
      <c r="AM1021" s="93"/>
      <c r="AN1021" s="92">
        <v>0</v>
      </c>
      <c r="AO1021" s="93"/>
      <c r="AP1021" s="93"/>
    </row>
    <row r="1022" spans="1:42" ht="75" customHeight="1">
      <c r="A1022" s="77">
        <f t="shared" si="1"/>
        <v>1021</v>
      </c>
      <c r="B1022" s="92" t="s">
        <v>9224</v>
      </c>
      <c r="C1022" s="92" t="s">
        <v>9225</v>
      </c>
      <c r="D1022" s="92" t="s">
        <v>9226</v>
      </c>
      <c r="E1022" s="92" t="s">
        <v>9227</v>
      </c>
      <c r="F1022" s="92">
        <v>82257444510</v>
      </c>
      <c r="G1022" s="92" t="s">
        <v>44</v>
      </c>
      <c r="H1022" s="90" t="s">
        <v>9225</v>
      </c>
      <c r="I1022" s="90" t="s">
        <v>9225</v>
      </c>
      <c r="J1022" s="92" t="s">
        <v>9228</v>
      </c>
      <c r="K1022" s="92" t="s">
        <v>209</v>
      </c>
      <c r="L1022" s="92" t="s">
        <v>209</v>
      </c>
      <c r="M1022" s="92" t="s">
        <v>209</v>
      </c>
      <c r="N1022" s="92" t="s">
        <v>209</v>
      </c>
      <c r="O1022" s="92" t="s">
        <v>209</v>
      </c>
      <c r="P1022" s="90"/>
      <c r="Q1022" s="92" t="s">
        <v>209</v>
      </c>
      <c r="R1022" s="93"/>
      <c r="S1022" s="93"/>
      <c r="T1022" s="92" t="s">
        <v>8651</v>
      </c>
      <c r="U1022" s="94"/>
      <c r="V1022" s="94"/>
      <c r="W1022" s="94"/>
      <c r="X1022" s="94"/>
      <c r="Y1022" s="93"/>
      <c r="Z1022" s="93"/>
      <c r="AA1022" s="90"/>
      <c r="AB1022" s="95"/>
      <c r="AC1022" s="93"/>
      <c r="AD1022" s="92" t="s">
        <v>209</v>
      </c>
      <c r="AE1022" s="94"/>
      <c r="AF1022" s="92" t="s">
        <v>9229</v>
      </c>
      <c r="AG1022" s="93"/>
      <c r="AH1022" s="96"/>
      <c r="AI1022" s="96"/>
      <c r="AJ1022" s="90"/>
      <c r="AK1022" s="90"/>
      <c r="AL1022" s="93"/>
      <c r="AM1022" s="93"/>
      <c r="AN1022" s="92">
        <v>0</v>
      </c>
      <c r="AO1022" s="93"/>
      <c r="AP1022" s="93"/>
    </row>
    <row r="1023" spans="1:42" ht="75" customHeight="1">
      <c r="A1023" s="77">
        <f t="shared" si="1"/>
        <v>1022</v>
      </c>
      <c r="B1023" s="92" t="s">
        <v>9230</v>
      </c>
      <c r="C1023" s="92" t="s">
        <v>9231</v>
      </c>
      <c r="D1023" s="92" t="s">
        <v>9232</v>
      </c>
      <c r="E1023" s="92" t="s">
        <v>9233</v>
      </c>
      <c r="F1023" s="92">
        <v>85852174421</v>
      </c>
      <c r="G1023" s="92" t="s">
        <v>27</v>
      </c>
      <c r="H1023" s="90" t="s">
        <v>9231</v>
      </c>
      <c r="I1023" s="90" t="s">
        <v>9231</v>
      </c>
      <c r="J1023" s="92" t="s">
        <v>4137</v>
      </c>
      <c r="K1023" s="92" t="s">
        <v>209</v>
      </c>
      <c r="L1023" s="92" t="s">
        <v>209</v>
      </c>
      <c r="M1023" s="92" t="s">
        <v>209</v>
      </c>
      <c r="N1023" s="92" t="s">
        <v>209</v>
      </c>
      <c r="O1023" s="92" t="s">
        <v>209</v>
      </c>
      <c r="P1023" s="90"/>
      <c r="Q1023" s="92" t="s">
        <v>209</v>
      </c>
      <c r="R1023" s="93"/>
      <c r="S1023" s="93"/>
      <c r="T1023" s="92" t="s">
        <v>8651</v>
      </c>
      <c r="U1023" s="94"/>
      <c r="V1023" s="94"/>
      <c r="W1023" s="94"/>
      <c r="X1023" s="94"/>
      <c r="Y1023" s="93"/>
      <c r="Z1023" s="93"/>
      <c r="AA1023" s="90"/>
      <c r="AB1023" s="95"/>
      <c r="AC1023" s="93"/>
      <c r="AD1023" s="92" t="s">
        <v>209</v>
      </c>
      <c r="AE1023" s="94"/>
      <c r="AF1023" s="92" t="s">
        <v>9234</v>
      </c>
      <c r="AG1023" s="93"/>
      <c r="AH1023" s="96"/>
      <c r="AI1023" s="96"/>
      <c r="AJ1023" s="90"/>
      <c r="AK1023" s="90"/>
      <c r="AL1023" s="93"/>
      <c r="AM1023" s="93"/>
      <c r="AN1023" s="92">
        <v>0</v>
      </c>
      <c r="AO1023" s="93"/>
      <c r="AP1023" s="93"/>
    </row>
    <row r="1024" spans="1:42" ht="75" customHeight="1">
      <c r="A1024" s="77">
        <f t="shared" si="1"/>
        <v>1023</v>
      </c>
      <c r="B1024" s="92" t="s">
        <v>9235</v>
      </c>
      <c r="C1024" s="92" t="s">
        <v>9236</v>
      </c>
      <c r="D1024" s="92" t="s">
        <v>9237</v>
      </c>
      <c r="E1024" s="92" t="s">
        <v>9238</v>
      </c>
      <c r="F1024" s="92">
        <v>895338278683</v>
      </c>
      <c r="G1024" s="92" t="s">
        <v>44</v>
      </c>
      <c r="H1024" s="90" t="s">
        <v>9236</v>
      </c>
      <c r="I1024" s="90" t="s">
        <v>9236</v>
      </c>
      <c r="J1024" s="92" t="s">
        <v>9239</v>
      </c>
      <c r="K1024" s="92" t="s">
        <v>209</v>
      </c>
      <c r="L1024" s="92" t="s">
        <v>209</v>
      </c>
      <c r="M1024" s="92" t="s">
        <v>209</v>
      </c>
      <c r="N1024" s="92" t="s">
        <v>209</v>
      </c>
      <c r="O1024" s="92" t="s">
        <v>209</v>
      </c>
      <c r="P1024" s="90"/>
      <c r="Q1024" s="92" t="s">
        <v>209</v>
      </c>
      <c r="R1024" s="93"/>
      <c r="S1024" s="93"/>
      <c r="T1024" s="92" t="s">
        <v>8651</v>
      </c>
      <c r="U1024" s="94"/>
      <c r="V1024" s="94"/>
      <c r="W1024" s="94"/>
      <c r="X1024" s="94"/>
      <c r="Y1024" s="93"/>
      <c r="Z1024" s="93"/>
      <c r="AA1024" s="90"/>
      <c r="AB1024" s="95"/>
      <c r="AC1024" s="93"/>
      <c r="AD1024" s="92" t="s">
        <v>209</v>
      </c>
      <c r="AE1024" s="94"/>
      <c r="AF1024" s="92" t="s">
        <v>9240</v>
      </c>
      <c r="AG1024" s="93"/>
      <c r="AH1024" s="96"/>
      <c r="AI1024" s="96"/>
      <c r="AJ1024" s="90"/>
      <c r="AK1024" s="90"/>
      <c r="AL1024" s="93"/>
      <c r="AM1024" s="93"/>
      <c r="AN1024" s="92">
        <v>0</v>
      </c>
      <c r="AO1024" s="93"/>
      <c r="AP1024" s="93"/>
    </row>
    <row r="1025" spans="1:42" ht="75" customHeight="1">
      <c r="A1025" s="77">
        <f t="shared" si="1"/>
        <v>1024</v>
      </c>
      <c r="B1025" s="92" t="s">
        <v>9241</v>
      </c>
      <c r="C1025" s="92" t="s">
        <v>9242</v>
      </c>
      <c r="D1025" s="92" t="s">
        <v>9243</v>
      </c>
      <c r="E1025" s="92" t="s">
        <v>9244</v>
      </c>
      <c r="F1025" s="92">
        <v>85546443975</v>
      </c>
      <c r="G1025" s="92" t="s">
        <v>27</v>
      </c>
      <c r="H1025" s="90" t="s">
        <v>9242</v>
      </c>
      <c r="I1025" s="90" t="s">
        <v>9242</v>
      </c>
      <c r="J1025" s="92" t="s">
        <v>9245</v>
      </c>
      <c r="K1025" s="92" t="s">
        <v>209</v>
      </c>
      <c r="L1025" s="92" t="s">
        <v>209</v>
      </c>
      <c r="M1025" s="92" t="s">
        <v>209</v>
      </c>
      <c r="N1025" s="92" t="s">
        <v>209</v>
      </c>
      <c r="O1025" s="92" t="s">
        <v>209</v>
      </c>
      <c r="P1025" s="90"/>
      <c r="Q1025" s="92" t="s">
        <v>209</v>
      </c>
      <c r="R1025" s="93"/>
      <c r="S1025" s="93"/>
      <c r="T1025" s="92" t="s">
        <v>8651</v>
      </c>
      <c r="U1025" s="94"/>
      <c r="V1025" s="94"/>
      <c r="W1025" s="94"/>
      <c r="X1025" s="94"/>
      <c r="Y1025" s="93"/>
      <c r="Z1025" s="93"/>
      <c r="AA1025" s="90"/>
      <c r="AB1025" s="95"/>
      <c r="AC1025" s="93"/>
      <c r="AD1025" s="92" t="s">
        <v>209</v>
      </c>
      <c r="AE1025" s="94"/>
      <c r="AF1025" s="92" t="s">
        <v>9246</v>
      </c>
      <c r="AG1025" s="93"/>
      <c r="AH1025" s="96"/>
      <c r="AI1025" s="96"/>
      <c r="AJ1025" s="90"/>
      <c r="AK1025" s="90"/>
      <c r="AL1025" s="93"/>
      <c r="AM1025" s="93"/>
      <c r="AN1025" s="92">
        <v>0</v>
      </c>
      <c r="AO1025" s="93"/>
      <c r="AP1025" s="93"/>
    </row>
    <row r="1026" spans="1:42" ht="75" customHeight="1">
      <c r="A1026" s="77">
        <f t="shared" si="1"/>
        <v>1025</v>
      </c>
      <c r="B1026" s="92" t="s">
        <v>9247</v>
      </c>
      <c r="C1026" s="92" t="s">
        <v>9248</v>
      </c>
      <c r="D1026" s="92" t="s">
        <v>9249</v>
      </c>
      <c r="E1026" s="92" t="s">
        <v>2951</v>
      </c>
      <c r="F1026" s="92">
        <v>81233022000</v>
      </c>
      <c r="G1026" s="92" t="s">
        <v>44</v>
      </c>
      <c r="H1026" s="90" t="s">
        <v>9248</v>
      </c>
      <c r="I1026" s="90" t="s">
        <v>9248</v>
      </c>
      <c r="J1026" s="92" t="s">
        <v>9250</v>
      </c>
      <c r="K1026" s="92" t="s">
        <v>209</v>
      </c>
      <c r="L1026" s="92" t="s">
        <v>209</v>
      </c>
      <c r="M1026" s="92" t="s">
        <v>209</v>
      </c>
      <c r="N1026" s="92" t="s">
        <v>209</v>
      </c>
      <c r="O1026" s="92" t="s">
        <v>209</v>
      </c>
      <c r="P1026" s="90"/>
      <c r="Q1026" s="92" t="s">
        <v>209</v>
      </c>
      <c r="R1026" s="93"/>
      <c r="S1026" s="93"/>
      <c r="T1026" s="92" t="s">
        <v>8651</v>
      </c>
      <c r="U1026" s="94"/>
      <c r="V1026" s="94"/>
      <c r="W1026" s="94"/>
      <c r="X1026" s="94"/>
      <c r="Y1026" s="93"/>
      <c r="Z1026" s="93"/>
      <c r="AA1026" s="90"/>
      <c r="AB1026" s="95"/>
      <c r="AC1026" s="93"/>
      <c r="AD1026" s="92" t="s">
        <v>209</v>
      </c>
      <c r="AE1026" s="94"/>
      <c r="AF1026" s="92" t="s">
        <v>9251</v>
      </c>
      <c r="AG1026" s="93"/>
      <c r="AH1026" s="96"/>
      <c r="AI1026" s="96"/>
      <c r="AJ1026" s="90"/>
      <c r="AK1026" s="90"/>
      <c r="AL1026" s="93"/>
      <c r="AM1026" s="93"/>
      <c r="AN1026" s="92">
        <v>0</v>
      </c>
      <c r="AO1026" s="93"/>
      <c r="AP1026" s="93"/>
    </row>
    <row r="1027" spans="1:42" ht="75" customHeight="1">
      <c r="A1027" s="77">
        <f t="shared" si="1"/>
        <v>1026</v>
      </c>
      <c r="B1027" s="92" t="s">
        <v>9252</v>
      </c>
      <c r="C1027" s="92" t="s">
        <v>9253</v>
      </c>
      <c r="D1027" s="92" t="s">
        <v>9254</v>
      </c>
      <c r="E1027" s="92" t="s">
        <v>9255</v>
      </c>
      <c r="F1027" s="92" t="s">
        <v>9221</v>
      </c>
      <c r="G1027" s="92" t="s">
        <v>44</v>
      </c>
      <c r="H1027" s="90" t="s">
        <v>9253</v>
      </c>
      <c r="I1027" s="90" t="s">
        <v>9253</v>
      </c>
      <c r="J1027" s="92" t="s">
        <v>9256</v>
      </c>
      <c r="K1027" s="92" t="s">
        <v>209</v>
      </c>
      <c r="L1027" s="92" t="s">
        <v>209</v>
      </c>
      <c r="M1027" s="92" t="s">
        <v>209</v>
      </c>
      <c r="N1027" s="92" t="s">
        <v>209</v>
      </c>
      <c r="O1027" s="92" t="s">
        <v>209</v>
      </c>
      <c r="P1027" s="90"/>
      <c r="Q1027" s="92" t="s">
        <v>209</v>
      </c>
      <c r="R1027" s="93"/>
      <c r="S1027" s="93"/>
      <c r="T1027" s="92" t="s">
        <v>8651</v>
      </c>
      <c r="U1027" s="94"/>
      <c r="V1027" s="94"/>
      <c r="W1027" s="94"/>
      <c r="X1027" s="94"/>
      <c r="Y1027" s="93"/>
      <c r="Z1027" s="93"/>
      <c r="AA1027" s="90"/>
      <c r="AB1027" s="95"/>
      <c r="AC1027" s="93"/>
      <c r="AD1027" s="92" t="s">
        <v>209</v>
      </c>
      <c r="AE1027" s="94"/>
      <c r="AF1027" s="92" t="s">
        <v>9257</v>
      </c>
      <c r="AG1027" s="93"/>
      <c r="AH1027" s="96"/>
      <c r="AI1027" s="96"/>
      <c r="AJ1027" s="90"/>
      <c r="AK1027" s="90"/>
      <c r="AL1027" s="93"/>
      <c r="AM1027" s="93"/>
      <c r="AN1027" s="92">
        <v>0</v>
      </c>
      <c r="AO1027" s="93"/>
      <c r="AP1027" s="93"/>
    </row>
    <row r="1028" spans="1:42" ht="75" customHeight="1">
      <c r="A1028" s="77">
        <f t="shared" si="1"/>
        <v>1027</v>
      </c>
      <c r="B1028" s="92" t="s">
        <v>9258</v>
      </c>
      <c r="C1028" s="92" t="s">
        <v>9259</v>
      </c>
      <c r="D1028" s="92" t="s">
        <v>9260</v>
      </c>
      <c r="E1028" s="92" t="s">
        <v>9261</v>
      </c>
      <c r="F1028" s="92">
        <v>85738522844</v>
      </c>
      <c r="G1028" s="92" t="s">
        <v>44</v>
      </c>
      <c r="H1028" s="90" t="s">
        <v>9259</v>
      </c>
      <c r="I1028" s="90" t="s">
        <v>9259</v>
      </c>
      <c r="J1028" s="92" t="s">
        <v>9262</v>
      </c>
      <c r="K1028" s="92" t="s">
        <v>209</v>
      </c>
      <c r="L1028" s="92" t="s">
        <v>209</v>
      </c>
      <c r="M1028" s="92" t="s">
        <v>209</v>
      </c>
      <c r="N1028" s="92" t="s">
        <v>209</v>
      </c>
      <c r="O1028" s="92" t="s">
        <v>209</v>
      </c>
      <c r="P1028" s="90"/>
      <c r="Q1028" s="92" t="s">
        <v>209</v>
      </c>
      <c r="R1028" s="93"/>
      <c r="S1028" s="93"/>
      <c r="T1028" s="92" t="s">
        <v>8651</v>
      </c>
      <c r="U1028" s="94"/>
      <c r="V1028" s="94"/>
      <c r="W1028" s="94"/>
      <c r="X1028" s="94"/>
      <c r="Y1028" s="93"/>
      <c r="Z1028" s="93"/>
      <c r="AA1028" s="90"/>
      <c r="AB1028" s="95"/>
      <c r="AC1028" s="93"/>
      <c r="AD1028" s="92" t="s">
        <v>209</v>
      </c>
      <c r="AE1028" s="94"/>
      <c r="AF1028" s="92" t="s">
        <v>9263</v>
      </c>
      <c r="AG1028" s="93"/>
      <c r="AH1028" s="96"/>
      <c r="AI1028" s="96"/>
      <c r="AJ1028" s="90"/>
      <c r="AK1028" s="90"/>
      <c r="AL1028" s="93"/>
      <c r="AM1028" s="93"/>
      <c r="AN1028" s="92">
        <v>0</v>
      </c>
      <c r="AO1028" s="93"/>
      <c r="AP1028" s="93"/>
    </row>
    <row r="1029" spans="1:42" ht="75" customHeight="1">
      <c r="A1029" s="77">
        <f t="shared" si="1"/>
        <v>1028</v>
      </c>
      <c r="B1029" s="92" t="s">
        <v>9264</v>
      </c>
      <c r="C1029" s="92" t="s">
        <v>9265</v>
      </c>
      <c r="D1029" s="92" t="s">
        <v>9266</v>
      </c>
      <c r="E1029" s="92" t="s">
        <v>9267</v>
      </c>
      <c r="F1029" s="92">
        <v>82142460175</v>
      </c>
      <c r="G1029" s="92" t="s">
        <v>44</v>
      </c>
      <c r="H1029" s="90" t="s">
        <v>9265</v>
      </c>
      <c r="I1029" s="90" t="s">
        <v>9265</v>
      </c>
      <c r="J1029" s="92" t="s">
        <v>9268</v>
      </c>
      <c r="K1029" s="92" t="s">
        <v>209</v>
      </c>
      <c r="L1029" s="92" t="s">
        <v>209</v>
      </c>
      <c r="M1029" s="92" t="s">
        <v>209</v>
      </c>
      <c r="N1029" s="92" t="s">
        <v>209</v>
      </c>
      <c r="O1029" s="92" t="s">
        <v>209</v>
      </c>
      <c r="P1029" s="90"/>
      <c r="Q1029" s="92" t="s">
        <v>209</v>
      </c>
      <c r="R1029" s="93"/>
      <c r="S1029" s="93"/>
      <c r="T1029" s="92" t="s">
        <v>8651</v>
      </c>
      <c r="U1029" s="94"/>
      <c r="V1029" s="94"/>
      <c r="W1029" s="94"/>
      <c r="X1029" s="94"/>
      <c r="Y1029" s="93"/>
      <c r="Z1029" s="93"/>
      <c r="AA1029" s="90"/>
      <c r="AB1029" s="95"/>
      <c r="AC1029" s="93"/>
      <c r="AD1029" s="92" t="s">
        <v>209</v>
      </c>
      <c r="AE1029" s="94"/>
      <c r="AF1029" s="92" t="s">
        <v>9269</v>
      </c>
      <c r="AG1029" s="93"/>
      <c r="AH1029" s="96"/>
      <c r="AI1029" s="96"/>
      <c r="AJ1029" s="90"/>
      <c r="AK1029" s="90"/>
      <c r="AL1029" s="93"/>
      <c r="AM1029" s="93"/>
      <c r="AN1029" s="92">
        <v>0</v>
      </c>
      <c r="AO1029" s="93"/>
      <c r="AP1029" s="93"/>
    </row>
    <row r="1030" spans="1:42" ht="75" customHeight="1">
      <c r="A1030" s="77">
        <f t="shared" si="1"/>
        <v>1029</v>
      </c>
      <c r="B1030" s="92" t="s">
        <v>9270</v>
      </c>
      <c r="C1030" s="92" t="s">
        <v>9271</v>
      </c>
      <c r="D1030" s="92" t="s">
        <v>9272</v>
      </c>
      <c r="E1030" s="97" t="s">
        <v>9273</v>
      </c>
      <c r="F1030" s="92">
        <v>85102884037</v>
      </c>
      <c r="G1030" s="92" t="s">
        <v>44</v>
      </c>
      <c r="H1030" s="90" t="s">
        <v>9271</v>
      </c>
      <c r="I1030" s="90" t="s">
        <v>9271</v>
      </c>
      <c r="J1030" s="92" t="s">
        <v>9274</v>
      </c>
      <c r="K1030" s="92" t="s">
        <v>209</v>
      </c>
      <c r="L1030" s="92" t="s">
        <v>209</v>
      </c>
      <c r="M1030" s="92" t="s">
        <v>209</v>
      </c>
      <c r="N1030" s="92" t="s">
        <v>209</v>
      </c>
      <c r="O1030" s="92" t="s">
        <v>209</v>
      </c>
      <c r="P1030" s="90"/>
      <c r="Q1030" s="92" t="s">
        <v>209</v>
      </c>
      <c r="R1030" s="93"/>
      <c r="S1030" s="93"/>
      <c r="T1030" s="92" t="s">
        <v>8651</v>
      </c>
      <c r="U1030" s="94"/>
      <c r="V1030" s="94"/>
      <c r="W1030" s="94"/>
      <c r="X1030" s="94"/>
      <c r="Y1030" s="93"/>
      <c r="Z1030" s="93"/>
      <c r="AA1030" s="90"/>
      <c r="AB1030" s="95"/>
      <c r="AC1030" s="93"/>
      <c r="AD1030" s="92" t="s">
        <v>209</v>
      </c>
      <c r="AE1030" s="94"/>
      <c r="AF1030" s="92" t="s">
        <v>9275</v>
      </c>
      <c r="AG1030" s="93"/>
      <c r="AH1030" s="96"/>
      <c r="AI1030" s="96"/>
      <c r="AJ1030" s="90"/>
      <c r="AK1030" s="90"/>
      <c r="AL1030" s="93"/>
      <c r="AM1030" s="93"/>
      <c r="AN1030" s="92">
        <v>0</v>
      </c>
      <c r="AO1030" s="93"/>
      <c r="AP1030" s="93"/>
    </row>
    <row r="1031" spans="1:42" ht="75" customHeight="1">
      <c r="A1031" s="77">
        <f t="shared" si="1"/>
        <v>1030</v>
      </c>
      <c r="B1031" s="92" t="s">
        <v>9276</v>
      </c>
      <c r="C1031" s="92" t="s">
        <v>9277</v>
      </c>
      <c r="D1031" s="92" t="s">
        <v>9278</v>
      </c>
      <c r="E1031" s="92" t="s">
        <v>9279</v>
      </c>
      <c r="F1031" s="92">
        <v>82234667115</v>
      </c>
      <c r="G1031" s="92" t="s">
        <v>27</v>
      </c>
      <c r="H1031" s="90" t="s">
        <v>9277</v>
      </c>
      <c r="I1031" s="90" t="s">
        <v>9277</v>
      </c>
      <c r="J1031" s="92" t="s">
        <v>9280</v>
      </c>
      <c r="K1031" s="92" t="s">
        <v>209</v>
      </c>
      <c r="L1031" s="92" t="s">
        <v>209</v>
      </c>
      <c r="M1031" s="92" t="s">
        <v>209</v>
      </c>
      <c r="N1031" s="92" t="s">
        <v>209</v>
      </c>
      <c r="O1031" s="92" t="s">
        <v>209</v>
      </c>
      <c r="P1031" s="90"/>
      <c r="Q1031" s="92" t="s">
        <v>209</v>
      </c>
      <c r="R1031" s="93"/>
      <c r="S1031" s="93"/>
      <c r="T1031" s="92" t="s">
        <v>8651</v>
      </c>
      <c r="U1031" s="94"/>
      <c r="V1031" s="94"/>
      <c r="W1031" s="94"/>
      <c r="X1031" s="94"/>
      <c r="Y1031" s="93"/>
      <c r="Z1031" s="93"/>
      <c r="AA1031" s="90"/>
      <c r="AB1031" s="95"/>
      <c r="AC1031" s="93"/>
      <c r="AD1031" s="92" t="s">
        <v>209</v>
      </c>
      <c r="AE1031" s="94"/>
      <c r="AF1031" s="92" t="s">
        <v>9281</v>
      </c>
      <c r="AG1031" s="93"/>
      <c r="AH1031" s="96"/>
      <c r="AI1031" s="96"/>
      <c r="AJ1031" s="90"/>
      <c r="AK1031" s="90"/>
      <c r="AL1031" s="93"/>
      <c r="AM1031" s="93"/>
      <c r="AN1031" s="92">
        <v>0</v>
      </c>
      <c r="AO1031" s="93"/>
      <c r="AP1031" s="93"/>
    </row>
    <row r="1032" spans="1:42" ht="75" customHeight="1">
      <c r="A1032" s="77">
        <f t="shared" si="1"/>
        <v>1031</v>
      </c>
      <c r="B1032" s="92" t="s">
        <v>9282</v>
      </c>
      <c r="C1032" s="92" t="s">
        <v>9283</v>
      </c>
      <c r="D1032" s="92" t="s">
        <v>9284</v>
      </c>
      <c r="E1032" s="92" t="s">
        <v>9285</v>
      </c>
      <c r="F1032" s="92">
        <v>82132008701</v>
      </c>
      <c r="G1032" s="92" t="s">
        <v>44</v>
      </c>
      <c r="H1032" s="90" t="s">
        <v>9283</v>
      </c>
      <c r="I1032" s="90" t="s">
        <v>9283</v>
      </c>
      <c r="J1032" s="92" t="s">
        <v>9286</v>
      </c>
      <c r="K1032" s="92" t="s">
        <v>209</v>
      </c>
      <c r="L1032" s="92" t="s">
        <v>209</v>
      </c>
      <c r="M1032" s="92" t="s">
        <v>209</v>
      </c>
      <c r="N1032" s="92" t="s">
        <v>209</v>
      </c>
      <c r="O1032" s="92" t="s">
        <v>209</v>
      </c>
      <c r="P1032" s="90"/>
      <c r="Q1032" s="92" t="s">
        <v>209</v>
      </c>
      <c r="R1032" s="93"/>
      <c r="S1032" s="93"/>
      <c r="T1032" s="92" t="s">
        <v>8651</v>
      </c>
      <c r="U1032" s="94"/>
      <c r="V1032" s="94"/>
      <c r="W1032" s="94"/>
      <c r="X1032" s="94"/>
      <c r="Y1032" s="93"/>
      <c r="Z1032" s="93"/>
      <c r="AA1032" s="90"/>
      <c r="AB1032" s="95"/>
      <c r="AC1032" s="93"/>
      <c r="AD1032" s="92" t="s">
        <v>209</v>
      </c>
      <c r="AE1032" s="94"/>
      <c r="AF1032" s="92" t="s">
        <v>9287</v>
      </c>
      <c r="AG1032" s="93"/>
      <c r="AH1032" s="96"/>
      <c r="AI1032" s="96"/>
      <c r="AJ1032" s="90"/>
      <c r="AK1032" s="90"/>
      <c r="AL1032" s="93"/>
      <c r="AM1032" s="93"/>
      <c r="AN1032" s="92">
        <v>0</v>
      </c>
      <c r="AO1032" s="93"/>
      <c r="AP1032" s="93"/>
    </row>
    <row r="1033" spans="1:42" ht="75" customHeight="1">
      <c r="A1033" s="77">
        <f t="shared" si="1"/>
        <v>1032</v>
      </c>
      <c r="B1033" s="92" t="s">
        <v>9288</v>
      </c>
      <c r="C1033" s="92" t="s">
        <v>9289</v>
      </c>
      <c r="D1033" s="92" t="s">
        <v>9290</v>
      </c>
      <c r="E1033" s="92" t="s">
        <v>9291</v>
      </c>
      <c r="F1033" s="92">
        <v>82144819396</v>
      </c>
      <c r="G1033" s="92" t="s">
        <v>44</v>
      </c>
      <c r="H1033" s="90" t="s">
        <v>9289</v>
      </c>
      <c r="I1033" s="90" t="s">
        <v>9289</v>
      </c>
      <c r="J1033" s="92" t="s">
        <v>9292</v>
      </c>
      <c r="K1033" s="92" t="s">
        <v>209</v>
      </c>
      <c r="L1033" s="92" t="s">
        <v>209</v>
      </c>
      <c r="M1033" s="92" t="s">
        <v>209</v>
      </c>
      <c r="N1033" s="92" t="s">
        <v>209</v>
      </c>
      <c r="O1033" s="92" t="s">
        <v>209</v>
      </c>
      <c r="P1033" s="90"/>
      <c r="Q1033" s="92" t="s">
        <v>209</v>
      </c>
      <c r="R1033" s="93"/>
      <c r="S1033" s="93"/>
      <c r="T1033" s="92" t="s">
        <v>8651</v>
      </c>
      <c r="U1033" s="94"/>
      <c r="V1033" s="94"/>
      <c r="W1033" s="94"/>
      <c r="X1033" s="94"/>
      <c r="Y1033" s="93"/>
      <c r="Z1033" s="93"/>
      <c r="AA1033" s="90"/>
      <c r="AB1033" s="95"/>
      <c r="AC1033" s="93"/>
      <c r="AD1033" s="92" t="s">
        <v>209</v>
      </c>
      <c r="AE1033" s="94"/>
      <c r="AF1033" s="92" t="s">
        <v>35</v>
      </c>
      <c r="AG1033" s="93"/>
      <c r="AH1033" s="96"/>
      <c r="AI1033" s="96"/>
      <c r="AJ1033" s="90"/>
      <c r="AK1033" s="90"/>
      <c r="AL1033" s="93"/>
      <c r="AM1033" s="93"/>
      <c r="AN1033" s="92">
        <v>0</v>
      </c>
      <c r="AO1033" s="93"/>
      <c r="AP1033" s="93"/>
    </row>
    <row r="1034" spans="1:42" ht="75" customHeight="1">
      <c r="A1034" s="77">
        <f t="shared" si="1"/>
        <v>1033</v>
      </c>
      <c r="B1034" s="92" t="s">
        <v>9293</v>
      </c>
      <c r="C1034" s="92" t="s">
        <v>9294</v>
      </c>
      <c r="D1034" s="92" t="s">
        <v>9295</v>
      </c>
      <c r="E1034" s="92" t="s">
        <v>9296</v>
      </c>
      <c r="F1034" s="92">
        <v>816527498</v>
      </c>
      <c r="G1034" s="92" t="s">
        <v>44</v>
      </c>
      <c r="H1034" s="90" t="s">
        <v>9294</v>
      </c>
      <c r="I1034" s="90" t="s">
        <v>9294</v>
      </c>
      <c r="J1034" s="92" t="s">
        <v>9297</v>
      </c>
      <c r="K1034" s="92" t="s">
        <v>209</v>
      </c>
      <c r="L1034" s="92" t="s">
        <v>209</v>
      </c>
      <c r="M1034" s="92" t="s">
        <v>209</v>
      </c>
      <c r="N1034" s="92" t="s">
        <v>209</v>
      </c>
      <c r="O1034" s="92" t="s">
        <v>209</v>
      </c>
      <c r="P1034" s="90"/>
      <c r="Q1034" s="92" t="s">
        <v>209</v>
      </c>
      <c r="R1034" s="93"/>
      <c r="S1034" s="93"/>
      <c r="T1034" s="92" t="s">
        <v>8651</v>
      </c>
      <c r="U1034" s="94"/>
      <c r="V1034" s="94"/>
      <c r="W1034" s="94"/>
      <c r="X1034" s="94"/>
      <c r="Y1034" s="93"/>
      <c r="Z1034" s="93"/>
      <c r="AA1034" s="90"/>
      <c r="AB1034" s="95"/>
      <c r="AC1034" s="93"/>
      <c r="AD1034" s="92" t="s">
        <v>209</v>
      </c>
      <c r="AE1034" s="94"/>
      <c r="AF1034" s="92" t="s">
        <v>9298</v>
      </c>
      <c r="AG1034" s="93"/>
      <c r="AH1034" s="96"/>
      <c r="AI1034" s="96"/>
      <c r="AJ1034" s="90"/>
      <c r="AK1034" s="90"/>
      <c r="AL1034" s="93"/>
      <c r="AM1034" s="93"/>
      <c r="AN1034" s="92">
        <v>0</v>
      </c>
      <c r="AO1034" s="93"/>
      <c r="AP1034" s="93"/>
    </row>
    <row r="1035" spans="1:42" ht="75" customHeight="1">
      <c r="A1035" s="77">
        <f t="shared" si="1"/>
        <v>1034</v>
      </c>
      <c r="B1035" s="92" t="s">
        <v>9299</v>
      </c>
      <c r="C1035" s="92" t="s">
        <v>9300</v>
      </c>
      <c r="D1035" s="92" t="s">
        <v>9301</v>
      </c>
      <c r="E1035" s="92" t="s">
        <v>9302</v>
      </c>
      <c r="F1035" s="92">
        <v>85785015283</v>
      </c>
      <c r="G1035" s="92" t="s">
        <v>44</v>
      </c>
      <c r="H1035" s="90" t="s">
        <v>9300</v>
      </c>
      <c r="I1035" s="90" t="s">
        <v>9300</v>
      </c>
      <c r="J1035" s="92" t="s">
        <v>9303</v>
      </c>
      <c r="K1035" s="92" t="s">
        <v>209</v>
      </c>
      <c r="L1035" s="92" t="s">
        <v>209</v>
      </c>
      <c r="M1035" s="92" t="s">
        <v>209</v>
      </c>
      <c r="N1035" s="92" t="s">
        <v>209</v>
      </c>
      <c r="O1035" s="92" t="s">
        <v>209</v>
      </c>
      <c r="P1035" s="90"/>
      <c r="Q1035" s="92" t="s">
        <v>209</v>
      </c>
      <c r="R1035" s="93"/>
      <c r="S1035" s="93"/>
      <c r="T1035" s="92" t="s">
        <v>8651</v>
      </c>
      <c r="U1035" s="94"/>
      <c r="V1035" s="94"/>
      <c r="W1035" s="94"/>
      <c r="X1035" s="94"/>
      <c r="Y1035" s="93"/>
      <c r="Z1035" s="93"/>
      <c r="AA1035" s="90"/>
      <c r="AB1035" s="95"/>
      <c r="AC1035" s="93"/>
      <c r="AD1035" s="92" t="s">
        <v>209</v>
      </c>
      <c r="AE1035" s="94"/>
      <c r="AF1035" s="92" t="s">
        <v>9096</v>
      </c>
      <c r="AG1035" s="93"/>
      <c r="AH1035" s="96"/>
      <c r="AI1035" s="96"/>
      <c r="AJ1035" s="90"/>
      <c r="AK1035" s="90"/>
      <c r="AL1035" s="93"/>
      <c r="AM1035" s="93"/>
      <c r="AN1035" s="92">
        <v>0</v>
      </c>
      <c r="AO1035" s="93"/>
      <c r="AP1035" s="93"/>
    </row>
    <row r="1036" spans="1:42" ht="75" customHeight="1">
      <c r="A1036" s="77">
        <f t="shared" si="1"/>
        <v>1035</v>
      </c>
      <c r="B1036" s="92" t="s">
        <v>9304</v>
      </c>
      <c r="C1036" s="92" t="s">
        <v>9305</v>
      </c>
      <c r="D1036" s="92" t="s">
        <v>8974</v>
      </c>
      <c r="E1036" s="92" t="s">
        <v>9306</v>
      </c>
      <c r="F1036" s="92">
        <v>82244675322</v>
      </c>
      <c r="G1036" s="92" t="s">
        <v>27</v>
      </c>
      <c r="H1036" s="90" t="s">
        <v>9305</v>
      </c>
      <c r="I1036" s="90" t="s">
        <v>9305</v>
      </c>
      <c r="J1036" s="92" t="s">
        <v>9307</v>
      </c>
      <c r="K1036" s="92" t="s">
        <v>209</v>
      </c>
      <c r="L1036" s="92" t="s">
        <v>209</v>
      </c>
      <c r="M1036" s="92" t="s">
        <v>209</v>
      </c>
      <c r="N1036" s="92" t="s">
        <v>209</v>
      </c>
      <c r="O1036" s="92" t="s">
        <v>209</v>
      </c>
      <c r="P1036" s="90"/>
      <c r="Q1036" s="92" t="s">
        <v>209</v>
      </c>
      <c r="R1036" s="93"/>
      <c r="S1036" s="93"/>
      <c r="T1036" s="92" t="s">
        <v>8651</v>
      </c>
      <c r="U1036" s="94"/>
      <c r="V1036" s="94"/>
      <c r="W1036" s="94"/>
      <c r="X1036" s="94"/>
      <c r="Y1036" s="93"/>
      <c r="Z1036" s="93"/>
      <c r="AA1036" s="90"/>
      <c r="AB1036" s="95"/>
      <c r="AC1036" s="93"/>
      <c r="AD1036" s="92" t="s">
        <v>209</v>
      </c>
      <c r="AE1036" s="94"/>
      <c r="AF1036" s="92" t="s">
        <v>9308</v>
      </c>
      <c r="AG1036" s="93"/>
      <c r="AH1036" s="96"/>
      <c r="AI1036" s="96"/>
      <c r="AJ1036" s="90"/>
      <c r="AK1036" s="90"/>
      <c r="AL1036" s="93"/>
      <c r="AM1036" s="93"/>
      <c r="AN1036" s="92">
        <v>0</v>
      </c>
      <c r="AO1036" s="93"/>
      <c r="AP1036" s="93"/>
    </row>
    <row r="1037" spans="1:42" ht="75" customHeight="1">
      <c r="A1037" s="77">
        <f t="shared" si="1"/>
        <v>1036</v>
      </c>
      <c r="B1037" s="92" t="s">
        <v>9309</v>
      </c>
      <c r="C1037" s="92" t="s">
        <v>9310</v>
      </c>
      <c r="D1037" s="92" t="s">
        <v>9311</v>
      </c>
      <c r="E1037" s="92" t="s">
        <v>9312</v>
      </c>
      <c r="F1037" s="92">
        <v>82257451937</v>
      </c>
      <c r="G1037" s="92" t="s">
        <v>44</v>
      </c>
      <c r="H1037" s="90" t="s">
        <v>9310</v>
      </c>
      <c r="I1037" s="90" t="s">
        <v>9310</v>
      </c>
      <c r="J1037" s="92" t="s">
        <v>9313</v>
      </c>
      <c r="K1037" s="92" t="s">
        <v>209</v>
      </c>
      <c r="L1037" s="92" t="s">
        <v>209</v>
      </c>
      <c r="M1037" s="92" t="s">
        <v>209</v>
      </c>
      <c r="N1037" s="92" t="s">
        <v>209</v>
      </c>
      <c r="O1037" s="92" t="s">
        <v>209</v>
      </c>
      <c r="P1037" s="90"/>
      <c r="Q1037" s="92" t="s">
        <v>209</v>
      </c>
      <c r="R1037" s="93"/>
      <c r="S1037" s="93"/>
      <c r="T1037" s="92" t="s">
        <v>8651</v>
      </c>
      <c r="U1037" s="94"/>
      <c r="V1037" s="94"/>
      <c r="W1037" s="94"/>
      <c r="X1037" s="94"/>
      <c r="Y1037" s="93"/>
      <c r="Z1037" s="93"/>
      <c r="AA1037" s="90"/>
      <c r="AB1037" s="95"/>
      <c r="AC1037" s="93"/>
      <c r="AD1037" s="92" t="s">
        <v>209</v>
      </c>
      <c r="AE1037" s="94"/>
      <c r="AF1037" s="92" t="s">
        <v>5426</v>
      </c>
      <c r="AG1037" s="93"/>
      <c r="AH1037" s="96"/>
      <c r="AI1037" s="96"/>
      <c r="AJ1037" s="90"/>
      <c r="AK1037" s="90"/>
      <c r="AL1037" s="93"/>
      <c r="AM1037" s="93"/>
      <c r="AN1037" s="92">
        <v>0</v>
      </c>
      <c r="AO1037" s="93"/>
      <c r="AP1037" s="93"/>
    </row>
    <row r="1038" spans="1:42" ht="75" customHeight="1">
      <c r="A1038" s="77">
        <f t="shared" si="1"/>
        <v>1037</v>
      </c>
      <c r="B1038" s="92" t="s">
        <v>9314</v>
      </c>
      <c r="C1038" s="92" t="s">
        <v>9315</v>
      </c>
      <c r="D1038" s="92" t="s">
        <v>9316</v>
      </c>
      <c r="E1038" s="92" t="s">
        <v>9317</v>
      </c>
      <c r="F1038" s="92">
        <v>82132279577</v>
      </c>
      <c r="G1038" s="92" t="s">
        <v>27</v>
      </c>
      <c r="H1038" s="90" t="s">
        <v>9315</v>
      </c>
      <c r="I1038" s="90" t="s">
        <v>9315</v>
      </c>
      <c r="J1038" s="92" t="s">
        <v>9318</v>
      </c>
      <c r="K1038" s="92" t="s">
        <v>209</v>
      </c>
      <c r="L1038" s="92" t="s">
        <v>209</v>
      </c>
      <c r="M1038" s="92" t="s">
        <v>209</v>
      </c>
      <c r="N1038" s="92" t="s">
        <v>209</v>
      </c>
      <c r="O1038" s="92" t="s">
        <v>209</v>
      </c>
      <c r="P1038" s="90"/>
      <c r="Q1038" s="92" t="s">
        <v>209</v>
      </c>
      <c r="R1038" s="93"/>
      <c r="S1038" s="93"/>
      <c r="T1038" s="92" t="s">
        <v>8651</v>
      </c>
      <c r="U1038" s="94"/>
      <c r="V1038" s="94"/>
      <c r="W1038" s="94"/>
      <c r="X1038" s="94"/>
      <c r="Y1038" s="93"/>
      <c r="Z1038" s="93"/>
      <c r="AA1038" s="90"/>
      <c r="AB1038" s="95"/>
      <c r="AC1038" s="93"/>
      <c r="AD1038" s="92" t="s">
        <v>209</v>
      </c>
      <c r="AE1038" s="94"/>
      <c r="AF1038" s="92" t="s">
        <v>9319</v>
      </c>
      <c r="AG1038" s="93"/>
      <c r="AH1038" s="96"/>
      <c r="AI1038" s="96"/>
      <c r="AJ1038" s="90"/>
      <c r="AK1038" s="90"/>
      <c r="AL1038" s="93"/>
      <c r="AM1038" s="93"/>
      <c r="AN1038" s="92">
        <v>0</v>
      </c>
      <c r="AO1038" s="93"/>
      <c r="AP1038" s="93"/>
    </row>
    <row r="1039" spans="1:42" ht="75" customHeight="1">
      <c r="A1039" s="77">
        <f t="shared" si="1"/>
        <v>1038</v>
      </c>
      <c r="B1039" s="92" t="s">
        <v>9320</v>
      </c>
      <c r="C1039" s="92" t="s">
        <v>9321</v>
      </c>
      <c r="D1039" s="92" t="s">
        <v>9322</v>
      </c>
      <c r="E1039" s="92" t="s">
        <v>9323</v>
      </c>
      <c r="F1039" s="92">
        <v>8226924368</v>
      </c>
      <c r="G1039" s="92" t="s">
        <v>44</v>
      </c>
      <c r="H1039" s="90" t="s">
        <v>9321</v>
      </c>
      <c r="I1039" s="90" t="s">
        <v>9321</v>
      </c>
      <c r="J1039" s="92" t="s">
        <v>9324</v>
      </c>
      <c r="K1039" s="92" t="s">
        <v>209</v>
      </c>
      <c r="L1039" s="92" t="s">
        <v>209</v>
      </c>
      <c r="M1039" s="92" t="s">
        <v>209</v>
      </c>
      <c r="N1039" s="92" t="s">
        <v>209</v>
      </c>
      <c r="O1039" s="92" t="s">
        <v>209</v>
      </c>
      <c r="P1039" s="90"/>
      <c r="Q1039" s="92" t="s">
        <v>209</v>
      </c>
      <c r="R1039" s="93"/>
      <c r="S1039" s="93"/>
      <c r="T1039" s="92" t="s">
        <v>8651</v>
      </c>
      <c r="U1039" s="94"/>
      <c r="V1039" s="94"/>
      <c r="W1039" s="94"/>
      <c r="X1039" s="94"/>
      <c r="Y1039" s="93"/>
      <c r="Z1039" s="93"/>
      <c r="AA1039" s="90"/>
      <c r="AB1039" s="95"/>
      <c r="AC1039" s="93"/>
      <c r="AD1039" s="92" t="s">
        <v>209</v>
      </c>
      <c r="AE1039" s="94"/>
      <c r="AF1039" s="92" t="s">
        <v>9325</v>
      </c>
      <c r="AG1039" s="93"/>
      <c r="AH1039" s="96"/>
      <c r="AI1039" s="96"/>
      <c r="AJ1039" s="90"/>
      <c r="AK1039" s="90"/>
      <c r="AL1039" s="93"/>
      <c r="AM1039" s="93"/>
      <c r="AN1039" s="92">
        <v>0</v>
      </c>
      <c r="AO1039" s="93"/>
      <c r="AP1039" s="93"/>
    </row>
    <row r="1040" spans="1:42" ht="75" customHeight="1">
      <c r="A1040" s="77">
        <f t="shared" si="1"/>
        <v>1039</v>
      </c>
      <c r="B1040" s="92" t="s">
        <v>9326</v>
      </c>
      <c r="C1040" s="92" t="s">
        <v>9327</v>
      </c>
      <c r="D1040" s="92" t="s">
        <v>9328</v>
      </c>
      <c r="E1040" s="92" t="s">
        <v>9329</v>
      </c>
      <c r="F1040" s="92">
        <v>8123230594</v>
      </c>
      <c r="G1040" s="92" t="s">
        <v>44</v>
      </c>
      <c r="H1040" s="90" t="s">
        <v>9327</v>
      </c>
      <c r="I1040" s="90" t="s">
        <v>9327</v>
      </c>
      <c r="J1040" s="92" t="s">
        <v>9330</v>
      </c>
      <c r="K1040" s="92" t="s">
        <v>209</v>
      </c>
      <c r="L1040" s="92" t="s">
        <v>209</v>
      </c>
      <c r="M1040" s="92" t="s">
        <v>209</v>
      </c>
      <c r="N1040" s="92" t="s">
        <v>209</v>
      </c>
      <c r="O1040" s="92" t="s">
        <v>209</v>
      </c>
      <c r="P1040" s="90"/>
      <c r="Q1040" s="92" t="s">
        <v>209</v>
      </c>
      <c r="R1040" s="93"/>
      <c r="S1040" s="93"/>
      <c r="T1040" s="92" t="s">
        <v>8651</v>
      </c>
      <c r="U1040" s="94"/>
      <c r="V1040" s="94"/>
      <c r="W1040" s="94"/>
      <c r="X1040" s="94"/>
      <c r="Y1040" s="93"/>
      <c r="Z1040" s="93"/>
      <c r="AA1040" s="90"/>
      <c r="AB1040" s="95"/>
      <c r="AC1040" s="93"/>
      <c r="AD1040" s="92" t="s">
        <v>209</v>
      </c>
      <c r="AE1040" s="94"/>
      <c r="AF1040" s="92" t="s">
        <v>9331</v>
      </c>
      <c r="AG1040" s="93"/>
      <c r="AH1040" s="96"/>
      <c r="AI1040" s="96"/>
      <c r="AJ1040" s="90"/>
      <c r="AK1040" s="90"/>
      <c r="AL1040" s="93"/>
      <c r="AM1040" s="93"/>
      <c r="AN1040" s="92">
        <v>0</v>
      </c>
      <c r="AO1040" s="93"/>
      <c r="AP1040" s="93"/>
    </row>
    <row r="1041" spans="1:42" ht="75" customHeight="1">
      <c r="A1041" s="77">
        <f t="shared" si="1"/>
        <v>1040</v>
      </c>
      <c r="B1041" s="92" t="s">
        <v>9332</v>
      </c>
      <c r="C1041" s="92" t="s">
        <v>9333</v>
      </c>
      <c r="D1041" s="92" t="s">
        <v>9334</v>
      </c>
      <c r="E1041" s="92" t="s">
        <v>9335</v>
      </c>
      <c r="F1041" s="92">
        <v>87854519590</v>
      </c>
      <c r="G1041" s="92" t="s">
        <v>44</v>
      </c>
      <c r="H1041" s="90" t="s">
        <v>9333</v>
      </c>
      <c r="I1041" s="90" t="s">
        <v>9333</v>
      </c>
      <c r="J1041" s="92" t="s">
        <v>9336</v>
      </c>
      <c r="K1041" s="92" t="s">
        <v>209</v>
      </c>
      <c r="L1041" s="92" t="s">
        <v>209</v>
      </c>
      <c r="M1041" s="92" t="s">
        <v>209</v>
      </c>
      <c r="N1041" s="92" t="s">
        <v>209</v>
      </c>
      <c r="O1041" s="92" t="s">
        <v>209</v>
      </c>
      <c r="P1041" s="90"/>
      <c r="Q1041" s="92" t="s">
        <v>209</v>
      </c>
      <c r="R1041" s="93"/>
      <c r="S1041" s="93"/>
      <c r="T1041" s="92" t="s">
        <v>8651</v>
      </c>
      <c r="U1041" s="94"/>
      <c r="V1041" s="94"/>
      <c r="W1041" s="94"/>
      <c r="X1041" s="94"/>
      <c r="Y1041" s="93"/>
      <c r="Z1041" s="93"/>
      <c r="AA1041" s="90"/>
      <c r="AB1041" s="95"/>
      <c r="AC1041" s="93"/>
      <c r="AD1041" s="92" t="s">
        <v>209</v>
      </c>
      <c r="AE1041" s="94"/>
      <c r="AF1041" s="92" t="s">
        <v>9337</v>
      </c>
      <c r="AG1041" s="93"/>
      <c r="AH1041" s="96"/>
      <c r="AI1041" s="96"/>
      <c r="AJ1041" s="90"/>
      <c r="AK1041" s="90"/>
      <c r="AL1041" s="93"/>
      <c r="AM1041" s="93"/>
      <c r="AN1041" s="92">
        <v>0</v>
      </c>
      <c r="AO1041" s="93"/>
      <c r="AP1041" s="93"/>
    </row>
    <row r="1042" spans="1:42" ht="75" customHeight="1">
      <c r="A1042" s="77">
        <f t="shared" si="1"/>
        <v>1041</v>
      </c>
      <c r="B1042" s="92" t="s">
        <v>9338</v>
      </c>
      <c r="C1042" s="92" t="s">
        <v>9339</v>
      </c>
      <c r="D1042" s="92" t="s">
        <v>9340</v>
      </c>
      <c r="E1042" s="92" t="s">
        <v>9341</v>
      </c>
      <c r="F1042" s="92">
        <v>81230839797</v>
      </c>
      <c r="G1042" s="92" t="s">
        <v>44</v>
      </c>
      <c r="H1042" s="90" t="s">
        <v>9339</v>
      </c>
      <c r="I1042" s="90" t="s">
        <v>9339</v>
      </c>
      <c r="J1042" s="92" t="s">
        <v>9342</v>
      </c>
      <c r="K1042" s="92" t="s">
        <v>209</v>
      </c>
      <c r="L1042" s="92" t="s">
        <v>209</v>
      </c>
      <c r="M1042" s="92" t="s">
        <v>209</v>
      </c>
      <c r="N1042" s="92" t="s">
        <v>209</v>
      </c>
      <c r="O1042" s="92" t="s">
        <v>209</v>
      </c>
      <c r="P1042" s="90"/>
      <c r="Q1042" s="92" t="s">
        <v>209</v>
      </c>
      <c r="R1042" s="93"/>
      <c r="S1042" s="93"/>
      <c r="T1042" s="92" t="s">
        <v>8651</v>
      </c>
      <c r="U1042" s="94"/>
      <c r="V1042" s="94"/>
      <c r="W1042" s="94"/>
      <c r="X1042" s="94"/>
      <c r="Y1042" s="93"/>
      <c r="Z1042" s="93"/>
      <c r="AA1042" s="90"/>
      <c r="AB1042" s="95"/>
      <c r="AC1042" s="93"/>
      <c r="AD1042" s="92" t="s">
        <v>209</v>
      </c>
      <c r="AE1042" s="94"/>
      <c r="AF1042" s="92" t="s">
        <v>9343</v>
      </c>
      <c r="AG1042" s="93"/>
      <c r="AH1042" s="96"/>
      <c r="AI1042" s="96"/>
      <c r="AJ1042" s="90"/>
      <c r="AK1042" s="90"/>
      <c r="AL1042" s="93"/>
      <c r="AM1042" s="93"/>
      <c r="AN1042" s="92">
        <v>0</v>
      </c>
      <c r="AO1042" s="93"/>
      <c r="AP1042" s="93"/>
    </row>
    <row r="1043" spans="1:42" ht="75" customHeight="1">
      <c r="A1043" s="77">
        <f t="shared" si="1"/>
        <v>1042</v>
      </c>
      <c r="B1043" s="92" t="s">
        <v>9344</v>
      </c>
      <c r="C1043" s="92" t="s">
        <v>9345</v>
      </c>
      <c r="D1043" s="92" t="s">
        <v>9346</v>
      </c>
      <c r="E1043" s="92" t="s">
        <v>9347</v>
      </c>
      <c r="F1043" s="92">
        <v>87853220989</v>
      </c>
      <c r="G1043" s="92" t="s">
        <v>44</v>
      </c>
      <c r="H1043" s="90" t="s">
        <v>9345</v>
      </c>
      <c r="I1043" s="90" t="s">
        <v>9345</v>
      </c>
      <c r="J1043" s="92" t="s">
        <v>9348</v>
      </c>
      <c r="K1043" s="92" t="s">
        <v>209</v>
      </c>
      <c r="L1043" s="92" t="s">
        <v>209</v>
      </c>
      <c r="M1043" s="92" t="s">
        <v>209</v>
      </c>
      <c r="N1043" s="92" t="s">
        <v>209</v>
      </c>
      <c r="O1043" s="92" t="s">
        <v>209</v>
      </c>
      <c r="P1043" s="90"/>
      <c r="Q1043" s="92" t="s">
        <v>209</v>
      </c>
      <c r="R1043" s="93"/>
      <c r="S1043" s="93"/>
      <c r="T1043" s="92" t="s">
        <v>8651</v>
      </c>
      <c r="U1043" s="94"/>
      <c r="V1043" s="94"/>
      <c r="W1043" s="94"/>
      <c r="X1043" s="94"/>
      <c r="Y1043" s="93"/>
      <c r="Z1043" s="93"/>
      <c r="AA1043" s="90"/>
      <c r="AB1043" s="95"/>
      <c r="AC1043" s="93"/>
      <c r="AD1043" s="92" t="s">
        <v>209</v>
      </c>
      <c r="AE1043" s="94"/>
      <c r="AF1043" s="92" t="s">
        <v>9349</v>
      </c>
      <c r="AG1043" s="93"/>
      <c r="AH1043" s="96"/>
      <c r="AI1043" s="96"/>
      <c r="AJ1043" s="90"/>
      <c r="AK1043" s="90"/>
      <c r="AL1043" s="93"/>
      <c r="AM1043" s="93"/>
      <c r="AN1043" s="92">
        <v>0</v>
      </c>
      <c r="AO1043" s="93"/>
      <c r="AP1043" s="93"/>
    </row>
    <row r="1044" spans="1:42" ht="75" customHeight="1">
      <c r="A1044" s="77">
        <f t="shared" si="1"/>
        <v>1043</v>
      </c>
      <c r="B1044" s="92" t="s">
        <v>9350</v>
      </c>
      <c r="C1044" s="92" t="s">
        <v>9351</v>
      </c>
      <c r="D1044" s="92" t="s">
        <v>9352</v>
      </c>
      <c r="E1044" s="92" t="s">
        <v>9353</v>
      </c>
      <c r="F1044" s="92">
        <v>83831024484</v>
      </c>
      <c r="G1044" s="92" t="s">
        <v>44</v>
      </c>
      <c r="H1044" s="90" t="s">
        <v>9351</v>
      </c>
      <c r="I1044" s="90" t="s">
        <v>9351</v>
      </c>
      <c r="J1044" s="92" t="s">
        <v>9354</v>
      </c>
      <c r="K1044" s="92" t="s">
        <v>209</v>
      </c>
      <c r="L1044" s="92" t="s">
        <v>209</v>
      </c>
      <c r="M1044" s="92" t="s">
        <v>209</v>
      </c>
      <c r="N1044" s="92" t="s">
        <v>209</v>
      </c>
      <c r="O1044" s="92" t="s">
        <v>209</v>
      </c>
      <c r="P1044" s="90"/>
      <c r="Q1044" s="92" t="s">
        <v>209</v>
      </c>
      <c r="R1044" s="93"/>
      <c r="S1044" s="93"/>
      <c r="T1044" s="92" t="s">
        <v>8651</v>
      </c>
      <c r="U1044" s="94"/>
      <c r="V1044" s="94"/>
      <c r="W1044" s="94"/>
      <c r="X1044" s="94"/>
      <c r="Y1044" s="93"/>
      <c r="Z1044" s="93"/>
      <c r="AA1044" s="90"/>
      <c r="AB1044" s="95"/>
      <c r="AC1044" s="93"/>
      <c r="AD1044" s="92" t="s">
        <v>209</v>
      </c>
      <c r="AE1044" s="94"/>
      <c r="AF1044" s="92" t="s">
        <v>9355</v>
      </c>
      <c r="AG1044" s="93"/>
      <c r="AH1044" s="96"/>
      <c r="AI1044" s="96"/>
      <c r="AJ1044" s="90"/>
      <c r="AK1044" s="90"/>
      <c r="AL1044" s="93"/>
      <c r="AM1044" s="93"/>
      <c r="AN1044" s="92">
        <v>0</v>
      </c>
      <c r="AO1044" s="93"/>
      <c r="AP1044" s="93"/>
    </row>
    <row r="1045" spans="1:42" ht="75" customHeight="1">
      <c r="A1045" s="77">
        <f t="shared" si="1"/>
        <v>1044</v>
      </c>
      <c r="B1045" s="92" t="s">
        <v>9356</v>
      </c>
      <c r="C1045" s="92" t="s">
        <v>9357</v>
      </c>
      <c r="D1045" s="92" t="s">
        <v>9358</v>
      </c>
      <c r="E1045" s="97" t="s">
        <v>9359</v>
      </c>
      <c r="F1045" s="92">
        <v>82257900402</v>
      </c>
      <c r="G1045" s="92" t="s">
        <v>44</v>
      </c>
      <c r="H1045" s="90" t="s">
        <v>9357</v>
      </c>
      <c r="I1045" s="90" t="s">
        <v>9357</v>
      </c>
      <c r="J1045" s="92" t="s">
        <v>9360</v>
      </c>
      <c r="K1045" s="92" t="s">
        <v>209</v>
      </c>
      <c r="L1045" s="92" t="s">
        <v>209</v>
      </c>
      <c r="M1045" s="92" t="s">
        <v>209</v>
      </c>
      <c r="N1045" s="92" t="s">
        <v>209</v>
      </c>
      <c r="O1045" s="92" t="s">
        <v>209</v>
      </c>
      <c r="P1045" s="90"/>
      <c r="Q1045" s="92" t="s">
        <v>209</v>
      </c>
      <c r="R1045" s="93"/>
      <c r="S1045" s="93"/>
      <c r="T1045" s="92" t="s">
        <v>8651</v>
      </c>
      <c r="U1045" s="94"/>
      <c r="V1045" s="94"/>
      <c r="W1045" s="94"/>
      <c r="X1045" s="94"/>
      <c r="Y1045" s="93"/>
      <c r="Z1045" s="93"/>
      <c r="AA1045" s="90"/>
      <c r="AB1045" s="95"/>
      <c r="AC1045" s="93"/>
      <c r="AD1045" s="92" t="s">
        <v>209</v>
      </c>
      <c r="AE1045" s="94"/>
      <c r="AF1045" s="92" t="s">
        <v>9361</v>
      </c>
      <c r="AG1045" s="93"/>
      <c r="AH1045" s="96"/>
      <c r="AI1045" s="96"/>
      <c r="AJ1045" s="90"/>
      <c r="AK1045" s="90"/>
      <c r="AL1045" s="93"/>
      <c r="AM1045" s="93"/>
      <c r="AN1045" s="92">
        <v>0</v>
      </c>
      <c r="AO1045" s="93"/>
      <c r="AP1045" s="93"/>
    </row>
    <row r="1046" spans="1:42" ht="75" customHeight="1">
      <c r="A1046" s="77">
        <f t="shared" si="1"/>
        <v>1045</v>
      </c>
      <c r="B1046" s="92" t="s">
        <v>9362</v>
      </c>
      <c r="C1046" s="92" t="s">
        <v>9363</v>
      </c>
      <c r="D1046" s="92" t="s">
        <v>9364</v>
      </c>
      <c r="E1046" s="92" t="s">
        <v>9365</v>
      </c>
      <c r="F1046" s="92">
        <v>81333743739</v>
      </c>
      <c r="G1046" s="92" t="s">
        <v>44</v>
      </c>
      <c r="H1046" s="90" t="s">
        <v>9363</v>
      </c>
      <c r="I1046" s="90" t="s">
        <v>9363</v>
      </c>
      <c r="J1046" s="92" t="s">
        <v>9366</v>
      </c>
      <c r="K1046" s="92" t="s">
        <v>209</v>
      </c>
      <c r="L1046" s="92" t="s">
        <v>209</v>
      </c>
      <c r="M1046" s="92" t="s">
        <v>209</v>
      </c>
      <c r="N1046" s="92" t="s">
        <v>209</v>
      </c>
      <c r="O1046" s="92" t="s">
        <v>209</v>
      </c>
      <c r="P1046" s="90"/>
      <c r="Q1046" s="92" t="s">
        <v>209</v>
      </c>
      <c r="R1046" s="93"/>
      <c r="S1046" s="93"/>
      <c r="T1046" s="92" t="s">
        <v>8651</v>
      </c>
      <c r="U1046" s="94"/>
      <c r="V1046" s="94"/>
      <c r="W1046" s="94"/>
      <c r="X1046" s="94"/>
      <c r="Y1046" s="93"/>
      <c r="Z1046" s="93"/>
      <c r="AA1046" s="90"/>
      <c r="AB1046" s="95"/>
      <c r="AC1046" s="93"/>
      <c r="AD1046" s="92" t="s">
        <v>209</v>
      </c>
      <c r="AE1046" s="94"/>
      <c r="AF1046" s="92" t="s">
        <v>6490</v>
      </c>
      <c r="AG1046" s="93"/>
      <c r="AH1046" s="96"/>
      <c r="AI1046" s="96"/>
      <c r="AJ1046" s="90"/>
      <c r="AK1046" s="90"/>
      <c r="AL1046" s="93"/>
      <c r="AM1046" s="93"/>
      <c r="AN1046" s="92">
        <v>0</v>
      </c>
      <c r="AO1046" s="93"/>
      <c r="AP1046" s="93"/>
    </row>
    <row r="1047" spans="1:42" ht="75" customHeight="1">
      <c r="A1047" s="77">
        <f t="shared" si="1"/>
        <v>1046</v>
      </c>
      <c r="B1047" s="92" t="s">
        <v>9367</v>
      </c>
      <c r="C1047" s="92" t="s">
        <v>9368</v>
      </c>
      <c r="D1047" s="92" t="s">
        <v>9369</v>
      </c>
      <c r="E1047" s="92" t="s">
        <v>9370</v>
      </c>
      <c r="F1047" s="92">
        <v>81944965932</v>
      </c>
      <c r="G1047" s="92" t="s">
        <v>27</v>
      </c>
      <c r="H1047" s="90" t="s">
        <v>9368</v>
      </c>
      <c r="I1047" s="90" t="s">
        <v>9368</v>
      </c>
      <c r="J1047" s="92" t="s">
        <v>9371</v>
      </c>
      <c r="K1047" s="92" t="s">
        <v>209</v>
      </c>
      <c r="L1047" s="92" t="s">
        <v>209</v>
      </c>
      <c r="M1047" s="92" t="s">
        <v>209</v>
      </c>
      <c r="N1047" s="92" t="s">
        <v>209</v>
      </c>
      <c r="O1047" s="92" t="s">
        <v>209</v>
      </c>
      <c r="P1047" s="90"/>
      <c r="Q1047" s="92" t="s">
        <v>209</v>
      </c>
      <c r="R1047" s="93"/>
      <c r="S1047" s="93"/>
      <c r="T1047" s="92" t="s">
        <v>8651</v>
      </c>
      <c r="U1047" s="94"/>
      <c r="V1047" s="94"/>
      <c r="W1047" s="94"/>
      <c r="X1047" s="94"/>
      <c r="Y1047" s="93"/>
      <c r="Z1047" s="93"/>
      <c r="AA1047" s="90"/>
      <c r="AB1047" s="95"/>
      <c r="AC1047" s="93"/>
      <c r="AD1047" s="92" t="s">
        <v>209</v>
      </c>
      <c r="AE1047" s="94"/>
      <c r="AF1047" s="92" t="s">
        <v>9372</v>
      </c>
      <c r="AG1047" s="93"/>
      <c r="AH1047" s="96"/>
      <c r="AI1047" s="96"/>
      <c r="AJ1047" s="90"/>
      <c r="AK1047" s="90"/>
      <c r="AL1047" s="93"/>
      <c r="AM1047" s="93"/>
      <c r="AN1047" s="92">
        <v>0</v>
      </c>
      <c r="AO1047" s="93"/>
      <c r="AP1047" s="93"/>
    </row>
    <row r="1048" spans="1:42" ht="75" customHeight="1">
      <c r="A1048" s="77">
        <f t="shared" si="1"/>
        <v>1047</v>
      </c>
      <c r="B1048" s="92" t="s">
        <v>9373</v>
      </c>
      <c r="C1048" s="92" t="s">
        <v>9374</v>
      </c>
      <c r="D1048" s="92" t="s">
        <v>9375</v>
      </c>
      <c r="E1048" s="92" t="s">
        <v>9376</v>
      </c>
      <c r="F1048" s="92">
        <v>81252494100</v>
      </c>
      <c r="G1048" s="92" t="s">
        <v>44</v>
      </c>
      <c r="H1048" s="90" t="s">
        <v>9374</v>
      </c>
      <c r="I1048" s="90" t="s">
        <v>9374</v>
      </c>
      <c r="J1048" s="92" t="s">
        <v>9377</v>
      </c>
      <c r="K1048" s="92" t="s">
        <v>209</v>
      </c>
      <c r="L1048" s="92" t="s">
        <v>209</v>
      </c>
      <c r="M1048" s="92" t="s">
        <v>209</v>
      </c>
      <c r="N1048" s="92" t="s">
        <v>209</v>
      </c>
      <c r="O1048" s="92" t="s">
        <v>209</v>
      </c>
      <c r="P1048" s="90"/>
      <c r="Q1048" s="92" t="s">
        <v>209</v>
      </c>
      <c r="R1048" s="93"/>
      <c r="S1048" s="93"/>
      <c r="T1048" s="92" t="s">
        <v>8651</v>
      </c>
      <c r="U1048" s="94"/>
      <c r="V1048" s="94"/>
      <c r="W1048" s="94"/>
      <c r="X1048" s="94"/>
      <c r="Y1048" s="93"/>
      <c r="Z1048" s="93"/>
      <c r="AA1048" s="90"/>
      <c r="AB1048" s="95"/>
      <c r="AC1048" s="93"/>
      <c r="AD1048" s="92" t="s">
        <v>209</v>
      </c>
      <c r="AE1048" s="94"/>
      <c r="AF1048" s="92" t="s">
        <v>9378</v>
      </c>
      <c r="AG1048" s="93"/>
      <c r="AH1048" s="96"/>
      <c r="AI1048" s="96"/>
      <c r="AJ1048" s="90"/>
      <c r="AK1048" s="90"/>
      <c r="AL1048" s="93"/>
      <c r="AM1048" s="93"/>
      <c r="AN1048" s="92">
        <v>0</v>
      </c>
      <c r="AO1048" s="93"/>
      <c r="AP1048" s="93"/>
    </row>
    <row r="1049" spans="1:42" ht="75" customHeight="1">
      <c r="A1049" s="77">
        <f t="shared" si="1"/>
        <v>1048</v>
      </c>
      <c r="B1049" s="92" t="s">
        <v>9379</v>
      </c>
      <c r="C1049" s="92" t="s">
        <v>9380</v>
      </c>
      <c r="D1049" s="92" t="s">
        <v>9381</v>
      </c>
      <c r="E1049" s="92" t="s">
        <v>9382</v>
      </c>
      <c r="F1049" s="92">
        <v>85607219222</v>
      </c>
      <c r="G1049" s="92" t="s">
        <v>44</v>
      </c>
      <c r="H1049" s="90" t="s">
        <v>9380</v>
      </c>
      <c r="I1049" s="90" t="s">
        <v>9380</v>
      </c>
      <c r="J1049" s="92" t="s">
        <v>9383</v>
      </c>
      <c r="K1049" s="92" t="s">
        <v>209</v>
      </c>
      <c r="L1049" s="92" t="s">
        <v>209</v>
      </c>
      <c r="M1049" s="92" t="s">
        <v>209</v>
      </c>
      <c r="N1049" s="92" t="s">
        <v>209</v>
      </c>
      <c r="O1049" s="92" t="s">
        <v>209</v>
      </c>
      <c r="P1049" s="90"/>
      <c r="Q1049" s="92" t="s">
        <v>209</v>
      </c>
      <c r="R1049" s="93"/>
      <c r="S1049" s="93"/>
      <c r="T1049" s="92" t="s">
        <v>8651</v>
      </c>
      <c r="U1049" s="94"/>
      <c r="V1049" s="94"/>
      <c r="W1049" s="94"/>
      <c r="X1049" s="94"/>
      <c r="Y1049" s="93"/>
      <c r="Z1049" s="93"/>
      <c r="AA1049" s="90"/>
      <c r="AB1049" s="95"/>
      <c r="AC1049" s="93"/>
      <c r="AD1049" s="92" t="s">
        <v>209</v>
      </c>
      <c r="AE1049" s="94"/>
      <c r="AF1049" s="92" t="s">
        <v>8952</v>
      </c>
      <c r="AG1049" s="93"/>
      <c r="AH1049" s="96"/>
      <c r="AI1049" s="96"/>
      <c r="AJ1049" s="90"/>
      <c r="AK1049" s="90"/>
      <c r="AL1049" s="93"/>
      <c r="AM1049" s="93"/>
      <c r="AN1049" s="92">
        <v>0</v>
      </c>
      <c r="AO1049" s="93"/>
      <c r="AP1049" s="93"/>
    </row>
    <row r="1050" spans="1:42" ht="75" customHeight="1">
      <c r="A1050" s="77">
        <f t="shared" si="1"/>
        <v>1049</v>
      </c>
      <c r="B1050" s="92" t="s">
        <v>9384</v>
      </c>
      <c r="C1050" s="92" t="s">
        <v>9385</v>
      </c>
      <c r="D1050" s="92" t="s">
        <v>9386</v>
      </c>
      <c r="E1050" s="92" t="s">
        <v>9387</v>
      </c>
      <c r="F1050" s="92">
        <v>81257664004</v>
      </c>
      <c r="G1050" s="92" t="s">
        <v>44</v>
      </c>
      <c r="H1050" s="90" t="s">
        <v>9385</v>
      </c>
      <c r="I1050" s="90" t="s">
        <v>9385</v>
      </c>
      <c r="J1050" s="92" t="s">
        <v>9388</v>
      </c>
      <c r="K1050" s="92" t="s">
        <v>209</v>
      </c>
      <c r="L1050" s="92" t="s">
        <v>209</v>
      </c>
      <c r="M1050" s="92" t="s">
        <v>209</v>
      </c>
      <c r="N1050" s="92" t="s">
        <v>209</v>
      </c>
      <c r="O1050" s="92" t="s">
        <v>209</v>
      </c>
      <c r="P1050" s="90"/>
      <c r="Q1050" s="92" t="s">
        <v>209</v>
      </c>
      <c r="R1050" s="93"/>
      <c r="S1050" s="93"/>
      <c r="T1050" s="92" t="s">
        <v>8651</v>
      </c>
      <c r="U1050" s="94"/>
      <c r="V1050" s="94"/>
      <c r="W1050" s="94"/>
      <c r="X1050" s="94"/>
      <c r="Y1050" s="93"/>
      <c r="Z1050" s="93"/>
      <c r="AA1050" s="90"/>
      <c r="AB1050" s="95"/>
      <c r="AC1050" s="93"/>
      <c r="AD1050" s="92" t="s">
        <v>209</v>
      </c>
      <c r="AE1050" s="94"/>
      <c r="AF1050" s="92" t="s">
        <v>9389</v>
      </c>
      <c r="AG1050" s="93"/>
      <c r="AH1050" s="96"/>
      <c r="AI1050" s="96"/>
      <c r="AJ1050" s="90"/>
      <c r="AK1050" s="90"/>
      <c r="AL1050" s="93"/>
      <c r="AM1050" s="93"/>
      <c r="AN1050" s="92">
        <v>0</v>
      </c>
      <c r="AO1050" s="93"/>
      <c r="AP1050" s="93"/>
    </row>
    <row r="1051" spans="1:42" ht="75" customHeight="1">
      <c r="A1051" s="77">
        <f t="shared" si="1"/>
        <v>1050</v>
      </c>
      <c r="B1051" s="92" t="s">
        <v>9390</v>
      </c>
      <c r="C1051" s="92" t="s">
        <v>9391</v>
      </c>
      <c r="D1051" s="92" t="s">
        <v>9392</v>
      </c>
      <c r="E1051" s="92" t="s">
        <v>9393</v>
      </c>
      <c r="F1051" s="92">
        <v>85231371761</v>
      </c>
      <c r="G1051" s="92" t="s">
        <v>44</v>
      </c>
      <c r="H1051" s="90" t="s">
        <v>9391</v>
      </c>
      <c r="I1051" s="90" t="s">
        <v>9391</v>
      </c>
      <c r="J1051" s="92" t="s">
        <v>9394</v>
      </c>
      <c r="K1051" s="92" t="s">
        <v>209</v>
      </c>
      <c r="L1051" s="92" t="s">
        <v>209</v>
      </c>
      <c r="M1051" s="92" t="s">
        <v>209</v>
      </c>
      <c r="N1051" s="92" t="s">
        <v>209</v>
      </c>
      <c r="O1051" s="92" t="s">
        <v>209</v>
      </c>
      <c r="P1051" s="90"/>
      <c r="Q1051" s="92" t="s">
        <v>209</v>
      </c>
      <c r="R1051" s="93"/>
      <c r="S1051" s="93"/>
      <c r="T1051" s="92" t="s">
        <v>8651</v>
      </c>
      <c r="U1051" s="94"/>
      <c r="V1051" s="94"/>
      <c r="W1051" s="94"/>
      <c r="X1051" s="94"/>
      <c r="Y1051" s="93"/>
      <c r="Z1051" s="93"/>
      <c r="AA1051" s="90"/>
      <c r="AB1051" s="95"/>
      <c r="AC1051" s="93"/>
      <c r="AD1051" s="92" t="s">
        <v>209</v>
      </c>
      <c r="AE1051" s="94"/>
      <c r="AF1051" s="92" t="s">
        <v>9395</v>
      </c>
      <c r="AG1051" s="93"/>
      <c r="AH1051" s="96"/>
      <c r="AI1051" s="96"/>
      <c r="AJ1051" s="90"/>
      <c r="AK1051" s="90"/>
      <c r="AL1051" s="93"/>
      <c r="AM1051" s="93"/>
      <c r="AN1051" s="92">
        <v>0</v>
      </c>
      <c r="AO1051" s="93"/>
      <c r="AP1051" s="93"/>
    </row>
    <row r="1052" spans="1:42" ht="75" customHeight="1">
      <c r="A1052" s="77">
        <f t="shared" si="1"/>
        <v>1051</v>
      </c>
      <c r="B1052" s="92" t="s">
        <v>9396</v>
      </c>
      <c r="C1052" s="92" t="s">
        <v>9397</v>
      </c>
      <c r="D1052" s="92" t="s">
        <v>9398</v>
      </c>
      <c r="E1052" s="92" t="s">
        <v>9399</v>
      </c>
      <c r="F1052" s="92">
        <v>81216611209</v>
      </c>
      <c r="G1052" s="92" t="s">
        <v>44</v>
      </c>
      <c r="H1052" s="90" t="s">
        <v>9397</v>
      </c>
      <c r="I1052" s="90" t="s">
        <v>9397</v>
      </c>
      <c r="J1052" s="92" t="s">
        <v>9400</v>
      </c>
      <c r="K1052" s="92" t="s">
        <v>209</v>
      </c>
      <c r="L1052" s="92" t="s">
        <v>209</v>
      </c>
      <c r="M1052" s="92" t="s">
        <v>209</v>
      </c>
      <c r="N1052" s="92" t="s">
        <v>209</v>
      </c>
      <c r="O1052" s="92" t="s">
        <v>209</v>
      </c>
      <c r="P1052" s="90"/>
      <c r="Q1052" s="92" t="s">
        <v>209</v>
      </c>
      <c r="R1052" s="93"/>
      <c r="S1052" s="93"/>
      <c r="T1052" s="92" t="s">
        <v>8651</v>
      </c>
      <c r="U1052" s="94"/>
      <c r="V1052" s="94"/>
      <c r="W1052" s="94"/>
      <c r="X1052" s="94"/>
      <c r="Y1052" s="93"/>
      <c r="Z1052" s="93"/>
      <c r="AA1052" s="90"/>
      <c r="AB1052" s="95"/>
      <c r="AC1052" s="93"/>
      <c r="AD1052" s="92" t="s">
        <v>209</v>
      </c>
      <c r="AE1052" s="94"/>
      <c r="AF1052" s="92" t="s">
        <v>9401</v>
      </c>
      <c r="AG1052" s="93"/>
      <c r="AH1052" s="96"/>
      <c r="AI1052" s="96"/>
      <c r="AJ1052" s="90"/>
      <c r="AK1052" s="90"/>
      <c r="AL1052" s="93"/>
      <c r="AM1052" s="93"/>
      <c r="AN1052" s="92">
        <v>0</v>
      </c>
      <c r="AO1052" s="93"/>
      <c r="AP1052" s="93"/>
    </row>
    <row r="1053" spans="1:42" ht="75" customHeight="1">
      <c r="A1053" s="77">
        <f t="shared" si="1"/>
        <v>1052</v>
      </c>
      <c r="B1053" s="92" t="s">
        <v>9402</v>
      </c>
      <c r="C1053" s="92" t="s">
        <v>9403</v>
      </c>
      <c r="D1053" s="92" t="s">
        <v>9404</v>
      </c>
      <c r="E1053" s="92" t="s">
        <v>9405</v>
      </c>
      <c r="F1053" s="92" t="s">
        <v>9406</v>
      </c>
      <c r="G1053" s="92" t="s">
        <v>44</v>
      </c>
      <c r="H1053" s="90" t="s">
        <v>9403</v>
      </c>
      <c r="I1053" s="90" t="s">
        <v>9403</v>
      </c>
      <c r="J1053" s="92" t="s">
        <v>9407</v>
      </c>
      <c r="K1053" s="92" t="s">
        <v>209</v>
      </c>
      <c r="L1053" s="92" t="s">
        <v>209</v>
      </c>
      <c r="M1053" s="92" t="s">
        <v>209</v>
      </c>
      <c r="N1053" s="92" t="s">
        <v>209</v>
      </c>
      <c r="O1053" s="92" t="s">
        <v>209</v>
      </c>
      <c r="P1053" s="90"/>
      <c r="Q1053" s="92" t="s">
        <v>209</v>
      </c>
      <c r="R1053" s="93"/>
      <c r="S1053" s="93"/>
      <c r="T1053" s="92" t="s">
        <v>8651</v>
      </c>
      <c r="U1053" s="94"/>
      <c r="V1053" s="94"/>
      <c r="W1053" s="94"/>
      <c r="X1053" s="94"/>
      <c r="Y1053" s="93"/>
      <c r="Z1053" s="93"/>
      <c r="AA1053" s="90"/>
      <c r="AB1053" s="95"/>
      <c r="AC1053" s="93"/>
      <c r="AD1053" s="92" t="s">
        <v>209</v>
      </c>
      <c r="AE1053" s="94"/>
      <c r="AF1053" s="92" t="s">
        <v>9408</v>
      </c>
      <c r="AG1053" s="93"/>
      <c r="AH1053" s="96"/>
      <c r="AI1053" s="96"/>
      <c r="AJ1053" s="90"/>
      <c r="AK1053" s="90"/>
      <c r="AL1053" s="93"/>
      <c r="AM1053" s="93"/>
      <c r="AN1053" s="92">
        <v>0</v>
      </c>
      <c r="AO1053" s="93"/>
      <c r="AP1053" s="93"/>
    </row>
    <row r="1054" spans="1:42" ht="75" customHeight="1">
      <c r="A1054" s="77">
        <f t="shared" si="1"/>
        <v>1053</v>
      </c>
      <c r="B1054" s="92" t="s">
        <v>9409</v>
      </c>
      <c r="C1054" s="92" t="s">
        <v>9410</v>
      </c>
      <c r="D1054" s="92" t="s">
        <v>9411</v>
      </c>
      <c r="E1054" s="92" t="s">
        <v>9412</v>
      </c>
      <c r="F1054" s="92" t="s">
        <v>9413</v>
      </c>
      <c r="G1054" s="92" t="s">
        <v>44</v>
      </c>
      <c r="H1054" s="90" t="s">
        <v>9410</v>
      </c>
      <c r="I1054" s="90" t="s">
        <v>9410</v>
      </c>
      <c r="J1054" s="92" t="s">
        <v>9414</v>
      </c>
      <c r="K1054" s="92" t="s">
        <v>209</v>
      </c>
      <c r="L1054" s="92" t="s">
        <v>209</v>
      </c>
      <c r="M1054" s="92" t="s">
        <v>209</v>
      </c>
      <c r="N1054" s="92" t="s">
        <v>209</v>
      </c>
      <c r="O1054" s="92" t="s">
        <v>209</v>
      </c>
      <c r="P1054" s="90"/>
      <c r="Q1054" s="92" t="s">
        <v>209</v>
      </c>
      <c r="R1054" s="93"/>
      <c r="S1054" s="93"/>
      <c r="T1054" s="92" t="s">
        <v>8651</v>
      </c>
      <c r="U1054" s="94"/>
      <c r="V1054" s="94"/>
      <c r="W1054" s="94"/>
      <c r="X1054" s="94"/>
      <c r="Y1054" s="93"/>
      <c r="Z1054" s="93"/>
      <c r="AA1054" s="90"/>
      <c r="AB1054" s="95"/>
      <c r="AC1054" s="93"/>
      <c r="AD1054" s="92" t="s">
        <v>209</v>
      </c>
      <c r="AE1054" s="94"/>
      <c r="AF1054" s="92" t="s">
        <v>9415</v>
      </c>
      <c r="AG1054" s="93"/>
      <c r="AH1054" s="96"/>
      <c r="AI1054" s="96"/>
      <c r="AJ1054" s="90"/>
      <c r="AK1054" s="90"/>
      <c r="AL1054" s="93"/>
      <c r="AM1054" s="93"/>
      <c r="AN1054" s="92">
        <v>0</v>
      </c>
      <c r="AO1054" s="93"/>
      <c r="AP1054" s="93"/>
    </row>
    <row r="1055" spans="1:42" ht="75" customHeight="1">
      <c r="A1055" s="77">
        <f t="shared" si="1"/>
        <v>1054</v>
      </c>
      <c r="B1055" s="92" t="s">
        <v>9416</v>
      </c>
      <c r="C1055" s="92" t="s">
        <v>9417</v>
      </c>
      <c r="D1055" s="92" t="s">
        <v>9418</v>
      </c>
      <c r="E1055" s="92" t="s">
        <v>9419</v>
      </c>
      <c r="F1055" s="92">
        <v>81939840500</v>
      </c>
      <c r="G1055" s="92" t="s">
        <v>44</v>
      </c>
      <c r="H1055" s="90" t="s">
        <v>9417</v>
      </c>
      <c r="I1055" s="90" t="s">
        <v>9417</v>
      </c>
      <c r="J1055" s="92" t="s">
        <v>9420</v>
      </c>
      <c r="K1055" s="92" t="s">
        <v>209</v>
      </c>
      <c r="L1055" s="92" t="s">
        <v>209</v>
      </c>
      <c r="M1055" s="92" t="s">
        <v>209</v>
      </c>
      <c r="N1055" s="92" t="s">
        <v>209</v>
      </c>
      <c r="O1055" s="92" t="s">
        <v>209</v>
      </c>
      <c r="P1055" s="90"/>
      <c r="Q1055" s="92" t="s">
        <v>209</v>
      </c>
      <c r="R1055" s="93"/>
      <c r="S1055" s="93"/>
      <c r="T1055" s="92" t="s">
        <v>8651</v>
      </c>
      <c r="U1055" s="94"/>
      <c r="V1055" s="94"/>
      <c r="W1055" s="94"/>
      <c r="X1055" s="94"/>
      <c r="Y1055" s="93"/>
      <c r="Z1055" s="93"/>
      <c r="AA1055" s="90"/>
      <c r="AB1055" s="95"/>
      <c r="AC1055" s="93"/>
      <c r="AD1055" s="92" t="s">
        <v>209</v>
      </c>
      <c r="AE1055" s="94"/>
      <c r="AF1055" s="92" t="s">
        <v>9421</v>
      </c>
      <c r="AG1055" s="93"/>
      <c r="AH1055" s="96"/>
      <c r="AI1055" s="96"/>
      <c r="AJ1055" s="90"/>
      <c r="AK1055" s="90"/>
      <c r="AL1055" s="93"/>
      <c r="AM1055" s="93"/>
      <c r="AN1055" s="92">
        <v>0</v>
      </c>
      <c r="AO1055" s="93"/>
      <c r="AP1055" s="93"/>
    </row>
    <row r="1056" spans="1:42" ht="75" customHeight="1">
      <c r="A1056" s="77">
        <f t="shared" si="1"/>
        <v>1055</v>
      </c>
      <c r="B1056" s="92" t="s">
        <v>9422</v>
      </c>
      <c r="C1056" s="92" t="s">
        <v>9423</v>
      </c>
      <c r="D1056" s="92" t="s">
        <v>9424</v>
      </c>
      <c r="E1056" s="92" t="s">
        <v>9425</v>
      </c>
      <c r="F1056" s="92">
        <v>8123208385</v>
      </c>
      <c r="G1056" s="92" t="s">
        <v>44</v>
      </c>
      <c r="H1056" s="90" t="s">
        <v>9423</v>
      </c>
      <c r="I1056" s="90" t="s">
        <v>9423</v>
      </c>
      <c r="J1056" s="92" t="s">
        <v>9426</v>
      </c>
      <c r="K1056" s="92" t="s">
        <v>209</v>
      </c>
      <c r="L1056" s="92" t="s">
        <v>209</v>
      </c>
      <c r="M1056" s="92" t="s">
        <v>209</v>
      </c>
      <c r="N1056" s="92" t="s">
        <v>209</v>
      </c>
      <c r="O1056" s="92" t="s">
        <v>209</v>
      </c>
      <c r="P1056" s="90"/>
      <c r="Q1056" s="92" t="s">
        <v>209</v>
      </c>
      <c r="R1056" s="93"/>
      <c r="S1056" s="93"/>
      <c r="T1056" s="92" t="s">
        <v>8651</v>
      </c>
      <c r="U1056" s="94"/>
      <c r="V1056" s="94"/>
      <c r="W1056" s="94"/>
      <c r="X1056" s="94"/>
      <c r="Y1056" s="93"/>
      <c r="Z1056" s="93"/>
      <c r="AA1056" s="90"/>
      <c r="AB1056" s="95"/>
      <c r="AC1056" s="93"/>
      <c r="AD1056" s="92" t="s">
        <v>209</v>
      </c>
      <c r="AE1056" s="94"/>
      <c r="AF1056" s="92" t="s">
        <v>9427</v>
      </c>
      <c r="AG1056" s="93"/>
      <c r="AH1056" s="96"/>
      <c r="AI1056" s="96"/>
      <c r="AJ1056" s="90"/>
      <c r="AK1056" s="90"/>
      <c r="AL1056" s="93"/>
      <c r="AM1056" s="93"/>
      <c r="AN1056" s="92">
        <v>0</v>
      </c>
      <c r="AO1056" s="93"/>
      <c r="AP1056" s="93"/>
    </row>
    <row r="1057" spans="1:42" ht="75" customHeight="1">
      <c r="A1057" s="77">
        <f t="shared" si="1"/>
        <v>1056</v>
      </c>
      <c r="B1057" s="92" t="s">
        <v>9428</v>
      </c>
      <c r="C1057" s="92" t="s">
        <v>9429</v>
      </c>
      <c r="D1057" s="92" t="s">
        <v>9430</v>
      </c>
      <c r="E1057" s="92" t="s">
        <v>9431</v>
      </c>
      <c r="F1057" s="92">
        <v>81235414266</v>
      </c>
      <c r="G1057" s="92" t="s">
        <v>44</v>
      </c>
      <c r="H1057" s="90" t="s">
        <v>9429</v>
      </c>
      <c r="I1057" s="90" t="s">
        <v>9429</v>
      </c>
      <c r="J1057" s="92" t="s">
        <v>9432</v>
      </c>
      <c r="K1057" s="92" t="s">
        <v>209</v>
      </c>
      <c r="L1057" s="92" t="s">
        <v>209</v>
      </c>
      <c r="M1057" s="92" t="s">
        <v>209</v>
      </c>
      <c r="N1057" s="92" t="s">
        <v>209</v>
      </c>
      <c r="O1057" s="92" t="s">
        <v>209</v>
      </c>
      <c r="P1057" s="90"/>
      <c r="Q1057" s="92" t="s">
        <v>209</v>
      </c>
      <c r="R1057" s="93"/>
      <c r="S1057" s="93"/>
      <c r="T1057" s="92" t="s">
        <v>8651</v>
      </c>
      <c r="U1057" s="94"/>
      <c r="V1057" s="94"/>
      <c r="W1057" s="94"/>
      <c r="X1057" s="94"/>
      <c r="Y1057" s="93"/>
      <c r="Z1057" s="93"/>
      <c r="AA1057" s="90"/>
      <c r="AB1057" s="95"/>
      <c r="AC1057" s="93"/>
      <c r="AD1057" s="92" t="s">
        <v>209</v>
      </c>
      <c r="AE1057" s="94"/>
      <c r="AF1057" s="92" t="s">
        <v>9433</v>
      </c>
      <c r="AG1057" s="93"/>
      <c r="AH1057" s="96"/>
      <c r="AI1057" s="96"/>
      <c r="AJ1057" s="90"/>
      <c r="AK1057" s="90"/>
      <c r="AL1057" s="93"/>
      <c r="AM1057" s="93"/>
      <c r="AN1057" s="92">
        <v>0</v>
      </c>
      <c r="AO1057" s="93"/>
      <c r="AP1057" s="93"/>
    </row>
    <row r="1058" spans="1:42" ht="75" customHeight="1">
      <c r="A1058" s="77">
        <f t="shared" si="1"/>
        <v>1057</v>
      </c>
      <c r="B1058" s="92" t="s">
        <v>9434</v>
      </c>
      <c r="C1058" s="92" t="s">
        <v>9435</v>
      </c>
      <c r="D1058" s="92" t="s">
        <v>9436</v>
      </c>
      <c r="E1058" s="92" t="s">
        <v>9437</v>
      </c>
      <c r="F1058" s="92">
        <v>81390906303</v>
      </c>
      <c r="G1058" s="92" t="s">
        <v>44</v>
      </c>
      <c r="H1058" s="90" t="s">
        <v>9435</v>
      </c>
      <c r="I1058" s="90" t="s">
        <v>9435</v>
      </c>
      <c r="J1058" s="92" t="s">
        <v>9438</v>
      </c>
      <c r="K1058" s="92" t="s">
        <v>209</v>
      </c>
      <c r="L1058" s="92" t="s">
        <v>209</v>
      </c>
      <c r="M1058" s="92" t="s">
        <v>209</v>
      </c>
      <c r="N1058" s="92" t="s">
        <v>209</v>
      </c>
      <c r="O1058" s="92" t="s">
        <v>209</v>
      </c>
      <c r="P1058" s="90"/>
      <c r="Q1058" s="92" t="s">
        <v>209</v>
      </c>
      <c r="R1058" s="93"/>
      <c r="S1058" s="93"/>
      <c r="T1058" s="92" t="s">
        <v>8651</v>
      </c>
      <c r="U1058" s="94"/>
      <c r="V1058" s="94"/>
      <c r="W1058" s="94"/>
      <c r="X1058" s="94"/>
      <c r="Y1058" s="93"/>
      <c r="Z1058" s="93"/>
      <c r="AA1058" s="90"/>
      <c r="AB1058" s="95"/>
      <c r="AC1058" s="93"/>
      <c r="AD1058" s="92" t="s">
        <v>209</v>
      </c>
      <c r="AE1058" s="94"/>
      <c r="AF1058" s="92" t="s">
        <v>9439</v>
      </c>
      <c r="AG1058" s="93"/>
      <c r="AH1058" s="96"/>
      <c r="AI1058" s="96"/>
      <c r="AJ1058" s="90"/>
      <c r="AK1058" s="90"/>
      <c r="AL1058" s="93"/>
      <c r="AM1058" s="93"/>
      <c r="AN1058" s="92">
        <v>0</v>
      </c>
      <c r="AO1058" s="93"/>
      <c r="AP1058" s="93"/>
    </row>
    <row r="1059" spans="1:42" ht="75" customHeight="1">
      <c r="A1059" s="77">
        <f t="shared" si="1"/>
        <v>1058</v>
      </c>
      <c r="B1059" s="92" t="s">
        <v>9440</v>
      </c>
      <c r="C1059" s="92" t="s">
        <v>9441</v>
      </c>
      <c r="D1059" s="92" t="s">
        <v>5405</v>
      </c>
      <c r="E1059" s="92" t="s">
        <v>9442</v>
      </c>
      <c r="F1059" s="92">
        <v>8123520650</v>
      </c>
      <c r="G1059" s="92" t="s">
        <v>27</v>
      </c>
      <c r="H1059" s="90" t="s">
        <v>9441</v>
      </c>
      <c r="I1059" s="90" t="s">
        <v>9441</v>
      </c>
      <c r="J1059" s="92" t="s">
        <v>9443</v>
      </c>
      <c r="K1059" s="92" t="s">
        <v>209</v>
      </c>
      <c r="L1059" s="92" t="s">
        <v>209</v>
      </c>
      <c r="M1059" s="92" t="s">
        <v>209</v>
      </c>
      <c r="N1059" s="92" t="s">
        <v>209</v>
      </c>
      <c r="O1059" s="92" t="s">
        <v>209</v>
      </c>
      <c r="P1059" s="90"/>
      <c r="Q1059" s="92" t="s">
        <v>209</v>
      </c>
      <c r="R1059" s="93"/>
      <c r="S1059" s="93"/>
      <c r="T1059" s="92" t="s">
        <v>8651</v>
      </c>
      <c r="U1059" s="94"/>
      <c r="V1059" s="94"/>
      <c r="W1059" s="94"/>
      <c r="X1059" s="94"/>
      <c r="Y1059" s="93"/>
      <c r="Z1059" s="93"/>
      <c r="AA1059" s="90"/>
      <c r="AB1059" s="95"/>
      <c r="AC1059" s="93"/>
      <c r="AD1059" s="92" t="s">
        <v>209</v>
      </c>
      <c r="AE1059" s="94"/>
      <c r="AF1059" s="92" t="s">
        <v>5059</v>
      </c>
      <c r="AG1059" s="93"/>
      <c r="AH1059" s="96"/>
      <c r="AI1059" s="96"/>
      <c r="AJ1059" s="90"/>
      <c r="AK1059" s="90"/>
      <c r="AL1059" s="93"/>
      <c r="AM1059" s="93"/>
      <c r="AN1059" s="92">
        <v>0</v>
      </c>
      <c r="AO1059" s="93"/>
      <c r="AP1059" s="93"/>
    </row>
    <row r="1060" spans="1:42" ht="75" customHeight="1">
      <c r="A1060" s="77">
        <f t="shared" si="1"/>
        <v>1059</v>
      </c>
      <c r="B1060" s="92" t="s">
        <v>9444</v>
      </c>
      <c r="C1060" s="92" t="s">
        <v>9445</v>
      </c>
      <c r="D1060" s="92" t="s">
        <v>9446</v>
      </c>
      <c r="E1060" s="92" t="s">
        <v>9447</v>
      </c>
      <c r="F1060" s="92">
        <v>813303000875</v>
      </c>
      <c r="G1060" s="92" t="s">
        <v>27</v>
      </c>
      <c r="H1060" s="90" t="s">
        <v>9445</v>
      </c>
      <c r="I1060" s="90" t="s">
        <v>9445</v>
      </c>
      <c r="J1060" s="92" t="s">
        <v>9448</v>
      </c>
      <c r="K1060" s="92" t="s">
        <v>209</v>
      </c>
      <c r="L1060" s="92" t="s">
        <v>209</v>
      </c>
      <c r="M1060" s="92" t="s">
        <v>209</v>
      </c>
      <c r="N1060" s="92" t="s">
        <v>209</v>
      </c>
      <c r="O1060" s="92" t="s">
        <v>209</v>
      </c>
      <c r="P1060" s="90"/>
      <c r="Q1060" s="92" t="s">
        <v>209</v>
      </c>
      <c r="R1060" s="93"/>
      <c r="S1060" s="93"/>
      <c r="T1060" s="92" t="s">
        <v>8651</v>
      </c>
      <c r="U1060" s="94"/>
      <c r="V1060" s="94"/>
      <c r="W1060" s="94"/>
      <c r="X1060" s="94"/>
      <c r="Y1060" s="93"/>
      <c r="Z1060" s="93"/>
      <c r="AA1060" s="90"/>
      <c r="AB1060" s="95"/>
      <c r="AC1060" s="93"/>
      <c r="AD1060" s="92" t="s">
        <v>209</v>
      </c>
      <c r="AE1060" s="94"/>
      <c r="AF1060" s="92" t="s">
        <v>9449</v>
      </c>
      <c r="AG1060" s="93"/>
      <c r="AH1060" s="96"/>
      <c r="AI1060" s="96"/>
      <c r="AJ1060" s="90"/>
      <c r="AK1060" s="90"/>
      <c r="AL1060" s="93"/>
      <c r="AM1060" s="93"/>
      <c r="AN1060" s="92">
        <v>0</v>
      </c>
      <c r="AO1060" s="93"/>
      <c r="AP1060" s="93"/>
    </row>
    <row r="1061" spans="1:42" ht="75" customHeight="1">
      <c r="A1061" s="77">
        <f t="shared" si="1"/>
        <v>1060</v>
      </c>
      <c r="B1061" s="92" t="s">
        <v>9450</v>
      </c>
      <c r="C1061" s="92" t="s">
        <v>9451</v>
      </c>
      <c r="D1061" s="92" t="s">
        <v>9452</v>
      </c>
      <c r="E1061" s="92" t="s">
        <v>9453</v>
      </c>
      <c r="F1061" s="92">
        <v>82139693871</v>
      </c>
      <c r="G1061" s="92" t="s">
        <v>44</v>
      </c>
      <c r="H1061" s="90" t="s">
        <v>9451</v>
      </c>
      <c r="I1061" s="90" t="s">
        <v>9451</v>
      </c>
      <c r="J1061" s="92" t="s">
        <v>9454</v>
      </c>
      <c r="K1061" s="92" t="s">
        <v>209</v>
      </c>
      <c r="L1061" s="92" t="s">
        <v>209</v>
      </c>
      <c r="M1061" s="92" t="s">
        <v>209</v>
      </c>
      <c r="N1061" s="92" t="s">
        <v>209</v>
      </c>
      <c r="O1061" s="92" t="s">
        <v>209</v>
      </c>
      <c r="P1061" s="90"/>
      <c r="Q1061" s="92" t="s">
        <v>209</v>
      </c>
      <c r="R1061" s="93"/>
      <c r="S1061" s="93"/>
      <c r="T1061" s="92" t="s">
        <v>8651</v>
      </c>
      <c r="U1061" s="94"/>
      <c r="V1061" s="94"/>
      <c r="W1061" s="94"/>
      <c r="X1061" s="94"/>
      <c r="Y1061" s="93"/>
      <c r="Z1061" s="93"/>
      <c r="AA1061" s="90"/>
      <c r="AB1061" s="95"/>
      <c r="AC1061" s="93"/>
      <c r="AD1061" s="92" t="s">
        <v>209</v>
      </c>
      <c r="AE1061" s="94"/>
      <c r="AF1061" s="92" t="s">
        <v>9455</v>
      </c>
      <c r="AG1061" s="93"/>
      <c r="AH1061" s="96"/>
      <c r="AI1061" s="96"/>
      <c r="AJ1061" s="90"/>
      <c r="AK1061" s="90"/>
      <c r="AL1061" s="93"/>
      <c r="AM1061" s="93"/>
      <c r="AN1061" s="92">
        <v>0</v>
      </c>
      <c r="AO1061" s="93"/>
      <c r="AP1061" s="93"/>
    </row>
    <row r="1062" spans="1:42" ht="75" customHeight="1">
      <c r="A1062" s="77">
        <f t="shared" si="1"/>
        <v>1061</v>
      </c>
      <c r="B1062" s="92" t="s">
        <v>9456</v>
      </c>
      <c r="C1062" s="92" t="s">
        <v>9457</v>
      </c>
      <c r="D1062" s="92" t="s">
        <v>9458</v>
      </c>
      <c r="E1062" s="92" t="s">
        <v>9459</v>
      </c>
      <c r="F1062" s="92">
        <v>85843598886</v>
      </c>
      <c r="G1062" s="92" t="s">
        <v>44</v>
      </c>
      <c r="H1062" s="90" t="s">
        <v>9457</v>
      </c>
      <c r="I1062" s="90" t="s">
        <v>9457</v>
      </c>
      <c r="J1062" s="92" t="s">
        <v>9460</v>
      </c>
      <c r="K1062" s="92" t="s">
        <v>209</v>
      </c>
      <c r="L1062" s="92" t="s">
        <v>209</v>
      </c>
      <c r="M1062" s="92" t="s">
        <v>209</v>
      </c>
      <c r="N1062" s="92" t="s">
        <v>209</v>
      </c>
      <c r="O1062" s="92" t="s">
        <v>209</v>
      </c>
      <c r="P1062" s="90"/>
      <c r="Q1062" s="92" t="s">
        <v>209</v>
      </c>
      <c r="R1062" s="93"/>
      <c r="S1062" s="93"/>
      <c r="T1062" s="92" t="s">
        <v>8651</v>
      </c>
      <c r="U1062" s="94"/>
      <c r="V1062" s="94"/>
      <c r="W1062" s="94"/>
      <c r="X1062" s="94"/>
      <c r="Y1062" s="93"/>
      <c r="Z1062" s="93"/>
      <c r="AA1062" s="90"/>
      <c r="AB1062" s="95"/>
      <c r="AC1062" s="93"/>
      <c r="AD1062" s="92" t="s">
        <v>209</v>
      </c>
      <c r="AE1062" s="94"/>
      <c r="AF1062" s="92" t="s">
        <v>9223</v>
      </c>
      <c r="AG1062" s="93"/>
      <c r="AH1062" s="96"/>
      <c r="AI1062" s="96"/>
      <c r="AJ1062" s="90"/>
      <c r="AK1062" s="90"/>
      <c r="AL1062" s="93"/>
      <c r="AM1062" s="93"/>
      <c r="AN1062" s="92">
        <v>0</v>
      </c>
      <c r="AO1062" s="93"/>
      <c r="AP1062" s="93"/>
    </row>
    <row r="1063" spans="1:42" ht="75" customHeight="1">
      <c r="A1063" s="77">
        <f t="shared" si="1"/>
        <v>1062</v>
      </c>
      <c r="B1063" s="92" t="s">
        <v>9461</v>
      </c>
      <c r="C1063" s="92" t="s">
        <v>9462</v>
      </c>
      <c r="D1063" s="92" t="s">
        <v>9463</v>
      </c>
      <c r="E1063" s="92" t="s">
        <v>9464</v>
      </c>
      <c r="F1063" s="92">
        <v>82244490173</v>
      </c>
      <c r="G1063" s="92" t="s">
        <v>44</v>
      </c>
      <c r="H1063" s="90" t="s">
        <v>9462</v>
      </c>
      <c r="I1063" s="90" t="s">
        <v>9462</v>
      </c>
      <c r="J1063" s="92" t="s">
        <v>7191</v>
      </c>
      <c r="K1063" s="92" t="s">
        <v>209</v>
      </c>
      <c r="L1063" s="92" t="s">
        <v>209</v>
      </c>
      <c r="M1063" s="92" t="s">
        <v>209</v>
      </c>
      <c r="N1063" s="92" t="s">
        <v>209</v>
      </c>
      <c r="O1063" s="92" t="s">
        <v>209</v>
      </c>
      <c r="P1063" s="90"/>
      <c r="Q1063" s="92" t="s">
        <v>209</v>
      </c>
      <c r="R1063" s="93"/>
      <c r="S1063" s="93"/>
      <c r="T1063" s="92" t="s">
        <v>8651</v>
      </c>
      <c r="U1063" s="94"/>
      <c r="V1063" s="94"/>
      <c r="W1063" s="94"/>
      <c r="X1063" s="94"/>
      <c r="Y1063" s="93"/>
      <c r="Z1063" s="93"/>
      <c r="AA1063" s="90"/>
      <c r="AB1063" s="95"/>
      <c r="AC1063" s="93"/>
      <c r="AD1063" s="92" t="s">
        <v>209</v>
      </c>
      <c r="AE1063" s="94"/>
      <c r="AF1063" s="92" t="s">
        <v>9465</v>
      </c>
      <c r="AG1063" s="93"/>
      <c r="AH1063" s="96"/>
      <c r="AI1063" s="96"/>
      <c r="AJ1063" s="90"/>
      <c r="AK1063" s="90"/>
      <c r="AL1063" s="93"/>
      <c r="AM1063" s="93"/>
      <c r="AN1063" s="92">
        <v>0</v>
      </c>
      <c r="AO1063" s="93"/>
      <c r="AP1063" s="93"/>
    </row>
    <row r="1064" spans="1:42" ht="75" customHeight="1">
      <c r="A1064" s="77">
        <f t="shared" si="1"/>
        <v>1063</v>
      </c>
      <c r="B1064" s="92" t="s">
        <v>9466</v>
      </c>
      <c r="C1064" s="92" t="s">
        <v>9467</v>
      </c>
      <c r="D1064" s="92" t="s">
        <v>9468</v>
      </c>
      <c r="E1064" s="92" t="s">
        <v>9469</v>
      </c>
      <c r="F1064" s="92">
        <v>81231243301</v>
      </c>
      <c r="G1064" s="92" t="s">
        <v>44</v>
      </c>
      <c r="H1064" s="90" t="s">
        <v>9467</v>
      </c>
      <c r="I1064" s="90" t="s">
        <v>9467</v>
      </c>
      <c r="J1064" s="92" t="s">
        <v>9470</v>
      </c>
      <c r="K1064" s="92" t="s">
        <v>209</v>
      </c>
      <c r="L1064" s="92" t="s">
        <v>209</v>
      </c>
      <c r="M1064" s="92" t="s">
        <v>209</v>
      </c>
      <c r="N1064" s="92" t="s">
        <v>209</v>
      </c>
      <c r="O1064" s="92" t="s">
        <v>209</v>
      </c>
      <c r="P1064" s="90"/>
      <c r="Q1064" s="92" t="s">
        <v>209</v>
      </c>
      <c r="R1064" s="93"/>
      <c r="S1064" s="93"/>
      <c r="T1064" s="92" t="s">
        <v>8651</v>
      </c>
      <c r="U1064" s="94"/>
      <c r="V1064" s="94"/>
      <c r="W1064" s="94"/>
      <c r="X1064" s="94"/>
      <c r="Y1064" s="93"/>
      <c r="Z1064" s="93"/>
      <c r="AA1064" s="90"/>
      <c r="AB1064" s="95"/>
      <c r="AC1064" s="93"/>
      <c r="AD1064" s="92" t="s">
        <v>209</v>
      </c>
      <c r="AE1064" s="94"/>
      <c r="AF1064" s="92" t="s">
        <v>9471</v>
      </c>
      <c r="AG1064" s="93"/>
      <c r="AH1064" s="96"/>
      <c r="AI1064" s="96"/>
      <c r="AJ1064" s="90"/>
      <c r="AK1064" s="90"/>
      <c r="AL1064" s="93"/>
      <c r="AM1064" s="93"/>
      <c r="AN1064" s="92">
        <v>0</v>
      </c>
      <c r="AO1064" s="93"/>
      <c r="AP1064" s="93"/>
    </row>
    <row r="1065" spans="1:42" ht="75" customHeight="1">
      <c r="A1065" s="77">
        <f t="shared" si="1"/>
        <v>1064</v>
      </c>
      <c r="B1065" s="92" t="s">
        <v>9472</v>
      </c>
      <c r="C1065" s="92" t="s">
        <v>9473</v>
      </c>
      <c r="D1065" s="92" t="s">
        <v>9474</v>
      </c>
      <c r="E1065" s="92" t="s">
        <v>9475</v>
      </c>
      <c r="F1065" s="92">
        <v>82301106460</v>
      </c>
      <c r="G1065" s="92" t="s">
        <v>44</v>
      </c>
      <c r="H1065" s="90" t="s">
        <v>9473</v>
      </c>
      <c r="I1065" s="90" t="s">
        <v>9473</v>
      </c>
      <c r="J1065" s="92" t="s">
        <v>9476</v>
      </c>
      <c r="K1065" s="92" t="s">
        <v>209</v>
      </c>
      <c r="L1065" s="92" t="s">
        <v>209</v>
      </c>
      <c r="M1065" s="92" t="s">
        <v>209</v>
      </c>
      <c r="N1065" s="92" t="s">
        <v>209</v>
      </c>
      <c r="O1065" s="92" t="s">
        <v>209</v>
      </c>
      <c r="P1065" s="90"/>
      <c r="Q1065" s="92" t="s">
        <v>209</v>
      </c>
      <c r="R1065" s="93"/>
      <c r="S1065" s="93"/>
      <c r="T1065" s="92" t="s">
        <v>8651</v>
      </c>
      <c r="U1065" s="94"/>
      <c r="V1065" s="94"/>
      <c r="W1065" s="94"/>
      <c r="X1065" s="94"/>
      <c r="Y1065" s="93"/>
      <c r="Z1065" s="93"/>
      <c r="AA1065" s="90"/>
      <c r="AB1065" s="95"/>
      <c r="AC1065" s="93"/>
      <c r="AD1065" s="92" t="s">
        <v>209</v>
      </c>
      <c r="AE1065" s="94"/>
      <c r="AF1065" s="92" t="s">
        <v>9269</v>
      </c>
      <c r="AG1065" s="93"/>
      <c r="AH1065" s="96"/>
      <c r="AI1065" s="96"/>
      <c r="AJ1065" s="90"/>
      <c r="AK1065" s="90"/>
      <c r="AL1065" s="93"/>
      <c r="AM1065" s="93"/>
      <c r="AN1065" s="92">
        <v>0</v>
      </c>
      <c r="AO1065" s="93"/>
      <c r="AP1065" s="93"/>
    </row>
    <row r="1066" spans="1:42" ht="75" customHeight="1">
      <c r="A1066" s="77">
        <f t="shared" si="1"/>
        <v>1065</v>
      </c>
      <c r="B1066" s="92" t="s">
        <v>9477</v>
      </c>
      <c r="C1066" s="92" t="s">
        <v>9478</v>
      </c>
      <c r="D1066" s="92" t="s">
        <v>9479</v>
      </c>
      <c r="E1066" s="92" t="s">
        <v>9480</v>
      </c>
      <c r="F1066" s="92">
        <v>81330133199</v>
      </c>
      <c r="G1066" s="92" t="s">
        <v>44</v>
      </c>
      <c r="H1066" s="90" t="s">
        <v>9478</v>
      </c>
      <c r="I1066" s="90" t="s">
        <v>9478</v>
      </c>
      <c r="J1066" s="92" t="s">
        <v>9481</v>
      </c>
      <c r="K1066" s="92" t="s">
        <v>209</v>
      </c>
      <c r="L1066" s="92" t="s">
        <v>209</v>
      </c>
      <c r="M1066" s="92" t="s">
        <v>209</v>
      </c>
      <c r="N1066" s="92" t="s">
        <v>209</v>
      </c>
      <c r="O1066" s="92" t="s">
        <v>209</v>
      </c>
      <c r="P1066" s="90"/>
      <c r="Q1066" s="92" t="s">
        <v>209</v>
      </c>
      <c r="R1066" s="93"/>
      <c r="S1066" s="93"/>
      <c r="T1066" s="92" t="s">
        <v>8651</v>
      </c>
      <c r="U1066" s="94"/>
      <c r="V1066" s="94"/>
      <c r="W1066" s="94"/>
      <c r="X1066" s="94"/>
      <c r="Y1066" s="93"/>
      <c r="Z1066" s="93"/>
      <c r="AA1066" s="90"/>
      <c r="AB1066" s="95"/>
      <c r="AC1066" s="93"/>
      <c r="AD1066" s="92" t="s">
        <v>209</v>
      </c>
      <c r="AE1066" s="94"/>
      <c r="AF1066" s="92" t="s">
        <v>9482</v>
      </c>
      <c r="AG1066" s="93"/>
      <c r="AH1066" s="96"/>
      <c r="AI1066" s="96"/>
      <c r="AJ1066" s="90"/>
      <c r="AK1066" s="90"/>
      <c r="AL1066" s="93"/>
      <c r="AM1066" s="93"/>
      <c r="AN1066" s="92">
        <v>0</v>
      </c>
      <c r="AO1066" s="93"/>
      <c r="AP1066" s="93"/>
    </row>
    <row r="1067" spans="1:42" ht="75" customHeight="1">
      <c r="A1067" s="77">
        <f t="shared" si="1"/>
        <v>1066</v>
      </c>
      <c r="B1067" s="92" t="s">
        <v>9483</v>
      </c>
      <c r="C1067" s="92" t="s">
        <v>9484</v>
      </c>
      <c r="D1067" s="92" t="s">
        <v>9485</v>
      </c>
      <c r="E1067" s="92" t="s">
        <v>9486</v>
      </c>
      <c r="F1067" s="92">
        <v>81231469021</v>
      </c>
      <c r="G1067" s="92" t="s">
        <v>44</v>
      </c>
      <c r="H1067" s="90" t="s">
        <v>9484</v>
      </c>
      <c r="I1067" s="90" t="s">
        <v>9484</v>
      </c>
      <c r="J1067" s="92" t="s">
        <v>9487</v>
      </c>
      <c r="K1067" s="92" t="s">
        <v>209</v>
      </c>
      <c r="L1067" s="92" t="s">
        <v>209</v>
      </c>
      <c r="M1067" s="92" t="s">
        <v>209</v>
      </c>
      <c r="N1067" s="92" t="s">
        <v>209</v>
      </c>
      <c r="O1067" s="92" t="s">
        <v>209</v>
      </c>
      <c r="P1067" s="90"/>
      <c r="Q1067" s="92" t="s">
        <v>209</v>
      </c>
      <c r="R1067" s="93"/>
      <c r="S1067" s="93"/>
      <c r="T1067" s="92" t="s">
        <v>8651</v>
      </c>
      <c r="U1067" s="94"/>
      <c r="V1067" s="94"/>
      <c r="W1067" s="94"/>
      <c r="X1067" s="94"/>
      <c r="Y1067" s="93"/>
      <c r="Z1067" s="93"/>
      <c r="AA1067" s="90"/>
      <c r="AB1067" s="95"/>
      <c r="AC1067" s="93"/>
      <c r="AD1067" s="92" t="s">
        <v>209</v>
      </c>
      <c r="AE1067" s="94"/>
      <c r="AF1067" s="92" t="s">
        <v>9488</v>
      </c>
      <c r="AG1067" s="93"/>
      <c r="AH1067" s="96"/>
      <c r="AI1067" s="96"/>
      <c r="AJ1067" s="90"/>
      <c r="AK1067" s="90"/>
      <c r="AL1067" s="93"/>
      <c r="AM1067" s="93"/>
      <c r="AN1067" s="92">
        <v>0</v>
      </c>
      <c r="AO1067" s="93"/>
      <c r="AP1067" s="93"/>
    </row>
    <row r="1068" spans="1:42" ht="75" customHeight="1">
      <c r="A1068" s="77">
        <f t="shared" si="1"/>
        <v>1067</v>
      </c>
      <c r="B1068" s="92" t="s">
        <v>9489</v>
      </c>
      <c r="C1068" s="92" t="s">
        <v>9490</v>
      </c>
      <c r="D1068" s="92" t="s">
        <v>9491</v>
      </c>
      <c r="E1068" s="92" t="s">
        <v>9492</v>
      </c>
      <c r="F1068" s="90"/>
      <c r="G1068" s="92" t="s">
        <v>44</v>
      </c>
      <c r="H1068" s="90" t="s">
        <v>9490</v>
      </c>
      <c r="I1068" s="90" t="s">
        <v>9490</v>
      </c>
      <c r="J1068" s="92" t="s">
        <v>9493</v>
      </c>
      <c r="K1068" s="92" t="s">
        <v>209</v>
      </c>
      <c r="L1068" s="92" t="s">
        <v>209</v>
      </c>
      <c r="M1068" s="92" t="s">
        <v>209</v>
      </c>
      <c r="N1068" s="92" t="s">
        <v>209</v>
      </c>
      <c r="O1068" s="92" t="s">
        <v>209</v>
      </c>
      <c r="P1068" s="90"/>
      <c r="Q1068" s="92" t="s">
        <v>209</v>
      </c>
      <c r="R1068" s="93"/>
      <c r="S1068" s="93"/>
      <c r="T1068" s="92" t="s">
        <v>8651</v>
      </c>
      <c r="U1068" s="94"/>
      <c r="V1068" s="94"/>
      <c r="W1068" s="94"/>
      <c r="X1068" s="94"/>
      <c r="Y1068" s="93"/>
      <c r="Z1068" s="93"/>
      <c r="AA1068" s="90"/>
      <c r="AB1068" s="95"/>
      <c r="AC1068" s="93"/>
      <c r="AD1068" s="92" t="s">
        <v>209</v>
      </c>
      <c r="AE1068" s="94"/>
      <c r="AF1068" s="92" t="s">
        <v>9494</v>
      </c>
      <c r="AG1068" s="93"/>
      <c r="AH1068" s="96"/>
      <c r="AI1068" s="96"/>
      <c r="AJ1068" s="90"/>
      <c r="AK1068" s="90"/>
      <c r="AL1068" s="93"/>
      <c r="AM1068" s="93"/>
      <c r="AN1068" s="92">
        <v>0</v>
      </c>
      <c r="AO1068" s="93"/>
      <c r="AP1068" s="93"/>
    </row>
    <row r="1069" spans="1:42" ht="75" customHeight="1">
      <c r="A1069" s="77">
        <f t="shared" si="1"/>
        <v>1068</v>
      </c>
      <c r="B1069" s="92" t="s">
        <v>9495</v>
      </c>
      <c r="C1069" s="92" t="s">
        <v>9496</v>
      </c>
      <c r="D1069" s="92" t="s">
        <v>9497</v>
      </c>
      <c r="E1069" s="92" t="s">
        <v>9498</v>
      </c>
      <c r="F1069" s="92">
        <v>85748555667</v>
      </c>
      <c r="G1069" s="92" t="s">
        <v>44</v>
      </c>
      <c r="H1069" s="90" t="s">
        <v>9496</v>
      </c>
      <c r="I1069" s="90" t="s">
        <v>9496</v>
      </c>
      <c r="J1069" s="92" t="s">
        <v>9499</v>
      </c>
      <c r="K1069" s="92" t="s">
        <v>209</v>
      </c>
      <c r="L1069" s="92" t="s">
        <v>209</v>
      </c>
      <c r="M1069" s="92" t="s">
        <v>209</v>
      </c>
      <c r="N1069" s="92" t="s">
        <v>209</v>
      </c>
      <c r="O1069" s="92" t="s">
        <v>209</v>
      </c>
      <c r="P1069" s="90"/>
      <c r="Q1069" s="92" t="s">
        <v>209</v>
      </c>
      <c r="R1069" s="93"/>
      <c r="S1069" s="93"/>
      <c r="T1069" s="92" t="s">
        <v>8651</v>
      </c>
      <c r="U1069" s="94"/>
      <c r="V1069" s="94"/>
      <c r="W1069" s="94"/>
      <c r="X1069" s="94"/>
      <c r="Y1069" s="93"/>
      <c r="Z1069" s="93"/>
      <c r="AA1069" s="90"/>
      <c r="AB1069" s="95"/>
      <c r="AC1069" s="93"/>
      <c r="AD1069" s="92" t="s">
        <v>209</v>
      </c>
      <c r="AE1069" s="94"/>
      <c r="AF1069" s="92" t="s">
        <v>9500</v>
      </c>
      <c r="AG1069" s="93"/>
      <c r="AH1069" s="96"/>
      <c r="AI1069" s="96"/>
      <c r="AJ1069" s="90"/>
      <c r="AK1069" s="90"/>
      <c r="AL1069" s="93"/>
      <c r="AM1069" s="93"/>
      <c r="AN1069" s="92">
        <v>0</v>
      </c>
      <c r="AO1069" s="93"/>
      <c r="AP1069" s="93"/>
    </row>
    <row r="1070" spans="1:42" ht="75" customHeight="1">
      <c r="A1070" s="77">
        <f t="shared" si="1"/>
        <v>1069</v>
      </c>
      <c r="B1070" s="92" t="s">
        <v>9501</v>
      </c>
      <c r="C1070" s="92" t="s">
        <v>9502</v>
      </c>
      <c r="D1070" s="92" t="s">
        <v>9503</v>
      </c>
      <c r="E1070" s="92" t="s">
        <v>9504</v>
      </c>
      <c r="F1070" s="92">
        <v>895342348247</v>
      </c>
      <c r="G1070" s="92" t="s">
        <v>44</v>
      </c>
      <c r="H1070" s="90" t="s">
        <v>9502</v>
      </c>
      <c r="I1070" s="90" t="s">
        <v>9502</v>
      </c>
      <c r="J1070" s="92" t="s">
        <v>9505</v>
      </c>
      <c r="K1070" s="92" t="s">
        <v>209</v>
      </c>
      <c r="L1070" s="92" t="s">
        <v>209</v>
      </c>
      <c r="M1070" s="92" t="s">
        <v>209</v>
      </c>
      <c r="N1070" s="92" t="s">
        <v>209</v>
      </c>
      <c r="O1070" s="92" t="s">
        <v>209</v>
      </c>
      <c r="P1070" s="90"/>
      <c r="Q1070" s="92" t="s">
        <v>209</v>
      </c>
      <c r="R1070" s="93"/>
      <c r="S1070" s="93"/>
      <c r="T1070" s="92" t="s">
        <v>8651</v>
      </c>
      <c r="U1070" s="94"/>
      <c r="V1070" s="94"/>
      <c r="W1070" s="94"/>
      <c r="X1070" s="94"/>
      <c r="Y1070" s="93"/>
      <c r="Z1070" s="93"/>
      <c r="AA1070" s="90"/>
      <c r="AB1070" s="95"/>
      <c r="AC1070" s="93"/>
      <c r="AD1070" s="92" t="s">
        <v>209</v>
      </c>
      <c r="AE1070" s="94"/>
      <c r="AF1070" s="92" t="s">
        <v>9506</v>
      </c>
      <c r="AG1070" s="93"/>
      <c r="AH1070" s="96"/>
      <c r="AI1070" s="96"/>
      <c r="AJ1070" s="90"/>
      <c r="AK1070" s="90"/>
      <c r="AL1070" s="93"/>
      <c r="AM1070" s="93"/>
      <c r="AN1070" s="92">
        <v>0</v>
      </c>
      <c r="AO1070" s="93"/>
      <c r="AP1070" s="93"/>
    </row>
    <row r="1071" spans="1:42" ht="75" customHeight="1">
      <c r="A1071" s="77">
        <f t="shared" si="1"/>
        <v>1070</v>
      </c>
      <c r="B1071" s="92" t="s">
        <v>9507</v>
      </c>
      <c r="C1071" s="92" t="s">
        <v>9508</v>
      </c>
      <c r="D1071" s="92" t="s">
        <v>9509</v>
      </c>
      <c r="E1071" s="92" t="s">
        <v>9510</v>
      </c>
      <c r="F1071" s="92" t="s">
        <v>9511</v>
      </c>
      <c r="G1071" s="92" t="s">
        <v>27</v>
      </c>
      <c r="H1071" s="90" t="s">
        <v>9508</v>
      </c>
      <c r="I1071" s="90" t="s">
        <v>9508</v>
      </c>
      <c r="J1071" s="92" t="s">
        <v>9512</v>
      </c>
      <c r="K1071" s="92" t="s">
        <v>209</v>
      </c>
      <c r="L1071" s="92" t="s">
        <v>209</v>
      </c>
      <c r="M1071" s="92" t="s">
        <v>209</v>
      </c>
      <c r="N1071" s="92" t="s">
        <v>209</v>
      </c>
      <c r="O1071" s="92" t="s">
        <v>209</v>
      </c>
      <c r="P1071" s="90"/>
      <c r="Q1071" s="92" t="s">
        <v>209</v>
      </c>
      <c r="R1071" s="93"/>
      <c r="S1071" s="93"/>
      <c r="T1071" s="92" t="s">
        <v>8651</v>
      </c>
      <c r="U1071" s="94"/>
      <c r="V1071" s="94"/>
      <c r="W1071" s="94"/>
      <c r="X1071" s="94"/>
      <c r="Y1071" s="93"/>
      <c r="Z1071" s="93"/>
      <c r="AA1071" s="90"/>
      <c r="AB1071" s="95"/>
      <c r="AC1071" s="93"/>
      <c r="AD1071" s="92" t="s">
        <v>209</v>
      </c>
      <c r="AE1071" s="94"/>
      <c r="AF1071" s="92" t="s">
        <v>9513</v>
      </c>
      <c r="AG1071" s="93"/>
      <c r="AH1071" s="96"/>
      <c r="AI1071" s="96"/>
      <c r="AJ1071" s="90"/>
      <c r="AK1071" s="90"/>
      <c r="AL1071" s="93"/>
      <c r="AM1071" s="93"/>
      <c r="AN1071" s="92">
        <v>0</v>
      </c>
      <c r="AO1071" s="93"/>
      <c r="AP1071" s="93"/>
    </row>
    <row r="1072" spans="1:42" ht="75" customHeight="1">
      <c r="A1072" s="77">
        <f t="shared" si="1"/>
        <v>1071</v>
      </c>
      <c r="B1072" s="92" t="s">
        <v>9514</v>
      </c>
      <c r="C1072" s="92" t="s">
        <v>9515</v>
      </c>
      <c r="D1072" s="92" t="s">
        <v>9516</v>
      </c>
      <c r="E1072" s="92" t="s">
        <v>9517</v>
      </c>
      <c r="F1072" s="92">
        <v>83831353030</v>
      </c>
      <c r="G1072" s="92" t="s">
        <v>44</v>
      </c>
      <c r="H1072" s="90" t="s">
        <v>9515</v>
      </c>
      <c r="I1072" s="90" t="s">
        <v>9515</v>
      </c>
      <c r="J1072" s="92" t="s">
        <v>9518</v>
      </c>
      <c r="K1072" s="92" t="s">
        <v>209</v>
      </c>
      <c r="L1072" s="92" t="s">
        <v>209</v>
      </c>
      <c r="M1072" s="92" t="s">
        <v>209</v>
      </c>
      <c r="N1072" s="92" t="s">
        <v>209</v>
      </c>
      <c r="O1072" s="92" t="s">
        <v>209</v>
      </c>
      <c r="P1072" s="90"/>
      <c r="Q1072" s="92" t="s">
        <v>209</v>
      </c>
      <c r="R1072" s="93"/>
      <c r="S1072" s="93"/>
      <c r="T1072" s="92" t="s">
        <v>8651</v>
      </c>
      <c r="U1072" s="94"/>
      <c r="V1072" s="94"/>
      <c r="W1072" s="94"/>
      <c r="X1072" s="94"/>
      <c r="Y1072" s="93"/>
      <c r="Z1072" s="93"/>
      <c r="AA1072" s="90"/>
      <c r="AB1072" s="95"/>
      <c r="AC1072" s="93"/>
      <c r="AD1072" s="92" t="s">
        <v>209</v>
      </c>
      <c r="AE1072" s="94"/>
      <c r="AF1072" s="92" t="s">
        <v>9519</v>
      </c>
      <c r="AG1072" s="93"/>
      <c r="AH1072" s="96"/>
      <c r="AI1072" s="96"/>
      <c r="AJ1072" s="90"/>
      <c r="AK1072" s="90"/>
      <c r="AL1072" s="93"/>
      <c r="AM1072" s="93"/>
      <c r="AN1072" s="92">
        <v>0</v>
      </c>
      <c r="AO1072" s="93"/>
      <c r="AP1072" s="93"/>
    </row>
    <row r="1073" spans="1:42" ht="75" customHeight="1">
      <c r="A1073" s="77">
        <f t="shared" si="1"/>
        <v>1072</v>
      </c>
      <c r="B1073" s="92" t="s">
        <v>9520</v>
      </c>
      <c r="C1073" s="92" t="s">
        <v>9521</v>
      </c>
      <c r="D1073" s="92" t="s">
        <v>9522</v>
      </c>
      <c r="E1073" s="92" t="s">
        <v>9523</v>
      </c>
      <c r="F1073" s="92">
        <v>81326260188</v>
      </c>
      <c r="G1073" s="92" t="s">
        <v>44</v>
      </c>
      <c r="H1073" s="90" t="s">
        <v>9521</v>
      </c>
      <c r="I1073" s="90" t="s">
        <v>9521</v>
      </c>
      <c r="J1073" s="92" t="s">
        <v>9524</v>
      </c>
      <c r="K1073" s="92" t="s">
        <v>209</v>
      </c>
      <c r="L1073" s="92" t="s">
        <v>209</v>
      </c>
      <c r="M1073" s="92" t="s">
        <v>209</v>
      </c>
      <c r="N1073" s="92" t="s">
        <v>209</v>
      </c>
      <c r="O1073" s="92" t="s">
        <v>209</v>
      </c>
      <c r="P1073" s="90"/>
      <c r="Q1073" s="92" t="s">
        <v>209</v>
      </c>
      <c r="R1073" s="93"/>
      <c r="S1073" s="93"/>
      <c r="T1073" s="92" t="s">
        <v>8651</v>
      </c>
      <c r="U1073" s="94"/>
      <c r="V1073" s="94"/>
      <c r="W1073" s="94"/>
      <c r="X1073" s="94"/>
      <c r="Y1073" s="93"/>
      <c r="Z1073" s="93"/>
      <c r="AA1073" s="90"/>
      <c r="AB1073" s="95"/>
      <c r="AC1073" s="93"/>
      <c r="AD1073" s="92" t="s">
        <v>209</v>
      </c>
      <c r="AE1073" s="94"/>
      <c r="AF1073" s="92" t="s">
        <v>9525</v>
      </c>
      <c r="AG1073" s="93"/>
      <c r="AH1073" s="96"/>
      <c r="AI1073" s="96"/>
      <c r="AJ1073" s="90"/>
      <c r="AK1073" s="90"/>
      <c r="AL1073" s="93"/>
      <c r="AM1073" s="93"/>
      <c r="AN1073" s="92">
        <v>0</v>
      </c>
      <c r="AO1073" s="93"/>
      <c r="AP1073" s="93"/>
    </row>
    <row r="1074" spans="1:42" ht="75" customHeight="1">
      <c r="A1074" s="77">
        <f t="shared" si="1"/>
        <v>1073</v>
      </c>
      <c r="B1074" s="92" t="s">
        <v>9526</v>
      </c>
      <c r="C1074" s="92" t="s">
        <v>9527</v>
      </c>
      <c r="D1074" s="92" t="s">
        <v>9528</v>
      </c>
      <c r="E1074" s="92" t="s">
        <v>9529</v>
      </c>
      <c r="F1074" s="92">
        <v>85646482325</v>
      </c>
      <c r="G1074" s="92" t="s">
        <v>27</v>
      </c>
      <c r="H1074" s="90" t="s">
        <v>9527</v>
      </c>
      <c r="I1074" s="90" t="s">
        <v>9527</v>
      </c>
      <c r="J1074" s="92" t="s">
        <v>9530</v>
      </c>
      <c r="K1074" s="92" t="s">
        <v>209</v>
      </c>
      <c r="L1074" s="92" t="s">
        <v>209</v>
      </c>
      <c r="M1074" s="92" t="s">
        <v>209</v>
      </c>
      <c r="N1074" s="92" t="s">
        <v>209</v>
      </c>
      <c r="O1074" s="92" t="s">
        <v>209</v>
      </c>
      <c r="P1074" s="90"/>
      <c r="Q1074" s="92" t="s">
        <v>209</v>
      </c>
      <c r="R1074" s="93"/>
      <c r="S1074" s="93"/>
      <c r="T1074" s="92" t="s">
        <v>8651</v>
      </c>
      <c r="U1074" s="94"/>
      <c r="V1074" s="94"/>
      <c r="W1074" s="94"/>
      <c r="X1074" s="94"/>
      <c r="Y1074" s="93"/>
      <c r="Z1074" s="93"/>
      <c r="AA1074" s="90"/>
      <c r="AB1074" s="95"/>
      <c r="AC1074" s="93"/>
      <c r="AD1074" s="92" t="s">
        <v>209</v>
      </c>
      <c r="AE1074" s="94"/>
      <c r="AF1074" s="92" t="s">
        <v>9531</v>
      </c>
      <c r="AG1074" s="93"/>
      <c r="AH1074" s="96"/>
      <c r="AI1074" s="96"/>
      <c r="AJ1074" s="90"/>
      <c r="AK1074" s="90"/>
      <c r="AL1074" s="93"/>
      <c r="AM1074" s="93"/>
      <c r="AN1074" s="92">
        <v>0</v>
      </c>
      <c r="AO1074" s="93"/>
      <c r="AP1074" s="93"/>
    </row>
    <row r="1075" spans="1:42" ht="75" customHeight="1">
      <c r="A1075" s="77">
        <f t="shared" si="1"/>
        <v>1074</v>
      </c>
      <c r="B1075" s="92" t="s">
        <v>9532</v>
      </c>
      <c r="C1075" s="92" t="s">
        <v>9533</v>
      </c>
      <c r="D1075" s="92" t="s">
        <v>9534</v>
      </c>
      <c r="E1075" s="92" t="s">
        <v>9535</v>
      </c>
      <c r="F1075" s="92">
        <v>81217449060</v>
      </c>
      <c r="G1075" s="92" t="s">
        <v>44</v>
      </c>
      <c r="H1075" s="90" t="s">
        <v>9533</v>
      </c>
      <c r="I1075" s="90" t="s">
        <v>9533</v>
      </c>
      <c r="J1075" s="92" t="s">
        <v>9536</v>
      </c>
      <c r="K1075" s="92" t="s">
        <v>209</v>
      </c>
      <c r="L1075" s="92" t="s">
        <v>209</v>
      </c>
      <c r="M1075" s="92" t="s">
        <v>209</v>
      </c>
      <c r="N1075" s="92" t="s">
        <v>209</v>
      </c>
      <c r="O1075" s="92" t="s">
        <v>209</v>
      </c>
      <c r="P1075" s="90"/>
      <c r="Q1075" s="92" t="s">
        <v>209</v>
      </c>
      <c r="R1075" s="93"/>
      <c r="S1075" s="93"/>
      <c r="T1075" s="92" t="s">
        <v>8651</v>
      </c>
      <c r="U1075" s="94"/>
      <c r="V1075" s="94"/>
      <c r="W1075" s="94"/>
      <c r="X1075" s="94"/>
      <c r="Y1075" s="93"/>
      <c r="Z1075" s="93"/>
      <c r="AA1075" s="90"/>
      <c r="AB1075" s="95"/>
      <c r="AC1075" s="93"/>
      <c r="AD1075" s="92" t="s">
        <v>209</v>
      </c>
      <c r="AE1075" s="94"/>
      <c r="AF1075" s="92" t="s">
        <v>9537</v>
      </c>
      <c r="AG1075" s="93"/>
      <c r="AH1075" s="96"/>
      <c r="AI1075" s="96"/>
      <c r="AJ1075" s="90"/>
      <c r="AK1075" s="90"/>
      <c r="AL1075" s="93"/>
      <c r="AM1075" s="93"/>
      <c r="AN1075" s="92">
        <v>0</v>
      </c>
      <c r="AO1075" s="93"/>
      <c r="AP1075" s="93"/>
    </row>
    <row r="1076" spans="1:42" ht="75" customHeight="1">
      <c r="A1076" s="77">
        <f t="shared" si="1"/>
        <v>1075</v>
      </c>
      <c r="B1076" s="92" t="s">
        <v>9538</v>
      </c>
      <c r="C1076" s="92" t="s">
        <v>9539</v>
      </c>
      <c r="D1076" s="92" t="s">
        <v>9540</v>
      </c>
      <c r="E1076" s="92" t="s">
        <v>9541</v>
      </c>
      <c r="F1076" s="92">
        <v>85733376163</v>
      </c>
      <c r="G1076" s="92" t="s">
        <v>44</v>
      </c>
      <c r="H1076" s="90" t="s">
        <v>9539</v>
      </c>
      <c r="I1076" s="90" t="s">
        <v>9539</v>
      </c>
      <c r="J1076" s="92" t="s">
        <v>9542</v>
      </c>
      <c r="K1076" s="92" t="s">
        <v>209</v>
      </c>
      <c r="L1076" s="92" t="s">
        <v>209</v>
      </c>
      <c r="M1076" s="92" t="s">
        <v>209</v>
      </c>
      <c r="N1076" s="92" t="s">
        <v>209</v>
      </c>
      <c r="O1076" s="92" t="s">
        <v>209</v>
      </c>
      <c r="P1076" s="90"/>
      <c r="Q1076" s="92" t="s">
        <v>209</v>
      </c>
      <c r="R1076" s="93"/>
      <c r="S1076" s="93"/>
      <c r="T1076" s="92" t="s">
        <v>8651</v>
      </c>
      <c r="U1076" s="94"/>
      <c r="V1076" s="94"/>
      <c r="W1076" s="94"/>
      <c r="X1076" s="94"/>
      <c r="Y1076" s="93"/>
      <c r="Z1076" s="93"/>
      <c r="AA1076" s="90"/>
      <c r="AB1076" s="95"/>
      <c r="AC1076" s="93"/>
      <c r="AD1076" s="92" t="s">
        <v>209</v>
      </c>
      <c r="AE1076" s="94"/>
      <c r="AF1076" s="92" t="s">
        <v>9543</v>
      </c>
      <c r="AG1076" s="93"/>
      <c r="AH1076" s="96"/>
      <c r="AI1076" s="96"/>
      <c r="AJ1076" s="90"/>
      <c r="AK1076" s="90"/>
      <c r="AL1076" s="93"/>
      <c r="AM1076" s="93"/>
      <c r="AN1076" s="92">
        <v>0</v>
      </c>
      <c r="AO1076" s="93"/>
      <c r="AP1076" s="93"/>
    </row>
    <row r="1077" spans="1:42" ht="75" customHeight="1">
      <c r="A1077" s="77">
        <f t="shared" si="1"/>
        <v>1076</v>
      </c>
      <c r="B1077" s="92" t="s">
        <v>9544</v>
      </c>
      <c r="C1077" s="92" t="s">
        <v>9545</v>
      </c>
      <c r="D1077" s="92" t="s">
        <v>9546</v>
      </c>
      <c r="E1077" s="92" t="s">
        <v>9547</v>
      </c>
      <c r="F1077" s="92">
        <v>89667020840</v>
      </c>
      <c r="G1077" s="92" t="s">
        <v>27</v>
      </c>
      <c r="H1077" s="90" t="s">
        <v>9545</v>
      </c>
      <c r="I1077" s="90" t="s">
        <v>9545</v>
      </c>
      <c r="J1077" s="92" t="s">
        <v>9548</v>
      </c>
      <c r="K1077" s="92" t="s">
        <v>209</v>
      </c>
      <c r="L1077" s="92" t="s">
        <v>209</v>
      </c>
      <c r="M1077" s="92" t="s">
        <v>209</v>
      </c>
      <c r="N1077" s="92" t="s">
        <v>209</v>
      </c>
      <c r="O1077" s="92" t="s">
        <v>209</v>
      </c>
      <c r="P1077" s="90"/>
      <c r="Q1077" s="92" t="s">
        <v>209</v>
      </c>
      <c r="R1077" s="93"/>
      <c r="S1077" s="93"/>
      <c r="T1077" s="92" t="s">
        <v>8651</v>
      </c>
      <c r="U1077" s="94"/>
      <c r="V1077" s="94"/>
      <c r="W1077" s="94"/>
      <c r="X1077" s="94"/>
      <c r="Y1077" s="93"/>
      <c r="Z1077" s="93"/>
      <c r="AA1077" s="90"/>
      <c r="AB1077" s="95"/>
      <c r="AC1077" s="93"/>
      <c r="AD1077" s="92" t="s">
        <v>209</v>
      </c>
      <c r="AE1077" s="94"/>
      <c r="AF1077" s="92" t="s">
        <v>9549</v>
      </c>
      <c r="AG1077" s="93"/>
      <c r="AH1077" s="96"/>
      <c r="AI1077" s="96"/>
      <c r="AJ1077" s="90"/>
      <c r="AK1077" s="90"/>
      <c r="AL1077" s="93"/>
      <c r="AM1077" s="93"/>
      <c r="AN1077" s="92">
        <v>0</v>
      </c>
      <c r="AO1077" s="93"/>
      <c r="AP1077" s="93"/>
    </row>
    <row r="1078" spans="1:42" ht="75" customHeight="1">
      <c r="A1078" s="77">
        <f t="shared" si="1"/>
        <v>1077</v>
      </c>
      <c r="B1078" s="92" t="s">
        <v>9550</v>
      </c>
      <c r="C1078" s="92" t="s">
        <v>9551</v>
      </c>
      <c r="D1078" s="92" t="s">
        <v>9552</v>
      </c>
      <c r="E1078" s="92" t="s">
        <v>9553</v>
      </c>
      <c r="F1078" s="92">
        <v>82233042408</v>
      </c>
      <c r="G1078" s="92" t="s">
        <v>44</v>
      </c>
      <c r="H1078" s="90" t="s">
        <v>9551</v>
      </c>
      <c r="I1078" s="90" t="s">
        <v>9551</v>
      </c>
      <c r="J1078" s="92" t="s">
        <v>9554</v>
      </c>
      <c r="K1078" s="92" t="s">
        <v>209</v>
      </c>
      <c r="L1078" s="92" t="s">
        <v>209</v>
      </c>
      <c r="M1078" s="92" t="s">
        <v>209</v>
      </c>
      <c r="N1078" s="92" t="s">
        <v>209</v>
      </c>
      <c r="O1078" s="92" t="s">
        <v>209</v>
      </c>
      <c r="P1078" s="90"/>
      <c r="Q1078" s="92" t="s">
        <v>209</v>
      </c>
      <c r="R1078" s="93"/>
      <c r="S1078" s="93"/>
      <c r="T1078" s="92" t="s">
        <v>8651</v>
      </c>
      <c r="U1078" s="94"/>
      <c r="V1078" s="94"/>
      <c r="W1078" s="94"/>
      <c r="X1078" s="94"/>
      <c r="Y1078" s="93"/>
      <c r="Z1078" s="93"/>
      <c r="AA1078" s="90"/>
      <c r="AB1078" s="95"/>
      <c r="AC1078" s="93"/>
      <c r="AD1078" s="92" t="s">
        <v>209</v>
      </c>
      <c r="AE1078" s="94"/>
      <c r="AF1078" s="92" t="s">
        <v>9555</v>
      </c>
      <c r="AG1078" s="93"/>
      <c r="AH1078" s="96"/>
      <c r="AI1078" s="96"/>
      <c r="AJ1078" s="90"/>
      <c r="AK1078" s="90"/>
      <c r="AL1078" s="93"/>
      <c r="AM1078" s="93"/>
      <c r="AN1078" s="92">
        <v>0</v>
      </c>
      <c r="AO1078" s="93"/>
      <c r="AP1078" s="93"/>
    </row>
    <row r="1079" spans="1:42" ht="75" customHeight="1">
      <c r="A1079" s="77">
        <f t="shared" si="1"/>
        <v>1078</v>
      </c>
      <c r="B1079" s="92" t="s">
        <v>9556</v>
      </c>
      <c r="C1079" s="92" t="s">
        <v>9557</v>
      </c>
      <c r="D1079" s="92" t="s">
        <v>9558</v>
      </c>
      <c r="E1079" s="92" t="s">
        <v>9559</v>
      </c>
      <c r="F1079" s="92">
        <v>87853910805</v>
      </c>
      <c r="G1079" s="92" t="s">
        <v>27</v>
      </c>
      <c r="H1079" s="90" t="s">
        <v>9557</v>
      </c>
      <c r="I1079" s="90" t="s">
        <v>9557</v>
      </c>
      <c r="J1079" s="92" t="s">
        <v>9560</v>
      </c>
      <c r="K1079" s="92" t="s">
        <v>209</v>
      </c>
      <c r="L1079" s="92" t="s">
        <v>209</v>
      </c>
      <c r="M1079" s="92" t="s">
        <v>209</v>
      </c>
      <c r="N1079" s="92" t="s">
        <v>209</v>
      </c>
      <c r="O1079" s="92" t="s">
        <v>209</v>
      </c>
      <c r="P1079" s="90"/>
      <c r="Q1079" s="92" t="s">
        <v>209</v>
      </c>
      <c r="R1079" s="93"/>
      <c r="S1079" s="93"/>
      <c r="T1079" s="92" t="s">
        <v>8651</v>
      </c>
      <c r="U1079" s="94"/>
      <c r="V1079" s="94"/>
      <c r="W1079" s="94"/>
      <c r="X1079" s="94"/>
      <c r="Y1079" s="93"/>
      <c r="Z1079" s="93"/>
      <c r="AA1079" s="90"/>
      <c r="AB1079" s="95"/>
      <c r="AC1079" s="93"/>
      <c r="AD1079" s="92" t="s">
        <v>209</v>
      </c>
      <c r="AE1079" s="94"/>
      <c r="AF1079" s="92" t="s">
        <v>9561</v>
      </c>
      <c r="AG1079" s="93"/>
      <c r="AH1079" s="96"/>
      <c r="AI1079" s="96"/>
      <c r="AJ1079" s="90"/>
      <c r="AK1079" s="90"/>
      <c r="AL1079" s="93"/>
      <c r="AM1079" s="93"/>
      <c r="AN1079" s="92">
        <v>0</v>
      </c>
      <c r="AO1079" s="93"/>
      <c r="AP1079" s="93"/>
    </row>
    <row r="1080" spans="1:42" ht="75" customHeight="1">
      <c r="A1080" s="77">
        <f t="shared" si="1"/>
        <v>1079</v>
      </c>
      <c r="B1080" s="92" t="s">
        <v>9562</v>
      </c>
      <c r="C1080" s="92" t="s">
        <v>9563</v>
      </c>
      <c r="D1080" s="92" t="s">
        <v>9564</v>
      </c>
      <c r="E1080" s="92" t="s">
        <v>9565</v>
      </c>
      <c r="F1080" s="92">
        <v>82245234960</v>
      </c>
      <c r="G1080" s="92" t="s">
        <v>44</v>
      </c>
      <c r="H1080" s="90" t="s">
        <v>9563</v>
      </c>
      <c r="I1080" s="90" t="s">
        <v>9563</v>
      </c>
      <c r="J1080" s="92" t="s">
        <v>9566</v>
      </c>
      <c r="K1080" s="92" t="s">
        <v>209</v>
      </c>
      <c r="L1080" s="92" t="s">
        <v>209</v>
      </c>
      <c r="M1080" s="92" t="s">
        <v>209</v>
      </c>
      <c r="N1080" s="92" t="s">
        <v>209</v>
      </c>
      <c r="O1080" s="92" t="s">
        <v>209</v>
      </c>
      <c r="P1080" s="90"/>
      <c r="Q1080" s="92" t="s">
        <v>209</v>
      </c>
      <c r="R1080" s="93"/>
      <c r="S1080" s="93"/>
      <c r="T1080" s="92" t="s">
        <v>8651</v>
      </c>
      <c r="U1080" s="94"/>
      <c r="V1080" s="94"/>
      <c r="W1080" s="94"/>
      <c r="X1080" s="94"/>
      <c r="Y1080" s="93"/>
      <c r="Z1080" s="93"/>
      <c r="AA1080" s="90"/>
      <c r="AB1080" s="95"/>
      <c r="AC1080" s="93"/>
      <c r="AD1080" s="92" t="s">
        <v>209</v>
      </c>
      <c r="AE1080" s="94"/>
      <c r="AF1080" s="92" t="s">
        <v>9567</v>
      </c>
      <c r="AG1080" s="93"/>
      <c r="AH1080" s="96"/>
      <c r="AI1080" s="96"/>
      <c r="AJ1080" s="90"/>
      <c r="AK1080" s="90"/>
      <c r="AL1080" s="93"/>
      <c r="AM1080" s="93"/>
      <c r="AN1080" s="92">
        <v>0</v>
      </c>
      <c r="AO1080" s="93"/>
      <c r="AP1080" s="93"/>
    </row>
    <row r="1081" spans="1:42" ht="75" customHeight="1">
      <c r="A1081" s="77">
        <f t="shared" si="1"/>
        <v>1080</v>
      </c>
      <c r="B1081" s="92" t="s">
        <v>9568</v>
      </c>
      <c r="C1081" s="92" t="s">
        <v>9569</v>
      </c>
      <c r="D1081" s="92" t="s">
        <v>9570</v>
      </c>
      <c r="E1081" s="92" t="s">
        <v>9571</v>
      </c>
      <c r="F1081" s="92">
        <v>81358481786</v>
      </c>
      <c r="G1081" s="92" t="s">
        <v>44</v>
      </c>
      <c r="H1081" s="90" t="s">
        <v>9569</v>
      </c>
      <c r="I1081" s="90" t="s">
        <v>9569</v>
      </c>
      <c r="J1081" s="92" t="s">
        <v>9572</v>
      </c>
      <c r="K1081" s="92" t="s">
        <v>209</v>
      </c>
      <c r="L1081" s="92" t="s">
        <v>209</v>
      </c>
      <c r="M1081" s="92" t="s">
        <v>209</v>
      </c>
      <c r="N1081" s="92" t="s">
        <v>209</v>
      </c>
      <c r="O1081" s="92" t="s">
        <v>209</v>
      </c>
      <c r="P1081" s="90"/>
      <c r="Q1081" s="92" t="s">
        <v>209</v>
      </c>
      <c r="R1081" s="93"/>
      <c r="S1081" s="93"/>
      <c r="T1081" s="92" t="s">
        <v>8651</v>
      </c>
      <c r="U1081" s="94"/>
      <c r="V1081" s="94"/>
      <c r="W1081" s="94"/>
      <c r="X1081" s="94"/>
      <c r="Y1081" s="93"/>
      <c r="Z1081" s="93"/>
      <c r="AA1081" s="90"/>
      <c r="AB1081" s="95"/>
      <c r="AC1081" s="93"/>
      <c r="AD1081" s="92" t="s">
        <v>209</v>
      </c>
      <c r="AE1081" s="94"/>
      <c r="AF1081" s="92" t="s">
        <v>9573</v>
      </c>
      <c r="AG1081" s="93"/>
      <c r="AH1081" s="96"/>
      <c r="AI1081" s="96"/>
      <c r="AJ1081" s="90"/>
      <c r="AK1081" s="90"/>
      <c r="AL1081" s="93"/>
      <c r="AM1081" s="93"/>
      <c r="AN1081" s="92">
        <v>0</v>
      </c>
      <c r="AO1081" s="93"/>
      <c r="AP1081" s="93"/>
    </row>
    <row r="1082" spans="1:42" ht="75" customHeight="1">
      <c r="A1082" s="77">
        <f t="shared" si="1"/>
        <v>1081</v>
      </c>
      <c r="B1082" s="92" t="s">
        <v>9574</v>
      </c>
      <c r="C1082" s="92" t="s">
        <v>9575</v>
      </c>
      <c r="D1082" s="92" t="s">
        <v>9576</v>
      </c>
      <c r="E1082" s="92" t="s">
        <v>9577</v>
      </c>
      <c r="F1082" s="92">
        <v>82228818233</v>
      </c>
      <c r="G1082" s="92" t="s">
        <v>44</v>
      </c>
      <c r="H1082" s="90" t="s">
        <v>9575</v>
      </c>
      <c r="I1082" s="90" t="s">
        <v>9575</v>
      </c>
      <c r="J1082" s="92" t="s">
        <v>9578</v>
      </c>
      <c r="K1082" s="92" t="s">
        <v>209</v>
      </c>
      <c r="L1082" s="92" t="s">
        <v>209</v>
      </c>
      <c r="M1082" s="92" t="s">
        <v>209</v>
      </c>
      <c r="N1082" s="92" t="s">
        <v>209</v>
      </c>
      <c r="O1082" s="92" t="s">
        <v>209</v>
      </c>
      <c r="P1082" s="90"/>
      <c r="Q1082" s="92" t="s">
        <v>209</v>
      </c>
      <c r="R1082" s="93"/>
      <c r="S1082" s="93"/>
      <c r="T1082" s="92" t="s">
        <v>8651</v>
      </c>
      <c r="U1082" s="94"/>
      <c r="V1082" s="94"/>
      <c r="W1082" s="94"/>
      <c r="X1082" s="94"/>
      <c r="Y1082" s="93"/>
      <c r="Z1082" s="93"/>
      <c r="AA1082" s="90"/>
      <c r="AB1082" s="95"/>
      <c r="AC1082" s="93"/>
      <c r="AD1082" s="92" t="s">
        <v>209</v>
      </c>
      <c r="AE1082" s="94"/>
      <c r="AF1082" s="92" t="s">
        <v>9579</v>
      </c>
      <c r="AG1082" s="93"/>
      <c r="AH1082" s="96"/>
      <c r="AI1082" s="96"/>
      <c r="AJ1082" s="90"/>
      <c r="AK1082" s="90"/>
      <c r="AL1082" s="93"/>
      <c r="AM1082" s="93"/>
      <c r="AN1082" s="92">
        <v>0</v>
      </c>
      <c r="AO1082" s="93"/>
      <c r="AP1082" s="93"/>
    </row>
    <row r="1083" spans="1:42" ht="75" customHeight="1">
      <c r="A1083" s="77">
        <f t="shared" si="1"/>
        <v>1082</v>
      </c>
      <c r="B1083" s="92" t="s">
        <v>9580</v>
      </c>
      <c r="C1083" s="92" t="s">
        <v>9581</v>
      </c>
      <c r="D1083" s="92" t="s">
        <v>9582</v>
      </c>
      <c r="E1083" s="92" t="s">
        <v>9583</v>
      </c>
      <c r="F1083" s="92">
        <v>83831033815</v>
      </c>
      <c r="G1083" s="92" t="s">
        <v>44</v>
      </c>
      <c r="H1083" s="90" t="s">
        <v>9581</v>
      </c>
      <c r="I1083" s="90" t="s">
        <v>9581</v>
      </c>
      <c r="J1083" s="92" t="s">
        <v>9584</v>
      </c>
      <c r="K1083" s="92" t="s">
        <v>209</v>
      </c>
      <c r="L1083" s="92" t="s">
        <v>209</v>
      </c>
      <c r="M1083" s="92" t="s">
        <v>209</v>
      </c>
      <c r="N1083" s="92" t="s">
        <v>209</v>
      </c>
      <c r="O1083" s="92" t="s">
        <v>209</v>
      </c>
      <c r="P1083" s="90"/>
      <c r="Q1083" s="92" t="s">
        <v>209</v>
      </c>
      <c r="R1083" s="93"/>
      <c r="S1083" s="93"/>
      <c r="T1083" s="92" t="s">
        <v>8651</v>
      </c>
      <c r="U1083" s="94"/>
      <c r="V1083" s="94"/>
      <c r="W1083" s="94"/>
      <c r="X1083" s="94"/>
      <c r="Y1083" s="93"/>
      <c r="Z1083" s="93"/>
      <c r="AA1083" s="90"/>
      <c r="AB1083" s="95"/>
      <c r="AC1083" s="93"/>
      <c r="AD1083" s="92" t="s">
        <v>209</v>
      </c>
      <c r="AE1083" s="94"/>
      <c r="AF1083" s="92" t="s">
        <v>9585</v>
      </c>
      <c r="AG1083" s="93"/>
      <c r="AH1083" s="96"/>
      <c r="AI1083" s="96"/>
      <c r="AJ1083" s="90"/>
      <c r="AK1083" s="90"/>
      <c r="AL1083" s="93"/>
      <c r="AM1083" s="93"/>
      <c r="AN1083" s="92">
        <v>0</v>
      </c>
      <c r="AO1083" s="93"/>
      <c r="AP1083" s="93"/>
    </row>
    <row r="1084" spans="1:42" ht="75" customHeight="1">
      <c r="A1084" s="77">
        <f t="shared" si="1"/>
        <v>1083</v>
      </c>
      <c r="B1084" s="92" t="s">
        <v>9586</v>
      </c>
      <c r="C1084" s="92" t="s">
        <v>9587</v>
      </c>
      <c r="D1084" s="92" t="s">
        <v>9588</v>
      </c>
      <c r="E1084" s="92" t="s">
        <v>9589</v>
      </c>
      <c r="F1084" s="92">
        <v>82243312758</v>
      </c>
      <c r="G1084" s="92" t="s">
        <v>44</v>
      </c>
      <c r="H1084" s="90" t="s">
        <v>9587</v>
      </c>
      <c r="I1084" s="90" t="s">
        <v>9587</v>
      </c>
      <c r="J1084" s="92" t="s">
        <v>9590</v>
      </c>
      <c r="K1084" s="92" t="s">
        <v>209</v>
      </c>
      <c r="L1084" s="92" t="s">
        <v>209</v>
      </c>
      <c r="M1084" s="92" t="s">
        <v>209</v>
      </c>
      <c r="N1084" s="92" t="s">
        <v>209</v>
      </c>
      <c r="O1084" s="92" t="s">
        <v>209</v>
      </c>
      <c r="P1084" s="90"/>
      <c r="Q1084" s="92" t="s">
        <v>209</v>
      </c>
      <c r="R1084" s="93"/>
      <c r="S1084" s="93"/>
      <c r="T1084" s="92" t="s">
        <v>8651</v>
      </c>
      <c r="U1084" s="94"/>
      <c r="V1084" s="94"/>
      <c r="W1084" s="94"/>
      <c r="X1084" s="94"/>
      <c r="Y1084" s="93"/>
      <c r="Z1084" s="93"/>
      <c r="AA1084" s="90"/>
      <c r="AB1084" s="95"/>
      <c r="AC1084" s="93"/>
      <c r="AD1084" s="92" t="s">
        <v>209</v>
      </c>
      <c r="AE1084" s="94"/>
      <c r="AF1084" s="92" t="s">
        <v>9591</v>
      </c>
      <c r="AG1084" s="93"/>
      <c r="AH1084" s="96"/>
      <c r="AI1084" s="96"/>
      <c r="AJ1084" s="90"/>
      <c r="AK1084" s="90"/>
      <c r="AL1084" s="93"/>
      <c r="AM1084" s="93"/>
      <c r="AN1084" s="92">
        <v>0</v>
      </c>
      <c r="AO1084" s="93"/>
      <c r="AP1084" s="93"/>
    </row>
    <row r="1085" spans="1:42" ht="75" customHeight="1">
      <c r="A1085" s="77">
        <f t="shared" si="1"/>
        <v>1084</v>
      </c>
      <c r="B1085" s="92" t="s">
        <v>9592</v>
      </c>
      <c r="C1085" s="92" t="s">
        <v>9593</v>
      </c>
      <c r="D1085" s="92" t="s">
        <v>3058</v>
      </c>
      <c r="E1085" s="92" t="s">
        <v>3059</v>
      </c>
      <c r="F1085" s="92">
        <v>81330402924</v>
      </c>
      <c r="G1085" s="92" t="s">
        <v>44</v>
      </c>
      <c r="H1085" s="90" t="s">
        <v>9593</v>
      </c>
      <c r="I1085" s="90" t="s">
        <v>9593</v>
      </c>
      <c r="J1085" s="92" t="s">
        <v>9594</v>
      </c>
      <c r="K1085" s="92" t="s">
        <v>209</v>
      </c>
      <c r="L1085" s="92" t="s">
        <v>209</v>
      </c>
      <c r="M1085" s="92" t="s">
        <v>209</v>
      </c>
      <c r="N1085" s="92" t="s">
        <v>209</v>
      </c>
      <c r="O1085" s="92" t="s">
        <v>209</v>
      </c>
      <c r="P1085" s="90"/>
      <c r="Q1085" s="92" t="s">
        <v>209</v>
      </c>
      <c r="R1085" s="93"/>
      <c r="S1085" s="93"/>
      <c r="T1085" s="92" t="s">
        <v>8651</v>
      </c>
      <c r="U1085" s="94"/>
      <c r="V1085" s="94"/>
      <c r="W1085" s="94"/>
      <c r="X1085" s="94"/>
      <c r="Y1085" s="93"/>
      <c r="Z1085" s="93"/>
      <c r="AA1085" s="90"/>
      <c r="AB1085" s="95"/>
      <c r="AC1085" s="93"/>
      <c r="AD1085" s="92" t="s">
        <v>209</v>
      </c>
      <c r="AE1085" s="94"/>
      <c r="AF1085" s="92" t="s">
        <v>9595</v>
      </c>
      <c r="AG1085" s="93"/>
      <c r="AH1085" s="96"/>
      <c r="AI1085" s="96"/>
      <c r="AJ1085" s="90"/>
      <c r="AK1085" s="90"/>
      <c r="AL1085" s="93"/>
      <c r="AM1085" s="93"/>
      <c r="AN1085" s="92">
        <v>0</v>
      </c>
      <c r="AO1085" s="93"/>
      <c r="AP1085" s="93"/>
    </row>
    <row r="1086" spans="1:42" ht="75" customHeight="1">
      <c r="A1086" s="77">
        <f t="shared" si="1"/>
        <v>1085</v>
      </c>
      <c r="B1086" s="92" t="s">
        <v>9596</v>
      </c>
      <c r="C1086" s="92" t="s">
        <v>9597</v>
      </c>
      <c r="D1086" s="92" t="s">
        <v>9598</v>
      </c>
      <c r="E1086" s="92" t="s">
        <v>9599</v>
      </c>
      <c r="F1086" s="92">
        <v>81231166944</v>
      </c>
      <c r="G1086" s="92" t="s">
        <v>44</v>
      </c>
      <c r="H1086" s="90" t="s">
        <v>9597</v>
      </c>
      <c r="I1086" s="90" t="s">
        <v>9597</v>
      </c>
      <c r="J1086" s="92" t="s">
        <v>9600</v>
      </c>
      <c r="K1086" s="92" t="s">
        <v>209</v>
      </c>
      <c r="L1086" s="92" t="s">
        <v>209</v>
      </c>
      <c r="M1086" s="92" t="s">
        <v>209</v>
      </c>
      <c r="N1086" s="92" t="s">
        <v>209</v>
      </c>
      <c r="O1086" s="92" t="s">
        <v>209</v>
      </c>
      <c r="P1086" s="90"/>
      <c r="Q1086" s="92" t="s">
        <v>209</v>
      </c>
      <c r="R1086" s="93"/>
      <c r="S1086" s="93"/>
      <c r="T1086" s="92" t="s">
        <v>8651</v>
      </c>
      <c r="U1086" s="94"/>
      <c r="V1086" s="94"/>
      <c r="W1086" s="94"/>
      <c r="X1086" s="94"/>
      <c r="Y1086" s="93"/>
      <c r="Z1086" s="93"/>
      <c r="AA1086" s="90"/>
      <c r="AB1086" s="95"/>
      <c r="AC1086" s="93"/>
      <c r="AD1086" s="92" t="s">
        <v>209</v>
      </c>
      <c r="AE1086" s="94"/>
      <c r="AF1086" s="92" t="s">
        <v>9601</v>
      </c>
      <c r="AG1086" s="93"/>
      <c r="AH1086" s="96"/>
      <c r="AI1086" s="96"/>
      <c r="AJ1086" s="90"/>
      <c r="AK1086" s="90"/>
      <c r="AL1086" s="93"/>
      <c r="AM1086" s="93"/>
      <c r="AN1086" s="92">
        <v>0</v>
      </c>
      <c r="AO1086" s="93"/>
      <c r="AP1086" s="93"/>
    </row>
    <row r="1087" spans="1:42" ht="75" customHeight="1">
      <c r="A1087" s="77">
        <f t="shared" si="1"/>
        <v>1086</v>
      </c>
      <c r="B1087" s="92" t="s">
        <v>9602</v>
      </c>
      <c r="C1087" s="92" t="s">
        <v>9603</v>
      </c>
      <c r="D1087" s="92" t="s">
        <v>9604</v>
      </c>
      <c r="E1087" s="92" t="s">
        <v>9605</v>
      </c>
      <c r="F1087" s="92">
        <v>85101793743</v>
      </c>
      <c r="G1087" s="92" t="s">
        <v>44</v>
      </c>
      <c r="H1087" s="90" t="s">
        <v>9603</v>
      </c>
      <c r="I1087" s="90" t="s">
        <v>9603</v>
      </c>
      <c r="J1087" s="92" t="s">
        <v>9606</v>
      </c>
      <c r="K1087" s="92" t="s">
        <v>209</v>
      </c>
      <c r="L1087" s="92" t="s">
        <v>209</v>
      </c>
      <c r="M1087" s="92" t="s">
        <v>209</v>
      </c>
      <c r="N1087" s="92" t="s">
        <v>209</v>
      </c>
      <c r="O1087" s="92" t="s">
        <v>209</v>
      </c>
      <c r="P1087" s="90"/>
      <c r="Q1087" s="92" t="s">
        <v>209</v>
      </c>
      <c r="R1087" s="93"/>
      <c r="S1087" s="93"/>
      <c r="T1087" s="92" t="s">
        <v>8651</v>
      </c>
      <c r="U1087" s="94"/>
      <c r="V1087" s="94"/>
      <c r="W1087" s="94"/>
      <c r="X1087" s="94"/>
      <c r="Y1087" s="93"/>
      <c r="Z1087" s="93"/>
      <c r="AA1087" s="90"/>
      <c r="AB1087" s="95"/>
      <c r="AC1087" s="93"/>
      <c r="AD1087" s="92" t="s">
        <v>209</v>
      </c>
      <c r="AE1087" s="94"/>
      <c r="AF1087" s="92" t="s">
        <v>8669</v>
      </c>
      <c r="AG1087" s="93"/>
      <c r="AH1087" s="96"/>
      <c r="AI1087" s="96"/>
      <c r="AJ1087" s="90"/>
      <c r="AK1087" s="90"/>
      <c r="AL1087" s="93"/>
      <c r="AM1087" s="93"/>
      <c r="AN1087" s="92">
        <v>0</v>
      </c>
      <c r="AO1087" s="93"/>
      <c r="AP1087" s="93"/>
    </row>
    <row r="1088" spans="1:42" ht="75" customHeight="1">
      <c r="A1088" s="77">
        <f t="shared" si="1"/>
        <v>1087</v>
      </c>
      <c r="B1088" s="92" t="s">
        <v>9607</v>
      </c>
      <c r="C1088" s="92" t="s">
        <v>9608</v>
      </c>
      <c r="D1088" s="92" t="s">
        <v>9609</v>
      </c>
      <c r="E1088" s="92" t="s">
        <v>9610</v>
      </c>
      <c r="F1088" s="92" t="s">
        <v>9611</v>
      </c>
      <c r="G1088" s="92" t="s">
        <v>27</v>
      </c>
      <c r="H1088" s="90" t="s">
        <v>9608</v>
      </c>
      <c r="I1088" s="90" t="s">
        <v>9608</v>
      </c>
      <c r="J1088" s="92" t="s">
        <v>9612</v>
      </c>
      <c r="K1088" s="92" t="s">
        <v>209</v>
      </c>
      <c r="L1088" s="92" t="s">
        <v>209</v>
      </c>
      <c r="M1088" s="92" t="s">
        <v>209</v>
      </c>
      <c r="N1088" s="92" t="s">
        <v>209</v>
      </c>
      <c r="O1088" s="92" t="s">
        <v>209</v>
      </c>
      <c r="P1088" s="90"/>
      <c r="Q1088" s="92" t="s">
        <v>209</v>
      </c>
      <c r="R1088" s="93"/>
      <c r="S1088" s="93"/>
      <c r="T1088" s="92" t="s">
        <v>8651</v>
      </c>
      <c r="U1088" s="94"/>
      <c r="V1088" s="94"/>
      <c r="W1088" s="94"/>
      <c r="X1088" s="94"/>
      <c r="Y1088" s="93"/>
      <c r="Z1088" s="93"/>
      <c r="AA1088" s="90"/>
      <c r="AB1088" s="95"/>
      <c r="AC1088" s="93"/>
      <c r="AD1088" s="92" t="s">
        <v>209</v>
      </c>
      <c r="AE1088" s="94"/>
      <c r="AF1088" s="92" t="s">
        <v>9613</v>
      </c>
      <c r="AG1088" s="93"/>
      <c r="AH1088" s="96"/>
      <c r="AI1088" s="96"/>
      <c r="AJ1088" s="90"/>
      <c r="AK1088" s="90"/>
      <c r="AL1088" s="93"/>
      <c r="AM1088" s="93"/>
      <c r="AN1088" s="92">
        <v>0</v>
      </c>
      <c r="AO1088" s="93"/>
      <c r="AP1088" s="93"/>
    </row>
    <row r="1089" spans="1:42" ht="75" customHeight="1">
      <c r="A1089" s="77">
        <f t="shared" si="1"/>
        <v>1088</v>
      </c>
      <c r="B1089" s="92" t="s">
        <v>9614</v>
      </c>
      <c r="C1089" s="92" t="s">
        <v>9615</v>
      </c>
      <c r="D1089" s="92" t="s">
        <v>9616</v>
      </c>
      <c r="E1089" s="92" t="s">
        <v>9617</v>
      </c>
      <c r="F1089" s="92">
        <v>85748331528</v>
      </c>
      <c r="G1089" s="92" t="s">
        <v>44</v>
      </c>
      <c r="H1089" s="90" t="s">
        <v>9615</v>
      </c>
      <c r="I1089" s="90" t="s">
        <v>9615</v>
      </c>
      <c r="J1089" s="92" t="s">
        <v>9618</v>
      </c>
      <c r="K1089" s="92" t="s">
        <v>209</v>
      </c>
      <c r="L1089" s="92" t="s">
        <v>209</v>
      </c>
      <c r="M1089" s="92" t="s">
        <v>209</v>
      </c>
      <c r="N1089" s="92" t="s">
        <v>209</v>
      </c>
      <c r="O1089" s="92" t="s">
        <v>209</v>
      </c>
      <c r="P1089" s="90"/>
      <c r="Q1089" s="92" t="s">
        <v>209</v>
      </c>
      <c r="R1089" s="93"/>
      <c r="S1089" s="93"/>
      <c r="T1089" s="92" t="s">
        <v>8651</v>
      </c>
      <c r="U1089" s="94"/>
      <c r="V1089" s="94"/>
      <c r="W1089" s="94"/>
      <c r="X1089" s="94"/>
      <c r="Y1089" s="93"/>
      <c r="Z1089" s="93"/>
      <c r="AA1089" s="90"/>
      <c r="AB1089" s="95"/>
      <c r="AC1089" s="93"/>
      <c r="AD1089" s="92" t="s">
        <v>209</v>
      </c>
      <c r="AE1089" s="94"/>
      <c r="AF1089" s="92" t="s">
        <v>35</v>
      </c>
      <c r="AG1089" s="93"/>
      <c r="AH1089" s="96"/>
      <c r="AI1089" s="96"/>
      <c r="AJ1089" s="90"/>
      <c r="AK1089" s="90"/>
      <c r="AL1089" s="93"/>
      <c r="AM1089" s="93"/>
      <c r="AN1089" s="92">
        <v>0</v>
      </c>
      <c r="AO1089" s="93"/>
      <c r="AP1089" s="93"/>
    </row>
    <row r="1090" spans="1:42" ht="75" customHeight="1">
      <c r="A1090" s="77">
        <f t="shared" si="1"/>
        <v>1089</v>
      </c>
      <c r="B1090" s="92" t="s">
        <v>9619</v>
      </c>
      <c r="C1090" s="92" t="s">
        <v>9620</v>
      </c>
      <c r="D1090" s="92" t="s">
        <v>9621</v>
      </c>
      <c r="E1090" s="92" t="s">
        <v>9622</v>
      </c>
      <c r="F1090" s="92">
        <v>81252885826</v>
      </c>
      <c r="G1090" s="92" t="s">
        <v>44</v>
      </c>
      <c r="H1090" s="90" t="s">
        <v>9620</v>
      </c>
      <c r="I1090" s="90" t="s">
        <v>9620</v>
      </c>
      <c r="J1090" s="92" t="s">
        <v>9623</v>
      </c>
      <c r="K1090" s="92" t="s">
        <v>209</v>
      </c>
      <c r="L1090" s="92" t="s">
        <v>209</v>
      </c>
      <c r="M1090" s="92" t="s">
        <v>209</v>
      </c>
      <c r="N1090" s="92" t="s">
        <v>209</v>
      </c>
      <c r="O1090" s="92" t="s">
        <v>209</v>
      </c>
      <c r="P1090" s="90"/>
      <c r="Q1090" s="92" t="s">
        <v>209</v>
      </c>
      <c r="R1090" s="93"/>
      <c r="S1090" s="93"/>
      <c r="T1090" s="92" t="s">
        <v>8651</v>
      </c>
      <c r="U1090" s="94"/>
      <c r="V1090" s="94"/>
      <c r="W1090" s="94"/>
      <c r="X1090" s="94"/>
      <c r="Y1090" s="93"/>
      <c r="Z1090" s="93"/>
      <c r="AA1090" s="90"/>
      <c r="AB1090" s="95"/>
      <c r="AC1090" s="93"/>
      <c r="AD1090" s="92" t="s">
        <v>209</v>
      </c>
      <c r="AE1090" s="94"/>
      <c r="AF1090" s="92" t="s">
        <v>35</v>
      </c>
      <c r="AG1090" s="93"/>
      <c r="AH1090" s="96"/>
      <c r="AI1090" s="96"/>
      <c r="AJ1090" s="90"/>
      <c r="AK1090" s="90"/>
      <c r="AL1090" s="93"/>
      <c r="AM1090" s="93"/>
      <c r="AN1090" s="92">
        <v>0</v>
      </c>
      <c r="AO1090" s="93"/>
      <c r="AP1090" s="93"/>
    </row>
    <row r="1091" spans="1:42" ht="75" customHeight="1">
      <c r="A1091" s="77">
        <f t="shared" si="1"/>
        <v>1090</v>
      </c>
      <c r="B1091" s="92" t="s">
        <v>9624</v>
      </c>
      <c r="C1091" s="92" t="s">
        <v>9625</v>
      </c>
      <c r="D1091" s="92" t="s">
        <v>9626</v>
      </c>
      <c r="E1091" s="92" t="s">
        <v>9627</v>
      </c>
      <c r="F1091" s="92">
        <v>81222332343</v>
      </c>
      <c r="G1091" s="92" t="s">
        <v>44</v>
      </c>
      <c r="H1091" s="90" t="s">
        <v>9625</v>
      </c>
      <c r="I1091" s="90" t="s">
        <v>9625</v>
      </c>
      <c r="J1091" s="92" t="s">
        <v>9628</v>
      </c>
      <c r="K1091" s="92" t="s">
        <v>209</v>
      </c>
      <c r="L1091" s="92" t="s">
        <v>209</v>
      </c>
      <c r="M1091" s="92" t="s">
        <v>209</v>
      </c>
      <c r="N1091" s="92" t="s">
        <v>209</v>
      </c>
      <c r="O1091" s="92" t="s">
        <v>209</v>
      </c>
      <c r="P1091" s="90"/>
      <c r="Q1091" s="92" t="s">
        <v>209</v>
      </c>
      <c r="R1091" s="93"/>
      <c r="S1091" s="93"/>
      <c r="T1091" s="92" t="s">
        <v>8651</v>
      </c>
      <c r="U1091" s="94"/>
      <c r="V1091" s="94"/>
      <c r="W1091" s="94"/>
      <c r="X1091" s="94"/>
      <c r="Y1091" s="93"/>
      <c r="Z1091" s="93"/>
      <c r="AA1091" s="90"/>
      <c r="AB1091" s="95"/>
      <c r="AC1091" s="93"/>
      <c r="AD1091" s="92" t="s">
        <v>209</v>
      </c>
      <c r="AE1091" s="94"/>
      <c r="AF1091" s="92" t="s">
        <v>35</v>
      </c>
      <c r="AG1091" s="93"/>
      <c r="AH1091" s="96"/>
      <c r="AI1091" s="96"/>
      <c r="AJ1091" s="90"/>
      <c r="AK1091" s="90"/>
      <c r="AL1091" s="93"/>
      <c r="AM1091" s="93"/>
      <c r="AN1091" s="92">
        <v>0</v>
      </c>
      <c r="AO1091" s="93"/>
      <c r="AP1091" s="93"/>
    </row>
    <row r="1092" spans="1:42" ht="75" customHeight="1">
      <c r="A1092" s="77">
        <f t="shared" si="1"/>
        <v>1091</v>
      </c>
      <c r="B1092" s="92" t="s">
        <v>9629</v>
      </c>
      <c r="C1092" s="92" t="s">
        <v>9630</v>
      </c>
      <c r="D1092" s="92" t="s">
        <v>9631</v>
      </c>
      <c r="E1092" s="92" t="s">
        <v>9632</v>
      </c>
      <c r="F1092" s="92">
        <v>81233910962</v>
      </c>
      <c r="G1092" s="92" t="s">
        <v>44</v>
      </c>
      <c r="H1092" s="90" t="s">
        <v>9630</v>
      </c>
      <c r="I1092" s="90" t="s">
        <v>9630</v>
      </c>
      <c r="J1092" s="92" t="s">
        <v>9633</v>
      </c>
      <c r="K1092" s="92" t="s">
        <v>209</v>
      </c>
      <c r="L1092" s="92" t="s">
        <v>209</v>
      </c>
      <c r="M1092" s="92" t="s">
        <v>209</v>
      </c>
      <c r="N1092" s="92" t="s">
        <v>209</v>
      </c>
      <c r="O1092" s="92" t="s">
        <v>209</v>
      </c>
      <c r="P1092" s="90"/>
      <c r="Q1092" s="92" t="s">
        <v>209</v>
      </c>
      <c r="R1092" s="93"/>
      <c r="S1092" s="93"/>
      <c r="T1092" s="92" t="s">
        <v>8651</v>
      </c>
      <c r="U1092" s="94"/>
      <c r="V1092" s="94"/>
      <c r="W1092" s="94"/>
      <c r="X1092" s="94"/>
      <c r="Y1092" s="93"/>
      <c r="Z1092" s="93"/>
      <c r="AA1092" s="90"/>
      <c r="AB1092" s="95"/>
      <c r="AC1092" s="93"/>
      <c r="AD1092" s="92" t="s">
        <v>209</v>
      </c>
      <c r="AE1092" s="94"/>
      <c r="AF1092" s="92" t="s">
        <v>9634</v>
      </c>
      <c r="AG1092" s="93"/>
      <c r="AH1092" s="96"/>
      <c r="AI1092" s="96"/>
      <c r="AJ1092" s="90"/>
      <c r="AK1092" s="90"/>
      <c r="AL1092" s="93"/>
      <c r="AM1092" s="93"/>
      <c r="AN1092" s="92">
        <v>0</v>
      </c>
      <c r="AO1092" s="93"/>
      <c r="AP1092" s="93"/>
    </row>
    <row r="1093" spans="1:42" ht="75" customHeight="1">
      <c r="A1093" s="77">
        <f t="shared" si="1"/>
        <v>1092</v>
      </c>
      <c r="B1093" s="92" t="s">
        <v>9635</v>
      </c>
      <c r="C1093" s="92" t="s">
        <v>9636</v>
      </c>
      <c r="D1093" s="92" t="s">
        <v>9637</v>
      </c>
      <c r="E1093" s="92" t="s">
        <v>9638</v>
      </c>
      <c r="F1093" s="92">
        <v>85536777719</v>
      </c>
      <c r="G1093" s="92" t="s">
        <v>27</v>
      </c>
      <c r="H1093" s="90" t="s">
        <v>9636</v>
      </c>
      <c r="I1093" s="90" t="s">
        <v>9636</v>
      </c>
      <c r="J1093" s="92" t="s">
        <v>9639</v>
      </c>
      <c r="K1093" s="92" t="s">
        <v>209</v>
      </c>
      <c r="L1093" s="92" t="s">
        <v>209</v>
      </c>
      <c r="M1093" s="92" t="s">
        <v>209</v>
      </c>
      <c r="N1093" s="92" t="s">
        <v>209</v>
      </c>
      <c r="O1093" s="92" t="s">
        <v>209</v>
      </c>
      <c r="P1093" s="90"/>
      <c r="Q1093" s="92" t="s">
        <v>209</v>
      </c>
      <c r="R1093" s="93"/>
      <c r="S1093" s="93"/>
      <c r="T1093" s="92" t="s">
        <v>8651</v>
      </c>
      <c r="U1093" s="94"/>
      <c r="V1093" s="94"/>
      <c r="W1093" s="94"/>
      <c r="X1093" s="94"/>
      <c r="Y1093" s="93"/>
      <c r="Z1093" s="93"/>
      <c r="AA1093" s="90"/>
      <c r="AB1093" s="95"/>
      <c r="AC1093" s="93"/>
      <c r="AD1093" s="92" t="s">
        <v>209</v>
      </c>
      <c r="AE1093" s="94"/>
      <c r="AF1093" s="92" t="s">
        <v>9640</v>
      </c>
      <c r="AG1093" s="93"/>
      <c r="AH1093" s="96"/>
      <c r="AI1093" s="96"/>
      <c r="AJ1093" s="90"/>
      <c r="AK1093" s="90"/>
      <c r="AL1093" s="93"/>
      <c r="AM1093" s="93"/>
      <c r="AN1093" s="92">
        <v>0</v>
      </c>
      <c r="AO1093" s="93"/>
      <c r="AP1093" s="93"/>
    </row>
    <row r="1094" spans="1:42" ht="75" customHeight="1">
      <c r="A1094" s="77">
        <f t="shared" si="1"/>
        <v>1093</v>
      </c>
      <c r="B1094" s="92" t="s">
        <v>9641</v>
      </c>
      <c r="C1094" s="92" t="s">
        <v>9642</v>
      </c>
      <c r="D1094" s="92" t="s">
        <v>9643</v>
      </c>
      <c r="E1094" s="92" t="s">
        <v>9644</v>
      </c>
      <c r="F1094" s="92" t="s">
        <v>9645</v>
      </c>
      <c r="G1094" s="92" t="s">
        <v>44</v>
      </c>
      <c r="H1094" s="90" t="s">
        <v>9642</v>
      </c>
      <c r="I1094" s="90" t="s">
        <v>9642</v>
      </c>
      <c r="J1094" s="92" t="s">
        <v>9646</v>
      </c>
      <c r="K1094" s="92" t="s">
        <v>209</v>
      </c>
      <c r="L1094" s="92" t="s">
        <v>209</v>
      </c>
      <c r="M1094" s="92" t="s">
        <v>209</v>
      </c>
      <c r="N1094" s="92" t="s">
        <v>209</v>
      </c>
      <c r="O1094" s="92" t="s">
        <v>209</v>
      </c>
      <c r="P1094" s="90"/>
      <c r="Q1094" s="92" t="s">
        <v>209</v>
      </c>
      <c r="R1094" s="93"/>
      <c r="S1094" s="93"/>
      <c r="T1094" s="92" t="s">
        <v>8651</v>
      </c>
      <c r="U1094" s="94"/>
      <c r="V1094" s="94"/>
      <c r="W1094" s="94"/>
      <c r="X1094" s="94"/>
      <c r="Y1094" s="93"/>
      <c r="Z1094" s="93"/>
      <c r="AA1094" s="90"/>
      <c r="AB1094" s="95"/>
      <c r="AC1094" s="93"/>
      <c r="AD1094" s="92" t="s">
        <v>209</v>
      </c>
      <c r="AE1094" s="94"/>
      <c r="AF1094" s="92" t="s">
        <v>9647</v>
      </c>
      <c r="AG1094" s="93"/>
      <c r="AH1094" s="96"/>
      <c r="AI1094" s="96"/>
      <c r="AJ1094" s="90"/>
      <c r="AK1094" s="90"/>
      <c r="AL1094" s="93"/>
      <c r="AM1094" s="93"/>
      <c r="AN1094" s="92">
        <v>0</v>
      </c>
      <c r="AO1094" s="93"/>
      <c r="AP1094" s="93"/>
    </row>
    <row r="1095" spans="1:42" ht="75" customHeight="1">
      <c r="A1095" s="77">
        <f t="shared" si="1"/>
        <v>1094</v>
      </c>
      <c r="B1095" s="92" t="s">
        <v>9648</v>
      </c>
      <c r="C1095" s="92" t="s">
        <v>9649</v>
      </c>
      <c r="D1095" s="92" t="s">
        <v>9650</v>
      </c>
      <c r="E1095" s="92"/>
      <c r="F1095" s="92">
        <v>8123011841</v>
      </c>
      <c r="G1095" s="92" t="s">
        <v>44</v>
      </c>
      <c r="H1095" s="90" t="s">
        <v>9649</v>
      </c>
      <c r="I1095" s="90" t="s">
        <v>9649</v>
      </c>
      <c r="J1095" s="92" t="s">
        <v>9651</v>
      </c>
      <c r="K1095" s="92" t="s">
        <v>209</v>
      </c>
      <c r="L1095" s="92" t="s">
        <v>209</v>
      </c>
      <c r="M1095" s="92" t="s">
        <v>209</v>
      </c>
      <c r="N1095" s="92" t="s">
        <v>209</v>
      </c>
      <c r="O1095" s="92" t="s">
        <v>209</v>
      </c>
      <c r="P1095" s="90"/>
      <c r="Q1095" s="92" t="s">
        <v>209</v>
      </c>
      <c r="R1095" s="93"/>
      <c r="S1095" s="93"/>
      <c r="T1095" s="92" t="s">
        <v>8651</v>
      </c>
      <c r="U1095" s="94"/>
      <c r="V1095" s="94"/>
      <c r="W1095" s="94"/>
      <c r="X1095" s="94"/>
      <c r="Y1095" s="93"/>
      <c r="Z1095" s="93"/>
      <c r="AA1095" s="90"/>
      <c r="AB1095" s="95"/>
      <c r="AC1095" s="93"/>
      <c r="AD1095" s="92" t="s">
        <v>209</v>
      </c>
      <c r="AE1095" s="94"/>
      <c r="AF1095" s="92" t="s">
        <v>9652</v>
      </c>
      <c r="AG1095" s="93"/>
      <c r="AH1095" s="96"/>
      <c r="AI1095" s="96"/>
      <c r="AJ1095" s="90"/>
      <c r="AK1095" s="90"/>
      <c r="AL1095" s="93"/>
      <c r="AM1095" s="93"/>
      <c r="AN1095" s="92">
        <v>0</v>
      </c>
      <c r="AO1095" s="93"/>
      <c r="AP1095" s="93"/>
    </row>
    <row r="1096" spans="1:42" ht="75" customHeight="1">
      <c r="A1096" s="77">
        <f t="shared" si="1"/>
        <v>1095</v>
      </c>
      <c r="B1096" s="92" t="s">
        <v>9653</v>
      </c>
      <c r="C1096" s="92" t="s">
        <v>9654</v>
      </c>
      <c r="D1096" s="92" t="s">
        <v>9655</v>
      </c>
      <c r="E1096" s="92" t="s">
        <v>9656</v>
      </c>
      <c r="F1096" s="92">
        <v>81336361580</v>
      </c>
      <c r="G1096" s="92" t="s">
        <v>44</v>
      </c>
      <c r="H1096" s="90" t="s">
        <v>9654</v>
      </c>
      <c r="I1096" s="90" t="s">
        <v>9654</v>
      </c>
      <c r="J1096" s="92" t="s">
        <v>9657</v>
      </c>
      <c r="K1096" s="92" t="s">
        <v>209</v>
      </c>
      <c r="L1096" s="92" t="s">
        <v>209</v>
      </c>
      <c r="M1096" s="92" t="s">
        <v>209</v>
      </c>
      <c r="N1096" s="92" t="s">
        <v>209</v>
      </c>
      <c r="O1096" s="92" t="s">
        <v>209</v>
      </c>
      <c r="P1096" s="90"/>
      <c r="Q1096" s="92" t="s">
        <v>209</v>
      </c>
      <c r="R1096" s="93"/>
      <c r="S1096" s="93"/>
      <c r="T1096" s="92" t="s">
        <v>8651</v>
      </c>
      <c r="U1096" s="94"/>
      <c r="V1096" s="94"/>
      <c r="W1096" s="94"/>
      <c r="X1096" s="94"/>
      <c r="Y1096" s="93"/>
      <c r="Z1096" s="93"/>
      <c r="AA1096" s="90"/>
      <c r="AB1096" s="95"/>
      <c r="AC1096" s="93"/>
      <c r="AD1096" s="92" t="s">
        <v>209</v>
      </c>
      <c r="AE1096" s="94"/>
      <c r="AF1096" s="92" t="s">
        <v>9658</v>
      </c>
      <c r="AG1096" s="93"/>
      <c r="AH1096" s="96"/>
      <c r="AI1096" s="96"/>
      <c r="AJ1096" s="90"/>
      <c r="AK1096" s="90"/>
      <c r="AL1096" s="93"/>
      <c r="AM1096" s="93"/>
      <c r="AN1096" s="92">
        <v>0</v>
      </c>
      <c r="AO1096" s="93"/>
      <c r="AP1096" s="93"/>
    </row>
    <row r="1097" spans="1:42" ht="75" customHeight="1">
      <c r="A1097" s="77">
        <f t="shared" si="1"/>
        <v>1096</v>
      </c>
      <c r="B1097" s="92" t="s">
        <v>9659</v>
      </c>
      <c r="C1097" s="92" t="s">
        <v>9660</v>
      </c>
      <c r="D1097" s="92" t="s">
        <v>9661</v>
      </c>
      <c r="E1097" s="92" t="s">
        <v>9662</v>
      </c>
      <c r="F1097" s="92">
        <v>82140880888</v>
      </c>
      <c r="G1097" s="92" t="s">
        <v>44</v>
      </c>
      <c r="H1097" s="90" t="s">
        <v>9660</v>
      </c>
      <c r="I1097" s="90" t="s">
        <v>9660</v>
      </c>
      <c r="J1097" s="92" t="s">
        <v>9663</v>
      </c>
      <c r="K1097" s="92" t="s">
        <v>209</v>
      </c>
      <c r="L1097" s="92" t="s">
        <v>209</v>
      </c>
      <c r="M1097" s="92" t="s">
        <v>209</v>
      </c>
      <c r="N1097" s="92" t="s">
        <v>209</v>
      </c>
      <c r="O1097" s="92" t="s">
        <v>209</v>
      </c>
      <c r="P1097" s="90"/>
      <c r="Q1097" s="92" t="s">
        <v>209</v>
      </c>
      <c r="R1097" s="93"/>
      <c r="S1097" s="93"/>
      <c r="T1097" s="92" t="s">
        <v>8651</v>
      </c>
      <c r="U1097" s="94"/>
      <c r="V1097" s="94"/>
      <c r="W1097" s="94"/>
      <c r="X1097" s="94"/>
      <c r="Y1097" s="93"/>
      <c r="Z1097" s="93"/>
      <c r="AA1097" s="90"/>
      <c r="AB1097" s="95"/>
      <c r="AC1097" s="93"/>
      <c r="AD1097" s="92" t="s">
        <v>209</v>
      </c>
      <c r="AE1097" s="94"/>
      <c r="AF1097" s="92" t="s">
        <v>35</v>
      </c>
      <c r="AG1097" s="93"/>
      <c r="AH1097" s="96"/>
      <c r="AI1097" s="96"/>
      <c r="AJ1097" s="90"/>
      <c r="AK1097" s="90"/>
      <c r="AL1097" s="93"/>
      <c r="AM1097" s="93"/>
      <c r="AN1097" s="92">
        <v>0</v>
      </c>
      <c r="AO1097" s="93"/>
      <c r="AP1097" s="93"/>
    </row>
    <row r="1098" spans="1:42" ht="75" customHeight="1">
      <c r="A1098" s="77">
        <f t="shared" si="1"/>
        <v>1097</v>
      </c>
      <c r="B1098" s="92" t="s">
        <v>9664</v>
      </c>
      <c r="C1098" s="92" t="s">
        <v>9665</v>
      </c>
      <c r="D1098" s="92" t="s">
        <v>9666</v>
      </c>
      <c r="E1098" s="92" t="s">
        <v>9667</v>
      </c>
      <c r="F1098" s="92" t="s">
        <v>9668</v>
      </c>
      <c r="G1098" s="92" t="s">
        <v>27</v>
      </c>
      <c r="H1098" s="90" t="s">
        <v>9665</v>
      </c>
      <c r="I1098" s="90" t="s">
        <v>9665</v>
      </c>
      <c r="J1098" s="92" t="s">
        <v>9669</v>
      </c>
      <c r="K1098" s="92" t="s">
        <v>209</v>
      </c>
      <c r="L1098" s="92" t="s">
        <v>209</v>
      </c>
      <c r="M1098" s="92" t="s">
        <v>209</v>
      </c>
      <c r="N1098" s="92" t="s">
        <v>209</v>
      </c>
      <c r="O1098" s="92" t="s">
        <v>209</v>
      </c>
      <c r="P1098" s="90"/>
      <c r="Q1098" s="92" t="s">
        <v>209</v>
      </c>
      <c r="R1098" s="93"/>
      <c r="S1098" s="93"/>
      <c r="T1098" s="92" t="s">
        <v>8651</v>
      </c>
      <c r="U1098" s="94"/>
      <c r="V1098" s="94"/>
      <c r="W1098" s="94"/>
      <c r="X1098" s="94"/>
      <c r="Y1098" s="93"/>
      <c r="Z1098" s="93"/>
      <c r="AA1098" s="90"/>
      <c r="AB1098" s="95"/>
      <c r="AC1098" s="93"/>
      <c r="AD1098" s="92" t="s">
        <v>209</v>
      </c>
      <c r="AE1098" s="94"/>
      <c r="AF1098" s="92" t="s">
        <v>9670</v>
      </c>
      <c r="AG1098" s="93"/>
      <c r="AH1098" s="96"/>
      <c r="AI1098" s="96"/>
      <c r="AJ1098" s="90"/>
      <c r="AK1098" s="90"/>
      <c r="AL1098" s="93"/>
      <c r="AM1098" s="93"/>
      <c r="AN1098" s="92">
        <v>0</v>
      </c>
      <c r="AO1098" s="93"/>
      <c r="AP1098" s="93"/>
    </row>
    <row r="1099" spans="1:42" ht="75" customHeight="1">
      <c r="A1099" s="77">
        <f t="shared" si="1"/>
        <v>1098</v>
      </c>
      <c r="B1099" s="92" t="s">
        <v>9671</v>
      </c>
      <c r="C1099" s="92" t="s">
        <v>9672</v>
      </c>
      <c r="D1099" s="92" t="s">
        <v>9673</v>
      </c>
      <c r="E1099" s="92" t="s">
        <v>9674</v>
      </c>
      <c r="F1099" s="92">
        <v>8123482672</v>
      </c>
      <c r="G1099" s="92" t="s">
        <v>27</v>
      </c>
      <c r="H1099" s="90" t="s">
        <v>9672</v>
      </c>
      <c r="I1099" s="90" t="s">
        <v>9672</v>
      </c>
      <c r="J1099" s="92" t="s">
        <v>9675</v>
      </c>
      <c r="K1099" s="92" t="s">
        <v>209</v>
      </c>
      <c r="L1099" s="92" t="s">
        <v>209</v>
      </c>
      <c r="M1099" s="92" t="s">
        <v>209</v>
      </c>
      <c r="N1099" s="92" t="s">
        <v>209</v>
      </c>
      <c r="O1099" s="92" t="s">
        <v>209</v>
      </c>
      <c r="P1099" s="90"/>
      <c r="Q1099" s="92" t="s">
        <v>209</v>
      </c>
      <c r="R1099" s="93"/>
      <c r="S1099" s="93"/>
      <c r="T1099" s="92" t="s">
        <v>8651</v>
      </c>
      <c r="U1099" s="94"/>
      <c r="V1099" s="94"/>
      <c r="W1099" s="94"/>
      <c r="X1099" s="94"/>
      <c r="Y1099" s="93"/>
      <c r="Z1099" s="93"/>
      <c r="AA1099" s="90"/>
      <c r="AB1099" s="95"/>
      <c r="AC1099" s="93"/>
      <c r="AD1099" s="92" t="s">
        <v>209</v>
      </c>
      <c r="AE1099" s="94"/>
      <c r="AF1099" s="92" t="s">
        <v>9676</v>
      </c>
      <c r="AG1099" s="93"/>
      <c r="AH1099" s="96"/>
      <c r="AI1099" s="96"/>
      <c r="AJ1099" s="90"/>
      <c r="AK1099" s="90"/>
      <c r="AL1099" s="93"/>
      <c r="AM1099" s="93"/>
      <c r="AN1099" s="92">
        <v>0</v>
      </c>
      <c r="AO1099" s="93"/>
      <c r="AP1099" s="93"/>
    </row>
    <row r="1100" spans="1:42" ht="75" customHeight="1">
      <c r="A1100" s="77">
        <f t="shared" si="1"/>
        <v>1099</v>
      </c>
      <c r="B1100" s="92" t="s">
        <v>9677</v>
      </c>
      <c r="C1100" s="92" t="s">
        <v>9678</v>
      </c>
      <c r="D1100" s="92" t="s">
        <v>9679</v>
      </c>
      <c r="E1100" s="92" t="s">
        <v>9680</v>
      </c>
      <c r="F1100" s="92" t="s">
        <v>9681</v>
      </c>
      <c r="G1100" s="92" t="s">
        <v>27</v>
      </c>
      <c r="H1100" s="90" t="s">
        <v>9678</v>
      </c>
      <c r="I1100" s="90" t="s">
        <v>9678</v>
      </c>
      <c r="J1100" s="92" t="s">
        <v>9682</v>
      </c>
      <c r="K1100" s="92" t="s">
        <v>209</v>
      </c>
      <c r="L1100" s="92" t="s">
        <v>209</v>
      </c>
      <c r="M1100" s="92" t="s">
        <v>209</v>
      </c>
      <c r="N1100" s="92" t="s">
        <v>209</v>
      </c>
      <c r="O1100" s="92" t="s">
        <v>209</v>
      </c>
      <c r="P1100" s="90"/>
      <c r="Q1100" s="92" t="s">
        <v>209</v>
      </c>
      <c r="R1100" s="93"/>
      <c r="S1100" s="93"/>
      <c r="T1100" s="92" t="s">
        <v>8651</v>
      </c>
      <c r="U1100" s="94"/>
      <c r="V1100" s="94"/>
      <c r="W1100" s="94"/>
      <c r="X1100" s="94"/>
      <c r="Y1100" s="93"/>
      <c r="Z1100" s="93"/>
      <c r="AA1100" s="90"/>
      <c r="AB1100" s="95"/>
      <c r="AC1100" s="93"/>
      <c r="AD1100" s="92" t="s">
        <v>209</v>
      </c>
      <c r="AE1100" s="94"/>
      <c r="AF1100" s="92" t="s">
        <v>9683</v>
      </c>
      <c r="AG1100" s="93"/>
      <c r="AH1100" s="96"/>
      <c r="AI1100" s="96"/>
      <c r="AJ1100" s="90"/>
      <c r="AK1100" s="90"/>
      <c r="AL1100" s="93"/>
      <c r="AM1100" s="93"/>
      <c r="AN1100" s="92">
        <v>0</v>
      </c>
      <c r="AO1100" s="93"/>
      <c r="AP1100" s="93"/>
    </row>
    <row r="1101" spans="1:42" ht="75" customHeight="1">
      <c r="A1101" s="77">
        <f t="shared" si="1"/>
        <v>1100</v>
      </c>
      <c r="B1101" s="92" t="s">
        <v>9684</v>
      </c>
      <c r="C1101" s="92" t="s">
        <v>9685</v>
      </c>
      <c r="D1101" s="92" t="s">
        <v>9686</v>
      </c>
      <c r="E1101" s="92" t="s">
        <v>9687</v>
      </c>
      <c r="F1101" s="92">
        <v>81252510369</v>
      </c>
      <c r="G1101" s="92" t="s">
        <v>44</v>
      </c>
      <c r="H1101" s="90" t="s">
        <v>9685</v>
      </c>
      <c r="I1101" s="90" t="s">
        <v>9685</v>
      </c>
      <c r="J1101" s="92" t="s">
        <v>9688</v>
      </c>
      <c r="K1101" s="92" t="s">
        <v>209</v>
      </c>
      <c r="L1101" s="92" t="s">
        <v>209</v>
      </c>
      <c r="M1101" s="92" t="s">
        <v>209</v>
      </c>
      <c r="N1101" s="92" t="s">
        <v>209</v>
      </c>
      <c r="O1101" s="92" t="s">
        <v>209</v>
      </c>
      <c r="P1101" s="90"/>
      <c r="Q1101" s="92" t="s">
        <v>209</v>
      </c>
      <c r="R1101" s="93"/>
      <c r="S1101" s="93"/>
      <c r="T1101" s="92" t="s">
        <v>8651</v>
      </c>
      <c r="U1101" s="94"/>
      <c r="V1101" s="94"/>
      <c r="W1101" s="94"/>
      <c r="X1101" s="94"/>
      <c r="Y1101" s="93"/>
      <c r="Z1101" s="93"/>
      <c r="AA1101" s="90"/>
      <c r="AB1101" s="95"/>
      <c r="AC1101" s="93"/>
      <c r="AD1101" s="92" t="s">
        <v>209</v>
      </c>
      <c r="AE1101" s="94"/>
      <c r="AF1101" s="92" t="s">
        <v>6490</v>
      </c>
      <c r="AG1101" s="93"/>
      <c r="AH1101" s="96"/>
      <c r="AI1101" s="96"/>
      <c r="AJ1101" s="90"/>
      <c r="AK1101" s="90"/>
      <c r="AL1101" s="93"/>
      <c r="AM1101" s="93"/>
      <c r="AN1101" s="92">
        <v>0</v>
      </c>
      <c r="AO1101" s="93"/>
      <c r="AP1101" s="93"/>
    </row>
    <row r="1102" spans="1:42" ht="75" customHeight="1">
      <c r="A1102" s="77">
        <f t="shared" si="1"/>
        <v>1101</v>
      </c>
      <c r="B1102" s="92" t="s">
        <v>9689</v>
      </c>
      <c r="C1102" s="92" t="s">
        <v>9690</v>
      </c>
      <c r="D1102" s="92" t="s">
        <v>9691</v>
      </c>
      <c r="E1102" s="92" t="s">
        <v>3097</v>
      </c>
      <c r="F1102" s="92">
        <v>81230430243</v>
      </c>
      <c r="G1102" s="92" t="s">
        <v>44</v>
      </c>
      <c r="H1102" s="90" t="s">
        <v>9690</v>
      </c>
      <c r="I1102" s="90" t="s">
        <v>9690</v>
      </c>
      <c r="J1102" s="92" t="s">
        <v>9692</v>
      </c>
      <c r="K1102" s="92" t="s">
        <v>209</v>
      </c>
      <c r="L1102" s="92" t="s">
        <v>209</v>
      </c>
      <c r="M1102" s="92" t="s">
        <v>209</v>
      </c>
      <c r="N1102" s="92" t="s">
        <v>209</v>
      </c>
      <c r="O1102" s="92" t="s">
        <v>209</v>
      </c>
      <c r="P1102" s="90"/>
      <c r="Q1102" s="92" t="s">
        <v>209</v>
      </c>
      <c r="R1102" s="93"/>
      <c r="S1102" s="93"/>
      <c r="T1102" s="92" t="s">
        <v>8651</v>
      </c>
      <c r="U1102" s="94"/>
      <c r="V1102" s="94"/>
      <c r="W1102" s="94"/>
      <c r="X1102" s="94"/>
      <c r="Y1102" s="93"/>
      <c r="Z1102" s="93"/>
      <c r="AA1102" s="90"/>
      <c r="AB1102" s="95"/>
      <c r="AC1102" s="93"/>
      <c r="AD1102" s="92" t="s">
        <v>209</v>
      </c>
      <c r="AE1102" s="94"/>
      <c r="AF1102" s="92" t="s">
        <v>7804</v>
      </c>
      <c r="AG1102" s="93"/>
      <c r="AH1102" s="96"/>
      <c r="AI1102" s="96"/>
      <c r="AJ1102" s="90"/>
      <c r="AK1102" s="90"/>
      <c r="AL1102" s="93"/>
      <c r="AM1102" s="93"/>
      <c r="AN1102" s="92">
        <v>0</v>
      </c>
      <c r="AO1102" s="93"/>
      <c r="AP1102" s="93"/>
    </row>
    <row r="1103" spans="1:42" ht="75" customHeight="1">
      <c r="A1103" s="77">
        <f t="shared" si="1"/>
        <v>1102</v>
      </c>
      <c r="B1103" s="92" t="s">
        <v>9693</v>
      </c>
      <c r="C1103" s="92" t="s">
        <v>9694</v>
      </c>
      <c r="D1103" s="92" t="s">
        <v>9695</v>
      </c>
      <c r="E1103" s="92" t="s">
        <v>9696</v>
      </c>
      <c r="F1103" s="92">
        <v>81332007618</v>
      </c>
      <c r="G1103" s="92" t="s">
        <v>44</v>
      </c>
      <c r="H1103" s="90" t="s">
        <v>9694</v>
      </c>
      <c r="I1103" s="90" t="s">
        <v>9694</v>
      </c>
      <c r="J1103" s="92" t="s">
        <v>9697</v>
      </c>
      <c r="K1103" s="92" t="s">
        <v>209</v>
      </c>
      <c r="L1103" s="92" t="s">
        <v>209</v>
      </c>
      <c r="M1103" s="92" t="s">
        <v>209</v>
      </c>
      <c r="N1103" s="92" t="s">
        <v>209</v>
      </c>
      <c r="O1103" s="92" t="s">
        <v>209</v>
      </c>
      <c r="P1103" s="90"/>
      <c r="Q1103" s="92" t="s">
        <v>209</v>
      </c>
      <c r="R1103" s="93"/>
      <c r="S1103" s="93"/>
      <c r="T1103" s="92" t="s">
        <v>8651</v>
      </c>
      <c r="U1103" s="94"/>
      <c r="V1103" s="94"/>
      <c r="W1103" s="94"/>
      <c r="X1103" s="94"/>
      <c r="Y1103" s="93"/>
      <c r="Z1103" s="93"/>
      <c r="AA1103" s="90"/>
      <c r="AB1103" s="95"/>
      <c r="AC1103" s="93"/>
      <c r="AD1103" s="92" t="s">
        <v>209</v>
      </c>
      <c r="AE1103" s="94"/>
      <c r="AF1103" s="92" t="s">
        <v>9698</v>
      </c>
      <c r="AG1103" s="93"/>
      <c r="AH1103" s="96"/>
      <c r="AI1103" s="96"/>
      <c r="AJ1103" s="90"/>
      <c r="AK1103" s="90"/>
      <c r="AL1103" s="93"/>
      <c r="AM1103" s="93"/>
      <c r="AN1103" s="92">
        <v>0</v>
      </c>
      <c r="AO1103" s="93"/>
      <c r="AP1103" s="93"/>
    </row>
    <row r="1104" spans="1:42" ht="75" customHeight="1">
      <c r="A1104" s="77">
        <f t="shared" si="1"/>
        <v>1103</v>
      </c>
      <c r="B1104" s="92" t="s">
        <v>7320</v>
      </c>
      <c r="C1104" s="92" t="s">
        <v>9699</v>
      </c>
      <c r="D1104" s="92" t="s">
        <v>9700</v>
      </c>
      <c r="E1104" s="92" t="s">
        <v>9701</v>
      </c>
      <c r="F1104" s="92">
        <v>81216658145</v>
      </c>
      <c r="G1104" s="92" t="s">
        <v>27</v>
      </c>
      <c r="H1104" s="90" t="s">
        <v>9699</v>
      </c>
      <c r="I1104" s="90" t="s">
        <v>9699</v>
      </c>
      <c r="J1104" s="92" t="s">
        <v>7324</v>
      </c>
      <c r="K1104" s="92" t="s">
        <v>209</v>
      </c>
      <c r="L1104" s="92" t="s">
        <v>209</v>
      </c>
      <c r="M1104" s="92" t="s">
        <v>209</v>
      </c>
      <c r="N1104" s="92" t="s">
        <v>209</v>
      </c>
      <c r="O1104" s="92" t="s">
        <v>209</v>
      </c>
      <c r="P1104" s="90"/>
      <c r="Q1104" s="92" t="s">
        <v>209</v>
      </c>
      <c r="R1104" s="93"/>
      <c r="S1104" s="93"/>
      <c r="T1104" s="92" t="s">
        <v>8651</v>
      </c>
      <c r="U1104" s="94"/>
      <c r="V1104" s="94"/>
      <c r="W1104" s="94"/>
      <c r="X1104" s="94"/>
      <c r="Y1104" s="93"/>
      <c r="Z1104" s="93"/>
      <c r="AA1104" s="90"/>
      <c r="AB1104" s="95"/>
      <c r="AC1104" s="93"/>
      <c r="AD1104" s="92" t="s">
        <v>209</v>
      </c>
      <c r="AE1104" s="94"/>
      <c r="AF1104" s="92" t="s">
        <v>8666</v>
      </c>
      <c r="AG1104" s="93"/>
      <c r="AH1104" s="96"/>
      <c r="AI1104" s="96"/>
      <c r="AJ1104" s="90"/>
      <c r="AK1104" s="90"/>
      <c r="AL1104" s="93"/>
      <c r="AM1104" s="93"/>
      <c r="AN1104" s="92">
        <v>0</v>
      </c>
      <c r="AO1104" s="93"/>
      <c r="AP1104" s="93"/>
    </row>
    <row r="1105" spans="1:42" ht="75" customHeight="1">
      <c r="A1105" s="77">
        <f t="shared" si="1"/>
        <v>1104</v>
      </c>
      <c r="B1105" s="92" t="s">
        <v>9702</v>
      </c>
      <c r="C1105" s="92" t="s">
        <v>9703</v>
      </c>
      <c r="D1105" s="92" t="s">
        <v>9704</v>
      </c>
      <c r="E1105" s="92" t="s">
        <v>9705</v>
      </c>
      <c r="F1105" s="92">
        <v>85101468482</v>
      </c>
      <c r="G1105" s="92" t="s">
        <v>27</v>
      </c>
      <c r="H1105" s="90" t="s">
        <v>9703</v>
      </c>
      <c r="I1105" s="90" t="s">
        <v>9703</v>
      </c>
      <c r="J1105" s="92" t="s">
        <v>9706</v>
      </c>
      <c r="K1105" s="92" t="s">
        <v>209</v>
      </c>
      <c r="L1105" s="92" t="s">
        <v>209</v>
      </c>
      <c r="M1105" s="92" t="s">
        <v>209</v>
      </c>
      <c r="N1105" s="92" t="s">
        <v>209</v>
      </c>
      <c r="O1105" s="92" t="s">
        <v>209</v>
      </c>
      <c r="P1105" s="90"/>
      <c r="Q1105" s="92" t="s">
        <v>209</v>
      </c>
      <c r="R1105" s="93"/>
      <c r="S1105" s="93"/>
      <c r="T1105" s="92" t="s">
        <v>8651</v>
      </c>
      <c r="U1105" s="94"/>
      <c r="V1105" s="94"/>
      <c r="W1105" s="94"/>
      <c r="X1105" s="94"/>
      <c r="Y1105" s="93"/>
      <c r="Z1105" s="93"/>
      <c r="AA1105" s="90"/>
      <c r="AB1105" s="95"/>
      <c r="AC1105" s="93"/>
      <c r="AD1105" s="92" t="s">
        <v>209</v>
      </c>
      <c r="AE1105" s="94"/>
      <c r="AF1105" s="92" t="s">
        <v>9707</v>
      </c>
      <c r="AG1105" s="93"/>
      <c r="AH1105" s="96"/>
      <c r="AI1105" s="96"/>
      <c r="AJ1105" s="90"/>
      <c r="AK1105" s="90"/>
      <c r="AL1105" s="93"/>
      <c r="AM1105" s="93"/>
      <c r="AN1105" s="92">
        <v>0</v>
      </c>
      <c r="AO1105" s="93"/>
      <c r="AP1105" s="93"/>
    </row>
    <row r="1106" spans="1:42" ht="75" customHeight="1">
      <c r="A1106" s="77">
        <f t="shared" si="1"/>
        <v>1105</v>
      </c>
      <c r="B1106" s="92" t="s">
        <v>9708</v>
      </c>
      <c r="C1106" s="92" t="s">
        <v>9709</v>
      </c>
      <c r="D1106" s="92" t="s">
        <v>336</v>
      </c>
      <c r="E1106" s="92">
        <v>357810520760013</v>
      </c>
      <c r="F1106" s="92">
        <v>85101380616</v>
      </c>
      <c r="G1106" s="92" t="s">
        <v>44</v>
      </c>
      <c r="H1106" s="90" t="s">
        <v>9709</v>
      </c>
      <c r="I1106" s="90" t="s">
        <v>9709</v>
      </c>
      <c r="J1106" s="92" t="s">
        <v>5438</v>
      </c>
      <c r="K1106" s="92" t="s">
        <v>209</v>
      </c>
      <c r="L1106" s="92" t="s">
        <v>209</v>
      </c>
      <c r="M1106" s="92" t="s">
        <v>209</v>
      </c>
      <c r="N1106" s="92" t="s">
        <v>209</v>
      </c>
      <c r="O1106" s="92" t="s">
        <v>209</v>
      </c>
      <c r="P1106" s="90"/>
      <c r="Q1106" s="92" t="s">
        <v>209</v>
      </c>
      <c r="R1106" s="93"/>
      <c r="S1106" s="93"/>
      <c r="T1106" s="92" t="s">
        <v>8651</v>
      </c>
      <c r="U1106" s="94"/>
      <c r="V1106" s="94"/>
      <c r="W1106" s="94"/>
      <c r="X1106" s="94"/>
      <c r="Y1106" s="93"/>
      <c r="Z1106" s="93"/>
      <c r="AA1106" s="90"/>
      <c r="AB1106" s="95"/>
      <c r="AC1106" s="93"/>
      <c r="AD1106" s="92" t="s">
        <v>209</v>
      </c>
      <c r="AE1106" s="94"/>
      <c r="AF1106" s="92" t="s">
        <v>9710</v>
      </c>
      <c r="AG1106" s="93"/>
      <c r="AH1106" s="96"/>
      <c r="AI1106" s="96"/>
      <c r="AJ1106" s="90"/>
      <c r="AK1106" s="90"/>
      <c r="AL1106" s="93"/>
      <c r="AM1106" s="93"/>
      <c r="AN1106" s="92">
        <v>0</v>
      </c>
      <c r="AO1106" s="93"/>
      <c r="AP1106" s="93"/>
    </row>
    <row r="1107" spans="1:42" ht="75" customHeight="1">
      <c r="A1107" s="77">
        <f t="shared" si="1"/>
        <v>1106</v>
      </c>
      <c r="B1107" s="92" t="s">
        <v>9711</v>
      </c>
      <c r="C1107" s="92" t="s">
        <v>9712</v>
      </c>
      <c r="D1107" s="92" t="s">
        <v>5148</v>
      </c>
      <c r="E1107" s="92" t="s">
        <v>9713</v>
      </c>
      <c r="F1107" s="92">
        <v>8123529426</v>
      </c>
      <c r="G1107" s="92" t="s">
        <v>27</v>
      </c>
      <c r="H1107" s="90" t="s">
        <v>9712</v>
      </c>
      <c r="I1107" s="90" t="s">
        <v>9712</v>
      </c>
      <c r="J1107" s="92" t="s">
        <v>9714</v>
      </c>
      <c r="K1107" s="92" t="s">
        <v>209</v>
      </c>
      <c r="L1107" s="92" t="s">
        <v>209</v>
      </c>
      <c r="M1107" s="92" t="s">
        <v>209</v>
      </c>
      <c r="N1107" s="92" t="s">
        <v>209</v>
      </c>
      <c r="O1107" s="92" t="s">
        <v>209</v>
      </c>
      <c r="P1107" s="90"/>
      <c r="Q1107" s="92" t="s">
        <v>209</v>
      </c>
      <c r="R1107" s="93"/>
      <c r="S1107" s="93"/>
      <c r="T1107" s="92" t="s">
        <v>8651</v>
      </c>
      <c r="U1107" s="94"/>
      <c r="V1107" s="94"/>
      <c r="W1107" s="94"/>
      <c r="X1107" s="94"/>
      <c r="Y1107" s="93"/>
      <c r="Z1107" s="93"/>
      <c r="AA1107" s="90"/>
      <c r="AB1107" s="95"/>
      <c r="AC1107" s="93"/>
      <c r="AD1107" s="92" t="s">
        <v>209</v>
      </c>
      <c r="AE1107" s="94"/>
      <c r="AF1107" s="92" t="s">
        <v>4864</v>
      </c>
      <c r="AG1107" s="93"/>
      <c r="AH1107" s="96"/>
      <c r="AI1107" s="96"/>
      <c r="AJ1107" s="90"/>
      <c r="AK1107" s="90"/>
      <c r="AL1107" s="93"/>
      <c r="AM1107" s="93"/>
      <c r="AN1107" s="92">
        <v>0</v>
      </c>
      <c r="AO1107" s="93"/>
      <c r="AP1107" s="93"/>
    </row>
    <row r="1108" spans="1:42" ht="75" customHeight="1">
      <c r="A1108" s="77">
        <f t="shared" si="1"/>
        <v>1107</v>
      </c>
      <c r="B1108" s="92" t="s">
        <v>9715</v>
      </c>
      <c r="C1108" s="92" t="s">
        <v>9716</v>
      </c>
      <c r="D1108" s="92" t="s">
        <v>9717</v>
      </c>
      <c r="E1108" s="92" t="s">
        <v>9718</v>
      </c>
      <c r="F1108" s="92">
        <v>81333337975</v>
      </c>
      <c r="G1108" s="92" t="s">
        <v>44</v>
      </c>
      <c r="H1108" s="90" t="s">
        <v>9716</v>
      </c>
      <c r="I1108" s="90" t="s">
        <v>9716</v>
      </c>
      <c r="J1108" s="92" t="s">
        <v>9719</v>
      </c>
      <c r="K1108" s="92" t="s">
        <v>209</v>
      </c>
      <c r="L1108" s="92" t="s">
        <v>209</v>
      </c>
      <c r="M1108" s="92" t="s">
        <v>209</v>
      </c>
      <c r="N1108" s="92" t="s">
        <v>209</v>
      </c>
      <c r="O1108" s="92" t="s">
        <v>209</v>
      </c>
      <c r="P1108" s="90"/>
      <c r="Q1108" s="92" t="s">
        <v>209</v>
      </c>
      <c r="R1108" s="93"/>
      <c r="S1108" s="93"/>
      <c r="T1108" s="92" t="s">
        <v>9720</v>
      </c>
      <c r="U1108" s="94"/>
      <c r="V1108" s="94"/>
      <c r="W1108" s="94"/>
      <c r="X1108" s="94"/>
      <c r="Y1108" s="93"/>
      <c r="Z1108" s="93"/>
      <c r="AA1108" s="90"/>
      <c r="AB1108" s="95"/>
      <c r="AC1108" s="93"/>
      <c r="AD1108" s="92" t="s">
        <v>209</v>
      </c>
      <c r="AE1108" s="94"/>
      <c r="AF1108" s="92" t="s">
        <v>8063</v>
      </c>
      <c r="AG1108" s="93"/>
      <c r="AH1108" s="96"/>
      <c r="AI1108" s="96"/>
      <c r="AJ1108" s="90"/>
      <c r="AK1108" s="90"/>
      <c r="AL1108" s="93"/>
      <c r="AM1108" s="93"/>
      <c r="AN1108" s="92">
        <v>0</v>
      </c>
      <c r="AO1108" s="93"/>
      <c r="AP1108" s="93"/>
    </row>
    <row r="1109" spans="1:42" ht="75" customHeight="1">
      <c r="A1109" s="77">
        <f t="shared" si="1"/>
        <v>1108</v>
      </c>
      <c r="B1109" s="92" t="s">
        <v>9721</v>
      </c>
      <c r="C1109" s="92" t="s">
        <v>9722</v>
      </c>
      <c r="D1109" s="92" t="s">
        <v>9723</v>
      </c>
      <c r="E1109" s="92" t="s">
        <v>9724</v>
      </c>
      <c r="F1109" s="92">
        <v>81233129336</v>
      </c>
      <c r="G1109" s="92" t="s">
        <v>44</v>
      </c>
      <c r="H1109" s="90" t="s">
        <v>9722</v>
      </c>
      <c r="I1109" s="90" t="s">
        <v>9722</v>
      </c>
      <c r="J1109" s="92" t="s">
        <v>9725</v>
      </c>
      <c r="K1109" s="92" t="s">
        <v>209</v>
      </c>
      <c r="L1109" s="92" t="s">
        <v>209</v>
      </c>
      <c r="M1109" s="92" t="s">
        <v>209</v>
      </c>
      <c r="N1109" s="92" t="s">
        <v>209</v>
      </c>
      <c r="O1109" s="92" t="s">
        <v>209</v>
      </c>
      <c r="P1109" s="90"/>
      <c r="Q1109" s="92" t="s">
        <v>209</v>
      </c>
      <c r="R1109" s="93"/>
      <c r="S1109" s="93"/>
      <c r="T1109" s="92" t="s">
        <v>9720</v>
      </c>
      <c r="U1109" s="94"/>
      <c r="V1109" s="94"/>
      <c r="W1109" s="94"/>
      <c r="X1109" s="94"/>
      <c r="Y1109" s="93"/>
      <c r="Z1109" s="93"/>
      <c r="AA1109" s="90"/>
      <c r="AB1109" s="95"/>
      <c r="AC1109" s="93"/>
      <c r="AD1109" s="92" t="s">
        <v>209</v>
      </c>
      <c r="AE1109" s="94"/>
      <c r="AF1109" s="92" t="s">
        <v>9726</v>
      </c>
      <c r="AG1109" s="93"/>
      <c r="AH1109" s="96"/>
      <c r="AI1109" s="96"/>
      <c r="AJ1109" s="90"/>
      <c r="AK1109" s="90"/>
      <c r="AL1109" s="93"/>
      <c r="AM1109" s="93"/>
      <c r="AN1109" s="92">
        <v>0</v>
      </c>
      <c r="AO1109" s="93"/>
      <c r="AP1109" s="93"/>
    </row>
    <row r="1110" spans="1:42" ht="75" customHeight="1">
      <c r="A1110" s="77">
        <f t="shared" si="1"/>
        <v>1109</v>
      </c>
      <c r="B1110" s="92" t="s">
        <v>9727</v>
      </c>
      <c r="C1110" s="92" t="s">
        <v>9728</v>
      </c>
      <c r="D1110" s="92" t="s">
        <v>9729</v>
      </c>
      <c r="E1110" s="92" t="s">
        <v>9730</v>
      </c>
      <c r="F1110" s="92">
        <v>82140968675</v>
      </c>
      <c r="G1110" s="92" t="s">
        <v>44</v>
      </c>
      <c r="H1110" s="90" t="s">
        <v>9728</v>
      </c>
      <c r="I1110" s="90" t="s">
        <v>9728</v>
      </c>
      <c r="J1110" s="92" t="s">
        <v>9731</v>
      </c>
      <c r="K1110" s="92" t="s">
        <v>209</v>
      </c>
      <c r="L1110" s="92" t="s">
        <v>209</v>
      </c>
      <c r="M1110" s="92" t="s">
        <v>209</v>
      </c>
      <c r="N1110" s="92" t="s">
        <v>209</v>
      </c>
      <c r="O1110" s="92" t="s">
        <v>209</v>
      </c>
      <c r="P1110" s="90"/>
      <c r="Q1110" s="92" t="s">
        <v>209</v>
      </c>
      <c r="R1110" s="93"/>
      <c r="S1110" s="93"/>
      <c r="T1110" s="92" t="s">
        <v>9720</v>
      </c>
      <c r="U1110" s="94"/>
      <c r="V1110" s="94"/>
      <c r="W1110" s="94"/>
      <c r="X1110" s="94"/>
      <c r="Y1110" s="93"/>
      <c r="Z1110" s="93"/>
      <c r="AA1110" s="90"/>
      <c r="AB1110" s="95"/>
      <c r="AC1110" s="93"/>
      <c r="AD1110" s="92" t="s">
        <v>209</v>
      </c>
      <c r="AE1110" s="94"/>
      <c r="AF1110" s="92" t="s">
        <v>9732</v>
      </c>
      <c r="AG1110" s="93"/>
      <c r="AH1110" s="96"/>
      <c r="AI1110" s="96"/>
      <c r="AJ1110" s="90"/>
      <c r="AK1110" s="90"/>
      <c r="AL1110" s="93"/>
      <c r="AM1110" s="93"/>
      <c r="AN1110" s="92">
        <v>0</v>
      </c>
      <c r="AO1110" s="93"/>
      <c r="AP1110" s="93"/>
    </row>
    <row r="1111" spans="1:42" ht="75" customHeight="1">
      <c r="A1111" s="77">
        <f t="shared" si="1"/>
        <v>1110</v>
      </c>
      <c r="B1111" s="92" t="s">
        <v>9733</v>
      </c>
      <c r="C1111" s="92" t="s">
        <v>9734</v>
      </c>
      <c r="D1111" s="92" t="s">
        <v>9735</v>
      </c>
      <c r="E1111" s="92" t="s">
        <v>9736</v>
      </c>
      <c r="F1111" s="92">
        <v>81331046798</v>
      </c>
      <c r="G1111" s="92" t="s">
        <v>27</v>
      </c>
      <c r="H1111" s="90" t="s">
        <v>9734</v>
      </c>
      <c r="I1111" s="90" t="s">
        <v>9734</v>
      </c>
      <c r="J1111" s="92" t="s">
        <v>9737</v>
      </c>
      <c r="K1111" s="92" t="s">
        <v>209</v>
      </c>
      <c r="L1111" s="92" t="s">
        <v>209</v>
      </c>
      <c r="M1111" s="92" t="s">
        <v>209</v>
      </c>
      <c r="N1111" s="92" t="s">
        <v>209</v>
      </c>
      <c r="O1111" s="92" t="s">
        <v>209</v>
      </c>
      <c r="P1111" s="90"/>
      <c r="Q1111" s="92" t="s">
        <v>209</v>
      </c>
      <c r="R1111" s="93"/>
      <c r="S1111" s="93"/>
      <c r="T1111" s="92" t="s">
        <v>9720</v>
      </c>
      <c r="U1111" s="94"/>
      <c r="V1111" s="94"/>
      <c r="W1111" s="94"/>
      <c r="X1111" s="94"/>
      <c r="Y1111" s="93"/>
      <c r="Z1111" s="93"/>
      <c r="AA1111" s="90"/>
      <c r="AB1111" s="95"/>
      <c r="AC1111" s="93"/>
      <c r="AD1111" s="92" t="s">
        <v>209</v>
      </c>
      <c r="AE1111" s="94"/>
      <c r="AF1111" s="92" t="s">
        <v>9738</v>
      </c>
      <c r="AG1111" s="93"/>
      <c r="AH1111" s="96"/>
      <c r="AI1111" s="96"/>
      <c r="AJ1111" s="90"/>
      <c r="AK1111" s="90"/>
      <c r="AL1111" s="93"/>
      <c r="AM1111" s="93"/>
      <c r="AN1111" s="92">
        <v>0</v>
      </c>
      <c r="AO1111" s="93"/>
      <c r="AP1111" s="93"/>
    </row>
    <row r="1112" spans="1:42" ht="75" customHeight="1">
      <c r="A1112" s="77">
        <f t="shared" si="1"/>
        <v>1111</v>
      </c>
      <c r="B1112" s="92" t="s">
        <v>9739</v>
      </c>
      <c r="C1112" s="92" t="s">
        <v>9740</v>
      </c>
      <c r="D1112" s="92" t="s">
        <v>9741</v>
      </c>
      <c r="E1112" s="92" t="s">
        <v>9742</v>
      </c>
      <c r="F1112" s="92">
        <v>852999981817</v>
      </c>
      <c r="G1112" s="92" t="s">
        <v>27</v>
      </c>
      <c r="H1112" s="90" t="s">
        <v>9740</v>
      </c>
      <c r="I1112" s="90" t="s">
        <v>9740</v>
      </c>
      <c r="J1112" s="92" t="s">
        <v>9743</v>
      </c>
      <c r="K1112" s="92" t="s">
        <v>209</v>
      </c>
      <c r="L1112" s="92" t="s">
        <v>209</v>
      </c>
      <c r="M1112" s="92" t="s">
        <v>209</v>
      </c>
      <c r="N1112" s="92" t="s">
        <v>209</v>
      </c>
      <c r="O1112" s="92" t="s">
        <v>209</v>
      </c>
      <c r="P1112" s="90"/>
      <c r="Q1112" s="92" t="s">
        <v>209</v>
      </c>
      <c r="R1112" s="93"/>
      <c r="S1112" s="93"/>
      <c r="T1112" s="92" t="s">
        <v>9720</v>
      </c>
      <c r="U1112" s="94"/>
      <c r="V1112" s="94"/>
      <c r="W1112" s="94"/>
      <c r="X1112" s="94"/>
      <c r="Y1112" s="93"/>
      <c r="Z1112" s="93"/>
      <c r="AA1112" s="90"/>
      <c r="AB1112" s="95"/>
      <c r="AC1112" s="93"/>
      <c r="AD1112" s="92" t="s">
        <v>209</v>
      </c>
      <c r="AE1112" s="94"/>
      <c r="AF1112" s="92" t="s">
        <v>9744</v>
      </c>
      <c r="AG1112" s="93"/>
      <c r="AH1112" s="96"/>
      <c r="AI1112" s="96"/>
      <c r="AJ1112" s="90"/>
      <c r="AK1112" s="90"/>
      <c r="AL1112" s="93"/>
      <c r="AM1112" s="93"/>
      <c r="AN1112" s="92">
        <v>0</v>
      </c>
      <c r="AO1112" s="93"/>
      <c r="AP1112" s="93"/>
    </row>
    <row r="1113" spans="1:42" ht="75" customHeight="1">
      <c r="A1113" s="77">
        <f t="shared" si="1"/>
        <v>1112</v>
      </c>
      <c r="B1113" s="92" t="s">
        <v>9745</v>
      </c>
      <c r="C1113" s="92" t="s">
        <v>9746</v>
      </c>
      <c r="D1113" s="92" t="s">
        <v>9747</v>
      </c>
      <c r="E1113" s="92" t="s">
        <v>9748</v>
      </c>
      <c r="F1113" s="92" t="s">
        <v>9749</v>
      </c>
      <c r="G1113" s="92" t="s">
        <v>27</v>
      </c>
      <c r="H1113" s="90" t="s">
        <v>9746</v>
      </c>
      <c r="I1113" s="90" t="s">
        <v>9746</v>
      </c>
      <c r="J1113" s="92" t="s">
        <v>9750</v>
      </c>
      <c r="K1113" s="92" t="s">
        <v>209</v>
      </c>
      <c r="L1113" s="92" t="s">
        <v>209</v>
      </c>
      <c r="M1113" s="92" t="s">
        <v>209</v>
      </c>
      <c r="N1113" s="92" t="s">
        <v>209</v>
      </c>
      <c r="O1113" s="92" t="s">
        <v>209</v>
      </c>
      <c r="P1113" s="90"/>
      <c r="Q1113" s="92" t="s">
        <v>209</v>
      </c>
      <c r="R1113" s="93"/>
      <c r="S1113" s="93"/>
      <c r="T1113" s="92" t="s">
        <v>9720</v>
      </c>
      <c r="U1113" s="94"/>
      <c r="V1113" s="94"/>
      <c r="W1113" s="94"/>
      <c r="X1113" s="94"/>
      <c r="Y1113" s="93"/>
      <c r="Z1113" s="93"/>
      <c r="AA1113" s="90"/>
      <c r="AB1113" s="95"/>
      <c r="AC1113" s="93"/>
      <c r="AD1113" s="92" t="s">
        <v>209</v>
      </c>
      <c r="AE1113" s="94"/>
      <c r="AF1113" s="152" t="s">
        <v>4953</v>
      </c>
      <c r="AG1113" s="93"/>
      <c r="AH1113" s="96"/>
      <c r="AI1113" s="96"/>
      <c r="AJ1113" s="90"/>
      <c r="AK1113" s="90"/>
      <c r="AL1113" s="93"/>
      <c r="AM1113" s="93"/>
      <c r="AN1113" s="92">
        <v>0</v>
      </c>
      <c r="AO1113" s="93"/>
      <c r="AP1113" s="93"/>
    </row>
    <row r="1114" spans="1:42" ht="75" customHeight="1">
      <c r="A1114" s="77">
        <f t="shared" si="1"/>
        <v>1113</v>
      </c>
      <c r="B1114" s="92" t="s">
        <v>9751</v>
      </c>
      <c r="C1114" s="92" t="s">
        <v>9752</v>
      </c>
      <c r="D1114" s="92" t="s">
        <v>9753</v>
      </c>
      <c r="E1114" s="92" t="s">
        <v>9754</v>
      </c>
      <c r="F1114" s="92">
        <v>81230204438</v>
      </c>
      <c r="G1114" s="92" t="s">
        <v>27</v>
      </c>
      <c r="H1114" s="90" t="s">
        <v>9752</v>
      </c>
      <c r="I1114" s="90" t="s">
        <v>9752</v>
      </c>
      <c r="J1114" s="92" t="s">
        <v>9755</v>
      </c>
      <c r="K1114" s="92" t="s">
        <v>209</v>
      </c>
      <c r="L1114" s="92" t="s">
        <v>209</v>
      </c>
      <c r="M1114" s="92" t="s">
        <v>209</v>
      </c>
      <c r="N1114" s="92" t="s">
        <v>209</v>
      </c>
      <c r="O1114" s="92" t="s">
        <v>209</v>
      </c>
      <c r="P1114" s="90"/>
      <c r="Q1114" s="92" t="s">
        <v>209</v>
      </c>
      <c r="R1114" s="93"/>
      <c r="S1114" s="93"/>
      <c r="T1114" s="92" t="s">
        <v>9720</v>
      </c>
      <c r="U1114" s="94"/>
      <c r="V1114" s="94"/>
      <c r="W1114" s="94"/>
      <c r="X1114" s="94"/>
      <c r="Y1114" s="93"/>
      <c r="Z1114" s="93"/>
      <c r="AA1114" s="90"/>
      <c r="AB1114" s="95"/>
      <c r="AC1114" s="93"/>
      <c r="AD1114" s="92" t="s">
        <v>209</v>
      </c>
      <c r="AE1114" s="94"/>
      <c r="AF1114" s="152" t="s">
        <v>259</v>
      </c>
      <c r="AG1114" s="93"/>
      <c r="AH1114" s="96"/>
      <c r="AI1114" s="96"/>
      <c r="AJ1114" s="90"/>
      <c r="AK1114" s="90"/>
      <c r="AL1114" s="93"/>
      <c r="AM1114" s="93"/>
      <c r="AN1114" s="92">
        <v>0</v>
      </c>
      <c r="AO1114" s="93"/>
      <c r="AP1114" s="93"/>
    </row>
    <row r="1115" spans="1:42" ht="75" customHeight="1">
      <c r="A1115" s="77">
        <f t="shared" si="1"/>
        <v>1114</v>
      </c>
      <c r="B1115" s="92" t="s">
        <v>9756</v>
      </c>
      <c r="C1115" s="92" t="s">
        <v>9757</v>
      </c>
      <c r="D1115" s="92" t="s">
        <v>9758</v>
      </c>
      <c r="E1115" s="92" t="s">
        <v>9759</v>
      </c>
      <c r="F1115" s="92">
        <v>81330561378</v>
      </c>
      <c r="G1115" s="92" t="s">
        <v>44</v>
      </c>
      <c r="H1115" s="90" t="s">
        <v>9757</v>
      </c>
      <c r="I1115" s="90" t="s">
        <v>9757</v>
      </c>
      <c r="J1115" s="92" t="s">
        <v>9760</v>
      </c>
      <c r="K1115" s="92" t="s">
        <v>209</v>
      </c>
      <c r="L1115" s="92" t="s">
        <v>209</v>
      </c>
      <c r="M1115" s="92" t="s">
        <v>209</v>
      </c>
      <c r="N1115" s="92" t="s">
        <v>209</v>
      </c>
      <c r="O1115" s="92" t="s">
        <v>209</v>
      </c>
      <c r="P1115" s="90"/>
      <c r="Q1115" s="92" t="s">
        <v>209</v>
      </c>
      <c r="R1115" s="93"/>
      <c r="S1115" s="93"/>
      <c r="T1115" s="92" t="s">
        <v>9720</v>
      </c>
      <c r="U1115" s="94"/>
      <c r="V1115" s="94"/>
      <c r="W1115" s="94"/>
      <c r="X1115" s="94"/>
      <c r="Y1115" s="93"/>
      <c r="Z1115" s="93"/>
      <c r="AA1115" s="90"/>
      <c r="AB1115" s="95"/>
      <c r="AC1115" s="93"/>
      <c r="AD1115" s="92" t="s">
        <v>209</v>
      </c>
      <c r="AE1115" s="94"/>
      <c r="AF1115" s="92" t="s">
        <v>9761</v>
      </c>
      <c r="AG1115" s="93"/>
      <c r="AH1115" s="96"/>
      <c r="AI1115" s="96"/>
      <c r="AJ1115" s="90"/>
      <c r="AK1115" s="90"/>
      <c r="AL1115" s="93"/>
      <c r="AM1115" s="93"/>
      <c r="AN1115" s="92">
        <v>0</v>
      </c>
      <c r="AO1115" s="93"/>
      <c r="AP1115" s="93"/>
    </row>
    <row r="1116" spans="1:42" ht="75" customHeight="1">
      <c r="A1116" s="77">
        <f t="shared" si="1"/>
        <v>1115</v>
      </c>
      <c r="B1116" s="92" t="s">
        <v>9762</v>
      </c>
      <c r="C1116" s="92" t="s">
        <v>9763</v>
      </c>
      <c r="D1116" s="92" t="s">
        <v>9764</v>
      </c>
      <c r="E1116" s="92" t="s">
        <v>9765</v>
      </c>
      <c r="F1116" s="92">
        <v>82140282129</v>
      </c>
      <c r="G1116" s="92" t="s">
        <v>44</v>
      </c>
      <c r="H1116" s="90" t="s">
        <v>9763</v>
      </c>
      <c r="I1116" s="90" t="s">
        <v>9763</v>
      </c>
      <c r="J1116" s="92" t="s">
        <v>9766</v>
      </c>
      <c r="K1116" s="92" t="s">
        <v>209</v>
      </c>
      <c r="L1116" s="92" t="s">
        <v>209</v>
      </c>
      <c r="M1116" s="92" t="s">
        <v>209</v>
      </c>
      <c r="N1116" s="92" t="s">
        <v>209</v>
      </c>
      <c r="O1116" s="92" t="s">
        <v>209</v>
      </c>
      <c r="P1116" s="90"/>
      <c r="Q1116" s="92" t="s">
        <v>209</v>
      </c>
      <c r="R1116" s="93"/>
      <c r="S1116" s="93"/>
      <c r="T1116" s="92" t="s">
        <v>9720</v>
      </c>
      <c r="U1116" s="94"/>
      <c r="V1116" s="94"/>
      <c r="W1116" s="94"/>
      <c r="X1116" s="94"/>
      <c r="Y1116" s="93"/>
      <c r="Z1116" s="93"/>
      <c r="AA1116" s="90"/>
      <c r="AB1116" s="95"/>
      <c r="AC1116" s="93"/>
      <c r="AD1116" s="92" t="s">
        <v>209</v>
      </c>
      <c r="AE1116" s="94"/>
      <c r="AF1116" s="92" t="s">
        <v>9767</v>
      </c>
      <c r="AG1116" s="93"/>
      <c r="AH1116" s="96"/>
      <c r="AI1116" s="96"/>
      <c r="AJ1116" s="90"/>
      <c r="AK1116" s="90"/>
      <c r="AL1116" s="93"/>
      <c r="AM1116" s="93"/>
      <c r="AN1116" s="92">
        <v>0</v>
      </c>
      <c r="AO1116" s="93"/>
      <c r="AP1116" s="93"/>
    </row>
    <row r="1117" spans="1:42" ht="75" customHeight="1">
      <c r="A1117" s="77">
        <f t="shared" si="1"/>
        <v>1116</v>
      </c>
      <c r="B1117" s="92" t="s">
        <v>9768</v>
      </c>
      <c r="C1117" s="92" t="s">
        <v>9769</v>
      </c>
      <c r="D1117" s="92" t="s">
        <v>9770</v>
      </c>
      <c r="E1117" s="92" t="s">
        <v>9771</v>
      </c>
      <c r="F1117" s="92">
        <v>82233150003</v>
      </c>
      <c r="G1117" s="92" t="s">
        <v>27</v>
      </c>
      <c r="H1117" s="90" t="s">
        <v>9769</v>
      </c>
      <c r="I1117" s="90" t="s">
        <v>9769</v>
      </c>
      <c r="J1117" s="92" t="s">
        <v>9772</v>
      </c>
      <c r="K1117" s="92" t="s">
        <v>209</v>
      </c>
      <c r="L1117" s="92" t="s">
        <v>209</v>
      </c>
      <c r="M1117" s="92" t="s">
        <v>209</v>
      </c>
      <c r="N1117" s="92" t="s">
        <v>209</v>
      </c>
      <c r="O1117" s="92" t="s">
        <v>209</v>
      </c>
      <c r="P1117" s="90"/>
      <c r="Q1117" s="92" t="s">
        <v>209</v>
      </c>
      <c r="R1117" s="93"/>
      <c r="S1117" s="93"/>
      <c r="T1117" s="92" t="s">
        <v>9720</v>
      </c>
      <c r="U1117" s="94"/>
      <c r="V1117" s="94"/>
      <c r="W1117" s="94"/>
      <c r="X1117" s="94"/>
      <c r="Y1117" s="93"/>
      <c r="Z1117" s="93"/>
      <c r="AA1117" s="90"/>
      <c r="AB1117" s="95"/>
      <c r="AC1117" s="93"/>
      <c r="AD1117" s="92" t="s">
        <v>209</v>
      </c>
      <c r="AE1117" s="94"/>
      <c r="AF1117" s="152" t="s">
        <v>259</v>
      </c>
      <c r="AG1117" s="93"/>
      <c r="AH1117" s="96"/>
      <c r="AI1117" s="96"/>
      <c r="AJ1117" s="90"/>
      <c r="AK1117" s="90"/>
      <c r="AL1117" s="93"/>
      <c r="AM1117" s="93"/>
      <c r="AN1117" s="92">
        <v>0</v>
      </c>
      <c r="AO1117" s="93"/>
      <c r="AP1117" s="93"/>
    </row>
    <row r="1118" spans="1:42" ht="75" customHeight="1">
      <c r="A1118" s="77">
        <f t="shared" si="1"/>
        <v>1117</v>
      </c>
      <c r="B1118" s="92" t="s">
        <v>9773</v>
      </c>
      <c r="C1118" s="92" t="s">
        <v>9774</v>
      </c>
      <c r="D1118" s="92" t="s">
        <v>9775</v>
      </c>
      <c r="E1118" s="92" t="s">
        <v>9776</v>
      </c>
      <c r="F1118" s="92">
        <v>85755944263</v>
      </c>
      <c r="G1118" s="92" t="s">
        <v>44</v>
      </c>
      <c r="H1118" s="90" t="s">
        <v>9774</v>
      </c>
      <c r="I1118" s="90" t="s">
        <v>9774</v>
      </c>
      <c r="J1118" s="92" t="s">
        <v>9777</v>
      </c>
      <c r="K1118" s="92" t="s">
        <v>209</v>
      </c>
      <c r="L1118" s="92" t="s">
        <v>209</v>
      </c>
      <c r="M1118" s="92" t="s">
        <v>209</v>
      </c>
      <c r="N1118" s="92" t="s">
        <v>209</v>
      </c>
      <c r="O1118" s="92" t="s">
        <v>209</v>
      </c>
      <c r="P1118" s="90"/>
      <c r="Q1118" s="92" t="s">
        <v>209</v>
      </c>
      <c r="R1118" s="93"/>
      <c r="S1118" s="93"/>
      <c r="T1118" s="92" t="s">
        <v>9720</v>
      </c>
      <c r="U1118" s="94"/>
      <c r="V1118" s="94"/>
      <c r="W1118" s="94"/>
      <c r="X1118" s="94"/>
      <c r="Y1118" s="93"/>
      <c r="Z1118" s="93"/>
      <c r="AA1118" s="90"/>
      <c r="AB1118" s="95"/>
      <c r="AC1118" s="93"/>
      <c r="AD1118" s="92" t="s">
        <v>209</v>
      </c>
      <c r="AE1118" s="94"/>
      <c r="AF1118" s="92" t="s">
        <v>9778</v>
      </c>
      <c r="AG1118" s="93"/>
      <c r="AH1118" s="96"/>
      <c r="AI1118" s="96"/>
      <c r="AJ1118" s="90"/>
      <c r="AK1118" s="90"/>
      <c r="AL1118" s="93"/>
      <c r="AM1118" s="93"/>
      <c r="AN1118" s="92">
        <v>0</v>
      </c>
      <c r="AO1118" s="93"/>
      <c r="AP1118" s="93"/>
    </row>
    <row r="1119" spans="1:42" ht="75" customHeight="1">
      <c r="A1119" s="77">
        <f t="shared" si="1"/>
        <v>1118</v>
      </c>
      <c r="B1119" s="92" t="s">
        <v>9779</v>
      </c>
      <c r="C1119" s="92" t="s">
        <v>9780</v>
      </c>
      <c r="D1119" s="92" t="s">
        <v>9781</v>
      </c>
      <c r="E1119" s="92" t="s">
        <v>9782</v>
      </c>
      <c r="F1119" s="92">
        <v>81233703642</v>
      </c>
      <c r="G1119" s="92" t="s">
        <v>44</v>
      </c>
      <c r="H1119" s="90" t="s">
        <v>9780</v>
      </c>
      <c r="I1119" s="90" t="s">
        <v>9780</v>
      </c>
      <c r="J1119" s="92" t="s">
        <v>5463</v>
      </c>
      <c r="K1119" s="92" t="s">
        <v>209</v>
      </c>
      <c r="L1119" s="92" t="s">
        <v>209</v>
      </c>
      <c r="M1119" s="92" t="s">
        <v>209</v>
      </c>
      <c r="N1119" s="92" t="s">
        <v>209</v>
      </c>
      <c r="O1119" s="92" t="s">
        <v>209</v>
      </c>
      <c r="P1119" s="90"/>
      <c r="Q1119" s="92" t="s">
        <v>209</v>
      </c>
      <c r="R1119" s="93"/>
      <c r="S1119" s="93"/>
      <c r="T1119" s="92" t="s">
        <v>9720</v>
      </c>
      <c r="U1119" s="94"/>
      <c r="V1119" s="94"/>
      <c r="W1119" s="94"/>
      <c r="X1119" s="94"/>
      <c r="Y1119" s="93"/>
      <c r="Z1119" s="93"/>
      <c r="AA1119" s="90"/>
      <c r="AB1119" s="95"/>
      <c r="AC1119" s="93"/>
      <c r="AD1119" s="92" t="s">
        <v>209</v>
      </c>
      <c r="AE1119" s="94"/>
      <c r="AF1119" s="92" t="s">
        <v>9783</v>
      </c>
      <c r="AG1119" s="93"/>
      <c r="AH1119" s="96"/>
      <c r="AI1119" s="96"/>
      <c r="AJ1119" s="90"/>
      <c r="AK1119" s="90"/>
      <c r="AL1119" s="93"/>
      <c r="AM1119" s="93"/>
      <c r="AN1119" s="92">
        <v>0</v>
      </c>
      <c r="AO1119" s="93"/>
      <c r="AP1119" s="93"/>
    </row>
    <row r="1120" spans="1:42" ht="75" customHeight="1">
      <c r="A1120" s="77">
        <f t="shared" si="1"/>
        <v>1119</v>
      </c>
      <c r="B1120" s="92" t="s">
        <v>9784</v>
      </c>
      <c r="C1120" s="92" t="s">
        <v>9785</v>
      </c>
      <c r="D1120" s="92" t="s">
        <v>9786</v>
      </c>
      <c r="E1120" s="92" t="s">
        <v>9787</v>
      </c>
      <c r="F1120" s="92">
        <v>811371065</v>
      </c>
      <c r="G1120" s="92" t="s">
        <v>27</v>
      </c>
      <c r="H1120" s="90" t="s">
        <v>9785</v>
      </c>
      <c r="I1120" s="90" t="s">
        <v>9785</v>
      </c>
      <c r="J1120" s="92" t="s">
        <v>9788</v>
      </c>
      <c r="K1120" s="92" t="s">
        <v>209</v>
      </c>
      <c r="L1120" s="92" t="s">
        <v>209</v>
      </c>
      <c r="M1120" s="92" t="s">
        <v>209</v>
      </c>
      <c r="N1120" s="92" t="s">
        <v>209</v>
      </c>
      <c r="O1120" s="92" t="s">
        <v>209</v>
      </c>
      <c r="P1120" s="90"/>
      <c r="Q1120" s="92" t="s">
        <v>209</v>
      </c>
      <c r="R1120" s="93"/>
      <c r="S1120" s="93"/>
      <c r="T1120" s="92" t="s">
        <v>9720</v>
      </c>
      <c r="U1120" s="94"/>
      <c r="V1120" s="94"/>
      <c r="W1120" s="94"/>
      <c r="X1120" s="94"/>
      <c r="Y1120" s="93"/>
      <c r="Z1120" s="93"/>
      <c r="AA1120" s="90"/>
      <c r="AB1120" s="95"/>
      <c r="AC1120" s="93"/>
      <c r="AD1120" s="92" t="s">
        <v>209</v>
      </c>
      <c r="AE1120" s="94"/>
      <c r="AF1120" s="92" t="s">
        <v>9789</v>
      </c>
      <c r="AG1120" s="93"/>
      <c r="AH1120" s="96"/>
      <c r="AI1120" s="96"/>
      <c r="AJ1120" s="90"/>
      <c r="AK1120" s="90"/>
      <c r="AL1120" s="93"/>
      <c r="AM1120" s="93"/>
      <c r="AN1120" s="92">
        <v>0</v>
      </c>
      <c r="AO1120" s="93"/>
      <c r="AP1120" s="93"/>
    </row>
    <row r="1121" spans="1:42" ht="75" customHeight="1">
      <c r="A1121" s="77">
        <f t="shared" si="1"/>
        <v>1120</v>
      </c>
      <c r="B1121" s="92" t="s">
        <v>9790</v>
      </c>
      <c r="C1121" s="92" t="s">
        <v>9791</v>
      </c>
      <c r="D1121" s="92" t="s">
        <v>9792</v>
      </c>
      <c r="E1121" s="92" t="s">
        <v>9793</v>
      </c>
      <c r="F1121" s="92">
        <v>81803195866</v>
      </c>
      <c r="G1121" s="92" t="s">
        <v>44</v>
      </c>
      <c r="H1121" s="90" t="s">
        <v>9791</v>
      </c>
      <c r="I1121" s="90" t="s">
        <v>9791</v>
      </c>
      <c r="J1121" s="92" t="s">
        <v>9794</v>
      </c>
      <c r="K1121" s="92" t="s">
        <v>209</v>
      </c>
      <c r="L1121" s="92" t="s">
        <v>209</v>
      </c>
      <c r="M1121" s="92" t="s">
        <v>209</v>
      </c>
      <c r="N1121" s="92" t="s">
        <v>209</v>
      </c>
      <c r="O1121" s="92" t="s">
        <v>209</v>
      </c>
      <c r="P1121" s="90"/>
      <c r="Q1121" s="92" t="s">
        <v>209</v>
      </c>
      <c r="R1121" s="93"/>
      <c r="S1121" s="93"/>
      <c r="T1121" s="92" t="s">
        <v>9720</v>
      </c>
      <c r="U1121" s="94"/>
      <c r="V1121" s="94"/>
      <c r="W1121" s="94"/>
      <c r="X1121" s="94"/>
      <c r="Y1121" s="93"/>
      <c r="Z1121" s="93"/>
      <c r="AA1121" s="90"/>
      <c r="AB1121" s="95"/>
      <c r="AC1121" s="93"/>
      <c r="AD1121" s="92" t="s">
        <v>209</v>
      </c>
      <c r="AE1121" s="94"/>
      <c r="AF1121" s="92" t="s">
        <v>9795</v>
      </c>
      <c r="AG1121" s="93"/>
      <c r="AH1121" s="96"/>
      <c r="AI1121" s="96"/>
      <c r="AJ1121" s="90"/>
      <c r="AK1121" s="90"/>
      <c r="AL1121" s="93"/>
      <c r="AM1121" s="93"/>
      <c r="AN1121" s="92">
        <v>0</v>
      </c>
      <c r="AO1121" s="93"/>
      <c r="AP1121" s="93"/>
    </row>
    <row r="1122" spans="1:42" ht="75" customHeight="1">
      <c r="A1122" s="77">
        <f t="shared" si="1"/>
        <v>1121</v>
      </c>
      <c r="B1122" s="92" t="s">
        <v>9796</v>
      </c>
      <c r="C1122" s="92" t="s">
        <v>9797</v>
      </c>
      <c r="D1122" s="92" t="s">
        <v>9798</v>
      </c>
      <c r="E1122" s="92" t="s">
        <v>9799</v>
      </c>
      <c r="F1122" s="92">
        <v>81359591876</v>
      </c>
      <c r="G1122" s="92" t="s">
        <v>27</v>
      </c>
      <c r="H1122" s="90" t="s">
        <v>9797</v>
      </c>
      <c r="I1122" s="90" t="s">
        <v>9797</v>
      </c>
      <c r="J1122" s="92" t="s">
        <v>9800</v>
      </c>
      <c r="K1122" s="92" t="s">
        <v>209</v>
      </c>
      <c r="L1122" s="92" t="s">
        <v>209</v>
      </c>
      <c r="M1122" s="92" t="s">
        <v>209</v>
      </c>
      <c r="N1122" s="92" t="s">
        <v>209</v>
      </c>
      <c r="O1122" s="92" t="s">
        <v>209</v>
      </c>
      <c r="P1122" s="90"/>
      <c r="Q1122" s="92" t="s">
        <v>209</v>
      </c>
      <c r="R1122" s="93"/>
      <c r="S1122" s="93"/>
      <c r="T1122" s="92" t="s">
        <v>9720</v>
      </c>
      <c r="U1122" s="94"/>
      <c r="V1122" s="94"/>
      <c r="W1122" s="94"/>
      <c r="X1122" s="94"/>
      <c r="Y1122" s="93"/>
      <c r="Z1122" s="93"/>
      <c r="AA1122" s="90"/>
      <c r="AB1122" s="95"/>
      <c r="AC1122" s="93"/>
      <c r="AD1122" s="92" t="s">
        <v>209</v>
      </c>
      <c r="AE1122" s="94"/>
      <c r="AF1122" s="92" t="s">
        <v>9801</v>
      </c>
      <c r="AG1122" s="93"/>
      <c r="AH1122" s="96"/>
      <c r="AI1122" s="96"/>
      <c r="AJ1122" s="90"/>
      <c r="AK1122" s="90"/>
      <c r="AL1122" s="93"/>
      <c r="AM1122" s="93"/>
      <c r="AN1122" s="92">
        <v>0</v>
      </c>
      <c r="AO1122" s="93"/>
      <c r="AP1122" s="93"/>
    </row>
    <row r="1123" spans="1:42" ht="75" customHeight="1">
      <c r="A1123" s="77">
        <f t="shared" si="1"/>
        <v>1122</v>
      </c>
      <c r="B1123" s="92" t="s">
        <v>9802</v>
      </c>
      <c r="C1123" s="92" t="s">
        <v>9803</v>
      </c>
      <c r="D1123" s="92" t="s">
        <v>9804</v>
      </c>
      <c r="E1123" s="92" t="s">
        <v>9805</v>
      </c>
      <c r="F1123" s="92">
        <v>81335607320</v>
      </c>
      <c r="G1123" s="92" t="s">
        <v>27</v>
      </c>
      <c r="H1123" s="90" t="s">
        <v>9803</v>
      </c>
      <c r="I1123" s="90" t="s">
        <v>9803</v>
      </c>
      <c r="J1123" s="92" t="s">
        <v>9766</v>
      </c>
      <c r="K1123" s="92" t="s">
        <v>209</v>
      </c>
      <c r="L1123" s="92" t="s">
        <v>209</v>
      </c>
      <c r="M1123" s="92" t="s">
        <v>209</v>
      </c>
      <c r="N1123" s="92" t="s">
        <v>209</v>
      </c>
      <c r="O1123" s="92" t="s">
        <v>209</v>
      </c>
      <c r="P1123" s="90"/>
      <c r="Q1123" s="92" t="s">
        <v>209</v>
      </c>
      <c r="R1123" s="93"/>
      <c r="S1123" s="93"/>
      <c r="T1123" s="92" t="s">
        <v>9720</v>
      </c>
      <c r="U1123" s="94"/>
      <c r="V1123" s="94"/>
      <c r="W1123" s="94"/>
      <c r="X1123" s="94"/>
      <c r="Y1123" s="93"/>
      <c r="Z1123" s="93"/>
      <c r="AA1123" s="90"/>
      <c r="AB1123" s="95"/>
      <c r="AC1123" s="93"/>
      <c r="AD1123" s="92" t="s">
        <v>209</v>
      </c>
      <c r="AE1123" s="94"/>
      <c r="AF1123" s="92" t="s">
        <v>9806</v>
      </c>
      <c r="AG1123" s="93"/>
      <c r="AH1123" s="96"/>
      <c r="AI1123" s="96"/>
      <c r="AJ1123" s="90"/>
      <c r="AK1123" s="90"/>
      <c r="AL1123" s="93"/>
      <c r="AM1123" s="93"/>
      <c r="AN1123" s="92">
        <v>0</v>
      </c>
      <c r="AO1123" s="93"/>
      <c r="AP1123" s="93"/>
    </row>
    <row r="1124" spans="1:42" ht="75" customHeight="1">
      <c r="A1124" s="77">
        <f t="shared" si="1"/>
        <v>1123</v>
      </c>
      <c r="B1124" s="92" t="s">
        <v>9807</v>
      </c>
      <c r="C1124" s="92" t="s">
        <v>9808</v>
      </c>
      <c r="D1124" s="92" t="s">
        <v>9809</v>
      </c>
      <c r="E1124" s="92" t="s">
        <v>9810</v>
      </c>
      <c r="F1124" s="92">
        <v>81333133009</v>
      </c>
      <c r="G1124" s="92" t="s">
        <v>27</v>
      </c>
      <c r="H1124" s="90" t="s">
        <v>9808</v>
      </c>
      <c r="I1124" s="90" t="s">
        <v>9808</v>
      </c>
      <c r="J1124" s="92" t="s">
        <v>9811</v>
      </c>
      <c r="K1124" s="92" t="s">
        <v>209</v>
      </c>
      <c r="L1124" s="92" t="s">
        <v>209</v>
      </c>
      <c r="M1124" s="92" t="s">
        <v>209</v>
      </c>
      <c r="N1124" s="92" t="s">
        <v>209</v>
      </c>
      <c r="O1124" s="92" t="s">
        <v>209</v>
      </c>
      <c r="P1124" s="90"/>
      <c r="Q1124" s="92" t="s">
        <v>209</v>
      </c>
      <c r="R1124" s="93"/>
      <c r="S1124" s="93"/>
      <c r="T1124" s="92" t="s">
        <v>9720</v>
      </c>
      <c r="U1124" s="94"/>
      <c r="V1124" s="94"/>
      <c r="W1124" s="94"/>
      <c r="X1124" s="94"/>
      <c r="Y1124" s="93"/>
      <c r="Z1124" s="93"/>
      <c r="AA1124" s="90"/>
      <c r="AB1124" s="95"/>
      <c r="AC1124" s="93"/>
      <c r="AD1124" s="92" t="s">
        <v>209</v>
      </c>
      <c r="AE1124" s="94"/>
      <c r="AF1124" s="92" t="s">
        <v>9812</v>
      </c>
      <c r="AG1124" s="93"/>
      <c r="AH1124" s="96"/>
      <c r="AI1124" s="96"/>
      <c r="AJ1124" s="90"/>
      <c r="AK1124" s="90"/>
      <c r="AL1124" s="93"/>
      <c r="AM1124" s="93"/>
      <c r="AN1124" s="92">
        <v>0</v>
      </c>
      <c r="AO1124" s="93"/>
      <c r="AP1124" s="93"/>
    </row>
    <row r="1125" spans="1:42" ht="75" customHeight="1">
      <c r="A1125" s="77">
        <f t="shared" si="1"/>
        <v>1124</v>
      </c>
      <c r="B1125" s="92" t="s">
        <v>9813</v>
      </c>
      <c r="C1125" s="92" t="s">
        <v>9814</v>
      </c>
      <c r="D1125" s="92" t="s">
        <v>9815</v>
      </c>
      <c r="E1125" s="92" t="s">
        <v>9816</v>
      </c>
      <c r="F1125" s="92">
        <v>81230009696</v>
      </c>
      <c r="G1125" s="92" t="s">
        <v>27</v>
      </c>
      <c r="H1125" s="90" t="s">
        <v>9814</v>
      </c>
      <c r="I1125" s="90" t="s">
        <v>9814</v>
      </c>
      <c r="J1125" s="92" t="s">
        <v>9817</v>
      </c>
      <c r="K1125" s="92" t="s">
        <v>209</v>
      </c>
      <c r="L1125" s="92" t="s">
        <v>209</v>
      </c>
      <c r="M1125" s="92" t="s">
        <v>209</v>
      </c>
      <c r="N1125" s="92" t="s">
        <v>209</v>
      </c>
      <c r="O1125" s="92" t="s">
        <v>209</v>
      </c>
      <c r="P1125" s="90"/>
      <c r="Q1125" s="92" t="s">
        <v>209</v>
      </c>
      <c r="R1125" s="93"/>
      <c r="S1125" s="93"/>
      <c r="T1125" s="92" t="s">
        <v>9720</v>
      </c>
      <c r="U1125" s="94"/>
      <c r="V1125" s="94"/>
      <c r="W1125" s="94"/>
      <c r="X1125" s="94"/>
      <c r="Y1125" s="93"/>
      <c r="Z1125" s="93"/>
      <c r="AA1125" s="90"/>
      <c r="AB1125" s="95"/>
      <c r="AC1125" s="93"/>
      <c r="AD1125" s="92" t="s">
        <v>209</v>
      </c>
      <c r="AE1125" s="94"/>
      <c r="AF1125" s="152" t="s">
        <v>259</v>
      </c>
      <c r="AG1125" s="93"/>
      <c r="AH1125" s="96"/>
      <c r="AI1125" s="96"/>
      <c r="AJ1125" s="90"/>
      <c r="AK1125" s="90"/>
      <c r="AL1125" s="93"/>
      <c r="AM1125" s="93"/>
      <c r="AN1125" s="92">
        <v>0</v>
      </c>
      <c r="AO1125" s="93"/>
      <c r="AP1125" s="93"/>
    </row>
    <row r="1126" spans="1:42" ht="75" customHeight="1">
      <c r="A1126" s="77">
        <f t="shared" si="1"/>
        <v>1125</v>
      </c>
      <c r="B1126" s="92" t="s">
        <v>9818</v>
      </c>
      <c r="C1126" s="92" t="s">
        <v>9819</v>
      </c>
      <c r="D1126" s="92" t="s">
        <v>9820</v>
      </c>
      <c r="E1126" s="92" t="s">
        <v>9821</v>
      </c>
      <c r="F1126" s="92">
        <v>85201580158</v>
      </c>
      <c r="G1126" s="92" t="s">
        <v>27</v>
      </c>
      <c r="H1126" s="90" t="s">
        <v>9819</v>
      </c>
      <c r="I1126" s="90" t="s">
        <v>9819</v>
      </c>
      <c r="J1126" s="92" t="s">
        <v>9822</v>
      </c>
      <c r="K1126" s="92" t="s">
        <v>209</v>
      </c>
      <c r="L1126" s="92" t="s">
        <v>209</v>
      </c>
      <c r="M1126" s="92" t="s">
        <v>209</v>
      </c>
      <c r="N1126" s="92" t="s">
        <v>209</v>
      </c>
      <c r="O1126" s="92" t="s">
        <v>209</v>
      </c>
      <c r="P1126" s="90"/>
      <c r="Q1126" s="92" t="s">
        <v>209</v>
      </c>
      <c r="R1126" s="93"/>
      <c r="S1126" s="93"/>
      <c r="T1126" s="92" t="s">
        <v>9720</v>
      </c>
      <c r="U1126" s="94"/>
      <c r="V1126" s="94"/>
      <c r="W1126" s="94"/>
      <c r="X1126" s="94"/>
      <c r="Y1126" s="93"/>
      <c r="Z1126" s="93"/>
      <c r="AA1126" s="90"/>
      <c r="AB1126" s="95"/>
      <c r="AC1126" s="93"/>
      <c r="AD1126" s="92" t="s">
        <v>209</v>
      </c>
      <c r="AE1126" s="94"/>
      <c r="AF1126" s="92" t="s">
        <v>7181</v>
      </c>
      <c r="AG1126" s="93"/>
      <c r="AH1126" s="96"/>
      <c r="AI1126" s="96"/>
      <c r="AJ1126" s="90"/>
      <c r="AK1126" s="90"/>
      <c r="AL1126" s="93"/>
      <c r="AM1126" s="93"/>
      <c r="AN1126" s="92">
        <v>0</v>
      </c>
      <c r="AO1126" s="93"/>
      <c r="AP1126" s="93"/>
    </row>
    <row r="1127" spans="1:42" ht="75" customHeight="1">
      <c r="A1127" s="77">
        <f t="shared" si="1"/>
        <v>1126</v>
      </c>
      <c r="B1127" s="92" t="s">
        <v>9823</v>
      </c>
      <c r="C1127" s="92" t="s">
        <v>9824</v>
      </c>
      <c r="D1127" s="92" t="s">
        <v>9825</v>
      </c>
      <c r="E1127" s="92" t="s">
        <v>9826</v>
      </c>
      <c r="F1127" s="92">
        <v>8123229644</v>
      </c>
      <c r="G1127" s="92" t="s">
        <v>44</v>
      </c>
      <c r="H1127" s="90" t="s">
        <v>9824</v>
      </c>
      <c r="I1127" s="90" t="s">
        <v>9824</v>
      </c>
      <c r="J1127" s="92" t="s">
        <v>9827</v>
      </c>
      <c r="K1127" s="92" t="s">
        <v>209</v>
      </c>
      <c r="L1127" s="92" t="s">
        <v>209</v>
      </c>
      <c r="M1127" s="92" t="s">
        <v>209</v>
      </c>
      <c r="N1127" s="92" t="s">
        <v>209</v>
      </c>
      <c r="O1127" s="92" t="s">
        <v>209</v>
      </c>
      <c r="P1127" s="90"/>
      <c r="Q1127" s="92" t="s">
        <v>209</v>
      </c>
      <c r="R1127" s="93"/>
      <c r="S1127" s="93"/>
      <c r="T1127" s="92" t="s">
        <v>9720</v>
      </c>
      <c r="U1127" s="94"/>
      <c r="V1127" s="94"/>
      <c r="W1127" s="94"/>
      <c r="X1127" s="94"/>
      <c r="Y1127" s="93"/>
      <c r="Z1127" s="93"/>
      <c r="AA1127" s="90"/>
      <c r="AB1127" s="95"/>
      <c r="AC1127" s="93"/>
      <c r="AD1127" s="92" t="s">
        <v>209</v>
      </c>
      <c r="AE1127" s="94"/>
      <c r="AF1127" s="92" t="s">
        <v>6490</v>
      </c>
      <c r="AG1127" s="93"/>
      <c r="AH1127" s="96"/>
      <c r="AI1127" s="96"/>
      <c r="AJ1127" s="90"/>
      <c r="AK1127" s="90"/>
      <c r="AL1127" s="93"/>
      <c r="AM1127" s="93"/>
      <c r="AN1127" s="92">
        <v>0</v>
      </c>
      <c r="AO1127" s="93"/>
      <c r="AP1127" s="93"/>
    </row>
    <row r="1128" spans="1:42" ht="75" customHeight="1">
      <c r="A1128" s="77">
        <f t="shared" si="1"/>
        <v>1127</v>
      </c>
      <c r="B1128" s="92" t="s">
        <v>9828</v>
      </c>
      <c r="C1128" s="92" t="s">
        <v>9829</v>
      </c>
      <c r="D1128" s="92" t="s">
        <v>9830</v>
      </c>
      <c r="E1128" s="92" t="s">
        <v>9831</v>
      </c>
      <c r="F1128" s="92">
        <v>81515548060</v>
      </c>
      <c r="G1128" s="92" t="s">
        <v>44</v>
      </c>
      <c r="H1128" s="90" t="s">
        <v>9829</v>
      </c>
      <c r="I1128" s="90" t="s">
        <v>9829</v>
      </c>
      <c r="J1128" s="92" t="s">
        <v>9832</v>
      </c>
      <c r="K1128" s="92" t="s">
        <v>209</v>
      </c>
      <c r="L1128" s="92" t="s">
        <v>209</v>
      </c>
      <c r="M1128" s="92" t="s">
        <v>209</v>
      </c>
      <c r="N1128" s="92" t="s">
        <v>209</v>
      </c>
      <c r="O1128" s="92" t="s">
        <v>209</v>
      </c>
      <c r="P1128" s="90"/>
      <c r="Q1128" s="92" t="s">
        <v>209</v>
      </c>
      <c r="R1128" s="93"/>
      <c r="S1128" s="93"/>
      <c r="T1128" s="92" t="s">
        <v>9720</v>
      </c>
      <c r="U1128" s="94"/>
      <c r="V1128" s="94"/>
      <c r="W1128" s="94"/>
      <c r="X1128" s="94"/>
      <c r="Y1128" s="93"/>
      <c r="Z1128" s="93"/>
      <c r="AA1128" s="90"/>
      <c r="AB1128" s="95"/>
      <c r="AC1128" s="93"/>
      <c r="AD1128" s="92" t="s">
        <v>209</v>
      </c>
      <c r="AE1128" s="94"/>
      <c r="AF1128" s="92" t="s">
        <v>9833</v>
      </c>
      <c r="AG1128" s="93"/>
      <c r="AH1128" s="96"/>
      <c r="AI1128" s="96"/>
      <c r="AJ1128" s="90"/>
      <c r="AK1128" s="90"/>
      <c r="AL1128" s="93"/>
      <c r="AM1128" s="93"/>
      <c r="AN1128" s="92">
        <v>0</v>
      </c>
      <c r="AO1128" s="93"/>
      <c r="AP1128" s="93"/>
    </row>
    <row r="1129" spans="1:42" ht="75" customHeight="1">
      <c r="A1129" s="77">
        <f t="shared" si="1"/>
        <v>1128</v>
      </c>
      <c r="B1129" s="92" t="s">
        <v>9834</v>
      </c>
      <c r="C1129" s="92" t="s">
        <v>9835</v>
      </c>
      <c r="D1129" s="92" t="s">
        <v>9836</v>
      </c>
      <c r="E1129" s="92" t="s">
        <v>9837</v>
      </c>
      <c r="F1129" s="92">
        <v>8113393783</v>
      </c>
      <c r="G1129" s="92" t="s">
        <v>27</v>
      </c>
      <c r="H1129" s="90" t="s">
        <v>9835</v>
      </c>
      <c r="I1129" s="90" t="s">
        <v>9835</v>
      </c>
      <c r="J1129" s="92" t="s">
        <v>9838</v>
      </c>
      <c r="K1129" s="92" t="s">
        <v>209</v>
      </c>
      <c r="L1129" s="92" t="s">
        <v>209</v>
      </c>
      <c r="M1129" s="92" t="s">
        <v>209</v>
      </c>
      <c r="N1129" s="92" t="s">
        <v>209</v>
      </c>
      <c r="O1129" s="92" t="s">
        <v>209</v>
      </c>
      <c r="P1129" s="90"/>
      <c r="Q1129" s="92" t="s">
        <v>209</v>
      </c>
      <c r="R1129" s="93"/>
      <c r="S1129" s="93"/>
      <c r="T1129" s="92" t="s">
        <v>9720</v>
      </c>
      <c r="U1129" s="94"/>
      <c r="V1129" s="94"/>
      <c r="W1129" s="94"/>
      <c r="X1129" s="94"/>
      <c r="Y1129" s="93"/>
      <c r="Z1129" s="93"/>
      <c r="AA1129" s="90"/>
      <c r="AB1129" s="95"/>
      <c r="AC1129" s="93"/>
      <c r="AD1129" s="92" t="s">
        <v>209</v>
      </c>
      <c r="AE1129" s="94"/>
      <c r="AF1129" s="92" t="s">
        <v>9839</v>
      </c>
      <c r="AG1129" s="93"/>
      <c r="AH1129" s="96"/>
      <c r="AI1129" s="96"/>
      <c r="AJ1129" s="90"/>
      <c r="AK1129" s="90"/>
      <c r="AL1129" s="93"/>
      <c r="AM1129" s="93"/>
      <c r="AN1129" s="92">
        <v>0</v>
      </c>
      <c r="AO1129" s="93"/>
      <c r="AP1129" s="93"/>
    </row>
    <row r="1130" spans="1:42" ht="75" customHeight="1">
      <c r="A1130" s="77">
        <f t="shared" si="1"/>
        <v>1129</v>
      </c>
      <c r="B1130" s="92" t="s">
        <v>9840</v>
      </c>
      <c r="C1130" s="92" t="s">
        <v>9841</v>
      </c>
      <c r="D1130" s="92" t="s">
        <v>9842</v>
      </c>
      <c r="E1130" s="92" t="s">
        <v>9843</v>
      </c>
      <c r="F1130" s="92" t="s">
        <v>9844</v>
      </c>
      <c r="G1130" s="92" t="s">
        <v>27</v>
      </c>
      <c r="H1130" s="90" t="s">
        <v>9841</v>
      </c>
      <c r="I1130" s="90" t="s">
        <v>9841</v>
      </c>
      <c r="J1130" s="92" t="s">
        <v>9845</v>
      </c>
      <c r="K1130" s="92" t="s">
        <v>209</v>
      </c>
      <c r="L1130" s="92" t="s">
        <v>209</v>
      </c>
      <c r="M1130" s="92" t="s">
        <v>209</v>
      </c>
      <c r="N1130" s="92" t="s">
        <v>209</v>
      </c>
      <c r="O1130" s="92" t="s">
        <v>209</v>
      </c>
      <c r="P1130" s="90"/>
      <c r="Q1130" s="92" t="s">
        <v>209</v>
      </c>
      <c r="R1130" s="93"/>
      <c r="S1130" s="93"/>
      <c r="T1130" s="92" t="s">
        <v>9720</v>
      </c>
      <c r="U1130" s="94"/>
      <c r="V1130" s="94"/>
      <c r="W1130" s="94"/>
      <c r="X1130" s="94"/>
      <c r="Y1130" s="93"/>
      <c r="Z1130" s="93"/>
      <c r="AA1130" s="90"/>
      <c r="AB1130" s="95"/>
      <c r="AC1130" s="93"/>
      <c r="AD1130" s="92" t="s">
        <v>209</v>
      </c>
      <c r="AE1130" s="94"/>
      <c r="AF1130" s="92" t="s">
        <v>9846</v>
      </c>
      <c r="AG1130" s="93"/>
      <c r="AH1130" s="96"/>
      <c r="AI1130" s="96"/>
      <c r="AJ1130" s="90"/>
      <c r="AK1130" s="90"/>
      <c r="AL1130" s="93"/>
      <c r="AM1130" s="93"/>
      <c r="AN1130" s="92">
        <v>0</v>
      </c>
      <c r="AO1130" s="93"/>
      <c r="AP1130" s="93"/>
    </row>
    <row r="1131" spans="1:42" ht="75" customHeight="1">
      <c r="A1131" s="77">
        <f t="shared" si="1"/>
        <v>1130</v>
      </c>
      <c r="B1131" s="92" t="s">
        <v>9847</v>
      </c>
      <c r="C1131" s="92" t="s">
        <v>9848</v>
      </c>
      <c r="D1131" s="92" t="s">
        <v>9849</v>
      </c>
      <c r="E1131" s="92" t="s">
        <v>9850</v>
      </c>
      <c r="F1131" s="92">
        <v>85733214327</v>
      </c>
      <c r="G1131" s="92" t="s">
        <v>27</v>
      </c>
      <c r="H1131" s="90" t="s">
        <v>9848</v>
      </c>
      <c r="I1131" s="90" t="s">
        <v>9848</v>
      </c>
      <c r="J1131" s="92" t="s">
        <v>9851</v>
      </c>
      <c r="K1131" s="92" t="s">
        <v>209</v>
      </c>
      <c r="L1131" s="92" t="s">
        <v>209</v>
      </c>
      <c r="M1131" s="92" t="s">
        <v>209</v>
      </c>
      <c r="N1131" s="92" t="s">
        <v>209</v>
      </c>
      <c r="O1131" s="92" t="s">
        <v>209</v>
      </c>
      <c r="P1131" s="90"/>
      <c r="Q1131" s="92" t="s">
        <v>209</v>
      </c>
      <c r="R1131" s="93"/>
      <c r="S1131" s="93"/>
      <c r="T1131" s="92" t="s">
        <v>9720</v>
      </c>
      <c r="U1131" s="94"/>
      <c r="V1131" s="94"/>
      <c r="W1131" s="94"/>
      <c r="X1131" s="94"/>
      <c r="Y1131" s="93"/>
      <c r="Z1131" s="93"/>
      <c r="AA1131" s="90"/>
      <c r="AB1131" s="95"/>
      <c r="AC1131" s="93"/>
      <c r="AD1131" s="92" t="s">
        <v>209</v>
      </c>
      <c r="AE1131" s="94"/>
      <c r="AF1131" s="92" t="s">
        <v>5049</v>
      </c>
      <c r="AG1131" s="93"/>
      <c r="AH1131" s="96"/>
      <c r="AI1131" s="96"/>
      <c r="AJ1131" s="90"/>
      <c r="AK1131" s="90"/>
      <c r="AL1131" s="93"/>
      <c r="AM1131" s="93"/>
      <c r="AN1131" s="92">
        <v>0</v>
      </c>
      <c r="AO1131" s="93"/>
      <c r="AP1131" s="93"/>
    </row>
    <row r="1132" spans="1:42" ht="75" customHeight="1">
      <c r="A1132" s="77">
        <f t="shared" si="1"/>
        <v>1131</v>
      </c>
      <c r="B1132" s="92" t="s">
        <v>9852</v>
      </c>
      <c r="C1132" s="92" t="s">
        <v>9853</v>
      </c>
      <c r="D1132" s="92" t="s">
        <v>9854</v>
      </c>
      <c r="E1132" s="92" t="s">
        <v>9855</v>
      </c>
      <c r="F1132" s="92" t="s">
        <v>9856</v>
      </c>
      <c r="G1132" s="92" t="s">
        <v>27</v>
      </c>
      <c r="H1132" s="90" t="s">
        <v>9853</v>
      </c>
      <c r="I1132" s="90" t="s">
        <v>9853</v>
      </c>
      <c r="J1132" s="92" t="s">
        <v>9857</v>
      </c>
      <c r="K1132" s="92" t="s">
        <v>209</v>
      </c>
      <c r="L1132" s="92" t="s">
        <v>209</v>
      </c>
      <c r="M1132" s="92" t="s">
        <v>209</v>
      </c>
      <c r="N1132" s="92" t="s">
        <v>209</v>
      </c>
      <c r="O1132" s="92" t="s">
        <v>209</v>
      </c>
      <c r="P1132" s="90"/>
      <c r="Q1132" s="92" t="s">
        <v>209</v>
      </c>
      <c r="R1132" s="93"/>
      <c r="S1132" s="93"/>
      <c r="T1132" s="92" t="s">
        <v>9720</v>
      </c>
      <c r="U1132" s="94"/>
      <c r="V1132" s="94"/>
      <c r="W1132" s="94"/>
      <c r="X1132" s="94"/>
      <c r="Y1132" s="93"/>
      <c r="Z1132" s="93"/>
      <c r="AA1132" s="90"/>
      <c r="AB1132" s="95"/>
      <c r="AC1132" s="93"/>
      <c r="AD1132" s="92" t="s">
        <v>209</v>
      </c>
      <c r="AE1132" s="94"/>
      <c r="AF1132" s="92" t="s">
        <v>9858</v>
      </c>
      <c r="AG1132" s="93"/>
      <c r="AH1132" s="96"/>
      <c r="AI1132" s="96"/>
      <c r="AJ1132" s="90"/>
      <c r="AK1132" s="90"/>
      <c r="AL1132" s="93"/>
      <c r="AM1132" s="93"/>
      <c r="AN1132" s="92">
        <v>0</v>
      </c>
      <c r="AO1132" s="93"/>
      <c r="AP1132" s="93"/>
    </row>
    <row r="1133" spans="1:42" ht="75" customHeight="1">
      <c r="A1133" s="77">
        <f t="shared" si="1"/>
        <v>1132</v>
      </c>
      <c r="B1133" s="92" t="s">
        <v>9859</v>
      </c>
      <c r="C1133" s="92" t="s">
        <v>9860</v>
      </c>
      <c r="D1133" s="92" t="s">
        <v>9861</v>
      </c>
      <c r="E1133" s="92" t="s">
        <v>9862</v>
      </c>
      <c r="F1133" s="92">
        <v>8127273113</v>
      </c>
      <c r="G1133" s="92" t="s">
        <v>27</v>
      </c>
      <c r="H1133" s="90" t="s">
        <v>9860</v>
      </c>
      <c r="I1133" s="90" t="s">
        <v>9860</v>
      </c>
      <c r="J1133" s="92" t="s">
        <v>9863</v>
      </c>
      <c r="K1133" s="92" t="s">
        <v>209</v>
      </c>
      <c r="L1133" s="92" t="s">
        <v>209</v>
      </c>
      <c r="M1133" s="92" t="s">
        <v>209</v>
      </c>
      <c r="N1133" s="92" t="s">
        <v>209</v>
      </c>
      <c r="O1133" s="92" t="s">
        <v>209</v>
      </c>
      <c r="P1133" s="90"/>
      <c r="Q1133" s="92" t="s">
        <v>209</v>
      </c>
      <c r="R1133" s="93"/>
      <c r="S1133" s="93"/>
      <c r="T1133" s="92" t="s">
        <v>9720</v>
      </c>
      <c r="U1133" s="94"/>
      <c r="V1133" s="94"/>
      <c r="W1133" s="94"/>
      <c r="X1133" s="94"/>
      <c r="Y1133" s="93"/>
      <c r="Z1133" s="93"/>
      <c r="AA1133" s="90"/>
      <c r="AB1133" s="95"/>
      <c r="AC1133" s="93"/>
      <c r="AD1133" s="92" t="s">
        <v>209</v>
      </c>
      <c r="AE1133" s="94"/>
      <c r="AF1133" s="152" t="s">
        <v>259</v>
      </c>
      <c r="AG1133" s="93"/>
      <c r="AH1133" s="96"/>
      <c r="AI1133" s="96"/>
      <c r="AJ1133" s="90"/>
      <c r="AK1133" s="90"/>
      <c r="AL1133" s="93"/>
      <c r="AM1133" s="93"/>
      <c r="AN1133" s="92">
        <v>0</v>
      </c>
      <c r="AO1133" s="93"/>
      <c r="AP1133" s="93"/>
    </row>
    <row r="1134" spans="1:42" ht="75" customHeight="1">
      <c r="A1134" s="77">
        <f t="shared" si="1"/>
        <v>1133</v>
      </c>
      <c r="B1134" s="92" t="s">
        <v>9864</v>
      </c>
      <c r="C1134" s="92" t="s">
        <v>9865</v>
      </c>
      <c r="D1134" s="92" t="s">
        <v>9866</v>
      </c>
      <c r="E1134" s="92" t="s">
        <v>9867</v>
      </c>
      <c r="F1134" s="92" t="s">
        <v>9868</v>
      </c>
      <c r="G1134" s="92" t="s">
        <v>27</v>
      </c>
      <c r="H1134" s="90" t="s">
        <v>9865</v>
      </c>
      <c r="I1134" s="90" t="s">
        <v>9865</v>
      </c>
      <c r="J1134" s="92" t="s">
        <v>9869</v>
      </c>
      <c r="K1134" s="92" t="s">
        <v>209</v>
      </c>
      <c r="L1134" s="92" t="s">
        <v>209</v>
      </c>
      <c r="M1134" s="92" t="s">
        <v>209</v>
      </c>
      <c r="N1134" s="92" t="s">
        <v>209</v>
      </c>
      <c r="O1134" s="92" t="s">
        <v>209</v>
      </c>
      <c r="P1134" s="90"/>
      <c r="Q1134" s="92" t="s">
        <v>209</v>
      </c>
      <c r="R1134" s="93"/>
      <c r="S1134" s="93"/>
      <c r="T1134" s="92" t="s">
        <v>9720</v>
      </c>
      <c r="U1134" s="94"/>
      <c r="V1134" s="94"/>
      <c r="W1134" s="94"/>
      <c r="X1134" s="94"/>
      <c r="Y1134" s="93"/>
      <c r="Z1134" s="93"/>
      <c r="AA1134" s="90"/>
      <c r="AB1134" s="95"/>
      <c r="AC1134" s="93"/>
      <c r="AD1134" s="92" t="s">
        <v>209</v>
      </c>
      <c r="AE1134" s="94"/>
      <c r="AF1134" s="92" t="s">
        <v>9738</v>
      </c>
      <c r="AG1134" s="93"/>
      <c r="AH1134" s="96"/>
      <c r="AI1134" s="96"/>
      <c r="AJ1134" s="90"/>
      <c r="AK1134" s="90"/>
      <c r="AL1134" s="93"/>
      <c r="AM1134" s="93"/>
      <c r="AN1134" s="92">
        <v>0</v>
      </c>
      <c r="AO1134" s="93"/>
      <c r="AP1134" s="93"/>
    </row>
    <row r="1135" spans="1:42" ht="75" customHeight="1">
      <c r="A1135" s="77">
        <f t="shared" si="1"/>
        <v>1134</v>
      </c>
      <c r="B1135" s="92" t="s">
        <v>9870</v>
      </c>
      <c r="C1135" s="92" t="s">
        <v>9871</v>
      </c>
      <c r="D1135" s="92" t="s">
        <v>9872</v>
      </c>
      <c r="E1135" s="92" t="s">
        <v>9873</v>
      </c>
      <c r="F1135" s="92" t="s">
        <v>9874</v>
      </c>
      <c r="G1135" s="92" t="s">
        <v>44</v>
      </c>
      <c r="H1135" s="90" t="s">
        <v>9871</v>
      </c>
      <c r="I1135" s="90" t="s">
        <v>9871</v>
      </c>
      <c r="J1135" s="92" t="s">
        <v>9875</v>
      </c>
      <c r="K1135" s="92" t="s">
        <v>209</v>
      </c>
      <c r="L1135" s="92" t="s">
        <v>209</v>
      </c>
      <c r="M1135" s="92" t="s">
        <v>209</v>
      </c>
      <c r="N1135" s="92" t="s">
        <v>209</v>
      </c>
      <c r="O1135" s="92" t="s">
        <v>209</v>
      </c>
      <c r="P1135" s="90"/>
      <c r="Q1135" s="92" t="s">
        <v>209</v>
      </c>
      <c r="R1135" s="93"/>
      <c r="S1135" s="93"/>
      <c r="T1135" s="92" t="s">
        <v>9720</v>
      </c>
      <c r="U1135" s="94"/>
      <c r="V1135" s="94"/>
      <c r="W1135" s="94"/>
      <c r="X1135" s="94"/>
      <c r="Y1135" s="93"/>
      <c r="Z1135" s="93"/>
      <c r="AA1135" s="90"/>
      <c r="AB1135" s="95"/>
      <c r="AC1135" s="93"/>
      <c r="AD1135" s="92" t="s">
        <v>209</v>
      </c>
      <c r="AE1135" s="94"/>
      <c r="AF1135" s="92" t="s">
        <v>9876</v>
      </c>
      <c r="AG1135" s="93"/>
      <c r="AH1135" s="96"/>
      <c r="AI1135" s="96"/>
      <c r="AJ1135" s="90"/>
      <c r="AK1135" s="90"/>
      <c r="AL1135" s="93"/>
      <c r="AM1135" s="93"/>
      <c r="AN1135" s="92">
        <v>0</v>
      </c>
      <c r="AO1135" s="93"/>
      <c r="AP1135" s="93"/>
    </row>
    <row r="1136" spans="1:42" ht="75" customHeight="1">
      <c r="A1136" s="77">
        <f t="shared" si="1"/>
        <v>1135</v>
      </c>
      <c r="B1136" s="92" t="s">
        <v>9877</v>
      </c>
      <c r="C1136" s="92" t="s">
        <v>9878</v>
      </c>
      <c r="D1136" s="92" t="s">
        <v>9879</v>
      </c>
      <c r="E1136" s="92" t="s">
        <v>9880</v>
      </c>
      <c r="F1136" s="92">
        <v>89615075307</v>
      </c>
      <c r="G1136" s="92" t="s">
        <v>44</v>
      </c>
      <c r="H1136" s="90" t="s">
        <v>9878</v>
      </c>
      <c r="I1136" s="90" t="s">
        <v>9878</v>
      </c>
      <c r="J1136" s="92" t="s">
        <v>9881</v>
      </c>
      <c r="K1136" s="92" t="s">
        <v>209</v>
      </c>
      <c r="L1136" s="92" t="s">
        <v>209</v>
      </c>
      <c r="M1136" s="92" t="s">
        <v>209</v>
      </c>
      <c r="N1136" s="92" t="s">
        <v>209</v>
      </c>
      <c r="O1136" s="92" t="s">
        <v>209</v>
      </c>
      <c r="P1136" s="90"/>
      <c r="Q1136" s="92" t="s">
        <v>209</v>
      </c>
      <c r="R1136" s="93"/>
      <c r="S1136" s="93"/>
      <c r="T1136" s="92" t="s">
        <v>9720</v>
      </c>
      <c r="U1136" s="94"/>
      <c r="V1136" s="94"/>
      <c r="W1136" s="94"/>
      <c r="X1136" s="94"/>
      <c r="Y1136" s="93"/>
      <c r="Z1136" s="93"/>
      <c r="AA1136" s="90"/>
      <c r="AB1136" s="95"/>
      <c r="AC1136" s="93"/>
      <c r="AD1136" s="92" t="s">
        <v>209</v>
      </c>
      <c r="AE1136" s="94"/>
      <c r="AF1136" s="92" t="s">
        <v>9882</v>
      </c>
      <c r="AG1136" s="93"/>
      <c r="AH1136" s="96"/>
      <c r="AI1136" s="96"/>
      <c r="AJ1136" s="90"/>
      <c r="AK1136" s="90"/>
      <c r="AL1136" s="93"/>
      <c r="AM1136" s="93"/>
      <c r="AN1136" s="92">
        <v>0</v>
      </c>
      <c r="AO1136" s="93"/>
      <c r="AP1136" s="93"/>
    </row>
    <row r="1137" spans="1:42" ht="75" customHeight="1">
      <c r="A1137" s="77">
        <f t="shared" si="1"/>
        <v>1136</v>
      </c>
      <c r="B1137" s="92" t="s">
        <v>9883</v>
      </c>
      <c r="C1137" s="92" t="s">
        <v>9884</v>
      </c>
      <c r="D1137" s="92" t="s">
        <v>9885</v>
      </c>
      <c r="E1137" s="92">
        <v>357830410690001</v>
      </c>
      <c r="F1137" s="92">
        <v>82333260395</v>
      </c>
      <c r="G1137" s="92" t="s">
        <v>44</v>
      </c>
      <c r="H1137" s="90" t="s">
        <v>9884</v>
      </c>
      <c r="I1137" s="90" t="s">
        <v>9884</v>
      </c>
      <c r="J1137" s="92" t="s">
        <v>9886</v>
      </c>
      <c r="K1137" s="92" t="s">
        <v>209</v>
      </c>
      <c r="L1137" s="92" t="s">
        <v>209</v>
      </c>
      <c r="M1137" s="92" t="s">
        <v>209</v>
      </c>
      <c r="N1137" s="92" t="s">
        <v>209</v>
      </c>
      <c r="O1137" s="92" t="s">
        <v>209</v>
      </c>
      <c r="P1137" s="90"/>
      <c r="Q1137" s="92" t="s">
        <v>209</v>
      </c>
      <c r="R1137" s="93"/>
      <c r="S1137" s="93"/>
      <c r="T1137" s="92" t="s">
        <v>9720</v>
      </c>
      <c r="U1137" s="94"/>
      <c r="V1137" s="94"/>
      <c r="W1137" s="94"/>
      <c r="X1137" s="94"/>
      <c r="Y1137" s="93"/>
      <c r="Z1137" s="93"/>
      <c r="AA1137" s="90"/>
      <c r="AB1137" s="95"/>
      <c r="AC1137" s="93"/>
      <c r="AD1137" s="92" t="s">
        <v>209</v>
      </c>
      <c r="AE1137" s="94"/>
      <c r="AF1137" s="92" t="s">
        <v>9887</v>
      </c>
      <c r="AG1137" s="93"/>
      <c r="AH1137" s="96"/>
      <c r="AI1137" s="96"/>
      <c r="AJ1137" s="90"/>
      <c r="AK1137" s="90"/>
      <c r="AL1137" s="93"/>
      <c r="AM1137" s="93"/>
      <c r="AN1137" s="92">
        <v>0</v>
      </c>
      <c r="AO1137" s="93"/>
      <c r="AP1137" s="93"/>
    </row>
    <row r="1138" spans="1:42" ht="75" customHeight="1">
      <c r="A1138" s="77">
        <f t="shared" si="1"/>
        <v>1137</v>
      </c>
      <c r="B1138" s="92" t="s">
        <v>9888</v>
      </c>
      <c r="C1138" s="92" t="s">
        <v>9889</v>
      </c>
      <c r="D1138" s="92" t="s">
        <v>9890</v>
      </c>
      <c r="E1138" s="92" t="s">
        <v>9891</v>
      </c>
      <c r="F1138" s="92">
        <v>817378874</v>
      </c>
      <c r="G1138" s="92" t="s">
        <v>44</v>
      </c>
      <c r="H1138" s="90" t="s">
        <v>9889</v>
      </c>
      <c r="I1138" s="90" t="s">
        <v>9889</v>
      </c>
      <c r="J1138" s="92" t="s">
        <v>9892</v>
      </c>
      <c r="K1138" s="92" t="s">
        <v>209</v>
      </c>
      <c r="L1138" s="92" t="s">
        <v>209</v>
      </c>
      <c r="M1138" s="92" t="s">
        <v>209</v>
      </c>
      <c r="N1138" s="92" t="s">
        <v>209</v>
      </c>
      <c r="O1138" s="92" t="s">
        <v>209</v>
      </c>
      <c r="P1138" s="90"/>
      <c r="Q1138" s="92" t="s">
        <v>209</v>
      </c>
      <c r="R1138" s="93"/>
      <c r="S1138" s="93"/>
      <c r="T1138" s="92" t="s">
        <v>9720</v>
      </c>
      <c r="U1138" s="94"/>
      <c r="V1138" s="94"/>
      <c r="W1138" s="94"/>
      <c r="X1138" s="94"/>
      <c r="Y1138" s="93"/>
      <c r="Z1138" s="93"/>
      <c r="AA1138" s="90"/>
      <c r="AB1138" s="95"/>
      <c r="AC1138" s="93"/>
      <c r="AD1138" s="92" t="s">
        <v>209</v>
      </c>
      <c r="AE1138" s="94"/>
      <c r="AF1138" s="92" t="s">
        <v>9893</v>
      </c>
      <c r="AG1138" s="93"/>
      <c r="AH1138" s="96"/>
      <c r="AI1138" s="96"/>
      <c r="AJ1138" s="90"/>
      <c r="AK1138" s="90"/>
      <c r="AL1138" s="93"/>
      <c r="AM1138" s="93"/>
      <c r="AN1138" s="92">
        <v>0</v>
      </c>
      <c r="AO1138" s="93"/>
      <c r="AP1138" s="93"/>
    </row>
    <row r="1139" spans="1:42" ht="75" customHeight="1">
      <c r="A1139" s="77">
        <f t="shared" si="1"/>
        <v>1138</v>
      </c>
      <c r="B1139" s="92" t="s">
        <v>2241</v>
      </c>
      <c r="C1139" s="92" t="s">
        <v>9894</v>
      </c>
      <c r="D1139" s="92" t="s">
        <v>9895</v>
      </c>
      <c r="E1139" s="92" t="s">
        <v>9896</v>
      </c>
      <c r="F1139" s="92">
        <v>85648532913</v>
      </c>
      <c r="G1139" s="92" t="s">
        <v>44</v>
      </c>
      <c r="H1139" s="90" t="s">
        <v>9894</v>
      </c>
      <c r="I1139" s="90" t="s">
        <v>9894</v>
      </c>
      <c r="J1139" s="92" t="s">
        <v>2246</v>
      </c>
      <c r="K1139" s="92" t="s">
        <v>209</v>
      </c>
      <c r="L1139" s="92" t="s">
        <v>209</v>
      </c>
      <c r="M1139" s="92" t="s">
        <v>209</v>
      </c>
      <c r="N1139" s="92" t="s">
        <v>209</v>
      </c>
      <c r="O1139" s="92" t="s">
        <v>209</v>
      </c>
      <c r="P1139" s="90"/>
      <c r="Q1139" s="92" t="s">
        <v>209</v>
      </c>
      <c r="R1139" s="93"/>
      <c r="S1139" s="93"/>
      <c r="T1139" s="92" t="s">
        <v>9720</v>
      </c>
      <c r="U1139" s="94"/>
      <c r="V1139" s="94"/>
      <c r="W1139" s="94"/>
      <c r="X1139" s="94"/>
      <c r="Y1139" s="93"/>
      <c r="Z1139" s="93"/>
      <c r="AA1139" s="90"/>
      <c r="AB1139" s="95"/>
      <c r="AC1139" s="93"/>
      <c r="AD1139" s="92" t="s">
        <v>209</v>
      </c>
      <c r="AE1139" s="94"/>
      <c r="AF1139" s="92" t="s">
        <v>9897</v>
      </c>
      <c r="AG1139" s="93"/>
      <c r="AH1139" s="96"/>
      <c r="AI1139" s="96"/>
      <c r="AJ1139" s="90"/>
      <c r="AK1139" s="90"/>
      <c r="AL1139" s="93"/>
      <c r="AM1139" s="93"/>
      <c r="AN1139" s="92">
        <v>0</v>
      </c>
      <c r="AO1139" s="93"/>
      <c r="AP1139" s="93"/>
    </row>
    <row r="1140" spans="1:42" ht="75" customHeight="1">
      <c r="A1140" s="77">
        <f t="shared" si="1"/>
        <v>1139</v>
      </c>
      <c r="B1140" s="92" t="s">
        <v>9898</v>
      </c>
      <c r="C1140" s="92" t="s">
        <v>9899</v>
      </c>
      <c r="D1140" s="92" t="s">
        <v>9900</v>
      </c>
      <c r="E1140" s="92">
        <v>357815670763005</v>
      </c>
      <c r="F1140" s="92">
        <v>8155044749</v>
      </c>
      <c r="G1140" s="92" t="s">
        <v>44</v>
      </c>
      <c r="H1140" s="90" t="s">
        <v>9899</v>
      </c>
      <c r="I1140" s="90" t="s">
        <v>9899</v>
      </c>
      <c r="J1140" s="92" t="s">
        <v>9901</v>
      </c>
      <c r="K1140" s="92" t="s">
        <v>209</v>
      </c>
      <c r="L1140" s="92" t="s">
        <v>209</v>
      </c>
      <c r="M1140" s="92" t="s">
        <v>209</v>
      </c>
      <c r="N1140" s="92" t="s">
        <v>209</v>
      </c>
      <c r="O1140" s="92" t="s">
        <v>209</v>
      </c>
      <c r="P1140" s="90"/>
      <c r="Q1140" s="92" t="s">
        <v>209</v>
      </c>
      <c r="R1140" s="93"/>
      <c r="S1140" s="93"/>
      <c r="T1140" s="92" t="s">
        <v>9720</v>
      </c>
      <c r="U1140" s="94"/>
      <c r="V1140" s="94"/>
      <c r="W1140" s="94"/>
      <c r="X1140" s="94"/>
      <c r="Y1140" s="93"/>
      <c r="Z1140" s="93"/>
      <c r="AA1140" s="90"/>
      <c r="AB1140" s="95"/>
      <c r="AC1140" s="93"/>
      <c r="AD1140" s="92" t="s">
        <v>209</v>
      </c>
      <c r="AE1140" s="94"/>
      <c r="AF1140" s="92" t="s">
        <v>9902</v>
      </c>
      <c r="AG1140" s="93"/>
      <c r="AH1140" s="96"/>
      <c r="AI1140" s="96"/>
      <c r="AJ1140" s="90"/>
      <c r="AK1140" s="90"/>
      <c r="AL1140" s="93"/>
      <c r="AM1140" s="93"/>
      <c r="AN1140" s="92">
        <v>0</v>
      </c>
      <c r="AO1140" s="93"/>
      <c r="AP1140" s="93"/>
    </row>
    <row r="1141" spans="1:42" ht="75" customHeight="1">
      <c r="A1141" s="77">
        <f t="shared" si="1"/>
        <v>1140</v>
      </c>
      <c r="B1141" s="92" t="s">
        <v>9903</v>
      </c>
      <c r="C1141" s="92" t="s">
        <v>9904</v>
      </c>
      <c r="D1141" s="92" t="s">
        <v>9905</v>
      </c>
      <c r="E1141" s="92" t="s">
        <v>9906</v>
      </c>
      <c r="F1141" s="92">
        <v>83830625777</v>
      </c>
      <c r="G1141" s="92" t="s">
        <v>44</v>
      </c>
      <c r="H1141" s="90" t="s">
        <v>9904</v>
      </c>
      <c r="I1141" s="90" t="s">
        <v>9904</v>
      </c>
      <c r="J1141" s="92" t="s">
        <v>9907</v>
      </c>
      <c r="K1141" s="92" t="s">
        <v>209</v>
      </c>
      <c r="L1141" s="92" t="s">
        <v>209</v>
      </c>
      <c r="M1141" s="92" t="s">
        <v>209</v>
      </c>
      <c r="N1141" s="92" t="s">
        <v>209</v>
      </c>
      <c r="O1141" s="92" t="s">
        <v>209</v>
      </c>
      <c r="P1141" s="90"/>
      <c r="Q1141" s="92" t="s">
        <v>209</v>
      </c>
      <c r="R1141" s="93"/>
      <c r="S1141" s="93"/>
      <c r="T1141" s="92" t="s">
        <v>9720</v>
      </c>
      <c r="U1141" s="94"/>
      <c r="V1141" s="94"/>
      <c r="W1141" s="94"/>
      <c r="X1141" s="94"/>
      <c r="Y1141" s="93"/>
      <c r="Z1141" s="93"/>
      <c r="AA1141" s="90"/>
      <c r="AB1141" s="95"/>
      <c r="AC1141" s="93"/>
      <c r="AD1141" s="92" t="s">
        <v>209</v>
      </c>
      <c r="AE1141" s="94"/>
      <c r="AF1141" s="92" t="s">
        <v>9908</v>
      </c>
      <c r="AG1141" s="93"/>
      <c r="AH1141" s="96"/>
      <c r="AI1141" s="96"/>
      <c r="AJ1141" s="90"/>
      <c r="AK1141" s="90"/>
      <c r="AL1141" s="93"/>
      <c r="AM1141" s="93"/>
      <c r="AN1141" s="92">
        <v>0</v>
      </c>
      <c r="AO1141" s="93"/>
      <c r="AP1141" s="93"/>
    </row>
    <row r="1142" spans="1:42" ht="75" customHeight="1">
      <c r="A1142" s="77">
        <f t="shared" si="1"/>
        <v>1141</v>
      </c>
      <c r="B1142" s="92" t="s">
        <v>9909</v>
      </c>
      <c r="C1142" s="92" t="s">
        <v>9910</v>
      </c>
      <c r="D1142" s="92" t="s">
        <v>9911</v>
      </c>
      <c r="E1142" s="92" t="s">
        <v>9912</v>
      </c>
      <c r="F1142" s="92">
        <v>82140636290</v>
      </c>
      <c r="G1142" s="92" t="s">
        <v>44</v>
      </c>
      <c r="H1142" s="90" t="s">
        <v>9910</v>
      </c>
      <c r="I1142" s="90" t="s">
        <v>9910</v>
      </c>
      <c r="J1142" s="92" t="s">
        <v>9913</v>
      </c>
      <c r="K1142" s="92" t="s">
        <v>209</v>
      </c>
      <c r="L1142" s="92" t="s">
        <v>209</v>
      </c>
      <c r="M1142" s="92" t="s">
        <v>209</v>
      </c>
      <c r="N1142" s="92" t="s">
        <v>209</v>
      </c>
      <c r="O1142" s="92" t="s">
        <v>209</v>
      </c>
      <c r="P1142" s="90"/>
      <c r="Q1142" s="92" t="s">
        <v>209</v>
      </c>
      <c r="R1142" s="93"/>
      <c r="S1142" s="93"/>
      <c r="T1142" s="92" t="s">
        <v>9720</v>
      </c>
      <c r="U1142" s="94"/>
      <c r="V1142" s="94"/>
      <c r="W1142" s="94"/>
      <c r="X1142" s="94"/>
      <c r="Y1142" s="93"/>
      <c r="Z1142" s="93"/>
      <c r="AA1142" s="90"/>
      <c r="AB1142" s="95"/>
      <c r="AC1142" s="93"/>
      <c r="AD1142" s="92" t="s">
        <v>209</v>
      </c>
      <c r="AE1142" s="94"/>
      <c r="AF1142" s="92" t="s">
        <v>9914</v>
      </c>
      <c r="AG1142" s="93"/>
      <c r="AH1142" s="96"/>
      <c r="AI1142" s="96"/>
      <c r="AJ1142" s="90"/>
      <c r="AK1142" s="90"/>
      <c r="AL1142" s="93"/>
      <c r="AM1142" s="93"/>
      <c r="AN1142" s="92">
        <v>0</v>
      </c>
      <c r="AO1142" s="93"/>
      <c r="AP1142" s="93"/>
    </row>
    <row r="1143" spans="1:42" ht="75" customHeight="1">
      <c r="A1143" s="77">
        <f t="shared" si="1"/>
        <v>1142</v>
      </c>
      <c r="B1143" s="92" t="s">
        <v>9915</v>
      </c>
      <c r="C1143" s="92" t="s">
        <v>9916</v>
      </c>
      <c r="D1143" s="92" t="s">
        <v>9917</v>
      </c>
      <c r="E1143" s="92" t="s">
        <v>9918</v>
      </c>
      <c r="F1143" s="92" t="s">
        <v>9919</v>
      </c>
      <c r="G1143" s="92" t="s">
        <v>27</v>
      </c>
      <c r="H1143" s="90" t="s">
        <v>9916</v>
      </c>
      <c r="I1143" s="90" t="s">
        <v>9916</v>
      </c>
      <c r="J1143" s="92" t="s">
        <v>9920</v>
      </c>
      <c r="K1143" s="92" t="s">
        <v>209</v>
      </c>
      <c r="L1143" s="92" t="s">
        <v>209</v>
      </c>
      <c r="M1143" s="92" t="s">
        <v>209</v>
      </c>
      <c r="N1143" s="92" t="s">
        <v>209</v>
      </c>
      <c r="O1143" s="92" t="s">
        <v>209</v>
      </c>
      <c r="P1143" s="90"/>
      <c r="Q1143" s="92" t="s">
        <v>209</v>
      </c>
      <c r="R1143" s="93"/>
      <c r="S1143" s="93"/>
      <c r="T1143" s="92" t="s">
        <v>9720</v>
      </c>
      <c r="U1143" s="94"/>
      <c r="V1143" s="94"/>
      <c r="W1143" s="94"/>
      <c r="X1143" s="94"/>
      <c r="Y1143" s="93"/>
      <c r="Z1143" s="93"/>
      <c r="AA1143" s="90"/>
      <c r="AB1143" s="95"/>
      <c r="AC1143" s="93"/>
      <c r="AD1143" s="92" t="s">
        <v>209</v>
      </c>
      <c r="AE1143" s="94"/>
      <c r="AF1143" s="92" t="s">
        <v>9921</v>
      </c>
      <c r="AG1143" s="93"/>
      <c r="AH1143" s="96"/>
      <c r="AI1143" s="96"/>
      <c r="AJ1143" s="90"/>
      <c r="AK1143" s="90"/>
      <c r="AL1143" s="93"/>
      <c r="AM1143" s="93"/>
      <c r="AN1143" s="92">
        <v>0</v>
      </c>
      <c r="AO1143" s="93"/>
      <c r="AP1143" s="93"/>
    </row>
    <row r="1144" spans="1:42" ht="75" customHeight="1">
      <c r="A1144" s="77">
        <f t="shared" si="1"/>
        <v>1143</v>
      </c>
      <c r="B1144" s="92" t="s">
        <v>9922</v>
      </c>
      <c r="C1144" s="92" t="s">
        <v>9923</v>
      </c>
      <c r="D1144" s="92" t="s">
        <v>9924</v>
      </c>
      <c r="E1144" s="92">
        <v>357808470156002</v>
      </c>
      <c r="F1144" s="92">
        <v>81330620323</v>
      </c>
      <c r="G1144" s="92" t="s">
        <v>44</v>
      </c>
      <c r="H1144" s="90" t="s">
        <v>9923</v>
      </c>
      <c r="I1144" s="90" t="s">
        <v>9923</v>
      </c>
      <c r="J1144" s="92" t="s">
        <v>9925</v>
      </c>
      <c r="K1144" s="92" t="s">
        <v>209</v>
      </c>
      <c r="L1144" s="92" t="s">
        <v>209</v>
      </c>
      <c r="M1144" s="92" t="s">
        <v>209</v>
      </c>
      <c r="N1144" s="92" t="s">
        <v>209</v>
      </c>
      <c r="O1144" s="92" t="s">
        <v>209</v>
      </c>
      <c r="P1144" s="90"/>
      <c r="Q1144" s="92" t="s">
        <v>209</v>
      </c>
      <c r="R1144" s="93"/>
      <c r="S1144" s="93"/>
      <c r="T1144" s="92" t="s">
        <v>9720</v>
      </c>
      <c r="U1144" s="94"/>
      <c r="V1144" s="94"/>
      <c r="W1144" s="94"/>
      <c r="X1144" s="94"/>
      <c r="Y1144" s="93"/>
      <c r="Z1144" s="93"/>
      <c r="AA1144" s="90"/>
      <c r="AB1144" s="95"/>
      <c r="AC1144" s="93"/>
      <c r="AD1144" s="92" t="s">
        <v>209</v>
      </c>
      <c r="AE1144" s="94"/>
      <c r="AF1144" s="92" t="s">
        <v>9926</v>
      </c>
      <c r="AG1144" s="93"/>
      <c r="AH1144" s="96"/>
      <c r="AI1144" s="96"/>
      <c r="AJ1144" s="90"/>
      <c r="AK1144" s="90"/>
      <c r="AL1144" s="93"/>
      <c r="AM1144" s="93"/>
      <c r="AN1144" s="92">
        <v>0</v>
      </c>
      <c r="AO1144" s="93"/>
      <c r="AP1144" s="93"/>
    </row>
    <row r="1145" spans="1:42" ht="75" customHeight="1">
      <c r="A1145" s="77">
        <f t="shared" si="1"/>
        <v>1144</v>
      </c>
      <c r="B1145" s="92" t="s">
        <v>9927</v>
      </c>
      <c r="C1145" s="92" t="s">
        <v>9928</v>
      </c>
      <c r="D1145" s="92" t="s">
        <v>9929</v>
      </c>
      <c r="E1145" s="92" t="s">
        <v>9930</v>
      </c>
      <c r="F1145" s="92">
        <v>85330715667</v>
      </c>
      <c r="G1145" s="92" t="s">
        <v>44</v>
      </c>
      <c r="H1145" s="90" t="s">
        <v>9928</v>
      </c>
      <c r="I1145" s="90" t="s">
        <v>9928</v>
      </c>
      <c r="J1145" s="92" t="s">
        <v>9931</v>
      </c>
      <c r="K1145" s="92" t="s">
        <v>209</v>
      </c>
      <c r="L1145" s="92" t="s">
        <v>209</v>
      </c>
      <c r="M1145" s="92" t="s">
        <v>209</v>
      </c>
      <c r="N1145" s="92" t="s">
        <v>209</v>
      </c>
      <c r="O1145" s="92" t="s">
        <v>209</v>
      </c>
      <c r="P1145" s="90"/>
      <c r="Q1145" s="92" t="s">
        <v>209</v>
      </c>
      <c r="R1145" s="93"/>
      <c r="S1145" s="93"/>
      <c r="T1145" s="92" t="s">
        <v>9720</v>
      </c>
      <c r="U1145" s="94"/>
      <c r="V1145" s="94"/>
      <c r="W1145" s="94"/>
      <c r="X1145" s="94"/>
      <c r="Y1145" s="93"/>
      <c r="Z1145" s="93"/>
      <c r="AA1145" s="90"/>
      <c r="AB1145" s="95"/>
      <c r="AC1145" s="93"/>
      <c r="AD1145" s="92" t="s">
        <v>209</v>
      </c>
      <c r="AE1145" s="94"/>
      <c r="AF1145" s="92" t="s">
        <v>9932</v>
      </c>
      <c r="AG1145" s="93"/>
      <c r="AH1145" s="96"/>
      <c r="AI1145" s="96"/>
      <c r="AJ1145" s="90"/>
      <c r="AK1145" s="90"/>
      <c r="AL1145" s="93"/>
      <c r="AM1145" s="93"/>
      <c r="AN1145" s="92">
        <v>0</v>
      </c>
      <c r="AO1145" s="93"/>
      <c r="AP1145" s="93"/>
    </row>
    <row r="1146" spans="1:42" ht="75" customHeight="1">
      <c r="A1146" s="77">
        <f t="shared" si="1"/>
        <v>1145</v>
      </c>
      <c r="B1146" s="92" t="s">
        <v>9933</v>
      </c>
      <c r="C1146" s="92" t="s">
        <v>9934</v>
      </c>
      <c r="D1146" s="92" t="s">
        <v>9935</v>
      </c>
      <c r="E1146" s="92" t="s">
        <v>9936</v>
      </c>
      <c r="F1146" s="92" t="s">
        <v>9937</v>
      </c>
      <c r="G1146" s="92" t="s">
        <v>27</v>
      </c>
      <c r="H1146" s="90" t="s">
        <v>9934</v>
      </c>
      <c r="I1146" s="90" t="s">
        <v>9934</v>
      </c>
      <c r="J1146" s="92" t="s">
        <v>9938</v>
      </c>
      <c r="K1146" s="92" t="s">
        <v>209</v>
      </c>
      <c r="L1146" s="92" t="s">
        <v>209</v>
      </c>
      <c r="M1146" s="92" t="s">
        <v>209</v>
      </c>
      <c r="N1146" s="92" t="s">
        <v>209</v>
      </c>
      <c r="O1146" s="92" t="s">
        <v>209</v>
      </c>
      <c r="P1146" s="90"/>
      <c r="Q1146" s="92" t="s">
        <v>209</v>
      </c>
      <c r="R1146" s="93"/>
      <c r="S1146" s="93"/>
      <c r="T1146" s="92" t="s">
        <v>9720</v>
      </c>
      <c r="U1146" s="94"/>
      <c r="V1146" s="94"/>
      <c r="W1146" s="94"/>
      <c r="X1146" s="94"/>
      <c r="Y1146" s="93"/>
      <c r="Z1146" s="93"/>
      <c r="AA1146" s="90"/>
      <c r="AB1146" s="95"/>
      <c r="AC1146" s="93"/>
      <c r="AD1146" s="92" t="s">
        <v>209</v>
      </c>
      <c r="AE1146" s="94"/>
      <c r="AF1146" s="92" t="s">
        <v>9939</v>
      </c>
      <c r="AG1146" s="93"/>
      <c r="AH1146" s="96"/>
      <c r="AI1146" s="96"/>
      <c r="AJ1146" s="90"/>
      <c r="AK1146" s="90"/>
      <c r="AL1146" s="93"/>
      <c r="AM1146" s="93"/>
      <c r="AN1146" s="92">
        <v>0</v>
      </c>
      <c r="AO1146" s="93"/>
      <c r="AP1146" s="93"/>
    </row>
    <row r="1147" spans="1:42" ht="75" customHeight="1">
      <c r="A1147" s="77">
        <f t="shared" si="1"/>
        <v>1146</v>
      </c>
      <c r="B1147" s="92" t="s">
        <v>9940</v>
      </c>
      <c r="C1147" s="92" t="s">
        <v>9941</v>
      </c>
      <c r="D1147" s="92" t="s">
        <v>9942</v>
      </c>
      <c r="E1147" s="92" t="s">
        <v>9943</v>
      </c>
      <c r="F1147" s="92" t="s">
        <v>9944</v>
      </c>
      <c r="G1147" s="92" t="s">
        <v>27</v>
      </c>
      <c r="H1147" s="90" t="s">
        <v>9941</v>
      </c>
      <c r="I1147" s="90" t="s">
        <v>9941</v>
      </c>
      <c r="J1147" s="92" t="s">
        <v>9945</v>
      </c>
      <c r="K1147" s="92" t="s">
        <v>209</v>
      </c>
      <c r="L1147" s="92" t="s">
        <v>209</v>
      </c>
      <c r="M1147" s="92" t="s">
        <v>209</v>
      </c>
      <c r="N1147" s="92" t="s">
        <v>209</v>
      </c>
      <c r="O1147" s="92" t="s">
        <v>209</v>
      </c>
      <c r="P1147" s="90"/>
      <c r="Q1147" s="92" t="s">
        <v>209</v>
      </c>
      <c r="R1147" s="93"/>
      <c r="S1147" s="93"/>
      <c r="T1147" s="92" t="s">
        <v>9720</v>
      </c>
      <c r="U1147" s="94"/>
      <c r="V1147" s="94"/>
      <c r="W1147" s="94"/>
      <c r="X1147" s="94"/>
      <c r="Y1147" s="93"/>
      <c r="Z1147" s="93"/>
      <c r="AA1147" s="90"/>
      <c r="AB1147" s="95"/>
      <c r="AC1147" s="93"/>
      <c r="AD1147" s="92" t="s">
        <v>209</v>
      </c>
      <c r="AE1147" s="94"/>
      <c r="AF1147" s="92" t="s">
        <v>9738</v>
      </c>
      <c r="AG1147" s="93"/>
      <c r="AH1147" s="96"/>
      <c r="AI1147" s="96"/>
      <c r="AJ1147" s="90"/>
      <c r="AK1147" s="90"/>
      <c r="AL1147" s="93"/>
      <c r="AM1147" s="93"/>
      <c r="AN1147" s="92">
        <v>0</v>
      </c>
      <c r="AO1147" s="93"/>
      <c r="AP1147" s="93"/>
    </row>
    <row r="1148" spans="1:42" ht="75" customHeight="1">
      <c r="A1148" s="77">
        <f t="shared" si="1"/>
        <v>1147</v>
      </c>
      <c r="B1148" s="92" t="s">
        <v>9946</v>
      </c>
      <c r="C1148" s="92" t="s">
        <v>9947</v>
      </c>
      <c r="D1148" s="92" t="s">
        <v>9948</v>
      </c>
      <c r="E1148" s="92" t="s">
        <v>9949</v>
      </c>
      <c r="F1148" s="92" t="s">
        <v>9950</v>
      </c>
      <c r="G1148" s="92" t="s">
        <v>44</v>
      </c>
      <c r="H1148" s="90" t="s">
        <v>9947</v>
      </c>
      <c r="I1148" s="90" t="s">
        <v>9947</v>
      </c>
      <c r="J1148" s="92" t="s">
        <v>9951</v>
      </c>
      <c r="K1148" s="92" t="s">
        <v>209</v>
      </c>
      <c r="L1148" s="92" t="s">
        <v>209</v>
      </c>
      <c r="M1148" s="92" t="s">
        <v>209</v>
      </c>
      <c r="N1148" s="92" t="s">
        <v>209</v>
      </c>
      <c r="O1148" s="92" t="s">
        <v>209</v>
      </c>
      <c r="P1148" s="90"/>
      <c r="Q1148" s="92" t="s">
        <v>209</v>
      </c>
      <c r="R1148" s="93"/>
      <c r="S1148" s="93"/>
      <c r="T1148" s="92" t="s">
        <v>9720</v>
      </c>
      <c r="U1148" s="94"/>
      <c r="V1148" s="94"/>
      <c r="W1148" s="94"/>
      <c r="X1148" s="94"/>
      <c r="Y1148" s="93"/>
      <c r="Z1148" s="93"/>
      <c r="AA1148" s="90"/>
      <c r="AB1148" s="95"/>
      <c r="AC1148" s="93"/>
      <c r="AD1148" s="92" t="s">
        <v>209</v>
      </c>
      <c r="AE1148" s="94"/>
      <c r="AF1148" s="92" t="s">
        <v>9952</v>
      </c>
      <c r="AG1148" s="93"/>
      <c r="AH1148" s="96"/>
      <c r="AI1148" s="96"/>
      <c r="AJ1148" s="90"/>
      <c r="AK1148" s="90"/>
      <c r="AL1148" s="93"/>
      <c r="AM1148" s="93"/>
      <c r="AN1148" s="92">
        <v>0</v>
      </c>
      <c r="AO1148" s="93"/>
      <c r="AP1148" s="93"/>
    </row>
    <row r="1149" spans="1:42" ht="75" customHeight="1">
      <c r="A1149" s="77">
        <f t="shared" si="1"/>
        <v>1148</v>
      </c>
      <c r="B1149" s="92" t="s">
        <v>9953</v>
      </c>
      <c r="C1149" s="92" t="s">
        <v>9954</v>
      </c>
      <c r="D1149" s="92" t="s">
        <v>9955</v>
      </c>
      <c r="E1149" s="92" t="s">
        <v>9956</v>
      </c>
      <c r="F1149" s="92" t="s">
        <v>9957</v>
      </c>
      <c r="G1149" s="92" t="s">
        <v>44</v>
      </c>
      <c r="H1149" s="90" t="s">
        <v>9954</v>
      </c>
      <c r="I1149" s="90" t="s">
        <v>9954</v>
      </c>
      <c r="J1149" s="92" t="s">
        <v>9958</v>
      </c>
      <c r="K1149" s="92" t="s">
        <v>209</v>
      </c>
      <c r="L1149" s="92" t="s">
        <v>209</v>
      </c>
      <c r="M1149" s="92" t="s">
        <v>209</v>
      </c>
      <c r="N1149" s="92" t="s">
        <v>209</v>
      </c>
      <c r="O1149" s="92" t="s">
        <v>209</v>
      </c>
      <c r="P1149" s="90"/>
      <c r="Q1149" s="92" t="s">
        <v>209</v>
      </c>
      <c r="R1149" s="93"/>
      <c r="S1149" s="93"/>
      <c r="T1149" s="92" t="s">
        <v>9720</v>
      </c>
      <c r="U1149" s="94"/>
      <c r="V1149" s="94"/>
      <c r="W1149" s="94"/>
      <c r="X1149" s="94"/>
      <c r="Y1149" s="93"/>
      <c r="Z1149" s="93"/>
      <c r="AA1149" s="90"/>
      <c r="AB1149" s="95"/>
      <c r="AC1149" s="93"/>
      <c r="AD1149" s="92" t="s">
        <v>209</v>
      </c>
      <c r="AE1149" s="94"/>
      <c r="AF1149" s="92" t="s">
        <v>9959</v>
      </c>
      <c r="AG1149" s="93"/>
      <c r="AH1149" s="96"/>
      <c r="AI1149" s="96"/>
      <c r="AJ1149" s="90"/>
      <c r="AK1149" s="90"/>
      <c r="AL1149" s="93"/>
      <c r="AM1149" s="93"/>
      <c r="AN1149" s="92">
        <v>0</v>
      </c>
      <c r="AO1149" s="93"/>
      <c r="AP1149" s="93"/>
    </row>
    <row r="1150" spans="1:42" ht="75" customHeight="1">
      <c r="A1150" s="77">
        <f t="shared" si="1"/>
        <v>1149</v>
      </c>
      <c r="B1150" s="92" t="s">
        <v>9960</v>
      </c>
      <c r="C1150" s="92" t="s">
        <v>9961</v>
      </c>
      <c r="D1150" s="92" t="s">
        <v>9962</v>
      </c>
      <c r="E1150" s="92" t="s">
        <v>9963</v>
      </c>
      <c r="F1150" s="92">
        <v>85784399355</v>
      </c>
      <c r="G1150" s="92" t="s">
        <v>44</v>
      </c>
      <c r="H1150" s="90" t="s">
        <v>9961</v>
      </c>
      <c r="I1150" s="90" t="s">
        <v>9961</v>
      </c>
      <c r="J1150" s="92" t="s">
        <v>9964</v>
      </c>
      <c r="K1150" s="92" t="s">
        <v>209</v>
      </c>
      <c r="L1150" s="92" t="s">
        <v>209</v>
      </c>
      <c r="M1150" s="92" t="s">
        <v>209</v>
      </c>
      <c r="N1150" s="92" t="s">
        <v>209</v>
      </c>
      <c r="O1150" s="92" t="s">
        <v>209</v>
      </c>
      <c r="P1150" s="90"/>
      <c r="Q1150" s="92" t="s">
        <v>209</v>
      </c>
      <c r="R1150" s="93"/>
      <c r="S1150" s="93"/>
      <c r="T1150" s="92" t="s">
        <v>9720</v>
      </c>
      <c r="U1150" s="94"/>
      <c r="V1150" s="94"/>
      <c r="W1150" s="94"/>
      <c r="X1150" s="94"/>
      <c r="Y1150" s="93"/>
      <c r="Z1150" s="93"/>
      <c r="AA1150" s="90"/>
      <c r="AB1150" s="95"/>
      <c r="AC1150" s="93"/>
      <c r="AD1150" s="92" t="s">
        <v>209</v>
      </c>
      <c r="AE1150" s="94"/>
      <c r="AF1150" s="92" t="s">
        <v>9778</v>
      </c>
      <c r="AG1150" s="93"/>
      <c r="AH1150" s="96"/>
      <c r="AI1150" s="96"/>
      <c r="AJ1150" s="90"/>
      <c r="AK1150" s="90"/>
      <c r="AL1150" s="93"/>
      <c r="AM1150" s="93"/>
      <c r="AN1150" s="92">
        <v>0</v>
      </c>
      <c r="AO1150" s="93"/>
      <c r="AP1150" s="93"/>
    </row>
    <row r="1151" spans="1:42" ht="75" customHeight="1">
      <c r="A1151" s="77">
        <f t="shared" si="1"/>
        <v>1150</v>
      </c>
      <c r="B1151" s="92" t="s">
        <v>9965</v>
      </c>
      <c r="C1151" s="92" t="s">
        <v>9966</v>
      </c>
      <c r="D1151" s="92" t="s">
        <v>9967</v>
      </c>
      <c r="E1151" s="92" t="s">
        <v>9968</v>
      </c>
      <c r="F1151" s="92">
        <v>81332211615</v>
      </c>
      <c r="G1151" s="92" t="s">
        <v>44</v>
      </c>
      <c r="H1151" s="90" t="s">
        <v>9966</v>
      </c>
      <c r="I1151" s="90" t="s">
        <v>9966</v>
      </c>
      <c r="J1151" s="92" t="s">
        <v>9969</v>
      </c>
      <c r="K1151" s="92" t="s">
        <v>209</v>
      </c>
      <c r="L1151" s="92" t="s">
        <v>209</v>
      </c>
      <c r="M1151" s="92" t="s">
        <v>209</v>
      </c>
      <c r="N1151" s="92" t="s">
        <v>209</v>
      </c>
      <c r="O1151" s="92" t="s">
        <v>209</v>
      </c>
      <c r="P1151" s="90"/>
      <c r="Q1151" s="92" t="s">
        <v>209</v>
      </c>
      <c r="R1151" s="93"/>
      <c r="S1151" s="93"/>
      <c r="T1151" s="92" t="s">
        <v>9720</v>
      </c>
      <c r="U1151" s="94"/>
      <c r="V1151" s="94"/>
      <c r="W1151" s="94"/>
      <c r="X1151" s="94"/>
      <c r="Y1151" s="93"/>
      <c r="Z1151" s="93"/>
      <c r="AA1151" s="90"/>
      <c r="AB1151" s="95"/>
      <c r="AC1151" s="93"/>
      <c r="AD1151" s="92" t="s">
        <v>209</v>
      </c>
      <c r="AE1151" s="94"/>
      <c r="AF1151" s="92" t="s">
        <v>9970</v>
      </c>
      <c r="AG1151" s="93"/>
      <c r="AH1151" s="96"/>
      <c r="AI1151" s="96"/>
      <c r="AJ1151" s="90"/>
      <c r="AK1151" s="90"/>
      <c r="AL1151" s="93"/>
      <c r="AM1151" s="93"/>
      <c r="AN1151" s="92">
        <v>0</v>
      </c>
      <c r="AO1151" s="93"/>
      <c r="AP1151" s="93"/>
    </row>
    <row r="1152" spans="1:42" ht="75" customHeight="1">
      <c r="A1152" s="77">
        <f t="shared" si="1"/>
        <v>1151</v>
      </c>
      <c r="B1152" s="92" t="s">
        <v>9971</v>
      </c>
      <c r="C1152" s="92" t="s">
        <v>9972</v>
      </c>
      <c r="D1152" s="92" t="s">
        <v>9973</v>
      </c>
      <c r="E1152" s="92" t="s">
        <v>9974</v>
      </c>
      <c r="F1152" s="92">
        <v>85101163708</v>
      </c>
      <c r="G1152" s="92" t="s">
        <v>44</v>
      </c>
      <c r="H1152" s="90" t="s">
        <v>9972</v>
      </c>
      <c r="I1152" s="90" t="s">
        <v>9972</v>
      </c>
      <c r="J1152" s="92" t="s">
        <v>9975</v>
      </c>
      <c r="K1152" s="92" t="s">
        <v>209</v>
      </c>
      <c r="L1152" s="92" t="s">
        <v>209</v>
      </c>
      <c r="M1152" s="92" t="s">
        <v>209</v>
      </c>
      <c r="N1152" s="92" t="s">
        <v>209</v>
      </c>
      <c r="O1152" s="92" t="s">
        <v>209</v>
      </c>
      <c r="P1152" s="90"/>
      <c r="Q1152" s="92" t="s">
        <v>209</v>
      </c>
      <c r="R1152" s="93"/>
      <c r="S1152" s="93"/>
      <c r="T1152" s="92" t="s">
        <v>9720</v>
      </c>
      <c r="U1152" s="94"/>
      <c r="V1152" s="94"/>
      <c r="W1152" s="94"/>
      <c r="X1152" s="94"/>
      <c r="Y1152" s="93"/>
      <c r="Z1152" s="93"/>
      <c r="AA1152" s="90"/>
      <c r="AB1152" s="95"/>
      <c r="AC1152" s="93"/>
      <c r="AD1152" s="92" t="s">
        <v>209</v>
      </c>
      <c r="AE1152" s="94"/>
      <c r="AF1152" s="92" t="s">
        <v>7175</v>
      </c>
      <c r="AG1152" s="93"/>
      <c r="AH1152" s="96"/>
      <c r="AI1152" s="96"/>
      <c r="AJ1152" s="90"/>
      <c r="AK1152" s="90"/>
      <c r="AL1152" s="93"/>
      <c r="AM1152" s="93"/>
      <c r="AN1152" s="92">
        <v>0</v>
      </c>
      <c r="AO1152" s="93"/>
      <c r="AP1152" s="93"/>
    </row>
    <row r="1153" spans="1:42" ht="75" customHeight="1">
      <c r="A1153" s="77">
        <f t="shared" si="1"/>
        <v>1152</v>
      </c>
      <c r="B1153" s="92" t="s">
        <v>9976</v>
      </c>
      <c r="C1153" s="92" t="s">
        <v>9977</v>
      </c>
      <c r="D1153" s="92" t="s">
        <v>4245</v>
      </c>
      <c r="E1153" s="92" t="s">
        <v>9978</v>
      </c>
      <c r="F1153" s="92">
        <v>82245436407</v>
      </c>
      <c r="G1153" s="92" t="s">
        <v>44</v>
      </c>
      <c r="H1153" s="90" t="s">
        <v>9977</v>
      </c>
      <c r="I1153" s="90" t="s">
        <v>9977</v>
      </c>
      <c r="J1153" s="92" t="s">
        <v>9979</v>
      </c>
      <c r="K1153" s="92" t="s">
        <v>209</v>
      </c>
      <c r="L1153" s="92" t="s">
        <v>209</v>
      </c>
      <c r="M1153" s="92" t="s">
        <v>209</v>
      </c>
      <c r="N1153" s="92" t="s">
        <v>209</v>
      </c>
      <c r="O1153" s="92" t="s">
        <v>209</v>
      </c>
      <c r="P1153" s="90"/>
      <c r="Q1153" s="92" t="s">
        <v>209</v>
      </c>
      <c r="R1153" s="93"/>
      <c r="S1153" s="93"/>
      <c r="T1153" s="92" t="s">
        <v>9720</v>
      </c>
      <c r="U1153" s="94"/>
      <c r="V1153" s="94"/>
      <c r="W1153" s="94"/>
      <c r="X1153" s="94"/>
      <c r="Y1153" s="93"/>
      <c r="Z1153" s="93"/>
      <c r="AA1153" s="90"/>
      <c r="AB1153" s="95"/>
      <c r="AC1153" s="93"/>
      <c r="AD1153" s="92" t="s">
        <v>209</v>
      </c>
      <c r="AE1153" s="94"/>
      <c r="AF1153" s="92" t="s">
        <v>9980</v>
      </c>
      <c r="AG1153" s="93"/>
      <c r="AH1153" s="96"/>
      <c r="AI1153" s="96"/>
      <c r="AJ1153" s="90"/>
      <c r="AK1153" s="90"/>
      <c r="AL1153" s="93"/>
      <c r="AM1153" s="93"/>
      <c r="AN1153" s="92">
        <v>0</v>
      </c>
      <c r="AO1153" s="93"/>
      <c r="AP1153" s="93"/>
    </row>
    <row r="1154" spans="1:42" ht="75" customHeight="1">
      <c r="A1154" s="77">
        <f t="shared" si="1"/>
        <v>1153</v>
      </c>
      <c r="B1154" s="92" t="s">
        <v>9981</v>
      </c>
      <c r="C1154" s="92" t="s">
        <v>9982</v>
      </c>
      <c r="D1154" s="92" t="s">
        <v>9983</v>
      </c>
      <c r="E1154" s="92" t="s">
        <v>9984</v>
      </c>
      <c r="F1154" s="92">
        <v>82234918124</v>
      </c>
      <c r="G1154" s="92" t="s">
        <v>44</v>
      </c>
      <c r="H1154" s="90" t="s">
        <v>9982</v>
      </c>
      <c r="I1154" s="90" t="s">
        <v>9982</v>
      </c>
      <c r="J1154" s="92" t="s">
        <v>9985</v>
      </c>
      <c r="K1154" s="92" t="s">
        <v>209</v>
      </c>
      <c r="L1154" s="92" t="s">
        <v>209</v>
      </c>
      <c r="M1154" s="92" t="s">
        <v>209</v>
      </c>
      <c r="N1154" s="92" t="s">
        <v>209</v>
      </c>
      <c r="O1154" s="92" t="s">
        <v>209</v>
      </c>
      <c r="P1154" s="90"/>
      <c r="Q1154" s="92" t="s">
        <v>209</v>
      </c>
      <c r="R1154" s="93"/>
      <c r="S1154" s="93"/>
      <c r="T1154" s="92" t="s">
        <v>9720</v>
      </c>
      <c r="U1154" s="94"/>
      <c r="V1154" s="94"/>
      <c r="W1154" s="94"/>
      <c r="X1154" s="94"/>
      <c r="Y1154" s="93"/>
      <c r="Z1154" s="93"/>
      <c r="AA1154" s="90"/>
      <c r="AB1154" s="95"/>
      <c r="AC1154" s="93"/>
      <c r="AD1154" s="92" t="s">
        <v>209</v>
      </c>
      <c r="AE1154" s="94"/>
      <c r="AF1154" s="92" t="s">
        <v>9986</v>
      </c>
      <c r="AG1154" s="93"/>
      <c r="AH1154" s="96"/>
      <c r="AI1154" s="96"/>
      <c r="AJ1154" s="90"/>
      <c r="AK1154" s="90"/>
      <c r="AL1154" s="93"/>
      <c r="AM1154" s="93"/>
      <c r="AN1154" s="92">
        <v>0</v>
      </c>
      <c r="AO1154" s="93"/>
      <c r="AP1154" s="93"/>
    </row>
    <row r="1155" spans="1:42" ht="75" customHeight="1">
      <c r="A1155" s="77">
        <f t="shared" si="1"/>
        <v>1154</v>
      </c>
      <c r="B1155" s="92" t="s">
        <v>9987</v>
      </c>
      <c r="C1155" s="92" t="s">
        <v>9988</v>
      </c>
      <c r="D1155" s="92" t="s">
        <v>9989</v>
      </c>
      <c r="E1155" s="92" t="s">
        <v>9990</v>
      </c>
      <c r="F1155" s="92">
        <v>81330567138</v>
      </c>
      <c r="G1155" s="92" t="s">
        <v>44</v>
      </c>
      <c r="H1155" s="90" t="s">
        <v>9988</v>
      </c>
      <c r="I1155" s="90" t="s">
        <v>9988</v>
      </c>
      <c r="J1155" s="92" t="s">
        <v>9991</v>
      </c>
      <c r="K1155" s="92" t="s">
        <v>209</v>
      </c>
      <c r="L1155" s="92" t="s">
        <v>209</v>
      </c>
      <c r="M1155" s="92" t="s">
        <v>209</v>
      </c>
      <c r="N1155" s="92" t="s">
        <v>209</v>
      </c>
      <c r="O1155" s="92" t="s">
        <v>209</v>
      </c>
      <c r="P1155" s="90"/>
      <c r="Q1155" s="92" t="s">
        <v>209</v>
      </c>
      <c r="R1155" s="93"/>
      <c r="S1155" s="93"/>
      <c r="T1155" s="92" t="s">
        <v>9720</v>
      </c>
      <c r="U1155" s="94"/>
      <c r="V1155" s="94"/>
      <c r="W1155" s="94"/>
      <c r="X1155" s="94"/>
      <c r="Y1155" s="93"/>
      <c r="Z1155" s="93"/>
      <c r="AA1155" s="90"/>
      <c r="AB1155" s="95"/>
      <c r="AC1155" s="93"/>
      <c r="AD1155" s="92" t="s">
        <v>209</v>
      </c>
      <c r="AE1155" s="94"/>
      <c r="AF1155" s="92" t="s">
        <v>9738</v>
      </c>
      <c r="AG1155" s="93"/>
      <c r="AH1155" s="96"/>
      <c r="AI1155" s="96"/>
      <c r="AJ1155" s="90"/>
      <c r="AK1155" s="90"/>
      <c r="AL1155" s="93"/>
      <c r="AM1155" s="93"/>
      <c r="AN1155" s="92">
        <v>0</v>
      </c>
      <c r="AO1155" s="93"/>
      <c r="AP1155" s="93"/>
    </row>
    <row r="1156" spans="1:42" ht="75" customHeight="1">
      <c r="A1156" s="77">
        <f t="shared" si="1"/>
        <v>1155</v>
      </c>
      <c r="B1156" s="92" t="s">
        <v>9992</v>
      </c>
      <c r="C1156" s="92" t="s">
        <v>9993</v>
      </c>
      <c r="D1156" s="92" t="s">
        <v>9994</v>
      </c>
      <c r="E1156" s="92" t="s">
        <v>9995</v>
      </c>
      <c r="F1156" s="92">
        <v>81584914488</v>
      </c>
      <c r="G1156" s="92" t="s">
        <v>27</v>
      </c>
      <c r="H1156" s="90" t="s">
        <v>9993</v>
      </c>
      <c r="I1156" s="90" t="s">
        <v>9993</v>
      </c>
      <c r="J1156" s="92" t="s">
        <v>1164</v>
      </c>
      <c r="K1156" s="92" t="s">
        <v>209</v>
      </c>
      <c r="L1156" s="92" t="s">
        <v>209</v>
      </c>
      <c r="M1156" s="92" t="s">
        <v>209</v>
      </c>
      <c r="N1156" s="92" t="s">
        <v>209</v>
      </c>
      <c r="O1156" s="92" t="s">
        <v>209</v>
      </c>
      <c r="P1156" s="90"/>
      <c r="Q1156" s="92" t="s">
        <v>209</v>
      </c>
      <c r="R1156" s="93"/>
      <c r="S1156" s="93"/>
      <c r="T1156" s="92" t="s">
        <v>9720</v>
      </c>
      <c r="U1156" s="94"/>
      <c r="V1156" s="94"/>
      <c r="W1156" s="94"/>
      <c r="X1156" s="94"/>
      <c r="Y1156" s="93"/>
      <c r="Z1156" s="93"/>
      <c r="AA1156" s="90"/>
      <c r="AB1156" s="95"/>
      <c r="AC1156" s="93"/>
      <c r="AD1156" s="92" t="s">
        <v>209</v>
      </c>
      <c r="AE1156" s="94"/>
      <c r="AF1156" s="92" t="s">
        <v>9996</v>
      </c>
      <c r="AG1156" s="93"/>
      <c r="AH1156" s="96"/>
      <c r="AI1156" s="96"/>
      <c r="AJ1156" s="90"/>
      <c r="AK1156" s="90"/>
      <c r="AL1156" s="93"/>
      <c r="AM1156" s="93"/>
      <c r="AN1156" s="92">
        <v>0</v>
      </c>
      <c r="AO1156" s="93"/>
      <c r="AP1156" s="93"/>
    </row>
    <row r="1157" spans="1:42" ht="75" customHeight="1">
      <c r="A1157" s="77">
        <f t="shared" si="1"/>
        <v>1156</v>
      </c>
      <c r="B1157" s="92" t="s">
        <v>9997</v>
      </c>
      <c r="C1157" s="92" t="s">
        <v>9998</v>
      </c>
      <c r="D1157" s="92" t="s">
        <v>9999</v>
      </c>
      <c r="E1157" s="92" t="s">
        <v>10000</v>
      </c>
      <c r="F1157" s="92">
        <v>85748916135</v>
      </c>
      <c r="G1157" s="92" t="s">
        <v>44</v>
      </c>
      <c r="H1157" s="90" t="s">
        <v>9998</v>
      </c>
      <c r="I1157" s="90" t="s">
        <v>9998</v>
      </c>
      <c r="J1157" s="92" t="s">
        <v>10001</v>
      </c>
      <c r="K1157" s="92" t="s">
        <v>209</v>
      </c>
      <c r="L1157" s="92" t="s">
        <v>209</v>
      </c>
      <c r="M1157" s="92" t="s">
        <v>209</v>
      </c>
      <c r="N1157" s="92" t="s">
        <v>209</v>
      </c>
      <c r="O1157" s="92" t="s">
        <v>209</v>
      </c>
      <c r="P1157" s="90"/>
      <c r="Q1157" s="92" t="s">
        <v>209</v>
      </c>
      <c r="R1157" s="93"/>
      <c r="S1157" s="93"/>
      <c r="T1157" s="92" t="s">
        <v>9720</v>
      </c>
      <c r="U1157" s="94"/>
      <c r="V1157" s="94"/>
      <c r="W1157" s="94"/>
      <c r="X1157" s="94"/>
      <c r="Y1157" s="93"/>
      <c r="Z1157" s="93"/>
      <c r="AA1157" s="90"/>
      <c r="AB1157" s="95"/>
      <c r="AC1157" s="93"/>
      <c r="AD1157" s="92" t="s">
        <v>209</v>
      </c>
      <c r="AE1157" s="94"/>
      <c r="AF1157" s="92" t="s">
        <v>10002</v>
      </c>
      <c r="AG1157" s="93"/>
      <c r="AH1157" s="96"/>
      <c r="AI1157" s="96"/>
      <c r="AJ1157" s="90"/>
      <c r="AK1157" s="90"/>
      <c r="AL1157" s="93"/>
      <c r="AM1157" s="93"/>
      <c r="AN1157" s="92">
        <v>0</v>
      </c>
      <c r="AO1157" s="93"/>
      <c r="AP1157" s="93"/>
    </row>
    <row r="1158" spans="1:42" ht="75" customHeight="1">
      <c r="A1158" s="77">
        <f t="shared" si="1"/>
        <v>1157</v>
      </c>
      <c r="B1158" s="92" t="s">
        <v>10003</v>
      </c>
      <c r="C1158" s="92" t="s">
        <v>10004</v>
      </c>
      <c r="D1158" s="92" t="s">
        <v>10005</v>
      </c>
      <c r="E1158" s="92" t="s">
        <v>10006</v>
      </c>
      <c r="F1158" s="92">
        <v>87853519739</v>
      </c>
      <c r="G1158" s="92" t="s">
        <v>44</v>
      </c>
      <c r="H1158" s="90" t="s">
        <v>10004</v>
      </c>
      <c r="I1158" s="90" t="s">
        <v>10004</v>
      </c>
      <c r="J1158" s="92" t="s">
        <v>10007</v>
      </c>
      <c r="K1158" s="92" t="s">
        <v>209</v>
      </c>
      <c r="L1158" s="92" t="s">
        <v>209</v>
      </c>
      <c r="M1158" s="92" t="s">
        <v>209</v>
      </c>
      <c r="N1158" s="92" t="s">
        <v>209</v>
      </c>
      <c r="O1158" s="92" t="s">
        <v>209</v>
      </c>
      <c r="P1158" s="90"/>
      <c r="Q1158" s="92" t="s">
        <v>209</v>
      </c>
      <c r="R1158" s="93"/>
      <c r="S1158" s="93"/>
      <c r="T1158" s="92" t="s">
        <v>9720</v>
      </c>
      <c r="U1158" s="94"/>
      <c r="V1158" s="94"/>
      <c r="W1158" s="94"/>
      <c r="X1158" s="94"/>
      <c r="Y1158" s="93"/>
      <c r="Z1158" s="93"/>
      <c r="AA1158" s="90"/>
      <c r="AB1158" s="95"/>
      <c r="AC1158" s="93"/>
      <c r="AD1158" s="92" t="s">
        <v>209</v>
      </c>
      <c r="AE1158" s="94"/>
      <c r="AF1158" s="92" t="s">
        <v>10008</v>
      </c>
      <c r="AG1158" s="93"/>
      <c r="AH1158" s="96"/>
      <c r="AI1158" s="96"/>
      <c r="AJ1158" s="90"/>
      <c r="AK1158" s="90"/>
      <c r="AL1158" s="93"/>
      <c r="AM1158" s="93"/>
      <c r="AN1158" s="92">
        <v>0</v>
      </c>
      <c r="AO1158" s="93"/>
      <c r="AP1158" s="93"/>
    </row>
    <row r="1159" spans="1:42" ht="75" customHeight="1">
      <c r="A1159" s="77">
        <f t="shared" si="1"/>
        <v>1158</v>
      </c>
      <c r="B1159" s="92" t="s">
        <v>10009</v>
      </c>
      <c r="C1159" s="92" t="s">
        <v>10010</v>
      </c>
      <c r="D1159" s="92" t="s">
        <v>10011</v>
      </c>
      <c r="E1159" s="92" t="s">
        <v>10012</v>
      </c>
      <c r="F1159" s="92">
        <v>85733770206</v>
      </c>
      <c r="G1159" s="92" t="s">
        <v>44</v>
      </c>
      <c r="H1159" s="90" t="s">
        <v>10010</v>
      </c>
      <c r="I1159" s="90" t="s">
        <v>10010</v>
      </c>
      <c r="J1159" s="92" t="s">
        <v>10013</v>
      </c>
      <c r="K1159" s="92" t="s">
        <v>209</v>
      </c>
      <c r="L1159" s="92" t="s">
        <v>209</v>
      </c>
      <c r="M1159" s="92" t="s">
        <v>209</v>
      </c>
      <c r="N1159" s="92" t="s">
        <v>209</v>
      </c>
      <c r="O1159" s="92" t="s">
        <v>209</v>
      </c>
      <c r="P1159" s="90"/>
      <c r="Q1159" s="92" t="s">
        <v>209</v>
      </c>
      <c r="R1159" s="93"/>
      <c r="S1159" s="93"/>
      <c r="T1159" s="92" t="s">
        <v>9720</v>
      </c>
      <c r="U1159" s="94"/>
      <c r="V1159" s="94"/>
      <c r="W1159" s="94"/>
      <c r="X1159" s="94"/>
      <c r="Y1159" s="93"/>
      <c r="Z1159" s="93"/>
      <c r="AA1159" s="90"/>
      <c r="AB1159" s="95"/>
      <c r="AC1159" s="93"/>
      <c r="AD1159" s="92" t="s">
        <v>209</v>
      </c>
      <c r="AE1159" s="94"/>
      <c r="AF1159" s="92" t="s">
        <v>10014</v>
      </c>
      <c r="AG1159" s="93"/>
      <c r="AH1159" s="96"/>
      <c r="AI1159" s="96"/>
      <c r="AJ1159" s="90"/>
      <c r="AK1159" s="90"/>
      <c r="AL1159" s="93"/>
      <c r="AM1159" s="93"/>
      <c r="AN1159" s="92">
        <v>0</v>
      </c>
      <c r="AO1159" s="93"/>
      <c r="AP1159" s="93"/>
    </row>
    <row r="1160" spans="1:42" ht="75" customHeight="1">
      <c r="A1160" s="77">
        <f t="shared" si="1"/>
        <v>1159</v>
      </c>
      <c r="B1160" s="92" t="s">
        <v>10015</v>
      </c>
      <c r="C1160" s="92" t="s">
        <v>10016</v>
      </c>
      <c r="D1160" s="92" t="s">
        <v>10017</v>
      </c>
      <c r="E1160" s="92" t="s">
        <v>10018</v>
      </c>
      <c r="F1160" s="92">
        <v>85733556616</v>
      </c>
      <c r="G1160" s="92" t="s">
        <v>44</v>
      </c>
      <c r="H1160" s="90" t="s">
        <v>10016</v>
      </c>
      <c r="I1160" s="90" t="s">
        <v>10016</v>
      </c>
      <c r="J1160" s="92" t="s">
        <v>10019</v>
      </c>
      <c r="K1160" s="92" t="s">
        <v>209</v>
      </c>
      <c r="L1160" s="92" t="s">
        <v>209</v>
      </c>
      <c r="M1160" s="92" t="s">
        <v>209</v>
      </c>
      <c r="N1160" s="92" t="s">
        <v>209</v>
      </c>
      <c r="O1160" s="92" t="s">
        <v>209</v>
      </c>
      <c r="P1160" s="90"/>
      <c r="Q1160" s="92" t="s">
        <v>209</v>
      </c>
      <c r="R1160" s="93"/>
      <c r="S1160" s="93"/>
      <c r="T1160" s="92" t="s">
        <v>9720</v>
      </c>
      <c r="U1160" s="94"/>
      <c r="V1160" s="94"/>
      <c r="W1160" s="94"/>
      <c r="X1160" s="94"/>
      <c r="Y1160" s="93"/>
      <c r="Z1160" s="93"/>
      <c r="AA1160" s="90"/>
      <c r="AB1160" s="95"/>
      <c r="AC1160" s="93"/>
      <c r="AD1160" s="92" t="s">
        <v>209</v>
      </c>
      <c r="AE1160" s="94"/>
      <c r="AF1160" s="92" t="s">
        <v>10020</v>
      </c>
      <c r="AG1160" s="93"/>
      <c r="AH1160" s="96"/>
      <c r="AI1160" s="96"/>
      <c r="AJ1160" s="90"/>
      <c r="AK1160" s="90"/>
      <c r="AL1160" s="93"/>
      <c r="AM1160" s="93"/>
      <c r="AN1160" s="92">
        <v>0</v>
      </c>
      <c r="AO1160" s="93"/>
      <c r="AP1160" s="93"/>
    </row>
    <row r="1161" spans="1:42" ht="75" customHeight="1">
      <c r="A1161" s="77">
        <f t="shared" si="1"/>
        <v>1160</v>
      </c>
      <c r="B1161" s="92" t="s">
        <v>10021</v>
      </c>
      <c r="C1161" s="92" t="s">
        <v>10022</v>
      </c>
      <c r="D1161" s="92" t="s">
        <v>10023</v>
      </c>
      <c r="E1161" s="92" t="s">
        <v>10024</v>
      </c>
      <c r="F1161" s="92">
        <v>85648753851</v>
      </c>
      <c r="G1161" s="92" t="s">
        <v>44</v>
      </c>
      <c r="H1161" s="90" t="s">
        <v>10022</v>
      </c>
      <c r="I1161" s="90" t="s">
        <v>10022</v>
      </c>
      <c r="J1161" s="92" t="s">
        <v>10025</v>
      </c>
      <c r="K1161" s="92" t="s">
        <v>209</v>
      </c>
      <c r="L1161" s="92" t="s">
        <v>209</v>
      </c>
      <c r="M1161" s="92" t="s">
        <v>209</v>
      </c>
      <c r="N1161" s="92" t="s">
        <v>209</v>
      </c>
      <c r="O1161" s="92" t="s">
        <v>209</v>
      </c>
      <c r="P1161" s="90"/>
      <c r="Q1161" s="92" t="s">
        <v>209</v>
      </c>
      <c r="R1161" s="93"/>
      <c r="S1161" s="93"/>
      <c r="T1161" s="92" t="s">
        <v>9720</v>
      </c>
      <c r="U1161" s="94"/>
      <c r="V1161" s="94"/>
      <c r="W1161" s="94"/>
      <c r="X1161" s="94"/>
      <c r="Y1161" s="93"/>
      <c r="Z1161" s="93"/>
      <c r="AA1161" s="90"/>
      <c r="AB1161" s="95"/>
      <c r="AC1161" s="93"/>
      <c r="AD1161" s="92" t="s">
        <v>209</v>
      </c>
      <c r="AE1161" s="94"/>
      <c r="AF1161" s="92" t="s">
        <v>10026</v>
      </c>
      <c r="AG1161" s="93"/>
      <c r="AH1161" s="96"/>
      <c r="AI1161" s="96"/>
      <c r="AJ1161" s="90"/>
      <c r="AK1161" s="90"/>
      <c r="AL1161" s="93"/>
      <c r="AM1161" s="93"/>
      <c r="AN1161" s="92">
        <v>0</v>
      </c>
      <c r="AO1161" s="93"/>
      <c r="AP1161" s="93"/>
    </row>
    <row r="1162" spans="1:42" ht="75" customHeight="1">
      <c r="A1162" s="77">
        <f t="shared" si="1"/>
        <v>1161</v>
      </c>
      <c r="B1162" s="92" t="s">
        <v>10027</v>
      </c>
      <c r="C1162" s="92" t="s">
        <v>10028</v>
      </c>
      <c r="D1162" s="92" t="s">
        <v>10029</v>
      </c>
      <c r="E1162" s="92" t="s">
        <v>10030</v>
      </c>
      <c r="F1162" s="92">
        <v>81332049668</v>
      </c>
      <c r="G1162" s="92" t="s">
        <v>27</v>
      </c>
      <c r="H1162" s="90" t="s">
        <v>10028</v>
      </c>
      <c r="I1162" s="90" t="s">
        <v>10028</v>
      </c>
      <c r="J1162" s="92" t="s">
        <v>10031</v>
      </c>
      <c r="K1162" s="92" t="s">
        <v>209</v>
      </c>
      <c r="L1162" s="92" t="s">
        <v>209</v>
      </c>
      <c r="M1162" s="92" t="s">
        <v>209</v>
      </c>
      <c r="N1162" s="92" t="s">
        <v>209</v>
      </c>
      <c r="O1162" s="92" t="s">
        <v>209</v>
      </c>
      <c r="P1162" s="90"/>
      <c r="Q1162" s="92" t="s">
        <v>209</v>
      </c>
      <c r="R1162" s="93"/>
      <c r="S1162" s="93"/>
      <c r="T1162" s="92" t="s">
        <v>9720</v>
      </c>
      <c r="U1162" s="94"/>
      <c r="V1162" s="94"/>
      <c r="W1162" s="94"/>
      <c r="X1162" s="94"/>
      <c r="Y1162" s="93"/>
      <c r="Z1162" s="93"/>
      <c r="AA1162" s="90"/>
      <c r="AB1162" s="95"/>
      <c r="AC1162" s="93"/>
      <c r="AD1162" s="92" t="s">
        <v>209</v>
      </c>
      <c r="AE1162" s="94"/>
      <c r="AF1162" s="92" t="s">
        <v>10032</v>
      </c>
      <c r="AG1162" s="93"/>
      <c r="AH1162" s="96"/>
      <c r="AI1162" s="96"/>
      <c r="AJ1162" s="90"/>
      <c r="AK1162" s="90"/>
      <c r="AL1162" s="93"/>
      <c r="AM1162" s="93"/>
      <c r="AN1162" s="92">
        <v>0</v>
      </c>
      <c r="AO1162" s="93"/>
      <c r="AP1162" s="93"/>
    </row>
    <row r="1163" spans="1:42" ht="75" customHeight="1">
      <c r="A1163" s="77">
        <f t="shared" si="1"/>
        <v>1162</v>
      </c>
      <c r="B1163" s="92" t="s">
        <v>10033</v>
      </c>
      <c r="C1163" s="92" t="s">
        <v>10034</v>
      </c>
      <c r="D1163" s="92" t="s">
        <v>10035</v>
      </c>
      <c r="E1163" s="92" t="s">
        <v>10036</v>
      </c>
      <c r="F1163" s="92">
        <v>85100156200</v>
      </c>
      <c r="G1163" s="92" t="s">
        <v>44</v>
      </c>
      <c r="H1163" s="90" t="s">
        <v>10034</v>
      </c>
      <c r="I1163" s="90" t="s">
        <v>10034</v>
      </c>
      <c r="J1163" s="92" t="s">
        <v>10037</v>
      </c>
      <c r="K1163" s="92" t="s">
        <v>209</v>
      </c>
      <c r="L1163" s="92" t="s">
        <v>209</v>
      </c>
      <c r="M1163" s="92" t="s">
        <v>209</v>
      </c>
      <c r="N1163" s="92" t="s">
        <v>209</v>
      </c>
      <c r="O1163" s="92" t="s">
        <v>209</v>
      </c>
      <c r="P1163" s="90"/>
      <c r="Q1163" s="92" t="s">
        <v>209</v>
      </c>
      <c r="R1163" s="93"/>
      <c r="S1163" s="93"/>
      <c r="T1163" s="92" t="s">
        <v>9720</v>
      </c>
      <c r="U1163" s="94"/>
      <c r="V1163" s="94"/>
      <c r="W1163" s="94"/>
      <c r="X1163" s="94"/>
      <c r="Y1163" s="93"/>
      <c r="Z1163" s="93"/>
      <c r="AA1163" s="90"/>
      <c r="AB1163" s="95"/>
      <c r="AC1163" s="93"/>
      <c r="AD1163" s="92" t="s">
        <v>209</v>
      </c>
      <c r="AE1163" s="94"/>
      <c r="AF1163" s="92" t="s">
        <v>10038</v>
      </c>
      <c r="AG1163" s="93"/>
      <c r="AH1163" s="96"/>
      <c r="AI1163" s="96"/>
      <c r="AJ1163" s="90"/>
      <c r="AK1163" s="90"/>
      <c r="AL1163" s="93"/>
      <c r="AM1163" s="93"/>
      <c r="AN1163" s="92">
        <v>0</v>
      </c>
      <c r="AO1163" s="93"/>
      <c r="AP1163" s="93"/>
    </row>
    <row r="1164" spans="1:42" ht="75" customHeight="1">
      <c r="A1164" s="77">
        <f t="shared" si="1"/>
        <v>1163</v>
      </c>
      <c r="B1164" s="92" t="s">
        <v>10039</v>
      </c>
      <c r="C1164" s="92" t="s">
        <v>10040</v>
      </c>
      <c r="D1164" s="92" t="s">
        <v>10041</v>
      </c>
      <c r="E1164" s="92" t="s">
        <v>10042</v>
      </c>
      <c r="F1164" s="92" t="s">
        <v>10043</v>
      </c>
      <c r="G1164" s="92" t="s">
        <v>27</v>
      </c>
      <c r="H1164" s="90" t="s">
        <v>10040</v>
      </c>
      <c r="I1164" s="90" t="s">
        <v>10040</v>
      </c>
      <c r="J1164" s="92" t="s">
        <v>10044</v>
      </c>
      <c r="K1164" s="92" t="s">
        <v>209</v>
      </c>
      <c r="L1164" s="92" t="s">
        <v>209</v>
      </c>
      <c r="M1164" s="92" t="s">
        <v>209</v>
      </c>
      <c r="N1164" s="92" t="s">
        <v>209</v>
      </c>
      <c r="O1164" s="92" t="s">
        <v>209</v>
      </c>
      <c r="P1164" s="90"/>
      <c r="Q1164" s="92" t="s">
        <v>209</v>
      </c>
      <c r="R1164" s="93"/>
      <c r="S1164" s="93"/>
      <c r="T1164" s="92" t="s">
        <v>9720</v>
      </c>
      <c r="U1164" s="94"/>
      <c r="V1164" s="94"/>
      <c r="W1164" s="94"/>
      <c r="X1164" s="94"/>
      <c r="Y1164" s="93"/>
      <c r="Z1164" s="93"/>
      <c r="AA1164" s="90"/>
      <c r="AB1164" s="95"/>
      <c r="AC1164" s="93"/>
      <c r="AD1164" s="92" t="s">
        <v>209</v>
      </c>
      <c r="AE1164" s="94"/>
      <c r="AF1164" s="92" t="s">
        <v>10045</v>
      </c>
      <c r="AG1164" s="93"/>
      <c r="AH1164" s="96"/>
      <c r="AI1164" s="96"/>
      <c r="AJ1164" s="90"/>
      <c r="AK1164" s="90"/>
      <c r="AL1164" s="93"/>
      <c r="AM1164" s="93"/>
      <c r="AN1164" s="92">
        <v>0</v>
      </c>
      <c r="AO1164" s="93"/>
      <c r="AP1164" s="93"/>
    </row>
    <row r="1165" spans="1:42" ht="75" customHeight="1">
      <c r="A1165" s="77">
        <f t="shared" si="1"/>
        <v>1164</v>
      </c>
      <c r="B1165" s="92" t="s">
        <v>10046</v>
      </c>
      <c r="C1165" s="92" t="s">
        <v>10047</v>
      </c>
      <c r="D1165" s="92" t="s">
        <v>10048</v>
      </c>
      <c r="E1165" s="92">
        <v>357805430830002</v>
      </c>
      <c r="F1165" s="92">
        <v>81236820803</v>
      </c>
      <c r="G1165" s="92" t="s">
        <v>44</v>
      </c>
      <c r="H1165" s="90" t="s">
        <v>10047</v>
      </c>
      <c r="I1165" s="90" t="s">
        <v>10047</v>
      </c>
      <c r="J1165" s="92" t="s">
        <v>10049</v>
      </c>
      <c r="K1165" s="92" t="s">
        <v>209</v>
      </c>
      <c r="L1165" s="92" t="s">
        <v>209</v>
      </c>
      <c r="M1165" s="92" t="s">
        <v>209</v>
      </c>
      <c r="N1165" s="92" t="s">
        <v>209</v>
      </c>
      <c r="O1165" s="92" t="s">
        <v>209</v>
      </c>
      <c r="P1165" s="90"/>
      <c r="Q1165" s="92" t="s">
        <v>209</v>
      </c>
      <c r="R1165" s="93"/>
      <c r="S1165" s="93"/>
      <c r="T1165" s="92" t="s">
        <v>9720</v>
      </c>
      <c r="U1165" s="94"/>
      <c r="V1165" s="94"/>
      <c r="W1165" s="94"/>
      <c r="X1165" s="94"/>
      <c r="Y1165" s="93"/>
      <c r="Z1165" s="93"/>
      <c r="AA1165" s="90"/>
      <c r="AB1165" s="95"/>
      <c r="AC1165" s="93"/>
      <c r="AD1165" s="92" t="s">
        <v>209</v>
      </c>
      <c r="AE1165" s="94"/>
      <c r="AF1165" s="92" t="s">
        <v>10050</v>
      </c>
      <c r="AG1165" s="93"/>
      <c r="AH1165" s="96"/>
      <c r="AI1165" s="96"/>
      <c r="AJ1165" s="90"/>
      <c r="AK1165" s="90"/>
      <c r="AL1165" s="93"/>
      <c r="AM1165" s="93"/>
      <c r="AN1165" s="92">
        <v>0</v>
      </c>
      <c r="AO1165" s="93"/>
      <c r="AP1165" s="93"/>
    </row>
    <row r="1166" spans="1:42" ht="75" customHeight="1">
      <c r="A1166" s="77">
        <f t="shared" si="1"/>
        <v>1165</v>
      </c>
      <c r="B1166" s="92" t="s">
        <v>10051</v>
      </c>
      <c r="C1166" s="92" t="s">
        <v>10052</v>
      </c>
      <c r="D1166" s="92" t="s">
        <v>10053</v>
      </c>
      <c r="E1166" s="92" t="s">
        <v>10054</v>
      </c>
      <c r="F1166" s="92" t="s">
        <v>10055</v>
      </c>
      <c r="G1166" s="92" t="s">
        <v>27</v>
      </c>
      <c r="H1166" s="90" t="s">
        <v>10052</v>
      </c>
      <c r="I1166" s="90" t="s">
        <v>10052</v>
      </c>
      <c r="J1166" s="92" t="s">
        <v>520</v>
      </c>
      <c r="K1166" s="92" t="s">
        <v>209</v>
      </c>
      <c r="L1166" s="92" t="s">
        <v>209</v>
      </c>
      <c r="M1166" s="92" t="s">
        <v>209</v>
      </c>
      <c r="N1166" s="92" t="s">
        <v>209</v>
      </c>
      <c r="O1166" s="92" t="s">
        <v>209</v>
      </c>
      <c r="P1166" s="90"/>
      <c r="Q1166" s="92" t="s">
        <v>209</v>
      </c>
      <c r="R1166" s="93"/>
      <c r="S1166" s="93"/>
      <c r="T1166" s="92" t="s">
        <v>9720</v>
      </c>
      <c r="U1166" s="94"/>
      <c r="V1166" s="94"/>
      <c r="W1166" s="94"/>
      <c r="X1166" s="94"/>
      <c r="Y1166" s="93"/>
      <c r="Z1166" s="93"/>
      <c r="AA1166" s="90"/>
      <c r="AB1166" s="95"/>
      <c r="AC1166" s="93"/>
      <c r="AD1166" s="92" t="s">
        <v>209</v>
      </c>
      <c r="AE1166" s="94"/>
      <c r="AF1166" s="92" t="s">
        <v>10056</v>
      </c>
      <c r="AG1166" s="93"/>
      <c r="AH1166" s="96"/>
      <c r="AI1166" s="96"/>
      <c r="AJ1166" s="90"/>
      <c r="AK1166" s="90"/>
      <c r="AL1166" s="93"/>
      <c r="AM1166" s="93"/>
      <c r="AN1166" s="92">
        <v>0</v>
      </c>
      <c r="AO1166" s="93"/>
      <c r="AP1166" s="93"/>
    </row>
    <row r="1167" spans="1:42" ht="75" customHeight="1">
      <c r="A1167" s="77">
        <f t="shared" si="1"/>
        <v>1166</v>
      </c>
      <c r="B1167" s="92" t="s">
        <v>10057</v>
      </c>
      <c r="C1167" s="92" t="s">
        <v>10058</v>
      </c>
      <c r="D1167" s="92" t="s">
        <v>10059</v>
      </c>
      <c r="E1167" s="92" t="s">
        <v>10060</v>
      </c>
      <c r="F1167" s="92">
        <v>81333338127</v>
      </c>
      <c r="G1167" s="92" t="s">
        <v>44</v>
      </c>
      <c r="H1167" s="90" t="s">
        <v>10058</v>
      </c>
      <c r="I1167" s="90" t="s">
        <v>10058</v>
      </c>
      <c r="J1167" s="92" t="s">
        <v>10061</v>
      </c>
      <c r="K1167" s="92" t="s">
        <v>209</v>
      </c>
      <c r="L1167" s="92" t="s">
        <v>209</v>
      </c>
      <c r="M1167" s="92" t="s">
        <v>209</v>
      </c>
      <c r="N1167" s="92" t="s">
        <v>209</v>
      </c>
      <c r="O1167" s="92" t="s">
        <v>209</v>
      </c>
      <c r="P1167" s="90"/>
      <c r="Q1167" s="92" t="s">
        <v>209</v>
      </c>
      <c r="R1167" s="93"/>
      <c r="S1167" s="93"/>
      <c r="T1167" s="92" t="s">
        <v>9720</v>
      </c>
      <c r="U1167" s="94"/>
      <c r="V1167" s="94"/>
      <c r="W1167" s="94"/>
      <c r="X1167" s="94"/>
      <c r="Y1167" s="93"/>
      <c r="Z1167" s="93"/>
      <c r="AA1167" s="90"/>
      <c r="AB1167" s="95"/>
      <c r="AC1167" s="93"/>
      <c r="AD1167" s="92" t="s">
        <v>209</v>
      </c>
      <c r="AE1167" s="94"/>
      <c r="AF1167" s="92" t="s">
        <v>10062</v>
      </c>
      <c r="AG1167" s="93"/>
      <c r="AH1167" s="96"/>
      <c r="AI1167" s="96"/>
      <c r="AJ1167" s="90"/>
      <c r="AK1167" s="90"/>
      <c r="AL1167" s="93"/>
      <c r="AM1167" s="93"/>
      <c r="AN1167" s="92">
        <v>0</v>
      </c>
      <c r="AO1167" s="93"/>
      <c r="AP1167" s="93"/>
    </row>
    <row r="1168" spans="1:42" ht="75" customHeight="1">
      <c r="A1168" s="77">
        <f t="shared" si="1"/>
        <v>1167</v>
      </c>
      <c r="B1168" s="92" t="s">
        <v>10063</v>
      </c>
      <c r="C1168" s="92" t="s">
        <v>10064</v>
      </c>
      <c r="D1168" s="92" t="s">
        <v>10065</v>
      </c>
      <c r="E1168" s="92" t="s">
        <v>10066</v>
      </c>
      <c r="F1168" s="92">
        <v>82225555898</v>
      </c>
      <c r="G1168" s="92" t="s">
        <v>44</v>
      </c>
      <c r="H1168" s="90" t="s">
        <v>10064</v>
      </c>
      <c r="I1168" s="90" t="s">
        <v>10064</v>
      </c>
      <c r="J1168" s="92" t="s">
        <v>10067</v>
      </c>
      <c r="K1168" s="92" t="s">
        <v>209</v>
      </c>
      <c r="L1168" s="92" t="s">
        <v>209</v>
      </c>
      <c r="M1168" s="92" t="s">
        <v>209</v>
      </c>
      <c r="N1168" s="92" t="s">
        <v>209</v>
      </c>
      <c r="O1168" s="92" t="s">
        <v>209</v>
      </c>
      <c r="P1168" s="90"/>
      <c r="Q1168" s="92" t="s">
        <v>209</v>
      </c>
      <c r="R1168" s="93"/>
      <c r="S1168" s="93"/>
      <c r="T1168" s="92" t="s">
        <v>9720</v>
      </c>
      <c r="U1168" s="94"/>
      <c r="V1168" s="94"/>
      <c r="W1168" s="94"/>
      <c r="X1168" s="94"/>
      <c r="Y1168" s="93"/>
      <c r="Z1168" s="93"/>
      <c r="AA1168" s="90"/>
      <c r="AB1168" s="95"/>
      <c r="AC1168" s="93"/>
      <c r="AD1168" s="92" t="s">
        <v>209</v>
      </c>
      <c r="AE1168" s="94"/>
      <c r="AF1168" s="92" t="s">
        <v>10068</v>
      </c>
      <c r="AG1168" s="93"/>
      <c r="AH1168" s="96"/>
      <c r="AI1168" s="96"/>
      <c r="AJ1168" s="90"/>
      <c r="AK1168" s="90"/>
      <c r="AL1168" s="93"/>
      <c r="AM1168" s="93"/>
      <c r="AN1168" s="92">
        <v>0</v>
      </c>
      <c r="AO1168" s="93"/>
      <c r="AP1168" s="93"/>
    </row>
    <row r="1169" spans="1:42" ht="75" customHeight="1">
      <c r="A1169" s="77">
        <f t="shared" si="1"/>
        <v>1168</v>
      </c>
      <c r="B1169" s="92" t="s">
        <v>10069</v>
      </c>
      <c r="C1169" s="92" t="s">
        <v>10070</v>
      </c>
      <c r="D1169" s="92" t="s">
        <v>10071</v>
      </c>
      <c r="E1169" s="92">
        <v>357144706820009</v>
      </c>
      <c r="F1169" s="92" t="s">
        <v>10072</v>
      </c>
      <c r="G1169" s="92" t="s">
        <v>44</v>
      </c>
      <c r="H1169" s="90" t="s">
        <v>10070</v>
      </c>
      <c r="I1169" s="90" t="s">
        <v>10070</v>
      </c>
      <c r="J1169" s="92" t="s">
        <v>3674</v>
      </c>
      <c r="K1169" s="92" t="s">
        <v>209</v>
      </c>
      <c r="L1169" s="92" t="s">
        <v>209</v>
      </c>
      <c r="M1169" s="92" t="s">
        <v>209</v>
      </c>
      <c r="N1169" s="92" t="s">
        <v>209</v>
      </c>
      <c r="O1169" s="92" t="s">
        <v>209</v>
      </c>
      <c r="P1169" s="90"/>
      <c r="Q1169" s="92" t="s">
        <v>209</v>
      </c>
      <c r="R1169" s="93"/>
      <c r="S1169" s="93"/>
      <c r="T1169" s="92" t="s">
        <v>9720</v>
      </c>
      <c r="U1169" s="94"/>
      <c r="V1169" s="94"/>
      <c r="W1169" s="94"/>
      <c r="X1169" s="94"/>
      <c r="Y1169" s="93"/>
      <c r="Z1169" s="93"/>
      <c r="AA1169" s="90"/>
      <c r="AB1169" s="95"/>
      <c r="AC1169" s="93"/>
      <c r="AD1169" s="92" t="s">
        <v>209</v>
      </c>
      <c r="AE1169" s="94"/>
      <c r="AF1169" s="92" t="s">
        <v>10073</v>
      </c>
      <c r="AG1169" s="93"/>
      <c r="AH1169" s="96"/>
      <c r="AI1169" s="96"/>
      <c r="AJ1169" s="90"/>
      <c r="AK1169" s="90"/>
      <c r="AL1169" s="93"/>
      <c r="AM1169" s="93"/>
      <c r="AN1169" s="92">
        <v>0</v>
      </c>
      <c r="AO1169" s="93"/>
      <c r="AP1169" s="93"/>
    </row>
    <row r="1170" spans="1:42" ht="75" customHeight="1">
      <c r="A1170" s="77">
        <f t="shared" si="1"/>
        <v>1169</v>
      </c>
      <c r="B1170" s="92" t="s">
        <v>10074</v>
      </c>
      <c r="C1170" s="92" t="s">
        <v>10075</v>
      </c>
      <c r="D1170" s="92" t="s">
        <v>10076</v>
      </c>
      <c r="E1170" s="92" t="s">
        <v>10077</v>
      </c>
      <c r="F1170" s="92">
        <v>81703307400</v>
      </c>
      <c r="G1170" s="92" t="s">
        <v>44</v>
      </c>
      <c r="H1170" s="90" t="s">
        <v>10075</v>
      </c>
      <c r="I1170" s="90" t="s">
        <v>10075</v>
      </c>
      <c r="J1170" s="92" t="s">
        <v>10078</v>
      </c>
      <c r="K1170" s="92" t="s">
        <v>209</v>
      </c>
      <c r="L1170" s="92" t="s">
        <v>209</v>
      </c>
      <c r="M1170" s="92" t="s">
        <v>209</v>
      </c>
      <c r="N1170" s="92" t="s">
        <v>209</v>
      </c>
      <c r="O1170" s="92" t="s">
        <v>209</v>
      </c>
      <c r="P1170" s="90"/>
      <c r="Q1170" s="92" t="s">
        <v>209</v>
      </c>
      <c r="R1170" s="93"/>
      <c r="S1170" s="93"/>
      <c r="T1170" s="92" t="s">
        <v>9720</v>
      </c>
      <c r="U1170" s="94"/>
      <c r="V1170" s="94"/>
      <c r="W1170" s="94"/>
      <c r="X1170" s="94"/>
      <c r="Y1170" s="93"/>
      <c r="Z1170" s="93"/>
      <c r="AA1170" s="90"/>
      <c r="AB1170" s="95"/>
      <c r="AC1170" s="93"/>
      <c r="AD1170" s="92" t="s">
        <v>209</v>
      </c>
      <c r="AE1170" s="94"/>
      <c r="AF1170" s="92" t="s">
        <v>10079</v>
      </c>
      <c r="AG1170" s="93"/>
      <c r="AH1170" s="96"/>
      <c r="AI1170" s="96"/>
      <c r="AJ1170" s="90"/>
      <c r="AK1170" s="90"/>
      <c r="AL1170" s="93"/>
      <c r="AM1170" s="93"/>
      <c r="AN1170" s="92">
        <v>0</v>
      </c>
      <c r="AO1170" s="93"/>
      <c r="AP1170" s="93"/>
    </row>
    <row r="1171" spans="1:42" ht="75" customHeight="1">
      <c r="A1171" s="77">
        <f t="shared" si="1"/>
        <v>1170</v>
      </c>
      <c r="B1171" s="92" t="s">
        <v>10080</v>
      </c>
      <c r="C1171" s="92" t="s">
        <v>10081</v>
      </c>
      <c r="D1171" s="92" t="s">
        <v>10082</v>
      </c>
      <c r="E1171" s="92" t="s">
        <v>10083</v>
      </c>
      <c r="F1171" s="92">
        <v>8123114132</v>
      </c>
      <c r="G1171" s="92" t="s">
        <v>44</v>
      </c>
      <c r="H1171" s="90" t="s">
        <v>10081</v>
      </c>
      <c r="I1171" s="90" t="s">
        <v>10081</v>
      </c>
      <c r="J1171" s="92" t="s">
        <v>10084</v>
      </c>
      <c r="K1171" s="92" t="s">
        <v>209</v>
      </c>
      <c r="L1171" s="92" t="s">
        <v>209</v>
      </c>
      <c r="M1171" s="92" t="s">
        <v>209</v>
      </c>
      <c r="N1171" s="92" t="s">
        <v>209</v>
      </c>
      <c r="O1171" s="92" t="s">
        <v>209</v>
      </c>
      <c r="P1171" s="90"/>
      <c r="Q1171" s="92" t="s">
        <v>209</v>
      </c>
      <c r="R1171" s="93"/>
      <c r="S1171" s="93"/>
      <c r="T1171" s="92" t="s">
        <v>9720</v>
      </c>
      <c r="U1171" s="94"/>
      <c r="V1171" s="94"/>
      <c r="W1171" s="94"/>
      <c r="X1171" s="94"/>
      <c r="Y1171" s="93"/>
      <c r="Z1171" s="93"/>
      <c r="AA1171" s="90"/>
      <c r="AB1171" s="95"/>
      <c r="AC1171" s="93"/>
      <c r="AD1171" s="92" t="s">
        <v>209</v>
      </c>
      <c r="AE1171" s="94"/>
      <c r="AF1171" s="92" t="s">
        <v>10085</v>
      </c>
      <c r="AG1171" s="93"/>
      <c r="AH1171" s="96"/>
      <c r="AI1171" s="96"/>
      <c r="AJ1171" s="90"/>
      <c r="AK1171" s="90"/>
      <c r="AL1171" s="93"/>
      <c r="AM1171" s="93"/>
      <c r="AN1171" s="92">
        <v>0</v>
      </c>
      <c r="AO1171" s="93"/>
      <c r="AP1171" s="93"/>
    </row>
    <row r="1172" spans="1:42" ht="75" customHeight="1">
      <c r="A1172" s="77">
        <f t="shared" si="1"/>
        <v>1171</v>
      </c>
      <c r="B1172" s="92" t="s">
        <v>10086</v>
      </c>
      <c r="C1172" s="92" t="s">
        <v>10087</v>
      </c>
      <c r="D1172" s="92" t="s">
        <v>10088</v>
      </c>
      <c r="E1172" s="92" t="s">
        <v>10089</v>
      </c>
      <c r="F1172" s="92">
        <v>81233419022</v>
      </c>
      <c r="G1172" s="92" t="s">
        <v>44</v>
      </c>
      <c r="H1172" s="90" t="s">
        <v>10087</v>
      </c>
      <c r="I1172" s="90" t="s">
        <v>10087</v>
      </c>
      <c r="J1172" s="92" t="s">
        <v>10090</v>
      </c>
      <c r="K1172" s="92" t="s">
        <v>209</v>
      </c>
      <c r="L1172" s="92" t="s">
        <v>209</v>
      </c>
      <c r="M1172" s="92" t="s">
        <v>209</v>
      </c>
      <c r="N1172" s="92" t="s">
        <v>209</v>
      </c>
      <c r="O1172" s="92" t="s">
        <v>209</v>
      </c>
      <c r="P1172" s="90"/>
      <c r="Q1172" s="92" t="s">
        <v>209</v>
      </c>
      <c r="R1172" s="93"/>
      <c r="S1172" s="93"/>
      <c r="T1172" s="92" t="s">
        <v>9720</v>
      </c>
      <c r="U1172" s="94"/>
      <c r="V1172" s="94"/>
      <c r="W1172" s="94"/>
      <c r="X1172" s="94"/>
      <c r="Y1172" s="93"/>
      <c r="Z1172" s="93"/>
      <c r="AA1172" s="90"/>
      <c r="AB1172" s="95"/>
      <c r="AC1172" s="93"/>
      <c r="AD1172" s="92" t="s">
        <v>209</v>
      </c>
      <c r="AE1172" s="94"/>
      <c r="AF1172" s="92" t="s">
        <v>10091</v>
      </c>
      <c r="AG1172" s="93"/>
      <c r="AH1172" s="96"/>
      <c r="AI1172" s="96"/>
      <c r="AJ1172" s="90"/>
      <c r="AK1172" s="90"/>
      <c r="AL1172" s="93"/>
      <c r="AM1172" s="93"/>
      <c r="AN1172" s="92">
        <v>0</v>
      </c>
      <c r="AO1172" s="93"/>
      <c r="AP1172" s="93"/>
    </row>
    <row r="1173" spans="1:42" ht="75" customHeight="1">
      <c r="A1173" s="77">
        <f t="shared" si="1"/>
        <v>1172</v>
      </c>
      <c r="B1173" s="92" t="s">
        <v>10092</v>
      </c>
      <c r="C1173" s="92" t="s">
        <v>10093</v>
      </c>
      <c r="D1173" s="92" t="s">
        <v>10094</v>
      </c>
      <c r="E1173" s="92">
        <v>351505409850005</v>
      </c>
      <c r="F1173" s="92" t="s">
        <v>10095</v>
      </c>
      <c r="G1173" s="92" t="s">
        <v>44</v>
      </c>
      <c r="H1173" s="90" t="s">
        <v>10093</v>
      </c>
      <c r="I1173" s="90" t="s">
        <v>10093</v>
      </c>
      <c r="J1173" s="92" t="s">
        <v>10096</v>
      </c>
      <c r="K1173" s="92" t="s">
        <v>209</v>
      </c>
      <c r="L1173" s="92" t="s">
        <v>209</v>
      </c>
      <c r="M1173" s="92" t="s">
        <v>209</v>
      </c>
      <c r="N1173" s="92" t="s">
        <v>209</v>
      </c>
      <c r="O1173" s="92" t="s">
        <v>209</v>
      </c>
      <c r="P1173" s="90"/>
      <c r="Q1173" s="92" t="s">
        <v>209</v>
      </c>
      <c r="R1173" s="93"/>
      <c r="S1173" s="93"/>
      <c r="T1173" s="92" t="s">
        <v>9720</v>
      </c>
      <c r="U1173" s="94"/>
      <c r="V1173" s="94"/>
      <c r="W1173" s="94"/>
      <c r="X1173" s="94"/>
      <c r="Y1173" s="93"/>
      <c r="Z1173" s="93"/>
      <c r="AA1173" s="90"/>
      <c r="AB1173" s="95"/>
      <c r="AC1173" s="93"/>
      <c r="AD1173" s="92" t="s">
        <v>209</v>
      </c>
      <c r="AE1173" s="94"/>
      <c r="AF1173" s="92" t="s">
        <v>10097</v>
      </c>
      <c r="AG1173" s="93"/>
      <c r="AH1173" s="96"/>
      <c r="AI1173" s="96"/>
      <c r="AJ1173" s="90"/>
      <c r="AK1173" s="90"/>
      <c r="AL1173" s="93"/>
      <c r="AM1173" s="93"/>
      <c r="AN1173" s="92">
        <v>0</v>
      </c>
      <c r="AO1173" s="93"/>
      <c r="AP1173" s="93"/>
    </row>
    <row r="1174" spans="1:42" ht="75" customHeight="1">
      <c r="A1174" s="77">
        <f t="shared" si="1"/>
        <v>1173</v>
      </c>
      <c r="B1174" s="92" t="s">
        <v>10098</v>
      </c>
      <c r="C1174" s="92" t="s">
        <v>10099</v>
      </c>
      <c r="D1174" s="92" t="s">
        <v>10100</v>
      </c>
      <c r="E1174" s="92" t="s">
        <v>10101</v>
      </c>
      <c r="F1174" s="92">
        <v>82117053000</v>
      </c>
      <c r="G1174" s="92" t="s">
        <v>44</v>
      </c>
      <c r="H1174" s="90" t="s">
        <v>10099</v>
      </c>
      <c r="I1174" s="90" t="s">
        <v>10099</v>
      </c>
      <c r="J1174" s="92" t="s">
        <v>10102</v>
      </c>
      <c r="K1174" s="92" t="s">
        <v>209</v>
      </c>
      <c r="L1174" s="92" t="s">
        <v>209</v>
      </c>
      <c r="M1174" s="92" t="s">
        <v>209</v>
      </c>
      <c r="N1174" s="92" t="s">
        <v>209</v>
      </c>
      <c r="O1174" s="92" t="s">
        <v>209</v>
      </c>
      <c r="P1174" s="90"/>
      <c r="Q1174" s="92" t="s">
        <v>209</v>
      </c>
      <c r="R1174" s="93"/>
      <c r="S1174" s="93"/>
      <c r="T1174" s="92" t="s">
        <v>9720</v>
      </c>
      <c r="U1174" s="94"/>
      <c r="V1174" s="94"/>
      <c r="W1174" s="94"/>
      <c r="X1174" s="94"/>
      <c r="Y1174" s="93"/>
      <c r="Z1174" s="93"/>
      <c r="AA1174" s="90"/>
      <c r="AB1174" s="95"/>
      <c r="AC1174" s="93"/>
      <c r="AD1174" s="92" t="s">
        <v>209</v>
      </c>
      <c r="AE1174" s="94"/>
      <c r="AF1174" s="92" t="s">
        <v>10103</v>
      </c>
      <c r="AG1174" s="93"/>
      <c r="AH1174" s="96"/>
      <c r="AI1174" s="96"/>
      <c r="AJ1174" s="90"/>
      <c r="AK1174" s="90"/>
      <c r="AL1174" s="93"/>
      <c r="AM1174" s="93"/>
      <c r="AN1174" s="92">
        <v>0</v>
      </c>
      <c r="AO1174" s="93"/>
      <c r="AP1174" s="93"/>
    </row>
    <row r="1175" spans="1:42" ht="75" customHeight="1">
      <c r="A1175" s="77">
        <f t="shared" si="1"/>
        <v>1174</v>
      </c>
      <c r="B1175" s="92" t="s">
        <v>10104</v>
      </c>
      <c r="C1175" s="92" t="s">
        <v>10105</v>
      </c>
      <c r="D1175" s="92" t="s">
        <v>10104</v>
      </c>
      <c r="E1175" s="92" t="s">
        <v>10106</v>
      </c>
      <c r="F1175" s="92">
        <v>81931553479</v>
      </c>
      <c r="G1175" s="92" t="s">
        <v>44</v>
      </c>
      <c r="H1175" s="90" t="s">
        <v>10105</v>
      </c>
      <c r="I1175" s="90" t="s">
        <v>10105</v>
      </c>
      <c r="J1175" s="92" t="s">
        <v>10107</v>
      </c>
      <c r="K1175" s="92" t="s">
        <v>209</v>
      </c>
      <c r="L1175" s="92" t="s">
        <v>209</v>
      </c>
      <c r="M1175" s="92" t="s">
        <v>209</v>
      </c>
      <c r="N1175" s="92" t="s">
        <v>209</v>
      </c>
      <c r="O1175" s="92" t="s">
        <v>209</v>
      </c>
      <c r="P1175" s="90"/>
      <c r="Q1175" s="92" t="s">
        <v>209</v>
      </c>
      <c r="R1175" s="93"/>
      <c r="S1175" s="93"/>
      <c r="T1175" s="92" t="s">
        <v>9720</v>
      </c>
      <c r="U1175" s="94"/>
      <c r="V1175" s="94"/>
      <c r="W1175" s="94"/>
      <c r="X1175" s="94"/>
      <c r="Y1175" s="93"/>
      <c r="Z1175" s="93"/>
      <c r="AA1175" s="90"/>
      <c r="AB1175" s="95"/>
      <c r="AC1175" s="93"/>
      <c r="AD1175" s="92" t="s">
        <v>209</v>
      </c>
      <c r="AE1175" s="94"/>
      <c r="AF1175" s="92" t="s">
        <v>10108</v>
      </c>
      <c r="AG1175" s="93"/>
      <c r="AH1175" s="96"/>
      <c r="AI1175" s="96"/>
      <c r="AJ1175" s="90"/>
      <c r="AK1175" s="90"/>
      <c r="AL1175" s="93"/>
      <c r="AM1175" s="93"/>
      <c r="AN1175" s="92">
        <v>0</v>
      </c>
      <c r="AO1175" s="93"/>
      <c r="AP1175" s="93"/>
    </row>
    <row r="1176" spans="1:42" ht="75" customHeight="1">
      <c r="A1176" s="77">
        <f t="shared" si="1"/>
        <v>1175</v>
      </c>
      <c r="B1176" s="92" t="s">
        <v>10109</v>
      </c>
      <c r="C1176" s="92" t="s">
        <v>10110</v>
      </c>
      <c r="D1176" s="92" t="s">
        <v>10111</v>
      </c>
      <c r="E1176" s="92" t="s">
        <v>10112</v>
      </c>
      <c r="F1176" s="92">
        <v>81233379477</v>
      </c>
      <c r="G1176" s="92" t="s">
        <v>27</v>
      </c>
      <c r="H1176" s="90" t="s">
        <v>10110</v>
      </c>
      <c r="I1176" s="90" t="s">
        <v>10110</v>
      </c>
      <c r="J1176" s="92" t="s">
        <v>10113</v>
      </c>
      <c r="K1176" s="92" t="s">
        <v>209</v>
      </c>
      <c r="L1176" s="92" t="s">
        <v>209</v>
      </c>
      <c r="M1176" s="92" t="s">
        <v>209</v>
      </c>
      <c r="N1176" s="92" t="s">
        <v>209</v>
      </c>
      <c r="O1176" s="92" t="s">
        <v>209</v>
      </c>
      <c r="P1176" s="90"/>
      <c r="Q1176" s="92" t="s">
        <v>209</v>
      </c>
      <c r="R1176" s="93"/>
      <c r="S1176" s="93"/>
      <c r="T1176" s="92" t="s">
        <v>9720</v>
      </c>
      <c r="U1176" s="94"/>
      <c r="V1176" s="94"/>
      <c r="W1176" s="94"/>
      <c r="X1176" s="94"/>
      <c r="Y1176" s="93"/>
      <c r="Z1176" s="93"/>
      <c r="AA1176" s="90"/>
      <c r="AB1176" s="95"/>
      <c r="AC1176" s="93"/>
      <c r="AD1176" s="92" t="s">
        <v>209</v>
      </c>
      <c r="AE1176" s="94"/>
      <c r="AF1176" s="92" t="s">
        <v>10114</v>
      </c>
      <c r="AG1176" s="93"/>
      <c r="AH1176" s="96"/>
      <c r="AI1176" s="96"/>
      <c r="AJ1176" s="90"/>
      <c r="AK1176" s="90"/>
      <c r="AL1176" s="93"/>
      <c r="AM1176" s="93"/>
      <c r="AN1176" s="92">
        <v>0</v>
      </c>
      <c r="AO1176" s="93"/>
      <c r="AP1176" s="93"/>
    </row>
    <row r="1177" spans="1:42" ht="75" customHeight="1">
      <c r="A1177" s="77">
        <f t="shared" si="1"/>
        <v>1176</v>
      </c>
      <c r="B1177" s="92" t="s">
        <v>10115</v>
      </c>
      <c r="C1177" s="92" t="s">
        <v>10116</v>
      </c>
      <c r="D1177" s="92" t="s">
        <v>10117</v>
      </c>
      <c r="E1177" s="92" t="s">
        <v>10118</v>
      </c>
      <c r="F1177" s="92">
        <v>8225700059</v>
      </c>
      <c r="G1177" s="92" t="s">
        <v>44</v>
      </c>
      <c r="H1177" s="90" t="s">
        <v>10116</v>
      </c>
      <c r="I1177" s="90" t="s">
        <v>10116</v>
      </c>
      <c r="J1177" s="92" t="s">
        <v>10119</v>
      </c>
      <c r="K1177" s="92" t="s">
        <v>209</v>
      </c>
      <c r="L1177" s="92" t="s">
        <v>209</v>
      </c>
      <c r="M1177" s="92" t="s">
        <v>209</v>
      </c>
      <c r="N1177" s="92" t="s">
        <v>209</v>
      </c>
      <c r="O1177" s="92" t="s">
        <v>209</v>
      </c>
      <c r="P1177" s="90"/>
      <c r="Q1177" s="92" t="s">
        <v>209</v>
      </c>
      <c r="R1177" s="93"/>
      <c r="S1177" s="93"/>
      <c r="T1177" s="92" t="s">
        <v>9720</v>
      </c>
      <c r="U1177" s="94"/>
      <c r="V1177" s="94"/>
      <c r="W1177" s="94"/>
      <c r="X1177" s="94"/>
      <c r="Y1177" s="93"/>
      <c r="Z1177" s="93"/>
      <c r="AA1177" s="90"/>
      <c r="AB1177" s="95"/>
      <c r="AC1177" s="93"/>
      <c r="AD1177" s="92" t="s">
        <v>209</v>
      </c>
      <c r="AE1177" s="94"/>
      <c r="AF1177" s="92" t="s">
        <v>10120</v>
      </c>
      <c r="AG1177" s="93"/>
      <c r="AH1177" s="96"/>
      <c r="AI1177" s="96"/>
      <c r="AJ1177" s="90"/>
      <c r="AK1177" s="90"/>
      <c r="AL1177" s="93"/>
      <c r="AM1177" s="93"/>
      <c r="AN1177" s="92">
        <v>0</v>
      </c>
      <c r="AO1177" s="93"/>
      <c r="AP1177" s="93"/>
    </row>
    <row r="1178" spans="1:42" ht="75" customHeight="1">
      <c r="A1178" s="77">
        <f t="shared" si="1"/>
        <v>1177</v>
      </c>
      <c r="B1178" s="92" t="s">
        <v>10121</v>
      </c>
      <c r="C1178" s="92" t="s">
        <v>10122</v>
      </c>
      <c r="D1178" s="92" t="s">
        <v>10123</v>
      </c>
      <c r="E1178" s="92" t="s">
        <v>10124</v>
      </c>
      <c r="F1178" s="92">
        <v>82141653340</v>
      </c>
      <c r="G1178" s="92" t="s">
        <v>44</v>
      </c>
      <c r="H1178" s="90" t="s">
        <v>10122</v>
      </c>
      <c r="I1178" s="90" t="s">
        <v>10122</v>
      </c>
      <c r="J1178" s="92" t="s">
        <v>10125</v>
      </c>
      <c r="K1178" s="92" t="s">
        <v>209</v>
      </c>
      <c r="L1178" s="92" t="s">
        <v>209</v>
      </c>
      <c r="M1178" s="92" t="s">
        <v>209</v>
      </c>
      <c r="N1178" s="92" t="s">
        <v>209</v>
      </c>
      <c r="O1178" s="92" t="s">
        <v>209</v>
      </c>
      <c r="P1178" s="90"/>
      <c r="Q1178" s="92" t="s">
        <v>209</v>
      </c>
      <c r="R1178" s="93"/>
      <c r="S1178" s="93"/>
      <c r="T1178" s="92" t="s">
        <v>9720</v>
      </c>
      <c r="U1178" s="94"/>
      <c r="V1178" s="94"/>
      <c r="W1178" s="94"/>
      <c r="X1178" s="94"/>
      <c r="Y1178" s="93"/>
      <c r="Z1178" s="93"/>
      <c r="AA1178" s="90"/>
      <c r="AB1178" s="95"/>
      <c r="AC1178" s="93"/>
      <c r="AD1178" s="92" t="s">
        <v>209</v>
      </c>
      <c r="AE1178" s="94"/>
      <c r="AF1178" s="92" t="s">
        <v>10126</v>
      </c>
      <c r="AG1178" s="93"/>
      <c r="AH1178" s="96"/>
      <c r="AI1178" s="96"/>
      <c r="AJ1178" s="90"/>
      <c r="AK1178" s="90"/>
      <c r="AL1178" s="93"/>
      <c r="AM1178" s="93"/>
      <c r="AN1178" s="92">
        <v>0</v>
      </c>
      <c r="AO1178" s="93"/>
      <c r="AP1178" s="93"/>
    </row>
    <row r="1179" spans="1:42" ht="75" customHeight="1">
      <c r="A1179" s="77">
        <f t="shared" si="1"/>
        <v>1178</v>
      </c>
      <c r="B1179" s="92" t="s">
        <v>10127</v>
      </c>
      <c r="C1179" s="92" t="s">
        <v>10128</v>
      </c>
      <c r="D1179" s="92" t="s">
        <v>10129</v>
      </c>
      <c r="E1179" s="92" t="s">
        <v>10130</v>
      </c>
      <c r="F1179" s="92" t="s">
        <v>10131</v>
      </c>
      <c r="G1179" s="92" t="s">
        <v>44</v>
      </c>
      <c r="H1179" s="90" t="s">
        <v>10128</v>
      </c>
      <c r="I1179" s="90" t="s">
        <v>10128</v>
      </c>
      <c r="J1179" s="92" t="s">
        <v>10132</v>
      </c>
      <c r="K1179" s="92" t="s">
        <v>209</v>
      </c>
      <c r="L1179" s="92" t="s">
        <v>209</v>
      </c>
      <c r="M1179" s="92" t="s">
        <v>209</v>
      </c>
      <c r="N1179" s="92" t="s">
        <v>209</v>
      </c>
      <c r="O1179" s="92" t="s">
        <v>209</v>
      </c>
      <c r="P1179" s="90"/>
      <c r="Q1179" s="92" t="s">
        <v>209</v>
      </c>
      <c r="R1179" s="93"/>
      <c r="S1179" s="93"/>
      <c r="T1179" s="92" t="s">
        <v>9720</v>
      </c>
      <c r="U1179" s="94"/>
      <c r="V1179" s="94"/>
      <c r="W1179" s="94"/>
      <c r="X1179" s="94"/>
      <c r="Y1179" s="93"/>
      <c r="Z1179" s="93"/>
      <c r="AA1179" s="90"/>
      <c r="AB1179" s="95"/>
      <c r="AC1179" s="93"/>
      <c r="AD1179" s="92" t="s">
        <v>209</v>
      </c>
      <c r="AE1179" s="94"/>
      <c r="AF1179" s="92" t="s">
        <v>10133</v>
      </c>
      <c r="AG1179" s="93"/>
      <c r="AH1179" s="96"/>
      <c r="AI1179" s="96"/>
      <c r="AJ1179" s="90"/>
      <c r="AK1179" s="90"/>
      <c r="AL1179" s="93"/>
      <c r="AM1179" s="93"/>
      <c r="AN1179" s="92">
        <v>0</v>
      </c>
      <c r="AO1179" s="93"/>
      <c r="AP1179" s="93"/>
    </row>
    <row r="1180" spans="1:42" ht="75" customHeight="1">
      <c r="A1180" s="77">
        <f t="shared" si="1"/>
        <v>1179</v>
      </c>
      <c r="B1180" s="92" t="s">
        <v>10134</v>
      </c>
      <c r="C1180" s="92" t="s">
        <v>10135</v>
      </c>
      <c r="D1180" s="92" t="s">
        <v>10136</v>
      </c>
      <c r="E1180" s="92" t="s">
        <v>3115</v>
      </c>
      <c r="F1180" s="92">
        <v>83857706558</v>
      </c>
      <c r="G1180" s="92" t="s">
        <v>27</v>
      </c>
      <c r="H1180" s="90" t="s">
        <v>10135</v>
      </c>
      <c r="I1180" s="90" t="s">
        <v>10135</v>
      </c>
      <c r="J1180" s="92" t="s">
        <v>3119</v>
      </c>
      <c r="K1180" s="92" t="s">
        <v>209</v>
      </c>
      <c r="L1180" s="92" t="s">
        <v>209</v>
      </c>
      <c r="M1180" s="92" t="s">
        <v>209</v>
      </c>
      <c r="N1180" s="92" t="s">
        <v>209</v>
      </c>
      <c r="O1180" s="92" t="s">
        <v>209</v>
      </c>
      <c r="P1180" s="90"/>
      <c r="Q1180" s="92" t="s">
        <v>209</v>
      </c>
      <c r="R1180" s="93"/>
      <c r="S1180" s="93"/>
      <c r="T1180" s="92" t="s">
        <v>9720</v>
      </c>
      <c r="U1180" s="94"/>
      <c r="V1180" s="94"/>
      <c r="W1180" s="94"/>
      <c r="X1180" s="94"/>
      <c r="Y1180" s="93"/>
      <c r="Z1180" s="93"/>
      <c r="AA1180" s="90"/>
      <c r="AB1180" s="95"/>
      <c r="AC1180" s="93"/>
      <c r="AD1180" s="92" t="s">
        <v>209</v>
      </c>
      <c r="AE1180" s="94"/>
      <c r="AF1180" s="92" t="s">
        <v>10137</v>
      </c>
      <c r="AG1180" s="93"/>
      <c r="AH1180" s="96"/>
      <c r="AI1180" s="96"/>
      <c r="AJ1180" s="90"/>
      <c r="AK1180" s="90"/>
      <c r="AL1180" s="93"/>
      <c r="AM1180" s="93"/>
      <c r="AN1180" s="92">
        <v>0</v>
      </c>
      <c r="AO1180" s="93"/>
      <c r="AP1180" s="93"/>
    </row>
    <row r="1181" spans="1:42" ht="75" customHeight="1">
      <c r="A1181" s="77">
        <f t="shared" si="1"/>
        <v>1180</v>
      </c>
      <c r="B1181" s="92" t="s">
        <v>10138</v>
      </c>
      <c r="C1181" s="92" t="s">
        <v>10139</v>
      </c>
      <c r="D1181" s="92" t="s">
        <v>10140</v>
      </c>
      <c r="E1181" s="92" t="s">
        <v>10141</v>
      </c>
      <c r="F1181" s="92">
        <v>81347222310</v>
      </c>
      <c r="G1181" s="92" t="s">
        <v>27</v>
      </c>
      <c r="H1181" s="90" t="s">
        <v>10139</v>
      </c>
      <c r="I1181" s="90" t="s">
        <v>10139</v>
      </c>
      <c r="J1181" s="92" t="s">
        <v>10142</v>
      </c>
      <c r="K1181" s="92" t="s">
        <v>209</v>
      </c>
      <c r="L1181" s="92" t="s">
        <v>209</v>
      </c>
      <c r="M1181" s="92" t="s">
        <v>209</v>
      </c>
      <c r="N1181" s="92" t="s">
        <v>209</v>
      </c>
      <c r="O1181" s="92" t="s">
        <v>209</v>
      </c>
      <c r="P1181" s="90"/>
      <c r="Q1181" s="92" t="s">
        <v>209</v>
      </c>
      <c r="R1181" s="93"/>
      <c r="S1181" s="93"/>
      <c r="T1181" s="92" t="s">
        <v>9720</v>
      </c>
      <c r="U1181" s="94"/>
      <c r="V1181" s="94"/>
      <c r="W1181" s="94"/>
      <c r="X1181" s="94"/>
      <c r="Y1181" s="93"/>
      <c r="Z1181" s="93"/>
      <c r="AA1181" s="90"/>
      <c r="AB1181" s="95"/>
      <c r="AC1181" s="93"/>
      <c r="AD1181" s="92" t="s">
        <v>209</v>
      </c>
      <c r="AE1181" s="94"/>
      <c r="AF1181" s="92" t="s">
        <v>10143</v>
      </c>
      <c r="AG1181" s="93"/>
      <c r="AH1181" s="96"/>
      <c r="AI1181" s="96"/>
      <c r="AJ1181" s="90"/>
      <c r="AK1181" s="90"/>
      <c r="AL1181" s="93"/>
      <c r="AM1181" s="93"/>
      <c r="AN1181" s="92">
        <v>0</v>
      </c>
      <c r="AO1181" s="93"/>
      <c r="AP1181" s="93"/>
    </row>
    <row r="1182" spans="1:42" ht="75" customHeight="1">
      <c r="A1182" s="77">
        <f t="shared" si="1"/>
        <v>1181</v>
      </c>
      <c r="B1182" s="92" t="s">
        <v>10144</v>
      </c>
      <c r="C1182" s="92" t="s">
        <v>10145</v>
      </c>
      <c r="D1182" s="92" t="s">
        <v>10146</v>
      </c>
      <c r="E1182" s="92" t="s">
        <v>10147</v>
      </c>
      <c r="F1182" s="92">
        <v>8563332417</v>
      </c>
      <c r="G1182" s="92" t="s">
        <v>27</v>
      </c>
      <c r="H1182" s="90" t="s">
        <v>10145</v>
      </c>
      <c r="I1182" s="90" t="s">
        <v>10145</v>
      </c>
      <c r="J1182" s="92" t="s">
        <v>10148</v>
      </c>
      <c r="K1182" s="92" t="s">
        <v>209</v>
      </c>
      <c r="L1182" s="92" t="s">
        <v>209</v>
      </c>
      <c r="M1182" s="92" t="s">
        <v>209</v>
      </c>
      <c r="N1182" s="92" t="s">
        <v>209</v>
      </c>
      <c r="O1182" s="92" t="s">
        <v>209</v>
      </c>
      <c r="P1182" s="90"/>
      <c r="Q1182" s="92" t="s">
        <v>209</v>
      </c>
      <c r="R1182" s="93"/>
      <c r="S1182" s="93"/>
      <c r="T1182" s="92" t="s">
        <v>9720</v>
      </c>
      <c r="U1182" s="94"/>
      <c r="V1182" s="94"/>
      <c r="W1182" s="94"/>
      <c r="X1182" s="94"/>
      <c r="Y1182" s="93"/>
      <c r="Z1182" s="93"/>
      <c r="AA1182" s="90"/>
      <c r="AB1182" s="95"/>
      <c r="AC1182" s="93"/>
      <c r="AD1182" s="92" t="s">
        <v>209</v>
      </c>
      <c r="AE1182" s="94"/>
      <c r="AF1182" s="92" t="s">
        <v>10149</v>
      </c>
      <c r="AG1182" s="93"/>
      <c r="AH1182" s="96"/>
      <c r="AI1182" s="96"/>
      <c r="AJ1182" s="90"/>
      <c r="AK1182" s="90"/>
      <c r="AL1182" s="93"/>
      <c r="AM1182" s="93"/>
      <c r="AN1182" s="92">
        <v>0</v>
      </c>
      <c r="AO1182" s="93"/>
      <c r="AP1182" s="93"/>
    </row>
    <row r="1183" spans="1:42" ht="75" customHeight="1">
      <c r="A1183" s="77">
        <f t="shared" si="1"/>
        <v>1182</v>
      </c>
      <c r="B1183" s="92" t="s">
        <v>10150</v>
      </c>
      <c r="C1183" s="92" t="s">
        <v>10151</v>
      </c>
      <c r="D1183" s="92" t="s">
        <v>10152</v>
      </c>
      <c r="E1183" s="92" t="s">
        <v>10153</v>
      </c>
      <c r="F1183" s="92">
        <v>85230260273</v>
      </c>
      <c r="G1183" s="92" t="s">
        <v>44</v>
      </c>
      <c r="H1183" s="90" t="s">
        <v>10151</v>
      </c>
      <c r="I1183" s="90" t="s">
        <v>10151</v>
      </c>
      <c r="J1183" s="92" t="s">
        <v>10154</v>
      </c>
      <c r="K1183" s="92" t="s">
        <v>209</v>
      </c>
      <c r="L1183" s="92" t="s">
        <v>209</v>
      </c>
      <c r="M1183" s="92" t="s">
        <v>209</v>
      </c>
      <c r="N1183" s="92" t="s">
        <v>209</v>
      </c>
      <c r="O1183" s="92" t="s">
        <v>209</v>
      </c>
      <c r="P1183" s="90"/>
      <c r="Q1183" s="92" t="s">
        <v>209</v>
      </c>
      <c r="R1183" s="93"/>
      <c r="S1183" s="93"/>
      <c r="T1183" s="92" t="s">
        <v>9720</v>
      </c>
      <c r="U1183" s="94"/>
      <c r="V1183" s="94"/>
      <c r="W1183" s="94"/>
      <c r="X1183" s="94"/>
      <c r="Y1183" s="93"/>
      <c r="Z1183" s="93"/>
      <c r="AA1183" s="90"/>
      <c r="AB1183" s="95"/>
      <c r="AC1183" s="93"/>
      <c r="AD1183" s="92" t="s">
        <v>209</v>
      </c>
      <c r="AE1183" s="94"/>
      <c r="AF1183" s="92" t="s">
        <v>10155</v>
      </c>
      <c r="AG1183" s="93"/>
      <c r="AH1183" s="96"/>
      <c r="AI1183" s="96"/>
      <c r="AJ1183" s="90"/>
      <c r="AK1183" s="90"/>
      <c r="AL1183" s="93"/>
      <c r="AM1183" s="93"/>
      <c r="AN1183" s="92">
        <v>0</v>
      </c>
      <c r="AO1183" s="93"/>
      <c r="AP1183" s="93"/>
    </row>
    <row r="1184" spans="1:42" ht="75" customHeight="1">
      <c r="A1184" s="77">
        <f t="shared" si="1"/>
        <v>1183</v>
      </c>
      <c r="B1184" s="92" t="s">
        <v>10156</v>
      </c>
      <c r="C1184" s="92" t="s">
        <v>10157</v>
      </c>
      <c r="D1184" s="92" t="s">
        <v>10158</v>
      </c>
      <c r="E1184" s="92" t="s">
        <v>10159</v>
      </c>
      <c r="F1184" s="92" t="s">
        <v>10160</v>
      </c>
      <c r="G1184" s="92" t="s">
        <v>44</v>
      </c>
      <c r="H1184" s="90" t="s">
        <v>10157</v>
      </c>
      <c r="I1184" s="90" t="s">
        <v>10157</v>
      </c>
      <c r="J1184" s="92" t="s">
        <v>10161</v>
      </c>
      <c r="K1184" s="92" t="s">
        <v>209</v>
      </c>
      <c r="L1184" s="92" t="s">
        <v>209</v>
      </c>
      <c r="M1184" s="92" t="s">
        <v>209</v>
      </c>
      <c r="N1184" s="92" t="s">
        <v>209</v>
      </c>
      <c r="O1184" s="92" t="s">
        <v>209</v>
      </c>
      <c r="P1184" s="90"/>
      <c r="Q1184" s="92" t="s">
        <v>209</v>
      </c>
      <c r="R1184" s="93"/>
      <c r="S1184" s="93"/>
      <c r="T1184" s="92" t="s">
        <v>9720</v>
      </c>
      <c r="U1184" s="94"/>
      <c r="V1184" s="94"/>
      <c r="W1184" s="94"/>
      <c r="X1184" s="94"/>
      <c r="Y1184" s="93"/>
      <c r="Z1184" s="93"/>
      <c r="AA1184" s="90"/>
      <c r="AB1184" s="95"/>
      <c r="AC1184" s="93"/>
      <c r="AD1184" s="92" t="s">
        <v>209</v>
      </c>
      <c r="AE1184" s="94"/>
      <c r="AF1184" s="92" t="s">
        <v>10162</v>
      </c>
      <c r="AG1184" s="93"/>
      <c r="AH1184" s="96"/>
      <c r="AI1184" s="96"/>
      <c r="AJ1184" s="90"/>
      <c r="AK1184" s="90"/>
      <c r="AL1184" s="93"/>
      <c r="AM1184" s="93"/>
      <c r="AN1184" s="92">
        <v>0</v>
      </c>
      <c r="AO1184" s="93"/>
      <c r="AP1184" s="93"/>
    </row>
    <row r="1185" spans="1:42" ht="75" customHeight="1">
      <c r="A1185" s="77">
        <f t="shared" si="1"/>
        <v>1184</v>
      </c>
      <c r="B1185" s="92" t="s">
        <v>10163</v>
      </c>
      <c r="C1185" s="92" t="s">
        <v>10164</v>
      </c>
      <c r="D1185" s="92" t="s">
        <v>10165</v>
      </c>
      <c r="E1185" s="92" t="s">
        <v>10166</v>
      </c>
      <c r="F1185" s="92">
        <v>81803123991</v>
      </c>
      <c r="G1185" s="92" t="s">
        <v>44</v>
      </c>
      <c r="H1185" s="90" t="s">
        <v>10164</v>
      </c>
      <c r="I1185" s="90" t="s">
        <v>10164</v>
      </c>
      <c r="J1185" s="92" t="s">
        <v>10167</v>
      </c>
      <c r="K1185" s="92" t="s">
        <v>209</v>
      </c>
      <c r="L1185" s="92" t="s">
        <v>209</v>
      </c>
      <c r="M1185" s="92" t="s">
        <v>209</v>
      </c>
      <c r="N1185" s="92" t="s">
        <v>209</v>
      </c>
      <c r="O1185" s="92" t="s">
        <v>209</v>
      </c>
      <c r="P1185" s="90"/>
      <c r="Q1185" s="92" t="s">
        <v>209</v>
      </c>
      <c r="R1185" s="93"/>
      <c r="S1185" s="93"/>
      <c r="T1185" s="92" t="s">
        <v>9720</v>
      </c>
      <c r="U1185" s="94"/>
      <c r="V1185" s="94"/>
      <c r="W1185" s="94"/>
      <c r="X1185" s="94"/>
      <c r="Y1185" s="93"/>
      <c r="Z1185" s="93"/>
      <c r="AA1185" s="90"/>
      <c r="AB1185" s="95"/>
      <c r="AC1185" s="93"/>
      <c r="AD1185" s="92" t="s">
        <v>209</v>
      </c>
      <c r="AE1185" s="94"/>
      <c r="AF1185" s="92" t="s">
        <v>10168</v>
      </c>
      <c r="AG1185" s="93"/>
      <c r="AH1185" s="96"/>
      <c r="AI1185" s="96"/>
      <c r="AJ1185" s="90"/>
      <c r="AK1185" s="90"/>
      <c r="AL1185" s="93"/>
      <c r="AM1185" s="93"/>
      <c r="AN1185" s="92">
        <v>0</v>
      </c>
      <c r="AO1185" s="93"/>
      <c r="AP1185" s="93"/>
    </row>
    <row r="1186" spans="1:42" ht="75" customHeight="1">
      <c r="A1186" s="77">
        <f t="shared" si="1"/>
        <v>1185</v>
      </c>
      <c r="B1186" s="92" t="s">
        <v>10169</v>
      </c>
      <c r="C1186" s="92" t="s">
        <v>10170</v>
      </c>
      <c r="D1186" s="92" t="s">
        <v>10171</v>
      </c>
      <c r="E1186" s="92" t="s">
        <v>10172</v>
      </c>
      <c r="F1186" s="92">
        <v>81333514148</v>
      </c>
      <c r="G1186" s="92" t="s">
        <v>44</v>
      </c>
      <c r="H1186" s="90" t="s">
        <v>10170</v>
      </c>
      <c r="I1186" s="90" t="s">
        <v>10170</v>
      </c>
      <c r="J1186" s="92" t="s">
        <v>10173</v>
      </c>
      <c r="K1186" s="92" t="s">
        <v>209</v>
      </c>
      <c r="L1186" s="92" t="s">
        <v>209</v>
      </c>
      <c r="M1186" s="92" t="s">
        <v>209</v>
      </c>
      <c r="N1186" s="92" t="s">
        <v>209</v>
      </c>
      <c r="O1186" s="92" t="s">
        <v>209</v>
      </c>
      <c r="P1186" s="90"/>
      <c r="Q1186" s="92" t="s">
        <v>209</v>
      </c>
      <c r="R1186" s="93"/>
      <c r="S1186" s="93"/>
      <c r="T1186" s="92" t="s">
        <v>9720</v>
      </c>
      <c r="U1186" s="94"/>
      <c r="V1186" s="94"/>
      <c r="W1186" s="94"/>
      <c r="X1186" s="94"/>
      <c r="Y1186" s="93"/>
      <c r="Z1186" s="93"/>
      <c r="AA1186" s="90"/>
      <c r="AB1186" s="95"/>
      <c r="AC1186" s="93"/>
      <c r="AD1186" s="92" t="s">
        <v>209</v>
      </c>
      <c r="AE1186" s="94"/>
      <c r="AF1186" s="92" t="s">
        <v>10174</v>
      </c>
      <c r="AG1186" s="93"/>
      <c r="AH1186" s="96"/>
      <c r="AI1186" s="96"/>
      <c r="AJ1186" s="90"/>
      <c r="AK1186" s="90"/>
      <c r="AL1186" s="93"/>
      <c r="AM1186" s="93"/>
      <c r="AN1186" s="92">
        <v>0</v>
      </c>
      <c r="AO1186" s="93"/>
      <c r="AP1186" s="93"/>
    </row>
    <row r="1187" spans="1:42" ht="75" customHeight="1">
      <c r="A1187" s="77">
        <f t="shared" si="1"/>
        <v>1186</v>
      </c>
      <c r="B1187" s="92" t="s">
        <v>10175</v>
      </c>
      <c r="C1187" s="92" t="s">
        <v>10176</v>
      </c>
      <c r="D1187" s="92" t="s">
        <v>10177</v>
      </c>
      <c r="E1187" s="92" t="s">
        <v>10178</v>
      </c>
      <c r="F1187" s="92">
        <v>85100546654</v>
      </c>
      <c r="G1187" s="92" t="s">
        <v>44</v>
      </c>
      <c r="H1187" s="90" t="s">
        <v>10176</v>
      </c>
      <c r="I1187" s="90" t="s">
        <v>10176</v>
      </c>
      <c r="J1187" s="92" t="s">
        <v>10179</v>
      </c>
      <c r="K1187" s="92" t="s">
        <v>209</v>
      </c>
      <c r="L1187" s="92" t="s">
        <v>209</v>
      </c>
      <c r="M1187" s="92" t="s">
        <v>209</v>
      </c>
      <c r="N1187" s="92" t="s">
        <v>209</v>
      </c>
      <c r="O1187" s="92" t="s">
        <v>209</v>
      </c>
      <c r="P1187" s="90"/>
      <c r="Q1187" s="92" t="s">
        <v>209</v>
      </c>
      <c r="R1187" s="93"/>
      <c r="S1187" s="93"/>
      <c r="T1187" s="92" t="s">
        <v>9720</v>
      </c>
      <c r="U1187" s="94"/>
      <c r="V1187" s="94"/>
      <c r="W1187" s="94"/>
      <c r="X1187" s="94"/>
      <c r="Y1187" s="93"/>
      <c r="Z1187" s="93"/>
      <c r="AA1187" s="90"/>
      <c r="AB1187" s="95"/>
      <c r="AC1187" s="93"/>
      <c r="AD1187" s="92" t="s">
        <v>209</v>
      </c>
      <c r="AE1187" s="94"/>
      <c r="AF1187" s="152" t="s">
        <v>259</v>
      </c>
      <c r="AG1187" s="93"/>
      <c r="AH1187" s="96"/>
      <c r="AI1187" s="96"/>
      <c r="AJ1187" s="90"/>
      <c r="AK1187" s="90"/>
      <c r="AL1187" s="93"/>
      <c r="AM1187" s="93"/>
      <c r="AN1187" s="92">
        <v>0</v>
      </c>
      <c r="AO1187" s="93"/>
      <c r="AP1187" s="93"/>
    </row>
    <row r="1188" spans="1:42" ht="75" customHeight="1">
      <c r="A1188" s="77">
        <f t="shared" si="1"/>
        <v>1187</v>
      </c>
      <c r="B1188" s="92" t="s">
        <v>10180</v>
      </c>
      <c r="C1188" s="92" t="s">
        <v>10181</v>
      </c>
      <c r="D1188" s="92" t="s">
        <v>10182</v>
      </c>
      <c r="E1188" s="92" t="s">
        <v>10183</v>
      </c>
      <c r="F1188" s="92">
        <v>89502206095</v>
      </c>
      <c r="G1188" s="92" t="s">
        <v>44</v>
      </c>
      <c r="H1188" s="90" t="s">
        <v>10181</v>
      </c>
      <c r="I1188" s="90" t="s">
        <v>10181</v>
      </c>
      <c r="J1188" s="92" t="s">
        <v>10184</v>
      </c>
      <c r="K1188" s="92" t="s">
        <v>209</v>
      </c>
      <c r="L1188" s="92" t="s">
        <v>209</v>
      </c>
      <c r="M1188" s="92" t="s">
        <v>209</v>
      </c>
      <c r="N1188" s="92" t="s">
        <v>209</v>
      </c>
      <c r="O1188" s="92" t="s">
        <v>209</v>
      </c>
      <c r="P1188" s="90"/>
      <c r="Q1188" s="92" t="s">
        <v>209</v>
      </c>
      <c r="R1188" s="93"/>
      <c r="S1188" s="93"/>
      <c r="T1188" s="92" t="s">
        <v>9720</v>
      </c>
      <c r="U1188" s="94"/>
      <c r="V1188" s="94"/>
      <c r="W1188" s="94"/>
      <c r="X1188" s="94"/>
      <c r="Y1188" s="93"/>
      <c r="Z1188" s="93"/>
      <c r="AA1188" s="90"/>
      <c r="AB1188" s="95"/>
      <c r="AC1188" s="93"/>
      <c r="AD1188" s="92" t="s">
        <v>209</v>
      </c>
      <c r="AE1188" s="94"/>
      <c r="AF1188" s="92" t="s">
        <v>10185</v>
      </c>
      <c r="AG1188" s="93"/>
      <c r="AH1188" s="96"/>
      <c r="AI1188" s="96"/>
      <c r="AJ1188" s="90"/>
      <c r="AK1188" s="90"/>
      <c r="AL1188" s="93"/>
      <c r="AM1188" s="93"/>
      <c r="AN1188" s="92">
        <v>0</v>
      </c>
      <c r="AO1188" s="93"/>
      <c r="AP1188" s="93"/>
    </row>
    <row r="1189" spans="1:42" ht="75" customHeight="1">
      <c r="A1189" s="77">
        <f t="shared" si="1"/>
        <v>1188</v>
      </c>
      <c r="B1189" s="92" t="s">
        <v>10186</v>
      </c>
      <c r="C1189" s="92" t="s">
        <v>10187</v>
      </c>
      <c r="D1189" s="92" t="s">
        <v>10188</v>
      </c>
      <c r="E1189" s="92" t="s">
        <v>10189</v>
      </c>
      <c r="F1189" s="92">
        <v>81231307848</v>
      </c>
      <c r="G1189" s="92" t="s">
        <v>44</v>
      </c>
      <c r="H1189" s="90" t="s">
        <v>10187</v>
      </c>
      <c r="I1189" s="90" t="s">
        <v>10187</v>
      </c>
      <c r="J1189" s="92" t="s">
        <v>10190</v>
      </c>
      <c r="K1189" s="92" t="s">
        <v>209</v>
      </c>
      <c r="L1189" s="92" t="s">
        <v>209</v>
      </c>
      <c r="M1189" s="92" t="s">
        <v>209</v>
      </c>
      <c r="N1189" s="92" t="s">
        <v>209</v>
      </c>
      <c r="O1189" s="92" t="s">
        <v>209</v>
      </c>
      <c r="P1189" s="90"/>
      <c r="Q1189" s="92" t="s">
        <v>209</v>
      </c>
      <c r="R1189" s="93"/>
      <c r="S1189" s="93"/>
      <c r="T1189" s="92" t="s">
        <v>9720</v>
      </c>
      <c r="U1189" s="94"/>
      <c r="V1189" s="94"/>
      <c r="W1189" s="94"/>
      <c r="X1189" s="94"/>
      <c r="Y1189" s="93"/>
      <c r="Z1189" s="93"/>
      <c r="AA1189" s="90"/>
      <c r="AB1189" s="95"/>
      <c r="AC1189" s="93"/>
      <c r="AD1189" s="92" t="s">
        <v>209</v>
      </c>
      <c r="AE1189" s="94"/>
      <c r="AF1189" s="92" t="s">
        <v>10191</v>
      </c>
      <c r="AG1189" s="93"/>
      <c r="AH1189" s="96"/>
      <c r="AI1189" s="96"/>
      <c r="AJ1189" s="90"/>
      <c r="AK1189" s="90"/>
      <c r="AL1189" s="93"/>
      <c r="AM1189" s="93"/>
      <c r="AN1189" s="92">
        <v>0</v>
      </c>
      <c r="AO1189" s="93"/>
      <c r="AP1189" s="93"/>
    </row>
    <row r="1190" spans="1:42" ht="75" customHeight="1">
      <c r="A1190" s="77">
        <f t="shared" si="1"/>
        <v>1189</v>
      </c>
      <c r="B1190" s="92" t="s">
        <v>10192</v>
      </c>
      <c r="C1190" s="92" t="s">
        <v>10193</v>
      </c>
      <c r="D1190" s="92" t="s">
        <v>10194</v>
      </c>
      <c r="E1190" s="92" t="s">
        <v>10195</v>
      </c>
      <c r="F1190" s="92">
        <v>85748540990</v>
      </c>
      <c r="G1190" s="92" t="s">
        <v>44</v>
      </c>
      <c r="H1190" s="90" t="s">
        <v>10193</v>
      </c>
      <c r="I1190" s="90" t="s">
        <v>10193</v>
      </c>
      <c r="J1190" s="92" t="s">
        <v>10196</v>
      </c>
      <c r="K1190" s="92" t="s">
        <v>209</v>
      </c>
      <c r="L1190" s="92" t="s">
        <v>209</v>
      </c>
      <c r="M1190" s="92" t="s">
        <v>209</v>
      </c>
      <c r="N1190" s="92" t="s">
        <v>209</v>
      </c>
      <c r="O1190" s="92" t="s">
        <v>209</v>
      </c>
      <c r="P1190" s="90"/>
      <c r="Q1190" s="92" t="s">
        <v>209</v>
      </c>
      <c r="R1190" s="93"/>
      <c r="S1190" s="93"/>
      <c r="T1190" s="92" t="s">
        <v>9720</v>
      </c>
      <c r="U1190" s="94"/>
      <c r="V1190" s="94"/>
      <c r="W1190" s="94"/>
      <c r="X1190" s="94"/>
      <c r="Y1190" s="93"/>
      <c r="Z1190" s="93"/>
      <c r="AA1190" s="90"/>
      <c r="AB1190" s="95"/>
      <c r="AC1190" s="93"/>
      <c r="AD1190" s="92" t="s">
        <v>209</v>
      </c>
      <c r="AE1190" s="94"/>
      <c r="AF1190" s="92" t="s">
        <v>10197</v>
      </c>
      <c r="AG1190" s="93"/>
      <c r="AH1190" s="96"/>
      <c r="AI1190" s="96"/>
      <c r="AJ1190" s="90"/>
      <c r="AK1190" s="90"/>
      <c r="AL1190" s="93"/>
      <c r="AM1190" s="93"/>
      <c r="AN1190" s="92">
        <v>0</v>
      </c>
      <c r="AO1190" s="93"/>
      <c r="AP1190" s="93"/>
    </row>
    <row r="1191" spans="1:42" ht="75" customHeight="1">
      <c r="A1191" s="77">
        <f t="shared" si="1"/>
        <v>1190</v>
      </c>
      <c r="B1191" s="92" t="s">
        <v>10198</v>
      </c>
      <c r="C1191" s="92" t="s">
        <v>10199</v>
      </c>
      <c r="D1191" s="92" t="s">
        <v>10200</v>
      </c>
      <c r="E1191" s="92" t="s">
        <v>10201</v>
      </c>
      <c r="F1191" s="92">
        <v>82139113996</v>
      </c>
      <c r="G1191" s="92" t="s">
        <v>44</v>
      </c>
      <c r="H1191" s="90" t="s">
        <v>10199</v>
      </c>
      <c r="I1191" s="90" t="s">
        <v>10199</v>
      </c>
      <c r="J1191" s="92" t="s">
        <v>10202</v>
      </c>
      <c r="K1191" s="92" t="s">
        <v>209</v>
      </c>
      <c r="L1191" s="92" t="s">
        <v>209</v>
      </c>
      <c r="M1191" s="92" t="s">
        <v>209</v>
      </c>
      <c r="N1191" s="92" t="s">
        <v>209</v>
      </c>
      <c r="O1191" s="92" t="s">
        <v>209</v>
      </c>
      <c r="P1191" s="90"/>
      <c r="Q1191" s="92" t="s">
        <v>209</v>
      </c>
      <c r="R1191" s="93"/>
      <c r="S1191" s="93"/>
      <c r="T1191" s="92" t="s">
        <v>9720</v>
      </c>
      <c r="U1191" s="94"/>
      <c r="V1191" s="94"/>
      <c r="W1191" s="94"/>
      <c r="X1191" s="94"/>
      <c r="Y1191" s="93"/>
      <c r="Z1191" s="93"/>
      <c r="AA1191" s="90"/>
      <c r="AB1191" s="95"/>
      <c r="AC1191" s="93"/>
      <c r="AD1191" s="92" t="s">
        <v>209</v>
      </c>
      <c r="AE1191" s="94"/>
      <c r="AF1191" s="92" t="s">
        <v>10203</v>
      </c>
      <c r="AG1191" s="93"/>
      <c r="AH1191" s="96"/>
      <c r="AI1191" s="96"/>
      <c r="AJ1191" s="90"/>
      <c r="AK1191" s="90"/>
      <c r="AL1191" s="93"/>
      <c r="AM1191" s="93"/>
      <c r="AN1191" s="92">
        <v>0</v>
      </c>
      <c r="AO1191" s="93"/>
      <c r="AP1191" s="93"/>
    </row>
    <row r="1192" spans="1:42" ht="75" customHeight="1">
      <c r="A1192" s="77">
        <f t="shared" si="1"/>
        <v>1191</v>
      </c>
      <c r="B1192" s="92" t="s">
        <v>10204</v>
      </c>
      <c r="C1192" s="92" t="s">
        <v>10205</v>
      </c>
      <c r="D1192" s="92" t="s">
        <v>10206</v>
      </c>
      <c r="E1192" s="92" t="s">
        <v>10207</v>
      </c>
      <c r="F1192" s="92">
        <v>81335513707</v>
      </c>
      <c r="G1192" s="92" t="s">
        <v>44</v>
      </c>
      <c r="H1192" s="90" t="s">
        <v>10205</v>
      </c>
      <c r="I1192" s="90" t="s">
        <v>10205</v>
      </c>
      <c r="J1192" s="92" t="s">
        <v>7981</v>
      </c>
      <c r="K1192" s="92" t="s">
        <v>209</v>
      </c>
      <c r="L1192" s="92" t="s">
        <v>209</v>
      </c>
      <c r="M1192" s="92" t="s">
        <v>209</v>
      </c>
      <c r="N1192" s="92" t="s">
        <v>209</v>
      </c>
      <c r="O1192" s="92" t="s">
        <v>209</v>
      </c>
      <c r="P1192" s="90"/>
      <c r="Q1192" s="92" t="s">
        <v>209</v>
      </c>
      <c r="R1192" s="93"/>
      <c r="S1192" s="93"/>
      <c r="T1192" s="92" t="s">
        <v>9720</v>
      </c>
      <c r="U1192" s="94"/>
      <c r="V1192" s="94"/>
      <c r="W1192" s="94"/>
      <c r="X1192" s="94"/>
      <c r="Y1192" s="93"/>
      <c r="Z1192" s="93"/>
      <c r="AA1192" s="90"/>
      <c r="AB1192" s="95"/>
      <c r="AC1192" s="93"/>
      <c r="AD1192" s="92" t="s">
        <v>209</v>
      </c>
      <c r="AE1192" s="94"/>
      <c r="AF1192" s="152" t="s">
        <v>259</v>
      </c>
      <c r="AG1192" s="93"/>
      <c r="AH1192" s="96"/>
      <c r="AI1192" s="96"/>
      <c r="AJ1192" s="90"/>
      <c r="AK1192" s="90"/>
      <c r="AL1192" s="93"/>
      <c r="AM1192" s="93"/>
      <c r="AN1192" s="92">
        <v>0</v>
      </c>
      <c r="AO1192" s="93"/>
      <c r="AP1192" s="93"/>
    </row>
    <row r="1193" spans="1:42" ht="75" customHeight="1">
      <c r="A1193" s="77">
        <f t="shared" si="1"/>
        <v>1192</v>
      </c>
      <c r="B1193" s="92" t="s">
        <v>10208</v>
      </c>
      <c r="C1193" s="92" t="s">
        <v>10209</v>
      </c>
      <c r="D1193" s="92" t="s">
        <v>10210</v>
      </c>
      <c r="E1193" s="92" t="s">
        <v>10211</v>
      </c>
      <c r="F1193" s="92">
        <v>85648206662</v>
      </c>
      <c r="G1193" s="92" t="s">
        <v>44</v>
      </c>
      <c r="H1193" s="90" t="s">
        <v>10209</v>
      </c>
      <c r="I1193" s="90" t="s">
        <v>10209</v>
      </c>
      <c r="J1193" s="92" t="s">
        <v>10212</v>
      </c>
      <c r="K1193" s="92" t="s">
        <v>209</v>
      </c>
      <c r="L1193" s="92" t="s">
        <v>209</v>
      </c>
      <c r="M1193" s="92" t="s">
        <v>209</v>
      </c>
      <c r="N1193" s="92" t="s">
        <v>209</v>
      </c>
      <c r="O1193" s="92" t="s">
        <v>209</v>
      </c>
      <c r="P1193" s="90"/>
      <c r="Q1193" s="92" t="s">
        <v>209</v>
      </c>
      <c r="R1193" s="93"/>
      <c r="S1193" s="93"/>
      <c r="T1193" s="92" t="s">
        <v>9720</v>
      </c>
      <c r="U1193" s="94"/>
      <c r="V1193" s="94"/>
      <c r="W1193" s="94"/>
      <c r="X1193" s="94"/>
      <c r="Y1193" s="93"/>
      <c r="Z1193" s="93"/>
      <c r="AA1193" s="90"/>
      <c r="AB1193" s="95"/>
      <c r="AC1193" s="93"/>
      <c r="AD1193" s="92" t="s">
        <v>209</v>
      </c>
      <c r="AE1193" s="94"/>
      <c r="AF1193" s="92" t="s">
        <v>10213</v>
      </c>
      <c r="AG1193" s="93"/>
      <c r="AH1193" s="96"/>
      <c r="AI1193" s="96"/>
      <c r="AJ1193" s="90"/>
      <c r="AK1193" s="90"/>
      <c r="AL1193" s="93"/>
      <c r="AM1193" s="93"/>
      <c r="AN1193" s="92">
        <v>0</v>
      </c>
      <c r="AO1193" s="93"/>
      <c r="AP1193" s="93"/>
    </row>
    <row r="1194" spans="1:42" ht="75" customHeight="1">
      <c r="A1194" s="77">
        <f t="shared" si="1"/>
        <v>1193</v>
      </c>
      <c r="B1194" s="92" t="s">
        <v>10214</v>
      </c>
      <c r="C1194" s="92" t="s">
        <v>10215</v>
      </c>
      <c r="D1194" s="92" t="s">
        <v>10216</v>
      </c>
      <c r="E1194" s="92" t="s">
        <v>10217</v>
      </c>
      <c r="F1194" s="92" t="s">
        <v>10218</v>
      </c>
      <c r="G1194" s="92" t="s">
        <v>27</v>
      </c>
      <c r="H1194" s="90" t="s">
        <v>10215</v>
      </c>
      <c r="I1194" s="90" t="s">
        <v>10215</v>
      </c>
      <c r="J1194" s="92" t="s">
        <v>10219</v>
      </c>
      <c r="K1194" s="92" t="s">
        <v>209</v>
      </c>
      <c r="L1194" s="92" t="s">
        <v>209</v>
      </c>
      <c r="M1194" s="92" t="s">
        <v>209</v>
      </c>
      <c r="N1194" s="92" t="s">
        <v>209</v>
      </c>
      <c r="O1194" s="92" t="s">
        <v>209</v>
      </c>
      <c r="P1194" s="90"/>
      <c r="Q1194" s="92" t="s">
        <v>209</v>
      </c>
      <c r="R1194" s="93"/>
      <c r="S1194" s="93"/>
      <c r="T1194" s="92" t="s">
        <v>9720</v>
      </c>
      <c r="U1194" s="94"/>
      <c r="V1194" s="94"/>
      <c r="W1194" s="94"/>
      <c r="X1194" s="94"/>
      <c r="Y1194" s="93"/>
      <c r="Z1194" s="93"/>
      <c r="AA1194" s="90"/>
      <c r="AB1194" s="95"/>
      <c r="AC1194" s="93"/>
      <c r="AD1194" s="92" t="s">
        <v>209</v>
      </c>
      <c r="AE1194" s="94"/>
      <c r="AF1194" s="92" t="s">
        <v>10220</v>
      </c>
      <c r="AG1194" s="93"/>
      <c r="AH1194" s="96"/>
      <c r="AI1194" s="96"/>
      <c r="AJ1194" s="90"/>
      <c r="AK1194" s="90"/>
      <c r="AL1194" s="93"/>
      <c r="AM1194" s="93"/>
      <c r="AN1194" s="92">
        <v>0</v>
      </c>
      <c r="AO1194" s="93"/>
      <c r="AP1194" s="93"/>
    </row>
    <row r="1195" spans="1:42" ht="75" customHeight="1">
      <c r="A1195" s="77">
        <f t="shared" si="1"/>
        <v>1194</v>
      </c>
      <c r="B1195" s="92" t="s">
        <v>10221</v>
      </c>
      <c r="C1195" s="92" t="s">
        <v>10222</v>
      </c>
      <c r="D1195" s="92" t="s">
        <v>10223</v>
      </c>
      <c r="E1195" s="92" t="s">
        <v>10224</v>
      </c>
      <c r="F1195" s="92">
        <v>85230360527</v>
      </c>
      <c r="G1195" s="92" t="s">
        <v>44</v>
      </c>
      <c r="H1195" s="90" t="s">
        <v>10222</v>
      </c>
      <c r="I1195" s="90" t="s">
        <v>10222</v>
      </c>
      <c r="J1195" s="92" t="s">
        <v>10225</v>
      </c>
      <c r="K1195" s="92" t="s">
        <v>209</v>
      </c>
      <c r="L1195" s="92" t="s">
        <v>209</v>
      </c>
      <c r="M1195" s="92" t="s">
        <v>209</v>
      </c>
      <c r="N1195" s="92" t="s">
        <v>209</v>
      </c>
      <c r="O1195" s="92" t="s">
        <v>209</v>
      </c>
      <c r="P1195" s="90"/>
      <c r="Q1195" s="92" t="s">
        <v>209</v>
      </c>
      <c r="R1195" s="93"/>
      <c r="S1195" s="93"/>
      <c r="T1195" s="92" t="s">
        <v>9720</v>
      </c>
      <c r="U1195" s="94"/>
      <c r="V1195" s="94"/>
      <c r="W1195" s="94"/>
      <c r="X1195" s="94"/>
      <c r="Y1195" s="93"/>
      <c r="Z1195" s="93"/>
      <c r="AA1195" s="90"/>
      <c r="AB1195" s="95"/>
      <c r="AC1195" s="93"/>
      <c r="AD1195" s="92" t="s">
        <v>209</v>
      </c>
      <c r="AE1195" s="94"/>
      <c r="AF1195" s="92" t="s">
        <v>10226</v>
      </c>
      <c r="AG1195" s="93"/>
      <c r="AH1195" s="96"/>
      <c r="AI1195" s="96"/>
      <c r="AJ1195" s="90"/>
      <c r="AK1195" s="90"/>
      <c r="AL1195" s="93"/>
      <c r="AM1195" s="93"/>
      <c r="AN1195" s="92">
        <v>0</v>
      </c>
      <c r="AO1195" s="93"/>
      <c r="AP1195" s="93"/>
    </row>
    <row r="1196" spans="1:42" ht="75" customHeight="1">
      <c r="A1196" s="77">
        <f t="shared" si="1"/>
        <v>1195</v>
      </c>
      <c r="B1196" s="92" t="s">
        <v>10227</v>
      </c>
      <c r="C1196" s="92" t="s">
        <v>10228</v>
      </c>
      <c r="D1196" s="92" t="s">
        <v>10229</v>
      </c>
      <c r="E1196" s="92" t="s">
        <v>10230</v>
      </c>
      <c r="F1196" s="92">
        <v>85649991194</v>
      </c>
      <c r="G1196" s="92" t="s">
        <v>27</v>
      </c>
      <c r="H1196" s="90" t="s">
        <v>10228</v>
      </c>
      <c r="I1196" s="90" t="s">
        <v>10228</v>
      </c>
      <c r="J1196" s="92" t="s">
        <v>10231</v>
      </c>
      <c r="K1196" s="92" t="s">
        <v>209</v>
      </c>
      <c r="L1196" s="92" t="s">
        <v>209</v>
      </c>
      <c r="M1196" s="92" t="s">
        <v>209</v>
      </c>
      <c r="N1196" s="92" t="s">
        <v>209</v>
      </c>
      <c r="O1196" s="92" t="s">
        <v>209</v>
      </c>
      <c r="P1196" s="90"/>
      <c r="Q1196" s="92" t="s">
        <v>209</v>
      </c>
      <c r="R1196" s="93"/>
      <c r="S1196" s="93"/>
      <c r="T1196" s="92" t="s">
        <v>9720</v>
      </c>
      <c r="U1196" s="94"/>
      <c r="V1196" s="94"/>
      <c r="W1196" s="94"/>
      <c r="X1196" s="94"/>
      <c r="Y1196" s="93"/>
      <c r="Z1196" s="93"/>
      <c r="AA1196" s="90"/>
      <c r="AB1196" s="95"/>
      <c r="AC1196" s="93"/>
      <c r="AD1196" s="92" t="s">
        <v>209</v>
      </c>
      <c r="AE1196" s="94"/>
      <c r="AF1196" s="92" t="s">
        <v>9738</v>
      </c>
      <c r="AG1196" s="93"/>
      <c r="AH1196" s="96"/>
      <c r="AI1196" s="96"/>
      <c r="AJ1196" s="90"/>
      <c r="AK1196" s="90"/>
      <c r="AL1196" s="93"/>
      <c r="AM1196" s="93"/>
      <c r="AN1196" s="92">
        <v>0</v>
      </c>
      <c r="AO1196" s="93"/>
      <c r="AP1196" s="93"/>
    </row>
    <row r="1197" spans="1:42" ht="75" customHeight="1">
      <c r="A1197" s="77">
        <f t="shared" si="1"/>
        <v>1196</v>
      </c>
      <c r="B1197" s="92" t="s">
        <v>10232</v>
      </c>
      <c r="C1197" s="92" t="s">
        <v>10233</v>
      </c>
      <c r="D1197" s="92" t="s">
        <v>10234</v>
      </c>
      <c r="E1197" s="92" t="s">
        <v>10235</v>
      </c>
      <c r="F1197" s="92">
        <v>85106618133</v>
      </c>
      <c r="G1197" s="92" t="s">
        <v>27</v>
      </c>
      <c r="H1197" s="90" t="s">
        <v>10233</v>
      </c>
      <c r="I1197" s="90" t="s">
        <v>10233</v>
      </c>
      <c r="J1197" s="92" t="s">
        <v>10236</v>
      </c>
      <c r="K1197" s="92" t="s">
        <v>209</v>
      </c>
      <c r="L1197" s="92" t="s">
        <v>209</v>
      </c>
      <c r="M1197" s="92" t="s">
        <v>209</v>
      </c>
      <c r="N1197" s="92" t="s">
        <v>209</v>
      </c>
      <c r="O1197" s="92" t="s">
        <v>209</v>
      </c>
      <c r="P1197" s="90"/>
      <c r="Q1197" s="92" t="s">
        <v>209</v>
      </c>
      <c r="R1197" s="93"/>
      <c r="S1197" s="93"/>
      <c r="T1197" s="92" t="s">
        <v>9720</v>
      </c>
      <c r="U1197" s="94"/>
      <c r="V1197" s="94"/>
      <c r="W1197" s="94"/>
      <c r="X1197" s="94"/>
      <c r="Y1197" s="93"/>
      <c r="Z1197" s="93"/>
      <c r="AA1197" s="90"/>
      <c r="AB1197" s="95"/>
      <c r="AC1197" s="93"/>
      <c r="AD1197" s="92" t="s">
        <v>209</v>
      </c>
      <c r="AE1197" s="94"/>
      <c r="AF1197" s="92" t="s">
        <v>10237</v>
      </c>
      <c r="AG1197" s="93"/>
      <c r="AH1197" s="96"/>
      <c r="AI1197" s="96"/>
      <c r="AJ1197" s="90"/>
      <c r="AK1197" s="90"/>
      <c r="AL1197" s="93"/>
      <c r="AM1197" s="93"/>
      <c r="AN1197" s="92">
        <v>0</v>
      </c>
      <c r="AO1197" s="93"/>
      <c r="AP1197" s="93"/>
    </row>
    <row r="1198" spans="1:42" ht="75" customHeight="1">
      <c r="A1198" s="77">
        <f t="shared" si="1"/>
        <v>1197</v>
      </c>
      <c r="B1198" s="92" t="s">
        <v>10238</v>
      </c>
      <c r="C1198" s="92" t="s">
        <v>10239</v>
      </c>
      <c r="D1198" s="92" t="s">
        <v>3078</v>
      </c>
      <c r="E1198" s="92" t="s">
        <v>10240</v>
      </c>
      <c r="F1198" s="92">
        <v>81216600398</v>
      </c>
      <c r="G1198" s="92" t="s">
        <v>44</v>
      </c>
      <c r="H1198" s="90" t="s">
        <v>10239</v>
      </c>
      <c r="I1198" s="90" t="s">
        <v>10239</v>
      </c>
      <c r="J1198" s="92" t="s">
        <v>3081</v>
      </c>
      <c r="K1198" s="92" t="s">
        <v>209</v>
      </c>
      <c r="L1198" s="92" t="s">
        <v>209</v>
      </c>
      <c r="M1198" s="92" t="s">
        <v>209</v>
      </c>
      <c r="N1198" s="92" t="s">
        <v>209</v>
      </c>
      <c r="O1198" s="92" t="s">
        <v>209</v>
      </c>
      <c r="P1198" s="90"/>
      <c r="Q1198" s="92" t="s">
        <v>209</v>
      </c>
      <c r="R1198" s="93"/>
      <c r="S1198" s="93"/>
      <c r="T1198" s="92" t="s">
        <v>9720</v>
      </c>
      <c r="U1198" s="94"/>
      <c r="V1198" s="94"/>
      <c r="W1198" s="94"/>
      <c r="X1198" s="94"/>
      <c r="Y1198" s="93"/>
      <c r="Z1198" s="93"/>
      <c r="AA1198" s="90"/>
      <c r="AB1198" s="95"/>
      <c r="AC1198" s="93"/>
      <c r="AD1198" s="92" t="s">
        <v>209</v>
      </c>
      <c r="AE1198" s="94"/>
      <c r="AF1198" s="92" t="s">
        <v>9017</v>
      </c>
      <c r="AG1198" s="93"/>
      <c r="AH1198" s="96"/>
      <c r="AI1198" s="96"/>
      <c r="AJ1198" s="90"/>
      <c r="AK1198" s="90"/>
      <c r="AL1198" s="93"/>
      <c r="AM1198" s="93"/>
      <c r="AN1198" s="92">
        <v>0</v>
      </c>
      <c r="AO1198" s="93"/>
      <c r="AP1198" s="93"/>
    </row>
    <row r="1199" spans="1:42" ht="75" customHeight="1">
      <c r="A1199" s="77">
        <f t="shared" si="1"/>
        <v>1198</v>
      </c>
      <c r="B1199" s="92" t="s">
        <v>10241</v>
      </c>
      <c r="C1199" s="92" t="s">
        <v>10242</v>
      </c>
      <c r="D1199" s="92" t="s">
        <v>8974</v>
      </c>
      <c r="E1199" s="92" t="s">
        <v>10243</v>
      </c>
      <c r="F1199" s="92">
        <v>82143156792</v>
      </c>
      <c r="G1199" s="92" t="s">
        <v>27</v>
      </c>
      <c r="H1199" s="90" t="s">
        <v>10242</v>
      </c>
      <c r="I1199" s="90" t="s">
        <v>10242</v>
      </c>
      <c r="J1199" s="92" t="s">
        <v>10244</v>
      </c>
      <c r="K1199" s="92" t="s">
        <v>209</v>
      </c>
      <c r="L1199" s="92" t="s">
        <v>209</v>
      </c>
      <c r="M1199" s="92" t="s">
        <v>209</v>
      </c>
      <c r="N1199" s="92" t="s">
        <v>209</v>
      </c>
      <c r="O1199" s="92" t="s">
        <v>209</v>
      </c>
      <c r="P1199" s="90"/>
      <c r="Q1199" s="92" t="s">
        <v>209</v>
      </c>
      <c r="R1199" s="93"/>
      <c r="S1199" s="93"/>
      <c r="T1199" s="92" t="s">
        <v>9720</v>
      </c>
      <c r="U1199" s="94"/>
      <c r="V1199" s="94"/>
      <c r="W1199" s="94"/>
      <c r="X1199" s="94"/>
      <c r="Y1199" s="93"/>
      <c r="Z1199" s="93"/>
      <c r="AA1199" s="90"/>
      <c r="AB1199" s="95"/>
      <c r="AC1199" s="93"/>
      <c r="AD1199" s="92" t="s">
        <v>209</v>
      </c>
      <c r="AE1199" s="94"/>
      <c r="AF1199" s="92" t="s">
        <v>10245</v>
      </c>
      <c r="AG1199" s="93"/>
      <c r="AH1199" s="96"/>
      <c r="AI1199" s="96"/>
      <c r="AJ1199" s="90"/>
      <c r="AK1199" s="90"/>
      <c r="AL1199" s="93"/>
      <c r="AM1199" s="93"/>
      <c r="AN1199" s="92">
        <v>0</v>
      </c>
      <c r="AO1199" s="93"/>
      <c r="AP1199" s="93"/>
    </row>
    <row r="1200" spans="1:42" ht="75" customHeight="1">
      <c r="A1200" s="77">
        <f t="shared" si="1"/>
        <v>1199</v>
      </c>
      <c r="B1200" s="92" t="s">
        <v>10246</v>
      </c>
      <c r="C1200" s="92" t="s">
        <v>10247</v>
      </c>
      <c r="D1200" s="92" t="s">
        <v>3009</v>
      </c>
      <c r="E1200" s="92" t="s">
        <v>10248</v>
      </c>
      <c r="F1200" s="92" t="s">
        <v>10249</v>
      </c>
      <c r="G1200" s="92" t="s">
        <v>44</v>
      </c>
      <c r="H1200" s="90" t="s">
        <v>10247</v>
      </c>
      <c r="I1200" s="90" t="s">
        <v>10247</v>
      </c>
      <c r="J1200" s="92" t="s">
        <v>10250</v>
      </c>
      <c r="K1200" s="92" t="s">
        <v>209</v>
      </c>
      <c r="L1200" s="92" t="s">
        <v>209</v>
      </c>
      <c r="M1200" s="92" t="s">
        <v>209</v>
      </c>
      <c r="N1200" s="92" t="s">
        <v>209</v>
      </c>
      <c r="O1200" s="92" t="s">
        <v>209</v>
      </c>
      <c r="P1200" s="90"/>
      <c r="Q1200" s="92" t="s">
        <v>209</v>
      </c>
      <c r="R1200" s="93"/>
      <c r="S1200" s="93"/>
      <c r="T1200" s="92" t="s">
        <v>9720</v>
      </c>
      <c r="U1200" s="94"/>
      <c r="V1200" s="94"/>
      <c r="W1200" s="94"/>
      <c r="X1200" s="94"/>
      <c r="Y1200" s="93"/>
      <c r="Z1200" s="93"/>
      <c r="AA1200" s="90"/>
      <c r="AB1200" s="95"/>
      <c r="AC1200" s="93"/>
      <c r="AD1200" s="92" t="s">
        <v>209</v>
      </c>
      <c r="AE1200" s="94"/>
      <c r="AF1200" s="92" t="s">
        <v>10251</v>
      </c>
      <c r="AG1200" s="93"/>
      <c r="AH1200" s="96"/>
      <c r="AI1200" s="96"/>
      <c r="AJ1200" s="90"/>
      <c r="AK1200" s="90"/>
      <c r="AL1200" s="93"/>
      <c r="AM1200" s="93"/>
      <c r="AN1200" s="92">
        <v>0</v>
      </c>
      <c r="AO1200" s="93"/>
      <c r="AP1200" s="93"/>
    </row>
    <row r="1201" spans="1:42" ht="75" customHeight="1">
      <c r="A1201" s="77">
        <f t="shared" si="1"/>
        <v>1200</v>
      </c>
      <c r="B1201" s="92" t="s">
        <v>10252</v>
      </c>
      <c r="C1201" s="92" t="s">
        <v>10253</v>
      </c>
      <c r="D1201" s="92" t="s">
        <v>10254</v>
      </c>
      <c r="E1201" s="92" t="s">
        <v>10255</v>
      </c>
      <c r="F1201" s="92">
        <v>82187132815</v>
      </c>
      <c r="G1201" s="92" t="s">
        <v>27</v>
      </c>
      <c r="H1201" s="90" t="s">
        <v>10253</v>
      </c>
      <c r="I1201" s="90" t="s">
        <v>10253</v>
      </c>
      <c r="J1201" s="92" t="s">
        <v>10256</v>
      </c>
      <c r="K1201" s="92" t="s">
        <v>209</v>
      </c>
      <c r="L1201" s="92" t="s">
        <v>209</v>
      </c>
      <c r="M1201" s="92" t="s">
        <v>209</v>
      </c>
      <c r="N1201" s="92" t="s">
        <v>209</v>
      </c>
      <c r="O1201" s="92" t="s">
        <v>209</v>
      </c>
      <c r="P1201" s="90"/>
      <c r="Q1201" s="92" t="s">
        <v>209</v>
      </c>
      <c r="R1201" s="93"/>
      <c r="S1201" s="93"/>
      <c r="T1201" s="92" t="s">
        <v>9720</v>
      </c>
      <c r="U1201" s="94"/>
      <c r="V1201" s="94"/>
      <c r="W1201" s="94"/>
      <c r="X1201" s="94"/>
      <c r="Y1201" s="93"/>
      <c r="Z1201" s="93"/>
      <c r="AA1201" s="90"/>
      <c r="AB1201" s="95"/>
      <c r="AC1201" s="93"/>
      <c r="AD1201" s="92" t="s">
        <v>209</v>
      </c>
      <c r="AE1201" s="94"/>
      <c r="AF1201" s="92" t="s">
        <v>10257</v>
      </c>
      <c r="AG1201" s="93"/>
      <c r="AH1201" s="96"/>
      <c r="AI1201" s="96"/>
      <c r="AJ1201" s="90"/>
      <c r="AK1201" s="90"/>
      <c r="AL1201" s="93"/>
      <c r="AM1201" s="93"/>
      <c r="AN1201" s="92">
        <v>0</v>
      </c>
      <c r="AO1201" s="93"/>
      <c r="AP1201" s="93"/>
    </row>
    <row r="1202" spans="1:42" ht="75" customHeight="1">
      <c r="A1202" s="77">
        <f t="shared" si="1"/>
        <v>1201</v>
      </c>
      <c r="B1202" s="92" t="s">
        <v>10258</v>
      </c>
      <c r="C1202" s="92" t="s">
        <v>10259</v>
      </c>
      <c r="D1202" s="92" t="s">
        <v>10260</v>
      </c>
      <c r="E1202" s="92" t="s">
        <v>10261</v>
      </c>
      <c r="F1202" s="92">
        <v>85235357188</v>
      </c>
      <c r="G1202" s="92" t="s">
        <v>44</v>
      </c>
      <c r="H1202" s="90" t="s">
        <v>10259</v>
      </c>
      <c r="I1202" s="90" t="s">
        <v>10259</v>
      </c>
      <c r="J1202" s="92" t="s">
        <v>2422</v>
      </c>
      <c r="K1202" s="92" t="s">
        <v>209</v>
      </c>
      <c r="L1202" s="92" t="s">
        <v>209</v>
      </c>
      <c r="M1202" s="92" t="s">
        <v>209</v>
      </c>
      <c r="N1202" s="92" t="s">
        <v>209</v>
      </c>
      <c r="O1202" s="92" t="s">
        <v>209</v>
      </c>
      <c r="P1202" s="90"/>
      <c r="Q1202" s="92" t="s">
        <v>209</v>
      </c>
      <c r="R1202" s="93"/>
      <c r="S1202" s="93"/>
      <c r="T1202" s="92" t="s">
        <v>9720</v>
      </c>
      <c r="U1202" s="94"/>
      <c r="V1202" s="94"/>
      <c r="W1202" s="94"/>
      <c r="X1202" s="94"/>
      <c r="Y1202" s="93"/>
      <c r="Z1202" s="93"/>
      <c r="AA1202" s="90"/>
      <c r="AB1202" s="95"/>
      <c r="AC1202" s="93"/>
      <c r="AD1202" s="92" t="s">
        <v>209</v>
      </c>
      <c r="AE1202" s="94"/>
      <c r="AF1202" s="92" t="s">
        <v>10262</v>
      </c>
      <c r="AG1202" s="93"/>
      <c r="AH1202" s="96"/>
      <c r="AI1202" s="96"/>
      <c r="AJ1202" s="90"/>
      <c r="AK1202" s="90"/>
      <c r="AL1202" s="93"/>
      <c r="AM1202" s="93"/>
      <c r="AN1202" s="92">
        <v>0</v>
      </c>
      <c r="AO1202" s="93"/>
      <c r="AP1202" s="93"/>
    </row>
    <row r="1203" spans="1:42" ht="75" customHeight="1">
      <c r="A1203" s="77">
        <f t="shared" si="1"/>
        <v>1202</v>
      </c>
      <c r="B1203" s="92" t="s">
        <v>10263</v>
      </c>
      <c r="C1203" s="92" t="s">
        <v>10264</v>
      </c>
      <c r="D1203" s="92" t="s">
        <v>10265</v>
      </c>
      <c r="E1203" s="92" t="s">
        <v>10266</v>
      </c>
      <c r="F1203" s="92">
        <v>87856404717</v>
      </c>
      <c r="G1203" s="92" t="s">
        <v>44</v>
      </c>
      <c r="H1203" s="90" t="s">
        <v>10264</v>
      </c>
      <c r="I1203" s="90" t="s">
        <v>10264</v>
      </c>
      <c r="J1203" s="92" t="s">
        <v>2379</v>
      </c>
      <c r="K1203" s="92" t="s">
        <v>209</v>
      </c>
      <c r="L1203" s="92" t="s">
        <v>209</v>
      </c>
      <c r="M1203" s="92" t="s">
        <v>209</v>
      </c>
      <c r="N1203" s="92" t="s">
        <v>209</v>
      </c>
      <c r="O1203" s="92" t="s">
        <v>209</v>
      </c>
      <c r="P1203" s="90"/>
      <c r="Q1203" s="92" t="s">
        <v>209</v>
      </c>
      <c r="R1203" s="93"/>
      <c r="S1203" s="93"/>
      <c r="T1203" s="92" t="s">
        <v>9720</v>
      </c>
      <c r="U1203" s="94"/>
      <c r="V1203" s="94"/>
      <c r="W1203" s="94"/>
      <c r="X1203" s="94"/>
      <c r="Y1203" s="93"/>
      <c r="Z1203" s="93"/>
      <c r="AA1203" s="90"/>
      <c r="AB1203" s="95"/>
      <c r="AC1203" s="93"/>
      <c r="AD1203" s="92" t="s">
        <v>209</v>
      </c>
      <c r="AE1203" s="94"/>
      <c r="AF1203" s="92" t="s">
        <v>5287</v>
      </c>
      <c r="AG1203" s="93"/>
      <c r="AH1203" s="96"/>
      <c r="AI1203" s="96"/>
      <c r="AJ1203" s="90"/>
      <c r="AK1203" s="90"/>
      <c r="AL1203" s="93"/>
      <c r="AM1203" s="93"/>
      <c r="AN1203" s="92">
        <v>0</v>
      </c>
      <c r="AO1203" s="93"/>
      <c r="AP1203" s="93"/>
    </row>
    <row r="1204" spans="1:42" ht="75" customHeight="1">
      <c r="A1204" s="77">
        <f t="shared" si="1"/>
        <v>1203</v>
      </c>
      <c r="B1204" s="92" t="s">
        <v>10267</v>
      </c>
      <c r="C1204" s="92" t="s">
        <v>10268</v>
      </c>
      <c r="D1204" s="92" t="s">
        <v>10269</v>
      </c>
      <c r="E1204" s="92" t="s">
        <v>10270</v>
      </c>
      <c r="F1204" s="92">
        <v>852332314583</v>
      </c>
      <c r="G1204" s="92" t="s">
        <v>27</v>
      </c>
      <c r="H1204" s="90" t="s">
        <v>10268</v>
      </c>
      <c r="I1204" s="90" t="s">
        <v>10268</v>
      </c>
      <c r="J1204" s="92" t="s">
        <v>10271</v>
      </c>
      <c r="K1204" s="92" t="s">
        <v>209</v>
      </c>
      <c r="L1204" s="92" t="s">
        <v>209</v>
      </c>
      <c r="M1204" s="92" t="s">
        <v>209</v>
      </c>
      <c r="N1204" s="92" t="s">
        <v>209</v>
      </c>
      <c r="O1204" s="92" t="s">
        <v>209</v>
      </c>
      <c r="P1204" s="90"/>
      <c r="Q1204" s="92" t="s">
        <v>209</v>
      </c>
      <c r="R1204" s="93"/>
      <c r="S1204" s="93"/>
      <c r="T1204" s="92" t="s">
        <v>9720</v>
      </c>
      <c r="U1204" s="94"/>
      <c r="V1204" s="94"/>
      <c r="W1204" s="94"/>
      <c r="X1204" s="94"/>
      <c r="Y1204" s="93"/>
      <c r="Z1204" s="93"/>
      <c r="AA1204" s="90"/>
      <c r="AB1204" s="95"/>
      <c r="AC1204" s="93"/>
      <c r="AD1204" s="92" t="s">
        <v>209</v>
      </c>
      <c r="AE1204" s="94"/>
      <c r="AF1204" s="92" t="s">
        <v>10272</v>
      </c>
      <c r="AG1204" s="93"/>
      <c r="AH1204" s="96"/>
      <c r="AI1204" s="96"/>
      <c r="AJ1204" s="90"/>
      <c r="AK1204" s="90"/>
      <c r="AL1204" s="93"/>
      <c r="AM1204" s="93"/>
      <c r="AN1204" s="92">
        <v>0</v>
      </c>
      <c r="AO1204" s="93"/>
      <c r="AP1204" s="93"/>
    </row>
    <row r="1205" spans="1:42" ht="75" customHeight="1">
      <c r="A1205" s="77">
        <f t="shared" si="1"/>
        <v>1204</v>
      </c>
      <c r="B1205" s="92" t="s">
        <v>10273</v>
      </c>
      <c r="C1205" s="92" t="s">
        <v>10274</v>
      </c>
      <c r="D1205" s="92" t="s">
        <v>10275</v>
      </c>
      <c r="E1205" s="92" t="s">
        <v>10276</v>
      </c>
      <c r="F1205" s="92">
        <v>81232011999</v>
      </c>
      <c r="G1205" s="92" t="s">
        <v>44</v>
      </c>
      <c r="H1205" s="90" t="s">
        <v>10274</v>
      </c>
      <c r="I1205" s="90" t="s">
        <v>10274</v>
      </c>
      <c r="J1205" s="92" t="s">
        <v>10277</v>
      </c>
      <c r="K1205" s="92" t="s">
        <v>209</v>
      </c>
      <c r="L1205" s="92" t="s">
        <v>209</v>
      </c>
      <c r="M1205" s="92" t="s">
        <v>209</v>
      </c>
      <c r="N1205" s="92" t="s">
        <v>209</v>
      </c>
      <c r="O1205" s="92" t="s">
        <v>209</v>
      </c>
      <c r="P1205" s="90"/>
      <c r="Q1205" s="92" t="s">
        <v>209</v>
      </c>
      <c r="R1205" s="93"/>
      <c r="S1205" s="93"/>
      <c r="T1205" s="92" t="s">
        <v>9720</v>
      </c>
      <c r="U1205" s="94"/>
      <c r="V1205" s="94"/>
      <c r="W1205" s="94"/>
      <c r="X1205" s="94"/>
      <c r="Y1205" s="93"/>
      <c r="Z1205" s="93"/>
      <c r="AA1205" s="90"/>
      <c r="AB1205" s="95"/>
      <c r="AC1205" s="93"/>
      <c r="AD1205" s="92" t="s">
        <v>209</v>
      </c>
      <c r="AE1205" s="94"/>
      <c r="AF1205" s="92" t="s">
        <v>8063</v>
      </c>
      <c r="AG1205" s="93"/>
      <c r="AH1205" s="96"/>
      <c r="AI1205" s="96"/>
      <c r="AJ1205" s="90"/>
      <c r="AK1205" s="90"/>
      <c r="AL1205" s="93"/>
      <c r="AM1205" s="93"/>
      <c r="AN1205" s="92">
        <v>0</v>
      </c>
      <c r="AO1205" s="93"/>
      <c r="AP1205" s="93"/>
    </row>
    <row r="1206" spans="1:42" ht="75" customHeight="1">
      <c r="A1206" s="77">
        <f t="shared" si="1"/>
        <v>1205</v>
      </c>
      <c r="B1206" s="92" t="s">
        <v>10278</v>
      </c>
      <c r="C1206" s="92" t="s">
        <v>10279</v>
      </c>
      <c r="D1206" s="92" t="s">
        <v>10280</v>
      </c>
      <c r="E1206" s="92" t="s">
        <v>3026</v>
      </c>
      <c r="F1206" s="92">
        <v>8165441976</v>
      </c>
      <c r="G1206" s="92" t="s">
        <v>27</v>
      </c>
      <c r="H1206" s="90" t="s">
        <v>10279</v>
      </c>
      <c r="I1206" s="90" t="s">
        <v>10279</v>
      </c>
      <c r="J1206" s="92" t="s">
        <v>10281</v>
      </c>
      <c r="K1206" s="92" t="s">
        <v>209</v>
      </c>
      <c r="L1206" s="92" t="s">
        <v>209</v>
      </c>
      <c r="M1206" s="92" t="s">
        <v>209</v>
      </c>
      <c r="N1206" s="92" t="s">
        <v>209</v>
      </c>
      <c r="O1206" s="92" t="s">
        <v>209</v>
      </c>
      <c r="P1206" s="90"/>
      <c r="Q1206" s="92" t="s">
        <v>209</v>
      </c>
      <c r="R1206" s="93"/>
      <c r="S1206" s="93"/>
      <c r="T1206" s="92" t="s">
        <v>9720</v>
      </c>
      <c r="U1206" s="94"/>
      <c r="V1206" s="94"/>
      <c r="W1206" s="94"/>
      <c r="X1206" s="94"/>
      <c r="Y1206" s="93"/>
      <c r="Z1206" s="93"/>
      <c r="AA1206" s="90"/>
      <c r="AB1206" s="95"/>
      <c r="AC1206" s="93"/>
      <c r="AD1206" s="92" t="s">
        <v>209</v>
      </c>
      <c r="AE1206" s="94"/>
      <c r="AF1206" s="92" t="s">
        <v>10282</v>
      </c>
      <c r="AG1206" s="93"/>
      <c r="AH1206" s="96"/>
      <c r="AI1206" s="96"/>
      <c r="AJ1206" s="90"/>
      <c r="AK1206" s="90"/>
      <c r="AL1206" s="93"/>
      <c r="AM1206" s="93"/>
      <c r="AN1206" s="92">
        <v>0</v>
      </c>
      <c r="AO1206" s="93"/>
      <c r="AP1206" s="93"/>
    </row>
    <row r="1207" spans="1:42" ht="75" customHeight="1">
      <c r="A1207" s="77">
        <f t="shared" si="1"/>
        <v>1206</v>
      </c>
      <c r="B1207" s="92" t="s">
        <v>10283</v>
      </c>
      <c r="C1207" s="92" t="s">
        <v>10284</v>
      </c>
      <c r="D1207" s="92" t="s">
        <v>10285</v>
      </c>
      <c r="E1207" s="92" t="s">
        <v>10286</v>
      </c>
      <c r="F1207" s="92">
        <v>82245782998</v>
      </c>
      <c r="G1207" s="92" t="s">
        <v>27</v>
      </c>
      <c r="H1207" s="90" t="s">
        <v>10284</v>
      </c>
      <c r="I1207" s="90" t="s">
        <v>10284</v>
      </c>
      <c r="J1207" s="92" t="s">
        <v>10287</v>
      </c>
      <c r="K1207" s="92" t="s">
        <v>209</v>
      </c>
      <c r="L1207" s="92" t="s">
        <v>209</v>
      </c>
      <c r="M1207" s="92" t="s">
        <v>209</v>
      </c>
      <c r="N1207" s="92" t="s">
        <v>209</v>
      </c>
      <c r="O1207" s="92" t="s">
        <v>209</v>
      </c>
      <c r="P1207" s="90"/>
      <c r="Q1207" s="92" t="s">
        <v>209</v>
      </c>
      <c r="R1207" s="93"/>
      <c r="S1207" s="93"/>
      <c r="T1207" s="92" t="s">
        <v>9720</v>
      </c>
      <c r="U1207" s="94"/>
      <c r="V1207" s="94"/>
      <c r="W1207" s="94"/>
      <c r="X1207" s="94"/>
      <c r="Y1207" s="93"/>
      <c r="Z1207" s="93"/>
      <c r="AA1207" s="90"/>
      <c r="AB1207" s="95"/>
      <c r="AC1207" s="93"/>
      <c r="AD1207" s="92" t="s">
        <v>209</v>
      </c>
      <c r="AE1207" s="94"/>
      <c r="AF1207" s="92" t="s">
        <v>10288</v>
      </c>
      <c r="AG1207" s="93"/>
      <c r="AH1207" s="96"/>
      <c r="AI1207" s="96"/>
      <c r="AJ1207" s="90"/>
      <c r="AK1207" s="90"/>
      <c r="AL1207" s="93"/>
      <c r="AM1207" s="93"/>
      <c r="AN1207" s="92">
        <v>0</v>
      </c>
      <c r="AO1207" s="93"/>
      <c r="AP1207" s="93"/>
    </row>
    <row r="1208" spans="1:42" ht="75" customHeight="1">
      <c r="A1208" s="77">
        <f t="shared" si="1"/>
        <v>1207</v>
      </c>
      <c r="B1208" s="92" t="s">
        <v>10289</v>
      </c>
      <c r="C1208" s="92" t="s">
        <v>10290</v>
      </c>
      <c r="D1208" s="92" t="s">
        <v>10291</v>
      </c>
      <c r="E1208" s="92" t="s">
        <v>10292</v>
      </c>
      <c r="F1208" s="92">
        <v>81234509226</v>
      </c>
      <c r="G1208" s="92" t="s">
        <v>44</v>
      </c>
      <c r="H1208" s="90" t="s">
        <v>10290</v>
      </c>
      <c r="I1208" s="90" t="s">
        <v>10290</v>
      </c>
      <c r="J1208" s="92" t="s">
        <v>10293</v>
      </c>
      <c r="K1208" s="92" t="s">
        <v>209</v>
      </c>
      <c r="L1208" s="92" t="s">
        <v>209</v>
      </c>
      <c r="M1208" s="92" t="s">
        <v>209</v>
      </c>
      <c r="N1208" s="92" t="s">
        <v>209</v>
      </c>
      <c r="O1208" s="92" t="s">
        <v>209</v>
      </c>
      <c r="P1208" s="90"/>
      <c r="Q1208" s="92" t="s">
        <v>209</v>
      </c>
      <c r="R1208" s="93"/>
      <c r="S1208" s="93"/>
      <c r="T1208" s="92" t="s">
        <v>9720</v>
      </c>
      <c r="U1208" s="94"/>
      <c r="V1208" s="94"/>
      <c r="W1208" s="94"/>
      <c r="X1208" s="94"/>
      <c r="Y1208" s="93"/>
      <c r="Z1208" s="93"/>
      <c r="AA1208" s="90"/>
      <c r="AB1208" s="95"/>
      <c r="AC1208" s="93"/>
      <c r="AD1208" s="92" t="s">
        <v>209</v>
      </c>
      <c r="AE1208" s="94"/>
      <c r="AF1208" s="92" t="s">
        <v>10294</v>
      </c>
      <c r="AG1208" s="93"/>
      <c r="AH1208" s="96"/>
      <c r="AI1208" s="96"/>
      <c r="AJ1208" s="90"/>
      <c r="AK1208" s="90"/>
      <c r="AL1208" s="93"/>
      <c r="AM1208" s="93"/>
      <c r="AN1208" s="92">
        <v>0</v>
      </c>
      <c r="AO1208" s="93"/>
      <c r="AP1208" s="93"/>
    </row>
    <row r="1209" spans="1:42" ht="75" customHeight="1">
      <c r="A1209" s="77">
        <f t="shared" si="1"/>
        <v>1208</v>
      </c>
      <c r="B1209" s="92" t="s">
        <v>10295</v>
      </c>
      <c r="C1209" s="92" t="s">
        <v>10296</v>
      </c>
      <c r="D1209" s="92" t="s">
        <v>10297</v>
      </c>
      <c r="E1209" s="92" t="s">
        <v>10298</v>
      </c>
      <c r="F1209" s="92" t="s">
        <v>10299</v>
      </c>
      <c r="G1209" s="92" t="s">
        <v>44</v>
      </c>
      <c r="H1209" s="90" t="s">
        <v>10296</v>
      </c>
      <c r="I1209" s="90" t="s">
        <v>10296</v>
      </c>
      <c r="J1209" s="92" t="s">
        <v>10300</v>
      </c>
      <c r="K1209" s="92" t="s">
        <v>209</v>
      </c>
      <c r="L1209" s="92" t="s">
        <v>209</v>
      </c>
      <c r="M1209" s="92" t="s">
        <v>209</v>
      </c>
      <c r="N1209" s="92" t="s">
        <v>209</v>
      </c>
      <c r="O1209" s="92" t="s">
        <v>209</v>
      </c>
      <c r="P1209" s="90"/>
      <c r="Q1209" s="92" t="s">
        <v>209</v>
      </c>
      <c r="R1209" s="93"/>
      <c r="S1209" s="93"/>
      <c r="T1209" s="92" t="s">
        <v>9720</v>
      </c>
      <c r="U1209" s="94"/>
      <c r="V1209" s="94"/>
      <c r="W1209" s="94"/>
      <c r="X1209" s="94"/>
      <c r="Y1209" s="93"/>
      <c r="Z1209" s="93"/>
      <c r="AA1209" s="90"/>
      <c r="AB1209" s="95"/>
      <c r="AC1209" s="93"/>
      <c r="AD1209" s="92" t="s">
        <v>209</v>
      </c>
      <c r="AE1209" s="94"/>
      <c r="AF1209" s="92" t="s">
        <v>10301</v>
      </c>
      <c r="AG1209" s="93"/>
      <c r="AH1209" s="96"/>
      <c r="AI1209" s="96"/>
      <c r="AJ1209" s="90"/>
      <c r="AK1209" s="90"/>
      <c r="AL1209" s="93"/>
      <c r="AM1209" s="93"/>
      <c r="AN1209" s="92">
        <v>0</v>
      </c>
      <c r="AO1209" s="93"/>
      <c r="AP1209" s="93"/>
    </row>
    <row r="1210" spans="1:42" ht="75" customHeight="1">
      <c r="A1210" s="77">
        <f t="shared" si="1"/>
        <v>1209</v>
      </c>
      <c r="B1210" s="92" t="s">
        <v>10302</v>
      </c>
      <c r="C1210" s="92" t="s">
        <v>10303</v>
      </c>
      <c r="D1210" s="92" t="s">
        <v>10304</v>
      </c>
      <c r="E1210" s="92" t="s">
        <v>10305</v>
      </c>
      <c r="F1210" s="92">
        <v>81218599785</v>
      </c>
      <c r="G1210" s="92" t="s">
        <v>44</v>
      </c>
      <c r="H1210" s="90" t="s">
        <v>10303</v>
      </c>
      <c r="I1210" s="90" t="s">
        <v>10303</v>
      </c>
      <c r="J1210" s="92" t="s">
        <v>434</v>
      </c>
      <c r="K1210" s="92" t="s">
        <v>209</v>
      </c>
      <c r="L1210" s="92" t="s">
        <v>209</v>
      </c>
      <c r="M1210" s="92" t="s">
        <v>209</v>
      </c>
      <c r="N1210" s="92" t="s">
        <v>209</v>
      </c>
      <c r="O1210" s="92" t="s">
        <v>209</v>
      </c>
      <c r="P1210" s="90"/>
      <c r="Q1210" s="92" t="s">
        <v>209</v>
      </c>
      <c r="R1210" s="93"/>
      <c r="S1210" s="93"/>
      <c r="T1210" s="92" t="s">
        <v>9720</v>
      </c>
      <c r="U1210" s="94"/>
      <c r="V1210" s="94"/>
      <c r="W1210" s="94"/>
      <c r="X1210" s="94"/>
      <c r="Y1210" s="93"/>
      <c r="Z1210" s="93"/>
      <c r="AA1210" s="90"/>
      <c r="AB1210" s="95"/>
      <c r="AC1210" s="93"/>
      <c r="AD1210" s="92" t="s">
        <v>209</v>
      </c>
      <c r="AE1210" s="94"/>
      <c r="AF1210" s="92" t="s">
        <v>10306</v>
      </c>
      <c r="AG1210" s="93"/>
      <c r="AH1210" s="96"/>
      <c r="AI1210" s="96"/>
      <c r="AJ1210" s="90"/>
      <c r="AK1210" s="90"/>
      <c r="AL1210" s="93"/>
      <c r="AM1210" s="93"/>
      <c r="AN1210" s="92">
        <v>0</v>
      </c>
      <c r="AO1210" s="93"/>
      <c r="AP1210" s="93"/>
    </row>
    <row r="1211" spans="1:42" ht="75" customHeight="1">
      <c r="A1211" s="77">
        <f t="shared" si="1"/>
        <v>1210</v>
      </c>
      <c r="B1211" s="92" t="s">
        <v>10307</v>
      </c>
      <c r="C1211" s="92" t="s">
        <v>2277</v>
      </c>
      <c r="D1211" s="92" t="s">
        <v>2278</v>
      </c>
      <c r="E1211" s="92" t="s">
        <v>10308</v>
      </c>
      <c r="F1211" s="92">
        <v>82132229053</v>
      </c>
      <c r="G1211" s="92" t="s">
        <v>27</v>
      </c>
      <c r="H1211" s="90" t="s">
        <v>2277</v>
      </c>
      <c r="I1211" s="90" t="s">
        <v>2277</v>
      </c>
      <c r="J1211" s="92" t="s">
        <v>10309</v>
      </c>
      <c r="K1211" s="92" t="s">
        <v>209</v>
      </c>
      <c r="L1211" s="92" t="s">
        <v>209</v>
      </c>
      <c r="M1211" s="92" t="s">
        <v>209</v>
      </c>
      <c r="N1211" s="92" t="s">
        <v>209</v>
      </c>
      <c r="O1211" s="92" t="s">
        <v>209</v>
      </c>
      <c r="P1211" s="90"/>
      <c r="Q1211" s="92" t="s">
        <v>209</v>
      </c>
      <c r="R1211" s="93"/>
      <c r="S1211" s="93"/>
      <c r="T1211" s="92" t="s">
        <v>9720</v>
      </c>
      <c r="U1211" s="94"/>
      <c r="V1211" s="94"/>
      <c r="W1211" s="94"/>
      <c r="X1211" s="94"/>
      <c r="Y1211" s="93"/>
      <c r="Z1211" s="93"/>
      <c r="AA1211" s="90"/>
      <c r="AB1211" s="95"/>
      <c r="AC1211" s="93"/>
      <c r="AD1211" s="92" t="s">
        <v>209</v>
      </c>
      <c r="AE1211" s="94"/>
      <c r="AF1211" s="92" t="s">
        <v>10310</v>
      </c>
      <c r="AG1211" s="93"/>
      <c r="AH1211" s="96"/>
      <c r="AI1211" s="96"/>
      <c r="AJ1211" s="90"/>
      <c r="AK1211" s="90"/>
      <c r="AL1211" s="93"/>
      <c r="AM1211" s="93"/>
      <c r="AN1211" s="92">
        <v>0</v>
      </c>
      <c r="AO1211" s="93"/>
      <c r="AP1211" s="93"/>
    </row>
    <row r="1212" spans="1:42" ht="75" customHeight="1">
      <c r="A1212" s="77">
        <f t="shared" si="1"/>
        <v>1211</v>
      </c>
      <c r="B1212" s="92" t="s">
        <v>10311</v>
      </c>
      <c r="C1212" s="92" t="s">
        <v>10312</v>
      </c>
      <c r="D1212" s="92" t="s">
        <v>10313</v>
      </c>
      <c r="E1212" s="92" t="s">
        <v>10314</v>
      </c>
      <c r="F1212" s="92">
        <v>8113110880</v>
      </c>
      <c r="G1212" s="92" t="s">
        <v>27</v>
      </c>
      <c r="H1212" s="90" t="s">
        <v>10312</v>
      </c>
      <c r="I1212" s="90" t="s">
        <v>10312</v>
      </c>
      <c r="J1212" s="92" t="s">
        <v>10315</v>
      </c>
      <c r="K1212" s="92" t="s">
        <v>209</v>
      </c>
      <c r="L1212" s="92" t="s">
        <v>209</v>
      </c>
      <c r="M1212" s="92" t="s">
        <v>209</v>
      </c>
      <c r="N1212" s="92" t="s">
        <v>209</v>
      </c>
      <c r="O1212" s="92" t="s">
        <v>209</v>
      </c>
      <c r="P1212" s="90"/>
      <c r="Q1212" s="92" t="s">
        <v>209</v>
      </c>
      <c r="R1212" s="93"/>
      <c r="S1212" s="93"/>
      <c r="T1212" s="92" t="s">
        <v>9720</v>
      </c>
      <c r="U1212" s="94"/>
      <c r="V1212" s="94"/>
      <c r="W1212" s="94"/>
      <c r="X1212" s="94"/>
      <c r="Y1212" s="93"/>
      <c r="Z1212" s="93"/>
      <c r="AA1212" s="90"/>
      <c r="AB1212" s="95"/>
      <c r="AC1212" s="93"/>
      <c r="AD1212" s="92" t="s">
        <v>209</v>
      </c>
      <c r="AE1212" s="94"/>
      <c r="AF1212" s="92" t="s">
        <v>10316</v>
      </c>
      <c r="AG1212" s="93"/>
      <c r="AH1212" s="96"/>
      <c r="AI1212" s="96"/>
      <c r="AJ1212" s="90"/>
      <c r="AK1212" s="90"/>
      <c r="AL1212" s="93"/>
      <c r="AM1212" s="93"/>
      <c r="AN1212" s="92">
        <v>0</v>
      </c>
      <c r="AO1212" s="93"/>
      <c r="AP1212" s="93"/>
    </row>
    <row r="1213" spans="1:42" ht="75" customHeight="1">
      <c r="A1213" s="77">
        <f t="shared" si="1"/>
        <v>1212</v>
      </c>
      <c r="B1213" s="92" t="s">
        <v>10317</v>
      </c>
      <c r="C1213" s="92" t="s">
        <v>10318</v>
      </c>
      <c r="D1213" s="92" t="s">
        <v>10319</v>
      </c>
      <c r="E1213" s="92" t="s">
        <v>10320</v>
      </c>
      <c r="F1213" s="92">
        <v>85852540341</v>
      </c>
      <c r="G1213" s="92" t="s">
        <v>44</v>
      </c>
      <c r="H1213" s="90" t="s">
        <v>10318</v>
      </c>
      <c r="I1213" s="90" t="s">
        <v>10318</v>
      </c>
      <c r="J1213" s="92" t="s">
        <v>10321</v>
      </c>
      <c r="K1213" s="92" t="s">
        <v>209</v>
      </c>
      <c r="L1213" s="92" t="s">
        <v>209</v>
      </c>
      <c r="M1213" s="92" t="s">
        <v>209</v>
      </c>
      <c r="N1213" s="92" t="s">
        <v>209</v>
      </c>
      <c r="O1213" s="92" t="s">
        <v>209</v>
      </c>
      <c r="P1213" s="90"/>
      <c r="Q1213" s="92" t="s">
        <v>209</v>
      </c>
      <c r="R1213" s="93"/>
      <c r="S1213" s="93"/>
      <c r="T1213" s="92" t="s">
        <v>9720</v>
      </c>
      <c r="U1213" s="94"/>
      <c r="V1213" s="94"/>
      <c r="W1213" s="94"/>
      <c r="X1213" s="94"/>
      <c r="Y1213" s="93"/>
      <c r="Z1213" s="93"/>
      <c r="AA1213" s="90"/>
      <c r="AB1213" s="95"/>
      <c r="AC1213" s="93"/>
      <c r="AD1213" s="92" t="s">
        <v>209</v>
      </c>
      <c r="AE1213" s="94"/>
      <c r="AF1213" s="92" t="s">
        <v>10322</v>
      </c>
      <c r="AG1213" s="93"/>
      <c r="AH1213" s="96"/>
      <c r="AI1213" s="96"/>
      <c r="AJ1213" s="90"/>
      <c r="AK1213" s="90"/>
      <c r="AL1213" s="93"/>
      <c r="AM1213" s="93"/>
      <c r="AN1213" s="92">
        <v>0</v>
      </c>
      <c r="AO1213" s="93"/>
      <c r="AP1213" s="93"/>
    </row>
    <row r="1214" spans="1:42" ht="75" customHeight="1">
      <c r="A1214" s="77">
        <f t="shared" si="1"/>
        <v>1213</v>
      </c>
      <c r="B1214" s="92" t="s">
        <v>10323</v>
      </c>
      <c r="C1214" s="92" t="s">
        <v>10324</v>
      </c>
      <c r="D1214" s="92" t="s">
        <v>10325</v>
      </c>
      <c r="E1214" s="92">
        <v>357813420780002</v>
      </c>
      <c r="F1214" s="92">
        <v>81230902190</v>
      </c>
      <c r="G1214" s="92" t="s">
        <v>44</v>
      </c>
      <c r="H1214" s="90" t="s">
        <v>10324</v>
      </c>
      <c r="I1214" s="90" t="s">
        <v>10324</v>
      </c>
      <c r="J1214" s="92" t="s">
        <v>7534</v>
      </c>
      <c r="K1214" s="92" t="s">
        <v>209</v>
      </c>
      <c r="L1214" s="92" t="s">
        <v>209</v>
      </c>
      <c r="M1214" s="92" t="s">
        <v>209</v>
      </c>
      <c r="N1214" s="92" t="s">
        <v>209</v>
      </c>
      <c r="O1214" s="92" t="s">
        <v>209</v>
      </c>
      <c r="P1214" s="90"/>
      <c r="Q1214" s="92" t="s">
        <v>209</v>
      </c>
      <c r="R1214" s="93"/>
      <c r="S1214" s="93"/>
      <c r="T1214" s="92" t="s">
        <v>9720</v>
      </c>
      <c r="U1214" s="94"/>
      <c r="V1214" s="94"/>
      <c r="W1214" s="94"/>
      <c r="X1214" s="94"/>
      <c r="Y1214" s="93"/>
      <c r="Z1214" s="93"/>
      <c r="AA1214" s="90"/>
      <c r="AB1214" s="95"/>
      <c r="AC1214" s="93"/>
      <c r="AD1214" s="92" t="s">
        <v>209</v>
      </c>
      <c r="AE1214" s="94"/>
      <c r="AF1214" s="92" t="s">
        <v>5059</v>
      </c>
      <c r="AG1214" s="93"/>
      <c r="AH1214" s="96"/>
      <c r="AI1214" s="96"/>
      <c r="AJ1214" s="90"/>
      <c r="AK1214" s="90"/>
      <c r="AL1214" s="93"/>
      <c r="AM1214" s="93"/>
      <c r="AN1214" s="92">
        <v>0</v>
      </c>
      <c r="AO1214" s="93"/>
      <c r="AP1214" s="93"/>
    </row>
    <row r="1215" spans="1:42" ht="75" customHeight="1">
      <c r="A1215" s="77">
        <f t="shared" si="1"/>
        <v>1214</v>
      </c>
      <c r="B1215" s="92" t="s">
        <v>10326</v>
      </c>
      <c r="C1215" s="92" t="s">
        <v>10327</v>
      </c>
      <c r="D1215" s="92" t="s">
        <v>10328</v>
      </c>
      <c r="E1215" s="92" t="s">
        <v>10329</v>
      </c>
      <c r="F1215" s="92">
        <v>82245782998</v>
      </c>
      <c r="G1215" s="92" t="s">
        <v>27</v>
      </c>
      <c r="H1215" s="90" t="s">
        <v>10327</v>
      </c>
      <c r="I1215" s="90" t="s">
        <v>10327</v>
      </c>
      <c r="J1215" s="92" t="s">
        <v>10330</v>
      </c>
      <c r="K1215" s="92" t="s">
        <v>209</v>
      </c>
      <c r="L1215" s="92" t="s">
        <v>209</v>
      </c>
      <c r="M1215" s="92" t="s">
        <v>209</v>
      </c>
      <c r="N1215" s="92" t="s">
        <v>209</v>
      </c>
      <c r="O1215" s="92" t="s">
        <v>209</v>
      </c>
      <c r="P1215" s="90"/>
      <c r="Q1215" s="92" t="s">
        <v>209</v>
      </c>
      <c r="R1215" s="93"/>
      <c r="S1215" s="93"/>
      <c r="T1215" s="92" t="s">
        <v>9720</v>
      </c>
      <c r="U1215" s="94"/>
      <c r="V1215" s="94"/>
      <c r="W1215" s="94"/>
      <c r="X1215" s="94"/>
      <c r="Y1215" s="93"/>
      <c r="Z1215" s="93"/>
      <c r="AA1215" s="90"/>
      <c r="AB1215" s="95"/>
      <c r="AC1215" s="93"/>
      <c r="AD1215" s="92" t="s">
        <v>209</v>
      </c>
      <c r="AE1215" s="94"/>
      <c r="AF1215" s="92" t="s">
        <v>10331</v>
      </c>
      <c r="AG1215" s="93"/>
      <c r="AH1215" s="96"/>
      <c r="AI1215" s="96"/>
      <c r="AJ1215" s="90"/>
      <c r="AK1215" s="90"/>
      <c r="AL1215" s="93"/>
      <c r="AM1215" s="93"/>
      <c r="AN1215" s="92">
        <v>0</v>
      </c>
      <c r="AO1215" s="93"/>
      <c r="AP1215" s="93"/>
    </row>
    <row r="1216" spans="1:42" ht="75" customHeight="1">
      <c r="A1216" s="77">
        <f t="shared" si="1"/>
        <v>1215</v>
      </c>
      <c r="B1216" s="92" t="s">
        <v>10332</v>
      </c>
      <c r="C1216" s="92" t="s">
        <v>10333</v>
      </c>
      <c r="D1216" s="92" t="s">
        <v>10334</v>
      </c>
      <c r="E1216" s="92" t="s">
        <v>10335</v>
      </c>
      <c r="F1216" s="92" t="s">
        <v>10336</v>
      </c>
      <c r="G1216" s="92" t="s">
        <v>27</v>
      </c>
      <c r="H1216" s="90" t="s">
        <v>10333</v>
      </c>
      <c r="I1216" s="90" t="s">
        <v>10333</v>
      </c>
      <c r="J1216" s="92" t="s">
        <v>10337</v>
      </c>
      <c r="K1216" s="92" t="s">
        <v>209</v>
      </c>
      <c r="L1216" s="92" t="s">
        <v>209</v>
      </c>
      <c r="M1216" s="92" t="s">
        <v>209</v>
      </c>
      <c r="N1216" s="92" t="s">
        <v>209</v>
      </c>
      <c r="O1216" s="92" t="s">
        <v>209</v>
      </c>
      <c r="P1216" s="90"/>
      <c r="Q1216" s="92" t="s">
        <v>209</v>
      </c>
      <c r="R1216" s="93"/>
      <c r="S1216" s="93"/>
      <c r="T1216" s="92" t="s">
        <v>9720</v>
      </c>
      <c r="U1216" s="94"/>
      <c r="V1216" s="94"/>
      <c r="W1216" s="94"/>
      <c r="X1216" s="94"/>
      <c r="Y1216" s="93"/>
      <c r="Z1216" s="93"/>
      <c r="AA1216" s="90"/>
      <c r="AB1216" s="95"/>
      <c r="AC1216" s="93"/>
      <c r="AD1216" s="92" t="s">
        <v>209</v>
      </c>
      <c r="AE1216" s="94"/>
      <c r="AF1216" s="92" t="s">
        <v>10338</v>
      </c>
      <c r="AG1216" s="93"/>
      <c r="AH1216" s="96"/>
      <c r="AI1216" s="96"/>
      <c r="AJ1216" s="90"/>
      <c r="AK1216" s="90"/>
      <c r="AL1216" s="93"/>
      <c r="AM1216" s="93"/>
      <c r="AN1216" s="92">
        <v>0</v>
      </c>
      <c r="AO1216" s="93"/>
      <c r="AP1216" s="93"/>
    </row>
    <row r="1217" spans="1:42" ht="75" customHeight="1">
      <c r="A1217" s="77">
        <f t="shared" si="1"/>
        <v>1216</v>
      </c>
      <c r="B1217" s="92" t="s">
        <v>10339</v>
      </c>
      <c r="C1217" s="92" t="s">
        <v>10340</v>
      </c>
      <c r="D1217" s="92" t="s">
        <v>10341</v>
      </c>
      <c r="E1217" s="92" t="s">
        <v>10342</v>
      </c>
      <c r="F1217" s="92">
        <v>82331088779</v>
      </c>
      <c r="G1217" s="92" t="s">
        <v>44</v>
      </c>
      <c r="H1217" s="90" t="s">
        <v>10340</v>
      </c>
      <c r="I1217" s="90" t="s">
        <v>10340</v>
      </c>
      <c r="J1217" s="92" t="s">
        <v>10343</v>
      </c>
      <c r="K1217" s="92" t="s">
        <v>209</v>
      </c>
      <c r="L1217" s="92" t="s">
        <v>209</v>
      </c>
      <c r="M1217" s="92" t="s">
        <v>209</v>
      </c>
      <c r="N1217" s="92" t="s">
        <v>209</v>
      </c>
      <c r="O1217" s="92" t="s">
        <v>209</v>
      </c>
      <c r="P1217" s="90"/>
      <c r="Q1217" s="92" t="s">
        <v>209</v>
      </c>
      <c r="R1217" s="93"/>
      <c r="S1217" s="93"/>
      <c r="T1217" s="92" t="s">
        <v>9720</v>
      </c>
      <c r="U1217" s="94"/>
      <c r="V1217" s="94"/>
      <c r="W1217" s="94"/>
      <c r="X1217" s="94"/>
      <c r="Y1217" s="93"/>
      <c r="Z1217" s="93"/>
      <c r="AA1217" s="90"/>
      <c r="AB1217" s="95"/>
      <c r="AC1217" s="93"/>
      <c r="AD1217" s="92" t="s">
        <v>209</v>
      </c>
      <c r="AE1217" s="94"/>
      <c r="AF1217" s="92" t="s">
        <v>10344</v>
      </c>
      <c r="AG1217" s="93"/>
      <c r="AH1217" s="96"/>
      <c r="AI1217" s="96"/>
      <c r="AJ1217" s="90"/>
      <c r="AK1217" s="90"/>
      <c r="AL1217" s="93"/>
      <c r="AM1217" s="93"/>
      <c r="AN1217" s="92">
        <v>0</v>
      </c>
      <c r="AO1217" s="93"/>
      <c r="AP1217" s="93"/>
    </row>
    <row r="1218" spans="1:42" ht="75" customHeight="1">
      <c r="A1218" s="77">
        <f t="shared" si="1"/>
        <v>1217</v>
      </c>
      <c r="B1218" s="92" t="s">
        <v>10345</v>
      </c>
      <c r="C1218" s="92" t="s">
        <v>10346</v>
      </c>
      <c r="D1218" s="92" t="s">
        <v>10347</v>
      </c>
      <c r="E1218" s="92" t="s">
        <v>10348</v>
      </c>
      <c r="F1218" s="92"/>
      <c r="G1218" s="92" t="s">
        <v>27</v>
      </c>
      <c r="H1218" s="90" t="s">
        <v>10346</v>
      </c>
      <c r="I1218" s="90" t="s">
        <v>10346</v>
      </c>
      <c r="J1218" s="92" t="s">
        <v>10349</v>
      </c>
      <c r="K1218" s="92" t="s">
        <v>209</v>
      </c>
      <c r="L1218" s="92" t="s">
        <v>209</v>
      </c>
      <c r="M1218" s="92" t="s">
        <v>209</v>
      </c>
      <c r="N1218" s="92" t="s">
        <v>209</v>
      </c>
      <c r="O1218" s="92" t="s">
        <v>209</v>
      </c>
      <c r="P1218" s="90"/>
      <c r="Q1218" s="92" t="s">
        <v>209</v>
      </c>
      <c r="R1218" s="93"/>
      <c r="S1218" s="93"/>
      <c r="T1218" s="92" t="s">
        <v>9720</v>
      </c>
      <c r="U1218" s="94"/>
      <c r="V1218" s="94"/>
      <c r="W1218" s="94"/>
      <c r="X1218" s="94"/>
      <c r="Y1218" s="93"/>
      <c r="Z1218" s="93"/>
      <c r="AA1218" s="90"/>
      <c r="AB1218" s="95"/>
      <c r="AC1218" s="93"/>
      <c r="AD1218" s="92" t="s">
        <v>209</v>
      </c>
      <c r="AE1218" s="94"/>
      <c r="AF1218" s="92" t="s">
        <v>10350</v>
      </c>
      <c r="AG1218" s="93"/>
      <c r="AH1218" s="96"/>
      <c r="AI1218" s="96"/>
      <c r="AJ1218" s="90"/>
      <c r="AK1218" s="90"/>
      <c r="AL1218" s="93"/>
      <c r="AM1218" s="93"/>
      <c r="AN1218" s="92">
        <v>0</v>
      </c>
      <c r="AO1218" s="93"/>
      <c r="AP1218" s="93"/>
    </row>
    <row r="1219" spans="1:42" ht="75" customHeight="1">
      <c r="A1219" s="77">
        <f t="shared" si="1"/>
        <v>1218</v>
      </c>
      <c r="B1219" s="92" t="s">
        <v>10351</v>
      </c>
      <c r="C1219" s="92" t="s">
        <v>10352</v>
      </c>
      <c r="D1219" s="92" t="s">
        <v>10353</v>
      </c>
      <c r="E1219" s="92" t="s">
        <v>10354</v>
      </c>
      <c r="F1219" s="92"/>
      <c r="G1219" s="92" t="s">
        <v>44</v>
      </c>
      <c r="H1219" s="90" t="s">
        <v>10352</v>
      </c>
      <c r="I1219" s="90" t="s">
        <v>10352</v>
      </c>
      <c r="J1219" s="92" t="s">
        <v>4573</v>
      </c>
      <c r="K1219" s="92" t="s">
        <v>209</v>
      </c>
      <c r="L1219" s="92" t="s">
        <v>209</v>
      </c>
      <c r="M1219" s="92" t="s">
        <v>209</v>
      </c>
      <c r="N1219" s="92" t="s">
        <v>209</v>
      </c>
      <c r="O1219" s="92" t="s">
        <v>209</v>
      </c>
      <c r="P1219" s="90"/>
      <c r="Q1219" s="92" t="s">
        <v>209</v>
      </c>
      <c r="R1219" s="93"/>
      <c r="S1219" s="93"/>
      <c r="T1219" s="92" t="s">
        <v>9720</v>
      </c>
      <c r="U1219" s="94"/>
      <c r="V1219" s="94"/>
      <c r="W1219" s="94"/>
      <c r="X1219" s="94"/>
      <c r="Y1219" s="93"/>
      <c r="Z1219" s="93"/>
      <c r="AA1219" s="90"/>
      <c r="AB1219" s="95"/>
      <c r="AC1219" s="93"/>
      <c r="AD1219" s="92" t="s">
        <v>209</v>
      </c>
      <c r="AE1219" s="94"/>
      <c r="AF1219" s="92" t="s">
        <v>10355</v>
      </c>
      <c r="AG1219" s="93"/>
      <c r="AH1219" s="96"/>
      <c r="AI1219" s="96"/>
      <c r="AJ1219" s="90"/>
      <c r="AK1219" s="90"/>
      <c r="AL1219" s="93"/>
      <c r="AM1219" s="93"/>
      <c r="AN1219" s="92">
        <v>0</v>
      </c>
      <c r="AO1219" s="93"/>
      <c r="AP1219" s="93"/>
    </row>
    <row r="1220" spans="1:42" ht="75" customHeight="1">
      <c r="A1220" s="77">
        <f t="shared" si="1"/>
        <v>1219</v>
      </c>
      <c r="B1220" s="92" t="s">
        <v>10356</v>
      </c>
      <c r="C1220" s="92" t="s">
        <v>10357</v>
      </c>
      <c r="D1220" s="92" t="s">
        <v>10358</v>
      </c>
      <c r="E1220" s="92" t="s">
        <v>10359</v>
      </c>
      <c r="F1220" s="92">
        <v>81805305325</v>
      </c>
      <c r="G1220" s="92" t="s">
        <v>27</v>
      </c>
      <c r="H1220" s="90" t="s">
        <v>10357</v>
      </c>
      <c r="I1220" s="90" t="s">
        <v>10357</v>
      </c>
      <c r="J1220" s="92" t="s">
        <v>10360</v>
      </c>
      <c r="K1220" s="92" t="s">
        <v>209</v>
      </c>
      <c r="L1220" s="92" t="s">
        <v>209</v>
      </c>
      <c r="M1220" s="92" t="s">
        <v>209</v>
      </c>
      <c r="N1220" s="92" t="s">
        <v>209</v>
      </c>
      <c r="O1220" s="92" t="s">
        <v>209</v>
      </c>
      <c r="P1220" s="90"/>
      <c r="Q1220" s="92" t="s">
        <v>209</v>
      </c>
      <c r="R1220" s="93"/>
      <c r="S1220" s="93"/>
      <c r="T1220" s="92" t="s">
        <v>9720</v>
      </c>
      <c r="U1220" s="94"/>
      <c r="V1220" s="94"/>
      <c r="W1220" s="94"/>
      <c r="X1220" s="94"/>
      <c r="Y1220" s="93"/>
      <c r="Z1220" s="93"/>
      <c r="AA1220" s="90"/>
      <c r="AB1220" s="95"/>
      <c r="AC1220" s="93"/>
      <c r="AD1220" s="92" t="s">
        <v>209</v>
      </c>
      <c r="AE1220" s="94"/>
      <c r="AF1220" s="92" t="s">
        <v>10361</v>
      </c>
      <c r="AG1220" s="93"/>
      <c r="AH1220" s="96"/>
      <c r="AI1220" s="96"/>
      <c r="AJ1220" s="90"/>
      <c r="AK1220" s="90"/>
      <c r="AL1220" s="93"/>
      <c r="AM1220" s="93"/>
      <c r="AN1220" s="92">
        <v>0</v>
      </c>
      <c r="AO1220" s="93"/>
      <c r="AP1220" s="93"/>
    </row>
    <row r="1221" spans="1:42" ht="75" customHeight="1">
      <c r="A1221" s="77">
        <f t="shared" si="1"/>
        <v>1220</v>
      </c>
      <c r="B1221" s="92" t="s">
        <v>10362</v>
      </c>
      <c r="C1221" s="92" t="s">
        <v>10363</v>
      </c>
      <c r="D1221" s="92" t="s">
        <v>10364</v>
      </c>
      <c r="E1221" s="92" t="s">
        <v>10365</v>
      </c>
      <c r="F1221" s="92">
        <v>83831352527</v>
      </c>
      <c r="G1221" s="92" t="s">
        <v>44</v>
      </c>
      <c r="H1221" s="90" t="s">
        <v>10363</v>
      </c>
      <c r="I1221" s="90" t="s">
        <v>10363</v>
      </c>
      <c r="J1221" s="92" t="s">
        <v>10366</v>
      </c>
      <c r="K1221" s="92" t="s">
        <v>209</v>
      </c>
      <c r="L1221" s="92" t="s">
        <v>209</v>
      </c>
      <c r="M1221" s="92" t="s">
        <v>209</v>
      </c>
      <c r="N1221" s="92" t="s">
        <v>209</v>
      </c>
      <c r="O1221" s="92" t="s">
        <v>209</v>
      </c>
      <c r="P1221" s="90"/>
      <c r="Q1221" s="92" t="s">
        <v>209</v>
      </c>
      <c r="R1221" s="93"/>
      <c r="S1221" s="93"/>
      <c r="T1221" s="92" t="s">
        <v>9720</v>
      </c>
      <c r="U1221" s="94"/>
      <c r="V1221" s="94"/>
      <c r="W1221" s="94"/>
      <c r="X1221" s="94"/>
      <c r="Y1221" s="93"/>
      <c r="Z1221" s="93"/>
      <c r="AA1221" s="90"/>
      <c r="AB1221" s="95"/>
      <c r="AC1221" s="93"/>
      <c r="AD1221" s="92" t="s">
        <v>209</v>
      </c>
      <c r="AE1221" s="94"/>
      <c r="AF1221" s="92" t="s">
        <v>10367</v>
      </c>
      <c r="AG1221" s="93"/>
      <c r="AH1221" s="96"/>
      <c r="AI1221" s="96"/>
      <c r="AJ1221" s="90"/>
      <c r="AK1221" s="90"/>
      <c r="AL1221" s="93"/>
      <c r="AM1221" s="93"/>
      <c r="AN1221" s="92">
        <v>0</v>
      </c>
      <c r="AO1221" s="93"/>
      <c r="AP1221" s="93"/>
    </row>
    <row r="1222" spans="1:42" ht="75" customHeight="1">
      <c r="A1222" s="77">
        <f t="shared" si="1"/>
        <v>1221</v>
      </c>
      <c r="B1222" s="92" t="s">
        <v>10368</v>
      </c>
      <c r="C1222" s="92" t="s">
        <v>10369</v>
      </c>
      <c r="D1222" s="92" t="s">
        <v>742</v>
      </c>
      <c r="E1222" s="92" t="s">
        <v>10370</v>
      </c>
      <c r="F1222" s="92" t="s">
        <v>10371</v>
      </c>
      <c r="G1222" s="92" t="s">
        <v>44</v>
      </c>
      <c r="H1222" s="90" t="s">
        <v>10369</v>
      </c>
      <c r="I1222" s="90" t="s">
        <v>10369</v>
      </c>
      <c r="J1222" s="92" t="s">
        <v>10372</v>
      </c>
      <c r="K1222" s="92" t="s">
        <v>209</v>
      </c>
      <c r="L1222" s="92" t="s">
        <v>209</v>
      </c>
      <c r="M1222" s="92" t="s">
        <v>209</v>
      </c>
      <c r="N1222" s="92" t="s">
        <v>209</v>
      </c>
      <c r="O1222" s="92" t="s">
        <v>209</v>
      </c>
      <c r="P1222" s="90"/>
      <c r="Q1222" s="92" t="s">
        <v>209</v>
      </c>
      <c r="R1222" s="93"/>
      <c r="S1222" s="93"/>
      <c r="T1222" s="92" t="s">
        <v>9720</v>
      </c>
      <c r="U1222" s="94"/>
      <c r="V1222" s="94"/>
      <c r="W1222" s="94"/>
      <c r="X1222" s="94"/>
      <c r="Y1222" s="93"/>
      <c r="Z1222" s="93"/>
      <c r="AA1222" s="90"/>
      <c r="AB1222" s="95"/>
      <c r="AC1222" s="93"/>
      <c r="AD1222" s="92" t="s">
        <v>209</v>
      </c>
      <c r="AE1222" s="94"/>
      <c r="AF1222" s="92" t="s">
        <v>10373</v>
      </c>
      <c r="AG1222" s="93"/>
      <c r="AH1222" s="96"/>
      <c r="AI1222" s="96"/>
      <c r="AJ1222" s="90"/>
      <c r="AK1222" s="90"/>
      <c r="AL1222" s="93"/>
      <c r="AM1222" s="93"/>
      <c r="AN1222" s="92">
        <v>0</v>
      </c>
      <c r="AO1222" s="93"/>
      <c r="AP1222" s="93"/>
    </row>
    <row r="1223" spans="1:42" ht="75" customHeight="1">
      <c r="A1223" s="77">
        <f t="shared" si="1"/>
        <v>1222</v>
      </c>
      <c r="B1223" s="92" t="s">
        <v>10374</v>
      </c>
      <c r="C1223" s="92" t="s">
        <v>10375</v>
      </c>
      <c r="D1223" s="92" t="s">
        <v>10376</v>
      </c>
      <c r="E1223" s="92" t="s">
        <v>10377</v>
      </c>
      <c r="F1223" s="92" t="s">
        <v>10378</v>
      </c>
      <c r="G1223" s="92" t="s">
        <v>27</v>
      </c>
      <c r="H1223" s="90" t="s">
        <v>10375</v>
      </c>
      <c r="I1223" s="90" t="s">
        <v>10375</v>
      </c>
      <c r="J1223" s="92" t="s">
        <v>10379</v>
      </c>
      <c r="K1223" s="92" t="s">
        <v>209</v>
      </c>
      <c r="L1223" s="92" t="s">
        <v>209</v>
      </c>
      <c r="M1223" s="92" t="s">
        <v>209</v>
      </c>
      <c r="N1223" s="92" t="s">
        <v>209</v>
      </c>
      <c r="O1223" s="92" t="s">
        <v>209</v>
      </c>
      <c r="P1223" s="90"/>
      <c r="Q1223" s="92" t="s">
        <v>209</v>
      </c>
      <c r="R1223" s="93"/>
      <c r="S1223" s="93"/>
      <c r="T1223" s="92" t="s">
        <v>9720</v>
      </c>
      <c r="U1223" s="94"/>
      <c r="V1223" s="94"/>
      <c r="W1223" s="94"/>
      <c r="X1223" s="94"/>
      <c r="Y1223" s="93"/>
      <c r="Z1223" s="93"/>
      <c r="AA1223" s="90"/>
      <c r="AB1223" s="95"/>
      <c r="AC1223" s="93"/>
      <c r="AD1223" s="92" t="s">
        <v>209</v>
      </c>
      <c r="AE1223" s="94"/>
      <c r="AF1223" s="92" t="s">
        <v>10380</v>
      </c>
      <c r="AG1223" s="93"/>
      <c r="AH1223" s="96"/>
      <c r="AI1223" s="96"/>
      <c r="AJ1223" s="90"/>
      <c r="AK1223" s="90"/>
      <c r="AL1223" s="93"/>
      <c r="AM1223" s="93"/>
      <c r="AN1223" s="92">
        <v>0</v>
      </c>
      <c r="AO1223" s="93"/>
      <c r="AP1223" s="93"/>
    </row>
    <row r="1224" spans="1:42" ht="75" customHeight="1">
      <c r="A1224" s="77">
        <f t="shared" si="1"/>
        <v>1223</v>
      </c>
      <c r="B1224" s="92" t="s">
        <v>10381</v>
      </c>
      <c r="C1224" s="92" t="s">
        <v>10382</v>
      </c>
      <c r="D1224" s="92" t="s">
        <v>10383</v>
      </c>
      <c r="E1224" s="92" t="s">
        <v>10384</v>
      </c>
      <c r="F1224" s="92">
        <v>81235966765</v>
      </c>
      <c r="G1224" s="92" t="s">
        <v>44</v>
      </c>
      <c r="H1224" s="90" t="s">
        <v>10382</v>
      </c>
      <c r="I1224" s="90" t="s">
        <v>10382</v>
      </c>
      <c r="J1224" s="92" t="s">
        <v>10385</v>
      </c>
      <c r="K1224" s="92" t="s">
        <v>209</v>
      </c>
      <c r="L1224" s="92" t="s">
        <v>209</v>
      </c>
      <c r="M1224" s="92" t="s">
        <v>209</v>
      </c>
      <c r="N1224" s="92" t="s">
        <v>209</v>
      </c>
      <c r="O1224" s="92" t="s">
        <v>209</v>
      </c>
      <c r="P1224" s="90"/>
      <c r="Q1224" s="92" t="s">
        <v>209</v>
      </c>
      <c r="R1224" s="93"/>
      <c r="S1224" s="93"/>
      <c r="T1224" s="92" t="s">
        <v>9720</v>
      </c>
      <c r="U1224" s="94"/>
      <c r="V1224" s="94"/>
      <c r="W1224" s="94"/>
      <c r="X1224" s="94"/>
      <c r="Y1224" s="93"/>
      <c r="Z1224" s="93"/>
      <c r="AA1224" s="90"/>
      <c r="AB1224" s="95"/>
      <c r="AC1224" s="93"/>
      <c r="AD1224" s="92" t="s">
        <v>209</v>
      </c>
      <c r="AE1224" s="94"/>
      <c r="AF1224" s="92" t="s">
        <v>10386</v>
      </c>
      <c r="AG1224" s="93"/>
      <c r="AH1224" s="96"/>
      <c r="AI1224" s="96"/>
      <c r="AJ1224" s="90"/>
      <c r="AK1224" s="90"/>
      <c r="AL1224" s="93"/>
      <c r="AM1224" s="93"/>
      <c r="AN1224" s="92">
        <v>0</v>
      </c>
      <c r="AO1224" s="93"/>
      <c r="AP1224" s="93"/>
    </row>
    <row r="1225" spans="1:42" ht="75" customHeight="1">
      <c r="A1225" s="77">
        <f t="shared" si="1"/>
        <v>1224</v>
      </c>
      <c r="B1225" s="92" t="s">
        <v>10387</v>
      </c>
      <c r="C1225" s="92" t="s">
        <v>10388</v>
      </c>
      <c r="D1225" s="92" t="s">
        <v>10389</v>
      </c>
      <c r="E1225" s="92" t="s">
        <v>10390</v>
      </c>
      <c r="F1225" s="92">
        <v>81553355551</v>
      </c>
      <c r="G1225" s="92" t="s">
        <v>27</v>
      </c>
      <c r="H1225" s="90" t="s">
        <v>10388</v>
      </c>
      <c r="I1225" s="90" t="s">
        <v>10388</v>
      </c>
      <c r="J1225" s="92" t="s">
        <v>10391</v>
      </c>
      <c r="K1225" s="92" t="s">
        <v>209</v>
      </c>
      <c r="L1225" s="92" t="s">
        <v>209</v>
      </c>
      <c r="M1225" s="92" t="s">
        <v>209</v>
      </c>
      <c r="N1225" s="92" t="s">
        <v>209</v>
      </c>
      <c r="O1225" s="92" t="s">
        <v>209</v>
      </c>
      <c r="P1225" s="90"/>
      <c r="Q1225" s="92" t="s">
        <v>209</v>
      </c>
      <c r="R1225" s="93"/>
      <c r="S1225" s="93"/>
      <c r="T1225" s="92" t="s">
        <v>9720</v>
      </c>
      <c r="U1225" s="94"/>
      <c r="V1225" s="94"/>
      <c r="W1225" s="94"/>
      <c r="X1225" s="94"/>
      <c r="Y1225" s="93"/>
      <c r="Z1225" s="93"/>
      <c r="AA1225" s="90"/>
      <c r="AB1225" s="95"/>
      <c r="AC1225" s="93"/>
      <c r="AD1225" s="92" t="s">
        <v>209</v>
      </c>
      <c r="AE1225" s="94"/>
      <c r="AF1225" s="92" t="s">
        <v>10392</v>
      </c>
      <c r="AG1225" s="93"/>
      <c r="AH1225" s="96"/>
      <c r="AI1225" s="96"/>
      <c r="AJ1225" s="90"/>
      <c r="AK1225" s="90"/>
      <c r="AL1225" s="93"/>
      <c r="AM1225" s="93"/>
      <c r="AN1225" s="92">
        <v>0</v>
      </c>
      <c r="AO1225" s="93"/>
      <c r="AP1225" s="93"/>
    </row>
    <row r="1226" spans="1:42" ht="75" customHeight="1">
      <c r="A1226" s="77">
        <f t="shared" si="1"/>
        <v>1225</v>
      </c>
      <c r="B1226" s="92" t="s">
        <v>10393</v>
      </c>
      <c r="C1226" s="92" t="s">
        <v>10394</v>
      </c>
      <c r="D1226" s="92" t="s">
        <v>10395</v>
      </c>
      <c r="E1226" s="92" t="s">
        <v>10396</v>
      </c>
      <c r="F1226" s="92">
        <v>81231615119</v>
      </c>
      <c r="G1226" s="92" t="s">
        <v>27</v>
      </c>
      <c r="H1226" s="90" t="s">
        <v>10394</v>
      </c>
      <c r="I1226" s="90" t="s">
        <v>10394</v>
      </c>
      <c r="J1226" s="92" t="s">
        <v>10397</v>
      </c>
      <c r="K1226" s="92" t="s">
        <v>209</v>
      </c>
      <c r="L1226" s="92" t="s">
        <v>209</v>
      </c>
      <c r="M1226" s="92" t="s">
        <v>209</v>
      </c>
      <c r="N1226" s="92" t="s">
        <v>209</v>
      </c>
      <c r="O1226" s="92" t="s">
        <v>209</v>
      </c>
      <c r="P1226" s="90"/>
      <c r="Q1226" s="92" t="s">
        <v>209</v>
      </c>
      <c r="R1226" s="93"/>
      <c r="S1226" s="93"/>
      <c r="T1226" s="92" t="s">
        <v>9720</v>
      </c>
      <c r="U1226" s="94"/>
      <c r="V1226" s="94"/>
      <c r="W1226" s="94"/>
      <c r="X1226" s="94"/>
      <c r="Y1226" s="93"/>
      <c r="Z1226" s="93"/>
      <c r="AA1226" s="90"/>
      <c r="AB1226" s="95"/>
      <c r="AC1226" s="93"/>
      <c r="AD1226" s="92" t="s">
        <v>209</v>
      </c>
      <c r="AE1226" s="94"/>
      <c r="AF1226" s="92" t="s">
        <v>10398</v>
      </c>
      <c r="AG1226" s="93"/>
      <c r="AH1226" s="96"/>
      <c r="AI1226" s="96"/>
      <c r="AJ1226" s="90"/>
      <c r="AK1226" s="90"/>
      <c r="AL1226" s="93"/>
      <c r="AM1226" s="93"/>
      <c r="AN1226" s="92">
        <v>0</v>
      </c>
      <c r="AO1226" s="93"/>
      <c r="AP1226" s="93"/>
    </row>
    <row r="1227" spans="1:42" ht="75" customHeight="1">
      <c r="A1227" s="77">
        <f t="shared" si="1"/>
        <v>1226</v>
      </c>
      <c r="B1227" s="92" t="s">
        <v>10399</v>
      </c>
      <c r="C1227" s="92" t="s">
        <v>10400</v>
      </c>
      <c r="D1227" s="92" t="s">
        <v>10401</v>
      </c>
      <c r="E1227" s="92" t="s">
        <v>10402</v>
      </c>
      <c r="F1227" s="92">
        <v>81253996766</v>
      </c>
      <c r="G1227" s="92" t="s">
        <v>27</v>
      </c>
      <c r="H1227" s="90" t="s">
        <v>10400</v>
      </c>
      <c r="I1227" s="90" t="s">
        <v>10400</v>
      </c>
      <c r="J1227" s="92" t="s">
        <v>10403</v>
      </c>
      <c r="K1227" s="92" t="s">
        <v>209</v>
      </c>
      <c r="L1227" s="92" t="s">
        <v>209</v>
      </c>
      <c r="M1227" s="92" t="s">
        <v>209</v>
      </c>
      <c r="N1227" s="92" t="s">
        <v>209</v>
      </c>
      <c r="O1227" s="92" t="s">
        <v>209</v>
      </c>
      <c r="P1227" s="90"/>
      <c r="Q1227" s="92" t="s">
        <v>209</v>
      </c>
      <c r="R1227" s="93"/>
      <c r="S1227" s="93"/>
      <c r="T1227" s="92" t="s">
        <v>9720</v>
      </c>
      <c r="U1227" s="94"/>
      <c r="V1227" s="94"/>
      <c r="W1227" s="94"/>
      <c r="X1227" s="94"/>
      <c r="Y1227" s="93"/>
      <c r="Z1227" s="93"/>
      <c r="AA1227" s="90"/>
      <c r="AB1227" s="95"/>
      <c r="AC1227" s="93"/>
      <c r="AD1227" s="92" t="s">
        <v>209</v>
      </c>
      <c r="AE1227" s="94"/>
      <c r="AF1227" s="92" t="s">
        <v>10404</v>
      </c>
      <c r="AG1227" s="93"/>
      <c r="AH1227" s="96"/>
      <c r="AI1227" s="96"/>
      <c r="AJ1227" s="90"/>
      <c r="AK1227" s="90"/>
      <c r="AL1227" s="93"/>
      <c r="AM1227" s="93"/>
      <c r="AN1227" s="92">
        <v>0</v>
      </c>
      <c r="AO1227" s="93"/>
      <c r="AP1227" s="93"/>
    </row>
    <row r="1228" spans="1:42" ht="75" customHeight="1">
      <c r="A1228" s="77">
        <f t="shared" si="1"/>
        <v>1227</v>
      </c>
      <c r="B1228" s="92" t="s">
        <v>10405</v>
      </c>
      <c r="C1228" s="92" t="s">
        <v>10406</v>
      </c>
      <c r="D1228" s="92" t="s">
        <v>10407</v>
      </c>
      <c r="E1228" s="92" t="s">
        <v>10408</v>
      </c>
      <c r="F1228" s="92">
        <v>81909078956</v>
      </c>
      <c r="G1228" s="92" t="s">
        <v>44</v>
      </c>
      <c r="H1228" s="90" t="s">
        <v>10406</v>
      </c>
      <c r="I1228" s="90" t="s">
        <v>10406</v>
      </c>
      <c r="J1228" s="92" t="s">
        <v>10409</v>
      </c>
      <c r="K1228" s="92" t="s">
        <v>209</v>
      </c>
      <c r="L1228" s="92" t="s">
        <v>209</v>
      </c>
      <c r="M1228" s="92" t="s">
        <v>209</v>
      </c>
      <c r="N1228" s="92" t="s">
        <v>209</v>
      </c>
      <c r="O1228" s="92" t="s">
        <v>209</v>
      </c>
      <c r="P1228" s="90"/>
      <c r="Q1228" s="92" t="s">
        <v>209</v>
      </c>
      <c r="R1228" s="93"/>
      <c r="S1228" s="93"/>
      <c r="T1228" s="92" t="s">
        <v>9720</v>
      </c>
      <c r="U1228" s="94"/>
      <c r="V1228" s="94"/>
      <c r="W1228" s="94"/>
      <c r="X1228" s="94"/>
      <c r="Y1228" s="93"/>
      <c r="Z1228" s="93"/>
      <c r="AA1228" s="90"/>
      <c r="AB1228" s="95"/>
      <c r="AC1228" s="93"/>
      <c r="AD1228" s="92" t="s">
        <v>209</v>
      </c>
      <c r="AE1228" s="94"/>
      <c r="AF1228" s="92" t="s">
        <v>10410</v>
      </c>
      <c r="AG1228" s="93"/>
      <c r="AH1228" s="96"/>
      <c r="AI1228" s="96"/>
      <c r="AJ1228" s="90"/>
      <c r="AK1228" s="90"/>
      <c r="AL1228" s="93"/>
      <c r="AM1228" s="93"/>
      <c r="AN1228" s="92">
        <v>0</v>
      </c>
      <c r="AO1228" s="93"/>
      <c r="AP1228" s="93"/>
    </row>
    <row r="1229" spans="1:42" ht="75" customHeight="1">
      <c r="A1229" s="77">
        <f t="shared" si="1"/>
        <v>1228</v>
      </c>
      <c r="B1229" s="92" t="s">
        <v>10411</v>
      </c>
      <c r="C1229" s="92" t="s">
        <v>10412</v>
      </c>
      <c r="D1229" s="92" t="s">
        <v>10413</v>
      </c>
      <c r="E1229" s="92" t="s">
        <v>10414</v>
      </c>
      <c r="F1229" s="92">
        <v>81332796987</v>
      </c>
      <c r="G1229" s="92" t="s">
        <v>44</v>
      </c>
      <c r="H1229" s="90" t="s">
        <v>10412</v>
      </c>
      <c r="I1229" s="90" t="s">
        <v>10412</v>
      </c>
      <c r="J1229" s="92" t="s">
        <v>10415</v>
      </c>
      <c r="K1229" s="92" t="s">
        <v>209</v>
      </c>
      <c r="L1229" s="92" t="s">
        <v>209</v>
      </c>
      <c r="M1229" s="92" t="s">
        <v>209</v>
      </c>
      <c r="N1229" s="92" t="s">
        <v>209</v>
      </c>
      <c r="O1229" s="92" t="s">
        <v>209</v>
      </c>
      <c r="P1229" s="90"/>
      <c r="Q1229" s="92" t="s">
        <v>209</v>
      </c>
      <c r="R1229" s="93"/>
      <c r="S1229" s="93"/>
      <c r="T1229" s="92" t="s">
        <v>9720</v>
      </c>
      <c r="U1229" s="94"/>
      <c r="V1229" s="94"/>
      <c r="W1229" s="94"/>
      <c r="X1229" s="94"/>
      <c r="Y1229" s="93"/>
      <c r="Z1229" s="93"/>
      <c r="AA1229" s="90"/>
      <c r="AB1229" s="95"/>
      <c r="AC1229" s="93"/>
      <c r="AD1229" s="92" t="s">
        <v>209</v>
      </c>
      <c r="AE1229" s="94"/>
      <c r="AF1229" s="92" t="s">
        <v>10416</v>
      </c>
      <c r="AG1229" s="93"/>
      <c r="AH1229" s="96"/>
      <c r="AI1229" s="96"/>
      <c r="AJ1229" s="90"/>
      <c r="AK1229" s="90"/>
      <c r="AL1229" s="93"/>
      <c r="AM1229" s="93"/>
      <c r="AN1229" s="92">
        <v>0</v>
      </c>
      <c r="AO1229" s="93"/>
      <c r="AP1229" s="93"/>
    </row>
    <row r="1230" spans="1:42" ht="75" customHeight="1">
      <c r="A1230" s="77">
        <f t="shared" si="1"/>
        <v>1229</v>
      </c>
      <c r="B1230" s="92" t="s">
        <v>10417</v>
      </c>
      <c r="C1230" s="92" t="s">
        <v>10418</v>
      </c>
      <c r="D1230" s="92" t="s">
        <v>10419</v>
      </c>
      <c r="E1230" s="92" t="s">
        <v>10420</v>
      </c>
      <c r="F1230" s="92">
        <v>85730128788</v>
      </c>
      <c r="G1230" s="92" t="s">
        <v>27</v>
      </c>
      <c r="H1230" s="90" t="s">
        <v>10418</v>
      </c>
      <c r="I1230" s="90" t="s">
        <v>10418</v>
      </c>
      <c r="J1230" s="92" t="s">
        <v>10421</v>
      </c>
      <c r="K1230" s="92" t="s">
        <v>209</v>
      </c>
      <c r="L1230" s="92" t="s">
        <v>209</v>
      </c>
      <c r="M1230" s="92" t="s">
        <v>209</v>
      </c>
      <c r="N1230" s="92" t="s">
        <v>209</v>
      </c>
      <c r="O1230" s="92" t="s">
        <v>209</v>
      </c>
      <c r="P1230" s="90"/>
      <c r="Q1230" s="92" t="s">
        <v>209</v>
      </c>
      <c r="R1230" s="93"/>
      <c r="S1230" s="93"/>
      <c r="T1230" s="92" t="s">
        <v>9720</v>
      </c>
      <c r="U1230" s="94"/>
      <c r="V1230" s="94"/>
      <c r="W1230" s="94"/>
      <c r="X1230" s="94"/>
      <c r="Y1230" s="93"/>
      <c r="Z1230" s="93"/>
      <c r="AA1230" s="90"/>
      <c r="AB1230" s="95"/>
      <c r="AC1230" s="93"/>
      <c r="AD1230" s="92" t="s">
        <v>209</v>
      </c>
      <c r="AE1230" s="94"/>
      <c r="AF1230" s="92" t="s">
        <v>9579</v>
      </c>
      <c r="AG1230" s="93"/>
      <c r="AH1230" s="96"/>
      <c r="AI1230" s="96"/>
      <c r="AJ1230" s="90"/>
      <c r="AK1230" s="90"/>
      <c r="AL1230" s="93"/>
      <c r="AM1230" s="93"/>
      <c r="AN1230" s="92">
        <v>0</v>
      </c>
      <c r="AO1230" s="93"/>
      <c r="AP1230" s="93"/>
    </row>
    <row r="1231" spans="1:42" ht="75" customHeight="1">
      <c r="A1231" s="77">
        <f t="shared" si="1"/>
        <v>1230</v>
      </c>
      <c r="B1231" s="92" t="s">
        <v>10422</v>
      </c>
      <c r="C1231" s="92" t="s">
        <v>10423</v>
      </c>
      <c r="D1231" s="92" t="s">
        <v>10424</v>
      </c>
      <c r="E1231" s="92" t="s">
        <v>10425</v>
      </c>
      <c r="F1231" s="92">
        <v>87853164362</v>
      </c>
      <c r="G1231" s="92" t="s">
        <v>44</v>
      </c>
      <c r="H1231" s="90" t="s">
        <v>10423</v>
      </c>
      <c r="I1231" s="90" t="s">
        <v>10423</v>
      </c>
      <c r="J1231" s="92" t="s">
        <v>10426</v>
      </c>
      <c r="K1231" s="92" t="s">
        <v>209</v>
      </c>
      <c r="L1231" s="92" t="s">
        <v>209</v>
      </c>
      <c r="M1231" s="92" t="s">
        <v>209</v>
      </c>
      <c r="N1231" s="92" t="s">
        <v>209</v>
      </c>
      <c r="O1231" s="92" t="s">
        <v>209</v>
      </c>
      <c r="P1231" s="90"/>
      <c r="Q1231" s="92" t="s">
        <v>209</v>
      </c>
      <c r="R1231" s="93"/>
      <c r="S1231" s="93"/>
      <c r="T1231" s="92" t="s">
        <v>9720</v>
      </c>
      <c r="U1231" s="94"/>
      <c r="V1231" s="94"/>
      <c r="W1231" s="94"/>
      <c r="X1231" s="94"/>
      <c r="Y1231" s="93"/>
      <c r="Z1231" s="93"/>
      <c r="AA1231" s="90"/>
      <c r="AB1231" s="95"/>
      <c r="AC1231" s="93"/>
      <c r="AD1231" s="92" t="s">
        <v>209</v>
      </c>
      <c r="AE1231" s="94"/>
      <c r="AF1231" s="92" t="s">
        <v>10427</v>
      </c>
      <c r="AG1231" s="93"/>
      <c r="AH1231" s="96"/>
      <c r="AI1231" s="96"/>
      <c r="AJ1231" s="90"/>
      <c r="AK1231" s="90"/>
      <c r="AL1231" s="93"/>
      <c r="AM1231" s="93"/>
      <c r="AN1231" s="92">
        <v>0</v>
      </c>
      <c r="AO1231" s="93"/>
      <c r="AP1231" s="93"/>
    </row>
    <row r="1232" spans="1:42" ht="75" customHeight="1">
      <c r="A1232" s="77">
        <f t="shared" si="1"/>
        <v>1231</v>
      </c>
      <c r="B1232" s="92" t="s">
        <v>10428</v>
      </c>
      <c r="C1232" s="92" t="s">
        <v>10429</v>
      </c>
      <c r="D1232" s="92" t="s">
        <v>10430</v>
      </c>
      <c r="E1232" s="92" t="s">
        <v>10431</v>
      </c>
      <c r="F1232" s="92">
        <v>82231239006</v>
      </c>
      <c r="G1232" s="92" t="s">
        <v>27</v>
      </c>
      <c r="H1232" s="90" t="s">
        <v>10429</v>
      </c>
      <c r="I1232" s="90" t="s">
        <v>10429</v>
      </c>
      <c r="J1232" s="92" t="s">
        <v>10432</v>
      </c>
      <c r="K1232" s="92" t="s">
        <v>209</v>
      </c>
      <c r="L1232" s="92" t="s">
        <v>209</v>
      </c>
      <c r="M1232" s="92" t="s">
        <v>209</v>
      </c>
      <c r="N1232" s="92" t="s">
        <v>209</v>
      </c>
      <c r="O1232" s="92" t="s">
        <v>209</v>
      </c>
      <c r="P1232" s="90"/>
      <c r="Q1232" s="92" t="s">
        <v>209</v>
      </c>
      <c r="R1232" s="93"/>
      <c r="S1232" s="93"/>
      <c r="T1232" s="92" t="s">
        <v>9720</v>
      </c>
      <c r="U1232" s="94"/>
      <c r="V1232" s="94"/>
      <c r="W1232" s="94"/>
      <c r="X1232" s="94"/>
      <c r="Y1232" s="93"/>
      <c r="Z1232" s="93"/>
      <c r="AA1232" s="90"/>
      <c r="AB1232" s="95"/>
      <c r="AC1232" s="93"/>
      <c r="AD1232" s="92" t="s">
        <v>209</v>
      </c>
      <c r="AE1232" s="94"/>
      <c r="AF1232" s="92" t="s">
        <v>10433</v>
      </c>
      <c r="AG1232" s="93"/>
      <c r="AH1232" s="96"/>
      <c r="AI1232" s="96"/>
      <c r="AJ1232" s="90"/>
      <c r="AK1232" s="90"/>
      <c r="AL1232" s="93"/>
      <c r="AM1232" s="93"/>
      <c r="AN1232" s="92">
        <v>0</v>
      </c>
      <c r="AO1232" s="93"/>
      <c r="AP1232" s="93"/>
    </row>
    <row r="1233" spans="1:42" ht="75" customHeight="1">
      <c r="A1233" s="77">
        <f t="shared" si="1"/>
        <v>1232</v>
      </c>
      <c r="B1233" s="92" t="s">
        <v>10434</v>
      </c>
      <c r="C1233" s="92" t="s">
        <v>10435</v>
      </c>
      <c r="D1233" s="92" t="s">
        <v>10436</v>
      </c>
      <c r="E1233" s="92" t="s">
        <v>10437</v>
      </c>
      <c r="F1233" s="92">
        <v>81333199983</v>
      </c>
      <c r="G1233" s="92" t="s">
        <v>44</v>
      </c>
      <c r="H1233" s="90" t="s">
        <v>10435</v>
      </c>
      <c r="I1233" s="90" t="s">
        <v>10435</v>
      </c>
      <c r="J1233" s="92" t="s">
        <v>10438</v>
      </c>
      <c r="K1233" s="92" t="s">
        <v>209</v>
      </c>
      <c r="L1233" s="92" t="s">
        <v>209</v>
      </c>
      <c r="M1233" s="92" t="s">
        <v>209</v>
      </c>
      <c r="N1233" s="92" t="s">
        <v>209</v>
      </c>
      <c r="O1233" s="92" t="s">
        <v>209</v>
      </c>
      <c r="P1233" s="90"/>
      <c r="Q1233" s="92" t="s">
        <v>209</v>
      </c>
      <c r="R1233" s="93"/>
      <c r="S1233" s="93"/>
      <c r="T1233" s="92" t="s">
        <v>9720</v>
      </c>
      <c r="U1233" s="94"/>
      <c r="V1233" s="94"/>
      <c r="W1233" s="94"/>
      <c r="X1233" s="94"/>
      <c r="Y1233" s="93"/>
      <c r="Z1233" s="93"/>
      <c r="AA1233" s="90"/>
      <c r="AB1233" s="95"/>
      <c r="AC1233" s="93"/>
      <c r="AD1233" s="92" t="s">
        <v>209</v>
      </c>
      <c r="AE1233" s="94"/>
      <c r="AF1233" s="92" t="s">
        <v>10439</v>
      </c>
      <c r="AG1233" s="93"/>
      <c r="AH1233" s="96"/>
      <c r="AI1233" s="96"/>
      <c r="AJ1233" s="90"/>
      <c r="AK1233" s="90"/>
      <c r="AL1233" s="93"/>
      <c r="AM1233" s="93"/>
      <c r="AN1233" s="92">
        <v>0</v>
      </c>
      <c r="AO1233" s="93"/>
      <c r="AP1233" s="93"/>
    </row>
    <row r="1234" spans="1:42" ht="75" customHeight="1">
      <c r="A1234" s="77">
        <f t="shared" si="1"/>
        <v>1233</v>
      </c>
      <c r="B1234" s="92" t="s">
        <v>10440</v>
      </c>
      <c r="C1234" s="92" t="s">
        <v>10441</v>
      </c>
      <c r="D1234" s="92" t="s">
        <v>10442</v>
      </c>
      <c r="E1234" s="92" t="s">
        <v>10443</v>
      </c>
      <c r="F1234" s="92">
        <v>88216958620</v>
      </c>
      <c r="G1234" s="92" t="s">
        <v>27</v>
      </c>
      <c r="H1234" s="90" t="s">
        <v>10441</v>
      </c>
      <c r="I1234" s="90" t="s">
        <v>10441</v>
      </c>
      <c r="J1234" s="92" t="s">
        <v>10444</v>
      </c>
      <c r="K1234" s="92" t="s">
        <v>209</v>
      </c>
      <c r="L1234" s="92" t="s">
        <v>209</v>
      </c>
      <c r="M1234" s="92" t="s">
        <v>209</v>
      </c>
      <c r="N1234" s="92" t="s">
        <v>209</v>
      </c>
      <c r="O1234" s="92" t="s">
        <v>209</v>
      </c>
      <c r="P1234" s="90"/>
      <c r="Q1234" s="92" t="s">
        <v>209</v>
      </c>
      <c r="R1234" s="93"/>
      <c r="S1234" s="93"/>
      <c r="T1234" s="92" t="s">
        <v>9720</v>
      </c>
      <c r="U1234" s="94"/>
      <c r="V1234" s="94"/>
      <c r="W1234" s="94"/>
      <c r="X1234" s="94"/>
      <c r="Y1234" s="93"/>
      <c r="Z1234" s="93"/>
      <c r="AA1234" s="90"/>
      <c r="AB1234" s="95"/>
      <c r="AC1234" s="93"/>
      <c r="AD1234" s="92" t="s">
        <v>209</v>
      </c>
      <c r="AE1234" s="94"/>
      <c r="AF1234" s="92" t="s">
        <v>10445</v>
      </c>
      <c r="AG1234" s="93"/>
      <c r="AH1234" s="96"/>
      <c r="AI1234" s="96"/>
      <c r="AJ1234" s="90"/>
      <c r="AK1234" s="90"/>
      <c r="AL1234" s="93"/>
      <c r="AM1234" s="93"/>
      <c r="AN1234" s="92">
        <v>0</v>
      </c>
      <c r="AO1234" s="93"/>
      <c r="AP1234" s="93"/>
    </row>
    <row r="1235" spans="1:42" ht="75" customHeight="1">
      <c r="A1235" s="77">
        <f t="shared" si="1"/>
        <v>1234</v>
      </c>
      <c r="B1235" s="92" t="s">
        <v>10446</v>
      </c>
      <c r="C1235" s="92" t="s">
        <v>10447</v>
      </c>
      <c r="D1235" s="92" t="s">
        <v>10448</v>
      </c>
      <c r="E1235" s="92" t="s">
        <v>10449</v>
      </c>
      <c r="F1235" s="92">
        <v>81252617529</v>
      </c>
      <c r="G1235" s="92" t="s">
        <v>27</v>
      </c>
      <c r="H1235" s="90" t="s">
        <v>10447</v>
      </c>
      <c r="I1235" s="90" t="s">
        <v>10447</v>
      </c>
      <c r="J1235" s="92" t="s">
        <v>10450</v>
      </c>
      <c r="K1235" s="92" t="s">
        <v>209</v>
      </c>
      <c r="L1235" s="92" t="s">
        <v>209</v>
      </c>
      <c r="M1235" s="92" t="s">
        <v>209</v>
      </c>
      <c r="N1235" s="92" t="s">
        <v>209</v>
      </c>
      <c r="O1235" s="92" t="s">
        <v>209</v>
      </c>
      <c r="P1235" s="90"/>
      <c r="Q1235" s="92" t="s">
        <v>209</v>
      </c>
      <c r="R1235" s="93"/>
      <c r="S1235" s="93"/>
      <c r="T1235" s="92" t="s">
        <v>9720</v>
      </c>
      <c r="U1235" s="94"/>
      <c r="V1235" s="94"/>
      <c r="W1235" s="94"/>
      <c r="X1235" s="94"/>
      <c r="Y1235" s="93"/>
      <c r="Z1235" s="93"/>
      <c r="AA1235" s="90"/>
      <c r="AB1235" s="95"/>
      <c r="AC1235" s="93"/>
      <c r="AD1235" s="92" t="s">
        <v>209</v>
      </c>
      <c r="AE1235" s="94"/>
      <c r="AF1235" s="92" t="s">
        <v>10451</v>
      </c>
      <c r="AG1235" s="93"/>
      <c r="AH1235" s="96"/>
      <c r="AI1235" s="96"/>
      <c r="AJ1235" s="90"/>
      <c r="AK1235" s="90"/>
      <c r="AL1235" s="93"/>
      <c r="AM1235" s="93"/>
      <c r="AN1235" s="92">
        <v>0</v>
      </c>
      <c r="AO1235" s="93"/>
      <c r="AP1235" s="93"/>
    </row>
    <row r="1236" spans="1:42" ht="75" customHeight="1">
      <c r="A1236" s="77">
        <f t="shared" si="1"/>
        <v>1235</v>
      </c>
      <c r="B1236" s="92" t="s">
        <v>10452</v>
      </c>
      <c r="C1236" s="92" t="s">
        <v>10453</v>
      </c>
      <c r="D1236" s="92" t="s">
        <v>10454</v>
      </c>
      <c r="E1236" s="92" t="s">
        <v>3069</v>
      </c>
      <c r="F1236" s="92">
        <v>83830127766</v>
      </c>
      <c r="G1236" s="92" t="s">
        <v>27</v>
      </c>
      <c r="H1236" s="90" t="s">
        <v>10453</v>
      </c>
      <c r="I1236" s="90" t="s">
        <v>10453</v>
      </c>
      <c r="J1236" s="92" t="s">
        <v>3073</v>
      </c>
      <c r="K1236" s="92" t="s">
        <v>209</v>
      </c>
      <c r="L1236" s="92" t="s">
        <v>209</v>
      </c>
      <c r="M1236" s="92" t="s">
        <v>209</v>
      </c>
      <c r="N1236" s="92" t="s">
        <v>209</v>
      </c>
      <c r="O1236" s="92" t="s">
        <v>209</v>
      </c>
      <c r="P1236" s="90"/>
      <c r="Q1236" s="92" t="s">
        <v>209</v>
      </c>
      <c r="R1236" s="93"/>
      <c r="S1236" s="93"/>
      <c r="T1236" s="92" t="s">
        <v>9720</v>
      </c>
      <c r="U1236" s="94"/>
      <c r="V1236" s="94"/>
      <c r="W1236" s="94"/>
      <c r="X1236" s="94"/>
      <c r="Y1236" s="93"/>
      <c r="Z1236" s="93"/>
      <c r="AA1236" s="90"/>
      <c r="AB1236" s="95"/>
      <c r="AC1236" s="93"/>
      <c r="AD1236" s="92" t="s">
        <v>209</v>
      </c>
      <c r="AE1236" s="94"/>
      <c r="AF1236" s="92" t="s">
        <v>10455</v>
      </c>
      <c r="AG1236" s="93"/>
      <c r="AH1236" s="96"/>
      <c r="AI1236" s="96"/>
      <c r="AJ1236" s="90"/>
      <c r="AK1236" s="90"/>
      <c r="AL1236" s="93"/>
      <c r="AM1236" s="93"/>
      <c r="AN1236" s="92">
        <v>0</v>
      </c>
      <c r="AO1236" s="93"/>
      <c r="AP1236" s="93"/>
    </row>
    <row r="1237" spans="1:42" ht="75" customHeight="1">
      <c r="A1237" s="77">
        <f t="shared" si="1"/>
        <v>1236</v>
      </c>
      <c r="B1237" s="92" t="s">
        <v>10456</v>
      </c>
      <c r="C1237" s="92" t="s">
        <v>10457</v>
      </c>
      <c r="D1237" s="92" t="s">
        <v>10458</v>
      </c>
      <c r="E1237" s="92" t="s">
        <v>10459</v>
      </c>
      <c r="F1237" s="92">
        <v>87808671767</v>
      </c>
      <c r="G1237" s="92" t="s">
        <v>44</v>
      </c>
      <c r="H1237" s="90" t="s">
        <v>10457</v>
      </c>
      <c r="I1237" s="90" t="s">
        <v>10457</v>
      </c>
      <c r="J1237" s="92" t="s">
        <v>10460</v>
      </c>
      <c r="K1237" s="92" t="s">
        <v>209</v>
      </c>
      <c r="L1237" s="92" t="s">
        <v>209</v>
      </c>
      <c r="M1237" s="92" t="s">
        <v>209</v>
      </c>
      <c r="N1237" s="92" t="s">
        <v>209</v>
      </c>
      <c r="O1237" s="92" t="s">
        <v>209</v>
      </c>
      <c r="P1237" s="90"/>
      <c r="Q1237" s="92" t="s">
        <v>209</v>
      </c>
      <c r="R1237" s="93"/>
      <c r="S1237" s="93"/>
      <c r="T1237" s="92" t="s">
        <v>9720</v>
      </c>
      <c r="U1237" s="94"/>
      <c r="V1237" s="94"/>
      <c r="W1237" s="94"/>
      <c r="X1237" s="94"/>
      <c r="Y1237" s="93"/>
      <c r="Z1237" s="93"/>
      <c r="AA1237" s="90"/>
      <c r="AB1237" s="95"/>
      <c r="AC1237" s="93"/>
      <c r="AD1237" s="92" t="s">
        <v>209</v>
      </c>
      <c r="AE1237" s="94"/>
      <c r="AF1237" s="152" t="s">
        <v>11643</v>
      </c>
      <c r="AG1237" s="93"/>
      <c r="AH1237" s="96"/>
      <c r="AI1237" s="96"/>
      <c r="AJ1237" s="90"/>
      <c r="AK1237" s="90"/>
      <c r="AL1237" s="93"/>
      <c r="AM1237" s="93"/>
      <c r="AN1237" s="92">
        <v>0</v>
      </c>
      <c r="AO1237" s="93"/>
      <c r="AP1237" s="93"/>
    </row>
    <row r="1238" spans="1:42" ht="75" customHeight="1">
      <c r="A1238" s="77">
        <f t="shared" si="1"/>
        <v>1237</v>
      </c>
      <c r="B1238" s="92" t="s">
        <v>10461</v>
      </c>
      <c r="C1238" s="92" t="s">
        <v>10462</v>
      </c>
      <c r="D1238" s="92" t="s">
        <v>10463</v>
      </c>
      <c r="E1238" s="92">
        <v>3578101806640010</v>
      </c>
      <c r="F1238" s="92">
        <v>8121626595</v>
      </c>
      <c r="G1238" s="92" t="s">
        <v>27</v>
      </c>
      <c r="H1238" s="90" t="s">
        <v>10462</v>
      </c>
      <c r="I1238" s="90" t="s">
        <v>10462</v>
      </c>
      <c r="J1238" s="92" t="s">
        <v>10464</v>
      </c>
      <c r="K1238" s="92" t="s">
        <v>209</v>
      </c>
      <c r="L1238" s="92" t="s">
        <v>209</v>
      </c>
      <c r="M1238" s="92" t="s">
        <v>209</v>
      </c>
      <c r="N1238" s="92" t="s">
        <v>209</v>
      </c>
      <c r="O1238" s="92" t="s">
        <v>209</v>
      </c>
      <c r="P1238" s="90"/>
      <c r="Q1238" s="92" t="s">
        <v>209</v>
      </c>
      <c r="R1238" s="93"/>
      <c r="S1238" s="93"/>
      <c r="T1238" s="92" t="s">
        <v>9720</v>
      </c>
      <c r="U1238" s="94"/>
      <c r="V1238" s="94"/>
      <c r="W1238" s="94"/>
      <c r="X1238" s="94"/>
      <c r="Y1238" s="93"/>
      <c r="Z1238" s="93"/>
      <c r="AA1238" s="90"/>
      <c r="AB1238" s="95"/>
      <c r="AC1238" s="93"/>
      <c r="AD1238" s="92" t="s">
        <v>209</v>
      </c>
      <c r="AE1238" s="94"/>
      <c r="AF1238" s="92" t="s">
        <v>10465</v>
      </c>
      <c r="AG1238" s="93"/>
      <c r="AH1238" s="96"/>
      <c r="AI1238" s="96"/>
      <c r="AJ1238" s="90"/>
      <c r="AK1238" s="90"/>
      <c r="AL1238" s="93"/>
      <c r="AM1238" s="93"/>
      <c r="AN1238" s="92">
        <v>0</v>
      </c>
      <c r="AO1238" s="93"/>
      <c r="AP1238" s="93"/>
    </row>
    <row r="1239" spans="1:42" ht="75" customHeight="1">
      <c r="A1239" s="77">
        <f t="shared" si="1"/>
        <v>1238</v>
      </c>
      <c r="B1239" s="92" t="s">
        <v>10466</v>
      </c>
      <c r="C1239" s="92" t="s">
        <v>10467</v>
      </c>
      <c r="D1239" s="92" t="s">
        <v>10468</v>
      </c>
      <c r="E1239" s="92" t="s">
        <v>10469</v>
      </c>
      <c r="F1239" s="92">
        <v>85606518113</v>
      </c>
      <c r="G1239" s="92" t="s">
        <v>27</v>
      </c>
      <c r="H1239" s="90" t="s">
        <v>10467</v>
      </c>
      <c r="I1239" s="90" t="s">
        <v>10467</v>
      </c>
      <c r="J1239" s="92" t="s">
        <v>10470</v>
      </c>
      <c r="K1239" s="92" t="s">
        <v>209</v>
      </c>
      <c r="L1239" s="92" t="s">
        <v>209</v>
      </c>
      <c r="M1239" s="92" t="s">
        <v>209</v>
      </c>
      <c r="N1239" s="92" t="s">
        <v>209</v>
      </c>
      <c r="O1239" s="92" t="s">
        <v>209</v>
      </c>
      <c r="P1239" s="90"/>
      <c r="Q1239" s="92" t="s">
        <v>209</v>
      </c>
      <c r="R1239" s="93"/>
      <c r="S1239" s="93"/>
      <c r="T1239" s="92" t="s">
        <v>9720</v>
      </c>
      <c r="U1239" s="94"/>
      <c r="V1239" s="94"/>
      <c r="W1239" s="94"/>
      <c r="X1239" s="94"/>
      <c r="Y1239" s="93"/>
      <c r="Z1239" s="93"/>
      <c r="AA1239" s="90"/>
      <c r="AB1239" s="95"/>
      <c r="AC1239" s="93"/>
      <c r="AD1239" s="92" t="s">
        <v>209</v>
      </c>
      <c r="AE1239" s="94"/>
      <c r="AF1239" s="92" t="s">
        <v>10471</v>
      </c>
      <c r="AG1239" s="93"/>
      <c r="AH1239" s="96"/>
      <c r="AI1239" s="96"/>
      <c r="AJ1239" s="90"/>
      <c r="AK1239" s="90"/>
      <c r="AL1239" s="93"/>
      <c r="AM1239" s="93"/>
      <c r="AN1239" s="92">
        <v>0</v>
      </c>
      <c r="AO1239" s="93"/>
      <c r="AP1239" s="93"/>
    </row>
    <row r="1240" spans="1:42" ht="75" customHeight="1">
      <c r="A1240" s="77">
        <f t="shared" si="1"/>
        <v>1239</v>
      </c>
      <c r="B1240" s="92" t="s">
        <v>10472</v>
      </c>
      <c r="C1240" s="92" t="s">
        <v>10473</v>
      </c>
      <c r="D1240" s="92" t="s">
        <v>10474</v>
      </c>
      <c r="E1240" s="92" t="s">
        <v>10475</v>
      </c>
      <c r="F1240" s="92">
        <v>81554238999</v>
      </c>
      <c r="G1240" s="92" t="s">
        <v>27</v>
      </c>
      <c r="H1240" s="90" t="s">
        <v>10473</v>
      </c>
      <c r="I1240" s="90" t="s">
        <v>10473</v>
      </c>
      <c r="J1240" s="92" t="s">
        <v>10476</v>
      </c>
      <c r="K1240" s="92" t="s">
        <v>209</v>
      </c>
      <c r="L1240" s="92" t="s">
        <v>209</v>
      </c>
      <c r="M1240" s="92" t="s">
        <v>209</v>
      </c>
      <c r="N1240" s="92" t="s">
        <v>209</v>
      </c>
      <c r="O1240" s="92" t="s">
        <v>209</v>
      </c>
      <c r="P1240" s="90"/>
      <c r="Q1240" s="92" t="s">
        <v>209</v>
      </c>
      <c r="R1240" s="93"/>
      <c r="S1240" s="93"/>
      <c r="T1240" s="92" t="s">
        <v>9720</v>
      </c>
      <c r="U1240" s="94"/>
      <c r="V1240" s="94"/>
      <c r="W1240" s="94"/>
      <c r="X1240" s="94"/>
      <c r="Y1240" s="93"/>
      <c r="Z1240" s="93"/>
      <c r="AA1240" s="90"/>
      <c r="AB1240" s="95"/>
      <c r="AC1240" s="93"/>
      <c r="AD1240" s="92" t="s">
        <v>209</v>
      </c>
      <c r="AE1240" s="94"/>
      <c r="AF1240" s="92" t="s">
        <v>10477</v>
      </c>
      <c r="AG1240" s="93"/>
      <c r="AH1240" s="96"/>
      <c r="AI1240" s="96"/>
      <c r="AJ1240" s="90"/>
      <c r="AK1240" s="90"/>
      <c r="AL1240" s="93"/>
      <c r="AM1240" s="93"/>
      <c r="AN1240" s="92">
        <v>0</v>
      </c>
      <c r="AO1240" s="93"/>
      <c r="AP1240" s="93"/>
    </row>
    <row r="1241" spans="1:42" ht="75" customHeight="1">
      <c r="A1241" s="77">
        <f t="shared" si="1"/>
        <v>1240</v>
      </c>
      <c r="B1241" s="92" t="s">
        <v>10478</v>
      </c>
      <c r="C1241" s="92" t="s">
        <v>10479</v>
      </c>
      <c r="D1241" s="92" t="s">
        <v>10480</v>
      </c>
      <c r="E1241" s="92" t="s">
        <v>10481</v>
      </c>
      <c r="F1241" s="92">
        <v>3159177798</v>
      </c>
      <c r="G1241" s="92" t="s">
        <v>27</v>
      </c>
      <c r="H1241" s="90" t="s">
        <v>10479</v>
      </c>
      <c r="I1241" s="90" t="s">
        <v>10479</v>
      </c>
      <c r="J1241" s="92" t="s">
        <v>10482</v>
      </c>
      <c r="K1241" s="92" t="s">
        <v>209</v>
      </c>
      <c r="L1241" s="92" t="s">
        <v>209</v>
      </c>
      <c r="M1241" s="92" t="s">
        <v>209</v>
      </c>
      <c r="N1241" s="92" t="s">
        <v>209</v>
      </c>
      <c r="O1241" s="92" t="s">
        <v>209</v>
      </c>
      <c r="P1241" s="90"/>
      <c r="Q1241" s="92" t="s">
        <v>209</v>
      </c>
      <c r="R1241" s="93"/>
      <c r="S1241" s="93"/>
      <c r="T1241" s="92" t="s">
        <v>9720</v>
      </c>
      <c r="U1241" s="94"/>
      <c r="V1241" s="94"/>
      <c r="W1241" s="94"/>
      <c r="X1241" s="94"/>
      <c r="Y1241" s="93"/>
      <c r="Z1241" s="93"/>
      <c r="AA1241" s="90"/>
      <c r="AB1241" s="95"/>
      <c r="AC1241" s="93"/>
      <c r="AD1241" s="92" t="s">
        <v>209</v>
      </c>
      <c r="AE1241" s="94"/>
      <c r="AF1241" s="92" t="s">
        <v>5059</v>
      </c>
      <c r="AG1241" s="93"/>
      <c r="AH1241" s="96"/>
      <c r="AI1241" s="96"/>
      <c r="AJ1241" s="90"/>
      <c r="AK1241" s="90"/>
      <c r="AL1241" s="93"/>
      <c r="AM1241" s="93"/>
      <c r="AN1241" s="92">
        <v>0</v>
      </c>
      <c r="AO1241" s="93"/>
      <c r="AP1241" s="93"/>
    </row>
    <row r="1242" spans="1:42" ht="75" customHeight="1">
      <c r="A1242" s="77">
        <f t="shared" si="1"/>
        <v>1241</v>
      </c>
      <c r="B1242" s="92" t="s">
        <v>10483</v>
      </c>
      <c r="C1242" s="92" t="s">
        <v>10484</v>
      </c>
      <c r="D1242" s="92" t="s">
        <v>10485</v>
      </c>
      <c r="E1242" s="92" t="s">
        <v>10486</v>
      </c>
      <c r="F1242" s="92">
        <v>85655390468</v>
      </c>
      <c r="G1242" s="92" t="s">
        <v>44</v>
      </c>
      <c r="H1242" s="90" t="s">
        <v>10484</v>
      </c>
      <c r="I1242" s="90" t="s">
        <v>10484</v>
      </c>
      <c r="J1242" s="92" t="s">
        <v>10487</v>
      </c>
      <c r="K1242" s="92" t="s">
        <v>209</v>
      </c>
      <c r="L1242" s="92" t="s">
        <v>209</v>
      </c>
      <c r="M1242" s="92" t="s">
        <v>209</v>
      </c>
      <c r="N1242" s="92" t="s">
        <v>209</v>
      </c>
      <c r="O1242" s="92" t="s">
        <v>209</v>
      </c>
      <c r="P1242" s="90"/>
      <c r="Q1242" s="92" t="s">
        <v>209</v>
      </c>
      <c r="R1242" s="93"/>
      <c r="S1242" s="93"/>
      <c r="T1242" s="92" t="s">
        <v>9720</v>
      </c>
      <c r="U1242" s="94"/>
      <c r="V1242" s="94"/>
      <c r="W1242" s="94"/>
      <c r="X1242" s="94"/>
      <c r="Y1242" s="93"/>
      <c r="Z1242" s="93"/>
      <c r="AA1242" s="90"/>
      <c r="AB1242" s="95"/>
      <c r="AC1242" s="93"/>
      <c r="AD1242" s="92" t="s">
        <v>209</v>
      </c>
      <c r="AE1242" s="94"/>
      <c r="AF1242" s="92" t="s">
        <v>10488</v>
      </c>
      <c r="AG1242" s="93"/>
      <c r="AH1242" s="96"/>
      <c r="AI1242" s="96"/>
      <c r="AJ1242" s="90"/>
      <c r="AK1242" s="90"/>
      <c r="AL1242" s="93"/>
      <c r="AM1242" s="93"/>
      <c r="AN1242" s="92">
        <v>0</v>
      </c>
      <c r="AO1242" s="93"/>
      <c r="AP1242" s="93"/>
    </row>
    <row r="1243" spans="1:42" ht="75" customHeight="1">
      <c r="A1243" s="77">
        <f t="shared" si="1"/>
        <v>1242</v>
      </c>
      <c r="B1243" s="92" t="s">
        <v>10489</v>
      </c>
      <c r="C1243" s="92" t="s">
        <v>10490</v>
      </c>
      <c r="D1243" s="92" t="s">
        <v>10491</v>
      </c>
      <c r="E1243" s="92" t="s">
        <v>10492</v>
      </c>
      <c r="F1243" s="92">
        <v>85854800180</v>
      </c>
      <c r="G1243" s="92" t="s">
        <v>44</v>
      </c>
      <c r="H1243" s="90" t="s">
        <v>10490</v>
      </c>
      <c r="I1243" s="90" t="s">
        <v>10490</v>
      </c>
      <c r="J1243" s="92" t="s">
        <v>10493</v>
      </c>
      <c r="K1243" s="92" t="s">
        <v>209</v>
      </c>
      <c r="L1243" s="92" t="s">
        <v>209</v>
      </c>
      <c r="M1243" s="92" t="s">
        <v>209</v>
      </c>
      <c r="N1243" s="92" t="s">
        <v>209</v>
      </c>
      <c r="O1243" s="92" t="s">
        <v>209</v>
      </c>
      <c r="P1243" s="90"/>
      <c r="Q1243" s="92" t="s">
        <v>209</v>
      </c>
      <c r="R1243" s="93"/>
      <c r="S1243" s="93"/>
      <c r="T1243" s="92" t="s">
        <v>9720</v>
      </c>
      <c r="U1243" s="94"/>
      <c r="V1243" s="94"/>
      <c r="W1243" s="94"/>
      <c r="X1243" s="94"/>
      <c r="Y1243" s="93"/>
      <c r="Z1243" s="93"/>
      <c r="AA1243" s="90"/>
      <c r="AB1243" s="95"/>
      <c r="AC1243" s="93"/>
      <c r="AD1243" s="92" t="s">
        <v>209</v>
      </c>
      <c r="AE1243" s="94"/>
      <c r="AF1243" s="92" t="s">
        <v>10494</v>
      </c>
      <c r="AG1243" s="93"/>
      <c r="AH1243" s="96"/>
      <c r="AI1243" s="96"/>
      <c r="AJ1243" s="90"/>
      <c r="AK1243" s="90"/>
      <c r="AL1243" s="93"/>
      <c r="AM1243" s="93"/>
      <c r="AN1243" s="92">
        <v>0</v>
      </c>
      <c r="AO1243" s="93"/>
      <c r="AP1243" s="93"/>
    </row>
    <row r="1244" spans="1:42" ht="75" customHeight="1">
      <c r="A1244" s="77">
        <f t="shared" si="1"/>
        <v>1243</v>
      </c>
      <c r="B1244" s="92" t="s">
        <v>10495</v>
      </c>
      <c r="C1244" s="92" t="s">
        <v>10496</v>
      </c>
      <c r="D1244" s="92" t="s">
        <v>4809</v>
      </c>
      <c r="E1244" s="92" t="s">
        <v>10497</v>
      </c>
      <c r="F1244" s="92">
        <v>81230080174</v>
      </c>
      <c r="G1244" s="92" t="s">
        <v>44</v>
      </c>
      <c r="H1244" s="90" t="s">
        <v>10496</v>
      </c>
      <c r="I1244" s="90" t="s">
        <v>10496</v>
      </c>
      <c r="J1244" s="92" t="s">
        <v>4812</v>
      </c>
      <c r="K1244" s="92" t="s">
        <v>209</v>
      </c>
      <c r="L1244" s="92" t="s">
        <v>209</v>
      </c>
      <c r="M1244" s="92" t="s">
        <v>209</v>
      </c>
      <c r="N1244" s="92" t="s">
        <v>209</v>
      </c>
      <c r="O1244" s="92" t="s">
        <v>209</v>
      </c>
      <c r="P1244" s="90"/>
      <c r="Q1244" s="92" t="s">
        <v>209</v>
      </c>
      <c r="R1244" s="93"/>
      <c r="S1244" s="93"/>
      <c r="T1244" s="92" t="s">
        <v>9720</v>
      </c>
      <c r="U1244" s="94"/>
      <c r="V1244" s="94"/>
      <c r="W1244" s="94"/>
      <c r="X1244" s="94"/>
      <c r="Y1244" s="93"/>
      <c r="Z1244" s="93"/>
      <c r="AA1244" s="90"/>
      <c r="AB1244" s="95"/>
      <c r="AC1244" s="93"/>
      <c r="AD1244" s="92" t="s">
        <v>209</v>
      </c>
      <c r="AE1244" s="94"/>
      <c r="AF1244" s="92" t="s">
        <v>10498</v>
      </c>
      <c r="AG1244" s="93"/>
      <c r="AH1244" s="96"/>
      <c r="AI1244" s="96"/>
      <c r="AJ1244" s="90"/>
      <c r="AK1244" s="90"/>
      <c r="AL1244" s="93"/>
      <c r="AM1244" s="93"/>
      <c r="AN1244" s="92">
        <v>0</v>
      </c>
      <c r="AO1244" s="93"/>
      <c r="AP1244" s="93"/>
    </row>
    <row r="1245" spans="1:42" ht="75" customHeight="1">
      <c r="A1245" s="77">
        <f t="shared" si="1"/>
        <v>1244</v>
      </c>
      <c r="B1245" s="92" t="s">
        <v>10499</v>
      </c>
      <c r="C1245" s="92" t="s">
        <v>10500</v>
      </c>
      <c r="D1245" s="92" t="s">
        <v>10501</v>
      </c>
      <c r="E1245" s="92" t="s">
        <v>10502</v>
      </c>
      <c r="F1245" s="92">
        <v>85230177177</v>
      </c>
      <c r="G1245" s="92" t="s">
        <v>44</v>
      </c>
      <c r="H1245" s="90" t="s">
        <v>10500</v>
      </c>
      <c r="I1245" s="90" t="s">
        <v>10500</v>
      </c>
      <c r="J1245" s="92" t="s">
        <v>10503</v>
      </c>
      <c r="K1245" s="92" t="s">
        <v>209</v>
      </c>
      <c r="L1245" s="92" t="s">
        <v>209</v>
      </c>
      <c r="M1245" s="92" t="s">
        <v>209</v>
      </c>
      <c r="N1245" s="92" t="s">
        <v>209</v>
      </c>
      <c r="O1245" s="92" t="s">
        <v>209</v>
      </c>
      <c r="P1245" s="90"/>
      <c r="Q1245" s="92" t="s">
        <v>209</v>
      </c>
      <c r="R1245" s="93"/>
      <c r="S1245" s="93"/>
      <c r="T1245" s="92" t="s">
        <v>9720</v>
      </c>
      <c r="U1245" s="94"/>
      <c r="V1245" s="94"/>
      <c r="W1245" s="94"/>
      <c r="X1245" s="94"/>
      <c r="Y1245" s="93"/>
      <c r="Z1245" s="93"/>
      <c r="AA1245" s="90"/>
      <c r="AB1245" s="95"/>
      <c r="AC1245" s="93"/>
      <c r="AD1245" s="92" t="s">
        <v>209</v>
      </c>
      <c r="AE1245" s="94"/>
      <c r="AF1245" s="92" t="s">
        <v>10504</v>
      </c>
      <c r="AG1245" s="93"/>
      <c r="AH1245" s="96"/>
      <c r="AI1245" s="96"/>
      <c r="AJ1245" s="90"/>
      <c r="AK1245" s="90"/>
      <c r="AL1245" s="93"/>
      <c r="AM1245" s="93"/>
      <c r="AN1245" s="92">
        <v>0</v>
      </c>
      <c r="AO1245" s="93"/>
      <c r="AP1245" s="93"/>
    </row>
    <row r="1246" spans="1:42" ht="75" customHeight="1">
      <c r="A1246" s="77">
        <f t="shared" si="1"/>
        <v>1245</v>
      </c>
      <c r="B1246" s="92" t="s">
        <v>10505</v>
      </c>
      <c r="C1246" s="92" t="s">
        <v>10506</v>
      </c>
      <c r="D1246" s="92" t="s">
        <v>10507</v>
      </c>
      <c r="E1246" s="92" t="s">
        <v>10508</v>
      </c>
      <c r="F1246" s="92">
        <v>82233978492</v>
      </c>
      <c r="G1246" s="92" t="s">
        <v>44</v>
      </c>
      <c r="H1246" s="90" t="s">
        <v>10506</v>
      </c>
      <c r="I1246" s="90" t="s">
        <v>10506</v>
      </c>
      <c r="J1246" s="92" t="s">
        <v>10509</v>
      </c>
      <c r="K1246" s="92" t="s">
        <v>209</v>
      </c>
      <c r="L1246" s="92" t="s">
        <v>209</v>
      </c>
      <c r="M1246" s="92" t="s">
        <v>209</v>
      </c>
      <c r="N1246" s="92" t="s">
        <v>209</v>
      </c>
      <c r="O1246" s="92" t="s">
        <v>209</v>
      </c>
      <c r="P1246" s="90"/>
      <c r="Q1246" s="92" t="s">
        <v>209</v>
      </c>
      <c r="R1246" s="93"/>
      <c r="S1246" s="93"/>
      <c r="T1246" s="92" t="s">
        <v>9720</v>
      </c>
      <c r="U1246" s="94"/>
      <c r="V1246" s="94"/>
      <c r="W1246" s="94"/>
      <c r="X1246" s="94"/>
      <c r="Y1246" s="93"/>
      <c r="Z1246" s="93"/>
      <c r="AA1246" s="90"/>
      <c r="AB1246" s="95"/>
      <c r="AC1246" s="93"/>
      <c r="AD1246" s="92" t="s">
        <v>209</v>
      </c>
      <c r="AE1246" s="94"/>
      <c r="AF1246" s="92" t="s">
        <v>10510</v>
      </c>
      <c r="AG1246" s="93"/>
      <c r="AH1246" s="96"/>
      <c r="AI1246" s="96"/>
      <c r="AJ1246" s="90"/>
      <c r="AK1246" s="90"/>
      <c r="AL1246" s="93"/>
      <c r="AM1246" s="93"/>
      <c r="AN1246" s="92">
        <v>0</v>
      </c>
      <c r="AO1246" s="93"/>
      <c r="AP1246" s="93"/>
    </row>
    <row r="1247" spans="1:42" ht="75" customHeight="1">
      <c r="A1247" s="77">
        <f t="shared" si="1"/>
        <v>1246</v>
      </c>
      <c r="B1247" s="92" t="s">
        <v>10511</v>
      </c>
      <c r="C1247" s="92" t="s">
        <v>10512</v>
      </c>
      <c r="D1247" s="92" t="s">
        <v>8202</v>
      </c>
      <c r="E1247" s="92" t="s">
        <v>10513</v>
      </c>
      <c r="F1247" s="92">
        <v>81231259359</v>
      </c>
      <c r="G1247" s="92" t="s">
        <v>44</v>
      </c>
      <c r="H1247" s="90" t="s">
        <v>10512</v>
      </c>
      <c r="I1247" s="90" t="s">
        <v>10512</v>
      </c>
      <c r="J1247" s="92" t="s">
        <v>10514</v>
      </c>
      <c r="K1247" s="92" t="s">
        <v>209</v>
      </c>
      <c r="L1247" s="92" t="s">
        <v>209</v>
      </c>
      <c r="M1247" s="92" t="s">
        <v>209</v>
      </c>
      <c r="N1247" s="92" t="s">
        <v>209</v>
      </c>
      <c r="O1247" s="92" t="s">
        <v>209</v>
      </c>
      <c r="P1247" s="90"/>
      <c r="Q1247" s="92" t="s">
        <v>209</v>
      </c>
      <c r="R1247" s="93"/>
      <c r="S1247" s="93"/>
      <c r="T1247" s="92" t="s">
        <v>9720</v>
      </c>
      <c r="U1247" s="94"/>
      <c r="V1247" s="94"/>
      <c r="W1247" s="94"/>
      <c r="X1247" s="94"/>
      <c r="Y1247" s="93"/>
      <c r="Z1247" s="93"/>
      <c r="AA1247" s="90"/>
      <c r="AB1247" s="95"/>
      <c r="AC1247" s="93"/>
      <c r="AD1247" s="92" t="s">
        <v>209</v>
      </c>
      <c r="AE1247" s="94"/>
      <c r="AF1247" s="152" t="s">
        <v>259</v>
      </c>
      <c r="AG1247" s="93"/>
      <c r="AH1247" s="96"/>
      <c r="AI1247" s="96"/>
      <c r="AJ1247" s="90"/>
      <c r="AK1247" s="90"/>
      <c r="AL1247" s="93"/>
      <c r="AM1247" s="93"/>
      <c r="AN1247" s="92">
        <v>0</v>
      </c>
      <c r="AO1247" s="93"/>
      <c r="AP1247" s="93"/>
    </row>
    <row r="1248" spans="1:42" ht="75" customHeight="1">
      <c r="A1248" s="77">
        <f t="shared" si="1"/>
        <v>1247</v>
      </c>
      <c r="B1248" s="92" t="s">
        <v>10515</v>
      </c>
      <c r="C1248" s="92" t="s">
        <v>10516</v>
      </c>
      <c r="D1248" s="92" t="s">
        <v>10517</v>
      </c>
      <c r="E1248" s="92" t="s">
        <v>10518</v>
      </c>
      <c r="F1248" s="92">
        <v>88217124688</v>
      </c>
      <c r="G1248" s="92" t="s">
        <v>44</v>
      </c>
      <c r="H1248" s="90" t="s">
        <v>10516</v>
      </c>
      <c r="I1248" s="90" t="s">
        <v>10516</v>
      </c>
      <c r="J1248" s="92" t="s">
        <v>10519</v>
      </c>
      <c r="K1248" s="92" t="s">
        <v>209</v>
      </c>
      <c r="L1248" s="92" t="s">
        <v>209</v>
      </c>
      <c r="M1248" s="92" t="s">
        <v>209</v>
      </c>
      <c r="N1248" s="92" t="s">
        <v>209</v>
      </c>
      <c r="O1248" s="92" t="s">
        <v>209</v>
      </c>
      <c r="P1248" s="90"/>
      <c r="Q1248" s="92" t="s">
        <v>209</v>
      </c>
      <c r="R1248" s="93"/>
      <c r="S1248" s="93"/>
      <c r="T1248" s="92" t="s">
        <v>9720</v>
      </c>
      <c r="U1248" s="94"/>
      <c r="V1248" s="94"/>
      <c r="W1248" s="94"/>
      <c r="X1248" s="94"/>
      <c r="Y1248" s="93"/>
      <c r="Z1248" s="93"/>
      <c r="AA1248" s="90"/>
      <c r="AB1248" s="95"/>
      <c r="AC1248" s="93"/>
      <c r="AD1248" s="92" t="s">
        <v>209</v>
      </c>
      <c r="AE1248" s="94"/>
      <c r="AF1248" s="92" t="s">
        <v>9846</v>
      </c>
      <c r="AG1248" s="93"/>
      <c r="AH1248" s="96"/>
      <c r="AI1248" s="96"/>
      <c r="AJ1248" s="90"/>
      <c r="AK1248" s="90"/>
      <c r="AL1248" s="93"/>
      <c r="AM1248" s="93"/>
      <c r="AN1248" s="92">
        <v>0</v>
      </c>
      <c r="AO1248" s="93"/>
      <c r="AP1248" s="93"/>
    </row>
    <row r="1249" spans="1:42" ht="75" customHeight="1">
      <c r="A1249" s="77">
        <f t="shared" si="1"/>
        <v>1248</v>
      </c>
      <c r="B1249" s="92" t="s">
        <v>10520</v>
      </c>
      <c r="C1249" s="92" t="s">
        <v>10521</v>
      </c>
      <c r="D1249" s="92" t="s">
        <v>10522</v>
      </c>
      <c r="E1249" s="92" t="s">
        <v>10523</v>
      </c>
      <c r="F1249" s="92">
        <v>8123210695</v>
      </c>
      <c r="G1249" s="92" t="s">
        <v>27</v>
      </c>
      <c r="H1249" s="90" t="s">
        <v>10521</v>
      </c>
      <c r="I1249" s="90" t="s">
        <v>10521</v>
      </c>
      <c r="J1249" s="92" t="s">
        <v>10524</v>
      </c>
      <c r="K1249" s="92" t="s">
        <v>209</v>
      </c>
      <c r="L1249" s="92" t="s">
        <v>209</v>
      </c>
      <c r="M1249" s="92" t="s">
        <v>209</v>
      </c>
      <c r="N1249" s="92" t="s">
        <v>209</v>
      </c>
      <c r="O1249" s="92" t="s">
        <v>209</v>
      </c>
      <c r="P1249" s="90"/>
      <c r="Q1249" s="92" t="s">
        <v>209</v>
      </c>
      <c r="R1249" s="93"/>
      <c r="S1249" s="93"/>
      <c r="T1249" s="92" t="s">
        <v>9720</v>
      </c>
      <c r="U1249" s="94"/>
      <c r="V1249" s="94"/>
      <c r="W1249" s="94"/>
      <c r="X1249" s="94"/>
      <c r="Y1249" s="93"/>
      <c r="Z1249" s="93"/>
      <c r="AA1249" s="90"/>
      <c r="AB1249" s="95"/>
      <c r="AC1249" s="93"/>
      <c r="AD1249" s="92" t="s">
        <v>209</v>
      </c>
      <c r="AE1249" s="94"/>
      <c r="AF1249" s="92" t="s">
        <v>10525</v>
      </c>
      <c r="AG1249" s="93"/>
      <c r="AH1249" s="96"/>
      <c r="AI1249" s="96"/>
      <c r="AJ1249" s="90"/>
      <c r="AK1249" s="90"/>
      <c r="AL1249" s="93"/>
      <c r="AM1249" s="93"/>
      <c r="AN1249" s="92">
        <v>0</v>
      </c>
      <c r="AO1249" s="93"/>
      <c r="AP1249" s="93"/>
    </row>
    <row r="1250" spans="1:42" ht="75" customHeight="1">
      <c r="A1250" s="77">
        <f t="shared" si="1"/>
        <v>1249</v>
      </c>
      <c r="B1250" s="92" t="s">
        <v>10526</v>
      </c>
      <c r="C1250" s="92" t="s">
        <v>10527</v>
      </c>
      <c r="D1250" s="92" t="s">
        <v>10528</v>
      </c>
      <c r="E1250" s="92" t="s">
        <v>10529</v>
      </c>
      <c r="F1250" s="92">
        <v>82230008709</v>
      </c>
      <c r="G1250" s="92" t="s">
        <v>44</v>
      </c>
      <c r="H1250" s="90" t="s">
        <v>10527</v>
      </c>
      <c r="I1250" s="90" t="s">
        <v>10527</v>
      </c>
      <c r="J1250" s="92" t="s">
        <v>10530</v>
      </c>
      <c r="K1250" s="92" t="s">
        <v>209</v>
      </c>
      <c r="L1250" s="92" t="s">
        <v>209</v>
      </c>
      <c r="M1250" s="92" t="s">
        <v>209</v>
      </c>
      <c r="N1250" s="92" t="s">
        <v>209</v>
      </c>
      <c r="O1250" s="92" t="s">
        <v>209</v>
      </c>
      <c r="P1250" s="90"/>
      <c r="Q1250" s="92" t="s">
        <v>209</v>
      </c>
      <c r="R1250" s="93"/>
      <c r="S1250" s="93"/>
      <c r="T1250" s="92" t="s">
        <v>9720</v>
      </c>
      <c r="U1250" s="94"/>
      <c r="V1250" s="94"/>
      <c r="W1250" s="94"/>
      <c r="X1250" s="94"/>
      <c r="Y1250" s="93"/>
      <c r="Z1250" s="93"/>
      <c r="AA1250" s="90"/>
      <c r="AB1250" s="95"/>
      <c r="AC1250" s="93"/>
      <c r="AD1250" s="92" t="s">
        <v>209</v>
      </c>
      <c r="AE1250" s="94"/>
      <c r="AF1250" s="92" t="s">
        <v>10531</v>
      </c>
      <c r="AG1250" s="93"/>
      <c r="AH1250" s="96"/>
      <c r="AI1250" s="96"/>
      <c r="AJ1250" s="90"/>
      <c r="AK1250" s="90"/>
      <c r="AL1250" s="93"/>
      <c r="AM1250" s="93"/>
      <c r="AN1250" s="92">
        <v>0</v>
      </c>
      <c r="AO1250" s="93"/>
      <c r="AP1250" s="93"/>
    </row>
    <row r="1251" spans="1:42" ht="75" customHeight="1">
      <c r="A1251" s="77">
        <f t="shared" si="1"/>
        <v>1250</v>
      </c>
      <c r="B1251" s="92" t="s">
        <v>10532</v>
      </c>
      <c r="C1251" s="92" t="s">
        <v>10533</v>
      </c>
      <c r="D1251" s="92" t="s">
        <v>10534</v>
      </c>
      <c r="E1251" s="92" t="s">
        <v>10535</v>
      </c>
      <c r="F1251" s="92">
        <v>87877092524</v>
      </c>
      <c r="G1251" s="92" t="s">
        <v>44</v>
      </c>
      <c r="H1251" s="90" t="s">
        <v>10533</v>
      </c>
      <c r="I1251" s="90" t="s">
        <v>10533</v>
      </c>
      <c r="J1251" s="92" t="s">
        <v>10536</v>
      </c>
      <c r="K1251" s="92" t="s">
        <v>209</v>
      </c>
      <c r="L1251" s="92" t="s">
        <v>209</v>
      </c>
      <c r="M1251" s="92" t="s">
        <v>209</v>
      </c>
      <c r="N1251" s="92" t="s">
        <v>209</v>
      </c>
      <c r="O1251" s="92" t="s">
        <v>209</v>
      </c>
      <c r="P1251" s="90"/>
      <c r="Q1251" s="92" t="s">
        <v>209</v>
      </c>
      <c r="R1251" s="93"/>
      <c r="S1251" s="93"/>
      <c r="T1251" s="92" t="s">
        <v>9720</v>
      </c>
      <c r="U1251" s="94"/>
      <c r="V1251" s="94"/>
      <c r="W1251" s="94"/>
      <c r="X1251" s="94"/>
      <c r="Y1251" s="93"/>
      <c r="Z1251" s="93"/>
      <c r="AA1251" s="90"/>
      <c r="AB1251" s="95"/>
      <c r="AC1251" s="93"/>
      <c r="AD1251" s="92" t="s">
        <v>209</v>
      </c>
      <c r="AE1251" s="94"/>
      <c r="AF1251" s="92" t="s">
        <v>10537</v>
      </c>
      <c r="AG1251" s="93"/>
      <c r="AH1251" s="96"/>
      <c r="AI1251" s="96"/>
      <c r="AJ1251" s="90"/>
      <c r="AK1251" s="90"/>
      <c r="AL1251" s="93"/>
      <c r="AM1251" s="93"/>
      <c r="AN1251" s="92">
        <v>0</v>
      </c>
      <c r="AO1251" s="93"/>
      <c r="AP1251" s="93"/>
    </row>
    <row r="1252" spans="1:42" ht="75" customHeight="1">
      <c r="A1252" s="77">
        <f t="shared" si="1"/>
        <v>1251</v>
      </c>
      <c r="B1252" s="92" t="s">
        <v>10538</v>
      </c>
      <c r="C1252" s="92" t="s">
        <v>10539</v>
      </c>
      <c r="D1252" s="92" t="s">
        <v>10540</v>
      </c>
      <c r="E1252" s="92" t="s">
        <v>10541</v>
      </c>
      <c r="F1252" s="92">
        <v>811445323</v>
      </c>
      <c r="G1252" s="92" t="s">
        <v>44</v>
      </c>
      <c r="H1252" s="90" t="s">
        <v>10539</v>
      </c>
      <c r="I1252" s="90" t="s">
        <v>10539</v>
      </c>
      <c r="J1252" s="92" t="s">
        <v>10542</v>
      </c>
      <c r="K1252" s="92" t="s">
        <v>209</v>
      </c>
      <c r="L1252" s="92" t="s">
        <v>209</v>
      </c>
      <c r="M1252" s="92" t="s">
        <v>209</v>
      </c>
      <c r="N1252" s="92" t="s">
        <v>209</v>
      </c>
      <c r="O1252" s="92" t="s">
        <v>209</v>
      </c>
      <c r="P1252" s="90"/>
      <c r="Q1252" s="92" t="s">
        <v>209</v>
      </c>
      <c r="R1252" s="93"/>
      <c r="S1252" s="93"/>
      <c r="T1252" s="92" t="s">
        <v>9720</v>
      </c>
      <c r="U1252" s="94"/>
      <c r="V1252" s="94"/>
      <c r="W1252" s="94"/>
      <c r="X1252" s="94"/>
      <c r="Y1252" s="93"/>
      <c r="Z1252" s="93"/>
      <c r="AA1252" s="90"/>
      <c r="AB1252" s="95"/>
      <c r="AC1252" s="93"/>
      <c r="AD1252" s="92" t="s">
        <v>209</v>
      </c>
      <c r="AE1252" s="94"/>
      <c r="AF1252" s="92" t="s">
        <v>10543</v>
      </c>
      <c r="AG1252" s="93"/>
      <c r="AH1252" s="96"/>
      <c r="AI1252" s="96"/>
      <c r="AJ1252" s="90"/>
      <c r="AK1252" s="90"/>
      <c r="AL1252" s="93"/>
      <c r="AM1252" s="93"/>
      <c r="AN1252" s="92">
        <v>0</v>
      </c>
      <c r="AO1252" s="93"/>
      <c r="AP1252" s="93"/>
    </row>
    <row r="1253" spans="1:42" ht="75" customHeight="1">
      <c r="A1253" s="77">
        <f t="shared" si="1"/>
        <v>1252</v>
      </c>
      <c r="B1253" s="92" t="s">
        <v>4662</v>
      </c>
      <c r="C1253" s="92" t="s">
        <v>10544</v>
      </c>
      <c r="D1253" s="92" t="s">
        <v>10545</v>
      </c>
      <c r="E1253" s="92" t="s">
        <v>10546</v>
      </c>
      <c r="F1253" s="92">
        <v>85815938093</v>
      </c>
      <c r="G1253" s="92" t="s">
        <v>44</v>
      </c>
      <c r="H1253" s="90" t="s">
        <v>10544</v>
      </c>
      <c r="I1253" s="90" t="s">
        <v>10544</v>
      </c>
      <c r="J1253" s="92" t="s">
        <v>4666</v>
      </c>
      <c r="K1253" s="92" t="s">
        <v>209</v>
      </c>
      <c r="L1253" s="92" t="s">
        <v>209</v>
      </c>
      <c r="M1253" s="92" t="s">
        <v>209</v>
      </c>
      <c r="N1253" s="92" t="s">
        <v>209</v>
      </c>
      <c r="O1253" s="92" t="s">
        <v>209</v>
      </c>
      <c r="P1253" s="90"/>
      <c r="Q1253" s="92" t="s">
        <v>209</v>
      </c>
      <c r="R1253" s="93"/>
      <c r="S1253" s="93"/>
      <c r="T1253" s="92" t="s">
        <v>9720</v>
      </c>
      <c r="U1253" s="94"/>
      <c r="V1253" s="94"/>
      <c r="W1253" s="94"/>
      <c r="X1253" s="94"/>
      <c r="Y1253" s="93"/>
      <c r="Z1253" s="93"/>
      <c r="AA1253" s="90"/>
      <c r="AB1253" s="95"/>
      <c r="AC1253" s="93"/>
      <c r="AD1253" s="92" t="s">
        <v>209</v>
      </c>
      <c r="AE1253" s="94"/>
      <c r="AF1253" s="92" t="s">
        <v>10547</v>
      </c>
      <c r="AG1253" s="93"/>
      <c r="AH1253" s="96"/>
      <c r="AI1253" s="96"/>
      <c r="AJ1253" s="90"/>
      <c r="AK1253" s="90"/>
      <c r="AL1253" s="93"/>
      <c r="AM1253" s="93"/>
      <c r="AN1253" s="92">
        <v>0</v>
      </c>
      <c r="AO1253" s="93"/>
      <c r="AP1253" s="93"/>
    </row>
    <row r="1254" spans="1:42" ht="75" customHeight="1">
      <c r="A1254" s="77">
        <f t="shared" si="1"/>
        <v>1253</v>
      </c>
      <c r="B1254" s="92" t="s">
        <v>10548</v>
      </c>
      <c r="C1254" s="92" t="s">
        <v>10549</v>
      </c>
      <c r="D1254" s="92" t="s">
        <v>10550</v>
      </c>
      <c r="E1254" s="92" t="s">
        <v>10551</v>
      </c>
      <c r="F1254" s="92">
        <v>85640302678</v>
      </c>
      <c r="G1254" s="92" t="s">
        <v>44</v>
      </c>
      <c r="H1254" s="90" t="s">
        <v>10549</v>
      </c>
      <c r="I1254" s="90" t="s">
        <v>10549</v>
      </c>
      <c r="J1254" s="92" t="s">
        <v>10552</v>
      </c>
      <c r="K1254" s="92" t="s">
        <v>209</v>
      </c>
      <c r="L1254" s="92" t="s">
        <v>209</v>
      </c>
      <c r="M1254" s="92" t="s">
        <v>209</v>
      </c>
      <c r="N1254" s="92" t="s">
        <v>209</v>
      </c>
      <c r="O1254" s="92" t="s">
        <v>209</v>
      </c>
      <c r="P1254" s="90"/>
      <c r="Q1254" s="92" t="s">
        <v>209</v>
      </c>
      <c r="R1254" s="93"/>
      <c r="S1254" s="93"/>
      <c r="T1254" s="92" t="s">
        <v>9720</v>
      </c>
      <c r="U1254" s="94"/>
      <c r="V1254" s="94"/>
      <c r="W1254" s="94"/>
      <c r="X1254" s="94"/>
      <c r="Y1254" s="93"/>
      <c r="Z1254" s="93"/>
      <c r="AA1254" s="90"/>
      <c r="AB1254" s="95"/>
      <c r="AC1254" s="93"/>
      <c r="AD1254" s="92" t="s">
        <v>209</v>
      </c>
      <c r="AE1254" s="94"/>
      <c r="AF1254" s="92" t="s">
        <v>10553</v>
      </c>
      <c r="AG1254" s="93"/>
      <c r="AH1254" s="96"/>
      <c r="AI1254" s="96"/>
      <c r="AJ1254" s="90"/>
      <c r="AK1254" s="90"/>
      <c r="AL1254" s="93"/>
      <c r="AM1254" s="93"/>
      <c r="AN1254" s="92">
        <v>0</v>
      </c>
      <c r="AO1254" s="93"/>
      <c r="AP1254" s="93"/>
    </row>
    <row r="1255" spans="1:42" ht="75" customHeight="1">
      <c r="A1255" s="77">
        <f t="shared" si="1"/>
        <v>1254</v>
      </c>
      <c r="B1255" s="92" t="s">
        <v>10554</v>
      </c>
      <c r="C1255" s="92" t="s">
        <v>10555</v>
      </c>
      <c r="D1255" s="92" t="s">
        <v>10556</v>
      </c>
      <c r="E1255" s="92" t="s">
        <v>10557</v>
      </c>
      <c r="F1255" s="92">
        <v>82123508674</v>
      </c>
      <c r="G1255" s="92" t="s">
        <v>44</v>
      </c>
      <c r="H1255" s="90" t="s">
        <v>10555</v>
      </c>
      <c r="I1255" s="90" t="s">
        <v>10555</v>
      </c>
      <c r="J1255" s="92" t="s">
        <v>10558</v>
      </c>
      <c r="K1255" s="92" t="s">
        <v>209</v>
      </c>
      <c r="L1255" s="92" t="s">
        <v>209</v>
      </c>
      <c r="M1255" s="92" t="s">
        <v>209</v>
      </c>
      <c r="N1255" s="92" t="s">
        <v>209</v>
      </c>
      <c r="O1255" s="92" t="s">
        <v>209</v>
      </c>
      <c r="P1255" s="90"/>
      <c r="Q1255" s="92" t="s">
        <v>209</v>
      </c>
      <c r="R1255" s="93"/>
      <c r="S1255" s="93"/>
      <c r="T1255" s="92" t="s">
        <v>9720</v>
      </c>
      <c r="U1255" s="94"/>
      <c r="V1255" s="94"/>
      <c r="W1255" s="94"/>
      <c r="X1255" s="94"/>
      <c r="Y1255" s="93"/>
      <c r="Z1255" s="93"/>
      <c r="AA1255" s="90"/>
      <c r="AB1255" s="95"/>
      <c r="AC1255" s="93"/>
      <c r="AD1255" s="92" t="s">
        <v>209</v>
      </c>
      <c r="AE1255" s="94"/>
      <c r="AF1255" s="92" t="s">
        <v>10559</v>
      </c>
      <c r="AG1255" s="93"/>
      <c r="AH1255" s="96"/>
      <c r="AI1255" s="96"/>
      <c r="AJ1255" s="90"/>
      <c r="AK1255" s="90"/>
      <c r="AL1255" s="93"/>
      <c r="AM1255" s="93"/>
      <c r="AN1255" s="92">
        <v>0</v>
      </c>
      <c r="AO1255" s="93"/>
      <c r="AP1255" s="93"/>
    </row>
    <row r="1256" spans="1:42" ht="75" customHeight="1">
      <c r="A1256" s="77">
        <f t="shared" si="1"/>
        <v>1255</v>
      </c>
      <c r="B1256" s="92" t="s">
        <v>10560</v>
      </c>
      <c r="C1256" s="92" t="s">
        <v>10561</v>
      </c>
      <c r="D1256" s="92" t="s">
        <v>10562</v>
      </c>
      <c r="E1256" s="92" t="s">
        <v>10563</v>
      </c>
      <c r="F1256" s="92">
        <v>85105171405</v>
      </c>
      <c r="G1256" s="92" t="s">
        <v>44</v>
      </c>
      <c r="H1256" s="90" t="s">
        <v>10561</v>
      </c>
      <c r="I1256" s="90" t="s">
        <v>10561</v>
      </c>
      <c r="J1256" s="92" t="s">
        <v>10564</v>
      </c>
      <c r="K1256" s="92" t="s">
        <v>209</v>
      </c>
      <c r="L1256" s="92" t="s">
        <v>209</v>
      </c>
      <c r="M1256" s="92" t="s">
        <v>209</v>
      </c>
      <c r="N1256" s="92" t="s">
        <v>209</v>
      </c>
      <c r="O1256" s="92" t="s">
        <v>209</v>
      </c>
      <c r="P1256" s="90"/>
      <c r="Q1256" s="92" t="s">
        <v>209</v>
      </c>
      <c r="R1256" s="93"/>
      <c r="S1256" s="93"/>
      <c r="T1256" s="92" t="s">
        <v>9720</v>
      </c>
      <c r="U1256" s="94"/>
      <c r="V1256" s="94"/>
      <c r="W1256" s="94"/>
      <c r="X1256" s="94"/>
      <c r="Y1256" s="93"/>
      <c r="Z1256" s="93"/>
      <c r="AA1256" s="90"/>
      <c r="AB1256" s="95"/>
      <c r="AC1256" s="93"/>
      <c r="AD1256" s="92" t="s">
        <v>209</v>
      </c>
      <c r="AE1256" s="94"/>
      <c r="AF1256" s="92" t="s">
        <v>10565</v>
      </c>
      <c r="AG1256" s="93"/>
      <c r="AH1256" s="96"/>
      <c r="AI1256" s="96"/>
      <c r="AJ1256" s="90"/>
      <c r="AK1256" s="90"/>
      <c r="AL1256" s="93"/>
      <c r="AM1256" s="93"/>
      <c r="AN1256" s="92">
        <v>0</v>
      </c>
      <c r="AO1256" s="93"/>
      <c r="AP1256" s="93"/>
    </row>
    <row r="1257" spans="1:42" ht="75" customHeight="1">
      <c r="A1257" s="77">
        <f t="shared" si="1"/>
        <v>1256</v>
      </c>
      <c r="B1257" s="92" t="s">
        <v>10566</v>
      </c>
      <c r="C1257" s="92" t="s">
        <v>10567</v>
      </c>
      <c r="D1257" s="92" t="s">
        <v>10568</v>
      </c>
      <c r="E1257" s="92" t="s">
        <v>10569</v>
      </c>
      <c r="F1257" s="92">
        <v>81210999448</v>
      </c>
      <c r="G1257" s="92" t="s">
        <v>44</v>
      </c>
      <c r="H1257" s="90" t="s">
        <v>10567</v>
      </c>
      <c r="I1257" s="90" t="s">
        <v>10567</v>
      </c>
      <c r="J1257" s="92" t="s">
        <v>10570</v>
      </c>
      <c r="K1257" s="92" t="s">
        <v>209</v>
      </c>
      <c r="L1257" s="92" t="s">
        <v>209</v>
      </c>
      <c r="M1257" s="92" t="s">
        <v>209</v>
      </c>
      <c r="N1257" s="92" t="s">
        <v>209</v>
      </c>
      <c r="O1257" s="92" t="s">
        <v>209</v>
      </c>
      <c r="P1257" s="90"/>
      <c r="Q1257" s="92" t="s">
        <v>209</v>
      </c>
      <c r="R1257" s="93"/>
      <c r="S1257" s="93"/>
      <c r="T1257" s="92" t="s">
        <v>9720</v>
      </c>
      <c r="U1257" s="94"/>
      <c r="V1257" s="94"/>
      <c r="W1257" s="94"/>
      <c r="X1257" s="94"/>
      <c r="Y1257" s="93"/>
      <c r="Z1257" s="93"/>
      <c r="AA1257" s="90"/>
      <c r="AB1257" s="95"/>
      <c r="AC1257" s="93"/>
      <c r="AD1257" s="92" t="s">
        <v>209</v>
      </c>
      <c r="AE1257" s="94"/>
      <c r="AF1257" s="92" t="s">
        <v>10571</v>
      </c>
      <c r="AG1257" s="93"/>
      <c r="AH1257" s="96"/>
      <c r="AI1257" s="96"/>
      <c r="AJ1257" s="90"/>
      <c r="AK1257" s="90"/>
      <c r="AL1257" s="93"/>
      <c r="AM1257" s="93"/>
      <c r="AN1257" s="92">
        <v>0</v>
      </c>
      <c r="AO1257" s="93"/>
      <c r="AP1257" s="93"/>
    </row>
    <row r="1258" spans="1:42" ht="75" customHeight="1">
      <c r="A1258" s="77">
        <f t="shared" si="1"/>
        <v>1257</v>
      </c>
      <c r="B1258" s="92" t="s">
        <v>10572</v>
      </c>
      <c r="C1258" s="92" t="s">
        <v>10573</v>
      </c>
      <c r="D1258" s="92" t="s">
        <v>10574</v>
      </c>
      <c r="E1258" s="92" t="s">
        <v>10575</v>
      </c>
      <c r="F1258" s="92">
        <v>8993669299</v>
      </c>
      <c r="G1258" s="90"/>
      <c r="H1258" s="90" t="s">
        <v>10573</v>
      </c>
      <c r="I1258" s="90" t="s">
        <v>10573</v>
      </c>
      <c r="J1258" s="92" t="s">
        <v>10576</v>
      </c>
      <c r="K1258" s="92" t="s">
        <v>209</v>
      </c>
      <c r="L1258" s="92" t="s">
        <v>209</v>
      </c>
      <c r="M1258" s="92" t="s">
        <v>209</v>
      </c>
      <c r="N1258" s="92" t="s">
        <v>209</v>
      </c>
      <c r="O1258" s="92" t="s">
        <v>209</v>
      </c>
      <c r="P1258" s="90"/>
      <c r="Q1258" s="92" t="s">
        <v>209</v>
      </c>
      <c r="R1258" s="93"/>
      <c r="S1258" s="93"/>
      <c r="T1258" s="92" t="s">
        <v>9720</v>
      </c>
      <c r="U1258" s="94"/>
      <c r="V1258" s="94"/>
      <c r="W1258" s="94"/>
      <c r="X1258" s="94"/>
      <c r="Y1258" s="93"/>
      <c r="Z1258" s="93"/>
      <c r="AA1258" s="90"/>
      <c r="AB1258" s="95"/>
      <c r="AC1258" s="93"/>
      <c r="AD1258" s="92" t="s">
        <v>209</v>
      </c>
      <c r="AE1258" s="94"/>
      <c r="AF1258" s="92" t="s">
        <v>10577</v>
      </c>
      <c r="AG1258" s="93"/>
      <c r="AH1258" s="96"/>
      <c r="AI1258" s="96"/>
      <c r="AJ1258" s="90"/>
      <c r="AK1258" s="90"/>
      <c r="AL1258" s="93"/>
      <c r="AM1258" s="93"/>
      <c r="AN1258" s="92">
        <v>0</v>
      </c>
      <c r="AO1258" s="93"/>
      <c r="AP1258" s="93"/>
    </row>
    <row r="1259" spans="1:42" ht="75" customHeight="1">
      <c r="A1259" s="77">
        <f t="shared" si="1"/>
        <v>1258</v>
      </c>
      <c r="B1259" s="92" t="s">
        <v>10578</v>
      </c>
      <c r="C1259" s="92" t="s">
        <v>10579</v>
      </c>
      <c r="D1259" s="92" t="s">
        <v>10580</v>
      </c>
      <c r="E1259" s="92" t="s">
        <v>10581</v>
      </c>
      <c r="F1259" s="92">
        <v>82131465752</v>
      </c>
      <c r="G1259" s="92" t="s">
        <v>44</v>
      </c>
      <c r="H1259" s="90" t="s">
        <v>10579</v>
      </c>
      <c r="I1259" s="90" t="s">
        <v>10579</v>
      </c>
      <c r="J1259" s="92" t="s">
        <v>10582</v>
      </c>
      <c r="K1259" s="92" t="s">
        <v>209</v>
      </c>
      <c r="L1259" s="92" t="s">
        <v>209</v>
      </c>
      <c r="M1259" s="92" t="s">
        <v>209</v>
      </c>
      <c r="N1259" s="92" t="s">
        <v>209</v>
      </c>
      <c r="O1259" s="92" t="s">
        <v>209</v>
      </c>
      <c r="P1259" s="90"/>
      <c r="Q1259" s="92" t="s">
        <v>209</v>
      </c>
      <c r="R1259" s="93"/>
      <c r="S1259" s="93"/>
      <c r="T1259" s="92" t="s">
        <v>9720</v>
      </c>
      <c r="U1259" s="94"/>
      <c r="V1259" s="94"/>
      <c r="W1259" s="94"/>
      <c r="X1259" s="94"/>
      <c r="Y1259" s="93"/>
      <c r="Z1259" s="93"/>
      <c r="AA1259" s="90"/>
      <c r="AB1259" s="95"/>
      <c r="AC1259" s="93"/>
      <c r="AD1259" s="92" t="s">
        <v>209</v>
      </c>
      <c r="AE1259" s="94"/>
      <c r="AF1259" s="92" t="s">
        <v>10583</v>
      </c>
      <c r="AG1259" s="93"/>
      <c r="AH1259" s="96"/>
      <c r="AI1259" s="96"/>
      <c r="AJ1259" s="90"/>
      <c r="AK1259" s="90"/>
      <c r="AL1259" s="93"/>
      <c r="AM1259" s="93"/>
      <c r="AN1259" s="92">
        <v>0</v>
      </c>
      <c r="AO1259" s="93"/>
      <c r="AP1259" s="93"/>
    </row>
    <row r="1260" spans="1:42" ht="75" customHeight="1">
      <c r="A1260" s="77">
        <f t="shared" si="1"/>
        <v>1259</v>
      </c>
      <c r="B1260" s="92" t="s">
        <v>10584</v>
      </c>
      <c r="C1260" s="92" t="s">
        <v>10585</v>
      </c>
      <c r="D1260" s="92" t="s">
        <v>10586</v>
      </c>
      <c r="E1260" s="92" t="s">
        <v>10587</v>
      </c>
      <c r="F1260" s="92">
        <v>85733824393</v>
      </c>
      <c r="G1260" s="92" t="s">
        <v>44</v>
      </c>
      <c r="H1260" s="90" t="s">
        <v>10585</v>
      </c>
      <c r="I1260" s="90" t="s">
        <v>10585</v>
      </c>
      <c r="J1260" s="92" t="s">
        <v>10588</v>
      </c>
      <c r="K1260" s="92" t="s">
        <v>209</v>
      </c>
      <c r="L1260" s="92" t="s">
        <v>209</v>
      </c>
      <c r="M1260" s="92" t="s">
        <v>209</v>
      </c>
      <c r="N1260" s="92" t="s">
        <v>209</v>
      </c>
      <c r="O1260" s="92" t="s">
        <v>209</v>
      </c>
      <c r="P1260" s="90"/>
      <c r="Q1260" s="92" t="s">
        <v>209</v>
      </c>
      <c r="R1260" s="93"/>
      <c r="S1260" s="93"/>
      <c r="T1260" s="92" t="s">
        <v>9720</v>
      </c>
      <c r="U1260" s="94"/>
      <c r="V1260" s="94"/>
      <c r="W1260" s="94"/>
      <c r="X1260" s="94"/>
      <c r="Y1260" s="93"/>
      <c r="Z1260" s="93"/>
      <c r="AA1260" s="90"/>
      <c r="AB1260" s="95"/>
      <c r="AC1260" s="93"/>
      <c r="AD1260" s="92" t="s">
        <v>209</v>
      </c>
      <c r="AE1260" s="94"/>
      <c r="AF1260" s="92" t="s">
        <v>6319</v>
      </c>
      <c r="AG1260" s="93"/>
      <c r="AH1260" s="96"/>
      <c r="AI1260" s="96"/>
      <c r="AJ1260" s="90"/>
      <c r="AK1260" s="90"/>
      <c r="AL1260" s="93"/>
      <c r="AM1260" s="93"/>
      <c r="AN1260" s="92">
        <v>0</v>
      </c>
      <c r="AO1260" s="93"/>
      <c r="AP1260" s="93"/>
    </row>
    <row r="1261" spans="1:42" ht="75" customHeight="1">
      <c r="A1261" s="77">
        <f t="shared" si="1"/>
        <v>1260</v>
      </c>
      <c r="B1261" s="92" t="s">
        <v>10589</v>
      </c>
      <c r="C1261" s="92" t="s">
        <v>10590</v>
      </c>
      <c r="D1261" s="92" t="s">
        <v>10591</v>
      </c>
      <c r="E1261" s="92" t="s">
        <v>10592</v>
      </c>
      <c r="F1261" s="92">
        <v>87789000058</v>
      </c>
      <c r="G1261" s="92" t="s">
        <v>44</v>
      </c>
      <c r="H1261" s="90" t="s">
        <v>10590</v>
      </c>
      <c r="I1261" s="90" t="s">
        <v>10590</v>
      </c>
      <c r="J1261" s="92" t="s">
        <v>10593</v>
      </c>
      <c r="K1261" s="92" t="s">
        <v>209</v>
      </c>
      <c r="L1261" s="92" t="s">
        <v>209</v>
      </c>
      <c r="M1261" s="92" t="s">
        <v>209</v>
      </c>
      <c r="N1261" s="92" t="s">
        <v>209</v>
      </c>
      <c r="O1261" s="92" t="s">
        <v>209</v>
      </c>
      <c r="P1261" s="90"/>
      <c r="Q1261" s="92" t="s">
        <v>209</v>
      </c>
      <c r="R1261" s="93"/>
      <c r="S1261" s="93"/>
      <c r="T1261" s="92" t="s">
        <v>9720</v>
      </c>
      <c r="U1261" s="94"/>
      <c r="V1261" s="94"/>
      <c r="W1261" s="94"/>
      <c r="X1261" s="94"/>
      <c r="Y1261" s="93"/>
      <c r="Z1261" s="93"/>
      <c r="AA1261" s="90"/>
      <c r="AB1261" s="95"/>
      <c r="AC1261" s="93"/>
      <c r="AD1261" s="92" t="s">
        <v>209</v>
      </c>
      <c r="AE1261" s="94"/>
      <c r="AF1261" s="92" t="s">
        <v>10594</v>
      </c>
      <c r="AG1261" s="93"/>
      <c r="AH1261" s="96"/>
      <c r="AI1261" s="96"/>
      <c r="AJ1261" s="90"/>
      <c r="AK1261" s="90"/>
      <c r="AL1261" s="93"/>
      <c r="AM1261" s="93"/>
      <c r="AN1261" s="92">
        <v>0</v>
      </c>
      <c r="AO1261" s="93"/>
      <c r="AP1261" s="93"/>
    </row>
    <row r="1262" spans="1:42" ht="75" customHeight="1">
      <c r="A1262" s="77">
        <f t="shared" si="1"/>
        <v>1261</v>
      </c>
      <c r="B1262" s="92" t="s">
        <v>10595</v>
      </c>
      <c r="C1262" s="92" t="s">
        <v>10596</v>
      </c>
      <c r="D1262" s="92" t="s">
        <v>10597</v>
      </c>
      <c r="E1262" s="92" t="s">
        <v>10598</v>
      </c>
      <c r="F1262" s="92">
        <v>81235189624</v>
      </c>
      <c r="G1262" s="92" t="s">
        <v>8649</v>
      </c>
      <c r="H1262" s="90" t="s">
        <v>10596</v>
      </c>
      <c r="I1262" s="90" t="s">
        <v>10596</v>
      </c>
      <c r="J1262" s="92" t="s">
        <v>10599</v>
      </c>
      <c r="K1262" s="92" t="s">
        <v>209</v>
      </c>
      <c r="L1262" s="92" t="s">
        <v>209</v>
      </c>
      <c r="M1262" s="92" t="s">
        <v>209</v>
      </c>
      <c r="N1262" s="92" t="s">
        <v>209</v>
      </c>
      <c r="O1262" s="92" t="s">
        <v>209</v>
      </c>
      <c r="P1262" s="90"/>
      <c r="Q1262" s="92" t="s">
        <v>209</v>
      </c>
      <c r="R1262" s="93"/>
      <c r="S1262" s="93"/>
      <c r="T1262" s="92" t="s">
        <v>9720</v>
      </c>
      <c r="U1262" s="94"/>
      <c r="V1262" s="94"/>
      <c r="W1262" s="94"/>
      <c r="X1262" s="94"/>
      <c r="Y1262" s="93"/>
      <c r="Z1262" s="93"/>
      <c r="AA1262" s="90"/>
      <c r="AB1262" s="95"/>
      <c r="AC1262" s="93"/>
      <c r="AD1262" s="92" t="s">
        <v>209</v>
      </c>
      <c r="AE1262" s="94"/>
      <c r="AF1262" s="92" t="s">
        <v>10600</v>
      </c>
      <c r="AG1262" s="93"/>
      <c r="AH1262" s="96"/>
      <c r="AI1262" s="96"/>
      <c r="AJ1262" s="90"/>
      <c r="AK1262" s="90"/>
      <c r="AL1262" s="93"/>
      <c r="AM1262" s="93"/>
      <c r="AN1262" s="92">
        <v>0</v>
      </c>
      <c r="AO1262" s="93"/>
      <c r="AP1262" s="93"/>
    </row>
    <row r="1263" spans="1:42" ht="75" customHeight="1">
      <c r="A1263" s="77">
        <f t="shared" si="1"/>
        <v>1262</v>
      </c>
      <c r="B1263" s="92" t="s">
        <v>10601</v>
      </c>
      <c r="C1263" s="92" t="s">
        <v>10602</v>
      </c>
      <c r="D1263" s="92" t="s">
        <v>10603</v>
      </c>
      <c r="E1263" s="92">
        <v>357817500787001</v>
      </c>
      <c r="F1263" s="92">
        <v>81703480559</v>
      </c>
      <c r="G1263" s="92" t="s">
        <v>44</v>
      </c>
      <c r="H1263" s="90" t="s">
        <v>10602</v>
      </c>
      <c r="I1263" s="90" t="s">
        <v>10602</v>
      </c>
      <c r="J1263" s="92" t="s">
        <v>10604</v>
      </c>
      <c r="K1263" s="92" t="s">
        <v>209</v>
      </c>
      <c r="L1263" s="92" t="s">
        <v>209</v>
      </c>
      <c r="M1263" s="92" t="s">
        <v>209</v>
      </c>
      <c r="N1263" s="92" t="s">
        <v>209</v>
      </c>
      <c r="O1263" s="92" t="s">
        <v>209</v>
      </c>
      <c r="P1263" s="90"/>
      <c r="Q1263" s="92" t="s">
        <v>209</v>
      </c>
      <c r="R1263" s="93"/>
      <c r="S1263" s="93"/>
      <c r="T1263" s="92" t="s">
        <v>9720</v>
      </c>
      <c r="U1263" s="94"/>
      <c r="V1263" s="94"/>
      <c r="W1263" s="94"/>
      <c r="X1263" s="94"/>
      <c r="Y1263" s="93"/>
      <c r="Z1263" s="93"/>
      <c r="AA1263" s="90"/>
      <c r="AB1263" s="95"/>
      <c r="AC1263" s="93"/>
      <c r="AD1263" s="92" t="s">
        <v>209</v>
      </c>
      <c r="AE1263" s="94"/>
      <c r="AF1263" s="92" t="s">
        <v>10605</v>
      </c>
      <c r="AG1263" s="93"/>
      <c r="AH1263" s="96"/>
      <c r="AI1263" s="96"/>
      <c r="AJ1263" s="90"/>
      <c r="AK1263" s="90"/>
      <c r="AL1263" s="93"/>
      <c r="AM1263" s="93"/>
      <c r="AN1263" s="92">
        <v>0</v>
      </c>
      <c r="AO1263" s="93"/>
      <c r="AP1263" s="93"/>
    </row>
    <row r="1264" spans="1:42" ht="75" customHeight="1">
      <c r="A1264" s="77">
        <f t="shared" si="1"/>
        <v>1263</v>
      </c>
      <c r="B1264" s="92" t="s">
        <v>10606</v>
      </c>
      <c r="C1264" s="92" t="s">
        <v>10607</v>
      </c>
      <c r="D1264" s="92" t="s">
        <v>10608</v>
      </c>
      <c r="E1264" s="92" t="s">
        <v>10609</v>
      </c>
      <c r="F1264" s="92">
        <v>85738502010</v>
      </c>
      <c r="G1264" s="92" t="s">
        <v>8649</v>
      </c>
      <c r="H1264" s="90" t="s">
        <v>10607</v>
      </c>
      <c r="I1264" s="90" t="s">
        <v>10607</v>
      </c>
      <c r="J1264" s="92" t="s">
        <v>10610</v>
      </c>
      <c r="K1264" s="92" t="s">
        <v>209</v>
      </c>
      <c r="L1264" s="92" t="s">
        <v>209</v>
      </c>
      <c r="M1264" s="92" t="s">
        <v>209</v>
      </c>
      <c r="N1264" s="92" t="s">
        <v>209</v>
      </c>
      <c r="O1264" s="92" t="s">
        <v>209</v>
      </c>
      <c r="P1264" s="90"/>
      <c r="Q1264" s="92" t="s">
        <v>209</v>
      </c>
      <c r="R1264" s="93"/>
      <c r="S1264" s="93"/>
      <c r="T1264" s="92" t="s">
        <v>9720</v>
      </c>
      <c r="U1264" s="94"/>
      <c r="V1264" s="94"/>
      <c r="W1264" s="94"/>
      <c r="X1264" s="94"/>
      <c r="Y1264" s="93"/>
      <c r="Z1264" s="93"/>
      <c r="AA1264" s="90"/>
      <c r="AB1264" s="95"/>
      <c r="AC1264" s="93"/>
      <c r="AD1264" s="92" t="s">
        <v>209</v>
      </c>
      <c r="AE1264" s="94"/>
      <c r="AF1264" s="92" t="s">
        <v>10611</v>
      </c>
      <c r="AG1264" s="93"/>
      <c r="AH1264" s="96"/>
      <c r="AI1264" s="96"/>
      <c r="AJ1264" s="90"/>
      <c r="AK1264" s="90"/>
      <c r="AL1264" s="93"/>
      <c r="AM1264" s="93"/>
      <c r="AN1264" s="92">
        <v>0</v>
      </c>
      <c r="AO1264" s="93"/>
      <c r="AP1264" s="93"/>
    </row>
    <row r="1265" spans="1:42" ht="75" customHeight="1">
      <c r="A1265" s="77">
        <f t="shared" si="1"/>
        <v>1264</v>
      </c>
      <c r="B1265" s="92" t="s">
        <v>10612</v>
      </c>
      <c r="C1265" s="92" t="s">
        <v>10613</v>
      </c>
      <c r="D1265" s="92" t="s">
        <v>10614</v>
      </c>
      <c r="E1265" s="92">
        <v>3578164202750010</v>
      </c>
      <c r="F1265" s="92" t="s">
        <v>10615</v>
      </c>
      <c r="G1265" s="92" t="s">
        <v>44</v>
      </c>
      <c r="H1265" s="90" t="s">
        <v>10613</v>
      </c>
      <c r="I1265" s="90" t="s">
        <v>10613</v>
      </c>
      <c r="J1265" s="92" t="s">
        <v>10616</v>
      </c>
      <c r="K1265" s="92" t="s">
        <v>209</v>
      </c>
      <c r="L1265" s="92" t="s">
        <v>209</v>
      </c>
      <c r="M1265" s="92" t="s">
        <v>209</v>
      </c>
      <c r="N1265" s="92" t="s">
        <v>209</v>
      </c>
      <c r="O1265" s="92" t="s">
        <v>209</v>
      </c>
      <c r="P1265" s="90"/>
      <c r="Q1265" s="92" t="s">
        <v>209</v>
      </c>
      <c r="R1265" s="93"/>
      <c r="S1265" s="93"/>
      <c r="T1265" s="92" t="s">
        <v>9720</v>
      </c>
      <c r="U1265" s="94"/>
      <c r="V1265" s="94"/>
      <c r="W1265" s="94"/>
      <c r="X1265" s="94"/>
      <c r="Y1265" s="93"/>
      <c r="Z1265" s="93"/>
      <c r="AA1265" s="90"/>
      <c r="AB1265" s="95"/>
      <c r="AC1265" s="93"/>
      <c r="AD1265" s="92" t="s">
        <v>209</v>
      </c>
      <c r="AE1265" s="94"/>
      <c r="AF1265" s="92" t="s">
        <v>10617</v>
      </c>
      <c r="AG1265" s="93"/>
      <c r="AH1265" s="96"/>
      <c r="AI1265" s="96"/>
      <c r="AJ1265" s="90"/>
      <c r="AK1265" s="90"/>
      <c r="AL1265" s="93"/>
      <c r="AM1265" s="93"/>
      <c r="AN1265" s="92">
        <v>0</v>
      </c>
      <c r="AO1265" s="93"/>
      <c r="AP1265" s="93"/>
    </row>
    <row r="1266" spans="1:42" ht="75" customHeight="1">
      <c r="A1266" s="77">
        <f t="shared" si="1"/>
        <v>1265</v>
      </c>
      <c r="B1266" s="92" t="s">
        <v>10618</v>
      </c>
      <c r="C1266" s="92" t="s">
        <v>10619</v>
      </c>
      <c r="D1266" s="92" t="s">
        <v>10620</v>
      </c>
      <c r="E1266" s="92" t="s">
        <v>10621</v>
      </c>
      <c r="F1266" s="92">
        <v>83831760448</v>
      </c>
      <c r="G1266" s="92" t="s">
        <v>44</v>
      </c>
      <c r="H1266" s="90" t="s">
        <v>10619</v>
      </c>
      <c r="I1266" s="90" t="s">
        <v>10619</v>
      </c>
      <c r="J1266" s="92" t="s">
        <v>10622</v>
      </c>
      <c r="K1266" s="92" t="s">
        <v>209</v>
      </c>
      <c r="L1266" s="92" t="s">
        <v>209</v>
      </c>
      <c r="M1266" s="92" t="s">
        <v>209</v>
      </c>
      <c r="N1266" s="92" t="s">
        <v>209</v>
      </c>
      <c r="O1266" s="92" t="s">
        <v>209</v>
      </c>
      <c r="P1266" s="90"/>
      <c r="Q1266" s="92" t="s">
        <v>209</v>
      </c>
      <c r="R1266" s="93"/>
      <c r="S1266" s="93"/>
      <c r="T1266" s="92" t="s">
        <v>9720</v>
      </c>
      <c r="U1266" s="94"/>
      <c r="V1266" s="94"/>
      <c r="W1266" s="94"/>
      <c r="X1266" s="94"/>
      <c r="Y1266" s="93"/>
      <c r="Z1266" s="93"/>
      <c r="AA1266" s="90"/>
      <c r="AB1266" s="95"/>
      <c r="AC1266" s="93"/>
      <c r="AD1266" s="92" t="s">
        <v>209</v>
      </c>
      <c r="AE1266" s="94"/>
      <c r="AF1266" s="92" t="s">
        <v>10623</v>
      </c>
      <c r="AG1266" s="93"/>
      <c r="AH1266" s="96"/>
      <c r="AI1266" s="96"/>
      <c r="AJ1266" s="90"/>
      <c r="AK1266" s="90"/>
      <c r="AL1266" s="93"/>
      <c r="AM1266" s="93"/>
      <c r="AN1266" s="92">
        <v>0</v>
      </c>
      <c r="AO1266" s="93"/>
      <c r="AP1266" s="93"/>
    </row>
    <row r="1267" spans="1:42" ht="75" customHeight="1">
      <c r="A1267" s="77">
        <f t="shared" si="1"/>
        <v>1266</v>
      </c>
      <c r="B1267" s="92" t="s">
        <v>10624</v>
      </c>
      <c r="C1267" s="92" t="s">
        <v>10625</v>
      </c>
      <c r="D1267" s="92" t="s">
        <v>10626</v>
      </c>
      <c r="E1267" s="92" t="s">
        <v>10627</v>
      </c>
      <c r="F1267" s="92">
        <v>85854297827</v>
      </c>
      <c r="G1267" s="92" t="s">
        <v>44</v>
      </c>
      <c r="H1267" s="90" t="s">
        <v>10625</v>
      </c>
      <c r="I1267" s="90" t="s">
        <v>10625</v>
      </c>
      <c r="J1267" s="92" t="s">
        <v>10628</v>
      </c>
      <c r="K1267" s="92" t="s">
        <v>209</v>
      </c>
      <c r="L1267" s="92" t="s">
        <v>209</v>
      </c>
      <c r="M1267" s="92" t="s">
        <v>209</v>
      </c>
      <c r="N1267" s="92" t="s">
        <v>209</v>
      </c>
      <c r="O1267" s="92" t="s">
        <v>209</v>
      </c>
      <c r="P1267" s="90"/>
      <c r="Q1267" s="92" t="s">
        <v>209</v>
      </c>
      <c r="R1267" s="93"/>
      <c r="S1267" s="93"/>
      <c r="T1267" s="92" t="s">
        <v>9720</v>
      </c>
      <c r="U1267" s="94"/>
      <c r="V1267" s="94"/>
      <c r="W1267" s="94"/>
      <c r="X1267" s="94"/>
      <c r="Y1267" s="93"/>
      <c r="Z1267" s="93"/>
      <c r="AA1267" s="90"/>
      <c r="AB1267" s="95"/>
      <c r="AC1267" s="93"/>
      <c r="AD1267" s="92" t="s">
        <v>209</v>
      </c>
      <c r="AE1267" s="94"/>
      <c r="AF1267" s="92" t="s">
        <v>10629</v>
      </c>
      <c r="AG1267" s="93"/>
      <c r="AH1267" s="96"/>
      <c r="AI1267" s="96"/>
      <c r="AJ1267" s="90"/>
      <c r="AK1267" s="90"/>
      <c r="AL1267" s="93"/>
      <c r="AM1267" s="93"/>
      <c r="AN1267" s="92">
        <v>0</v>
      </c>
      <c r="AO1267" s="93"/>
      <c r="AP1267" s="93"/>
    </row>
    <row r="1268" spans="1:42" ht="75" customHeight="1">
      <c r="A1268" s="77">
        <f t="shared" si="1"/>
        <v>1267</v>
      </c>
      <c r="B1268" s="92" t="s">
        <v>10630</v>
      </c>
      <c r="C1268" s="92" t="s">
        <v>10631</v>
      </c>
      <c r="D1268" s="92" t="s">
        <v>10632</v>
      </c>
      <c r="E1268" s="92" t="s">
        <v>10633</v>
      </c>
      <c r="F1268" s="92">
        <v>81330732003</v>
      </c>
      <c r="G1268" s="92" t="s">
        <v>44</v>
      </c>
      <c r="H1268" s="90" t="s">
        <v>10631</v>
      </c>
      <c r="I1268" s="90" t="s">
        <v>10631</v>
      </c>
      <c r="J1268" s="92" t="s">
        <v>10634</v>
      </c>
      <c r="K1268" s="92" t="s">
        <v>209</v>
      </c>
      <c r="L1268" s="92" t="s">
        <v>209</v>
      </c>
      <c r="M1268" s="92" t="s">
        <v>209</v>
      </c>
      <c r="N1268" s="92" t="s">
        <v>209</v>
      </c>
      <c r="O1268" s="92" t="s">
        <v>209</v>
      </c>
      <c r="P1268" s="90"/>
      <c r="Q1268" s="92" t="s">
        <v>209</v>
      </c>
      <c r="R1268" s="93"/>
      <c r="S1268" s="93"/>
      <c r="T1268" s="92" t="s">
        <v>9720</v>
      </c>
      <c r="U1268" s="94"/>
      <c r="V1268" s="94"/>
      <c r="W1268" s="94"/>
      <c r="X1268" s="94"/>
      <c r="Y1268" s="93"/>
      <c r="Z1268" s="93"/>
      <c r="AA1268" s="90"/>
      <c r="AB1268" s="95"/>
      <c r="AC1268" s="93"/>
      <c r="AD1268" s="92" t="s">
        <v>209</v>
      </c>
      <c r="AE1268" s="94"/>
      <c r="AF1268" s="92" t="s">
        <v>10635</v>
      </c>
      <c r="AG1268" s="93"/>
      <c r="AH1268" s="96"/>
      <c r="AI1268" s="96"/>
      <c r="AJ1268" s="90"/>
      <c r="AK1268" s="90"/>
      <c r="AL1268" s="93"/>
      <c r="AM1268" s="93"/>
      <c r="AN1268" s="92">
        <v>0</v>
      </c>
      <c r="AO1268" s="93"/>
      <c r="AP1268" s="93"/>
    </row>
    <row r="1269" spans="1:42" ht="75" customHeight="1">
      <c r="A1269" s="77">
        <f t="shared" si="1"/>
        <v>1268</v>
      </c>
      <c r="B1269" s="92" t="s">
        <v>10636</v>
      </c>
      <c r="C1269" s="92" t="s">
        <v>10637</v>
      </c>
      <c r="D1269" s="92" t="s">
        <v>10638</v>
      </c>
      <c r="E1269" s="92" t="s">
        <v>10639</v>
      </c>
      <c r="F1269" s="92">
        <v>85101157093</v>
      </c>
      <c r="G1269" s="92" t="s">
        <v>44</v>
      </c>
      <c r="H1269" s="90" t="s">
        <v>10637</v>
      </c>
      <c r="I1269" s="90" t="s">
        <v>10637</v>
      </c>
      <c r="J1269" s="92" t="s">
        <v>10640</v>
      </c>
      <c r="K1269" s="92" t="s">
        <v>209</v>
      </c>
      <c r="L1269" s="92" t="s">
        <v>209</v>
      </c>
      <c r="M1269" s="92" t="s">
        <v>209</v>
      </c>
      <c r="N1269" s="92" t="s">
        <v>209</v>
      </c>
      <c r="O1269" s="92" t="s">
        <v>209</v>
      </c>
      <c r="P1269" s="90"/>
      <c r="Q1269" s="92" t="s">
        <v>209</v>
      </c>
      <c r="R1269" s="93"/>
      <c r="S1269" s="93"/>
      <c r="T1269" s="92" t="s">
        <v>9720</v>
      </c>
      <c r="U1269" s="94"/>
      <c r="V1269" s="94"/>
      <c r="W1269" s="94"/>
      <c r="X1269" s="94"/>
      <c r="Y1269" s="93"/>
      <c r="Z1269" s="93"/>
      <c r="AA1269" s="90"/>
      <c r="AB1269" s="95"/>
      <c r="AC1269" s="93"/>
      <c r="AD1269" s="92" t="s">
        <v>209</v>
      </c>
      <c r="AE1269" s="94"/>
      <c r="AF1269" s="92" t="s">
        <v>9897</v>
      </c>
      <c r="AG1269" s="93"/>
      <c r="AH1269" s="96"/>
      <c r="AI1269" s="96"/>
      <c r="AJ1269" s="90"/>
      <c r="AK1269" s="90"/>
      <c r="AL1269" s="93"/>
      <c r="AM1269" s="93"/>
      <c r="AN1269" s="92">
        <v>0</v>
      </c>
      <c r="AO1269" s="93"/>
      <c r="AP1269" s="93"/>
    </row>
    <row r="1270" spans="1:42" ht="75" customHeight="1">
      <c r="A1270" s="77">
        <f t="shared" si="1"/>
        <v>1269</v>
      </c>
      <c r="B1270" s="92" t="s">
        <v>10641</v>
      </c>
      <c r="C1270" s="92" t="s">
        <v>10642</v>
      </c>
      <c r="D1270" s="92" t="s">
        <v>10643</v>
      </c>
      <c r="E1270" s="92" t="s">
        <v>10644</v>
      </c>
      <c r="F1270" s="92">
        <v>81233834349</v>
      </c>
      <c r="G1270" s="92" t="s">
        <v>44</v>
      </c>
      <c r="H1270" s="90" t="s">
        <v>10642</v>
      </c>
      <c r="I1270" s="90" t="s">
        <v>10642</v>
      </c>
      <c r="J1270" s="92" t="s">
        <v>10645</v>
      </c>
      <c r="K1270" s="92" t="s">
        <v>209</v>
      </c>
      <c r="L1270" s="92" t="s">
        <v>209</v>
      </c>
      <c r="M1270" s="92" t="s">
        <v>209</v>
      </c>
      <c r="N1270" s="92" t="s">
        <v>209</v>
      </c>
      <c r="O1270" s="92" t="s">
        <v>209</v>
      </c>
      <c r="P1270" s="90"/>
      <c r="Q1270" s="92" t="s">
        <v>209</v>
      </c>
      <c r="R1270" s="93"/>
      <c r="S1270" s="93"/>
      <c r="T1270" s="92" t="s">
        <v>9720</v>
      </c>
      <c r="U1270" s="94"/>
      <c r="V1270" s="94"/>
      <c r="W1270" s="94"/>
      <c r="X1270" s="94"/>
      <c r="Y1270" s="93"/>
      <c r="Z1270" s="93"/>
      <c r="AA1270" s="90"/>
      <c r="AB1270" s="95"/>
      <c r="AC1270" s="93"/>
      <c r="AD1270" s="92" t="s">
        <v>209</v>
      </c>
      <c r="AE1270" s="94"/>
      <c r="AF1270" s="92" t="s">
        <v>10646</v>
      </c>
      <c r="AG1270" s="93"/>
      <c r="AH1270" s="96"/>
      <c r="AI1270" s="96"/>
      <c r="AJ1270" s="90"/>
      <c r="AK1270" s="90"/>
      <c r="AL1270" s="93"/>
      <c r="AM1270" s="93"/>
      <c r="AN1270" s="92">
        <v>0</v>
      </c>
      <c r="AO1270" s="93"/>
      <c r="AP1270" s="93"/>
    </row>
    <row r="1271" spans="1:42" ht="75" customHeight="1">
      <c r="A1271" s="77">
        <f t="shared" si="1"/>
        <v>1270</v>
      </c>
      <c r="B1271" s="92" t="s">
        <v>10647</v>
      </c>
      <c r="C1271" s="92" t="s">
        <v>10648</v>
      </c>
      <c r="D1271" s="92" t="s">
        <v>10649</v>
      </c>
      <c r="E1271" s="92" t="s">
        <v>10650</v>
      </c>
      <c r="F1271" s="92">
        <v>8113393347</v>
      </c>
      <c r="G1271" s="92" t="s">
        <v>44</v>
      </c>
      <c r="H1271" s="90" t="s">
        <v>10648</v>
      </c>
      <c r="I1271" s="90" t="s">
        <v>10648</v>
      </c>
      <c r="J1271" s="92" t="s">
        <v>10651</v>
      </c>
      <c r="K1271" s="92" t="s">
        <v>209</v>
      </c>
      <c r="L1271" s="92" t="s">
        <v>209</v>
      </c>
      <c r="M1271" s="92" t="s">
        <v>209</v>
      </c>
      <c r="N1271" s="92" t="s">
        <v>209</v>
      </c>
      <c r="O1271" s="92" t="s">
        <v>209</v>
      </c>
      <c r="P1271" s="90"/>
      <c r="Q1271" s="92" t="s">
        <v>209</v>
      </c>
      <c r="R1271" s="93"/>
      <c r="S1271" s="93"/>
      <c r="T1271" s="92" t="s">
        <v>9720</v>
      </c>
      <c r="U1271" s="94"/>
      <c r="V1271" s="94"/>
      <c r="W1271" s="94"/>
      <c r="X1271" s="94"/>
      <c r="Y1271" s="93"/>
      <c r="Z1271" s="93"/>
      <c r="AA1271" s="90"/>
      <c r="AB1271" s="95"/>
      <c r="AC1271" s="93"/>
      <c r="AD1271" s="92" t="s">
        <v>209</v>
      </c>
      <c r="AE1271" s="94"/>
      <c r="AF1271" s="92" t="s">
        <v>10652</v>
      </c>
      <c r="AG1271" s="93"/>
      <c r="AH1271" s="96"/>
      <c r="AI1271" s="96"/>
      <c r="AJ1271" s="90"/>
      <c r="AK1271" s="90"/>
      <c r="AL1271" s="93"/>
      <c r="AM1271" s="93"/>
      <c r="AN1271" s="92">
        <v>0</v>
      </c>
      <c r="AO1271" s="93"/>
      <c r="AP1271" s="93"/>
    </row>
    <row r="1272" spans="1:42" ht="75" customHeight="1">
      <c r="A1272" s="77">
        <f t="shared" si="1"/>
        <v>1271</v>
      </c>
      <c r="B1272" s="92" t="s">
        <v>10653</v>
      </c>
      <c r="C1272" s="92" t="s">
        <v>10654</v>
      </c>
      <c r="D1272" s="92" t="s">
        <v>10655</v>
      </c>
      <c r="E1272" s="92" t="s">
        <v>10656</v>
      </c>
      <c r="F1272" s="92">
        <v>8165448610</v>
      </c>
      <c r="G1272" s="92" t="s">
        <v>44</v>
      </c>
      <c r="H1272" s="90" t="s">
        <v>10654</v>
      </c>
      <c r="I1272" s="90" t="s">
        <v>10654</v>
      </c>
      <c r="J1272" s="92" t="s">
        <v>10657</v>
      </c>
      <c r="K1272" s="92" t="s">
        <v>209</v>
      </c>
      <c r="L1272" s="92" t="s">
        <v>209</v>
      </c>
      <c r="M1272" s="92" t="s">
        <v>209</v>
      </c>
      <c r="N1272" s="92" t="s">
        <v>209</v>
      </c>
      <c r="O1272" s="92" t="s">
        <v>209</v>
      </c>
      <c r="P1272" s="90"/>
      <c r="Q1272" s="92" t="s">
        <v>209</v>
      </c>
      <c r="R1272" s="93"/>
      <c r="S1272" s="93"/>
      <c r="T1272" s="92" t="s">
        <v>9720</v>
      </c>
      <c r="U1272" s="94"/>
      <c r="V1272" s="94"/>
      <c r="W1272" s="94"/>
      <c r="X1272" s="94"/>
      <c r="Y1272" s="93"/>
      <c r="Z1272" s="93"/>
      <c r="AA1272" s="90"/>
      <c r="AB1272" s="95"/>
      <c r="AC1272" s="93"/>
      <c r="AD1272" s="92" t="s">
        <v>209</v>
      </c>
      <c r="AE1272" s="94"/>
      <c r="AF1272" s="92" t="s">
        <v>10658</v>
      </c>
      <c r="AG1272" s="93"/>
      <c r="AH1272" s="96"/>
      <c r="AI1272" s="96"/>
      <c r="AJ1272" s="90"/>
      <c r="AK1272" s="90"/>
      <c r="AL1272" s="93"/>
      <c r="AM1272" s="93"/>
      <c r="AN1272" s="92">
        <v>0</v>
      </c>
      <c r="AO1272" s="93"/>
      <c r="AP1272" s="93"/>
    </row>
    <row r="1273" spans="1:42" ht="75" customHeight="1">
      <c r="A1273" s="77">
        <f t="shared" si="1"/>
        <v>1272</v>
      </c>
      <c r="B1273" s="92" t="s">
        <v>10659</v>
      </c>
      <c r="C1273" s="92" t="s">
        <v>10660</v>
      </c>
      <c r="D1273" s="92" t="s">
        <v>10661</v>
      </c>
      <c r="E1273" s="92" t="s">
        <v>10662</v>
      </c>
      <c r="F1273" s="92">
        <v>82131069091</v>
      </c>
      <c r="G1273" s="92" t="s">
        <v>44</v>
      </c>
      <c r="H1273" s="90" t="s">
        <v>10660</v>
      </c>
      <c r="I1273" s="90" t="s">
        <v>10660</v>
      </c>
      <c r="J1273" s="92" t="s">
        <v>10663</v>
      </c>
      <c r="K1273" s="92" t="s">
        <v>209</v>
      </c>
      <c r="L1273" s="92" t="s">
        <v>209</v>
      </c>
      <c r="M1273" s="92" t="s">
        <v>209</v>
      </c>
      <c r="N1273" s="92" t="s">
        <v>209</v>
      </c>
      <c r="O1273" s="92" t="s">
        <v>209</v>
      </c>
      <c r="P1273" s="90"/>
      <c r="Q1273" s="92" t="s">
        <v>209</v>
      </c>
      <c r="R1273" s="93"/>
      <c r="S1273" s="93"/>
      <c r="T1273" s="92" t="s">
        <v>9720</v>
      </c>
      <c r="U1273" s="94"/>
      <c r="V1273" s="94"/>
      <c r="W1273" s="94"/>
      <c r="X1273" s="94"/>
      <c r="Y1273" s="93"/>
      <c r="Z1273" s="93"/>
      <c r="AA1273" s="90"/>
      <c r="AB1273" s="95"/>
      <c r="AC1273" s="93"/>
      <c r="AD1273" s="92" t="s">
        <v>209</v>
      </c>
      <c r="AE1273" s="94"/>
      <c r="AF1273" s="92" t="s">
        <v>10664</v>
      </c>
      <c r="AG1273" s="93"/>
      <c r="AH1273" s="96"/>
      <c r="AI1273" s="96"/>
      <c r="AJ1273" s="90"/>
      <c r="AK1273" s="90"/>
      <c r="AL1273" s="93"/>
      <c r="AM1273" s="93"/>
      <c r="AN1273" s="92">
        <v>0</v>
      </c>
      <c r="AO1273" s="93"/>
      <c r="AP1273" s="93"/>
    </row>
    <row r="1274" spans="1:42" ht="75" customHeight="1">
      <c r="A1274" s="77">
        <f t="shared" si="1"/>
        <v>1273</v>
      </c>
      <c r="B1274" s="92" t="s">
        <v>10665</v>
      </c>
      <c r="C1274" s="92" t="s">
        <v>10666</v>
      </c>
      <c r="D1274" s="92" t="s">
        <v>5979</v>
      </c>
      <c r="E1274" s="92" t="s">
        <v>10667</v>
      </c>
      <c r="F1274" s="92">
        <v>8965650492472</v>
      </c>
      <c r="G1274" s="92" t="s">
        <v>44</v>
      </c>
      <c r="H1274" s="90" t="s">
        <v>10666</v>
      </c>
      <c r="I1274" s="90" t="s">
        <v>10666</v>
      </c>
      <c r="J1274" s="92" t="s">
        <v>5982</v>
      </c>
      <c r="K1274" s="92" t="s">
        <v>209</v>
      </c>
      <c r="L1274" s="92" t="s">
        <v>209</v>
      </c>
      <c r="M1274" s="92" t="s">
        <v>209</v>
      </c>
      <c r="N1274" s="92" t="s">
        <v>209</v>
      </c>
      <c r="O1274" s="92" t="s">
        <v>209</v>
      </c>
      <c r="P1274" s="90"/>
      <c r="Q1274" s="92" t="s">
        <v>209</v>
      </c>
      <c r="R1274" s="93"/>
      <c r="S1274" s="93"/>
      <c r="T1274" s="92" t="s">
        <v>9720</v>
      </c>
      <c r="U1274" s="94"/>
      <c r="V1274" s="94"/>
      <c r="W1274" s="94"/>
      <c r="X1274" s="94"/>
      <c r="Y1274" s="93"/>
      <c r="Z1274" s="93"/>
      <c r="AA1274" s="90"/>
      <c r="AB1274" s="95"/>
      <c r="AC1274" s="93"/>
      <c r="AD1274" s="92" t="s">
        <v>209</v>
      </c>
      <c r="AE1274" s="94"/>
      <c r="AF1274" s="92" t="s">
        <v>10668</v>
      </c>
      <c r="AG1274" s="93"/>
      <c r="AH1274" s="96"/>
      <c r="AI1274" s="96"/>
      <c r="AJ1274" s="90"/>
      <c r="AK1274" s="90"/>
      <c r="AL1274" s="93"/>
      <c r="AM1274" s="93"/>
      <c r="AN1274" s="92">
        <v>0</v>
      </c>
      <c r="AO1274" s="93"/>
      <c r="AP1274" s="93"/>
    </row>
    <row r="1275" spans="1:42" ht="75" customHeight="1">
      <c r="A1275" s="77">
        <f t="shared" si="1"/>
        <v>1274</v>
      </c>
      <c r="B1275" s="92" t="s">
        <v>10669</v>
      </c>
      <c r="C1275" s="92" t="s">
        <v>10670</v>
      </c>
      <c r="D1275" s="92" t="s">
        <v>10671</v>
      </c>
      <c r="E1275" s="92" t="s">
        <v>10672</v>
      </c>
      <c r="F1275" s="92">
        <v>85801446913</v>
      </c>
      <c r="G1275" s="92" t="s">
        <v>8649</v>
      </c>
      <c r="H1275" s="90" t="s">
        <v>10670</v>
      </c>
      <c r="I1275" s="90" t="s">
        <v>10670</v>
      </c>
      <c r="J1275" s="92" t="s">
        <v>10673</v>
      </c>
      <c r="K1275" s="92" t="s">
        <v>209</v>
      </c>
      <c r="L1275" s="92" t="s">
        <v>209</v>
      </c>
      <c r="M1275" s="92" t="s">
        <v>209</v>
      </c>
      <c r="N1275" s="92" t="s">
        <v>209</v>
      </c>
      <c r="O1275" s="92" t="s">
        <v>209</v>
      </c>
      <c r="P1275" s="90"/>
      <c r="Q1275" s="92" t="s">
        <v>209</v>
      </c>
      <c r="R1275" s="93"/>
      <c r="S1275" s="93"/>
      <c r="T1275" s="92" t="s">
        <v>9720</v>
      </c>
      <c r="U1275" s="94"/>
      <c r="V1275" s="94"/>
      <c r="W1275" s="94"/>
      <c r="X1275" s="94"/>
      <c r="Y1275" s="93"/>
      <c r="Z1275" s="93"/>
      <c r="AA1275" s="90"/>
      <c r="AB1275" s="95"/>
      <c r="AC1275" s="93"/>
      <c r="AD1275" s="92" t="s">
        <v>209</v>
      </c>
      <c r="AE1275" s="94"/>
      <c r="AF1275" s="92" t="s">
        <v>10674</v>
      </c>
      <c r="AG1275" s="93"/>
      <c r="AH1275" s="96"/>
      <c r="AI1275" s="96"/>
      <c r="AJ1275" s="90"/>
      <c r="AK1275" s="90"/>
      <c r="AL1275" s="93"/>
      <c r="AM1275" s="93"/>
      <c r="AN1275" s="92">
        <v>0</v>
      </c>
      <c r="AO1275" s="93"/>
      <c r="AP1275" s="93"/>
    </row>
    <row r="1276" spans="1:42" ht="75" customHeight="1">
      <c r="A1276" s="77">
        <f t="shared" si="1"/>
        <v>1275</v>
      </c>
      <c r="B1276" s="92" t="s">
        <v>10675</v>
      </c>
      <c r="C1276" s="92" t="s">
        <v>10676</v>
      </c>
      <c r="D1276" s="92" t="s">
        <v>10677</v>
      </c>
      <c r="E1276" s="92" t="s">
        <v>10678</v>
      </c>
      <c r="F1276" s="92">
        <v>81216916998</v>
      </c>
      <c r="G1276" s="92" t="s">
        <v>44</v>
      </c>
      <c r="H1276" s="90" t="s">
        <v>10676</v>
      </c>
      <c r="I1276" s="90" t="s">
        <v>10676</v>
      </c>
      <c r="J1276" s="92" t="s">
        <v>10679</v>
      </c>
      <c r="K1276" s="92" t="s">
        <v>209</v>
      </c>
      <c r="L1276" s="92" t="s">
        <v>209</v>
      </c>
      <c r="M1276" s="92" t="s">
        <v>209</v>
      </c>
      <c r="N1276" s="92" t="s">
        <v>209</v>
      </c>
      <c r="O1276" s="92" t="s">
        <v>209</v>
      </c>
      <c r="P1276" s="90"/>
      <c r="Q1276" s="92" t="s">
        <v>209</v>
      </c>
      <c r="R1276" s="93"/>
      <c r="S1276" s="93"/>
      <c r="T1276" s="92" t="s">
        <v>9720</v>
      </c>
      <c r="U1276" s="94"/>
      <c r="V1276" s="94"/>
      <c r="W1276" s="94"/>
      <c r="X1276" s="94"/>
      <c r="Y1276" s="93"/>
      <c r="Z1276" s="93"/>
      <c r="AA1276" s="90"/>
      <c r="AB1276" s="95"/>
      <c r="AC1276" s="93"/>
      <c r="AD1276" s="92" t="s">
        <v>209</v>
      </c>
      <c r="AE1276" s="94"/>
      <c r="AF1276" s="92" t="s">
        <v>10062</v>
      </c>
      <c r="AG1276" s="93"/>
      <c r="AH1276" s="96"/>
      <c r="AI1276" s="96"/>
      <c r="AJ1276" s="90"/>
      <c r="AK1276" s="90"/>
      <c r="AL1276" s="93"/>
      <c r="AM1276" s="93"/>
      <c r="AN1276" s="92">
        <v>0</v>
      </c>
      <c r="AO1276" s="93"/>
      <c r="AP1276" s="93"/>
    </row>
    <row r="1277" spans="1:42" ht="75" customHeight="1">
      <c r="A1277" s="77">
        <f t="shared" si="1"/>
        <v>1276</v>
      </c>
      <c r="B1277" s="92" t="s">
        <v>10680</v>
      </c>
      <c r="C1277" s="92" t="s">
        <v>10681</v>
      </c>
      <c r="D1277" s="92" t="s">
        <v>10682</v>
      </c>
      <c r="E1277" s="92" t="s">
        <v>10683</v>
      </c>
      <c r="F1277" s="92">
        <v>82264477499</v>
      </c>
      <c r="G1277" s="92" t="s">
        <v>44</v>
      </c>
      <c r="H1277" s="90" t="s">
        <v>10681</v>
      </c>
      <c r="I1277" s="90" t="s">
        <v>10681</v>
      </c>
      <c r="J1277" s="92" t="s">
        <v>10684</v>
      </c>
      <c r="K1277" s="92" t="s">
        <v>209</v>
      </c>
      <c r="L1277" s="92" t="s">
        <v>209</v>
      </c>
      <c r="M1277" s="92" t="s">
        <v>209</v>
      </c>
      <c r="N1277" s="92" t="s">
        <v>209</v>
      </c>
      <c r="O1277" s="92" t="s">
        <v>209</v>
      </c>
      <c r="P1277" s="90"/>
      <c r="Q1277" s="92" t="s">
        <v>209</v>
      </c>
      <c r="R1277" s="93"/>
      <c r="S1277" s="93"/>
      <c r="T1277" s="92" t="s">
        <v>9720</v>
      </c>
      <c r="U1277" s="94"/>
      <c r="V1277" s="94"/>
      <c r="W1277" s="94"/>
      <c r="X1277" s="94"/>
      <c r="Y1277" s="93"/>
      <c r="Z1277" s="93"/>
      <c r="AA1277" s="90"/>
      <c r="AB1277" s="95"/>
      <c r="AC1277" s="93"/>
      <c r="AD1277" s="92" t="s">
        <v>209</v>
      </c>
      <c r="AE1277" s="94"/>
      <c r="AF1277" s="92" t="s">
        <v>10685</v>
      </c>
      <c r="AG1277" s="93"/>
      <c r="AH1277" s="96"/>
      <c r="AI1277" s="96"/>
      <c r="AJ1277" s="90"/>
      <c r="AK1277" s="90"/>
      <c r="AL1277" s="93"/>
      <c r="AM1277" s="93"/>
      <c r="AN1277" s="92">
        <v>0</v>
      </c>
      <c r="AO1277" s="93"/>
      <c r="AP1277" s="93"/>
    </row>
    <row r="1278" spans="1:42" ht="75" customHeight="1">
      <c r="A1278" s="77">
        <f t="shared" si="1"/>
        <v>1277</v>
      </c>
      <c r="B1278" s="92" t="s">
        <v>10686</v>
      </c>
      <c r="C1278" s="92" t="s">
        <v>10687</v>
      </c>
      <c r="D1278" s="92" t="s">
        <v>10688</v>
      </c>
      <c r="E1278" s="92" t="s">
        <v>10689</v>
      </c>
      <c r="F1278" s="92">
        <v>81231967090</v>
      </c>
      <c r="G1278" s="92" t="s">
        <v>8649</v>
      </c>
      <c r="H1278" s="90" t="s">
        <v>10687</v>
      </c>
      <c r="I1278" s="90" t="s">
        <v>10687</v>
      </c>
      <c r="J1278" s="92" t="s">
        <v>10690</v>
      </c>
      <c r="K1278" s="92" t="s">
        <v>209</v>
      </c>
      <c r="L1278" s="92" t="s">
        <v>209</v>
      </c>
      <c r="M1278" s="92" t="s">
        <v>209</v>
      </c>
      <c r="N1278" s="92" t="s">
        <v>209</v>
      </c>
      <c r="O1278" s="92" t="s">
        <v>209</v>
      </c>
      <c r="P1278" s="90"/>
      <c r="Q1278" s="92" t="s">
        <v>209</v>
      </c>
      <c r="R1278" s="93"/>
      <c r="S1278" s="93"/>
      <c r="T1278" s="92" t="s">
        <v>9720</v>
      </c>
      <c r="U1278" s="94"/>
      <c r="V1278" s="94"/>
      <c r="W1278" s="94"/>
      <c r="X1278" s="94"/>
      <c r="Y1278" s="93"/>
      <c r="Z1278" s="93"/>
      <c r="AA1278" s="90"/>
      <c r="AB1278" s="95"/>
      <c r="AC1278" s="93"/>
      <c r="AD1278" s="92" t="s">
        <v>209</v>
      </c>
      <c r="AE1278" s="94"/>
      <c r="AF1278" s="92" t="s">
        <v>10691</v>
      </c>
      <c r="AG1278" s="93"/>
      <c r="AH1278" s="96"/>
      <c r="AI1278" s="96"/>
      <c r="AJ1278" s="90"/>
      <c r="AK1278" s="90"/>
      <c r="AL1278" s="93"/>
      <c r="AM1278" s="93"/>
      <c r="AN1278" s="92">
        <v>0</v>
      </c>
      <c r="AO1278" s="93"/>
      <c r="AP1278" s="93"/>
    </row>
    <row r="1279" spans="1:42" ht="75" customHeight="1">
      <c r="A1279" s="77">
        <f t="shared" si="1"/>
        <v>1278</v>
      </c>
      <c r="B1279" s="92" t="s">
        <v>10692</v>
      </c>
      <c r="C1279" s="92" t="s">
        <v>10693</v>
      </c>
      <c r="D1279" s="92" t="s">
        <v>10694</v>
      </c>
      <c r="E1279" s="92" t="s">
        <v>10695</v>
      </c>
      <c r="F1279" s="92">
        <v>82142454573</v>
      </c>
      <c r="G1279" s="92" t="s">
        <v>44</v>
      </c>
      <c r="H1279" s="90" t="s">
        <v>10693</v>
      </c>
      <c r="I1279" s="90" t="s">
        <v>10693</v>
      </c>
      <c r="J1279" s="92" t="s">
        <v>10696</v>
      </c>
      <c r="K1279" s="92" t="s">
        <v>209</v>
      </c>
      <c r="L1279" s="92" t="s">
        <v>209</v>
      </c>
      <c r="M1279" s="92" t="s">
        <v>209</v>
      </c>
      <c r="N1279" s="92" t="s">
        <v>209</v>
      </c>
      <c r="O1279" s="92" t="s">
        <v>209</v>
      </c>
      <c r="P1279" s="90"/>
      <c r="Q1279" s="92" t="s">
        <v>209</v>
      </c>
      <c r="R1279" s="93"/>
      <c r="S1279" s="93"/>
      <c r="T1279" s="92" t="s">
        <v>9720</v>
      </c>
      <c r="U1279" s="94"/>
      <c r="V1279" s="94"/>
      <c r="W1279" s="94"/>
      <c r="X1279" s="94"/>
      <c r="Y1279" s="93"/>
      <c r="Z1279" s="93"/>
      <c r="AA1279" s="90"/>
      <c r="AB1279" s="95"/>
      <c r="AC1279" s="93"/>
      <c r="AD1279" s="92" t="s">
        <v>209</v>
      </c>
      <c r="AE1279" s="94"/>
      <c r="AF1279" s="92" t="s">
        <v>10697</v>
      </c>
      <c r="AG1279" s="93"/>
      <c r="AH1279" s="96"/>
      <c r="AI1279" s="96"/>
      <c r="AJ1279" s="90"/>
      <c r="AK1279" s="90"/>
      <c r="AL1279" s="93"/>
      <c r="AM1279" s="93"/>
      <c r="AN1279" s="92">
        <v>0</v>
      </c>
      <c r="AO1279" s="93"/>
      <c r="AP1279" s="93"/>
    </row>
    <row r="1280" spans="1:42" ht="75" customHeight="1">
      <c r="A1280" s="77">
        <f t="shared" si="1"/>
        <v>1279</v>
      </c>
      <c r="B1280" s="92" t="s">
        <v>10698</v>
      </c>
      <c r="C1280" s="92" t="s">
        <v>10699</v>
      </c>
      <c r="D1280" s="92" t="s">
        <v>10700</v>
      </c>
      <c r="E1280" s="92" t="s">
        <v>10701</v>
      </c>
      <c r="F1280" s="92">
        <v>87878768888</v>
      </c>
      <c r="G1280" s="92" t="s">
        <v>8649</v>
      </c>
      <c r="H1280" s="90" t="s">
        <v>10699</v>
      </c>
      <c r="I1280" s="90" t="s">
        <v>10699</v>
      </c>
      <c r="J1280" s="92" t="s">
        <v>10702</v>
      </c>
      <c r="K1280" s="92" t="s">
        <v>209</v>
      </c>
      <c r="L1280" s="92" t="s">
        <v>209</v>
      </c>
      <c r="M1280" s="92" t="s">
        <v>209</v>
      </c>
      <c r="N1280" s="92" t="s">
        <v>209</v>
      </c>
      <c r="O1280" s="92" t="s">
        <v>209</v>
      </c>
      <c r="P1280" s="90"/>
      <c r="Q1280" s="92" t="s">
        <v>209</v>
      </c>
      <c r="R1280" s="93"/>
      <c r="S1280" s="93"/>
      <c r="T1280" s="92" t="s">
        <v>9720</v>
      </c>
      <c r="U1280" s="94"/>
      <c r="V1280" s="94"/>
      <c r="W1280" s="94"/>
      <c r="X1280" s="94"/>
      <c r="Y1280" s="93"/>
      <c r="Z1280" s="93"/>
      <c r="AA1280" s="90"/>
      <c r="AB1280" s="95"/>
      <c r="AC1280" s="93"/>
      <c r="AD1280" s="92" t="s">
        <v>209</v>
      </c>
      <c r="AE1280" s="94"/>
      <c r="AF1280" s="92" t="s">
        <v>6490</v>
      </c>
      <c r="AG1280" s="93"/>
      <c r="AH1280" s="96"/>
      <c r="AI1280" s="96"/>
      <c r="AJ1280" s="90"/>
      <c r="AK1280" s="90"/>
      <c r="AL1280" s="93"/>
      <c r="AM1280" s="93"/>
      <c r="AN1280" s="92">
        <v>0</v>
      </c>
      <c r="AO1280" s="93"/>
      <c r="AP1280" s="93"/>
    </row>
    <row r="1281" spans="1:42" ht="75" customHeight="1">
      <c r="A1281" s="77">
        <f t="shared" si="1"/>
        <v>1280</v>
      </c>
      <c r="B1281" s="92" t="s">
        <v>10703</v>
      </c>
      <c r="C1281" s="92" t="s">
        <v>10704</v>
      </c>
      <c r="D1281" s="92" t="s">
        <v>10705</v>
      </c>
      <c r="E1281" s="92" t="s">
        <v>10706</v>
      </c>
      <c r="F1281" s="92">
        <v>83129973343</v>
      </c>
      <c r="G1281" s="92" t="s">
        <v>44</v>
      </c>
      <c r="H1281" s="90" t="s">
        <v>10704</v>
      </c>
      <c r="I1281" s="90" t="s">
        <v>10704</v>
      </c>
      <c r="J1281" s="92" t="s">
        <v>10707</v>
      </c>
      <c r="K1281" s="92" t="s">
        <v>209</v>
      </c>
      <c r="L1281" s="92" t="s">
        <v>209</v>
      </c>
      <c r="M1281" s="92" t="s">
        <v>209</v>
      </c>
      <c r="N1281" s="92" t="s">
        <v>209</v>
      </c>
      <c r="O1281" s="92" t="s">
        <v>209</v>
      </c>
      <c r="P1281" s="90"/>
      <c r="Q1281" s="92" t="s">
        <v>209</v>
      </c>
      <c r="R1281" s="93"/>
      <c r="S1281" s="93"/>
      <c r="T1281" s="92" t="s">
        <v>9720</v>
      </c>
      <c r="U1281" s="94"/>
      <c r="V1281" s="94"/>
      <c r="W1281" s="94"/>
      <c r="X1281" s="94"/>
      <c r="Y1281" s="93"/>
      <c r="Z1281" s="93"/>
      <c r="AA1281" s="90"/>
      <c r="AB1281" s="95"/>
      <c r="AC1281" s="93"/>
      <c r="AD1281" s="92" t="s">
        <v>209</v>
      </c>
      <c r="AE1281" s="94"/>
      <c r="AF1281" s="92" t="s">
        <v>10708</v>
      </c>
      <c r="AG1281" s="93"/>
      <c r="AH1281" s="96"/>
      <c r="AI1281" s="96"/>
      <c r="AJ1281" s="90"/>
      <c r="AK1281" s="90"/>
      <c r="AL1281" s="93"/>
      <c r="AM1281" s="93"/>
      <c r="AN1281" s="92">
        <v>0</v>
      </c>
      <c r="AO1281" s="93"/>
      <c r="AP1281" s="93"/>
    </row>
    <row r="1282" spans="1:42" ht="75" customHeight="1">
      <c r="A1282" s="77">
        <f t="shared" si="1"/>
        <v>1281</v>
      </c>
      <c r="B1282" s="92" t="s">
        <v>10709</v>
      </c>
      <c r="C1282" s="92" t="s">
        <v>10710</v>
      </c>
      <c r="D1282" s="92" t="s">
        <v>10711</v>
      </c>
      <c r="E1282" s="92" t="s">
        <v>10712</v>
      </c>
      <c r="F1282" s="92">
        <v>81216684488</v>
      </c>
      <c r="G1282" s="92" t="s">
        <v>8649</v>
      </c>
      <c r="H1282" s="90" t="s">
        <v>10710</v>
      </c>
      <c r="I1282" s="90" t="s">
        <v>10710</v>
      </c>
      <c r="J1282" s="92" t="s">
        <v>10713</v>
      </c>
      <c r="K1282" s="92" t="s">
        <v>209</v>
      </c>
      <c r="L1282" s="92" t="s">
        <v>209</v>
      </c>
      <c r="M1282" s="92" t="s">
        <v>209</v>
      </c>
      <c r="N1282" s="92" t="s">
        <v>209</v>
      </c>
      <c r="O1282" s="92" t="s">
        <v>209</v>
      </c>
      <c r="P1282" s="90"/>
      <c r="Q1282" s="92" t="s">
        <v>209</v>
      </c>
      <c r="R1282" s="93"/>
      <c r="S1282" s="93"/>
      <c r="T1282" s="92" t="s">
        <v>9720</v>
      </c>
      <c r="U1282" s="94"/>
      <c r="V1282" s="94"/>
      <c r="W1282" s="94"/>
      <c r="X1282" s="94"/>
      <c r="Y1282" s="93"/>
      <c r="Z1282" s="93"/>
      <c r="AA1282" s="90"/>
      <c r="AB1282" s="95"/>
      <c r="AC1282" s="93"/>
      <c r="AD1282" s="92" t="s">
        <v>209</v>
      </c>
      <c r="AE1282" s="94"/>
      <c r="AF1282" s="92" t="s">
        <v>10714</v>
      </c>
      <c r="AG1282" s="93"/>
      <c r="AH1282" s="96"/>
      <c r="AI1282" s="96"/>
      <c r="AJ1282" s="90"/>
      <c r="AK1282" s="90"/>
      <c r="AL1282" s="93"/>
      <c r="AM1282" s="93"/>
      <c r="AN1282" s="92">
        <v>0</v>
      </c>
      <c r="AO1282" s="93"/>
      <c r="AP1282" s="93"/>
    </row>
    <row r="1283" spans="1:42" ht="75" customHeight="1">
      <c r="A1283" s="77">
        <f t="shared" si="1"/>
        <v>1282</v>
      </c>
      <c r="B1283" s="92" t="s">
        <v>10715</v>
      </c>
      <c r="C1283" s="92" t="s">
        <v>10716</v>
      </c>
      <c r="D1283" s="92" t="s">
        <v>10717</v>
      </c>
      <c r="E1283" s="92" t="s">
        <v>10718</v>
      </c>
      <c r="F1283" s="92" t="s">
        <v>10719</v>
      </c>
      <c r="G1283" s="92" t="s">
        <v>8649</v>
      </c>
      <c r="H1283" s="90" t="s">
        <v>10716</v>
      </c>
      <c r="I1283" s="90" t="s">
        <v>10716</v>
      </c>
      <c r="J1283" s="92" t="s">
        <v>10720</v>
      </c>
      <c r="K1283" s="92" t="s">
        <v>209</v>
      </c>
      <c r="L1283" s="92" t="s">
        <v>209</v>
      </c>
      <c r="M1283" s="92" t="s">
        <v>209</v>
      </c>
      <c r="N1283" s="92" t="s">
        <v>209</v>
      </c>
      <c r="O1283" s="92" t="s">
        <v>209</v>
      </c>
      <c r="P1283" s="90"/>
      <c r="Q1283" s="92" t="s">
        <v>209</v>
      </c>
      <c r="R1283" s="93"/>
      <c r="S1283" s="93"/>
      <c r="T1283" s="92" t="s">
        <v>9720</v>
      </c>
      <c r="U1283" s="94"/>
      <c r="V1283" s="94"/>
      <c r="W1283" s="94"/>
      <c r="X1283" s="94"/>
      <c r="Y1283" s="93"/>
      <c r="Z1283" s="93"/>
      <c r="AA1283" s="90"/>
      <c r="AB1283" s="95"/>
      <c r="AC1283" s="93"/>
      <c r="AD1283" s="92" t="s">
        <v>209</v>
      </c>
      <c r="AE1283" s="94"/>
      <c r="AF1283" s="92" t="s">
        <v>10721</v>
      </c>
      <c r="AG1283" s="93"/>
      <c r="AH1283" s="96"/>
      <c r="AI1283" s="96"/>
      <c r="AJ1283" s="90"/>
      <c r="AK1283" s="90"/>
      <c r="AL1283" s="93"/>
      <c r="AM1283" s="93"/>
      <c r="AN1283" s="92">
        <v>0</v>
      </c>
      <c r="AO1283" s="93"/>
      <c r="AP1283" s="93"/>
    </row>
    <row r="1284" spans="1:42" ht="75" customHeight="1">
      <c r="A1284" s="77">
        <f t="shared" si="1"/>
        <v>1283</v>
      </c>
      <c r="B1284" s="92" t="s">
        <v>10722</v>
      </c>
      <c r="C1284" s="92" t="s">
        <v>10723</v>
      </c>
      <c r="D1284" s="92" t="s">
        <v>10724</v>
      </c>
      <c r="E1284" s="92" t="s">
        <v>10725</v>
      </c>
      <c r="F1284" s="92">
        <v>82233451421</v>
      </c>
      <c r="G1284" s="92" t="s">
        <v>44</v>
      </c>
      <c r="H1284" s="90" t="s">
        <v>10723</v>
      </c>
      <c r="I1284" s="90" t="s">
        <v>10723</v>
      </c>
      <c r="J1284" s="92" t="s">
        <v>10726</v>
      </c>
      <c r="K1284" s="92" t="s">
        <v>209</v>
      </c>
      <c r="L1284" s="92" t="s">
        <v>209</v>
      </c>
      <c r="M1284" s="92" t="s">
        <v>209</v>
      </c>
      <c r="N1284" s="92" t="s">
        <v>209</v>
      </c>
      <c r="O1284" s="92" t="s">
        <v>209</v>
      </c>
      <c r="P1284" s="90"/>
      <c r="Q1284" s="92" t="s">
        <v>209</v>
      </c>
      <c r="R1284" s="93"/>
      <c r="S1284" s="93"/>
      <c r="T1284" s="92" t="s">
        <v>9720</v>
      </c>
      <c r="U1284" s="94"/>
      <c r="V1284" s="94"/>
      <c r="W1284" s="94"/>
      <c r="X1284" s="94"/>
      <c r="Y1284" s="93"/>
      <c r="Z1284" s="93"/>
      <c r="AA1284" s="90"/>
      <c r="AB1284" s="95"/>
      <c r="AC1284" s="93"/>
      <c r="AD1284" s="92" t="s">
        <v>209</v>
      </c>
      <c r="AE1284" s="94"/>
      <c r="AF1284" s="92" t="s">
        <v>9897</v>
      </c>
      <c r="AG1284" s="93"/>
      <c r="AH1284" s="96"/>
      <c r="AI1284" s="96"/>
      <c r="AJ1284" s="90"/>
      <c r="AK1284" s="90"/>
      <c r="AL1284" s="93"/>
      <c r="AM1284" s="93"/>
      <c r="AN1284" s="92">
        <v>0</v>
      </c>
      <c r="AO1284" s="93"/>
      <c r="AP1284" s="93"/>
    </row>
    <row r="1285" spans="1:42" ht="75" customHeight="1">
      <c r="A1285" s="77">
        <f t="shared" si="1"/>
        <v>1284</v>
      </c>
      <c r="B1285" s="92" t="s">
        <v>10727</v>
      </c>
      <c r="C1285" s="92" t="s">
        <v>10728</v>
      </c>
      <c r="D1285" s="92" t="s">
        <v>10729</v>
      </c>
      <c r="E1285" s="92" t="s">
        <v>10730</v>
      </c>
      <c r="F1285" s="92">
        <v>85106163355</v>
      </c>
      <c r="G1285" s="92" t="s">
        <v>44</v>
      </c>
      <c r="H1285" s="90" t="s">
        <v>10728</v>
      </c>
      <c r="I1285" s="90" t="s">
        <v>10728</v>
      </c>
      <c r="J1285" s="92" t="s">
        <v>10731</v>
      </c>
      <c r="K1285" s="92" t="s">
        <v>209</v>
      </c>
      <c r="L1285" s="92" t="s">
        <v>209</v>
      </c>
      <c r="M1285" s="92" t="s">
        <v>209</v>
      </c>
      <c r="N1285" s="92" t="s">
        <v>209</v>
      </c>
      <c r="O1285" s="92" t="s">
        <v>209</v>
      </c>
      <c r="P1285" s="90"/>
      <c r="Q1285" s="92" t="s">
        <v>209</v>
      </c>
      <c r="R1285" s="93"/>
      <c r="S1285" s="93"/>
      <c r="T1285" s="92" t="s">
        <v>9720</v>
      </c>
      <c r="U1285" s="94"/>
      <c r="V1285" s="94"/>
      <c r="W1285" s="94"/>
      <c r="X1285" s="94"/>
      <c r="Y1285" s="93"/>
      <c r="Z1285" s="93"/>
      <c r="AA1285" s="90"/>
      <c r="AB1285" s="95"/>
      <c r="AC1285" s="93"/>
      <c r="AD1285" s="92" t="s">
        <v>209</v>
      </c>
      <c r="AE1285" s="94"/>
      <c r="AF1285" s="92" t="s">
        <v>10732</v>
      </c>
      <c r="AG1285" s="93"/>
      <c r="AH1285" s="96"/>
      <c r="AI1285" s="96"/>
      <c r="AJ1285" s="90"/>
      <c r="AK1285" s="90"/>
      <c r="AL1285" s="93"/>
      <c r="AM1285" s="93"/>
      <c r="AN1285" s="92">
        <v>0</v>
      </c>
      <c r="AO1285" s="93"/>
      <c r="AP1285" s="93"/>
    </row>
    <row r="1286" spans="1:42" ht="75" customHeight="1">
      <c r="A1286" s="77">
        <f t="shared" si="1"/>
        <v>1285</v>
      </c>
      <c r="B1286" s="92" t="s">
        <v>10733</v>
      </c>
      <c r="C1286" s="92" t="s">
        <v>10734</v>
      </c>
      <c r="D1286" s="92" t="s">
        <v>10735</v>
      </c>
      <c r="E1286" s="92" t="s">
        <v>10736</v>
      </c>
      <c r="F1286" s="92">
        <v>81216717940</v>
      </c>
      <c r="G1286" s="92" t="s">
        <v>8649</v>
      </c>
      <c r="H1286" s="90" t="s">
        <v>10734</v>
      </c>
      <c r="I1286" s="90" t="s">
        <v>10734</v>
      </c>
      <c r="J1286" s="92" t="s">
        <v>10737</v>
      </c>
      <c r="K1286" s="92" t="s">
        <v>209</v>
      </c>
      <c r="L1286" s="92" t="s">
        <v>209</v>
      </c>
      <c r="M1286" s="92" t="s">
        <v>209</v>
      </c>
      <c r="N1286" s="92" t="s">
        <v>209</v>
      </c>
      <c r="O1286" s="92" t="s">
        <v>209</v>
      </c>
      <c r="P1286" s="90"/>
      <c r="Q1286" s="92" t="s">
        <v>209</v>
      </c>
      <c r="R1286" s="93"/>
      <c r="S1286" s="93"/>
      <c r="T1286" s="92" t="s">
        <v>9720</v>
      </c>
      <c r="U1286" s="94"/>
      <c r="V1286" s="94"/>
      <c r="W1286" s="94"/>
      <c r="X1286" s="94"/>
      <c r="Y1286" s="93"/>
      <c r="Z1286" s="93"/>
      <c r="AA1286" s="90"/>
      <c r="AB1286" s="95"/>
      <c r="AC1286" s="93"/>
      <c r="AD1286" s="92" t="s">
        <v>209</v>
      </c>
      <c r="AE1286" s="94"/>
      <c r="AF1286" s="92" t="s">
        <v>10738</v>
      </c>
      <c r="AG1286" s="93"/>
      <c r="AH1286" s="96"/>
      <c r="AI1286" s="96"/>
      <c r="AJ1286" s="90"/>
      <c r="AK1286" s="90"/>
      <c r="AL1286" s="93"/>
      <c r="AM1286" s="93"/>
      <c r="AN1286" s="92">
        <v>0</v>
      </c>
      <c r="AO1286" s="93"/>
      <c r="AP1286" s="93"/>
    </row>
    <row r="1287" spans="1:42" ht="75" customHeight="1">
      <c r="A1287" s="77">
        <f t="shared" si="1"/>
        <v>1286</v>
      </c>
      <c r="B1287" s="92" t="s">
        <v>10739</v>
      </c>
      <c r="C1287" s="92" t="s">
        <v>10740</v>
      </c>
      <c r="D1287" s="92" t="s">
        <v>10741</v>
      </c>
      <c r="E1287" s="92" t="s">
        <v>10742</v>
      </c>
      <c r="F1287" s="92">
        <v>82139955067</v>
      </c>
      <c r="G1287" s="92" t="s">
        <v>8649</v>
      </c>
      <c r="H1287" s="90" t="s">
        <v>10740</v>
      </c>
      <c r="I1287" s="90" t="s">
        <v>10740</v>
      </c>
      <c r="J1287" s="92" t="s">
        <v>10743</v>
      </c>
      <c r="K1287" s="92" t="s">
        <v>209</v>
      </c>
      <c r="L1287" s="92" t="s">
        <v>209</v>
      </c>
      <c r="M1287" s="92" t="s">
        <v>209</v>
      </c>
      <c r="N1287" s="92" t="s">
        <v>209</v>
      </c>
      <c r="O1287" s="92" t="s">
        <v>209</v>
      </c>
      <c r="P1287" s="90"/>
      <c r="Q1287" s="92" t="s">
        <v>209</v>
      </c>
      <c r="R1287" s="93"/>
      <c r="S1287" s="93"/>
      <c r="T1287" s="92" t="s">
        <v>9720</v>
      </c>
      <c r="U1287" s="94"/>
      <c r="V1287" s="94"/>
      <c r="W1287" s="94"/>
      <c r="X1287" s="94"/>
      <c r="Y1287" s="93"/>
      <c r="Z1287" s="93"/>
      <c r="AA1287" s="90"/>
      <c r="AB1287" s="95"/>
      <c r="AC1287" s="93"/>
      <c r="AD1287" s="92" t="s">
        <v>209</v>
      </c>
      <c r="AE1287" s="94"/>
      <c r="AF1287" s="92" t="s">
        <v>6629</v>
      </c>
      <c r="AG1287" s="93"/>
      <c r="AH1287" s="96"/>
      <c r="AI1287" s="96"/>
      <c r="AJ1287" s="90"/>
      <c r="AK1287" s="90"/>
      <c r="AL1287" s="93"/>
      <c r="AM1287" s="93"/>
      <c r="AN1287" s="92">
        <v>0</v>
      </c>
      <c r="AO1287" s="93"/>
      <c r="AP1287" s="93"/>
    </row>
    <row r="1288" spans="1:42" ht="75" customHeight="1">
      <c r="A1288" s="77">
        <f t="shared" si="1"/>
        <v>1287</v>
      </c>
      <c r="B1288" s="92" t="s">
        <v>10744</v>
      </c>
      <c r="C1288" s="92" t="s">
        <v>10745</v>
      </c>
      <c r="D1288" s="92" t="s">
        <v>10746</v>
      </c>
      <c r="E1288" s="92" t="s">
        <v>10747</v>
      </c>
      <c r="F1288" s="92">
        <v>81229191275</v>
      </c>
      <c r="G1288" s="92" t="s">
        <v>8649</v>
      </c>
      <c r="H1288" s="90" t="s">
        <v>10745</v>
      </c>
      <c r="I1288" s="90" t="s">
        <v>10745</v>
      </c>
      <c r="J1288" s="92" t="s">
        <v>10748</v>
      </c>
      <c r="K1288" s="92" t="s">
        <v>209</v>
      </c>
      <c r="L1288" s="92" t="s">
        <v>209</v>
      </c>
      <c r="M1288" s="92" t="s">
        <v>209</v>
      </c>
      <c r="N1288" s="92" t="s">
        <v>209</v>
      </c>
      <c r="O1288" s="92" t="s">
        <v>209</v>
      </c>
      <c r="P1288" s="90"/>
      <c r="Q1288" s="92" t="s">
        <v>209</v>
      </c>
      <c r="R1288" s="93"/>
      <c r="S1288" s="93"/>
      <c r="T1288" s="92" t="s">
        <v>9720</v>
      </c>
      <c r="U1288" s="94"/>
      <c r="V1288" s="94"/>
      <c r="W1288" s="94"/>
      <c r="X1288" s="94"/>
      <c r="Y1288" s="93"/>
      <c r="Z1288" s="93"/>
      <c r="AA1288" s="90"/>
      <c r="AB1288" s="95"/>
      <c r="AC1288" s="93"/>
      <c r="AD1288" s="92" t="s">
        <v>209</v>
      </c>
      <c r="AE1288" s="94"/>
      <c r="AF1288" s="92" t="s">
        <v>5108</v>
      </c>
      <c r="AG1288" s="93"/>
      <c r="AH1288" s="96"/>
      <c r="AI1288" s="96"/>
      <c r="AJ1288" s="90"/>
      <c r="AK1288" s="90"/>
      <c r="AL1288" s="93"/>
      <c r="AM1288" s="93"/>
      <c r="AN1288" s="92">
        <v>0</v>
      </c>
      <c r="AO1288" s="93"/>
      <c r="AP1288" s="93"/>
    </row>
    <row r="1289" spans="1:42" ht="75" customHeight="1">
      <c r="A1289" s="77">
        <f t="shared" si="1"/>
        <v>1288</v>
      </c>
      <c r="B1289" s="92" t="s">
        <v>10749</v>
      </c>
      <c r="C1289" s="92" t="s">
        <v>10750</v>
      </c>
      <c r="D1289" s="92" t="s">
        <v>10751</v>
      </c>
      <c r="E1289" s="92" t="s">
        <v>10752</v>
      </c>
      <c r="F1289" s="92">
        <v>82189106162</v>
      </c>
      <c r="G1289" s="92" t="s">
        <v>44</v>
      </c>
      <c r="H1289" s="90" t="s">
        <v>10750</v>
      </c>
      <c r="I1289" s="90" t="s">
        <v>10750</v>
      </c>
      <c r="J1289" s="92" t="s">
        <v>10753</v>
      </c>
      <c r="K1289" s="92" t="s">
        <v>209</v>
      </c>
      <c r="L1289" s="92" t="s">
        <v>209</v>
      </c>
      <c r="M1289" s="92" t="s">
        <v>209</v>
      </c>
      <c r="N1289" s="92" t="s">
        <v>209</v>
      </c>
      <c r="O1289" s="92" t="s">
        <v>209</v>
      </c>
      <c r="P1289" s="90"/>
      <c r="Q1289" s="92" t="s">
        <v>209</v>
      </c>
      <c r="R1289" s="93"/>
      <c r="S1289" s="93"/>
      <c r="T1289" s="92" t="s">
        <v>9720</v>
      </c>
      <c r="U1289" s="94"/>
      <c r="V1289" s="94"/>
      <c r="W1289" s="94"/>
      <c r="X1289" s="94"/>
      <c r="Y1289" s="93"/>
      <c r="Z1289" s="93"/>
      <c r="AA1289" s="90"/>
      <c r="AB1289" s="95"/>
      <c r="AC1289" s="93"/>
      <c r="AD1289" s="92" t="s">
        <v>209</v>
      </c>
      <c r="AE1289" s="94"/>
      <c r="AF1289" s="92" t="s">
        <v>4904</v>
      </c>
      <c r="AG1289" s="93"/>
      <c r="AH1289" s="96"/>
      <c r="AI1289" s="96"/>
      <c r="AJ1289" s="90"/>
      <c r="AK1289" s="90"/>
      <c r="AL1289" s="93"/>
      <c r="AM1289" s="93"/>
      <c r="AN1289" s="92">
        <v>0</v>
      </c>
      <c r="AO1289" s="93"/>
      <c r="AP1289" s="93"/>
    </row>
    <row r="1290" spans="1:42" ht="75" customHeight="1">
      <c r="A1290" s="77">
        <f t="shared" si="1"/>
        <v>1289</v>
      </c>
      <c r="B1290" s="92" t="s">
        <v>10754</v>
      </c>
      <c r="C1290" s="92" t="s">
        <v>10755</v>
      </c>
      <c r="D1290" s="92" t="s">
        <v>10756</v>
      </c>
      <c r="E1290" s="92" t="s">
        <v>10757</v>
      </c>
      <c r="F1290" s="92">
        <v>8155181700</v>
      </c>
      <c r="G1290" s="92" t="s">
        <v>8649</v>
      </c>
      <c r="H1290" s="90" t="s">
        <v>10755</v>
      </c>
      <c r="I1290" s="90" t="s">
        <v>10755</v>
      </c>
      <c r="J1290" s="92" t="s">
        <v>10758</v>
      </c>
      <c r="K1290" s="92" t="s">
        <v>209</v>
      </c>
      <c r="L1290" s="92" t="s">
        <v>209</v>
      </c>
      <c r="M1290" s="92" t="s">
        <v>209</v>
      </c>
      <c r="N1290" s="92" t="s">
        <v>209</v>
      </c>
      <c r="O1290" s="92" t="s">
        <v>209</v>
      </c>
      <c r="P1290" s="90"/>
      <c r="Q1290" s="92" t="s">
        <v>209</v>
      </c>
      <c r="R1290" s="93"/>
      <c r="S1290" s="93"/>
      <c r="T1290" s="92" t="s">
        <v>9720</v>
      </c>
      <c r="U1290" s="94"/>
      <c r="V1290" s="94"/>
      <c r="W1290" s="94"/>
      <c r="X1290" s="94"/>
      <c r="Y1290" s="93"/>
      <c r="Z1290" s="93"/>
      <c r="AA1290" s="90"/>
      <c r="AB1290" s="95"/>
      <c r="AC1290" s="93"/>
      <c r="AD1290" s="92" t="s">
        <v>209</v>
      </c>
      <c r="AE1290" s="94"/>
      <c r="AF1290" s="92" t="s">
        <v>10759</v>
      </c>
      <c r="AG1290" s="93"/>
      <c r="AH1290" s="96"/>
      <c r="AI1290" s="96"/>
      <c r="AJ1290" s="90"/>
      <c r="AK1290" s="90"/>
      <c r="AL1290" s="93"/>
      <c r="AM1290" s="93"/>
      <c r="AN1290" s="92">
        <v>0</v>
      </c>
      <c r="AO1290" s="93"/>
      <c r="AP1290" s="93"/>
    </row>
    <row r="1291" spans="1:42" ht="75" customHeight="1">
      <c r="A1291" s="77">
        <f t="shared" si="1"/>
        <v>1290</v>
      </c>
      <c r="B1291" s="92" t="s">
        <v>10760</v>
      </c>
      <c r="C1291" s="92" t="s">
        <v>10761</v>
      </c>
      <c r="D1291" s="92" t="s">
        <v>10762</v>
      </c>
      <c r="E1291" s="92" t="s">
        <v>10763</v>
      </c>
      <c r="F1291" s="92">
        <v>8813214256</v>
      </c>
      <c r="G1291" s="92" t="s">
        <v>44</v>
      </c>
      <c r="H1291" s="90" t="s">
        <v>10761</v>
      </c>
      <c r="I1291" s="90" t="s">
        <v>10761</v>
      </c>
      <c r="J1291" s="92" t="s">
        <v>10764</v>
      </c>
      <c r="K1291" s="92" t="s">
        <v>209</v>
      </c>
      <c r="L1291" s="92" t="s">
        <v>209</v>
      </c>
      <c r="M1291" s="92" t="s">
        <v>209</v>
      </c>
      <c r="N1291" s="92" t="s">
        <v>209</v>
      </c>
      <c r="O1291" s="92" t="s">
        <v>209</v>
      </c>
      <c r="P1291" s="90"/>
      <c r="Q1291" s="92" t="s">
        <v>209</v>
      </c>
      <c r="R1291" s="93"/>
      <c r="S1291" s="93"/>
      <c r="T1291" s="92" t="s">
        <v>9720</v>
      </c>
      <c r="U1291" s="94"/>
      <c r="V1291" s="94"/>
      <c r="W1291" s="94"/>
      <c r="X1291" s="94"/>
      <c r="Y1291" s="93"/>
      <c r="Z1291" s="93"/>
      <c r="AA1291" s="90"/>
      <c r="AB1291" s="95"/>
      <c r="AC1291" s="93"/>
      <c r="AD1291" s="92" t="s">
        <v>209</v>
      </c>
      <c r="AE1291" s="94"/>
      <c r="AF1291" s="92" t="s">
        <v>9579</v>
      </c>
      <c r="AG1291" s="93"/>
      <c r="AH1291" s="96"/>
      <c r="AI1291" s="96"/>
      <c r="AJ1291" s="90"/>
      <c r="AK1291" s="90"/>
      <c r="AL1291" s="93"/>
      <c r="AM1291" s="93"/>
      <c r="AN1291" s="92">
        <v>0</v>
      </c>
      <c r="AO1291" s="93"/>
      <c r="AP1291" s="93"/>
    </row>
    <row r="1292" spans="1:42" ht="75" customHeight="1">
      <c r="A1292" s="77">
        <f t="shared" si="1"/>
        <v>1291</v>
      </c>
      <c r="B1292" s="92" t="s">
        <v>10765</v>
      </c>
      <c r="C1292" s="92" t="s">
        <v>10766</v>
      </c>
      <c r="D1292" s="92" t="s">
        <v>10767</v>
      </c>
      <c r="E1292" s="92" t="s">
        <v>10768</v>
      </c>
      <c r="F1292" s="92">
        <v>81259124272</v>
      </c>
      <c r="G1292" s="92" t="s">
        <v>44</v>
      </c>
      <c r="H1292" s="90" t="s">
        <v>10766</v>
      </c>
      <c r="I1292" s="90" t="s">
        <v>10766</v>
      </c>
      <c r="J1292" s="92" t="s">
        <v>10769</v>
      </c>
      <c r="K1292" s="92" t="s">
        <v>209</v>
      </c>
      <c r="L1292" s="92" t="s">
        <v>209</v>
      </c>
      <c r="M1292" s="92" t="s">
        <v>209</v>
      </c>
      <c r="N1292" s="92" t="s">
        <v>209</v>
      </c>
      <c r="O1292" s="92" t="s">
        <v>209</v>
      </c>
      <c r="P1292" s="90"/>
      <c r="Q1292" s="92" t="s">
        <v>209</v>
      </c>
      <c r="R1292" s="93"/>
      <c r="S1292" s="93"/>
      <c r="T1292" s="92" t="s">
        <v>9720</v>
      </c>
      <c r="U1292" s="94"/>
      <c r="V1292" s="94"/>
      <c r="W1292" s="94"/>
      <c r="X1292" s="94"/>
      <c r="Y1292" s="93"/>
      <c r="Z1292" s="93"/>
      <c r="AA1292" s="90"/>
      <c r="AB1292" s="95"/>
      <c r="AC1292" s="93"/>
      <c r="AD1292" s="92" t="s">
        <v>209</v>
      </c>
      <c r="AE1292" s="94"/>
      <c r="AF1292" s="92" t="s">
        <v>10770</v>
      </c>
      <c r="AG1292" s="93"/>
      <c r="AH1292" s="96"/>
      <c r="AI1292" s="96"/>
      <c r="AJ1292" s="90"/>
      <c r="AK1292" s="90"/>
      <c r="AL1292" s="93"/>
      <c r="AM1292" s="93"/>
      <c r="AN1292" s="92">
        <v>0</v>
      </c>
      <c r="AO1292" s="93"/>
      <c r="AP1292" s="93"/>
    </row>
    <row r="1293" spans="1:42" ht="75" customHeight="1">
      <c r="A1293" s="77">
        <f t="shared" si="1"/>
        <v>1292</v>
      </c>
      <c r="B1293" s="92" t="s">
        <v>10771</v>
      </c>
      <c r="C1293" s="92" t="s">
        <v>10772</v>
      </c>
      <c r="D1293" s="92" t="s">
        <v>10773</v>
      </c>
      <c r="E1293" s="92" t="s">
        <v>10774</v>
      </c>
      <c r="F1293" s="92">
        <v>83861849485</v>
      </c>
      <c r="G1293" s="92" t="s">
        <v>44</v>
      </c>
      <c r="H1293" s="90" t="s">
        <v>10772</v>
      </c>
      <c r="I1293" s="90" t="s">
        <v>10772</v>
      </c>
      <c r="J1293" s="92"/>
      <c r="K1293" s="92" t="s">
        <v>209</v>
      </c>
      <c r="L1293" s="92" t="s">
        <v>209</v>
      </c>
      <c r="M1293" s="92" t="s">
        <v>209</v>
      </c>
      <c r="N1293" s="92" t="s">
        <v>209</v>
      </c>
      <c r="O1293" s="92" t="s">
        <v>209</v>
      </c>
      <c r="P1293" s="90"/>
      <c r="Q1293" s="92" t="s">
        <v>209</v>
      </c>
      <c r="R1293" s="93"/>
      <c r="S1293" s="93"/>
      <c r="T1293" s="92" t="s">
        <v>9720</v>
      </c>
      <c r="U1293" s="94"/>
      <c r="V1293" s="94"/>
      <c r="W1293" s="94"/>
      <c r="X1293" s="94"/>
      <c r="Y1293" s="93"/>
      <c r="Z1293" s="93"/>
      <c r="AA1293" s="90"/>
      <c r="AB1293" s="95"/>
      <c r="AC1293" s="93"/>
      <c r="AD1293" s="92" t="s">
        <v>209</v>
      </c>
      <c r="AE1293" s="94"/>
      <c r="AF1293" s="92" t="s">
        <v>10775</v>
      </c>
      <c r="AG1293" s="93"/>
      <c r="AH1293" s="96"/>
      <c r="AI1293" s="96"/>
      <c r="AJ1293" s="90"/>
      <c r="AK1293" s="90"/>
      <c r="AL1293" s="93"/>
      <c r="AM1293" s="93"/>
      <c r="AN1293" s="92">
        <v>0</v>
      </c>
      <c r="AO1293" s="93"/>
      <c r="AP1293" s="93"/>
    </row>
    <row r="1294" spans="1:42" ht="75" customHeight="1">
      <c r="A1294" s="77">
        <f t="shared" si="1"/>
        <v>1293</v>
      </c>
      <c r="B1294" s="92" t="s">
        <v>10776</v>
      </c>
      <c r="C1294" s="92" t="s">
        <v>10777</v>
      </c>
      <c r="D1294" s="92" t="s">
        <v>10778</v>
      </c>
      <c r="E1294" s="92" t="s">
        <v>10779</v>
      </c>
      <c r="F1294" s="92">
        <v>8123233132</v>
      </c>
      <c r="G1294" s="92" t="s">
        <v>44</v>
      </c>
      <c r="H1294" s="90" t="s">
        <v>10777</v>
      </c>
      <c r="I1294" s="90" t="s">
        <v>10777</v>
      </c>
      <c r="J1294" s="92" t="s">
        <v>10780</v>
      </c>
      <c r="K1294" s="92" t="s">
        <v>209</v>
      </c>
      <c r="L1294" s="92" t="s">
        <v>209</v>
      </c>
      <c r="M1294" s="92" t="s">
        <v>209</v>
      </c>
      <c r="N1294" s="92" t="s">
        <v>209</v>
      </c>
      <c r="O1294" s="92" t="s">
        <v>209</v>
      </c>
      <c r="P1294" s="90"/>
      <c r="Q1294" s="92" t="s">
        <v>209</v>
      </c>
      <c r="R1294" s="93"/>
      <c r="S1294" s="93"/>
      <c r="T1294" s="92" t="s">
        <v>9720</v>
      </c>
      <c r="U1294" s="94"/>
      <c r="V1294" s="94"/>
      <c r="W1294" s="94"/>
      <c r="X1294" s="94"/>
      <c r="Y1294" s="93"/>
      <c r="Z1294" s="93"/>
      <c r="AA1294" s="90"/>
      <c r="AB1294" s="95"/>
      <c r="AC1294" s="93"/>
      <c r="AD1294" s="92" t="s">
        <v>209</v>
      </c>
      <c r="AE1294" s="94"/>
      <c r="AF1294" s="92" t="s">
        <v>7552</v>
      </c>
      <c r="AG1294" s="93"/>
      <c r="AH1294" s="96"/>
      <c r="AI1294" s="96"/>
      <c r="AJ1294" s="90"/>
      <c r="AK1294" s="90"/>
      <c r="AL1294" s="93"/>
      <c r="AM1294" s="93"/>
      <c r="AN1294" s="92">
        <v>0</v>
      </c>
      <c r="AO1294" s="93"/>
      <c r="AP1294" s="93"/>
    </row>
    <row r="1295" spans="1:42" ht="75" customHeight="1">
      <c r="A1295" s="77">
        <f t="shared" si="1"/>
        <v>1294</v>
      </c>
      <c r="B1295" s="92" t="s">
        <v>10781</v>
      </c>
      <c r="C1295" s="92" t="s">
        <v>10782</v>
      </c>
      <c r="D1295" s="92" t="s">
        <v>10783</v>
      </c>
      <c r="E1295" s="92" t="s">
        <v>10784</v>
      </c>
      <c r="F1295" s="92">
        <v>83831033815</v>
      </c>
      <c r="G1295" s="92" t="s">
        <v>44</v>
      </c>
      <c r="H1295" s="90" t="s">
        <v>10782</v>
      </c>
      <c r="I1295" s="90" t="s">
        <v>10782</v>
      </c>
      <c r="J1295" s="92" t="s">
        <v>9584</v>
      </c>
      <c r="K1295" s="92" t="s">
        <v>209</v>
      </c>
      <c r="L1295" s="92" t="s">
        <v>209</v>
      </c>
      <c r="M1295" s="92" t="s">
        <v>209</v>
      </c>
      <c r="N1295" s="92" t="s">
        <v>209</v>
      </c>
      <c r="O1295" s="92" t="s">
        <v>209</v>
      </c>
      <c r="P1295" s="90"/>
      <c r="Q1295" s="92" t="s">
        <v>209</v>
      </c>
      <c r="R1295" s="93"/>
      <c r="S1295" s="93"/>
      <c r="T1295" s="92" t="s">
        <v>9720</v>
      </c>
      <c r="U1295" s="94"/>
      <c r="V1295" s="94"/>
      <c r="W1295" s="94"/>
      <c r="X1295" s="94"/>
      <c r="Y1295" s="93"/>
      <c r="Z1295" s="93"/>
      <c r="AA1295" s="90"/>
      <c r="AB1295" s="95"/>
      <c r="AC1295" s="93"/>
      <c r="AD1295" s="92" t="s">
        <v>209</v>
      </c>
      <c r="AE1295" s="94"/>
      <c r="AF1295" s="92" t="s">
        <v>10785</v>
      </c>
      <c r="AG1295" s="93"/>
      <c r="AH1295" s="96"/>
      <c r="AI1295" s="96"/>
      <c r="AJ1295" s="90"/>
      <c r="AK1295" s="90"/>
      <c r="AL1295" s="93"/>
      <c r="AM1295" s="93"/>
      <c r="AN1295" s="92">
        <v>0</v>
      </c>
      <c r="AO1295" s="93"/>
      <c r="AP1295" s="93"/>
    </row>
    <row r="1296" spans="1:42" ht="75" customHeight="1">
      <c r="A1296" s="77">
        <f t="shared" si="1"/>
        <v>1295</v>
      </c>
      <c r="B1296" s="92" t="s">
        <v>10786</v>
      </c>
      <c r="C1296" s="92" t="s">
        <v>10787</v>
      </c>
      <c r="D1296" s="92" t="s">
        <v>10788</v>
      </c>
      <c r="E1296" s="92" t="s">
        <v>10789</v>
      </c>
      <c r="F1296" s="92">
        <v>813142043010</v>
      </c>
      <c r="G1296" s="92" t="s">
        <v>44</v>
      </c>
      <c r="H1296" s="90" t="s">
        <v>10787</v>
      </c>
      <c r="I1296" s="90" t="s">
        <v>10787</v>
      </c>
      <c r="J1296" s="92" t="s">
        <v>10790</v>
      </c>
      <c r="K1296" s="92" t="s">
        <v>209</v>
      </c>
      <c r="L1296" s="92" t="s">
        <v>209</v>
      </c>
      <c r="M1296" s="92" t="s">
        <v>209</v>
      </c>
      <c r="N1296" s="92" t="s">
        <v>209</v>
      </c>
      <c r="O1296" s="92" t="s">
        <v>209</v>
      </c>
      <c r="P1296" s="90"/>
      <c r="Q1296" s="92" t="s">
        <v>209</v>
      </c>
      <c r="R1296" s="93"/>
      <c r="S1296" s="93"/>
      <c r="T1296" s="92" t="s">
        <v>9720</v>
      </c>
      <c r="U1296" s="94"/>
      <c r="V1296" s="94"/>
      <c r="W1296" s="94"/>
      <c r="X1296" s="94"/>
      <c r="Y1296" s="93"/>
      <c r="Z1296" s="93"/>
      <c r="AA1296" s="90"/>
      <c r="AB1296" s="95"/>
      <c r="AC1296" s="93"/>
      <c r="AD1296" s="92" t="s">
        <v>209</v>
      </c>
      <c r="AE1296" s="94"/>
      <c r="AF1296" s="92" t="s">
        <v>10791</v>
      </c>
      <c r="AG1296" s="93"/>
      <c r="AH1296" s="96"/>
      <c r="AI1296" s="96"/>
      <c r="AJ1296" s="90"/>
      <c r="AK1296" s="90"/>
      <c r="AL1296" s="93"/>
      <c r="AM1296" s="93"/>
      <c r="AN1296" s="92">
        <v>0</v>
      </c>
      <c r="AO1296" s="93"/>
      <c r="AP1296" s="93"/>
    </row>
    <row r="1297" spans="1:42" ht="75" customHeight="1">
      <c r="A1297" s="77">
        <f t="shared" si="1"/>
        <v>1296</v>
      </c>
      <c r="B1297" s="92" t="s">
        <v>10792</v>
      </c>
      <c r="C1297" s="92" t="s">
        <v>10793</v>
      </c>
      <c r="D1297" s="92" t="s">
        <v>10794</v>
      </c>
      <c r="E1297" s="92" t="s">
        <v>10795</v>
      </c>
      <c r="F1297" s="92">
        <v>87866731976</v>
      </c>
      <c r="G1297" s="92" t="s">
        <v>44</v>
      </c>
      <c r="H1297" s="90" t="s">
        <v>10793</v>
      </c>
      <c r="I1297" s="90" t="s">
        <v>10793</v>
      </c>
      <c r="J1297" s="92" t="s">
        <v>10796</v>
      </c>
      <c r="K1297" s="92" t="s">
        <v>209</v>
      </c>
      <c r="L1297" s="92" t="s">
        <v>209</v>
      </c>
      <c r="M1297" s="92" t="s">
        <v>209</v>
      </c>
      <c r="N1297" s="92" t="s">
        <v>209</v>
      </c>
      <c r="O1297" s="92" t="s">
        <v>209</v>
      </c>
      <c r="P1297" s="90"/>
      <c r="Q1297" s="92" t="s">
        <v>209</v>
      </c>
      <c r="R1297" s="93"/>
      <c r="S1297" s="93"/>
      <c r="T1297" s="92" t="s">
        <v>9720</v>
      </c>
      <c r="U1297" s="94"/>
      <c r="V1297" s="94"/>
      <c r="W1297" s="94"/>
      <c r="X1297" s="94"/>
      <c r="Y1297" s="93"/>
      <c r="Z1297" s="93"/>
      <c r="AA1297" s="90"/>
      <c r="AB1297" s="95"/>
      <c r="AC1297" s="93"/>
      <c r="AD1297" s="92" t="s">
        <v>209</v>
      </c>
      <c r="AE1297" s="94"/>
      <c r="AF1297" s="92" t="s">
        <v>10797</v>
      </c>
      <c r="AG1297" s="93"/>
      <c r="AH1297" s="96"/>
      <c r="AI1297" s="96"/>
      <c r="AJ1297" s="90"/>
      <c r="AK1297" s="90"/>
      <c r="AL1297" s="93"/>
      <c r="AM1297" s="93"/>
      <c r="AN1297" s="92">
        <v>0</v>
      </c>
      <c r="AO1297" s="93"/>
      <c r="AP1297" s="93"/>
    </row>
    <row r="1298" spans="1:42" ht="75" customHeight="1">
      <c r="A1298" s="77">
        <f t="shared" si="1"/>
        <v>1297</v>
      </c>
      <c r="B1298" s="92" t="s">
        <v>10798</v>
      </c>
      <c r="C1298" s="92" t="s">
        <v>10799</v>
      </c>
      <c r="D1298" s="92" t="s">
        <v>10800</v>
      </c>
      <c r="E1298" s="92" t="s">
        <v>10801</v>
      </c>
      <c r="F1298" s="92">
        <v>81340411972</v>
      </c>
      <c r="G1298" s="92" t="s">
        <v>44</v>
      </c>
      <c r="H1298" s="90" t="s">
        <v>10799</v>
      </c>
      <c r="I1298" s="90" t="s">
        <v>10799</v>
      </c>
      <c r="J1298" s="92" t="s">
        <v>10802</v>
      </c>
      <c r="K1298" s="92" t="s">
        <v>209</v>
      </c>
      <c r="L1298" s="92" t="s">
        <v>209</v>
      </c>
      <c r="M1298" s="92" t="s">
        <v>209</v>
      </c>
      <c r="N1298" s="92" t="s">
        <v>209</v>
      </c>
      <c r="O1298" s="92" t="s">
        <v>209</v>
      </c>
      <c r="P1298" s="90"/>
      <c r="Q1298" s="92" t="s">
        <v>209</v>
      </c>
      <c r="R1298" s="93"/>
      <c r="S1298" s="93"/>
      <c r="T1298" s="92" t="s">
        <v>9720</v>
      </c>
      <c r="U1298" s="94"/>
      <c r="V1298" s="94"/>
      <c r="W1298" s="94"/>
      <c r="X1298" s="94"/>
      <c r="Y1298" s="93"/>
      <c r="Z1298" s="93"/>
      <c r="AA1298" s="90"/>
      <c r="AB1298" s="95"/>
      <c r="AC1298" s="93"/>
      <c r="AD1298" s="92" t="s">
        <v>209</v>
      </c>
      <c r="AE1298" s="94"/>
      <c r="AF1298" s="92" t="s">
        <v>10803</v>
      </c>
      <c r="AG1298" s="93"/>
      <c r="AH1298" s="96"/>
      <c r="AI1298" s="96"/>
      <c r="AJ1298" s="90"/>
      <c r="AK1298" s="90"/>
      <c r="AL1298" s="93"/>
      <c r="AM1298" s="93"/>
      <c r="AN1298" s="92">
        <v>0</v>
      </c>
      <c r="AO1298" s="93"/>
      <c r="AP1298" s="93"/>
    </row>
    <row r="1299" spans="1:42" ht="75" customHeight="1">
      <c r="A1299" s="77">
        <f t="shared" si="1"/>
        <v>1298</v>
      </c>
      <c r="B1299" s="92" t="s">
        <v>10804</v>
      </c>
      <c r="C1299" s="92" t="s">
        <v>10805</v>
      </c>
      <c r="D1299" s="92" t="s">
        <v>10806</v>
      </c>
      <c r="E1299" s="92" t="s">
        <v>10807</v>
      </c>
      <c r="F1299" s="92">
        <v>89678340052</v>
      </c>
      <c r="G1299" s="92" t="s">
        <v>44</v>
      </c>
      <c r="H1299" s="90" t="s">
        <v>10805</v>
      </c>
      <c r="I1299" s="90" t="s">
        <v>10805</v>
      </c>
      <c r="J1299" s="92" t="s">
        <v>10808</v>
      </c>
      <c r="K1299" s="92" t="s">
        <v>209</v>
      </c>
      <c r="L1299" s="92" t="s">
        <v>209</v>
      </c>
      <c r="M1299" s="92" t="s">
        <v>209</v>
      </c>
      <c r="N1299" s="92" t="s">
        <v>209</v>
      </c>
      <c r="O1299" s="92" t="s">
        <v>209</v>
      </c>
      <c r="P1299" s="90"/>
      <c r="Q1299" s="92" t="s">
        <v>209</v>
      </c>
      <c r="R1299" s="93"/>
      <c r="S1299" s="93"/>
      <c r="T1299" s="92" t="s">
        <v>9720</v>
      </c>
      <c r="U1299" s="94"/>
      <c r="V1299" s="94"/>
      <c r="W1299" s="94"/>
      <c r="X1299" s="94"/>
      <c r="Y1299" s="93"/>
      <c r="Z1299" s="93"/>
      <c r="AA1299" s="90"/>
      <c r="AB1299" s="95"/>
      <c r="AC1299" s="93"/>
      <c r="AD1299" s="92" t="s">
        <v>209</v>
      </c>
      <c r="AE1299" s="94"/>
      <c r="AF1299" s="92" t="s">
        <v>10803</v>
      </c>
      <c r="AG1299" s="93"/>
      <c r="AH1299" s="96"/>
      <c r="AI1299" s="96"/>
      <c r="AJ1299" s="90"/>
      <c r="AK1299" s="90"/>
      <c r="AL1299" s="93"/>
      <c r="AM1299" s="93"/>
      <c r="AN1299" s="92">
        <v>0</v>
      </c>
      <c r="AO1299" s="93"/>
      <c r="AP1299" s="93"/>
    </row>
    <row r="1300" spans="1:42" ht="75" customHeight="1">
      <c r="A1300" s="77">
        <f t="shared" si="1"/>
        <v>1299</v>
      </c>
      <c r="B1300" s="92" t="s">
        <v>10809</v>
      </c>
      <c r="C1300" s="92" t="s">
        <v>10810</v>
      </c>
      <c r="D1300" s="92" t="s">
        <v>10811</v>
      </c>
      <c r="E1300" s="92" t="s">
        <v>10812</v>
      </c>
      <c r="F1300" s="92">
        <v>81803412002</v>
      </c>
      <c r="G1300" s="92" t="s">
        <v>44</v>
      </c>
      <c r="H1300" s="90" t="s">
        <v>10810</v>
      </c>
      <c r="I1300" s="90" t="s">
        <v>10810</v>
      </c>
      <c r="J1300" s="92" t="s">
        <v>10813</v>
      </c>
      <c r="K1300" s="92" t="s">
        <v>209</v>
      </c>
      <c r="L1300" s="92" t="s">
        <v>209</v>
      </c>
      <c r="M1300" s="92" t="s">
        <v>209</v>
      </c>
      <c r="N1300" s="92" t="s">
        <v>209</v>
      </c>
      <c r="O1300" s="92" t="s">
        <v>209</v>
      </c>
      <c r="P1300" s="90"/>
      <c r="Q1300" s="92" t="s">
        <v>209</v>
      </c>
      <c r="R1300" s="93"/>
      <c r="S1300" s="93"/>
      <c r="T1300" s="92" t="s">
        <v>9720</v>
      </c>
      <c r="U1300" s="94"/>
      <c r="V1300" s="94"/>
      <c r="W1300" s="94"/>
      <c r="X1300" s="94"/>
      <c r="Y1300" s="93"/>
      <c r="Z1300" s="93"/>
      <c r="AA1300" s="90"/>
      <c r="AB1300" s="95"/>
      <c r="AC1300" s="93"/>
      <c r="AD1300" s="92" t="s">
        <v>209</v>
      </c>
      <c r="AE1300" s="94"/>
      <c r="AF1300" s="92" t="s">
        <v>10814</v>
      </c>
      <c r="AG1300" s="93"/>
      <c r="AH1300" s="96"/>
      <c r="AI1300" s="96"/>
      <c r="AJ1300" s="90"/>
      <c r="AK1300" s="90"/>
      <c r="AL1300" s="93"/>
      <c r="AM1300" s="93"/>
      <c r="AN1300" s="92">
        <v>0</v>
      </c>
      <c r="AO1300" s="93"/>
      <c r="AP1300" s="93"/>
    </row>
    <row r="1301" spans="1:42" ht="75" customHeight="1">
      <c r="A1301" s="77">
        <f t="shared" si="1"/>
        <v>1300</v>
      </c>
      <c r="B1301" s="92" t="s">
        <v>10815</v>
      </c>
      <c r="C1301" s="92" t="s">
        <v>10816</v>
      </c>
      <c r="D1301" s="92" t="s">
        <v>10817</v>
      </c>
      <c r="E1301" s="92" t="s">
        <v>10818</v>
      </c>
      <c r="F1301" s="92">
        <v>83856392734</v>
      </c>
      <c r="G1301" s="92" t="s">
        <v>44</v>
      </c>
      <c r="H1301" s="90" t="s">
        <v>10816</v>
      </c>
      <c r="I1301" s="90" t="s">
        <v>10816</v>
      </c>
      <c r="J1301" s="92" t="s">
        <v>10819</v>
      </c>
      <c r="K1301" s="92" t="s">
        <v>209</v>
      </c>
      <c r="L1301" s="92" t="s">
        <v>209</v>
      </c>
      <c r="M1301" s="92" t="s">
        <v>209</v>
      </c>
      <c r="N1301" s="92" t="s">
        <v>209</v>
      </c>
      <c r="O1301" s="92" t="s">
        <v>209</v>
      </c>
      <c r="P1301" s="90"/>
      <c r="Q1301" s="92" t="s">
        <v>209</v>
      </c>
      <c r="R1301" s="93"/>
      <c r="S1301" s="93"/>
      <c r="T1301" s="92" t="s">
        <v>9720</v>
      </c>
      <c r="U1301" s="94"/>
      <c r="V1301" s="94"/>
      <c r="W1301" s="94"/>
      <c r="X1301" s="94"/>
      <c r="Y1301" s="93"/>
      <c r="Z1301" s="93"/>
      <c r="AA1301" s="90"/>
      <c r="AB1301" s="95"/>
      <c r="AC1301" s="93"/>
      <c r="AD1301" s="92" t="s">
        <v>209</v>
      </c>
      <c r="AE1301" s="94"/>
      <c r="AF1301" s="92" t="s">
        <v>10820</v>
      </c>
      <c r="AG1301" s="93"/>
      <c r="AH1301" s="96"/>
      <c r="AI1301" s="96"/>
      <c r="AJ1301" s="90"/>
      <c r="AK1301" s="90"/>
      <c r="AL1301" s="93"/>
      <c r="AM1301" s="93"/>
      <c r="AN1301" s="92">
        <v>0</v>
      </c>
      <c r="AO1301" s="93"/>
      <c r="AP1301" s="93"/>
    </row>
    <row r="1302" spans="1:42" ht="75" customHeight="1">
      <c r="A1302" s="77">
        <f t="shared" si="1"/>
        <v>1301</v>
      </c>
      <c r="B1302" s="92" t="s">
        <v>10821</v>
      </c>
      <c r="C1302" s="92" t="s">
        <v>10822</v>
      </c>
      <c r="D1302" s="92" t="s">
        <v>10823</v>
      </c>
      <c r="E1302" s="92" t="s">
        <v>10824</v>
      </c>
      <c r="F1302" s="92">
        <v>81234509191</v>
      </c>
      <c r="G1302" s="92" t="s">
        <v>44</v>
      </c>
      <c r="H1302" s="90" t="s">
        <v>10822</v>
      </c>
      <c r="I1302" s="90" t="s">
        <v>10822</v>
      </c>
      <c r="J1302" s="92" t="s">
        <v>10819</v>
      </c>
      <c r="K1302" s="92" t="s">
        <v>209</v>
      </c>
      <c r="L1302" s="92" t="s">
        <v>209</v>
      </c>
      <c r="M1302" s="92" t="s">
        <v>209</v>
      </c>
      <c r="N1302" s="92" t="s">
        <v>209</v>
      </c>
      <c r="O1302" s="92" t="s">
        <v>209</v>
      </c>
      <c r="P1302" s="90"/>
      <c r="Q1302" s="92" t="s">
        <v>209</v>
      </c>
      <c r="R1302" s="93"/>
      <c r="S1302" s="93"/>
      <c r="T1302" s="92" t="s">
        <v>9720</v>
      </c>
      <c r="U1302" s="94"/>
      <c r="V1302" s="94"/>
      <c r="W1302" s="94"/>
      <c r="X1302" s="94"/>
      <c r="Y1302" s="93"/>
      <c r="Z1302" s="93"/>
      <c r="AA1302" s="90"/>
      <c r="AB1302" s="95"/>
      <c r="AC1302" s="93"/>
      <c r="AD1302" s="92" t="s">
        <v>209</v>
      </c>
      <c r="AE1302" s="94"/>
      <c r="AF1302" s="92" t="s">
        <v>10825</v>
      </c>
      <c r="AG1302" s="93"/>
      <c r="AH1302" s="96"/>
      <c r="AI1302" s="96"/>
      <c r="AJ1302" s="90"/>
      <c r="AK1302" s="90"/>
      <c r="AL1302" s="93"/>
      <c r="AM1302" s="93"/>
      <c r="AN1302" s="92">
        <v>0</v>
      </c>
      <c r="AO1302" s="93"/>
      <c r="AP1302" s="93"/>
    </row>
    <row r="1303" spans="1:42" ht="75" customHeight="1">
      <c r="A1303" s="77">
        <f t="shared" si="1"/>
        <v>1302</v>
      </c>
      <c r="B1303" s="92" t="s">
        <v>10826</v>
      </c>
      <c r="C1303" s="92" t="s">
        <v>10827</v>
      </c>
      <c r="D1303" s="92" t="s">
        <v>10828</v>
      </c>
      <c r="E1303" s="92" t="s">
        <v>10829</v>
      </c>
      <c r="F1303" s="92">
        <v>81703063531</v>
      </c>
      <c r="G1303" s="92" t="s">
        <v>44</v>
      </c>
      <c r="H1303" s="90" t="s">
        <v>10827</v>
      </c>
      <c r="I1303" s="90" t="s">
        <v>10827</v>
      </c>
      <c r="J1303" s="92" t="s">
        <v>10830</v>
      </c>
      <c r="K1303" s="92" t="s">
        <v>209</v>
      </c>
      <c r="L1303" s="92" t="s">
        <v>209</v>
      </c>
      <c r="M1303" s="92" t="s">
        <v>209</v>
      </c>
      <c r="N1303" s="92" t="s">
        <v>209</v>
      </c>
      <c r="O1303" s="92" t="s">
        <v>209</v>
      </c>
      <c r="P1303" s="90"/>
      <c r="Q1303" s="92" t="s">
        <v>209</v>
      </c>
      <c r="R1303" s="93"/>
      <c r="S1303" s="93"/>
      <c r="T1303" s="92" t="s">
        <v>9720</v>
      </c>
      <c r="U1303" s="94"/>
      <c r="V1303" s="94"/>
      <c r="W1303" s="94"/>
      <c r="X1303" s="94"/>
      <c r="Y1303" s="93"/>
      <c r="Z1303" s="93"/>
      <c r="AA1303" s="90"/>
      <c r="AB1303" s="95"/>
      <c r="AC1303" s="93"/>
      <c r="AD1303" s="92" t="s">
        <v>209</v>
      </c>
      <c r="AE1303" s="94"/>
      <c r="AF1303" s="92" t="s">
        <v>10831</v>
      </c>
      <c r="AG1303" s="93"/>
      <c r="AH1303" s="96"/>
      <c r="AI1303" s="96"/>
      <c r="AJ1303" s="90"/>
      <c r="AK1303" s="90"/>
      <c r="AL1303" s="93"/>
      <c r="AM1303" s="93"/>
      <c r="AN1303" s="92">
        <v>0</v>
      </c>
      <c r="AO1303" s="93"/>
      <c r="AP1303" s="93"/>
    </row>
    <row r="1304" spans="1:42" ht="75" customHeight="1">
      <c r="A1304" s="77">
        <f t="shared" si="1"/>
        <v>1303</v>
      </c>
      <c r="B1304" s="92" t="s">
        <v>10832</v>
      </c>
      <c r="C1304" s="92" t="s">
        <v>10833</v>
      </c>
      <c r="D1304" s="92" t="s">
        <v>10834</v>
      </c>
      <c r="E1304" s="92" t="s">
        <v>10835</v>
      </c>
      <c r="F1304" s="92">
        <v>85745450825</v>
      </c>
      <c r="G1304" s="92" t="s">
        <v>44</v>
      </c>
      <c r="H1304" s="90" t="s">
        <v>10833</v>
      </c>
      <c r="I1304" s="90" t="s">
        <v>10833</v>
      </c>
      <c r="J1304" s="92" t="s">
        <v>10836</v>
      </c>
      <c r="K1304" s="92" t="s">
        <v>209</v>
      </c>
      <c r="L1304" s="92" t="s">
        <v>209</v>
      </c>
      <c r="M1304" s="92" t="s">
        <v>209</v>
      </c>
      <c r="N1304" s="92" t="s">
        <v>209</v>
      </c>
      <c r="O1304" s="92" t="s">
        <v>209</v>
      </c>
      <c r="P1304" s="90"/>
      <c r="Q1304" s="92" t="s">
        <v>209</v>
      </c>
      <c r="R1304" s="93"/>
      <c r="S1304" s="93"/>
      <c r="T1304" s="92" t="s">
        <v>9720</v>
      </c>
      <c r="U1304" s="94"/>
      <c r="V1304" s="94"/>
      <c r="W1304" s="94"/>
      <c r="X1304" s="94"/>
      <c r="Y1304" s="93"/>
      <c r="Z1304" s="93"/>
      <c r="AA1304" s="90"/>
      <c r="AB1304" s="95"/>
      <c r="AC1304" s="93"/>
      <c r="AD1304" s="92" t="s">
        <v>209</v>
      </c>
      <c r="AE1304" s="94"/>
      <c r="AF1304" s="92" t="s">
        <v>10837</v>
      </c>
      <c r="AG1304" s="93"/>
      <c r="AH1304" s="96"/>
      <c r="AI1304" s="96"/>
      <c r="AJ1304" s="90"/>
      <c r="AK1304" s="90"/>
      <c r="AL1304" s="93"/>
      <c r="AM1304" s="93"/>
      <c r="AN1304" s="92">
        <v>0</v>
      </c>
      <c r="AO1304" s="93"/>
      <c r="AP1304" s="93"/>
    </row>
    <row r="1305" spans="1:42" ht="75" customHeight="1">
      <c r="A1305" s="77">
        <f t="shared" si="1"/>
        <v>1304</v>
      </c>
      <c r="B1305" s="92" t="s">
        <v>10838</v>
      </c>
      <c r="C1305" s="92" t="s">
        <v>10839</v>
      </c>
      <c r="D1305" s="92" t="s">
        <v>10840</v>
      </c>
      <c r="E1305" s="92" t="s">
        <v>10841</v>
      </c>
      <c r="F1305" s="92">
        <v>82230772076</v>
      </c>
      <c r="G1305" s="92" t="s">
        <v>44</v>
      </c>
      <c r="H1305" s="90" t="s">
        <v>10839</v>
      </c>
      <c r="I1305" s="90" t="s">
        <v>10839</v>
      </c>
      <c r="J1305" s="92"/>
      <c r="K1305" s="92" t="s">
        <v>209</v>
      </c>
      <c r="L1305" s="92" t="s">
        <v>209</v>
      </c>
      <c r="M1305" s="92" t="s">
        <v>209</v>
      </c>
      <c r="N1305" s="92" t="s">
        <v>209</v>
      </c>
      <c r="O1305" s="92" t="s">
        <v>209</v>
      </c>
      <c r="P1305" s="90"/>
      <c r="Q1305" s="92" t="s">
        <v>209</v>
      </c>
      <c r="R1305" s="93"/>
      <c r="S1305" s="93"/>
      <c r="T1305" s="92" t="s">
        <v>9720</v>
      </c>
      <c r="U1305" s="94"/>
      <c r="V1305" s="94"/>
      <c r="W1305" s="94"/>
      <c r="X1305" s="94"/>
      <c r="Y1305" s="93"/>
      <c r="Z1305" s="93"/>
      <c r="AA1305" s="90"/>
      <c r="AB1305" s="95"/>
      <c r="AC1305" s="93"/>
      <c r="AD1305" s="92" t="s">
        <v>209</v>
      </c>
      <c r="AE1305" s="94"/>
      <c r="AF1305" s="92" t="s">
        <v>10842</v>
      </c>
      <c r="AG1305" s="93"/>
      <c r="AH1305" s="96"/>
      <c r="AI1305" s="96"/>
      <c r="AJ1305" s="90"/>
      <c r="AK1305" s="90"/>
      <c r="AL1305" s="93"/>
      <c r="AM1305" s="93"/>
      <c r="AN1305" s="92">
        <v>0</v>
      </c>
      <c r="AO1305" s="93"/>
      <c r="AP1305" s="93"/>
    </row>
    <row r="1306" spans="1:42" ht="75" customHeight="1">
      <c r="A1306" s="77">
        <f t="shared" si="1"/>
        <v>1305</v>
      </c>
      <c r="B1306" s="92" t="s">
        <v>10843</v>
      </c>
      <c r="C1306" s="92" t="s">
        <v>10844</v>
      </c>
      <c r="D1306" s="92" t="s">
        <v>10845</v>
      </c>
      <c r="E1306" s="92" t="s">
        <v>10846</v>
      </c>
      <c r="F1306" s="92">
        <v>8122224977</v>
      </c>
      <c r="G1306" s="92" t="s">
        <v>44</v>
      </c>
      <c r="H1306" s="90" t="s">
        <v>10844</v>
      </c>
      <c r="I1306" s="90" t="s">
        <v>10844</v>
      </c>
      <c r="J1306" s="92" t="s">
        <v>10819</v>
      </c>
      <c r="K1306" s="92" t="s">
        <v>209</v>
      </c>
      <c r="L1306" s="92" t="s">
        <v>209</v>
      </c>
      <c r="M1306" s="92" t="s">
        <v>209</v>
      </c>
      <c r="N1306" s="92" t="s">
        <v>209</v>
      </c>
      <c r="O1306" s="92" t="s">
        <v>209</v>
      </c>
      <c r="P1306" s="90"/>
      <c r="Q1306" s="92" t="s">
        <v>209</v>
      </c>
      <c r="R1306" s="93"/>
      <c r="S1306" s="93"/>
      <c r="T1306" s="92" t="s">
        <v>9720</v>
      </c>
      <c r="U1306" s="94"/>
      <c r="V1306" s="94"/>
      <c r="W1306" s="94"/>
      <c r="X1306" s="94"/>
      <c r="Y1306" s="93"/>
      <c r="Z1306" s="93"/>
      <c r="AA1306" s="90"/>
      <c r="AB1306" s="95"/>
      <c r="AC1306" s="93"/>
      <c r="AD1306" s="92" t="s">
        <v>209</v>
      </c>
      <c r="AE1306" s="94"/>
      <c r="AF1306" s="92" t="s">
        <v>5729</v>
      </c>
      <c r="AG1306" s="93"/>
      <c r="AH1306" s="96"/>
      <c r="AI1306" s="96"/>
      <c r="AJ1306" s="90"/>
      <c r="AK1306" s="90"/>
      <c r="AL1306" s="93"/>
      <c r="AM1306" s="93"/>
      <c r="AN1306" s="92">
        <v>0</v>
      </c>
      <c r="AO1306" s="93"/>
      <c r="AP1306" s="93"/>
    </row>
    <row r="1307" spans="1:42" ht="75" customHeight="1">
      <c r="A1307" s="77">
        <f t="shared" si="1"/>
        <v>1306</v>
      </c>
      <c r="B1307" s="92" t="s">
        <v>10847</v>
      </c>
      <c r="C1307" s="92" t="s">
        <v>10848</v>
      </c>
      <c r="D1307" s="92" t="s">
        <v>10849</v>
      </c>
      <c r="E1307" s="92" t="s">
        <v>10850</v>
      </c>
      <c r="F1307" s="92">
        <v>82236518280</v>
      </c>
      <c r="G1307" s="92" t="s">
        <v>44</v>
      </c>
      <c r="H1307" s="90" t="s">
        <v>10848</v>
      </c>
      <c r="I1307" s="90" t="s">
        <v>10848</v>
      </c>
      <c r="J1307" s="92" t="s">
        <v>10851</v>
      </c>
      <c r="K1307" s="92" t="s">
        <v>209</v>
      </c>
      <c r="L1307" s="92" t="s">
        <v>209</v>
      </c>
      <c r="M1307" s="92" t="s">
        <v>209</v>
      </c>
      <c r="N1307" s="92" t="s">
        <v>209</v>
      </c>
      <c r="O1307" s="92" t="s">
        <v>209</v>
      </c>
      <c r="P1307" s="90"/>
      <c r="Q1307" s="92" t="s">
        <v>209</v>
      </c>
      <c r="R1307" s="93"/>
      <c r="S1307" s="93"/>
      <c r="T1307" s="92" t="s">
        <v>9720</v>
      </c>
      <c r="U1307" s="94"/>
      <c r="V1307" s="94"/>
      <c r="W1307" s="94"/>
      <c r="X1307" s="94"/>
      <c r="Y1307" s="93"/>
      <c r="Z1307" s="93"/>
      <c r="AA1307" s="90"/>
      <c r="AB1307" s="95"/>
      <c r="AC1307" s="93"/>
      <c r="AD1307" s="92" t="s">
        <v>209</v>
      </c>
      <c r="AE1307" s="94"/>
      <c r="AF1307" s="92" t="s">
        <v>10852</v>
      </c>
      <c r="AG1307" s="93"/>
      <c r="AH1307" s="96"/>
      <c r="AI1307" s="96"/>
      <c r="AJ1307" s="90"/>
      <c r="AK1307" s="90"/>
      <c r="AL1307" s="93"/>
      <c r="AM1307" s="93"/>
      <c r="AN1307" s="92">
        <v>0</v>
      </c>
      <c r="AO1307" s="93"/>
      <c r="AP1307" s="93"/>
    </row>
    <row r="1308" spans="1:42" ht="75" customHeight="1">
      <c r="A1308" s="77">
        <f t="shared" si="1"/>
        <v>1307</v>
      </c>
      <c r="B1308" s="92" t="s">
        <v>10853</v>
      </c>
      <c r="C1308" s="92" t="s">
        <v>10854</v>
      </c>
      <c r="D1308" s="92" t="s">
        <v>10855</v>
      </c>
      <c r="E1308" s="92" t="s">
        <v>10856</v>
      </c>
      <c r="F1308" s="92">
        <v>81362436063</v>
      </c>
      <c r="G1308" s="92" t="s">
        <v>44</v>
      </c>
      <c r="H1308" s="90" t="s">
        <v>10854</v>
      </c>
      <c r="I1308" s="90" t="s">
        <v>10854</v>
      </c>
      <c r="J1308" s="92" t="s">
        <v>10857</v>
      </c>
      <c r="K1308" s="92" t="s">
        <v>209</v>
      </c>
      <c r="L1308" s="92" t="s">
        <v>209</v>
      </c>
      <c r="M1308" s="92" t="s">
        <v>209</v>
      </c>
      <c r="N1308" s="92" t="s">
        <v>209</v>
      </c>
      <c r="O1308" s="92" t="s">
        <v>209</v>
      </c>
      <c r="P1308" s="90"/>
      <c r="Q1308" s="92" t="s">
        <v>209</v>
      </c>
      <c r="R1308" s="93"/>
      <c r="S1308" s="93"/>
      <c r="T1308" s="92" t="s">
        <v>9720</v>
      </c>
      <c r="U1308" s="94"/>
      <c r="V1308" s="94"/>
      <c r="W1308" s="94"/>
      <c r="X1308" s="94"/>
      <c r="Y1308" s="93"/>
      <c r="Z1308" s="93"/>
      <c r="AA1308" s="90"/>
      <c r="AB1308" s="95"/>
      <c r="AC1308" s="93"/>
      <c r="AD1308" s="92" t="s">
        <v>209</v>
      </c>
      <c r="AE1308" s="94"/>
      <c r="AF1308" s="92" t="s">
        <v>10858</v>
      </c>
      <c r="AG1308" s="93"/>
      <c r="AH1308" s="96"/>
      <c r="AI1308" s="96"/>
      <c r="AJ1308" s="90"/>
      <c r="AK1308" s="90"/>
      <c r="AL1308" s="93"/>
      <c r="AM1308" s="93"/>
      <c r="AN1308" s="92">
        <v>0</v>
      </c>
      <c r="AO1308" s="93"/>
      <c r="AP1308" s="93"/>
    </row>
    <row r="1309" spans="1:42" ht="75" customHeight="1">
      <c r="A1309" s="77">
        <f t="shared" si="1"/>
        <v>1308</v>
      </c>
      <c r="B1309" s="92" t="s">
        <v>10859</v>
      </c>
      <c r="C1309" s="92" t="s">
        <v>10860</v>
      </c>
      <c r="D1309" s="92" t="s">
        <v>10861</v>
      </c>
      <c r="E1309" s="92" t="s">
        <v>10862</v>
      </c>
      <c r="F1309" s="92">
        <v>85249411038</v>
      </c>
      <c r="G1309" s="92" t="s">
        <v>44</v>
      </c>
      <c r="H1309" s="90" t="s">
        <v>10860</v>
      </c>
      <c r="I1309" s="90" t="s">
        <v>10860</v>
      </c>
      <c r="J1309" s="92"/>
      <c r="K1309" s="92" t="s">
        <v>209</v>
      </c>
      <c r="L1309" s="92" t="s">
        <v>209</v>
      </c>
      <c r="M1309" s="92" t="s">
        <v>209</v>
      </c>
      <c r="N1309" s="92" t="s">
        <v>209</v>
      </c>
      <c r="O1309" s="92" t="s">
        <v>209</v>
      </c>
      <c r="P1309" s="90"/>
      <c r="Q1309" s="92" t="s">
        <v>209</v>
      </c>
      <c r="R1309" s="93"/>
      <c r="S1309" s="93"/>
      <c r="T1309" s="92" t="s">
        <v>9720</v>
      </c>
      <c r="U1309" s="94"/>
      <c r="V1309" s="94"/>
      <c r="W1309" s="94"/>
      <c r="X1309" s="94"/>
      <c r="Y1309" s="93"/>
      <c r="Z1309" s="93"/>
      <c r="AA1309" s="90"/>
      <c r="AB1309" s="95"/>
      <c r="AC1309" s="93"/>
      <c r="AD1309" s="92" t="s">
        <v>209</v>
      </c>
      <c r="AE1309" s="94"/>
      <c r="AF1309" s="92" t="s">
        <v>10863</v>
      </c>
      <c r="AG1309" s="93"/>
      <c r="AH1309" s="96"/>
      <c r="AI1309" s="96"/>
      <c r="AJ1309" s="90"/>
      <c r="AK1309" s="90"/>
      <c r="AL1309" s="93"/>
      <c r="AM1309" s="93"/>
      <c r="AN1309" s="92">
        <v>0</v>
      </c>
      <c r="AO1309" s="93"/>
      <c r="AP1309" s="93"/>
    </row>
    <row r="1310" spans="1:42" ht="75" customHeight="1">
      <c r="A1310" s="77">
        <f t="shared" si="1"/>
        <v>1309</v>
      </c>
      <c r="B1310" s="92" t="s">
        <v>10864</v>
      </c>
      <c r="C1310" s="92" t="s">
        <v>10865</v>
      </c>
      <c r="D1310" s="92" t="s">
        <v>10866</v>
      </c>
      <c r="E1310" s="92" t="s">
        <v>10867</v>
      </c>
      <c r="F1310" s="92">
        <v>82139662988</v>
      </c>
      <c r="G1310" s="92" t="s">
        <v>8649</v>
      </c>
      <c r="H1310" s="90" t="s">
        <v>10865</v>
      </c>
      <c r="I1310" s="90" t="s">
        <v>10865</v>
      </c>
      <c r="J1310" s="92" t="s">
        <v>6384</v>
      </c>
      <c r="K1310" s="92" t="s">
        <v>209</v>
      </c>
      <c r="L1310" s="92" t="s">
        <v>209</v>
      </c>
      <c r="M1310" s="92" t="s">
        <v>209</v>
      </c>
      <c r="N1310" s="92" t="s">
        <v>209</v>
      </c>
      <c r="O1310" s="92" t="s">
        <v>209</v>
      </c>
      <c r="P1310" s="90"/>
      <c r="Q1310" s="92" t="s">
        <v>209</v>
      </c>
      <c r="R1310" s="93"/>
      <c r="S1310" s="93"/>
      <c r="T1310" s="92" t="s">
        <v>9720</v>
      </c>
      <c r="U1310" s="94"/>
      <c r="V1310" s="94"/>
      <c r="W1310" s="94"/>
      <c r="X1310" s="94"/>
      <c r="Y1310" s="93"/>
      <c r="Z1310" s="93"/>
      <c r="AA1310" s="90"/>
      <c r="AB1310" s="95"/>
      <c r="AC1310" s="93"/>
      <c r="AD1310" s="92" t="s">
        <v>209</v>
      </c>
      <c r="AE1310" s="94"/>
      <c r="AF1310" s="92" t="s">
        <v>10868</v>
      </c>
      <c r="AG1310" s="93"/>
      <c r="AH1310" s="96"/>
      <c r="AI1310" s="96"/>
      <c r="AJ1310" s="90"/>
      <c r="AK1310" s="90"/>
      <c r="AL1310" s="93"/>
      <c r="AM1310" s="93"/>
      <c r="AN1310" s="92">
        <v>0</v>
      </c>
      <c r="AO1310" s="93"/>
      <c r="AP1310" s="93"/>
    </row>
    <row r="1311" spans="1:42" ht="75" customHeight="1">
      <c r="A1311" s="77">
        <f t="shared" si="1"/>
        <v>1310</v>
      </c>
      <c r="B1311" s="92" t="s">
        <v>10869</v>
      </c>
      <c r="C1311" s="92" t="s">
        <v>10870</v>
      </c>
      <c r="D1311" s="92" t="s">
        <v>10871</v>
      </c>
      <c r="E1311" s="92" t="s">
        <v>10872</v>
      </c>
      <c r="F1311" s="92">
        <v>81330728065</v>
      </c>
      <c r="G1311" s="92" t="s">
        <v>8649</v>
      </c>
      <c r="H1311" s="90" t="s">
        <v>10870</v>
      </c>
      <c r="I1311" s="90" t="s">
        <v>10870</v>
      </c>
      <c r="J1311" s="92" t="s">
        <v>10873</v>
      </c>
      <c r="K1311" s="92" t="s">
        <v>209</v>
      </c>
      <c r="L1311" s="92" t="s">
        <v>209</v>
      </c>
      <c r="M1311" s="92" t="s">
        <v>209</v>
      </c>
      <c r="N1311" s="92" t="s">
        <v>209</v>
      </c>
      <c r="O1311" s="92" t="s">
        <v>209</v>
      </c>
      <c r="P1311" s="90"/>
      <c r="Q1311" s="92" t="s">
        <v>209</v>
      </c>
      <c r="R1311" s="93"/>
      <c r="S1311" s="93"/>
      <c r="T1311" s="92" t="s">
        <v>9720</v>
      </c>
      <c r="U1311" s="94"/>
      <c r="V1311" s="94"/>
      <c r="W1311" s="94"/>
      <c r="X1311" s="94"/>
      <c r="Y1311" s="93"/>
      <c r="Z1311" s="93"/>
      <c r="AA1311" s="90"/>
      <c r="AB1311" s="95"/>
      <c r="AC1311" s="93"/>
      <c r="AD1311" s="92" t="s">
        <v>209</v>
      </c>
      <c r="AE1311" s="94"/>
      <c r="AF1311" s="92" t="s">
        <v>10874</v>
      </c>
      <c r="AG1311" s="93"/>
      <c r="AH1311" s="96"/>
      <c r="AI1311" s="96"/>
      <c r="AJ1311" s="90"/>
      <c r="AK1311" s="90"/>
      <c r="AL1311" s="93"/>
      <c r="AM1311" s="93"/>
      <c r="AN1311" s="92">
        <v>0</v>
      </c>
      <c r="AO1311" s="93"/>
      <c r="AP1311" s="93"/>
    </row>
    <row r="1312" spans="1:42" ht="75" customHeight="1">
      <c r="A1312" s="77">
        <f t="shared" si="1"/>
        <v>1311</v>
      </c>
      <c r="B1312" s="92" t="s">
        <v>10875</v>
      </c>
      <c r="C1312" s="92" t="s">
        <v>10876</v>
      </c>
      <c r="D1312" s="92" t="s">
        <v>10877</v>
      </c>
      <c r="E1312" s="92" t="s">
        <v>10878</v>
      </c>
      <c r="F1312" s="92">
        <v>81330344279</v>
      </c>
      <c r="G1312" s="92" t="s">
        <v>8649</v>
      </c>
      <c r="H1312" s="90" t="s">
        <v>10876</v>
      </c>
      <c r="I1312" s="90" t="s">
        <v>10876</v>
      </c>
      <c r="J1312" s="92" t="s">
        <v>10879</v>
      </c>
      <c r="K1312" s="92" t="s">
        <v>209</v>
      </c>
      <c r="L1312" s="92" t="s">
        <v>209</v>
      </c>
      <c r="M1312" s="92" t="s">
        <v>209</v>
      </c>
      <c r="N1312" s="92" t="s">
        <v>209</v>
      </c>
      <c r="O1312" s="92" t="s">
        <v>209</v>
      </c>
      <c r="P1312" s="90"/>
      <c r="Q1312" s="92" t="s">
        <v>209</v>
      </c>
      <c r="R1312" s="93"/>
      <c r="S1312" s="93"/>
      <c r="T1312" s="92" t="s">
        <v>9720</v>
      </c>
      <c r="U1312" s="94"/>
      <c r="V1312" s="94"/>
      <c r="W1312" s="94"/>
      <c r="X1312" s="94"/>
      <c r="Y1312" s="93"/>
      <c r="Z1312" s="93"/>
      <c r="AA1312" s="90"/>
      <c r="AB1312" s="95"/>
      <c r="AC1312" s="93"/>
      <c r="AD1312" s="92" t="s">
        <v>209</v>
      </c>
      <c r="AE1312" s="94"/>
      <c r="AF1312" s="92" t="s">
        <v>10880</v>
      </c>
      <c r="AG1312" s="93"/>
      <c r="AH1312" s="96"/>
      <c r="AI1312" s="96"/>
      <c r="AJ1312" s="90"/>
      <c r="AK1312" s="90"/>
      <c r="AL1312" s="93"/>
      <c r="AM1312" s="93"/>
      <c r="AN1312" s="92">
        <v>0</v>
      </c>
      <c r="AO1312" s="93"/>
      <c r="AP1312" s="93"/>
    </row>
    <row r="1313" spans="1:42" ht="75" customHeight="1">
      <c r="A1313" s="77">
        <f t="shared" si="1"/>
        <v>1312</v>
      </c>
      <c r="B1313" s="92" t="s">
        <v>10881</v>
      </c>
      <c r="C1313" s="92" t="s">
        <v>10882</v>
      </c>
      <c r="D1313" s="92" t="s">
        <v>10883</v>
      </c>
      <c r="E1313" s="92">
        <v>357816210740007</v>
      </c>
      <c r="F1313" s="92">
        <v>85931024777</v>
      </c>
      <c r="G1313" s="92" t="s">
        <v>8649</v>
      </c>
      <c r="H1313" s="90" t="s">
        <v>10882</v>
      </c>
      <c r="I1313" s="90" t="s">
        <v>10882</v>
      </c>
      <c r="J1313" s="92" t="s">
        <v>10884</v>
      </c>
      <c r="K1313" s="92" t="s">
        <v>209</v>
      </c>
      <c r="L1313" s="92" t="s">
        <v>209</v>
      </c>
      <c r="M1313" s="92" t="s">
        <v>209</v>
      </c>
      <c r="N1313" s="92" t="s">
        <v>209</v>
      </c>
      <c r="O1313" s="92" t="s">
        <v>209</v>
      </c>
      <c r="P1313" s="90"/>
      <c r="Q1313" s="92" t="s">
        <v>209</v>
      </c>
      <c r="R1313" s="93"/>
      <c r="S1313" s="93"/>
      <c r="T1313" s="92" t="s">
        <v>9720</v>
      </c>
      <c r="U1313" s="94"/>
      <c r="V1313" s="94"/>
      <c r="W1313" s="94"/>
      <c r="X1313" s="94"/>
      <c r="Y1313" s="93"/>
      <c r="Z1313" s="93"/>
      <c r="AA1313" s="90"/>
      <c r="AB1313" s="95"/>
      <c r="AC1313" s="93"/>
      <c r="AD1313" s="92" t="s">
        <v>209</v>
      </c>
      <c r="AE1313" s="94"/>
      <c r="AF1313" s="92" t="s">
        <v>10885</v>
      </c>
      <c r="AG1313" s="93"/>
      <c r="AH1313" s="96"/>
      <c r="AI1313" s="96"/>
      <c r="AJ1313" s="90"/>
      <c r="AK1313" s="90"/>
      <c r="AL1313" s="93"/>
      <c r="AM1313" s="93"/>
      <c r="AN1313" s="92">
        <v>0</v>
      </c>
      <c r="AO1313" s="93"/>
      <c r="AP1313" s="93"/>
    </row>
    <row r="1314" spans="1:42" ht="75" customHeight="1">
      <c r="A1314" s="77">
        <f t="shared" si="1"/>
        <v>1313</v>
      </c>
      <c r="B1314" s="92" t="s">
        <v>10886</v>
      </c>
      <c r="C1314" s="92" t="s">
        <v>10887</v>
      </c>
      <c r="D1314" s="92" t="s">
        <v>10888</v>
      </c>
      <c r="E1314" s="92" t="s">
        <v>10889</v>
      </c>
      <c r="F1314" s="92">
        <v>81994904007</v>
      </c>
      <c r="G1314" s="92" t="s">
        <v>44</v>
      </c>
      <c r="H1314" s="90" t="s">
        <v>10887</v>
      </c>
      <c r="I1314" s="90" t="s">
        <v>10887</v>
      </c>
      <c r="J1314" s="92" t="s">
        <v>10890</v>
      </c>
      <c r="K1314" s="92" t="s">
        <v>209</v>
      </c>
      <c r="L1314" s="92" t="s">
        <v>209</v>
      </c>
      <c r="M1314" s="92" t="s">
        <v>209</v>
      </c>
      <c r="N1314" s="92" t="s">
        <v>209</v>
      </c>
      <c r="O1314" s="92" t="s">
        <v>209</v>
      </c>
      <c r="P1314" s="90"/>
      <c r="Q1314" s="92" t="s">
        <v>209</v>
      </c>
      <c r="R1314" s="93"/>
      <c r="S1314" s="93"/>
      <c r="T1314" s="92" t="s">
        <v>9720</v>
      </c>
      <c r="U1314" s="94"/>
      <c r="V1314" s="94"/>
      <c r="W1314" s="94"/>
      <c r="X1314" s="94"/>
      <c r="Y1314" s="93"/>
      <c r="Z1314" s="93"/>
      <c r="AA1314" s="90"/>
      <c r="AB1314" s="95"/>
      <c r="AC1314" s="93"/>
      <c r="AD1314" s="92" t="s">
        <v>209</v>
      </c>
      <c r="AE1314" s="94"/>
      <c r="AF1314" s="92" t="s">
        <v>10891</v>
      </c>
      <c r="AG1314" s="93"/>
      <c r="AH1314" s="96"/>
      <c r="AI1314" s="96"/>
      <c r="AJ1314" s="90"/>
      <c r="AK1314" s="90"/>
      <c r="AL1314" s="93"/>
      <c r="AM1314" s="93"/>
      <c r="AN1314" s="92">
        <v>0</v>
      </c>
      <c r="AO1314" s="93"/>
      <c r="AP1314" s="93"/>
    </row>
    <row r="1315" spans="1:42" ht="75" customHeight="1">
      <c r="A1315" s="77">
        <f t="shared" si="1"/>
        <v>1314</v>
      </c>
      <c r="B1315" s="92" t="s">
        <v>10892</v>
      </c>
      <c r="C1315" s="92" t="s">
        <v>10893</v>
      </c>
      <c r="D1315" s="92" t="s">
        <v>10894</v>
      </c>
      <c r="E1315" s="92" t="s">
        <v>10895</v>
      </c>
      <c r="F1315" s="92">
        <v>811330133</v>
      </c>
      <c r="G1315" s="92" t="s">
        <v>8649</v>
      </c>
      <c r="H1315" s="90" t="s">
        <v>10893</v>
      </c>
      <c r="I1315" s="90" t="s">
        <v>10893</v>
      </c>
      <c r="J1315" s="92" t="s">
        <v>10896</v>
      </c>
      <c r="K1315" s="92" t="s">
        <v>209</v>
      </c>
      <c r="L1315" s="92" t="s">
        <v>209</v>
      </c>
      <c r="M1315" s="92" t="s">
        <v>209</v>
      </c>
      <c r="N1315" s="92" t="s">
        <v>209</v>
      </c>
      <c r="O1315" s="92" t="s">
        <v>209</v>
      </c>
      <c r="P1315" s="90"/>
      <c r="Q1315" s="92" t="s">
        <v>209</v>
      </c>
      <c r="R1315" s="93"/>
      <c r="S1315" s="93"/>
      <c r="T1315" s="92" t="s">
        <v>9720</v>
      </c>
      <c r="U1315" s="94"/>
      <c r="V1315" s="94"/>
      <c r="W1315" s="94"/>
      <c r="X1315" s="94"/>
      <c r="Y1315" s="93"/>
      <c r="Z1315" s="93"/>
      <c r="AA1315" s="90"/>
      <c r="AB1315" s="95"/>
      <c r="AC1315" s="93"/>
      <c r="AD1315" s="92" t="s">
        <v>209</v>
      </c>
      <c r="AE1315" s="94"/>
      <c r="AF1315" s="92" t="s">
        <v>10897</v>
      </c>
      <c r="AG1315" s="93"/>
      <c r="AH1315" s="96"/>
      <c r="AI1315" s="96"/>
      <c r="AJ1315" s="90"/>
      <c r="AK1315" s="90"/>
      <c r="AL1315" s="93"/>
      <c r="AM1315" s="93"/>
      <c r="AN1315" s="92">
        <v>0</v>
      </c>
      <c r="AO1315" s="93"/>
      <c r="AP1315" s="93"/>
    </row>
    <row r="1316" spans="1:42" ht="75" customHeight="1">
      <c r="A1316" s="77">
        <f t="shared" si="1"/>
        <v>1315</v>
      </c>
      <c r="B1316" s="92" t="s">
        <v>10898</v>
      </c>
      <c r="C1316" s="92" t="s">
        <v>10899</v>
      </c>
      <c r="D1316" s="92" t="s">
        <v>10900</v>
      </c>
      <c r="E1316" s="92" t="s">
        <v>10901</v>
      </c>
      <c r="F1316" s="92" t="s">
        <v>10902</v>
      </c>
      <c r="G1316" s="92" t="s">
        <v>44</v>
      </c>
      <c r="H1316" s="90" t="s">
        <v>10899</v>
      </c>
      <c r="I1316" s="90" t="s">
        <v>10899</v>
      </c>
      <c r="J1316" s="92" t="s">
        <v>10903</v>
      </c>
      <c r="K1316" s="92" t="s">
        <v>209</v>
      </c>
      <c r="L1316" s="92" t="s">
        <v>209</v>
      </c>
      <c r="M1316" s="92" t="s">
        <v>209</v>
      </c>
      <c r="N1316" s="92" t="s">
        <v>209</v>
      </c>
      <c r="O1316" s="92" t="s">
        <v>209</v>
      </c>
      <c r="P1316" s="90"/>
      <c r="Q1316" s="92" t="s">
        <v>209</v>
      </c>
      <c r="R1316" s="93"/>
      <c r="S1316" s="93"/>
      <c r="T1316" s="92" t="s">
        <v>9720</v>
      </c>
      <c r="U1316" s="94"/>
      <c r="V1316" s="94"/>
      <c r="W1316" s="94"/>
      <c r="X1316" s="94"/>
      <c r="Y1316" s="93"/>
      <c r="Z1316" s="93"/>
      <c r="AA1316" s="90"/>
      <c r="AB1316" s="95"/>
      <c r="AC1316" s="93"/>
      <c r="AD1316" s="92" t="s">
        <v>209</v>
      </c>
      <c r="AE1316" s="94"/>
      <c r="AF1316" s="92" t="s">
        <v>10904</v>
      </c>
      <c r="AG1316" s="93"/>
      <c r="AH1316" s="96"/>
      <c r="AI1316" s="96"/>
      <c r="AJ1316" s="90"/>
      <c r="AK1316" s="90"/>
      <c r="AL1316" s="93"/>
      <c r="AM1316" s="93"/>
      <c r="AN1316" s="92">
        <v>0</v>
      </c>
      <c r="AO1316" s="93"/>
      <c r="AP1316" s="93"/>
    </row>
    <row r="1317" spans="1:42" ht="75" customHeight="1">
      <c r="A1317" s="77">
        <f t="shared" si="1"/>
        <v>1316</v>
      </c>
      <c r="B1317" s="92" t="s">
        <v>10905</v>
      </c>
      <c r="C1317" s="92" t="s">
        <v>10906</v>
      </c>
      <c r="D1317" s="92" t="s">
        <v>10907</v>
      </c>
      <c r="E1317" s="92" t="s">
        <v>10908</v>
      </c>
      <c r="F1317" s="92">
        <v>81234200324</v>
      </c>
      <c r="G1317" s="92" t="s">
        <v>8649</v>
      </c>
      <c r="H1317" s="90" t="s">
        <v>10906</v>
      </c>
      <c r="I1317" s="90" t="s">
        <v>10906</v>
      </c>
      <c r="J1317" s="92" t="s">
        <v>10909</v>
      </c>
      <c r="K1317" s="92" t="s">
        <v>209</v>
      </c>
      <c r="L1317" s="92" t="s">
        <v>209</v>
      </c>
      <c r="M1317" s="92" t="s">
        <v>209</v>
      </c>
      <c r="N1317" s="92" t="s">
        <v>209</v>
      </c>
      <c r="O1317" s="92" t="s">
        <v>209</v>
      </c>
      <c r="P1317" s="90"/>
      <c r="Q1317" s="92" t="s">
        <v>209</v>
      </c>
      <c r="R1317" s="93"/>
      <c r="S1317" s="93"/>
      <c r="T1317" s="92" t="s">
        <v>9720</v>
      </c>
      <c r="U1317" s="94"/>
      <c r="V1317" s="94"/>
      <c r="W1317" s="94"/>
      <c r="X1317" s="94"/>
      <c r="Y1317" s="93"/>
      <c r="Z1317" s="93"/>
      <c r="AA1317" s="90"/>
      <c r="AB1317" s="95"/>
      <c r="AC1317" s="93"/>
      <c r="AD1317" s="92" t="s">
        <v>209</v>
      </c>
      <c r="AE1317" s="94"/>
      <c r="AF1317" s="92" t="s">
        <v>10910</v>
      </c>
      <c r="AG1317" s="93"/>
      <c r="AH1317" s="96"/>
      <c r="AI1317" s="96"/>
      <c r="AJ1317" s="90"/>
      <c r="AK1317" s="90"/>
      <c r="AL1317" s="93"/>
      <c r="AM1317" s="93"/>
      <c r="AN1317" s="92">
        <v>0</v>
      </c>
      <c r="AO1317" s="93"/>
      <c r="AP1317" s="93"/>
    </row>
    <row r="1318" spans="1:42" ht="75" customHeight="1">
      <c r="A1318" s="77">
        <f t="shared" si="1"/>
        <v>1317</v>
      </c>
      <c r="B1318" s="92" t="s">
        <v>10911</v>
      </c>
      <c r="C1318" s="92" t="s">
        <v>10912</v>
      </c>
      <c r="D1318" s="92" t="s">
        <v>10913</v>
      </c>
      <c r="E1318" s="92" t="s">
        <v>10914</v>
      </c>
      <c r="F1318" s="92">
        <v>818309071</v>
      </c>
      <c r="G1318" s="92" t="s">
        <v>8649</v>
      </c>
      <c r="H1318" s="90" t="s">
        <v>10912</v>
      </c>
      <c r="I1318" s="90" t="s">
        <v>10912</v>
      </c>
      <c r="J1318" s="92" t="s">
        <v>10915</v>
      </c>
      <c r="K1318" s="92" t="s">
        <v>209</v>
      </c>
      <c r="L1318" s="92" t="s">
        <v>209</v>
      </c>
      <c r="M1318" s="92" t="s">
        <v>209</v>
      </c>
      <c r="N1318" s="92" t="s">
        <v>209</v>
      </c>
      <c r="O1318" s="92" t="s">
        <v>209</v>
      </c>
      <c r="P1318" s="90"/>
      <c r="Q1318" s="92" t="s">
        <v>209</v>
      </c>
      <c r="R1318" s="93"/>
      <c r="S1318" s="93"/>
      <c r="T1318" s="92" t="s">
        <v>9720</v>
      </c>
      <c r="U1318" s="94"/>
      <c r="V1318" s="94"/>
      <c r="W1318" s="94"/>
      <c r="X1318" s="94"/>
      <c r="Y1318" s="93"/>
      <c r="Z1318" s="93"/>
      <c r="AA1318" s="90"/>
      <c r="AB1318" s="95"/>
      <c r="AC1318" s="93"/>
      <c r="AD1318" s="92" t="s">
        <v>209</v>
      </c>
      <c r="AE1318" s="94"/>
      <c r="AF1318" s="92" t="s">
        <v>10916</v>
      </c>
      <c r="AG1318" s="93"/>
      <c r="AH1318" s="96"/>
      <c r="AI1318" s="96"/>
      <c r="AJ1318" s="90"/>
      <c r="AK1318" s="90"/>
      <c r="AL1318" s="93"/>
      <c r="AM1318" s="93"/>
      <c r="AN1318" s="92">
        <v>0</v>
      </c>
      <c r="AO1318" s="93"/>
      <c r="AP1318" s="93"/>
    </row>
    <row r="1319" spans="1:42" ht="75" customHeight="1">
      <c r="A1319" s="77">
        <f t="shared" si="1"/>
        <v>1318</v>
      </c>
      <c r="B1319" s="92" t="s">
        <v>10917</v>
      </c>
      <c r="C1319" s="92" t="s">
        <v>10918</v>
      </c>
      <c r="D1319" s="92" t="s">
        <v>10919</v>
      </c>
      <c r="E1319" s="92" t="s">
        <v>10920</v>
      </c>
      <c r="F1319" s="92">
        <v>82332889696</v>
      </c>
      <c r="G1319" s="92" t="s">
        <v>8649</v>
      </c>
      <c r="H1319" s="90" t="s">
        <v>10918</v>
      </c>
      <c r="I1319" s="90" t="s">
        <v>10918</v>
      </c>
      <c r="J1319" s="92" t="s">
        <v>10921</v>
      </c>
      <c r="K1319" s="92" t="s">
        <v>209</v>
      </c>
      <c r="L1319" s="92" t="s">
        <v>209</v>
      </c>
      <c r="M1319" s="92" t="s">
        <v>209</v>
      </c>
      <c r="N1319" s="92" t="s">
        <v>209</v>
      </c>
      <c r="O1319" s="92" t="s">
        <v>209</v>
      </c>
      <c r="P1319" s="90"/>
      <c r="Q1319" s="92" t="s">
        <v>209</v>
      </c>
      <c r="R1319" s="93"/>
      <c r="S1319" s="93"/>
      <c r="T1319" s="92" t="s">
        <v>9720</v>
      </c>
      <c r="U1319" s="94"/>
      <c r="V1319" s="94"/>
      <c r="W1319" s="94"/>
      <c r="X1319" s="94"/>
      <c r="Y1319" s="93"/>
      <c r="Z1319" s="93"/>
      <c r="AA1319" s="90"/>
      <c r="AB1319" s="95"/>
      <c r="AC1319" s="93"/>
      <c r="AD1319" s="92" t="s">
        <v>209</v>
      </c>
      <c r="AE1319" s="94"/>
      <c r="AF1319" s="92" t="s">
        <v>10922</v>
      </c>
      <c r="AG1319" s="93"/>
      <c r="AH1319" s="96"/>
      <c r="AI1319" s="96"/>
      <c r="AJ1319" s="90"/>
      <c r="AK1319" s="90"/>
      <c r="AL1319" s="93"/>
      <c r="AM1319" s="93"/>
      <c r="AN1319" s="92">
        <v>0</v>
      </c>
      <c r="AO1319" s="93"/>
      <c r="AP1319" s="93"/>
    </row>
    <row r="1320" spans="1:42" ht="75" customHeight="1">
      <c r="A1320" s="77">
        <f t="shared" si="1"/>
        <v>1319</v>
      </c>
      <c r="B1320" s="92" t="s">
        <v>10923</v>
      </c>
      <c r="C1320" s="92" t="s">
        <v>10924</v>
      </c>
      <c r="D1320" s="92" t="s">
        <v>10925</v>
      </c>
      <c r="E1320" s="92" t="s">
        <v>10926</v>
      </c>
      <c r="F1320" s="92">
        <v>895363793839</v>
      </c>
      <c r="G1320" s="92" t="s">
        <v>8649</v>
      </c>
      <c r="H1320" s="90" t="s">
        <v>10924</v>
      </c>
      <c r="I1320" s="90" t="s">
        <v>10924</v>
      </c>
      <c r="J1320" s="92" t="s">
        <v>10927</v>
      </c>
      <c r="K1320" s="92" t="s">
        <v>209</v>
      </c>
      <c r="L1320" s="92" t="s">
        <v>209</v>
      </c>
      <c r="M1320" s="92" t="s">
        <v>209</v>
      </c>
      <c r="N1320" s="92" t="s">
        <v>209</v>
      </c>
      <c r="O1320" s="92" t="s">
        <v>209</v>
      </c>
      <c r="P1320" s="90"/>
      <c r="Q1320" s="92" t="s">
        <v>209</v>
      </c>
      <c r="R1320" s="93"/>
      <c r="S1320" s="93"/>
      <c r="T1320" s="92" t="s">
        <v>9720</v>
      </c>
      <c r="U1320" s="94"/>
      <c r="V1320" s="94"/>
      <c r="W1320" s="94"/>
      <c r="X1320" s="94"/>
      <c r="Y1320" s="93"/>
      <c r="Z1320" s="93"/>
      <c r="AA1320" s="90"/>
      <c r="AB1320" s="95"/>
      <c r="AC1320" s="93"/>
      <c r="AD1320" s="92" t="s">
        <v>209</v>
      </c>
      <c r="AE1320" s="94"/>
      <c r="AF1320" s="92" t="s">
        <v>10928</v>
      </c>
      <c r="AG1320" s="93"/>
      <c r="AH1320" s="96"/>
      <c r="AI1320" s="96"/>
      <c r="AJ1320" s="90"/>
      <c r="AK1320" s="90"/>
      <c r="AL1320" s="93"/>
      <c r="AM1320" s="93"/>
      <c r="AN1320" s="92">
        <v>0</v>
      </c>
      <c r="AO1320" s="93"/>
      <c r="AP1320" s="93"/>
    </row>
    <row r="1321" spans="1:42" ht="75" customHeight="1">
      <c r="A1321" s="77">
        <f t="shared" si="1"/>
        <v>1320</v>
      </c>
      <c r="B1321" s="92" t="s">
        <v>10929</v>
      </c>
      <c r="C1321" s="92" t="s">
        <v>10930</v>
      </c>
      <c r="D1321" s="92" t="s">
        <v>10931</v>
      </c>
      <c r="E1321" s="92" t="s">
        <v>10932</v>
      </c>
      <c r="F1321" s="92">
        <v>81230232009</v>
      </c>
      <c r="G1321" s="92" t="s">
        <v>44</v>
      </c>
      <c r="H1321" s="90" t="s">
        <v>10930</v>
      </c>
      <c r="I1321" s="90" t="s">
        <v>10930</v>
      </c>
      <c r="J1321" s="92" t="s">
        <v>10933</v>
      </c>
      <c r="K1321" s="92" t="s">
        <v>209</v>
      </c>
      <c r="L1321" s="92" t="s">
        <v>209</v>
      </c>
      <c r="M1321" s="92" t="s">
        <v>209</v>
      </c>
      <c r="N1321" s="92" t="s">
        <v>209</v>
      </c>
      <c r="O1321" s="92" t="s">
        <v>209</v>
      </c>
      <c r="P1321" s="90"/>
      <c r="Q1321" s="92" t="s">
        <v>209</v>
      </c>
      <c r="R1321" s="93"/>
      <c r="S1321" s="93"/>
      <c r="T1321" s="92" t="s">
        <v>9720</v>
      </c>
      <c r="U1321" s="94"/>
      <c r="V1321" s="94"/>
      <c r="W1321" s="94"/>
      <c r="X1321" s="94"/>
      <c r="Y1321" s="93"/>
      <c r="Z1321" s="93"/>
      <c r="AA1321" s="90"/>
      <c r="AB1321" s="95"/>
      <c r="AC1321" s="93"/>
      <c r="AD1321" s="92" t="s">
        <v>209</v>
      </c>
      <c r="AE1321" s="94"/>
      <c r="AF1321" s="92" t="s">
        <v>10934</v>
      </c>
      <c r="AG1321" s="93"/>
      <c r="AH1321" s="96"/>
      <c r="AI1321" s="96"/>
      <c r="AJ1321" s="90"/>
      <c r="AK1321" s="90"/>
      <c r="AL1321" s="93"/>
      <c r="AM1321" s="93"/>
      <c r="AN1321" s="92">
        <v>0</v>
      </c>
      <c r="AO1321" s="93"/>
      <c r="AP1321" s="93"/>
    </row>
    <row r="1322" spans="1:42" ht="75" customHeight="1">
      <c r="A1322" s="77">
        <f t="shared" si="1"/>
        <v>1321</v>
      </c>
      <c r="B1322" s="92" t="s">
        <v>10935</v>
      </c>
      <c r="C1322" s="92" t="s">
        <v>10936</v>
      </c>
      <c r="D1322" s="92" t="s">
        <v>10937</v>
      </c>
      <c r="E1322" s="92" t="s">
        <v>10938</v>
      </c>
      <c r="F1322" s="92">
        <v>82141611060</v>
      </c>
      <c r="G1322" s="92" t="s">
        <v>8649</v>
      </c>
      <c r="H1322" s="90" t="s">
        <v>10936</v>
      </c>
      <c r="I1322" s="90" t="s">
        <v>10936</v>
      </c>
      <c r="J1322" s="92" t="s">
        <v>10939</v>
      </c>
      <c r="K1322" s="92" t="s">
        <v>209</v>
      </c>
      <c r="L1322" s="92" t="s">
        <v>209</v>
      </c>
      <c r="M1322" s="92" t="s">
        <v>209</v>
      </c>
      <c r="N1322" s="92" t="s">
        <v>209</v>
      </c>
      <c r="O1322" s="92" t="s">
        <v>209</v>
      </c>
      <c r="P1322" s="90"/>
      <c r="Q1322" s="92" t="s">
        <v>209</v>
      </c>
      <c r="R1322" s="93"/>
      <c r="S1322" s="93"/>
      <c r="T1322" s="92" t="s">
        <v>9720</v>
      </c>
      <c r="U1322" s="94"/>
      <c r="V1322" s="94"/>
      <c r="W1322" s="94"/>
      <c r="X1322" s="94"/>
      <c r="Y1322" s="93"/>
      <c r="Z1322" s="93"/>
      <c r="AA1322" s="90"/>
      <c r="AB1322" s="95"/>
      <c r="AC1322" s="93"/>
      <c r="AD1322" s="92" t="s">
        <v>209</v>
      </c>
      <c r="AE1322" s="94"/>
      <c r="AF1322" s="92" t="s">
        <v>10820</v>
      </c>
      <c r="AG1322" s="93"/>
      <c r="AH1322" s="96"/>
      <c r="AI1322" s="96"/>
      <c r="AJ1322" s="90"/>
      <c r="AK1322" s="90"/>
      <c r="AL1322" s="93"/>
      <c r="AM1322" s="93"/>
      <c r="AN1322" s="92">
        <v>0</v>
      </c>
      <c r="AO1322" s="93"/>
      <c r="AP1322" s="93"/>
    </row>
    <row r="1323" spans="1:42" ht="75" customHeight="1">
      <c r="A1323" s="77">
        <f t="shared" si="1"/>
        <v>1322</v>
      </c>
      <c r="B1323" s="92" t="s">
        <v>10940</v>
      </c>
      <c r="C1323" s="92" t="s">
        <v>10941</v>
      </c>
      <c r="D1323" s="92" t="s">
        <v>10942</v>
      </c>
      <c r="E1323" s="92" t="s">
        <v>10943</v>
      </c>
      <c r="F1323" s="92">
        <v>81703868635</v>
      </c>
      <c r="G1323" s="92" t="s">
        <v>8649</v>
      </c>
      <c r="H1323" s="90" t="s">
        <v>10941</v>
      </c>
      <c r="I1323" s="90" t="s">
        <v>10941</v>
      </c>
      <c r="J1323" s="92" t="s">
        <v>10944</v>
      </c>
      <c r="K1323" s="92" t="s">
        <v>209</v>
      </c>
      <c r="L1323" s="92" t="s">
        <v>209</v>
      </c>
      <c r="M1323" s="92" t="s">
        <v>209</v>
      </c>
      <c r="N1323" s="92" t="s">
        <v>209</v>
      </c>
      <c r="O1323" s="92" t="s">
        <v>209</v>
      </c>
      <c r="P1323" s="90"/>
      <c r="Q1323" s="92" t="s">
        <v>209</v>
      </c>
      <c r="R1323" s="93"/>
      <c r="S1323" s="93"/>
      <c r="T1323" s="92" t="s">
        <v>9720</v>
      </c>
      <c r="U1323" s="94"/>
      <c r="V1323" s="94"/>
      <c r="W1323" s="94"/>
      <c r="X1323" s="94"/>
      <c r="Y1323" s="93"/>
      <c r="Z1323" s="93"/>
      <c r="AA1323" s="90"/>
      <c r="AB1323" s="95"/>
      <c r="AC1323" s="93"/>
      <c r="AD1323" s="92" t="s">
        <v>209</v>
      </c>
      <c r="AE1323" s="94"/>
      <c r="AF1323" s="92" t="s">
        <v>10945</v>
      </c>
      <c r="AG1323" s="93"/>
      <c r="AH1323" s="96"/>
      <c r="AI1323" s="96"/>
      <c r="AJ1323" s="90"/>
      <c r="AK1323" s="90"/>
      <c r="AL1323" s="93"/>
      <c r="AM1323" s="93"/>
      <c r="AN1323" s="92">
        <v>0</v>
      </c>
      <c r="AO1323" s="93"/>
      <c r="AP1323" s="93"/>
    </row>
    <row r="1324" spans="1:42" ht="75" customHeight="1">
      <c r="A1324" s="77">
        <f t="shared" si="1"/>
        <v>1323</v>
      </c>
      <c r="B1324" s="92" t="s">
        <v>10946</v>
      </c>
      <c r="C1324" s="92" t="s">
        <v>10947</v>
      </c>
      <c r="D1324" s="92" t="s">
        <v>10948</v>
      </c>
      <c r="E1324" s="92" t="s">
        <v>10949</v>
      </c>
      <c r="F1324" s="92">
        <v>8123544703</v>
      </c>
      <c r="G1324" s="92" t="s">
        <v>44</v>
      </c>
      <c r="H1324" s="90" t="s">
        <v>10947</v>
      </c>
      <c r="I1324" s="90" t="s">
        <v>10947</v>
      </c>
      <c r="J1324" s="92" t="s">
        <v>10950</v>
      </c>
      <c r="K1324" s="92" t="s">
        <v>209</v>
      </c>
      <c r="L1324" s="92" t="s">
        <v>209</v>
      </c>
      <c r="M1324" s="92" t="s">
        <v>209</v>
      </c>
      <c r="N1324" s="92" t="s">
        <v>209</v>
      </c>
      <c r="O1324" s="92" t="s">
        <v>209</v>
      </c>
      <c r="P1324" s="90"/>
      <c r="Q1324" s="92" t="s">
        <v>209</v>
      </c>
      <c r="R1324" s="93"/>
      <c r="S1324" s="93"/>
      <c r="T1324" s="92" t="s">
        <v>9720</v>
      </c>
      <c r="U1324" s="94"/>
      <c r="V1324" s="94"/>
      <c r="W1324" s="94"/>
      <c r="X1324" s="94"/>
      <c r="Y1324" s="93"/>
      <c r="Z1324" s="93"/>
      <c r="AA1324" s="90"/>
      <c r="AB1324" s="95"/>
      <c r="AC1324" s="93"/>
      <c r="AD1324" s="92" t="s">
        <v>209</v>
      </c>
      <c r="AE1324" s="94"/>
      <c r="AF1324" s="92" t="s">
        <v>10951</v>
      </c>
      <c r="AG1324" s="93"/>
      <c r="AH1324" s="96"/>
      <c r="AI1324" s="96"/>
      <c r="AJ1324" s="90"/>
      <c r="AK1324" s="90"/>
      <c r="AL1324" s="93"/>
      <c r="AM1324" s="93"/>
      <c r="AN1324" s="92">
        <v>0</v>
      </c>
      <c r="AO1324" s="93"/>
      <c r="AP1324" s="93"/>
    </row>
    <row r="1325" spans="1:42" ht="75" customHeight="1">
      <c r="A1325" s="77">
        <f t="shared" si="1"/>
        <v>1324</v>
      </c>
      <c r="B1325" s="92" t="s">
        <v>10952</v>
      </c>
      <c r="C1325" s="92" t="s">
        <v>10953</v>
      </c>
      <c r="D1325" s="92" t="s">
        <v>10954</v>
      </c>
      <c r="E1325" s="92" t="s">
        <v>10955</v>
      </c>
      <c r="F1325" s="92">
        <v>85101468482</v>
      </c>
      <c r="G1325" s="92" t="s">
        <v>8649</v>
      </c>
      <c r="H1325" s="90" t="s">
        <v>10953</v>
      </c>
      <c r="I1325" s="90" t="s">
        <v>10953</v>
      </c>
      <c r="J1325" s="92" t="s">
        <v>10956</v>
      </c>
      <c r="K1325" s="92" t="s">
        <v>209</v>
      </c>
      <c r="L1325" s="92" t="s">
        <v>209</v>
      </c>
      <c r="M1325" s="92" t="s">
        <v>209</v>
      </c>
      <c r="N1325" s="92" t="s">
        <v>209</v>
      </c>
      <c r="O1325" s="92" t="s">
        <v>209</v>
      </c>
      <c r="P1325" s="90"/>
      <c r="Q1325" s="92" t="s">
        <v>209</v>
      </c>
      <c r="R1325" s="93"/>
      <c r="S1325" s="93"/>
      <c r="T1325" s="92" t="s">
        <v>9720</v>
      </c>
      <c r="U1325" s="94"/>
      <c r="V1325" s="94"/>
      <c r="W1325" s="94"/>
      <c r="X1325" s="94"/>
      <c r="Y1325" s="93"/>
      <c r="Z1325" s="93"/>
      <c r="AA1325" s="90"/>
      <c r="AB1325" s="95"/>
      <c r="AC1325" s="93"/>
      <c r="AD1325" s="92" t="s">
        <v>209</v>
      </c>
      <c r="AE1325" s="94"/>
      <c r="AF1325" s="92" t="s">
        <v>10957</v>
      </c>
      <c r="AG1325" s="93"/>
      <c r="AH1325" s="96"/>
      <c r="AI1325" s="96"/>
      <c r="AJ1325" s="90"/>
      <c r="AK1325" s="90"/>
      <c r="AL1325" s="93"/>
      <c r="AM1325" s="93"/>
      <c r="AN1325" s="92">
        <v>0</v>
      </c>
      <c r="AO1325" s="93"/>
      <c r="AP1325" s="93"/>
    </row>
    <row r="1326" spans="1:42" ht="75" customHeight="1">
      <c r="A1326" s="77">
        <f t="shared" si="1"/>
        <v>1325</v>
      </c>
      <c r="B1326" s="92" t="s">
        <v>10958</v>
      </c>
      <c r="C1326" s="92" t="s">
        <v>10959</v>
      </c>
      <c r="D1326" s="92" t="s">
        <v>10960</v>
      </c>
      <c r="E1326" s="92" t="s">
        <v>10961</v>
      </c>
      <c r="F1326" s="92" t="s">
        <v>10962</v>
      </c>
      <c r="G1326" s="92" t="s">
        <v>44</v>
      </c>
      <c r="H1326" s="90" t="s">
        <v>10959</v>
      </c>
      <c r="I1326" s="90" t="s">
        <v>10959</v>
      </c>
      <c r="J1326" s="92" t="s">
        <v>10963</v>
      </c>
      <c r="K1326" s="92" t="s">
        <v>209</v>
      </c>
      <c r="L1326" s="92" t="s">
        <v>209</v>
      </c>
      <c r="M1326" s="92" t="s">
        <v>209</v>
      </c>
      <c r="N1326" s="92" t="s">
        <v>209</v>
      </c>
      <c r="O1326" s="92" t="s">
        <v>209</v>
      </c>
      <c r="P1326" s="90"/>
      <c r="Q1326" s="92" t="s">
        <v>209</v>
      </c>
      <c r="R1326" s="93"/>
      <c r="S1326" s="93"/>
      <c r="T1326" s="92" t="s">
        <v>9720</v>
      </c>
      <c r="U1326" s="94"/>
      <c r="V1326" s="94"/>
      <c r="W1326" s="94"/>
      <c r="X1326" s="94"/>
      <c r="Y1326" s="93"/>
      <c r="Z1326" s="93"/>
      <c r="AA1326" s="90"/>
      <c r="AB1326" s="95"/>
      <c r="AC1326" s="93"/>
      <c r="AD1326" s="92" t="s">
        <v>209</v>
      </c>
      <c r="AE1326" s="94"/>
      <c r="AF1326" s="92" t="s">
        <v>10964</v>
      </c>
      <c r="AG1326" s="93"/>
      <c r="AH1326" s="96"/>
      <c r="AI1326" s="96"/>
      <c r="AJ1326" s="90"/>
      <c r="AK1326" s="90"/>
      <c r="AL1326" s="93"/>
      <c r="AM1326" s="93"/>
      <c r="AN1326" s="92">
        <v>0</v>
      </c>
      <c r="AO1326" s="93"/>
      <c r="AP1326" s="93"/>
    </row>
    <row r="1327" spans="1:42" ht="75" customHeight="1">
      <c r="A1327" s="77">
        <f t="shared" si="1"/>
        <v>1326</v>
      </c>
      <c r="B1327" s="92" t="s">
        <v>10965</v>
      </c>
      <c r="C1327" s="92" t="s">
        <v>10966</v>
      </c>
      <c r="D1327" s="92" t="s">
        <v>10967</v>
      </c>
      <c r="E1327" s="92" t="s">
        <v>10968</v>
      </c>
      <c r="F1327" s="92">
        <v>81330510719</v>
      </c>
      <c r="G1327" s="92" t="s">
        <v>44</v>
      </c>
      <c r="H1327" s="90" t="s">
        <v>10966</v>
      </c>
      <c r="I1327" s="90" t="s">
        <v>10966</v>
      </c>
      <c r="J1327" s="92" t="s">
        <v>10969</v>
      </c>
      <c r="K1327" s="92" t="s">
        <v>209</v>
      </c>
      <c r="L1327" s="92" t="s">
        <v>209</v>
      </c>
      <c r="M1327" s="92" t="s">
        <v>209</v>
      </c>
      <c r="N1327" s="92" t="s">
        <v>209</v>
      </c>
      <c r="O1327" s="92" t="s">
        <v>209</v>
      </c>
      <c r="P1327" s="90"/>
      <c r="Q1327" s="92" t="s">
        <v>209</v>
      </c>
      <c r="R1327" s="93"/>
      <c r="S1327" s="93"/>
      <c r="T1327" s="92" t="s">
        <v>9720</v>
      </c>
      <c r="U1327" s="94"/>
      <c r="V1327" s="94"/>
      <c r="W1327" s="94"/>
      <c r="X1327" s="94"/>
      <c r="Y1327" s="93"/>
      <c r="Z1327" s="93"/>
      <c r="AA1327" s="90"/>
      <c r="AB1327" s="95"/>
      <c r="AC1327" s="93"/>
      <c r="AD1327" s="92" t="s">
        <v>209</v>
      </c>
      <c r="AE1327" s="94"/>
      <c r="AF1327" s="92" t="s">
        <v>10970</v>
      </c>
      <c r="AG1327" s="93"/>
      <c r="AH1327" s="96"/>
      <c r="AI1327" s="96"/>
      <c r="AJ1327" s="90"/>
      <c r="AK1327" s="90"/>
      <c r="AL1327" s="93"/>
      <c r="AM1327" s="93"/>
      <c r="AN1327" s="92">
        <v>0</v>
      </c>
      <c r="AO1327" s="93"/>
      <c r="AP1327" s="93"/>
    </row>
    <row r="1328" spans="1:42" ht="75" customHeight="1">
      <c r="A1328" s="77">
        <f t="shared" si="1"/>
        <v>1327</v>
      </c>
      <c r="B1328" s="92" t="s">
        <v>10971</v>
      </c>
      <c r="C1328" s="92" t="s">
        <v>10972</v>
      </c>
      <c r="D1328" s="92" t="s">
        <v>10973</v>
      </c>
      <c r="E1328" s="92" t="s">
        <v>10974</v>
      </c>
      <c r="F1328" s="92">
        <v>81230109000</v>
      </c>
      <c r="G1328" s="92" t="s">
        <v>44</v>
      </c>
      <c r="H1328" s="90" t="s">
        <v>10972</v>
      </c>
      <c r="I1328" s="90" t="s">
        <v>10972</v>
      </c>
      <c r="J1328" s="92" t="s">
        <v>10975</v>
      </c>
      <c r="K1328" s="92" t="s">
        <v>209</v>
      </c>
      <c r="L1328" s="92" t="s">
        <v>209</v>
      </c>
      <c r="M1328" s="92" t="s">
        <v>209</v>
      </c>
      <c r="N1328" s="92" t="s">
        <v>209</v>
      </c>
      <c r="O1328" s="92" t="s">
        <v>209</v>
      </c>
      <c r="P1328" s="90"/>
      <c r="Q1328" s="92" t="s">
        <v>209</v>
      </c>
      <c r="R1328" s="93"/>
      <c r="S1328" s="93"/>
      <c r="T1328" s="92" t="s">
        <v>9720</v>
      </c>
      <c r="U1328" s="94"/>
      <c r="V1328" s="94"/>
      <c r="W1328" s="94"/>
      <c r="X1328" s="94"/>
      <c r="Y1328" s="93"/>
      <c r="Z1328" s="93"/>
      <c r="AA1328" s="90"/>
      <c r="AB1328" s="95"/>
      <c r="AC1328" s="93"/>
      <c r="AD1328" s="92" t="s">
        <v>209</v>
      </c>
      <c r="AE1328" s="94"/>
      <c r="AF1328" s="92" t="s">
        <v>10976</v>
      </c>
      <c r="AG1328" s="93"/>
      <c r="AH1328" s="96"/>
      <c r="AI1328" s="96"/>
      <c r="AJ1328" s="90"/>
      <c r="AK1328" s="90"/>
      <c r="AL1328" s="93"/>
      <c r="AM1328" s="93"/>
      <c r="AN1328" s="92">
        <v>0</v>
      </c>
      <c r="AO1328" s="93"/>
      <c r="AP1328" s="93"/>
    </row>
    <row r="1329" spans="1:42" ht="75" customHeight="1">
      <c r="A1329" s="77">
        <f t="shared" si="1"/>
        <v>1328</v>
      </c>
      <c r="B1329" s="92" t="s">
        <v>10977</v>
      </c>
      <c r="C1329" s="92" t="s">
        <v>10978</v>
      </c>
      <c r="D1329" s="92" t="s">
        <v>10979</v>
      </c>
      <c r="E1329" s="92" t="s">
        <v>10980</v>
      </c>
      <c r="F1329" s="92">
        <v>818526768</v>
      </c>
      <c r="G1329" s="92" t="s">
        <v>8649</v>
      </c>
      <c r="H1329" s="90" t="s">
        <v>10978</v>
      </c>
      <c r="I1329" s="90" t="s">
        <v>10978</v>
      </c>
      <c r="J1329" s="92" t="s">
        <v>10981</v>
      </c>
      <c r="K1329" s="92" t="s">
        <v>209</v>
      </c>
      <c r="L1329" s="92" t="s">
        <v>209</v>
      </c>
      <c r="M1329" s="92" t="s">
        <v>209</v>
      </c>
      <c r="N1329" s="92" t="s">
        <v>209</v>
      </c>
      <c r="O1329" s="92" t="s">
        <v>209</v>
      </c>
      <c r="P1329" s="90"/>
      <c r="Q1329" s="92" t="s">
        <v>209</v>
      </c>
      <c r="R1329" s="93"/>
      <c r="S1329" s="93"/>
      <c r="T1329" s="92" t="s">
        <v>9720</v>
      </c>
      <c r="U1329" s="94"/>
      <c r="V1329" s="94"/>
      <c r="W1329" s="94"/>
      <c r="X1329" s="94"/>
      <c r="Y1329" s="93"/>
      <c r="Z1329" s="93"/>
      <c r="AA1329" s="90"/>
      <c r="AB1329" s="95"/>
      <c r="AC1329" s="93"/>
      <c r="AD1329" s="92" t="s">
        <v>209</v>
      </c>
      <c r="AE1329" s="94"/>
      <c r="AF1329" s="92" t="s">
        <v>10982</v>
      </c>
      <c r="AG1329" s="93"/>
      <c r="AH1329" s="96"/>
      <c r="AI1329" s="96"/>
      <c r="AJ1329" s="90"/>
      <c r="AK1329" s="90"/>
      <c r="AL1329" s="93"/>
      <c r="AM1329" s="93"/>
      <c r="AN1329" s="92">
        <v>0</v>
      </c>
      <c r="AO1329" s="93"/>
      <c r="AP1329" s="93"/>
    </row>
    <row r="1330" spans="1:42" ht="75" customHeight="1">
      <c r="A1330" s="77">
        <f t="shared" si="1"/>
        <v>1329</v>
      </c>
      <c r="B1330" s="92" t="s">
        <v>10983</v>
      </c>
      <c r="C1330" s="92" t="s">
        <v>10984</v>
      </c>
      <c r="D1330" s="92" t="s">
        <v>10985</v>
      </c>
      <c r="E1330" s="92" t="s">
        <v>10986</v>
      </c>
      <c r="F1330" s="92">
        <v>82245053556</v>
      </c>
      <c r="G1330" s="92" t="s">
        <v>8649</v>
      </c>
      <c r="H1330" s="90" t="s">
        <v>10984</v>
      </c>
      <c r="I1330" s="90" t="s">
        <v>10984</v>
      </c>
      <c r="J1330" s="92" t="s">
        <v>10987</v>
      </c>
      <c r="K1330" s="92" t="s">
        <v>209</v>
      </c>
      <c r="L1330" s="92" t="s">
        <v>209</v>
      </c>
      <c r="M1330" s="92" t="s">
        <v>209</v>
      </c>
      <c r="N1330" s="92" t="s">
        <v>209</v>
      </c>
      <c r="O1330" s="92" t="s">
        <v>209</v>
      </c>
      <c r="P1330" s="90"/>
      <c r="Q1330" s="92" t="s">
        <v>209</v>
      </c>
      <c r="R1330" s="93"/>
      <c r="S1330" s="93"/>
      <c r="T1330" s="92" t="s">
        <v>9720</v>
      </c>
      <c r="U1330" s="94"/>
      <c r="V1330" s="94"/>
      <c r="W1330" s="94"/>
      <c r="X1330" s="94"/>
      <c r="Y1330" s="93"/>
      <c r="Z1330" s="93"/>
      <c r="AA1330" s="90"/>
      <c r="AB1330" s="95"/>
      <c r="AC1330" s="93"/>
      <c r="AD1330" s="92" t="s">
        <v>209</v>
      </c>
      <c r="AE1330" s="94"/>
      <c r="AF1330" s="92" t="s">
        <v>10988</v>
      </c>
      <c r="AG1330" s="93"/>
      <c r="AH1330" s="96"/>
      <c r="AI1330" s="96"/>
      <c r="AJ1330" s="90"/>
      <c r="AK1330" s="90"/>
      <c r="AL1330" s="93"/>
      <c r="AM1330" s="93"/>
      <c r="AN1330" s="92">
        <v>0</v>
      </c>
      <c r="AO1330" s="93"/>
      <c r="AP1330" s="93"/>
    </row>
    <row r="1331" spans="1:42" ht="75" customHeight="1">
      <c r="A1331" s="77">
        <f t="shared" si="1"/>
        <v>1330</v>
      </c>
      <c r="B1331" s="100" t="s">
        <v>10989</v>
      </c>
      <c r="C1331" s="92" t="s">
        <v>10990</v>
      </c>
      <c r="D1331" s="92" t="s">
        <v>10991</v>
      </c>
      <c r="E1331" s="92" t="s">
        <v>10992</v>
      </c>
      <c r="F1331" s="92">
        <v>8812724674</v>
      </c>
      <c r="G1331" s="92" t="s">
        <v>8649</v>
      </c>
      <c r="H1331" s="90" t="s">
        <v>10990</v>
      </c>
      <c r="I1331" s="90" t="s">
        <v>10990</v>
      </c>
      <c r="J1331" s="92"/>
      <c r="K1331" s="92" t="s">
        <v>209</v>
      </c>
      <c r="L1331" s="92" t="s">
        <v>209</v>
      </c>
      <c r="M1331" s="92" t="s">
        <v>209</v>
      </c>
      <c r="N1331" s="92" t="s">
        <v>209</v>
      </c>
      <c r="O1331" s="92" t="s">
        <v>209</v>
      </c>
      <c r="P1331" s="90"/>
      <c r="Q1331" s="92" t="s">
        <v>209</v>
      </c>
      <c r="R1331" s="93"/>
      <c r="S1331" s="93"/>
      <c r="T1331" s="92" t="s">
        <v>9720</v>
      </c>
      <c r="U1331" s="94"/>
      <c r="V1331" s="94"/>
      <c r="W1331" s="94"/>
      <c r="X1331" s="94"/>
      <c r="Y1331" s="93"/>
      <c r="Z1331" s="93"/>
      <c r="AA1331" s="90"/>
      <c r="AB1331" s="95"/>
      <c r="AC1331" s="93"/>
      <c r="AD1331" s="92" t="s">
        <v>209</v>
      </c>
      <c r="AE1331" s="94"/>
      <c r="AF1331" s="92" t="s">
        <v>10993</v>
      </c>
      <c r="AG1331" s="93"/>
      <c r="AH1331" s="96"/>
      <c r="AI1331" s="96"/>
      <c r="AJ1331" s="90"/>
      <c r="AK1331" s="90"/>
      <c r="AL1331" s="93"/>
      <c r="AM1331" s="93"/>
      <c r="AN1331" s="92">
        <v>0</v>
      </c>
      <c r="AO1331" s="93"/>
      <c r="AP1331" s="93"/>
    </row>
    <row r="1332" spans="1:42" ht="75" customHeight="1">
      <c r="A1332" s="77">
        <f t="shared" si="1"/>
        <v>1331</v>
      </c>
      <c r="B1332" s="92" t="s">
        <v>10994</v>
      </c>
      <c r="C1332" s="92" t="s">
        <v>10995</v>
      </c>
      <c r="D1332" s="92" t="s">
        <v>10996</v>
      </c>
      <c r="E1332" s="92">
        <v>357819150890001</v>
      </c>
      <c r="F1332" s="92">
        <v>89677066695</v>
      </c>
      <c r="G1332" s="92" t="s">
        <v>8649</v>
      </c>
      <c r="H1332" s="90" t="s">
        <v>10995</v>
      </c>
      <c r="I1332" s="90" t="s">
        <v>10995</v>
      </c>
      <c r="J1332" s="92" t="s">
        <v>10997</v>
      </c>
      <c r="K1332" s="92" t="s">
        <v>209</v>
      </c>
      <c r="L1332" s="92" t="s">
        <v>209</v>
      </c>
      <c r="M1332" s="92" t="s">
        <v>209</v>
      </c>
      <c r="N1332" s="92" t="s">
        <v>209</v>
      </c>
      <c r="O1332" s="92" t="s">
        <v>209</v>
      </c>
      <c r="P1332" s="90"/>
      <c r="Q1332" s="92" t="s">
        <v>209</v>
      </c>
      <c r="R1332" s="93"/>
      <c r="S1332" s="93"/>
      <c r="T1332" s="92" t="s">
        <v>9720</v>
      </c>
      <c r="U1332" s="94"/>
      <c r="V1332" s="94"/>
      <c r="W1332" s="94"/>
      <c r="X1332" s="94"/>
      <c r="Y1332" s="93"/>
      <c r="Z1332" s="93"/>
      <c r="AA1332" s="90"/>
      <c r="AB1332" s="95"/>
      <c r="AC1332" s="93"/>
      <c r="AD1332" s="92" t="s">
        <v>209</v>
      </c>
      <c r="AE1332" s="94"/>
      <c r="AF1332" s="152" t="s">
        <v>259</v>
      </c>
      <c r="AG1332" s="93"/>
      <c r="AH1332" s="96"/>
      <c r="AI1332" s="96"/>
      <c r="AJ1332" s="90"/>
      <c r="AK1332" s="90"/>
      <c r="AL1332" s="93"/>
      <c r="AM1332" s="93"/>
      <c r="AN1332" s="92">
        <v>0</v>
      </c>
      <c r="AO1332" s="93"/>
      <c r="AP1332" s="93"/>
    </row>
    <row r="1333" spans="1:42" ht="75" customHeight="1">
      <c r="A1333" s="77">
        <f t="shared" si="1"/>
        <v>1332</v>
      </c>
      <c r="B1333" s="92" t="s">
        <v>10998</v>
      </c>
      <c r="C1333" s="92" t="s">
        <v>10999</v>
      </c>
      <c r="D1333" s="92" t="s">
        <v>11000</v>
      </c>
      <c r="E1333" s="92" t="s">
        <v>11001</v>
      </c>
      <c r="F1333" s="92">
        <v>83866492151</v>
      </c>
      <c r="G1333" s="92" t="s">
        <v>8649</v>
      </c>
      <c r="H1333" s="90" t="s">
        <v>10999</v>
      </c>
      <c r="I1333" s="90" t="s">
        <v>10999</v>
      </c>
      <c r="J1333" s="92" t="s">
        <v>11002</v>
      </c>
      <c r="K1333" s="92" t="s">
        <v>209</v>
      </c>
      <c r="L1333" s="92" t="s">
        <v>209</v>
      </c>
      <c r="M1333" s="92" t="s">
        <v>209</v>
      </c>
      <c r="N1333" s="92" t="s">
        <v>209</v>
      </c>
      <c r="O1333" s="92" t="s">
        <v>209</v>
      </c>
      <c r="P1333" s="90"/>
      <c r="Q1333" s="92" t="s">
        <v>209</v>
      </c>
      <c r="R1333" s="93"/>
      <c r="S1333" s="93"/>
      <c r="T1333" s="92" t="s">
        <v>9720</v>
      </c>
      <c r="U1333" s="94"/>
      <c r="V1333" s="94"/>
      <c r="W1333" s="94"/>
      <c r="X1333" s="94"/>
      <c r="Y1333" s="93"/>
      <c r="Z1333" s="93"/>
      <c r="AA1333" s="90"/>
      <c r="AB1333" s="95"/>
      <c r="AC1333" s="93"/>
      <c r="AD1333" s="92" t="s">
        <v>209</v>
      </c>
      <c r="AE1333" s="94"/>
      <c r="AF1333" s="152" t="s">
        <v>259</v>
      </c>
      <c r="AG1333" s="93"/>
      <c r="AH1333" s="96"/>
      <c r="AI1333" s="96"/>
      <c r="AJ1333" s="90"/>
      <c r="AK1333" s="90"/>
      <c r="AL1333" s="93"/>
      <c r="AM1333" s="93"/>
      <c r="AN1333" s="92">
        <v>0</v>
      </c>
      <c r="AO1333" s="93"/>
      <c r="AP1333" s="93"/>
    </row>
    <row r="1334" spans="1:42" ht="75" customHeight="1">
      <c r="A1334" s="77">
        <f t="shared" si="1"/>
        <v>1333</v>
      </c>
      <c r="B1334" s="92" t="s">
        <v>11003</v>
      </c>
      <c r="C1334" s="92" t="s">
        <v>11004</v>
      </c>
      <c r="D1334" s="92" t="s">
        <v>11005</v>
      </c>
      <c r="E1334" s="92" t="s">
        <v>11006</v>
      </c>
      <c r="F1334" s="92">
        <v>818525253</v>
      </c>
      <c r="G1334" s="92" t="s">
        <v>44</v>
      </c>
      <c r="H1334" s="90" t="s">
        <v>11004</v>
      </c>
      <c r="I1334" s="90" t="s">
        <v>11004</v>
      </c>
      <c r="J1334" s="92" t="s">
        <v>11007</v>
      </c>
      <c r="K1334" s="92" t="s">
        <v>209</v>
      </c>
      <c r="L1334" s="92" t="s">
        <v>209</v>
      </c>
      <c r="M1334" s="92" t="s">
        <v>209</v>
      </c>
      <c r="N1334" s="92" t="s">
        <v>209</v>
      </c>
      <c r="O1334" s="92" t="s">
        <v>209</v>
      </c>
      <c r="P1334" s="90"/>
      <c r="Q1334" s="92" t="s">
        <v>209</v>
      </c>
      <c r="R1334" s="93"/>
      <c r="S1334" s="93"/>
      <c r="T1334" s="92" t="s">
        <v>9720</v>
      </c>
      <c r="U1334" s="94"/>
      <c r="V1334" s="94"/>
      <c r="W1334" s="94"/>
      <c r="X1334" s="94"/>
      <c r="Y1334" s="93"/>
      <c r="Z1334" s="93"/>
      <c r="AA1334" s="90"/>
      <c r="AB1334" s="95"/>
      <c r="AC1334" s="93"/>
      <c r="AD1334" s="92" t="s">
        <v>209</v>
      </c>
      <c r="AE1334" s="94"/>
      <c r="AF1334" s="92" t="s">
        <v>11008</v>
      </c>
      <c r="AG1334" s="93"/>
      <c r="AH1334" s="96"/>
      <c r="AI1334" s="96"/>
      <c r="AJ1334" s="90"/>
      <c r="AK1334" s="90"/>
      <c r="AL1334" s="93"/>
      <c r="AM1334" s="93"/>
      <c r="AN1334" s="92">
        <v>0</v>
      </c>
      <c r="AO1334" s="93"/>
      <c r="AP1334" s="93"/>
    </row>
    <row r="1335" spans="1:42" ht="75" customHeight="1">
      <c r="A1335" s="77">
        <f t="shared" si="1"/>
        <v>1334</v>
      </c>
      <c r="B1335" s="92" t="s">
        <v>11009</v>
      </c>
      <c r="C1335" s="92" t="s">
        <v>11010</v>
      </c>
      <c r="D1335" s="92" t="s">
        <v>11011</v>
      </c>
      <c r="E1335" s="92" t="s">
        <v>11012</v>
      </c>
      <c r="F1335" s="92">
        <v>85732641728</v>
      </c>
      <c r="G1335" s="92" t="s">
        <v>8649</v>
      </c>
      <c r="H1335" s="90" t="s">
        <v>11010</v>
      </c>
      <c r="I1335" s="90" t="s">
        <v>11010</v>
      </c>
      <c r="J1335" s="92" t="s">
        <v>11013</v>
      </c>
      <c r="K1335" s="92" t="s">
        <v>209</v>
      </c>
      <c r="L1335" s="92" t="s">
        <v>209</v>
      </c>
      <c r="M1335" s="92" t="s">
        <v>209</v>
      </c>
      <c r="N1335" s="92" t="s">
        <v>209</v>
      </c>
      <c r="O1335" s="92" t="s">
        <v>209</v>
      </c>
      <c r="P1335" s="90"/>
      <c r="Q1335" s="92" t="s">
        <v>209</v>
      </c>
      <c r="R1335" s="93"/>
      <c r="S1335" s="93"/>
      <c r="T1335" s="92" t="s">
        <v>9720</v>
      </c>
      <c r="U1335" s="94"/>
      <c r="V1335" s="94"/>
      <c r="W1335" s="94"/>
      <c r="X1335" s="94"/>
      <c r="Y1335" s="93"/>
      <c r="Z1335" s="93"/>
      <c r="AA1335" s="90"/>
      <c r="AB1335" s="95"/>
      <c r="AC1335" s="93"/>
      <c r="AD1335" s="92" t="s">
        <v>209</v>
      </c>
      <c r="AE1335" s="94"/>
      <c r="AF1335" s="92" t="s">
        <v>11014</v>
      </c>
      <c r="AG1335" s="93"/>
      <c r="AH1335" s="96"/>
      <c r="AI1335" s="96"/>
      <c r="AJ1335" s="90"/>
      <c r="AK1335" s="90"/>
      <c r="AL1335" s="93"/>
      <c r="AM1335" s="93"/>
      <c r="AN1335" s="92">
        <v>0</v>
      </c>
      <c r="AO1335" s="93"/>
      <c r="AP1335" s="93"/>
    </row>
    <row r="1336" spans="1:42" ht="75" customHeight="1">
      <c r="A1336" s="77">
        <f t="shared" si="1"/>
        <v>1335</v>
      </c>
      <c r="B1336" s="92" t="s">
        <v>11015</v>
      </c>
      <c r="C1336" s="92" t="s">
        <v>11016</v>
      </c>
      <c r="D1336" s="92" t="s">
        <v>11017</v>
      </c>
      <c r="E1336" s="92" t="s">
        <v>11018</v>
      </c>
      <c r="F1336" s="92">
        <v>81233076746</v>
      </c>
      <c r="G1336" s="92" t="s">
        <v>8649</v>
      </c>
      <c r="H1336" s="90" t="s">
        <v>11016</v>
      </c>
      <c r="I1336" s="90" t="s">
        <v>11016</v>
      </c>
      <c r="J1336" s="92" t="s">
        <v>11019</v>
      </c>
      <c r="K1336" s="92" t="s">
        <v>209</v>
      </c>
      <c r="L1336" s="92" t="s">
        <v>209</v>
      </c>
      <c r="M1336" s="92" t="s">
        <v>209</v>
      </c>
      <c r="N1336" s="92" t="s">
        <v>209</v>
      </c>
      <c r="O1336" s="92" t="s">
        <v>209</v>
      </c>
      <c r="P1336" s="90"/>
      <c r="Q1336" s="92" t="s">
        <v>209</v>
      </c>
      <c r="R1336" s="93"/>
      <c r="S1336" s="93"/>
      <c r="T1336" s="92" t="s">
        <v>9720</v>
      </c>
      <c r="U1336" s="94"/>
      <c r="V1336" s="94"/>
      <c r="W1336" s="94"/>
      <c r="X1336" s="94"/>
      <c r="Y1336" s="93"/>
      <c r="Z1336" s="93"/>
      <c r="AA1336" s="90"/>
      <c r="AB1336" s="95"/>
      <c r="AC1336" s="93"/>
      <c r="AD1336" s="92" t="s">
        <v>209</v>
      </c>
      <c r="AE1336" s="94"/>
      <c r="AF1336" s="92" t="s">
        <v>11020</v>
      </c>
      <c r="AG1336" s="93"/>
      <c r="AH1336" s="96"/>
      <c r="AI1336" s="96"/>
      <c r="AJ1336" s="90"/>
      <c r="AK1336" s="90"/>
      <c r="AL1336" s="93"/>
      <c r="AM1336" s="93"/>
      <c r="AN1336" s="92">
        <v>0</v>
      </c>
      <c r="AO1336" s="93"/>
      <c r="AP1336" s="93"/>
    </row>
    <row r="1337" spans="1:42" ht="75" customHeight="1">
      <c r="A1337" s="77">
        <f t="shared" si="1"/>
        <v>1336</v>
      </c>
      <c r="B1337" s="92" t="s">
        <v>11021</v>
      </c>
      <c r="C1337" s="92" t="s">
        <v>11022</v>
      </c>
      <c r="D1337" s="92" t="s">
        <v>11023</v>
      </c>
      <c r="E1337" s="92" t="s">
        <v>11024</v>
      </c>
      <c r="F1337" s="92">
        <v>8123542394</v>
      </c>
      <c r="G1337" s="92" t="s">
        <v>8649</v>
      </c>
      <c r="H1337" s="90" t="s">
        <v>11022</v>
      </c>
      <c r="I1337" s="90" t="s">
        <v>11022</v>
      </c>
      <c r="J1337" s="92" t="s">
        <v>11025</v>
      </c>
      <c r="K1337" s="92" t="s">
        <v>209</v>
      </c>
      <c r="L1337" s="92" t="s">
        <v>209</v>
      </c>
      <c r="M1337" s="92" t="s">
        <v>209</v>
      </c>
      <c r="N1337" s="92" t="s">
        <v>209</v>
      </c>
      <c r="O1337" s="92" t="s">
        <v>209</v>
      </c>
      <c r="P1337" s="90"/>
      <c r="Q1337" s="92" t="s">
        <v>209</v>
      </c>
      <c r="R1337" s="93"/>
      <c r="S1337" s="93"/>
      <c r="T1337" s="92" t="s">
        <v>9720</v>
      </c>
      <c r="U1337" s="94"/>
      <c r="V1337" s="94"/>
      <c r="W1337" s="94"/>
      <c r="X1337" s="94"/>
      <c r="Y1337" s="93"/>
      <c r="Z1337" s="93"/>
      <c r="AA1337" s="90"/>
      <c r="AB1337" s="95"/>
      <c r="AC1337" s="93"/>
      <c r="AD1337" s="92" t="s">
        <v>209</v>
      </c>
      <c r="AE1337" s="94"/>
      <c r="AF1337" s="92" t="s">
        <v>11026</v>
      </c>
      <c r="AG1337" s="93"/>
      <c r="AH1337" s="96"/>
      <c r="AI1337" s="96"/>
      <c r="AJ1337" s="90"/>
      <c r="AK1337" s="90"/>
      <c r="AL1337" s="93"/>
      <c r="AM1337" s="93"/>
      <c r="AN1337" s="92">
        <v>0</v>
      </c>
      <c r="AO1337" s="93"/>
      <c r="AP1337" s="93"/>
    </row>
    <row r="1338" spans="1:42" ht="75" customHeight="1">
      <c r="A1338" s="77">
        <f t="shared" si="1"/>
        <v>1337</v>
      </c>
      <c r="B1338" s="92" t="s">
        <v>11027</v>
      </c>
      <c r="C1338" s="92" t="s">
        <v>11028</v>
      </c>
      <c r="D1338" s="92" t="s">
        <v>11029</v>
      </c>
      <c r="E1338" s="92" t="s">
        <v>11030</v>
      </c>
      <c r="F1338" s="92">
        <v>81554010506</v>
      </c>
      <c r="G1338" s="92" t="s">
        <v>44</v>
      </c>
      <c r="H1338" s="90" t="s">
        <v>11028</v>
      </c>
      <c r="I1338" s="90" t="s">
        <v>11028</v>
      </c>
      <c r="J1338" s="92" t="s">
        <v>11031</v>
      </c>
      <c r="K1338" s="92" t="s">
        <v>209</v>
      </c>
      <c r="L1338" s="92" t="s">
        <v>209</v>
      </c>
      <c r="M1338" s="92" t="s">
        <v>209</v>
      </c>
      <c r="N1338" s="92" t="s">
        <v>209</v>
      </c>
      <c r="O1338" s="92" t="s">
        <v>209</v>
      </c>
      <c r="P1338" s="90"/>
      <c r="Q1338" s="92" t="s">
        <v>209</v>
      </c>
      <c r="R1338" s="93"/>
      <c r="S1338" s="93"/>
      <c r="T1338" s="92" t="s">
        <v>9720</v>
      </c>
      <c r="U1338" s="94"/>
      <c r="V1338" s="94"/>
      <c r="W1338" s="94"/>
      <c r="X1338" s="94"/>
      <c r="Y1338" s="93"/>
      <c r="Z1338" s="93"/>
      <c r="AA1338" s="90"/>
      <c r="AB1338" s="95"/>
      <c r="AC1338" s="93"/>
      <c r="AD1338" s="92" t="s">
        <v>209</v>
      </c>
      <c r="AE1338" s="94"/>
      <c r="AF1338" s="92" t="s">
        <v>11032</v>
      </c>
      <c r="AG1338" s="93"/>
      <c r="AH1338" s="96"/>
      <c r="AI1338" s="96"/>
      <c r="AJ1338" s="90"/>
      <c r="AK1338" s="90"/>
      <c r="AL1338" s="93"/>
      <c r="AM1338" s="93"/>
      <c r="AN1338" s="92">
        <v>0</v>
      </c>
      <c r="AO1338" s="93"/>
      <c r="AP1338" s="93"/>
    </row>
    <row r="1339" spans="1:42" ht="75" customHeight="1">
      <c r="A1339" s="77">
        <f t="shared" si="1"/>
        <v>1338</v>
      </c>
      <c r="B1339" s="92" t="s">
        <v>11033</v>
      </c>
      <c r="C1339" s="92" t="s">
        <v>11034</v>
      </c>
      <c r="D1339" s="92" t="s">
        <v>11035</v>
      </c>
      <c r="E1339" s="92" t="s">
        <v>11036</v>
      </c>
      <c r="F1339" s="92">
        <v>8113547275</v>
      </c>
      <c r="G1339" s="92" t="s">
        <v>8649</v>
      </c>
      <c r="H1339" s="90" t="s">
        <v>11034</v>
      </c>
      <c r="I1339" s="90" t="s">
        <v>11034</v>
      </c>
      <c r="J1339" s="92" t="s">
        <v>11037</v>
      </c>
      <c r="K1339" s="92" t="s">
        <v>209</v>
      </c>
      <c r="L1339" s="92" t="s">
        <v>209</v>
      </c>
      <c r="M1339" s="92" t="s">
        <v>209</v>
      </c>
      <c r="N1339" s="92" t="s">
        <v>209</v>
      </c>
      <c r="O1339" s="92" t="s">
        <v>209</v>
      </c>
      <c r="P1339" s="90"/>
      <c r="Q1339" s="92" t="s">
        <v>209</v>
      </c>
      <c r="R1339" s="93"/>
      <c r="S1339" s="93"/>
      <c r="T1339" s="92" t="s">
        <v>9720</v>
      </c>
      <c r="U1339" s="94"/>
      <c r="V1339" s="94"/>
      <c r="W1339" s="94"/>
      <c r="X1339" s="94"/>
      <c r="Y1339" s="93"/>
      <c r="Z1339" s="93"/>
      <c r="AA1339" s="90"/>
      <c r="AB1339" s="95"/>
      <c r="AC1339" s="93"/>
      <c r="AD1339" s="92" t="s">
        <v>209</v>
      </c>
      <c r="AE1339" s="94"/>
      <c r="AF1339" s="92" t="s">
        <v>10988</v>
      </c>
      <c r="AG1339" s="93"/>
      <c r="AH1339" s="96"/>
      <c r="AI1339" s="96"/>
      <c r="AJ1339" s="90"/>
      <c r="AK1339" s="90"/>
      <c r="AL1339" s="93"/>
      <c r="AM1339" s="93"/>
      <c r="AN1339" s="92">
        <v>0</v>
      </c>
      <c r="AO1339" s="93"/>
      <c r="AP1339" s="93"/>
    </row>
    <row r="1340" spans="1:42" ht="75" customHeight="1">
      <c r="A1340" s="77">
        <f t="shared" si="1"/>
        <v>1339</v>
      </c>
      <c r="B1340" s="92" t="s">
        <v>11038</v>
      </c>
      <c r="C1340" s="92" t="s">
        <v>11039</v>
      </c>
      <c r="D1340" s="92" t="s">
        <v>11040</v>
      </c>
      <c r="E1340" s="92" t="s">
        <v>11041</v>
      </c>
      <c r="F1340" s="92">
        <v>81575049090</v>
      </c>
      <c r="G1340" s="92" t="s">
        <v>44</v>
      </c>
      <c r="H1340" s="90" t="s">
        <v>11039</v>
      </c>
      <c r="I1340" s="90" t="s">
        <v>11039</v>
      </c>
      <c r="J1340" s="92" t="s">
        <v>11042</v>
      </c>
      <c r="K1340" s="92" t="s">
        <v>209</v>
      </c>
      <c r="L1340" s="92" t="s">
        <v>209</v>
      </c>
      <c r="M1340" s="92" t="s">
        <v>209</v>
      </c>
      <c r="N1340" s="92" t="s">
        <v>209</v>
      </c>
      <c r="O1340" s="92" t="s">
        <v>209</v>
      </c>
      <c r="P1340" s="90"/>
      <c r="Q1340" s="92" t="s">
        <v>209</v>
      </c>
      <c r="R1340" s="93"/>
      <c r="S1340" s="93"/>
      <c r="T1340" s="92" t="s">
        <v>9720</v>
      </c>
      <c r="U1340" s="94"/>
      <c r="V1340" s="94"/>
      <c r="W1340" s="94"/>
      <c r="X1340" s="94"/>
      <c r="Y1340" s="93"/>
      <c r="Z1340" s="93"/>
      <c r="AA1340" s="90"/>
      <c r="AB1340" s="95"/>
      <c r="AC1340" s="93"/>
      <c r="AD1340" s="92" t="s">
        <v>209</v>
      </c>
      <c r="AE1340" s="94"/>
      <c r="AF1340" s="92" t="s">
        <v>11043</v>
      </c>
      <c r="AG1340" s="93"/>
      <c r="AH1340" s="96"/>
      <c r="AI1340" s="96"/>
      <c r="AJ1340" s="90"/>
      <c r="AK1340" s="90"/>
      <c r="AL1340" s="93"/>
      <c r="AM1340" s="93"/>
      <c r="AN1340" s="92">
        <v>0</v>
      </c>
      <c r="AO1340" s="93"/>
      <c r="AP1340" s="93"/>
    </row>
    <row r="1341" spans="1:42" ht="75" customHeight="1">
      <c r="A1341" s="77">
        <f t="shared" si="1"/>
        <v>1340</v>
      </c>
      <c r="B1341" s="92" t="s">
        <v>11044</v>
      </c>
      <c r="C1341" s="92" t="s">
        <v>11045</v>
      </c>
      <c r="D1341" s="92" t="s">
        <v>11046</v>
      </c>
      <c r="E1341" s="92" t="s">
        <v>11047</v>
      </c>
      <c r="F1341" s="92">
        <v>88803703989</v>
      </c>
      <c r="G1341" s="92" t="s">
        <v>44</v>
      </c>
      <c r="H1341" s="90" t="s">
        <v>11045</v>
      </c>
      <c r="I1341" s="90" t="s">
        <v>11045</v>
      </c>
      <c r="J1341" s="92" t="s">
        <v>11048</v>
      </c>
      <c r="K1341" s="92" t="s">
        <v>209</v>
      </c>
      <c r="L1341" s="92" t="s">
        <v>209</v>
      </c>
      <c r="M1341" s="92" t="s">
        <v>209</v>
      </c>
      <c r="N1341" s="92" t="s">
        <v>209</v>
      </c>
      <c r="O1341" s="92" t="s">
        <v>209</v>
      </c>
      <c r="P1341" s="90"/>
      <c r="Q1341" s="92" t="s">
        <v>209</v>
      </c>
      <c r="R1341" s="93"/>
      <c r="S1341" s="93"/>
      <c r="T1341" s="92" t="s">
        <v>9720</v>
      </c>
      <c r="U1341" s="94"/>
      <c r="V1341" s="94"/>
      <c r="W1341" s="94"/>
      <c r="X1341" s="94"/>
      <c r="Y1341" s="93"/>
      <c r="Z1341" s="93"/>
      <c r="AA1341" s="90"/>
      <c r="AB1341" s="95"/>
      <c r="AC1341" s="93"/>
      <c r="AD1341" s="92" t="s">
        <v>209</v>
      </c>
      <c r="AE1341" s="94"/>
      <c r="AF1341" s="92" t="s">
        <v>11049</v>
      </c>
      <c r="AG1341" s="93"/>
      <c r="AH1341" s="96"/>
      <c r="AI1341" s="96"/>
      <c r="AJ1341" s="90"/>
      <c r="AK1341" s="90"/>
      <c r="AL1341" s="93"/>
      <c r="AM1341" s="93"/>
      <c r="AN1341" s="92">
        <v>0</v>
      </c>
      <c r="AO1341" s="93"/>
      <c r="AP1341" s="93"/>
    </row>
    <row r="1342" spans="1:42" ht="75" customHeight="1">
      <c r="A1342" s="77">
        <f t="shared" si="1"/>
        <v>1341</v>
      </c>
      <c r="B1342" s="92" t="s">
        <v>11050</v>
      </c>
      <c r="C1342" s="92" t="s">
        <v>11051</v>
      </c>
      <c r="D1342" s="92" t="s">
        <v>11052</v>
      </c>
      <c r="E1342" s="92" t="s">
        <v>11053</v>
      </c>
      <c r="F1342" s="92">
        <v>81217397773</v>
      </c>
      <c r="G1342" s="92" t="s">
        <v>44</v>
      </c>
      <c r="H1342" s="90" t="s">
        <v>11051</v>
      </c>
      <c r="I1342" s="90" t="s">
        <v>11051</v>
      </c>
      <c r="J1342" s="92" t="s">
        <v>11054</v>
      </c>
      <c r="K1342" s="92" t="s">
        <v>209</v>
      </c>
      <c r="L1342" s="92" t="s">
        <v>209</v>
      </c>
      <c r="M1342" s="92" t="s">
        <v>209</v>
      </c>
      <c r="N1342" s="92" t="s">
        <v>209</v>
      </c>
      <c r="O1342" s="92" t="s">
        <v>209</v>
      </c>
      <c r="P1342" s="90"/>
      <c r="Q1342" s="92" t="s">
        <v>209</v>
      </c>
      <c r="R1342" s="93"/>
      <c r="S1342" s="93"/>
      <c r="T1342" s="92" t="s">
        <v>9720</v>
      </c>
      <c r="U1342" s="94"/>
      <c r="V1342" s="94"/>
      <c r="W1342" s="94"/>
      <c r="X1342" s="94"/>
      <c r="Y1342" s="93"/>
      <c r="Z1342" s="93"/>
      <c r="AA1342" s="90"/>
      <c r="AB1342" s="95"/>
      <c r="AC1342" s="93"/>
      <c r="AD1342" s="92" t="s">
        <v>209</v>
      </c>
      <c r="AE1342" s="94"/>
      <c r="AF1342" s="92" t="s">
        <v>11055</v>
      </c>
      <c r="AG1342" s="93"/>
      <c r="AH1342" s="96"/>
      <c r="AI1342" s="96"/>
      <c r="AJ1342" s="90"/>
      <c r="AK1342" s="90"/>
      <c r="AL1342" s="93"/>
      <c r="AM1342" s="93"/>
      <c r="AN1342" s="92">
        <v>0</v>
      </c>
      <c r="AO1342" s="93"/>
      <c r="AP1342" s="93"/>
    </row>
    <row r="1343" spans="1:42" ht="75" customHeight="1">
      <c r="A1343" s="77">
        <f t="shared" si="1"/>
        <v>1342</v>
      </c>
      <c r="B1343" s="92" t="s">
        <v>11056</v>
      </c>
      <c r="C1343" s="92" t="s">
        <v>11057</v>
      </c>
      <c r="D1343" s="92" t="s">
        <v>11058</v>
      </c>
      <c r="E1343" s="92" t="s">
        <v>11059</v>
      </c>
      <c r="F1343" s="92">
        <v>817379504</v>
      </c>
      <c r="G1343" s="92" t="s">
        <v>8649</v>
      </c>
      <c r="H1343" s="90" t="s">
        <v>11057</v>
      </c>
      <c r="I1343" s="90" t="s">
        <v>11057</v>
      </c>
      <c r="J1343" s="92" t="s">
        <v>11060</v>
      </c>
      <c r="K1343" s="92" t="s">
        <v>209</v>
      </c>
      <c r="L1343" s="92" t="s">
        <v>209</v>
      </c>
      <c r="M1343" s="92" t="s">
        <v>209</v>
      </c>
      <c r="N1343" s="92" t="s">
        <v>209</v>
      </c>
      <c r="O1343" s="92" t="s">
        <v>209</v>
      </c>
      <c r="P1343" s="90"/>
      <c r="Q1343" s="92" t="s">
        <v>209</v>
      </c>
      <c r="R1343" s="93"/>
      <c r="S1343" s="93"/>
      <c r="T1343" s="92" t="s">
        <v>9720</v>
      </c>
      <c r="U1343" s="94"/>
      <c r="V1343" s="94"/>
      <c r="W1343" s="94"/>
      <c r="X1343" s="94"/>
      <c r="Y1343" s="93"/>
      <c r="Z1343" s="93"/>
      <c r="AA1343" s="90"/>
      <c r="AB1343" s="95"/>
      <c r="AC1343" s="93"/>
      <c r="AD1343" s="92" t="s">
        <v>209</v>
      </c>
      <c r="AE1343" s="94"/>
      <c r="AF1343" s="92" t="s">
        <v>11061</v>
      </c>
      <c r="AG1343" s="93"/>
      <c r="AH1343" s="96"/>
      <c r="AI1343" s="96"/>
      <c r="AJ1343" s="90"/>
      <c r="AK1343" s="90"/>
      <c r="AL1343" s="93"/>
      <c r="AM1343" s="93"/>
      <c r="AN1343" s="92">
        <v>0</v>
      </c>
      <c r="AO1343" s="93"/>
      <c r="AP1343" s="93"/>
    </row>
    <row r="1344" spans="1:42" ht="75" customHeight="1">
      <c r="A1344" s="77">
        <f t="shared" si="1"/>
        <v>1343</v>
      </c>
      <c r="B1344" s="92" t="s">
        <v>11062</v>
      </c>
      <c r="C1344" s="92" t="s">
        <v>11063</v>
      </c>
      <c r="D1344" s="92" t="s">
        <v>11064</v>
      </c>
      <c r="E1344" s="92" t="s">
        <v>11065</v>
      </c>
      <c r="F1344" s="92">
        <v>81330626263</v>
      </c>
      <c r="G1344" s="92" t="s">
        <v>8649</v>
      </c>
      <c r="H1344" s="90" t="s">
        <v>11063</v>
      </c>
      <c r="I1344" s="90" t="s">
        <v>11063</v>
      </c>
      <c r="J1344" s="92" t="s">
        <v>11066</v>
      </c>
      <c r="K1344" s="92" t="s">
        <v>209</v>
      </c>
      <c r="L1344" s="92" t="s">
        <v>209</v>
      </c>
      <c r="M1344" s="92" t="s">
        <v>209</v>
      </c>
      <c r="N1344" s="92" t="s">
        <v>209</v>
      </c>
      <c r="O1344" s="92" t="s">
        <v>209</v>
      </c>
      <c r="P1344" s="90"/>
      <c r="Q1344" s="92" t="s">
        <v>209</v>
      </c>
      <c r="R1344" s="93"/>
      <c r="S1344" s="93"/>
      <c r="T1344" s="92" t="s">
        <v>9720</v>
      </c>
      <c r="U1344" s="94"/>
      <c r="V1344" s="94"/>
      <c r="W1344" s="94"/>
      <c r="X1344" s="94"/>
      <c r="Y1344" s="93"/>
      <c r="Z1344" s="93"/>
      <c r="AA1344" s="90"/>
      <c r="AB1344" s="95"/>
      <c r="AC1344" s="93"/>
      <c r="AD1344" s="92" t="s">
        <v>209</v>
      </c>
      <c r="AE1344" s="94"/>
      <c r="AF1344" s="92" t="s">
        <v>7175</v>
      </c>
      <c r="AG1344" s="93"/>
      <c r="AH1344" s="96"/>
      <c r="AI1344" s="96"/>
      <c r="AJ1344" s="90"/>
      <c r="AK1344" s="90"/>
      <c r="AL1344" s="93"/>
      <c r="AM1344" s="93"/>
      <c r="AN1344" s="92">
        <v>0</v>
      </c>
      <c r="AO1344" s="93"/>
      <c r="AP1344" s="93"/>
    </row>
    <row r="1345" spans="1:42" ht="75" customHeight="1">
      <c r="A1345" s="77">
        <f t="shared" si="1"/>
        <v>1344</v>
      </c>
      <c r="B1345" s="92" t="s">
        <v>11067</v>
      </c>
      <c r="C1345" s="92" t="s">
        <v>11068</v>
      </c>
      <c r="D1345" s="92" t="s">
        <v>11069</v>
      </c>
      <c r="E1345" s="92" t="s">
        <v>11070</v>
      </c>
      <c r="F1345" s="92">
        <v>87851171551</v>
      </c>
      <c r="G1345" s="92" t="s">
        <v>8649</v>
      </c>
      <c r="H1345" s="90" t="s">
        <v>11068</v>
      </c>
      <c r="I1345" s="90" t="s">
        <v>11068</v>
      </c>
      <c r="J1345" s="92" t="s">
        <v>11071</v>
      </c>
      <c r="K1345" s="92" t="s">
        <v>209</v>
      </c>
      <c r="L1345" s="92" t="s">
        <v>209</v>
      </c>
      <c r="M1345" s="92" t="s">
        <v>209</v>
      </c>
      <c r="N1345" s="92" t="s">
        <v>209</v>
      </c>
      <c r="O1345" s="92" t="s">
        <v>209</v>
      </c>
      <c r="P1345" s="90"/>
      <c r="Q1345" s="92" t="s">
        <v>209</v>
      </c>
      <c r="R1345" s="93"/>
      <c r="S1345" s="93"/>
      <c r="T1345" s="92" t="s">
        <v>9720</v>
      </c>
      <c r="U1345" s="94"/>
      <c r="V1345" s="94"/>
      <c r="W1345" s="94"/>
      <c r="X1345" s="94"/>
      <c r="Y1345" s="93"/>
      <c r="Z1345" s="93"/>
      <c r="AA1345" s="90"/>
      <c r="AB1345" s="95"/>
      <c r="AC1345" s="93"/>
      <c r="AD1345" s="92" t="s">
        <v>209</v>
      </c>
      <c r="AE1345" s="94"/>
      <c r="AF1345" s="92" t="s">
        <v>11072</v>
      </c>
      <c r="AG1345" s="93"/>
      <c r="AH1345" s="96"/>
      <c r="AI1345" s="96"/>
      <c r="AJ1345" s="90"/>
      <c r="AK1345" s="90"/>
      <c r="AL1345" s="93"/>
      <c r="AM1345" s="93"/>
      <c r="AN1345" s="92">
        <v>0</v>
      </c>
      <c r="AO1345" s="93"/>
      <c r="AP1345" s="93"/>
    </row>
    <row r="1346" spans="1:42" ht="75" customHeight="1">
      <c r="A1346" s="77">
        <f t="shared" si="1"/>
        <v>1345</v>
      </c>
      <c r="B1346" s="92" t="s">
        <v>11073</v>
      </c>
      <c r="C1346" s="92" t="s">
        <v>11074</v>
      </c>
      <c r="D1346" s="92" t="s">
        <v>11075</v>
      </c>
      <c r="E1346" s="92" t="s">
        <v>11076</v>
      </c>
      <c r="F1346" s="92">
        <v>82228111055</v>
      </c>
      <c r="G1346" s="92" t="s">
        <v>8649</v>
      </c>
      <c r="H1346" s="90" t="s">
        <v>11074</v>
      </c>
      <c r="I1346" s="90" t="s">
        <v>11074</v>
      </c>
      <c r="J1346" s="92" t="s">
        <v>11077</v>
      </c>
      <c r="K1346" s="92" t="s">
        <v>209</v>
      </c>
      <c r="L1346" s="92" t="s">
        <v>209</v>
      </c>
      <c r="M1346" s="92" t="s">
        <v>209</v>
      </c>
      <c r="N1346" s="92" t="s">
        <v>209</v>
      </c>
      <c r="O1346" s="92" t="s">
        <v>209</v>
      </c>
      <c r="P1346" s="90"/>
      <c r="Q1346" s="92" t="s">
        <v>209</v>
      </c>
      <c r="R1346" s="93"/>
      <c r="S1346" s="93"/>
      <c r="T1346" s="92" t="s">
        <v>9720</v>
      </c>
      <c r="U1346" s="94"/>
      <c r="V1346" s="94"/>
      <c r="W1346" s="94"/>
      <c r="X1346" s="94"/>
      <c r="Y1346" s="93"/>
      <c r="Z1346" s="93"/>
      <c r="AA1346" s="90"/>
      <c r="AB1346" s="95"/>
      <c r="AC1346" s="93"/>
      <c r="AD1346" s="92" t="s">
        <v>209</v>
      </c>
      <c r="AE1346" s="94"/>
      <c r="AF1346" s="92" t="s">
        <v>11078</v>
      </c>
      <c r="AG1346" s="93"/>
      <c r="AH1346" s="96"/>
      <c r="AI1346" s="96"/>
      <c r="AJ1346" s="90"/>
      <c r="AK1346" s="90"/>
      <c r="AL1346" s="93"/>
      <c r="AM1346" s="93"/>
      <c r="AN1346" s="92">
        <v>0</v>
      </c>
      <c r="AO1346" s="93"/>
      <c r="AP1346" s="93"/>
    </row>
    <row r="1347" spans="1:42" ht="75" customHeight="1">
      <c r="A1347" s="77">
        <f t="shared" si="1"/>
        <v>1346</v>
      </c>
      <c r="B1347" s="92" t="s">
        <v>11079</v>
      </c>
      <c r="C1347" s="92" t="s">
        <v>11080</v>
      </c>
      <c r="D1347" s="92" t="s">
        <v>11081</v>
      </c>
      <c r="E1347" s="92" t="s">
        <v>11082</v>
      </c>
      <c r="F1347" s="92">
        <v>81345606061</v>
      </c>
      <c r="G1347" s="92" t="s">
        <v>44</v>
      </c>
      <c r="H1347" s="90" t="s">
        <v>11080</v>
      </c>
      <c r="I1347" s="90" t="s">
        <v>11080</v>
      </c>
      <c r="J1347" s="92" t="s">
        <v>11083</v>
      </c>
      <c r="K1347" s="92" t="s">
        <v>209</v>
      </c>
      <c r="L1347" s="92" t="s">
        <v>209</v>
      </c>
      <c r="M1347" s="92" t="s">
        <v>209</v>
      </c>
      <c r="N1347" s="92" t="s">
        <v>209</v>
      </c>
      <c r="O1347" s="92" t="s">
        <v>209</v>
      </c>
      <c r="P1347" s="90"/>
      <c r="Q1347" s="92" t="s">
        <v>209</v>
      </c>
      <c r="R1347" s="93"/>
      <c r="S1347" s="93"/>
      <c r="T1347" s="92" t="s">
        <v>9720</v>
      </c>
      <c r="U1347" s="94"/>
      <c r="V1347" s="94"/>
      <c r="W1347" s="94"/>
      <c r="X1347" s="94"/>
      <c r="Y1347" s="93"/>
      <c r="Z1347" s="93"/>
      <c r="AA1347" s="90"/>
      <c r="AB1347" s="95"/>
      <c r="AC1347" s="93"/>
      <c r="AD1347" s="92" t="s">
        <v>209</v>
      </c>
      <c r="AE1347" s="94"/>
      <c r="AF1347" s="92" t="s">
        <v>11084</v>
      </c>
      <c r="AG1347" s="93"/>
      <c r="AH1347" s="96"/>
      <c r="AI1347" s="96"/>
      <c r="AJ1347" s="90"/>
      <c r="AK1347" s="90"/>
      <c r="AL1347" s="93"/>
      <c r="AM1347" s="93"/>
      <c r="AN1347" s="92">
        <v>0</v>
      </c>
      <c r="AO1347" s="93"/>
      <c r="AP1347" s="93"/>
    </row>
    <row r="1348" spans="1:42" ht="75" customHeight="1">
      <c r="A1348" s="77">
        <f t="shared" si="1"/>
        <v>1347</v>
      </c>
      <c r="B1348" s="92" t="s">
        <v>11085</v>
      </c>
      <c r="C1348" s="92" t="s">
        <v>11086</v>
      </c>
      <c r="D1348" s="92" t="s">
        <v>11087</v>
      </c>
      <c r="E1348" s="92" t="s">
        <v>11088</v>
      </c>
      <c r="F1348" s="92">
        <v>81332335778</v>
      </c>
      <c r="G1348" s="92" t="s">
        <v>44</v>
      </c>
      <c r="H1348" s="90" t="s">
        <v>11086</v>
      </c>
      <c r="I1348" s="90" t="s">
        <v>11086</v>
      </c>
      <c r="J1348" s="92" t="s">
        <v>11089</v>
      </c>
      <c r="K1348" s="92" t="s">
        <v>209</v>
      </c>
      <c r="L1348" s="92" t="s">
        <v>209</v>
      </c>
      <c r="M1348" s="92" t="s">
        <v>209</v>
      </c>
      <c r="N1348" s="92" t="s">
        <v>209</v>
      </c>
      <c r="O1348" s="92" t="s">
        <v>209</v>
      </c>
      <c r="P1348" s="90"/>
      <c r="Q1348" s="92" t="s">
        <v>209</v>
      </c>
      <c r="R1348" s="93"/>
      <c r="S1348" s="93"/>
      <c r="T1348" s="92" t="s">
        <v>9720</v>
      </c>
      <c r="U1348" s="94"/>
      <c r="V1348" s="94"/>
      <c r="W1348" s="94"/>
      <c r="X1348" s="94"/>
      <c r="Y1348" s="93"/>
      <c r="Z1348" s="93"/>
      <c r="AA1348" s="90"/>
      <c r="AB1348" s="95"/>
      <c r="AC1348" s="93"/>
      <c r="AD1348" s="92" t="s">
        <v>209</v>
      </c>
      <c r="AE1348" s="94"/>
      <c r="AF1348" s="92" t="s">
        <v>11090</v>
      </c>
      <c r="AG1348" s="93"/>
      <c r="AH1348" s="96"/>
      <c r="AI1348" s="96"/>
      <c r="AJ1348" s="90"/>
      <c r="AK1348" s="90"/>
      <c r="AL1348" s="93"/>
      <c r="AM1348" s="93"/>
      <c r="AN1348" s="92">
        <v>0</v>
      </c>
      <c r="AO1348" s="93"/>
      <c r="AP1348" s="93"/>
    </row>
    <row r="1349" spans="1:42" ht="75" customHeight="1">
      <c r="A1349" s="77">
        <f t="shared" si="1"/>
        <v>1348</v>
      </c>
      <c r="B1349" s="92" t="s">
        <v>11091</v>
      </c>
      <c r="C1349" s="92" t="s">
        <v>11092</v>
      </c>
      <c r="D1349" s="92" t="s">
        <v>2661</v>
      </c>
      <c r="E1349" s="92" t="s">
        <v>11093</v>
      </c>
      <c r="F1349" s="92">
        <v>81357016363</v>
      </c>
      <c r="G1349" s="92" t="s">
        <v>8649</v>
      </c>
      <c r="H1349" s="90" t="s">
        <v>11092</v>
      </c>
      <c r="I1349" s="90" t="s">
        <v>11092</v>
      </c>
      <c r="J1349" s="92" t="s">
        <v>2665</v>
      </c>
      <c r="K1349" s="92" t="s">
        <v>209</v>
      </c>
      <c r="L1349" s="92" t="s">
        <v>209</v>
      </c>
      <c r="M1349" s="92" t="s">
        <v>209</v>
      </c>
      <c r="N1349" s="92" t="s">
        <v>209</v>
      </c>
      <c r="O1349" s="92" t="s">
        <v>209</v>
      </c>
      <c r="P1349" s="90"/>
      <c r="Q1349" s="92" t="s">
        <v>209</v>
      </c>
      <c r="R1349" s="93"/>
      <c r="S1349" s="93"/>
      <c r="T1349" s="92" t="s">
        <v>9720</v>
      </c>
      <c r="U1349" s="94"/>
      <c r="V1349" s="94"/>
      <c r="W1349" s="94"/>
      <c r="X1349" s="94"/>
      <c r="Y1349" s="93"/>
      <c r="Z1349" s="93"/>
      <c r="AA1349" s="90"/>
      <c r="AB1349" s="95"/>
      <c r="AC1349" s="93"/>
      <c r="AD1349" s="92" t="s">
        <v>209</v>
      </c>
      <c r="AE1349" s="94"/>
      <c r="AF1349" s="92" t="s">
        <v>11094</v>
      </c>
      <c r="AG1349" s="93"/>
      <c r="AH1349" s="96"/>
      <c r="AI1349" s="96"/>
      <c r="AJ1349" s="90"/>
      <c r="AK1349" s="90"/>
      <c r="AL1349" s="93"/>
      <c r="AM1349" s="93"/>
      <c r="AN1349" s="92">
        <v>0</v>
      </c>
      <c r="AO1349" s="93"/>
      <c r="AP1349" s="93"/>
    </row>
    <row r="1350" spans="1:42" ht="75" customHeight="1">
      <c r="A1350" s="77">
        <f t="shared" si="1"/>
        <v>1349</v>
      </c>
      <c r="B1350" s="92" t="s">
        <v>11095</v>
      </c>
      <c r="C1350" s="92" t="s">
        <v>11096</v>
      </c>
      <c r="D1350" s="92" t="s">
        <v>11097</v>
      </c>
      <c r="E1350" s="92" t="s">
        <v>11098</v>
      </c>
      <c r="F1350" s="92">
        <v>82244440564</v>
      </c>
      <c r="G1350" s="92" t="s">
        <v>44</v>
      </c>
      <c r="H1350" s="90" t="s">
        <v>11096</v>
      </c>
      <c r="I1350" s="90" t="s">
        <v>11096</v>
      </c>
      <c r="J1350" s="92" t="s">
        <v>11099</v>
      </c>
      <c r="K1350" s="92" t="s">
        <v>209</v>
      </c>
      <c r="L1350" s="92" t="s">
        <v>209</v>
      </c>
      <c r="M1350" s="92" t="s">
        <v>209</v>
      </c>
      <c r="N1350" s="92" t="s">
        <v>209</v>
      </c>
      <c r="O1350" s="92" t="s">
        <v>209</v>
      </c>
      <c r="P1350" s="90"/>
      <c r="Q1350" s="92" t="s">
        <v>209</v>
      </c>
      <c r="R1350" s="93"/>
      <c r="S1350" s="93"/>
      <c r="T1350" s="92" t="s">
        <v>9720</v>
      </c>
      <c r="U1350" s="94"/>
      <c r="V1350" s="94"/>
      <c r="W1350" s="94"/>
      <c r="X1350" s="94"/>
      <c r="Y1350" s="93"/>
      <c r="Z1350" s="93"/>
      <c r="AA1350" s="90"/>
      <c r="AB1350" s="95"/>
      <c r="AC1350" s="93"/>
      <c r="AD1350" s="92" t="s">
        <v>209</v>
      </c>
      <c r="AE1350" s="94"/>
      <c r="AF1350" s="92" t="s">
        <v>5059</v>
      </c>
      <c r="AG1350" s="93"/>
      <c r="AH1350" s="96"/>
      <c r="AI1350" s="96"/>
      <c r="AJ1350" s="90"/>
      <c r="AK1350" s="90"/>
      <c r="AL1350" s="93"/>
      <c r="AM1350" s="93"/>
      <c r="AN1350" s="92">
        <v>0</v>
      </c>
      <c r="AO1350" s="93"/>
      <c r="AP1350" s="93"/>
    </row>
    <row r="1351" spans="1:42" ht="75" customHeight="1">
      <c r="A1351" s="77">
        <f t="shared" si="1"/>
        <v>1350</v>
      </c>
      <c r="B1351" s="92" t="s">
        <v>11100</v>
      </c>
      <c r="C1351" s="92" t="s">
        <v>11101</v>
      </c>
      <c r="D1351" s="92" t="s">
        <v>11102</v>
      </c>
      <c r="E1351" s="92" t="s">
        <v>11103</v>
      </c>
      <c r="F1351" s="92">
        <v>85859358936</v>
      </c>
      <c r="G1351" s="92" t="s">
        <v>44</v>
      </c>
      <c r="H1351" s="90" t="s">
        <v>11101</v>
      </c>
      <c r="I1351" s="90" t="s">
        <v>11101</v>
      </c>
      <c r="J1351" s="92" t="s">
        <v>11104</v>
      </c>
      <c r="K1351" s="92" t="s">
        <v>209</v>
      </c>
      <c r="L1351" s="92" t="s">
        <v>209</v>
      </c>
      <c r="M1351" s="92" t="s">
        <v>209</v>
      </c>
      <c r="N1351" s="92" t="s">
        <v>209</v>
      </c>
      <c r="O1351" s="92" t="s">
        <v>209</v>
      </c>
      <c r="P1351" s="90"/>
      <c r="Q1351" s="92" t="s">
        <v>209</v>
      </c>
      <c r="R1351" s="93"/>
      <c r="S1351" s="93"/>
      <c r="T1351" s="92" t="s">
        <v>9720</v>
      </c>
      <c r="U1351" s="94"/>
      <c r="V1351" s="94"/>
      <c r="W1351" s="94"/>
      <c r="X1351" s="94"/>
      <c r="Y1351" s="93"/>
      <c r="Z1351" s="93"/>
      <c r="AA1351" s="90"/>
      <c r="AB1351" s="95"/>
      <c r="AC1351" s="93"/>
      <c r="AD1351" s="92" t="s">
        <v>209</v>
      </c>
      <c r="AE1351" s="94"/>
      <c r="AF1351" s="92" t="s">
        <v>11105</v>
      </c>
      <c r="AG1351" s="93"/>
      <c r="AH1351" s="96"/>
      <c r="AI1351" s="96"/>
      <c r="AJ1351" s="90"/>
      <c r="AK1351" s="90"/>
      <c r="AL1351" s="93"/>
      <c r="AM1351" s="93"/>
      <c r="AN1351" s="92">
        <v>0</v>
      </c>
      <c r="AO1351" s="93"/>
      <c r="AP1351" s="93"/>
    </row>
    <row r="1352" spans="1:42" ht="75" customHeight="1">
      <c r="A1352" s="77">
        <f t="shared" si="1"/>
        <v>1351</v>
      </c>
      <c r="B1352" s="92" t="s">
        <v>11106</v>
      </c>
      <c r="C1352" s="92" t="s">
        <v>11107</v>
      </c>
      <c r="D1352" s="92" t="s">
        <v>8974</v>
      </c>
      <c r="E1352" s="92" t="s">
        <v>11108</v>
      </c>
      <c r="F1352" s="92">
        <v>85232110850</v>
      </c>
      <c r="G1352" s="92" t="s">
        <v>8649</v>
      </c>
      <c r="H1352" s="90" t="s">
        <v>11107</v>
      </c>
      <c r="I1352" s="90" t="s">
        <v>11107</v>
      </c>
      <c r="J1352" s="92" t="s">
        <v>11109</v>
      </c>
      <c r="K1352" s="92" t="s">
        <v>209</v>
      </c>
      <c r="L1352" s="92" t="s">
        <v>209</v>
      </c>
      <c r="M1352" s="92" t="s">
        <v>209</v>
      </c>
      <c r="N1352" s="92" t="s">
        <v>209</v>
      </c>
      <c r="O1352" s="92" t="s">
        <v>209</v>
      </c>
      <c r="P1352" s="90"/>
      <c r="Q1352" s="92" t="s">
        <v>209</v>
      </c>
      <c r="R1352" s="93"/>
      <c r="S1352" s="93"/>
      <c r="T1352" s="92" t="s">
        <v>9720</v>
      </c>
      <c r="U1352" s="94"/>
      <c r="V1352" s="94"/>
      <c r="W1352" s="94"/>
      <c r="X1352" s="94"/>
      <c r="Y1352" s="93"/>
      <c r="Z1352" s="93"/>
      <c r="AA1352" s="90"/>
      <c r="AB1352" s="95"/>
      <c r="AC1352" s="93"/>
      <c r="AD1352" s="92" t="s">
        <v>209</v>
      </c>
      <c r="AE1352" s="94"/>
      <c r="AF1352" s="92" t="s">
        <v>11110</v>
      </c>
      <c r="AG1352" s="93"/>
      <c r="AH1352" s="96"/>
      <c r="AI1352" s="96"/>
      <c r="AJ1352" s="90"/>
      <c r="AK1352" s="90"/>
      <c r="AL1352" s="93"/>
      <c r="AM1352" s="93"/>
      <c r="AN1352" s="92">
        <v>0</v>
      </c>
      <c r="AO1352" s="93"/>
      <c r="AP1352" s="93"/>
    </row>
    <row r="1353" spans="1:42" ht="75" customHeight="1">
      <c r="A1353" s="77">
        <f t="shared" si="1"/>
        <v>1352</v>
      </c>
      <c r="B1353" s="92" t="s">
        <v>11111</v>
      </c>
      <c r="C1353" s="92" t="s">
        <v>11112</v>
      </c>
      <c r="D1353" s="92" t="s">
        <v>11113</v>
      </c>
      <c r="E1353" s="92" t="s">
        <v>11114</v>
      </c>
      <c r="F1353" s="92">
        <v>811306964</v>
      </c>
      <c r="G1353" s="92" t="s">
        <v>8649</v>
      </c>
      <c r="H1353" s="90" t="s">
        <v>11112</v>
      </c>
      <c r="I1353" s="90" t="s">
        <v>11112</v>
      </c>
      <c r="J1353" s="92" t="s">
        <v>11115</v>
      </c>
      <c r="K1353" s="92" t="s">
        <v>209</v>
      </c>
      <c r="L1353" s="92" t="s">
        <v>209</v>
      </c>
      <c r="M1353" s="92" t="s">
        <v>209</v>
      </c>
      <c r="N1353" s="92" t="s">
        <v>209</v>
      </c>
      <c r="O1353" s="92" t="s">
        <v>209</v>
      </c>
      <c r="P1353" s="90"/>
      <c r="Q1353" s="92" t="s">
        <v>209</v>
      </c>
      <c r="R1353" s="93"/>
      <c r="S1353" s="93"/>
      <c r="T1353" s="92" t="s">
        <v>9720</v>
      </c>
      <c r="U1353" s="94"/>
      <c r="V1353" s="94"/>
      <c r="W1353" s="94"/>
      <c r="X1353" s="94"/>
      <c r="Y1353" s="93"/>
      <c r="Z1353" s="93"/>
      <c r="AA1353" s="90"/>
      <c r="AB1353" s="95"/>
      <c r="AC1353" s="93"/>
      <c r="AD1353" s="92" t="s">
        <v>209</v>
      </c>
      <c r="AE1353" s="94"/>
      <c r="AF1353" s="92" t="s">
        <v>11116</v>
      </c>
      <c r="AG1353" s="93"/>
      <c r="AH1353" s="96"/>
      <c r="AI1353" s="96"/>
      <c r="AJ1353" s="90"/>
      <c r="AK1353" s="90"/>
      <c r="AL1353" s="93"/>
      <c r="AM1353" s="93"/>
      <c r="AN1353" s="92">
        <v>0</v>
      </c>
      <c r="AO1353" s="93"/>
      <c r="AP1353" s="93"/>
    </row>
    <row r="1354" spans="1:42" ht="75" customHeight="1">
      <c r="A1354" s="77">
        <f t="shared" si="1"/>
        <v>1353</v>
      </c>
      <c r="B1354" s="92" t="s">
        <v>11117</v>
      </c>
      <c r="C1354" s="92" t="s">
        <v>11118</v>
      </c>
      <c r="D1354" s="92" t="s">
        <v>2213</v>
      </c>
      <c r="E1354" s="92">
        <v>351812100270002</v>
      </c>
      <c r="F1354" s="92" t="s">
        <v>11119</v>
      </c>
      <c r="G1354" s="92" t="s">
        <v>8649</v>
      </c>
      <c r="H1354" s="90" t="s">
        <v>11118</v>
      </c>
      <c r="I1354" s="90" t="s">
        <v>11118</v>
      </c>
      <c r="J1354" s="92" t="s">
        <v>2215</v>
      </c>
      <c r="K1354" s="92" t="s">
        <v>209</v>
      </c>
      <c r="L1354" s="92" t="s">
        <v>209</v>
      </c>
      <c r="M1354" s="92" t="s">
        <v>209</v>
      </c>
      <c r="N1354" s="92" t="s">
        <v>209</v>
      </c>
      <c r="O1354" s="92" t="s">
        <v>209</v>
      </c>
      <c r="P1354" s="90"/>
      <c r="Q1354" s="92" t="s">
        <v>209</v>
      </c>
      <c r="R1354" s="93"/>
      <c r="S1354" s="93"/>
      <c r="T1354" s="92" t="s">
        <v>9720</v>
      </c>
      <c r="U1354" s="94"/>
      <c r="V1354" s="94"/>
      <c r="W1354" s="94"/>
      <c r="X1354" s="94"/>
      <c r="Y1354" s="93"/>
      <c r="Z1354" s="93"/>
      <c r="AA1354" s="90"/>
      <c r="AB1354" s="95"/>
      <c r="AC1354" s="93"/>
      <c r="AD1354" s="92" t="s">
        <v>209</v>
      </c>
      <c r="AE1354" s="94"/>
      <c r="AF1354" s="92" t="s">
        <v>11120</v>
      </c>
      <c r="AG1354" s="93"/>
      <c r="AH1354" s="96"/>
      <c r="AI1354" s="96"/>
      <c r="AJ1354" s="90"/>
      <c r="AK1354" s="90"/>
      <c r="AL1354" s="93"/>
      <c r="AM1354" s="93"/>
      <c r="AN1354" s="92">
        <v>0</v>
      </c>
      <c r="AO1354" s="93"/>
      <c r="AP1354" s="93"/>
    </row>
    <row r="1355" spans="1:42" ht="75" customHeight="1">
      <c r="A1355" s="77">
        <f t="shared" si="1"/>
        <v>1354</v>
      </c>
      <c r="B1355" s="92" t="s">
        <v>11121</v>
      </c>
      <c r="C1355" s="92" t="s">
        <v>11122</v>
      </c>
      <c r="D1355" s="92" t="s">
        <v>11123</v>
      </c>
      <c r="E1355" s="92" t="s">
        <v>11124</v>
      </c>
      <c r="F1355" s="92">
        <v>81216671130</v>
      </c>
      <c r="G1355" s="92" t="s">
        <v>44</v>
      </c>
      <c r="H1355" s="90" t="s">
        <v>11122</v>
      </c>
      <c r="I1355" s="90" t="s">
        <v>11122</v>
      </c>
      <c r="J1355" s="92" t="s">
        <v>11125</v>
      </c>
      <c r="K1355" s="92" t="s">
        <v>209</v>
      </c>
      <c r="L1355" s="92" t="s">
        <v>209</v>
      </c>
      <c r="M1355" s="92" t="s">
        <v>209</v>
      </c>
      <c r="N1355" s="92" t="s">
        <v>209</v>
      </c>
      <c r="O1355" s="92" t="s">
        <v>209</v>
      </c>
      <c r="P1355" s="90"/>
      <c r="Q1355" s="92" t="s">
        <v>209</v>
      </c>
      <c r="R1355" s="93"/>
      <c r="S1355" s="93"/>
      <c r="T1355" s="92" t="s">
        <v>9720</v>
      </c>
      <c r="U1355" s="94"/>
      <c r="V1355" s="94"/>
      <c r="W1355" s="94"/>
      <c r="X1355" s="94"/>
      <c r="Y1355" s="93"/>
      <c r="Z1355" s="93"/>
      <c r="AA1355" s="90"/>
      <c r="AB1355" s="95"/>
      <c r="AC1355" s="93"/>
      <c r="AD1355" s="92" t="s">
        <v>209</v>
      </c>
      <c r="AE1355" s="94"/>
      <c r="AF1355" s="92" t="s">
        <v>11126</v>
      </c>
      <c r="AG1355" s="93"/>
      <c r="AH1355" s="96"/>
      <c r="AI1355" s="96"/>
      <c r="AJ1355" s="90"/>
      <c r="AK1355" s="90"/>
      <c r="AL1355" s="93"/>
      <c r="AM1355" s="93"/>
      <c r="AN1355" s="92">
        <v>0</v>
      </c>
      <c r="AO1355" s="93"/>
      <c r="AP1355" s="93"/>
    </row>
    <row r="1356" spans="1:42" ht="75" customHeight="1">
      <c r="A1356" s="77">
        <f t="shared" si="1"/>
        <v>1355</v>
      </c>
      <c r="B1356" s="92" t="s">
        <v>11127</v>
      </c>
      <c r="C1356" s="92" t="s">
        <v>11128</v>
      </c>
      <c r="D1356" s="92" t="s">
        <v>11129</v>
      </c>
      <c r="E1356" s="92" t="s">
        <v>11130</v>
      </c>
      <c r="F1356" s="92">
        <v>8123545957</v>
      </c>
      <c r="G1356" s="92" t="s">
        <v>8649</v>
      </c>
      <c r="H1356" s="90" t="s">
        <v>11128</v>
      </c>
      <c r="I1356" s="90" t="s">
        <v>11128</v>
      </c>
      <c r="J1356" s="92" t="s">
        <v>11131</v>
      </c>
      <c r="K1356" s="92" t="s">
        <v>209</v>
      </c>
      <c r="L1356" s="92" t="s">
        <v>209</v>
      </c>
      <c r="M1356" s="92" t="s">
        <v>209</v>
      </c>
      <c r="N1356" s="92" t="s">
        <v>209</v>
      </c>
      <c r="O1356" s="92" t="s">
        <v>209</v>
      </c>
      <c r="P1356" s="90"/>
      <c r="Q1356" s="92" t="s">
        <v>209</v>
      </c>
      <c r="R1356" s="93"/>
      <c r="S1356" s="93"/>
      <c r="T1356" s="92" t="s">
        <v>9720</v>
      </c>
      <c r="U1356" s="94"/>
      <c r="V1356" s="94"/>
      <c r="W1356" s="94"/>
      <c r="X1356" s="94"/>
      <c r="Y1356" s="93"/>
      <c r="Z1356" s="93"/>
      <c r="AA1356" s="90"/>
      <c r="AB1356" s="95"/>
      <c r="AC1356" s="93"/>
      <c r="AD1356" s="92" t="s">
        <v>209</v>
      </c>
      <c r="AE1356" s="94"/>
      <c r="AF1356" s="92" t="s">
        <v>11132</v>
      </c>
      <c r="AG1356" s="93"/>
      <c r="AH1356" s="96"/>
      <c r="AI1356" s="96"/>
      <c r="AJ1356" s="90"/>
      <c r="AK1356" s="90"/>
      <c r="AL1356" s="93"/>
      <c r="AM1356" s="93"/>
      <c r="AN1356" s="92">
        <v>0</v>
      </c>
      <c r="AO1356" s="93"/>
      <c r="AP1356" s="93"/>
    </row>
    <row r="1357" spans="1:42" ht="75" customHeight="1">
      <c r="A1357" s="77">
        <f t="shared" si="1"/>
        <v>1356</v>
      </c>
      <c r="B1357" s="92" t="s">
        <v>11133</v>
      </c>
      <c r="C1357" s="92" t="s">
        <v>11134</v>
      </c>
      <c r="D1357" s="92" t="s">
        <v>11135</v>
      </c>
      <c r="E1357" s="92" t="s">
        <v>11136</v>
      </c>
      <c r="F1357" s="92">
        <v>81217282345</v>
      </c>
      <c r="G1357" s="92" t="s">
        <v>44</v>
      </c>
      <c r="H1357" s="90" t="s">
        <v>11134</v>
      </c>
      <c r="I1357" s="90" t="s">
        <v>11134</v>
      </c>
      <c r="J1357" s="92" t="s">
        <v>11137</v>
      </c>
      <c r="K1357" s="92" t="s">
        <v>209</v>
      </c>
      <c r="L1357" s="92" t="s">
        <v>209</v>
      </c>
      <c r="M1357" s="92" t="s">
        <v>209</v>
      </c>
      <c r="N1357" s="92" t="s">
        <v>209</v>
      </c>
      <c r="O1357" s="92" t="s">
        <v>209</v>
      </c>
      <c r="P1357" s="90"/>
      <c r="Q1357" s="92" t="s">
        <v>209</v>
      </c>
      <c r="R1357" s="93"/>
      <c r="S1357" s="93"/>
      <c r="T1357" s="92" t="s">
        <v>9720</v>
      </c>
      <c r="U1357" s="94"/>
      <c r="V1357" s="94"/>
      <c r="W1357" s="94"/>
      <c r="X1357" s="94"/>
      <c r="Y1357" s="93"/>
      <c r="Z1357" s="93"/>
      <c r="AA1357" s="90"/>
      <c r="AB1357" s="95"/>
      <c r="AC1357" s="93"/>
      <c r="AD1357" s="92" t="s">
        <v>209</v>
      </c>
      <c r="AE1357" s="94"/>
      <c r="AF1357" s="92" t="s">
        <v>10455</v>
      </c>
      <c r="AG1357" s="93"/>
      <c r="AH1357" s="96"/>
      <c r="AI1357" s="96"/>
      <c r="AJ1357" s="90"/>
      <c r="AK1357" s="90"/>
      <c r="AL1357" s="93"/>
      <c r="AM1357" s="93"/>
      <c r="AN1357" s="92">
        <v>0</v>
      </c>
      <c r="AO1357" s="93"/>
      <c r="AP1357" s="93"/>
    </row>
    <row r="1358" spans="1:42" ht="75" customHeight="1">
      <c r="A1358" s="77">
        <f t="shared" si="1"/>
        <v>1357</v>
      </c>
      <c r="B1358" s="92" t="s">
        <v>11138</v>
      </c>
      <c r="C1358" s="92" t="s">
        <v>11139</v>
      </c>
      <c r="D1358" s="92" t="s">
        <v>11140</v>
      </c>
      <c r="E1358" s="92" t="s">
        <v>11141</v>
      </c>
      <c r="F1358" s="92">
        <v>81330317303</v>
      </c>
      <c r="G1358" s="92" t="s">
        <v>44</v>
      </c>
      <c r="H1358" s="90" t="s">
        <v>11139</v>
      </c>
      <c r="I1358" s="90" t="s">
        <v>11139</v>
      </c>
      <c r="J1358" s="92" t="s">
        <v>11142</v>
      </c>
      <c r="K1358" s="92" t="s">
        <v>209</v>
      </c>
      <c r="L1358" s="92" t="s">
        <v>209</v>
      </c>
      <c r="M1358" s="92" t="s">
        <v>209</v>
      </c>
      <c r="N1358" s="92" t="s">
        <v>209</v>
      </c>
      <c r="O1358" s="92" t="s">
        <v>209</v>
      </c>
      <c r="P1358" s="90"/>
      <c r="Q1358" s="92" t="s">
        <v>209</v>
      </c>
      <c r="R1358" s="93"/>
      <c r="S1358" s="93"/>
      <c r="T1358" s="92" t="s">
        <v>9720</v>
      </c>
      <c r="U1358" s="94"/>
      <c r="V1358" s="94"/>
      <c r="W1358" s="94"/>
      <c r="X1358" s="94"/>
      <c r="Y1358" s="93"/>
      <c r="Z1358" s="93"/>
      <c r="AA1358" s="90"/>
      <c r="AB1358" s="95"/>
      <c r="AC1358" s="93"/>
      <c r="AD1358" s="92" t="s">
        <v>209</v>
      </c>
      <c r="AE1358" s="94"/>
      <c r="AF1358" s="92" t="s">
        <v>11143</v>
      </c>
      <c r="AG1358" s="93"/>
      <c r="AH1358" s="96"/>
      <c r="AI1358" s="96"/>
      <c r="AJ1358" s="90"/>
      <c r="AK1358" s="90"/>
      <c r="AL1358" s="93"/>
      <c r="AM1358" s="93"/>
      <c r="AN1358" s="92">
        <v>0</v>
      </c>
      <c r="AO1358" s="93"/>
      <c r="AP1358" s="93"/>
    </row>
    <row r="1359" spans="1:42" ht="75" customHeight="1">
      <c r="A1359" s="77">
        <f t="shared" si="1"/>
        <v>1358</v>
      </c>
      <c r="B1359" s="92" t="s">
        <v>11144</v>
      </c>
      <c r="C1359" s="92" t="s">
        <v>11145</v>
      </c>
      <c r="D1359" s="92" t="s">
        <v>11146</v>
      </c>
      <c r="E1359" s="92" t="s">
        <v>11147</v>
      </c>
      <c r="F1359" s="92">
        <v>81216992508</v>
      </c>
      <c r="G1359" s="92" t="s">
        <v>44</v>
      </c>
      <c r="H1359" s="90" t="s">
        <v>11145</v>
      </c>
      <c r="I1359" s="90" t="s">
        <v>11145</v>
      </c>
      <c r="J1359" s="92" t="s">
        <v>11148</v>
      </c>
      <c r="K1359" s="92" t="s">
        <v>209</v>
      </c>
      <c r="L1359" s="92" t="s">
        <v>209</v>
      </c>
      <c r="M1359" s="92" t="s">
        <v>209</v>
      </c>
      <c r="N1359" s="92" t="s">
        <v>209</v>
      </c>
      <c r="O1359" s="92" t="s">
        <v>209</v>
      </c>
      <c r="P1359" s="90"/>
      <c r="Q1359" s="92" t="s">
        <v>209</v>
      </c>
      <c r="R1359" s="93"/>
      <c r="S1359" s="93"/>
      <c r="T1359" s="92" t="s">
        <v>9720</v>
      </c>
      <c r="U1359" s="94"/>
      <c r="V1359" s="94"/>
      <c r="W1359" s="94"/>
      <c r="X1359" s="94"/>
      <c r="Y1359" s="93"/>
      <c r="Z1359" s="93"/>
      <c r="AA1359" s="90"/>
      <c r="AB1359" s="95"/>
      <c r="AC1359" s="93"/>
      <c r="AD1359" s="92" t="s">
        <v>209</v>
      </c>
      <c r="AE1359" s="94"/>
      <c r="AF1359" s="92" t="s">
        <v>11149</v>
      </c>
      <c r="AG1359" s="93"/>
      <c r="AH1359" s="96"/>
      <c r="AI1359" s="96"/>
      <c r="AJ1359" s="90"/>
      <c r="AK1359" s="90"/>
      <c r="AL1359" s="93"/>
      <c r="AM1359" s="93"/>
      <c r="AN1359" s="92">
        <v>0</v>
      </c>
      <c r="AO1359" s="93"/>
      <c r="AP1359" s="93"/>
    </row>
    <row r="1360" spans="1:42" ht="75" customHeight="1">
      <c r="A1360" s="77">
        <f t="shared" si="1"/>
        <v>1359</v>
      </c>
      <c r="B1360" s="92" t="s">
        <v>11150</v>
      </c>
      <c r="C1360" s="92" t="s">
        <v>11151</v>
      </c>
      <c r="D1360" s="92" t="s">
        <v>11152</v>
      </c>
      <c r="E1360" s="92" t="s">
        <v>11153</v>
      </c>
      <c r="F1360" s="92">
        <v>82141453453</v>
      </c>
      <c r="G1360" s="92" t="s">
        <v>8649</v>
      </c>
      <c r="H1360" s="90" t="s">
        <v>11151</v>
      </c>
      <c r="I1360" s="90" t="s">
        <v>11151</v>
      </c>
      <c r="J1360" s="92" t="s">
        <v>11154</v>
      </c>
      <c r="K1360" s="92" t="s">
        <v>209</v>
      </c>
      <c r="L1360" s="92" t="s">
        <v>209</v>
      </c>
      <c r="M1360" s="92" t="s">
        <v>209</v>
      </c>
      <c r="N1360" s="92" t="s">
        <v>209</v>
      </c>
      <c r="O1360" s="92" t="s">
        <v>209</v>
      </c>
      <c r="P1360" s="90"/>
      <c r="Q1360" s="92" t="s">
        <v>209</v>
      </c>
      <c r="R1360" s="93"/>
      <c r="S1360" s="93"/>
      <c r="T1360" s="92" t="s">
        <v>9720</v>
      </c>
      <c r="U1360" s="94"/>
      <c r="V1360" s="94"/>
      <c r="W1360" s="94"/>
      <c r="X1360" s="94"/>
      <c r="Y1360" s="93"/>
      <c r="Z1360" s="93"/>
      <c r="AA1360" s="90"/>
      <c r="AB1360" s="95"/>
      <c r="AC1360" s="93"/>
      <c r="AD1360" s="92" t="s">
        <v>209</v>
      </c>
      <c r="AE1360" s="94"/>
      <c r="AF1360" s="92" t="s">
        <v>5059</v>
      </c>
      <c r="AG1360" s="93"/>
      <c r="AH1360" s="96"/>
      <c r="AI1360" s="96"/>
      <c r="AJ1360" s="90"/>
      <c r="AK1360" s="90"/>
      <c r="AL1360" s="93"/>
      <c r="AM1360" s="93"/>
      <c r="AN1360" s="92">
        <v>0</v>
      </c>
      <c r="AO1360" s="93"/>
      <c r="AP1360" s="93"/>
    </row>
    <row r="1361" spans="1:42" ht="75" customHeight="1">
      <c r="A1361" s="77">
        <f t="shared" si="1"/>
        <v>1360</v>
      </c>
      <c r="B1361" s="92" t="s">
        <v>11155</v>
      </c>
      <c r="C1361" s="92" t="s">
        <v>11156</v>
      </c>
      <c r="D1361" s="92" t="s">
        <v>11157</v>
      </c>
      <c r="E1361" s="92" t="s">
        <v>11158</v>
      </c>
      <c r="F1361" s="92">
        <v>81938595933</v>
      </c>
      <c r="G1361" s="92" t="s">
        <v>44</v>
      </c>
      <c r="H1361" s="90" t="s">
        <v>11156</v>
      </c>
      <c r="I1361" s="90" t="s">
        <v>11156</v>
      </c>
      <c r="J1361" s="92" t="s">
        <v>11159</v>
      </c>
      <c r="K1361" s="92" t="s">
        <v>209</v>
      </c>
      <c r="L1361" s="92" t="s">
        <v>209</v>
      </c>
      <c r="M1361" s="92" t="s">
        <v>209</v>
      </c>
      <c r="N1361" s="92" t="s">
        <v>209</v>
      </c>
      <c r="O1361" s="92" t="s">
        <v>209</v>
      </c>
      <c r="P1361" s="90"/>
      <c r="Q1361" s="92" t="s">
        <v>209</v>
      </c>
      <c r="R1361" s="93"/>
      <c r="S1361" s="93"/>
      <c r="T1361" s="92" t="s">
        <v>9720</v>
      </c>
      <c r="U1361" s="94"/>
      <c r="V1361" s="94"/>
      <c r="W1361" s="94"/>
      <c r="X1361" s="94"/>
      <c r="Y1361" s="93"/>
      <c r="Z1361" s="93"/>
      <c r="AA1361" s="90"/>
      <c r="AB1361" s="95"/>
      <c r="AC1361" s="93"/>
      <c r="AD1361" s="92" t="s">
        <v>209</v>
      </c>
      <c r="AE1361" s="94"/>
      <c r="AF1361" s="92" t="s">
        <v>11160</v>
      </c>
      <c r="AG1361" s="93"/>
      <c r="AH1361" s="96"/>
      <c r="AI1361" s="96"/>
      <c r="AJ1361" s="90"/>
      <c r="AK1361" s="90"/>
      <c r="AL1361" s="93"/>
      <c r="AM1361" s="93"/>
      <c r="AN1361" s="92">
        <v>0</v>
      </c>
      <c r="AO1361" s="93"/>
      <c r="AP1361" s="93"/>
    </row>
    <row r="1362" spans="1:42" ht="75" customHeight="1">
      <c r="A1362" s="77">
        <f t="shared" si="1"/>
        <v>1361</v>
      </c>
      <c r="B1362" s="92" t="s">
        <v>11161</v>
      </c>
      <c r="C1362" s="92" t="s">
        <v>11162</v>
      </c>
      <c r="D1362" s="92" t="s">
        <v>11163</v>
      </c>
      <c r="E1362" s="92" t="s">
        <v>11164</v>
      </c>
      <c r="F1362" s="92">
        <v>83830577663</v>
      </c>
      <c r="G1362" s="92" t="s">
        <v>44</v>
      </c>
      <c r="H1362" s="90" t="s">
        <v>11162</v>
      </c>
      <c r="I1362" s="90" t="s">
        <v>11162</v>
      </c>
      <c r="J1362" s="92" t="s">
        <v>11165</v>
      </c>
      <c r="K1362" s="92" t="s">
        <v>209</v>
      </c>
      <c r="L1362" s="92" t="s">
        <v>209</v>
      </c>
      <c r="M1362" s="92" t="s">
        <v>209</v>
      </c>
      <c r="N1362" s="92" t="s">
        <v>209</v>
      </c>
      <c r="O1362" s="92" t="s">
        <v>209</v>
      </c>
      <c r="P1362" s="90"/>
      <c r="Q1362" s="92" t="s">
        <v>209</v>
      </c>
      <c r="R1362" s="93"/>
      <c r="S1362" s="93"/>
      <c r="T1362" s="92" t="s">
        <v>9720</v>
      </c>
      <c r="U1362" s="94"/>
      <c r="V1362" s="94"/>
      <c r="W1362" s="94"/>
      <c r="X1362" s="94"/>
      <c r="Y1362" s="93"/>
      <c r="Z1362" s="93"/>
      <c r="AA1362" s="90"/>
      <c r="AB1362" s="95"/>
      <c r="AC1362" s="93"/>
      <c r="AD1362" s="92" t="s">
        <v>209</v>
      </c>
      <c r="AE1362" s="94"/>
      <c r="AF1362" s="92" t="s">
        <v>9133</v>
      </c>
      <c r="AG1362" s="93"/>
      <c r="AH1362" s="96"/>
      <c r="AI1362" s="96"/>
      <c r="AJ1362" s="90"/>
      <c r="AK1362" s="90"/>
      <c r="AL1362" s="93"/>
      <c r="AM1362" s="93"/>
      <c r="AN1362" s="92">
        <v>0</v>
      </c>
      <c r="AO1362" s="93"/>
      <c r="AP1362" s="93"/>
    </row>
    <row r="1363" spans="1:42" ht="75" customHeight="1">
      <c r="A1363" s="77">
        <f t="shared" si="1"/>
        <v>1362</v>
      </c>
      <c r="B1363" s="92" t="s">
        <v>11166</v>
      </c>
      <c r="C1363" s="92" t="s">
        <v>11167</v>
      </c>
      <c r="D1363" s="92" t="s">
        <v>11168</v>
      </c>
      <c r="E1363" s="92" t="s">
        <v>11169</v>
      </c>
      <c r="F1363" s="92">
        <v>81216408168</v>
      </c>
      <c r="G1363" s="92" t="s">
        <v>8649</v>
      </c>
      <c r="H1363" s="90" t="s">
        <v>11167</v>
      </c>
      <c r="I1363" s="90" t="s">
        <v>11167</v>
      </c>
      <c r="J1363" s="92" t="s">
        <v>11170</v>
      </c>
      <c r="K1363" s="92" t="s">
        <v>209</v>
      </c>
      <c r="L1363" s="92" t="s">
        <v>209</v>
      </c>
      <c r="M1363" s="92" t="s">
        <v>209</v>
      </c>
      <c r="N1363" s="92" t="s">
        <v>209</v>
      </c>
      <c r="O1363" s="92" t="s">
        <v>209</v>
      </c>
      <c r="P1363" s="90"/>
      <c r="Q1363" s="92" t="s">
        <v>209</v>
      </c>
      <c r="R1363" s="93"/>
      <c r="S1363" s="93"/>
      <c r="T1363" s="92" t="s">
        <v>9720</v>
      </c>
      <c r="U1363" s="94"/>
      <c r="V1363" s="94"/>
      <c r="W1363" s="94"/>
      <c r="X1363" s="94"/>
      <c r="Y1363" s="93"/>
      <c r="Z1363" s="93"/>
      <c r="AA1363" s="90"/>
      <c r="AB1363" s="95"/>
      <c r="AC1363" s="93"/>
      <c r="AD1363" s="92" t="s">
        <v>209</v>
      </c>
      <c r="AE1363" s="94"/>
      <c r="AF1363" s="92" t="s">
        <v>11171</v>
      </c>
      <c r="AG1363" s="93"/>
      <c r="AH1363" s="96"/>
      <c r="AI1363" s="96"/>
      <c r="AJ1363" s="90"/>
      <c r="AK1363" s="90"/>
      <c r="AL1363" s="93"/>
      <c r="AM1363" s="93"/>
      <c r="AN1363" s="92">
        <v>0</v>
      </c>
      <c r="AO1363" s="93"/>
      <c r="AP1363" s="93"/>
    </row>
    <row r="1364" spans="1:42" ht="75" customHeight="1">
      <c r="A1364" s="77">
        <f t="shared" si="1"/>
        <v>1363</v>
      </c>
      <c r="B1364" s="92" t="s">
        <v>11172</v>
      </c>
      <c r="C1364" s="92" t="s">
        <v>11173</v>
      </c>
      <c r="D1364" s="92" t="s">
        <v>11174</v>
      </c>
      <c r="E1364" s="92" t="s">
        <v>11175</v>
      </c>
      <c r="F1364" s="92">
        <v>81227890681</v>
      </c>
      <c r="G1364" s="92" t="s">
        <v>8649</v>
      </c>
      <c r="H1364" s="90" t="s">
        <v>11173</v>
      </c>
      <c r="I1364" s="90" t="s">
        <v>11173</v>
      </c>
      <c r="J1364" s="92" t="s">
        <v>11176</v>
      </c>
      <c r="K1364" s="92" t="s">
        <v>209</v>
      </c>
      <c r="L1364" s="92" t="s">
        <v>209</v>
      </c>
      <c r="M1364" s="92" t="s">
        <v>209</v>
      </c>
      <c r="N1364" s="92" t="s">
        <v>209</v>
      </c>
      <c r="O1364" s="92" t="s">
        <v>209</v>
      </c>
      <c r="P1364" s="90"/>
      <c r="Q1364" s="92" t="s">
        <v>209</v>
      </c>
      <c r="R1364" s="93"/>
      <c r="S1364" s="93"/>
      <c r="T1364" s="92" t="s">
        <v>9720</v>
      </c>
      <c r="U1364" s="94"/>
      <c r="V1364" s="94"/>
      <c r="W1364" s="94"/>
      <c r="X1364" s="94"/>
      <c r="Y1364" s="93"/>
      <c r="Z1364" s="93"/>
      <c r="AA1364" s="90"/>
      <c r="AB1364" s="95"/>
      <c r="AC1364" s="93"/>
      <c r="AD1364" s="92" t="s">
        <v>209</v>
      </c>
      <c r="AE1364" s="94"/>
      <c r="AF1364" s="92" t="s">
        <v>11177</v>
      </c>
      <c r="AG1364" s="93"/>
      <c r="AH1364" s="96"/>
      <c r="AI1364" s="96"/>
      <c r="AJ1364" s="90"/>
      <c r="AK1364" s="90"/>
      <c r="AL1364" s="93"/>
      <c r="AM1364" s="93"/>
      <c r="AN1364" s="92">
        <v>0</v>
      </c>
      <c r="AO1364" s="93"/>
      <c r="AP1364" s="93"/>
    </row>
    <row r="1365" spans="1:42" ht="75" customHeight="1">
      <c r="A1365" s="77">
        <f t="shared" si="1"/>
        <v>1364</v>
      </c>
      <c r="B1365" s="92" t="s">
        <v>11178</v>
      </c>
      <c r="C1365" s="92" t="s">
        <v>11179</v>
      </c>
      <c r="D1365" s="92" t="s">
        <v>11180</v>
      </c>
      <c r="E1365" s="92" t="s">
        <v>11181</v>
      </c>
      <c r="F1365" s="92">
        <v>81259020225</v>
      </c>
      <c r="G1365" s="92" t="s">
        <v>8649</v>
      </c>
      <c r="H1365" s="90" t="s">
        <v>11179</v>
      </c>
      <c r="I1365" s="90" t="s">
        <v>11179</v>
      </c>
      <c r="J1365" s="92" t="s">
        <v>11182</v>
      </c>
      <c r="K1365" s="92" t="s">
        <v>209</v>
      </c>
      <c r="L1365" s="92" t="s">
        <v>209</v>
      </c>
      <c r="M1365" s="92" t="s">
        <v>209</v>
      </c>
      <c r="N1365" s="92" t="s">
        <v>209</v>
      </c>
      <c r="O1365" s="92" t="s">
        <v>209</v>
      </c>
      <c r="P1365" s="90"/>
      <c r="Q1365" s="92" t="s">
        <v>209</v>
      </c>
      <c r="R1365" s="93"/>
      <c r="S1365" s="93"/>
      <c r="T1365" s="92" t="s">
        <v>9720</v>
      </c>
      <c r="U1365" s="94"/>
      <c r="V1365" s="94"/>
      <c r="W1365" s="94"/>
      <c r="X1365" s="94"/>
      <c r="Y1365" s="93"/>
      <c r="Z1365" s="93"/>
      <c r="AA1365" s="90"/>
      <c r="AB1365" s="95"/>
      <c r="AC1365" s="93"/>
      <c r="AD1365" s="92" t="s">
        <v>209</v>
      </c>
      <c r="AE1365" s="94"/>
      <c r="AF1365" s="92" t="s">
        <v>11183</v>
      </c>
      <c r="AG1365" s="93"/>
      <c r="AH1365" s="96"/>
      <c r="AI1365" s="96"/>
      <c r="AJ1365" s="90"/>
      <c r="AK1365" s="90"/>
      <c r="AL1365" s="93"/>
      <c r="AM1365" s="93"/>
      <c r="AN1365" s="92">
        <v>0</v>
      </c>
      <c r="AO1365" s="93"/>
      <c r="AP1365" s="93"/>
    </row>
    <row r="1366" spans="1:42" ht="75" customHeight="1">
      <c r="A1366" s="77">
        <f t="shared" si="1"/>
        <v>1365</v>
      </c>
      <c r="B1366" s="92" t="s">
        <v>11184</v>
      </c>
      <c r="C1366" s="92" t="s">
        <v>11185</v>
      </c>
      <c r="D1366" s="92" t="s">
        <v>11186</v>
      </c>
      <c r="E1366" s="92" t="s">
        <v>11187</v>
      </c>
      <c r="F1366" s="92">
        <v>8155245758</v>
      </c>
      <c r="G1366" s="92" t="s">
        <v>8649</v>
      </c>
      <c r="H1366" s="90" t="s">
        <v>11185</v>
      </c>
      <c r="I1366" s="90" t="s">
        <v>11185</v>
      </c>
      <c r="J1366" s="92" t="s">
        <v>11188</v>
      </c>
      <c r="K1366" s="92" t="s">
        <v>209</v>
      </c>
      <c r="L1366" s="92" t="s">
        <v>209</v>
      </c>
      <c r="M1366" s="92" t="s">
        <v>209</v>
      </c>
      <c r="N1366" s="92" t="s">
        <v>209</v>
      </c>
      <c r="O1366" s="92" t="s">
        <v>209</v>
      </c>
      <c r="P1366" s="90"/>
      <c r="Q1366" s="92" t="s">
        <v>209</v>
      </c>
      <c r="R1366" s="93"/>
      <c r="S1366" s="93"/>
      <c r="T1366" s="92" t="s">
        <v>9720</v>
      </c>
      <c r="U1366" s="94"/>
      <c r="V1366" s="94"/>
      <c r="W1366" s="94"/>
      <c r="X1366" s="94"/>
      <c r="Y1366" s="93"/>
      <c r="Z1366" s="93"/>
      <c r="AA1366" s="90"/>
      <c r="AB1366" s="95"/>
      <c r="AC1366" s="93"/>
      <c r="AD1366" s="92" t="s">
        <v>209</v>
      </c>
      <c r="AE1366" s="94"/>
      <c r="AF1366" s="92" t="s">
        <v>11189</v>
      </c>
      <c r="AG1366" s="93"/>
      <c r="AH1366" s="96"/>
      <c r="AI1366" s="96"/>
      <c r="AJ1366" s="90"/>
      <c r="AK1366" s="90"/>
      <c r="AL1366" s="93"/>
      <c r="AM1366" s="93"/>
      <c r="AN1366" s="92">
        <v>0</v>
      </c>
      <c r="AO1366" s="93"/>
      <c r="AP1366" s="93"/>
    </row>
    <row r="1367" spans="1:42" ht="75" customHeight="1">
      <c r="A1367" s="77">
        <f t="shared" si="1"/>
        <v>1366</v>
      </c>
      <c r="B1367" s="92" t="s">
        <v>11190</v>
      </c>
      <c r="C1367" s="92" t="s">
        <v>10999</v>
      </c>
      <c r="D1367" s="92" t="s">
        <v>11191</v>
      </c>
      <c r="E1367" s="92" t="s">
        <v>11192</v>
      </c>
      <c r="F1367" s="92">
        <v>83866492151</v>
      </c>
      <c r="G1367" s="92" t="s">
        <v>44</v>
      </c>
      <c r="H1367" s="90" t="s">
        <v>10999</v>
      </c>
      <c r="I1367" s="90" t="s">
        <v>10999</v>
      </c>
      <c r="J1367" s="92" t="s">
        <v>11193</v>
      </c>
      <c r="K1367" s="92" t="s">
        <v>209</v>
      </c>
      <c r="L1367" s="92" t="s">
        <v>209</v>
      </c>
      <c r="M1367" s="92" t="s">
        <v>209</v>
      </c>
      <c r="N1367" s="92" t="s">
        <v>209</v>
      </c>
      <c r="O1367" s="92" t="s">
        <v>209</v>
      </c>
      <c r="P1367" s="90"/>
      <c r="Q1367" s="92" t="s">
        <v>209</v>
      </c>
      <c r="R1367" s="93"/>
      <c r="S1367" s="93"/>
      <c r="T1367" s="92" t="s">
        <v>9720</v>
      </c>
      <c r="U1367" s="94"/>
      <c r="V1367" s="94"/>
      <c r="W1367" s="94"/>
      <c r="X1367" s="94"/>
      <c r="Y1367" s="93"/>
      <c r="Z1367" s="93"/>
      <c r="AA1367" s="90"/>
      <c r="AB1367" s="95"/>
      <c r="AC1367" s="93"/>
      <c r="AD1367" s="92" t="s">
        <v>209</v>
      </c>
      <c r="AE1367" s="94"/>
      <c r="AF1367" s="92" t="s">
        <v>11194</v>
      </c>
      <c r="AG1367" s="93"/>
      <c r="AH1367" s="96"/>
      <c r="AI1367" s="96"/>
      <c r="AJ1367" s="90"/>
      <c r="AK1367" s="90"/>
      <c r="AL1367" s="93"/>
      <c r="AM1367" s="93"/>
      <c r="AN1367" s="92">
        <v>0</v>
      </c>
      <c r="AO1367" s="93"/>
      <c r="AP1367" s="93"/>
    </row>
    <row r="1368" spans="1:42" ht="75" customHeight="1">
      <c r="A1368" s="77">
        <f t="shared" si="1"/>
        <v>1367</v>
      </c>
      <c r="B1368" s="92" t="s">
        <v>11195</v>
      </c>
      <c r="C1368" s="92" t="s">
        <v>11196</v>
      </c>
      <c r="D1368" s="92" t="s">
        <v>11197</v>
      </c>
      <c r="E1368" s="92" t="s">
        <v>11198</v>
      </c>
      <c r="F1368" s="92">
        <v>81245245957</v>
      </c>
      <c r="G1368" s="92" t="s">
        <v>44</v>
      </c>
      <c r="H1368" s="90" t="s">
        <v>11196</v>
      </c>
      <c r="I1368" s="90" t="s">
        <v>11196</v>
      </c>
      <c r="J1368" s="92" t="s">
        <v>11199</v>
      </c>
      <c r="K1368" s="92" t="s">
        <v>209</v>
      </c>
      <c r="L1368" s="92" t="s">
        <v>209</v>
      </c>
      <c r="M1368" s="92" t="s">
        <v>209</v>
      </c>
      <c r="N1368" s="92" t="s">
        <v>209</v>
      </c>
      <c r="O1368" s="92" t="s">
        <v>209</v>
      </c>
      <c r="P1368" s="90"/>
      <c r="Q1368" s="92" t="s">
        <v>209</v>
      </c>
      <c r="R1368" s="93"/>
      <c r="S1368" s="93"/>
      <c r="T1368" s="92" t="s">
        <v>9720</v>
      </c>
      <c r="U1368" s="94"/>
      <c r="V1368" s="94"/>
      <c r="W1368" s="94"/>
      <c r="X1368" s="94"/>
      <c r="Y1368" s="93"/>
      <c r="Z1368" s="93"/>
      <c r="AA1368" s="90"/>
      <c r="AB1368" s="95"/>
      <c r="AC1368" s="93"/>
      <c r="AD1368" s="92" t="s">
        <v>209</v>
      </c>
      <c r="AE1368" s="94"/>
      <c r="AF1368" s="92" t="s">
        <v>11200</v>
      </c>
      <c r="AG1368" s="93"/>
      <c r="AH1368" s="96"/>
      <c r="AI1368" s="96"/>
      <c r="AJ1368" s="90"/>
      <c r="AK1368" s="90"/>
      <c r="AL1368" s="93"/>
      <c r="AM1368" s="93"/>
      <c r="AN1368" s="92">
        <v>0</v>
      </c>
      <c r="AO1368" s="93"/>
      <c r="AP1368" s="93"/>
    </row>
    <row r="1369" spans="1:42" ht="75" customHeight="1">
      <c r="A1369" s="77">
        <f t="shared" si="1"/>
        <v>1368</v>
      </c>
      <c r="B1369" s="92" t="s">
        <v>11201</v>
      </c>
      <c r="C1369" s="92" t="s">
        <v>11202</v>
      </c>
      <c r="D1369" s="92" t="s">
        <v>11203</v>
      </c>
      <c r="E1369" s="92">
        <v>357804087770003</v>
      </c>
      <c r="F1369" s="92">
        <v>85103907949</v>
      </c>
      <c r="G1369" s="92" t="s">
        <v>8649</v>
      </c>
      <c r="H1369" s="90" t="s">
        <v>11202</v>
      </c>
      <c r="I1369" s="90" t="s">
        <v>11202</v>
      </c>
      <c r="J1369" s="92" t="s">
        <v>11204</v>
      </c>
      <c r="K1369" s="92" t="s">
        <v>209</v>
      </c>
      <c r="L1369" s="92" t="s">
        <v>209</v>
      </c>
      <c r="M1369" s="92" t="s">
        <v>209</v>
      </c>
      <c r="N1369" s="92" t="s">
        <v>209</v>
      </c>
      <c r="O1369" s="92" t="s">
        <v>209</v>
      </c>
      <c r="P1369" s="90"/>
      <c r="Q1369" s="92" t="s">
        <v>209</v>
      </c>
      <c r="R1369" s="93"/>
      <c r="S1369" s="93"/>
      <c r="T1369" s="92" t="s">
        <v>9720</v>
      </c>
      <c r="U1369" s="94"/>
      <c r="V1369" s="94"/>
      <c r="W1369" s="94"/>
      <c r="X1369" s="94"/>
      <c r="Y1369" s="93"/>
      <c r="Z1369" s="93"/>
      <c r="AA1369" s="90"/>
      <c r="AB1369" s="95"/>
      <c r="AC1369" s="93"/>
      <c r="AD1369" s="92" t="s">
        <v>209</v>
      </c>
      <c r="AE1369" s="94"/>
      <c r="AF1369" s="92" t="s">
        <v>11205</v>
      </c>
      <c r="AG1369" s="93"/>
      <c r="AH1369" s="96"/>
      <c r="AI1369" s="96"/>
      <c r="AJ1369" s="90"/>
      <c r="AK1369" s="90"/>
      <c r="AL1369" s="93"/>
      <c r="AM1369" s="93"/>
      <c r="AN1369" s="92">
        <v>0</v>
      </c>
      <c r="AO1369" s="93"/>
      <c r="AP1369" s="93"/>
    </row>
    <row r="1370" spans="1:42" ht="75" customHeight="1">
      <c r="A1370" s="77">
        <f t="shared" si="1"/>
        <v>1369</v>
      </c>
      <c r="B1370" s="92" t="s">
        <v>11206</v>
      </c>
      <c r="C1370" s="92" t="s">
        <v>11207</v>
      </c>
      <c r="D1370" s="92" t="s">
        <v>11208</v>
      </c>
      <c r="E1370" s="92" t="s">
        <v>11209</v>
      </c>
      <c r="F1370" s="92">
        <v>81510305215</v>
      </c>
      <c r="G1370" s="92" t="s">
        <v>44</v>
      </c>
      <c r="H1370" s="90" t="s">
        <v>11207</v>
      </c>
      <c r="I1370" s="90" t="s">
        <v>11207</v>
      </c>
      <c r="J1370" s="92" t="s">
        <v>11210</v>
      </c>
      <c r="K1370" s="92" t="s">
        <v>209</v>
      </c>
      <c r="L1370" s="92" t="s">
        <v>209</v>
      </c>
      <c r="M1370" s="92" t="s">
        <v>209</v>
      </c>
      <c r="N1370" s="92" t="s">
        <v>209</v>
      </c>
      <c r="O1370" s="92" t="s">
        <v>209</v>
      </c>
      <c r="P1370" s="90"/>
      <c r="Q1370" s="92" t="s">
        <v>209</v>
      </c>
      <c r="R1370" s="93"/>
      <c r="S1370" s="93"/>
      <c r="T1370" s="92" t="s">
        <v>9720</v>
      </c>
      <c r="U1370" s="94"/>
      <c r="V1370" s="94"/>
      <c r="W1370" s="94"/>
      <c r="X1370" s="94"/>
      <c r="Y1370" s="93"/>
      <c r="Z1370" s="93"/>
      <c r="AA1370" s="90"/>
      <c r="AB1370" s="95"/>
      <c r="AC1370" s="93"/>
      <c r="AD1370" s="92" t="s">
        <v>209</v>
      </c>
      <c r="AE1370" s="94"/>
      <c r="AF1370" s="92" t="s">
        <v>5059</v>
      </c>
      <c r="AG1370" s="93"/>
      <c r="AH1370" s="96"/>
      <c r="AI1370" s="96"/>
      <c r="AJ1370" s="90"/>
      <c r="AK1370" s="90"/>
      <c r="AL1370" s="93"/>
      <c r="AM1370" s="93"/>
      <c r="AN1370" s="92">
        <v>0</v>
      </c>
      <c r="AO1370" s="93"/>
      <c r="AP1370" s="93"/>
    </row>
    <row r="1371" spans="1:42" ht="75" customHeight="1">
      <c r="A1371" s="77">
        <f t="shared" si="1"/>
        <v>1370</v>
      </c>
      <c r="B1371" s="92" t="s">
        <v>11211</v>
      </c>
      <c r="C1371" s="92" t="s">
        <v>11212</v>
      </c>
      <c r="D1371" s="92" t="s">
        <v>11213</v>
      </c>
      <c r="E1371" s="92" t="s">
        <v>11214</v>
      </c>
      <c r="F1371" s="92">
        <v>82132318386</v>
      </c>
      <c r="G1371" s="92" t="s">
        <v>44</v>
      </c>
      <c r="H1371" s="90" t="s">
        <v>11212</v>
      </c>
      <c r="I1371" s="90" t="s">
        <v>11212</v>
      </c>
      <c r="J1371" s="92" t="s">
        <v>11215</v>
      </c>
      <c r="K1371" s="92" t="s">
        <v>209</v>
      </c>
      <c r="L1371" s="92" t="s">
        <v>209</v>
      </c>
      <c r="M1371" s="92" t="s">
        <v>209</v>
      </c>
      <c r="N1371" s="92" t="s">
        <v>209</v>
      </c>
      <c r="O1371" s="92" t="s">
        <v>209</v>
      </c>
      <c r="P1371" s="90"/>
      <c r="Q1371" s="92" t="s">
        <v>209</v>
      </c>
      <c r="R1371" s="93"/>
      <c r="S1371" s="93"/>
      <c r="T1371" s="92" t="s">
        <v>9720</v>
      </c>
      <c r="U1371" s="94"/>
      <c r="V1371" s="94"/>
      <c r="W1371" s="94"/>
      <c r="X1371" s="94"/>
      <c r="Y1371" s="93"/>
      <c r="Z1371" s="93"/>
      <c r="AA1371" s="90"/>
      <c r="AB1371" s="95"/>
      <c r="AC1371" s="93"/>
      <c r="AD1371" s="92" t="s">
        <v>209</v>
      </c>
      <c r="AE1371" s="94"/>
      <c r="AF1371" s="92" t="s">
        <v>11216</v>
      </c>
      <c r="AG1371" s="93"/>
      <c r="AH1371" s="96"/>
      <c r="AI1371" s="96"/>
      <c r="AJ1371" s="90"/>
      <c r="AK1371" s="90"/>
      <c r="AL1371" s="93"/>
      <c r="AM1371" s="93"/>
      <c r="AN1371" s="92">
        <v>0</v>
      </c>
      <c r="AO1371" s="93"/>
      <c r="AP1371" s="93"/>
    </row>
    <row r="1372" spans="1:42" ht="75" customHeight="1">
      <c r="A1372" s="77">
        <f t="shared" si="1"/>
        <v>1371</v>
      </c>
      <c r="B1372" s="92" t="s">
        <v>3041</v>
      </c>
      <c r="C1372" s="92" t="s">
        <v>11217</v>
      </c>
      <c r="D1372" s="92" t="s">
        <v>3045</v>
      </c>
      <c r="E1372" s="92" t="s">
        <v>3042</v>
      </c>
      <c r="F1372" s="92">
        <v>81228206863</v>
      </c>
      <c r="G1372" s="92" t="s">
        <v>8649</v>
      </c>
      <c r="H1372" s="90" t="s">
        <v>11217</v>
      </c>
      <c r="I1372" s="90" t="s">
        <v>11217</v>
      </c>
      <c r="J1372" s="92" t="s">
        <v>3047</v>
      </c>
      <c r="K1372" s="92" t="s">
        <v>209</v>
      </c>
      <c r="L1372" s="92" t="s">
        <v>209</v>
      </c>
      <c r="M1372" s="92" t="s">
        <v>209</v>
      </c>
      <c r="N1372" s="92" t="s">
        <v>209</v>
      </c>
      <c r="O1372" s="92" t="s">
        <v>209</v>
      </c>
      <c r="P1372" s="90"/>
      <c r="Q1372" s="92" t="s">
        <v>209</v>
      </c>
      <c r="R1372" s="93"/>
      <c r="S1372" s="93"/>
      <c r="T1372" s="92" t="s">
        <v>9720</v>
      </c>
      <c r="U1372" s="94"/>
      <c r="V1372" s="94"/>
      <c r="W1372" s="94"/>
      <c r="X1372" s="94"/>
      <c r="Y1372" s="93"/>
      <c r="Z1372" s="93"/>
      <c r="AA1372" s="90"/>
      <c r="AB1372" s="95"/>
      <c r="AC1372" s="93"/>
      <c r="AD1372" s="92" t="s">
        <v>209</v>
      </c>
      <c r="AE1372" s="94"/>
      <c r="AF1372" s="92" t="s">
        <v>11218</v>
      </c>
      <c r="AG1372" s="93"/>
      <c r="AH1372" s="96"/>
      <c r="AI1372" s="96"/>
      <c r="AJ1372" s="90"/>
      <c r="AK1372" s="90"/>
      <c r="AL1372" s="93"/>
      <c r="AM1372" s="93"/>
      <c r="AN1372" s="92">
        <v>0</v>
      </c>
      <c r="AO1372" s="93"/>
      <c r="AP1372" s="93"/>
    </row>
    <row r="1373" spans="1:42" ht="75" customHeight="1">
      <c r="A1373" s="77">
        <f t="shared" si="1"/>
        <v>1372</v>
      </c>
      <c r="B1373" s="92" t="s">
        <v>11219</v>
      </c>
      <c r="C1373" s="92" t="s">
        <v>11220</v>
      </c>
      <c r="D1373" s="92" t="s">
        <v>11221</v>
      </c>
      <c r="E1373" s="92" t="s">
        <v>11222</v>
      </c>
      <c r="F1373" s="92">
        <v>82225557459</v>
      </c>
      <c r="G1373" s="92" t="s">
        <v>8649</v>
      </c>
      <c r="H1373" s="90" t="s">
        <v>11220</v>
      </c>
      <c r="I1373" s="90" t="s">
        <v>11220</v>
      </c>
      <c r="J1373" s="92" t="s">
        <v>11223</v>
      </c>
      <c r="K1373" s="92" t="s">
        <v>209</v>
      </c>
      <c r="L1373" s="92" t="s">
        <v>209</v>
      </c>
      <c r="M1373" s="92" t="s">
        <v>209</v>
      </c>
      <c r="N1373" s="92" t="s">
        <v>209</v>
      </c>
      <c r="O1373" s="92" t="s">
        <v>209</v>
      </c>
      <c r="P1373" s="90"/>
      <c r="Q1373" s="92" t="s">
        <v>209</v>
      </c>
      <c r="R1373" s="93"/>
      <c r="S1373" s="93"/>
      <c r="T1373" s="92" t="s">
        <v>9720</v>
      </c>
      <c r="U1373" s="94"/>
      <c r="V1373" s="94"/>
      <c r="W1373" s="94"/>
      <c r="X1373" s="94"/>
      <c r="Y1373" s="93"/>
      <c r="Z1373" s="93"/>
      <c r="AA1373" s="90"/>
      <c r="AB1373" s="95"/>
      <c r="AC1373" s="93"/>
      <c r="AD1373" s="92" t="s">
        <v>209</v>
      </c>
      <c r="AE1373" s="94"/>
      <c r="AF1373" s="92" t="s">
        <v>11224</v>
      </c>
      <c r="AG1373" s="93"/>
      <c r="AH1373" s="96"/>
      <c r="AI1373" s="96"/>
      <c r="AJ1373" s="90"/>
      <c r="AK1373" s="90"/>
      <c r="AL1373" s="93"/>
      <c r="AM1373" s="93"/>
      <c r="AN1373" s="92">
        <v>0</v>
      </c>
      <c r="AO1373" s="93"/>
      <c r="AP1373" s="93"/>
    </row>
    <row r="1374" spans="1:42" ht="75" customHeight="1">
      <c r="A1374" s="77">
        <f t="shared" si="1"/>
        <v>1373</v>
      </c>
      <c r="B1374" s="92" t="s">
        <v>11225</v>
      </c>
      <c r="C1374" s="92" t="s">
        <v>11226</v>
      </c>
      <c r="D1374" s="92" t="s">
        <v>11227</v>
      </c>
      <c r="E1374" s="92">
        <v>357817403850002</v>
      </c>
      <c r="F1374" s="92">
        <v>82257631531</v>
      </c>
      <c r="G1374" s="92" t="s">
        <v>44</v>
      </c>
      <c r="H1374" s="90" t="s">
        <v>11226</v>
      </c>
      <c r="I1374" s="90" t="s">
        <v>11226</v>
      </c>
      <c r="J1374" s="92" t="s">
        <v>7572</v>
      </c>
      <c r="K1374" s="92" t="s">
        <v>209</v>
      </c>
      <c r="L1374" s="92" t="s">
        <v>209</v>
      </c>
      <c r="M1374" s="92" t="s">
        <v>209</v>
      </c>
      <c r="N1374" s="92" t="s">
        <v>209</v>
      </c>
      <c r="O1374" s="92" t="s">
        <v>209</v>
      </c>
      <c r="P1374" s="90"/>
      <c r="Q1374" s="92" t="s">
        <v>209</v>
      </c>
      <c r="R1374" s="93"/>
      <c r="S1374" s="93"/>
      <c r="T1374" s="92" t="s">
        <v>9720</v>
      </c>
      <c r="U1374" s="94"/>
      <c r="V1374" s="94"/>
      <c r="W1374" s="94"/>
      <c r="X1374" s="94"/>
      <c r="Y1374" s="93"/>
      <c r="Z1374" s="93"/>
      <c r="AA1374" s="90"/>
      <c r="AB1374" s="95"/>
      <c r="AC1374" s="93"/>
      <c r="AD1374" s="92" t="s">
        <v>209</v>
      </c>
      <c r="AE1374" s="94"/>
      <c r="AF1374" s="92" t="s">
        <v>11228</v>
      </c>
      <c r="AG1374" s="93"/>
      <c r="AH1374" s="96"/>
      <c r="AI1374" s="96"/>
      <c r="AJ1374" s="90"/>
      <c r="AK1374" s="90"/>
      <c r="AL1374" s="93"/>
      <c r="AM1374" s="93"/>
      <c r="AN1374" s="92">
        <v>0</v>
      </c>
      <c r="AO1374" s="93"/>
      <c r="AP1374" s="93"/>
    </row>
    <row r="1375" spans="1:42" ht="75" customHeight="1">
      <c r="A1375" s="77">
        <f t="shared" si="1"/>
        <v>1374</v>
      </c>
      <c r="B1375" s="92" t="s">
        <v>11229</v>
      </c>
      <c r="C1375" s="92" t="s">
        <v>11230</v>
      </c>
      <c r="D1375" s="92" t="s">
        <v>11231</v>
      </c>
      <c r="E1375" s="92" t="s">
        <v>11232</v>
      </c>
      <c r="F1375" s="92">
        <v>81214451040</v>
      </c>
      <c r="G1375" s="92" t="s">
        <v>44</v>
      </c>
      <c r="H1375" s="90" t="s">
        <v>11230</v>
      </c>
      <c r="I1375" s="90" t="s">
        <v>11230</v>
      </c>
      <c r="J1375" s="92" t="s">
        <v>11233</v>
      </c>
      <c r="K1375" s="92" t="s">
        <v>209</v>
      </c>
      <c r="L1375" s="92" t="s">
        <v>209</v>
      </c>
      <c r="M1375" s="92" t="s">
        <v>209</v>
      </c>
      <c r="N1375" s="92" t="s">
        <v>209</v>
      </c>
      <c r="O1375" s="92" t="s">
        <v>209</v>
      </c>
      <c r="P1375" s="90"/>
      <c r="Q1375" s="92" t="s">
        <v>209</v>
      </c>
      <c r="R1375" s="93"/>
      <c r="S1375" s="93"/>
      <c r="T1375" s="92" t="s">
        <v>9720</v>
      </c>
      <c r="U1375" s="94"/>
      <c r="V1375" s="94"/>
      <c r="W1375" s="94"/>
      <c r="X1375" s="94"/>
      <c r="Y1375" s="93"/>
      <c r="Z1375" s="93"/>
      <c r="AA1375" s="90"/>
      <c r="AB1375" s="95"/>
      <c r="AC1375" s="93"/>
      <c r="AD1375" s="92" t="s">
        <v>209</v>
      </c>
      <c r="AE1375" s="94"/>
      <c r="AF1375" s="92" t="s">
        <v>11234</v>
      </c>
      <c r="AG1375" s="93"/>
      <c r="AH1375" s="96"/>
      <c r="AI1375" s="96"/>
      <c r="AJ1375" s="90"/>
      <c r="AK1375" s="90"/>
      <c r="AL1375" s="93"/>
      <c r="AM1375" s="93"/>
      <c r="AN1375" s="92">
        <v>0</v>
      </c>
      <c r="AO1375" s="93"/>
      <c r="AP1375" s="93"/>
    </row>
    <row r="1376" spans="1:42" ht="75" customHeight="1">
      <c r="A1376" s="77">
        <f t="shared" si="1"/>
        <v>1375</v>
      </c>
      <c r="B1376" s="92" t="s">
        <v>11235</v>
      </c>
      <c r="C1376" s="92" t="s">
        <v>11236</v>
      </c>
      <c r="D1376" s="92" t="s">
        <v>11237</v>
      </c>
      <c r="E1376" s="92" t="s">
        <v>11238</v>
      </c>
      <c r="F1376" s="92">
        <v>81230349034</v>
      </c>
      <c r="G1376" s="92" t="s">
        <v>8649</v>
      </c>
      <c r="H1376" s="90" t="s">
        <v>11236</v>
      </c>
      <c r="I1376" s="90" t="s">
        <v>11236</v>
      </c>
      <c r="J1376" s="92" t="s">
        <v>11239</v>
      </c>
      <c r="K1376" s="92" t="s">
        <v>209</v>
      </c>
      <c r="L1376" s="92" t="s">
        <v>209</v>
      </c>
      <c r="M1376" s="92" t="s">
        <v>209</v>
      </c>
      <c r="N1376" s="92" t="s">
        <v>209</v>
      </c>
      <c r="O1376" s="92" t="s">
        <v>209</v>
      </c>
      <c r="P1376" s="90"/>
      <c r="Q1376" s="92" t="s">
        <v>209</v>
      </c>
      <c r="R1376" s="93"/>
      <c r="S1376" s="93"/>
      <c r="T1376" s="92" t="s">
        <v>9720</v>
      </c>
      <c r="U1376" s="94"/>
      <c r="V1376" s="94"/>
      <c r="W1376" s="94"/>
      <c r="X1376" s="94"/>
      <c r="Y1376" s="93"/>
      <c r="Z1376" s="93"/>
      <c r="AA1376" s="90"/>
      <c r="AB1376" s="95"/>
      <c r="AC1376" s="93"/>
      <c r="AD1376" s="92" t="s">
        <v>209</v>
      </c>
      <c r="AE1376" s="94"/>
      <c r="AF1376" s="92" t="s">
        <v>11240</v>
      </c>
      <c r="AG1376" s="93"/>
      <c r="AH1376" s="96"/>
      <c r="AI1376" s="96"/>
      <c r="AJ1376" s="90"/>
      <c r="AK1376" s="90"/>
      <c r="AL1376" s="93"/>
      <c r="AM1376" s="93"/>
      <c r="AN1376" s="92">
        <v>0</v>
      </c>
      <c r="AO1376" s="93"/>
      <c r="AP1376" s="93"/>
    </row>
    <row r="1377" spans="1:42" ht="75" customHeight="1">
      <c r="A1377" s="77">
        <f t="shared" si="1"/>
        <v>1376</v>
      </c>
      <c r="B1377" s="101" t="s">
        <v>11241</v>
      </c>
      <c r="C1377" s="92" t="s">
        <v>11242</v>
      </c>
      <c r="D1377" s="92" t="s">
        <v>11243</v>
      </c>
      <c r="E1377" s="92" t="s">
        <v>11244</v>
      </c>
      <c r="F1377" s="92">
        <v>85100156200</v>
      </c>
      <c r="G1377" s="92" t="s">
        <v>8649</v>
      </c>
      <c r="H1377" s="90" t="s">
        <v>11242</v>
      </c>
      <c r="I1377" s="90" t="s">
        <v>11242</v>
      </c>
      <c r="J1377" s="92" t="s">
        <v>11245</v>
      </c>
      <c r="K1377" s="92" t="s">
        <v>209</v>
      </c>
      <c r="L1377" s="92" t="s">
        <v>209</v>
      </c>
      <c r="M1377" s="92" t="s">
        <v>209</v>
      </c>
      <c r="N1377" s="92" t="s">
        <v>209</v>
      </c>
      <c r="O1377" s="92" t="s">
        <v>209</v>
      </c>
      <c r="P1377" s="90"/>
      <c r="Q1377" s="92" t="s">
        <v>209</v>
      </c>
      <c r="R1377" s="93"/>
      <c r="S1377" s="93"/>
      <c r="T1377" s="92" t="s">
        <v>9720</v>
      </c>
      <c r="U1377" s="94"/>
      <c r="V1377" s="94"/>
      <c r="W1377" s="94"/>
      <c r="X1377" s="94"/>
      <c r="Y1377" s="93"/>
      <c r="Z1377" s="93"/>
      <c r="AA1377" s="90"/>
      <c r="AB1377" s="95"/>
      <c r="AC1377" s="93"/>
      <c r="AD1377" s="92" t="s">
        <v>209</v>
      </c>
      <c r="AE1377" s="94"/>
      <c r="AF1377" s="92" t="s">
        <v>11246</v>
      </c>
      <c r="AG1377" s="93"/>
      <c r="AH1377" s="96"/>
      <c r="AI1377" s="96"/>
      <c r="AJ1377" s="90"/>
      <c r="AK1377" s="90"/>
      <c r="AL1377" s="93"/>
      <c r="AM1377" s="93"/>
      <c r="AN1377" s="92">
        <v>0</v>
      </c>
      <c r="AO1377" s="93"/>
      <c r="AP1377" s="93"/>
    </row>
    <row r="1378" spans="1:42" ht="75" customHeight="1">
      <c r="A1378" s="77">
        <f t="shared" si="1"/>
        <v>1377</v>
      </c>
      <c r="B1378" s="101" t="s">
        <v>11247</v>
      </c>
      <c r="C1378" s="92" t="s">
        <v>11248</v>
      </c>
      <c r="D1378" s="92" t="s">
        <v>11249</v>
      </c>
      <c r="E1378" s="92" t="s">
        <v>11250</v>
      </c>
      <c r="F1378" s="92">
        <v>81234561518</v>
      </c>
      <c r="G1378" s="92" t="s">
        <v>8649</v>
      </c>
      <c r="H1378" s="90" t="s">
        <v>11248</v>
      </c>
      <c r="I1378" s="90" t="s">
        <v>11248</v>
      </c>
      <c r="J1378" s="92" t="s">
        <v>786</v>
      </c>
      <c r="K1378" s="92" t="s">
        <v>209</v>
      </c>
      <c r="L1378" s="92" t="s">
        <v>209</v>
      </c>
      <c r="M1378" s="92" t="s">
        <v>209</v>
      </c>
      <c r="N1378" s="92" t="s">
        <v>209</v>
      </c>
      <c r="O1378" s="92" t="s">
        <v>209</v>
      </c>
      <c r="P1378" s="90"/>
      <c r="Q1378" s="92" t="s">
        <v>209</v>
      </c>
      <c r="R1378" s="93"/>
      <c r="S1378" s="93"/>
      <c r="T1378" s="92" t="s">
        <v>9720</v>
      </c>
      <c r="U1378" s="94"/>
      <c r="V1378" s="94"/>
      <c r="W1378" s="94"/>
      <c r="X1378" s="94"/>
      <c r="Y1378" s="93"/>
      <c r="Z1378" s="93"/>
      <c r="AA1378" s="90"/>
      <c r="AB1378" s="95"/>
      <c r="AC1378" s="93"/>
      <c r="AD1378" s="92" t="s">
        <v>209</v>
      </c>
      <c r="AE1378" s="94"/>
      <c r="AF1378" s="92" t="s">
        <v>11251</v>
      </c>
      <c r="AG1378" s="93"/>
      <c r="AH1378" s="96"/>
      <c r="AI1378" s="96"/>
      <c r="AJ1378" s="90"/>
      <c r="AK1378" s="90"/>
      <c r="AL1378" s="93"/>
      <c r="AM1378" s="93"/>
      <c r="AN1378" s="92">
        <v>0</v>
      </c>
      <c r="AO1378" s="93"/>
      <c r="AP1378" s="93"/>
    </row>
    <row r="1379" spans="1:42" ht="75" customHeight="1">
      <c r="A1379" s="77">
        <f t="shared" si="1"/>
        <v>1378</v>
      </c>
      <c r="B1379" s="101" t="s">
        <v>11252</v>
      </c>
      <c r="C1379" s="92" t="s">
        <v>11253</v>
      </c>
      <c r="D1379" s="92" t="s">
        <v>11254</v>
      </c>
      <c r="E1379" s="92" t="s">
        <v>11255</v>
      </c>
      <c r="F1379" s="92">
        <v>81357586758</v>
      </c>
      <c r="G1379" s="92" t="s">
        <v>44</v>
      </c>
      <c r="H1379" s="90" t="s">
        <v>11253</v>
      </c>
      <c r="I1379" s="90" t="s">
        <v>11253</v>
      </c>
      <c r="J1379" s="92" t="s">
        <v>11256</v>
      </c>
      <c r="K1379" s="92" t="s">
        <v>209</v>
      </c>
      <c r="L1379" s="92" t="s">
        <v>209</v>
      </c>
      <c r="M1379" s="92" t="s">
        <v>209</v>
      </c>
      <c r="N1379" s="92" t="s">
        <v>209</v>
      </c>
      <c r="O1379" s="92" t="s">
        <v>209</v>
      </c>
      <c r="P1379" s="90"/>
      <c r="Q1379" s="92" t="s">
        <v>209</v>
      </c>
      <c r="R1379" s="93"/>
      <c r="S1379" s="93"/>
      <c r="T1379" s="92" t="s">
        <v>9720</v>
      </c>
      <c r="U1379" s="94"/>
      <c r="V1379" s="94"/>
      <c r="W1379" s="94"/>
      <c r="X1379" s="94"/>
      <c r="Y1379" s="93"/>
      <c r="Z1379" s="93"/>
      <c r="AA1379" s="90"/>
      <c r="AB1379" s="95"/>
      <c r="AC1379" s="93"/>
      <c r="AD1379" s="92" t="s">
        <v>209</v>
      </c>
      <c r="AE1379" s="94"/>
      <c r="AF1379" s="92" t="s">
        <v>11257</v>
      </c>
      <c r="AG1379" s="93"/>
      <c r="AH1379" s="96"/>
      <c r="AI1379" s="96"/>
      <c r="AJ1379" s="90"/>
      <c r="AK1379" s="90"/>
      <c r="AL1379" s="93"/>
      <c r="AM1379" s="93"/>
      <c r="AN1379" s="92">
        <v>0</v>
      </c>
      <c r="AO1379" s="93"/>
      <c r="AP1379" s="93"/>
    </row>
    <row r="1380" spans="1:42" ht="75" customHeight="1">
      <c r="A1380" s="77">
        <f t="shared" si="1"/>
        <v>1379</v>
      </c>
      <c r="B1380" s="101" t="s">
        <v>11258</v>
      </c>
      <c r="C1380" s="92" t="s">
        <v>11259</v>
      </c>
      <c r="D1380" s="92" t="s">
        <v>11260</v>
      </c>
      <c r="E1380" s="92" t="s">
        <v>11261</v>
      </c>
      <c r="F1380" s="92">
        <v>82231783363</v>
      </c>
      <c r="G1380" s="92" t="s">
        <v>44</v>
      </c>
      <c r="H1380" s="90" t="s">
        <v>11259</v>
      </c>
      <c r="I1380" s="90" t="s">
        <v>11259</v>
      </c>
      <c r="J1380" s="92" t="s">
        <v>11262</v>
      </c>
      <c r="K1380" s="92" t="s">
        <v>209</v>
      </c>
      <c r="L1380" s="92" t="s">
        <v>209</v>
      </c>
      <c r="M1380" s="92" t="s">
        <v>209</v>
      </c>
      <c r="N1380" s="92" t="s">
        <v>209</v>
      </c>
      <c r="O1380" s="92" t="s">
        <v>209</v>
      </c>
      <c r="P1380" s="90"/>
      <c r="Q1380" s="92" t="s">
        <v>209</v>
      </c>
      <c r="R1380" s="93"/>
      <c r="S1380" s="93"/>
      <c r="T1380" s="92" t="s">
        <v>9720</v>
      </c>
      <c r="U1380" s="94"/>
      <c r="V1380" s="94"/>
      <c r="W1380" s="94"/>
      <c r="X1380" s="94"/>
      <c r="Y1380" s="93"/>
      <c r="Z1380" s="93"/>
      <c r="AA1380" s="90"/>
      <c r="AB1380" s="95"/>
      <c r="AC1380" s="93"/>
      <c r="AD1380" s="92" t="s">
        <v>209</v>
      </c>
      <c r="AE1380" s="94"/>
      <c r="AF1380" s="92" t="s">
        <v>11263</v>
      </c>
      <c r="AG1380" s="93"/>
      <c r="AH1380" s="96"/>
      <c r="AI1380" s="96"/>
      <c r="AJ1380" s="90"/>
      <c r="AK1380" s="90"/>
      <c r="AL1380" s="93"/>
      <c r="AM1380" s="93"/>
      <c r="AN1380" s="92">
        <v>0</v>
      </c>
      <c r="AO1380" s="93"/>
      <c r="AP1380" s="93"/>
    </row>
    <row r="1381" spans="1:42" ht="75" customHeight="1">
      <c r="A1381" s="77">
        <f t="shared" si="1"/>
        <v>1380</v>
      </c>
      <c r="B1381" s="101" t="s">
        <v>11264</v>
      </c>
      <c r="C1381" s="92" t="s">
        <v>11265</v>
      </c>
      <c r="D1381" s="92" t="s">
        <v>11266</v>
      </c>
      <c r="E1381" s="92" t="s">
        <v>11267</v>
      </c>
      <c r="F1381" s="92" t="s">
        <v>11268</v>
      </c>
      <c r="G1381" s="92" t="s">
        <v>44</v>
      </c>
      <c r="H1381" s="90" t="s">
        <v>11265</v>
      </c>
      <c r="I1381" s="90" t="s">
        <v>11265</v>
      </c>
      <c r="J1381" s="92" t="s">
        <v>11269</v>
      </c>
      <c r="K1381" s="92" t="s">
        <v>209</v>
      </c>
      <c r="L1381" s="92" t="s">
        <v>209</v>
      </c>
      <c r="M1381" s="92" t="s">
        <v>209</v>
      </c>
      <c r="N1381" s="92" t="s">
        <v>209</v>
      </c>
      <c r="O1381" s="92" t="s">
        <v>209</v>
      </c>
      <c r="P1381" s="90"/>
      <c r="Q1381" s="92" t="s">
        <v>209</v>
      </c>
      <c r="R1381" s="93"/>
      <c r="S1381" s="93"/>
      <c r="T1381" s="92" t="s">
        <v>9720</v>
      </c>
      <c r="U1381" s="94"/>
      <c r="V1381" s="94"/>
      <c r="W1381" s="94"/>
      <c r="X1381" s="94"/>
      <c r="Y1381" s="93"/>
      <c r="Z1381" s="93"/>
      <c r="AA1381" s="90"/>
      <c r="AB1381" s="95"/>
      <c r="AC1381" s="93"/>
      <c r="AD1381" s="92" t="s">
        <v>209</v>
      </c>
      <c r="AE1381" s="94"/>
      <c r="AF1381" s="92" t="s">
        <v>11270</v>
      </c>
      <c r="AG1381" s="93"/>
      <c r="AH1381" s="96"/>
      <c r="AI1381" s="96"/>
      <c r="AJ1381" s="90"/>
      <c r="AK1381" s="90"/>
      <c r="AL1381" s="93"/>
      <c r="AM1381" s="93"/>
      <c r="AN1381" s="92">
        <v>0</v>
      </c>
      <c r="AO1381" s="93"/>
      <c r="AP1381" s="93"/>
    </row>
    <row r="1382" spans="1:42" ht="75" customHeight="1">
      <c r="A1382" s="77">
        <f t="shared" si="1"/>
        <v>1381</v>
      </c>
      <c r="B1382" s="101" t="s">
        <v>11271</v>
      </c>
      <c r="C1382" s="92" t="s">
        <v>11272</v>
      </c>
      <c r="D1382" s="92" t="s">
        <v>2966</v>
      </c>
      <c r="E1382" s="92" t="s">
        <v>2963</v>
      </c>
      <c r="F1382" s="92">
        <v>82141939991</v>
      </c>
      <c r="G1382" s="92" t="s">
        <v>8649</v>
      </c>
      <c r="H1382" s="90" t="s">
        <v>11272</v>
      </c>
      <c r="I1382" s="90" t="s">
        <v>11272</v>
      </c>
      <c r="J1382" s="92" t="s">
        <v>11273</v>
      </c>
      <c r="K1382" s="92" t="s">
        <v>209</v>
      </c>
      <c r="L1382" s="92" t="s">
        <v>209</v>
      </c>
      <c r="M1382" s="92" t="s">
        <v>209</v>
      </c>
      <c r="N1382" s="92" t="s">
        <v>209</v>
      </c>
      <c r="O1382" s="92" t="s">
        <v>209</v>
      </c>
      <c r="P1382" s="90"/>
      <c r="Q1382" s="92" t="s">
        <v>209</v>
      </c>
      <c r="R1382" s="93"/>
      <c r="S1382" s="93"/>
      <c r="T1382" s="92" t="s">
        <v>9720</v>
      </c>
      <c r="U1382" s="94"/>
      <c r="V1382" s="94"/>
      <c r="W1382" s="94"/>
      <c r="X1382" s="94"/>
      <c r="Y1382" s="93"/>
      <c r="Z1382" s="93"/>
      <c r="AA1382" s="90"/>
      <c r="AB1382" s="95"/>
      <c r="AC1382" s="93"/>
      <c r="AD1382" s="92" t="s">
        <v>209</v>
      </c>
      <c r="AE1382" s="94"/>
      <c r="AF1382" s="92" t="s">
        <v>11274</v>
      </c>
      <c r="AG1382" s="93"/>
      <c r="AH1382" s="96"/>
      <c r="AI1382" s="96"/>
      <c r="AJ1382" s="90"/>
      <c r="AK1382" s="90"/>
      <c r="AL1382" s="93"/>
      <c r="AM1382" s="93"/>
      <c r="AN1382" s="92">
        <v>0</v>
      </c>
      <c r="AO1382" s="93"/>
      <c r="AP1382" s="93"/>
    </row>
    <row r="1383" spans="1:42" ht="75" customHeight="1">
      <c r="A1383" s="77">
        <f t="shared" si="1"/>
        <v>1382</v>
      </c>
      <c r="B1383" s="101" t="s">
        <v>11275</v>
      </c>
      <c r="C1383" s="92" t="s">
        <v>11276</v>
      </c>
      <c r="D1383" s="92" t="s">
        <v>11277</v>
      </c>
      <c r="E1383" s="92" t="s">
        <v>11278</v>
      </c>
      <c r="F1383" s="92">
        <v>87851416020</v>
      </c>
      <c r="G1383" s="92" t="s">
        <v>8649</v>
      </c>
      <c r="H1383" s="90" t="s">
        <v>11276</v>
      </c>
      <c r="I1383" s="90" t="s">
        <v>11276</v>
      </c>
      <c r="J1383" s="92" t="s">
        <v>11279</v>
      </c>
      <c r="K1383" s="92" t="s">
        <v>209</v>
      </c>
      <c r="L1383" s="92" t="s">
        <v>209</v>
      </c>
      <c r="M1383" s="92" t="s">
        <v>209</v>
      </c>
      <c r="N1383" s="92" t="s">
        <v>209</v>
      </c>
      <c r="O1383" s="92" t="s">
        <v>209</v>
      </c>
      <c r="P1383" s="90"/>
      <c r="Q1383" s="92" t="s">
        <v>209</v>
      </c>
      <c r="R1383" s="93"/>
      <c r="S1383" s="93"/>
      <c r="T1383" s="92" t="s">
        <v>9720</v>
      </c>
      <c r="U1383" s="94"/>
      <c r="V1383" s="94"/>
      <c r="W1383" s="94"/>
      <c r="X1383" s="94"/>
      <c r="Y1383" s="93"/>
      <c r="Z1383" s="93"/>
      <c r="AA1383" s="90"/>
      <c r="AB1383" s="95"/>
      <c r="AC1383" s="93"/>
      <c r="AD1383" s="92" t="s">
        <v>209</v>
      </c>
      <c r="AE1383" s="94"/>
      <c r="AF1383" s="92" t="s">
        <v>11280</v>
      </c>
      <c r="AG1383" s="93"/>
      <c r="AH1383" s="96"/>
      <c r="AI1383" s="96"/>
      <c r="AJ1383" s="90"/>
      <c r="AK1383" s="90"/>
      <c r="AL1383" s="93"/>
      <c r="AM1383" s="93"/>
      <c r="AN1383" s="92">
        <v>0</v>
      </c>
      <c r="AO1383" s="93"/>
      <c r="AP1383" s="93"/>
    </row>
    <row r="1384" spans="1:42" ht="75" customHeight="1">
      <c r="A1384" s="77">
        <f t="shared" si="1"/>
        <v>1383</v>
      </c>
      <c r="B1384" s="101" t="s">
        <v>11281</v>
      </c>
      <c r="C1384" s="92" t="s">
        <v>11282</v>
      </c>
      <c r="D1384" s="92" t="s">
        <v>11283</v>
      </c>
      <c r="E1384" s="92" t="s">
        <v>11284</v>
      </c>
      <c r="F1384" s="92">
        <v>81938075129</v>
      </c>
      <c r="G1384" s="92" t="s">
        <v>8649</v>
      </c>
      <c r="H1384" s="90" t="s">
        <v>11282</v>
      </c>
      <c r="I1384" s="90" t="s">
        <v>11282</v>
      </c>
      <c r="J1384" s="92" t="s">
        <v>11285</v>
      </c>
      <c r="K1384" s="92" t="s">
        <v>209</v>
      </c>
      <c r="L1384" s="92" t="s">
        <v>209</v>
      </c>
      <c r="M1384" s="92" t="s">
        <v>209</v>
      </c>
      <c r="N1384" s="92" t="s">
        <v>209</v>
      </c>
      <c r="O1384" s="92" t="s">
        <v>209</v>
      </c>
      <c r="P1384" s="90"/>
      <c r="Q1384" s="92" t="s">
        <v>209</v>
      </c>
      <c r="R1384" s="93"/>
      <c r="S1384" s="93"/>
      <c r="T1384" s="92" t="s">
        <v>9720</v>
      </c>
      <c r="U1384" s="94"/>
      <c r="V1384" s="94"/>
      <c r="W1384" s="94"/>
      <c r="X1384" s="94"/>
      <c r="Y1384" s="93"/>
      <c r="Z1384" s="93"/>
      <c r="AA1384" s="90"/>
      <c r="AB1384" s="95"/>
      <c r="AC1384" s="93"/>
      <c r="AD1384" s="92" t="s">
        <v>209</v>
      </c>
      <c r="AE1384" s="94"/>
      <c r="AF1384" s="92" t="s">
        <v>8675</v>
      </c>
      <c r="AG1384" s="93"/>
      <c r="AH1384" s="96"/>
      <c r="AI1384" s="96"/>
      <c r="AJ1384" s="90"/>
      <c r="AK1384" s="90"/>
      <c r="AL1384" s="93"/>
      <c r="AM1384" s="93"/>
      <c r="AN1384" s="92">
        <v>0</v>
      </c>
      <c r="AO1384" s="93"/>
      <c r="AP1384" s="93"/>
    </row>
    <row r="1385" spans="1:42" ht="75" customHeight="1">
      <c r="A1385" s="77">
        <f t="shared" si="1"/>
        <v>1384</v>
      </c>
      <c r="B1385" s="101" t="s">
        <v>11286</v>
      </c>
      <c r="C1385" s="92" t="s">
        <v>11287</v>
      </c>
      <c r="D1385" s="92" t="s">
        <v>11288</v>
      </c>
      <c r="E1385" s="92" t="s">
        <v>11289</v>
      </c>
      <c r="F1385" s="92">
        <v>87703358845</v>
      </c>
      <c r="G1385" s="92" t="s">
        <v>8649</v>
      </c>
      <c r="H1385" s="90" t="s">
        <v>11287</v>
      </c>
      <c r="I1385" s="90" t="s">
        <v>11287</v>
      </c>
      <c r="J1385" s="92" t="s">
        <v>11290</v>
      </c>
      <c r="K1385" s="92" t="s">
        <v>209</v>
      </c>
      <c r="L1385" s="92" t="s">
        <v>209</v>
      </c>
      <c r="M1385" s="92" t="s">
        <v>209</v>
      </c>
      <c r="N1385" s="92" t="s">
        <v>209</v>
      </c>
      <c r="O1385" s="92" t="s">
        <v>209</v>
      </c>
      <c r="P1385" s="90"/>
      <c r="Q1385" s="92" t="s">
        <v>209</v>
      </c>
      <c r="R1385" s="93"/>
      <c r="S1385" s="93"/>
      <c r="T1385" s="92" t="s">
        <v>9720</v>
      </c>
      <c r="U1385" s="94"/>
      <c r="V1385" s="94"/>
      <c r="W1385" s="94"/>
      <c r="X1385" s="94"/>
      <c r="Y1385" s="93"/>
      <c r="Z1385" s="93"/>
      <c r="AA1385" s="90"/>
      <c r="AB1385" s="95"/>
      <c r="AC1385" s="93"/>
      <c r="AD1385" s="92" t="s">
        <v>209</v>
      </c>
      <c r="AE1385" s="94"/>
      <c r="AF1385" s="92" t="s">
        <v>11291</v>
      </c>
      <c r="AG1385" s="93"/>
      <c r="AH1385" s="96"/>
      <c r="AI1385" s="96"/>
      <c r="AJ1385" s="90"/>
      <c r="AK1385" s="90"/>
      <c r="AL1385" s="93"/>
      <c r="AM1385" s="93"/>
      <c r="AN1385" s="92">
        <v>0</v>
      </c>
      <c r="AO1385" s="93"/>
      <c r="AP1385" s="93"/>
    </row>
    <row r="1386" spans="1:42" ht="75" customHeight="1">
      <c r="A1386" s="77">
        <f t="shared" si="1"/>
        <v>1385</v>
      </c>
      <c r="B1386" s="102" t="s">
        <v>11292</v>
      </c>
      <c r="C1386" s="92" t="s">
        <v>11293</v>
      </c>
      <c r="D1386" s="92" t="s">
        <v>11294</v>
      </c>
      <c r="E1386" s="92" t="s">
        <v>11295</v>
      </c>
      <c r="F1386" s="92">
        <v>81703563198</v>
      </c>
      <c r="G1386" s="92" t="s">
        <v>44</v>
      </c>
      <c r="H1386" s="90" t="s">
        <v>11293</v>
      </c>
      <c r="I1386" s="90" t="s">
        <v>11293</v>
      </c>
      <c r="J1386" s="92" t="s">
        <v>11296</v>
      </c>
      <c r="K1386" s="92" t="s">
        <v>209</v>
      </c>
      <c r="L1386" s="92" t="s">
        <v>209</v>
      </c>
      <c r="M1386" s="92" t="s">
        <v>209</v>
      </c>
      <c r="N1386" s="92" t="s">
        <v>209</v>
      </c>
      <c r="O1386" s="92" t="s">
        <v>209</v>
      </c>
      <c r="P1386" s="90"/>
      <c r="Q1386" s="92" t="s">
        <v>209</v>
      </c>
      <c r="R1386" s="93"/>
      <c r="S1386" s="93"/>
      <c r="T1386" s="92" t="s">
        <v>9720</v>
      </c>
      <c r="U1386" s="94"/>
      <c r="V1386" s="94"/>
      <c r="W1386" s="94"/>
      <c r="X1386" s="94"/>
      <c r="Y1386" s="93"/>
      <c r="Z1386" s="93"/>
      <c r="AA1386" s="90"/>
      <c r="AB1386" s="95"/>
      <c r="AC1386" s="93"/>
      <c r="AD1386" s="92" t="s">
        <v>209</v>
      </c>
      <c r="AE1386" s="94"/>
      <c r="AF1386" s="92" t="s">
        <v>11297</v>
      </c>
      <c r="AG1386" s="93"/>
      <c r="AH1386" s="96"/>
      <c r="AI1386" s="96"/>
      <c r="AJ1386" s="90"/>
      <c r="AK1386" s="90"/>
      <c r="AL1386" s="93"/>
      <c r="AM1386" s="93"/>
      <c r="AN1386" s="92">
        <v>0</v>
      </c>
      <c r="AO1386" s="93"/>
      <c r="AP1386" s="93"/>
    </row>
    <row r="1387" spans="1:42" ht="75" customHeight="1">
      <c r="A1387" s="77">
        <f t="shared" si="1"/>
        <v>1386</v>
      </c>
      <c r="B1387" s="102" t="s">
        <v>11298</v>
      </c>
      <c r="C1387" s="92" t="s">
        <v>11299</v>
      </c>
      <c r="D1387" s="92" t="s">
        <v>11300</v>
      </c>
      <c r="E1387" s="92" t="s">
        <v>11301</v>
      </c>
      <c r="F1387" s="92">
        <v>85100545819</v>
      </c>
      <c r="G1387" s="92" t="s">
        <v>44</v>
      </c>
      <c r="H1387" s="90" t="s">
        <v>11299</v>
      </c>
      <c r="I1387" s="90" t="s">
        <v>11299</v>
      </c>
      <c r="J1387" s="92"/>
      <c r="K1387" s="92" t="s">
        <v>209</v>
      </c>
      <c r="L1387" s="92" t="s">
        <v>209</v>
      </c>
      <c r="M1387" s="92" t="s">
        <v>209</v>
      </c>
      <c r="N1387" s="92" t="s">
        <v>209</v>
      </c>
      <c r="O1387" s="92" t="s">
        <v>209</v>
      </c>
      <c r="P1387" s="90"/>
      <c r="Q1387" s="92" t="s">
        <v>209</v>
      </c>
      <c r="R1387" s="93"/>
      <c r="S1387" s="93"/>
      <c r="T1387" s="92" t="s">
        <v>9720</v>
      </c>
      <c r="U1387" s="94"/>
      <c r="V1387" s="94"/>
      <c r="W1387" s="94"/>
      <c r="X1387" s="94"/>
      <c r="Y1387" s="93"/>
      <c r="Z1387" s="93"/>
      <c r="AA1387" s="90"/>
      <c r="AB1387" s="95"/>
      <c r="AC1387" s="93"/>
      <c r="AD1387" s="92" t="s">
        <v>209</v>
      </c>
      <c r="AE1387" s="94"/>
      <c r="AF1387" s="92" t="s">
        <v>11302</v>
      </c>
      <c r="AG1387" s="93"/>
      <c r="AH1387" s="96"/>
      <c r="AI1387" s="96"/>
      <c r="AJ1387" s="90"/>
      <c r="AK1387" s="90"/>
      <c r="AL1387" s="93"/>
      <c r="AM1387" s="93"/>
      <c r="AN1387" s="92">
        <v>0</v>
      </c>
      <c r="AO1387" s="93"/>
      <c r="AP1387" s="93"/>
    </row>
    <row r="1388" spans="1:42" ht="75" customHeight="1">
      <c r="A1388" s="77">
        <f t="shared" si="1"/>
        <v>1387</v>
      </c>
      <c r="B1388" s="102" t="s">
        <v>11303</v>
      </c>
      <c r="C1388" s="92" t="s">
        <v>11304</v>
      </c>
      <c r="D1388" s="92" t="s">
        <v>11305</v>
      </c>
      <c r="E1388" s="92" t="s">
        <v>11306</v>
      </c>
      <c r="F1388" s="92">
        <v>81232879888</v>
      </c>
      <c r="G1388" s="92" t="s">
        <v>8649</v>
      </c>
      <c r="H1388" s="90" t="s">
        <v>11304</v>
      </c>
      <c r="I1388" s="90" t="s">
        <v>11304</v>
      </c>
      <c r="J1388" s="92" t="s">
        <v>11307</v>
      </c>
      <c r="K1388" s="92" t="s">
        <v>209</v>
      </c>
      <c r="L1388" s="92" t="s">
        <v>209</v>
      </c>
      <c r="M1388" s="92" t="s">
        <v>209</v>
      </c>
      <c r="N1388" s="92" t="s">
        <v>209</v>
      </c>
      <c r="O1388" s="92" t="s">
        <v>209</v>
      </c>
      <c r="P1388" s="90"/>
      <c r="Q1388" s="92" t="s">
        <v>209</v>
      </c>
      <c r="R1388" s="93"/>
      <c r="S1388" s="93"/>
      <c r="T1388" s="92" t="s">
        <v>9720</v>
      </c>
      <c r="U1388" s="94"/>
      <c r="V1388" s="94"/>
      <c r="W1388" s="94"/>
      <c r="X1388" s="94"/>
      <c r="Y1388" s="93"/>
      <c r="Z1388" s="93"/>
      <c r="AA1388" s="90"/>
      <c r="AB1388" s="95"/>
      <c r="AC1388" s="93"/>
      <c r="AD1388" s="92" t="s">
        <v>209</v>
      </c>
      <c r="AE1388" s="94"/>
      <c r="AF1388" s="92" t="s">
        <v>11308</v>
      </c>
      <c r="AG1388" s="93"/>
      <c r="AH1388" s="96"/>
      <c r="AI1388" s="96"/>
      <c r="AJ1388" s="90"/>
      <c r="AK1388" s="90"/>
      <c r="AL1388" s="93"/>
      <c r="AM1388" s="93"/>
      <c r="AN1388" s="92">
        <v>0</v>
      </c>
      <c r="AO1388" s="93"/>
      <c r="AP1388" s="93"/>
    </row>
    <row r="1389" spans="1:42" ht="75" customHeight="1">
      <c r="A1389" s="77">
        <f t="shared" si="1"/>
        <v>1388</v>
      </c>
      <c r="B1389" s="92" t="s">
        <v>11309</v>
      </c>
      <c r="C1389" s="92" t="s">
        <v>11310</v>
      </c>
      <c r="D1389" s="92" t="s">
        <v>2059</v>
      </c>
      <c r="E1389" s="92" t="s">
        <v>2057</v>
      </c>
      <c r="F1389" s="92">
        <v>82139111497</v>
      </c>
      <c r="G1389" s="92" t="s">
        <v>44</v>
      </c>
      <c r="H1389" s="90" t="s">
        <v>11310</v>
      </c>
      <c r="I1389" s="90" t="s">
        <v>11310</v>
      </c>
      <c r="J1389" s="92" t="s">
        <v>2061</v>
      </c>
      <c r="K1389" s="92" t="s">
        <v>209</v>
      </c>
      <c r="L1389" s="92" t="s">
        <v>209</v>
      </c>
      <c r="M1389" s="92" t="s">
        <v>209</v>
      </c>
      <c r="N1389" s="92" t="s">
        <v>209</v>
      </c>
      <c r="O1389" s="92" t="s">
        <v>209</v>
      </c>
      <c r="P1389" s="90"/>
      <c r="Q1389" s="92" t="s">
        <v>209</v>
      </c>
      <c r="R1389" s="93"/>
      <c r="S1389" s="93"/>
      <c r="T1389" s="92" t="s">
        <v>9720</v>
      </c>
      <c r="U1389" s="94"/>
      <c r="V1389" s="94"/>
      <c r="W1389" s="94"/>
      <c r="X1389" s="94"/>
      <c r="Y1389" s="93"/>
      <c r="Z1389" s="93"/>
      <c r="AA1389" s="90"/>
      <c r="AB1389" s="95"/>
      <c r="AC1389" s="93"/>
      <c r="AD1389" s="92" t="s">
        <v>209</v>
      </c>
      <c r="AE1389" s="94"/>
      <c r="AF1389" s="92" t="s">
        <v>11311</v>
      </c>
      <c r="AG1389" s="93"/>
      <c r="AH1389" s="96"/>
      <c r="AI1389" s="96"/>
      <c r="AJ1389" s="90"/>
      <c r="AK1389" s="90"/>
      <c r="AL1389" s="93"/>
      <c r="AM1389" s="93"/>
      <c r="AN1389" s="92">
        <v>0</v>
      </c>
      <c r="AO1389" s="93"/>
      <c r="AP1389" s="93"/>
    </row>
    <row r="1390" spans="1:42" ht="75" customHeight="1">
      <c r="A1390" s="77">
        <f t="shared" si="1"/>
        <v>1389</v>
      </c>
      <c r="B1390" s="103" t="s">
        <v>11312</v>
      </c>
      <c r="C1390" s="92" t="s">
        <v>11313</v>
      </c>
      <c r="D1390" s="92" t="s">
        <v>11314</v>
      </c>
      <c r="E1390" s="92" t="s">
        <v>11315</v>
      </c>
      <c r="F1390" s="92">
        <v>81235550950</v>
      </c>
      <c r="G1390" s="92" t="s">
        <v>8649</v>
      </c>
      <c r="H1390" s="90" t="s">
        <v>11313</v>
      </c>
      <c r="I1390" s="90" t="s">
        <v>11313</v>
      </c>
      <c r="J1390" s="92" t="s">
        <v>11316</v>
      </c>
      <c r="K1390" s="92" t="s">
        <v>209</v>
      </c>
      <c r="L1390" s="92" t="s">
        <v>209</v>
      </c>
      <c r="M1390" s="92" t="s">
        <v>209</v>
      </c>
      <c r="N1390" s="92" t="s">
        <v>209</v>
      </c>
      <c r="O1390" s="92" t="s">
        <v>209</v>
      </c>
      <c r="P1390" s="90"/>
      <c r="Q1390" s="92" t="s">
        <v>209</v>
      </c>
      <c r="R1390" s="93"/>
      <c r="S1390" s="93"/>
      <c r="T1390" s="92" t="s">
        <v>9720</v>
      </c>
      <c r="U1390" s="94"/>
      <c r="V1390" s="94"/>
      <c r="W1390" s="94"/>
      <c r="X1390" s="94"/>
      <c r="Y1390" s="93"/>
      <c r="Z1390" s="93"/>
      <c r="AA1390" s="90"/>
      <c r="AB1390" s="95"/>
      <c r="AC1390" s="93"/>
      <c r="AD1390" s="92" t="s">
        <v>209</v>
      </c>
      <c r="AE1390" s="94"/>
      <c r="AF1390" s="92" t="s">
        <v>11317</v>
      </c>
      <c r="AG1390" s="93"/>
      <c r="AH1390" s="96"/>
      <c r="AI1390" s="96"/>
      <c r="AJ1390" s="90"/>
      <c r="AK1390" s="90"/>
      <c r="AL1390" s="93"/>
      <c r="AM1390" s="93"/>
      <c r="AN1390" s="92">
        <v>0</v>
      </c>
      <c r="AO1390" s="93"/>
      <c r="AP1390" s="93"/>
    </row>
    <row r="1391" spans="1:42" ht="75" customHeight="1">
      <c r="A1391" s="77">
        <f t="shared" si="1"/>
        <v>1390</v>
      </c>
      <c r="B1391" s="103" t="s">
        <v>11318</v>
      </c>
      <c r="C1391" s="92" t="s">
        <v>11319</v>
      </c>
      <c r="D1391" s="92" t="s">
        <v>11320</v>
      </c>
      <c r="E1391" s="92" t="s">
        <v>11321</v>
      </c>
      <c r="F1391" s="92">
        <v>8563002854</v>
      </c>
      <c r="G1391" s="92" t="s">
        <v>8649</v>
      </c>
      <c r="H1391" s="90" t="s">
        <v>11319</v>
      </c>
      <c r="I1391" s="90" t="s">
        <v>11319</v>
      </c>
      <c r="J1391" s="92" t="s">
        <v>11322</v>
      </c>
      <c r="K1391" s="92" t="s">
        <v>209</v>
      </c>
      <c r="L1391" s="92" t="s">
        <v>209</v>
      </c>
      <c r="M1391" s="92" t="s">
        <v>209</v>
      </c>
      <c r="N1391" s="92" t="s">
        <v>209</v>
      </c>
      <c r="O1391" s="92" t="s">
        <v>209</v>
      </c>
      <c r="P1391" s="90"/>
      <c r="Q1391" s="92" t="s">
        <v>209</v>
      </c>
      <c r="R1391" s="93"/>
      <c r="S1391" s="93"/>
      <c r="T1391" s="92" t="s">
        <v>9720</v>
      </c>
      <c r="U1391" s="94"/>
      <c r="V1391" s="94"/>
      <c r="W1391" s="94"/>
      <c r="X1391" s="94"/>
      <c r="Y1391" s="93"/>
      <c r="Z1391" s="93"/>
      <c r="AA1391" s="90"/>
      <c r="AB1391" s="95"/>
      <c r="AC1391" s="93"/>
      <c r="AD1391" s="92" t="s">
        <v>209</v>
      </c>
      <c r="AE1391" s="94"/>
      <c r="AF1391" s="92" t="s">
        <v>11323</v>
      </c>
      <c r="AG1391" s="93"/>
      <c r="AH1391" s="96"/>
      <c r="AI1391" s="96"/>
      <c r="AJ1391" s="90"/>
      <c r="AK1391" s="90"/>
      <c r="AL1391" s="93"/>
      <c r="AM1391" s="93"/>
      <c r="AN1391" s="92">
        <v>0</v>
      </c>
      <c r="AO1391" s="93"/>
      <c r="AP1391" s="93"/>
    </row>
    <row r="1392" spans="1:42" ht="75" customHeight="1">
      <c r="A1392" s="77">
        <f t="shared" si="1"/>
        <v>1391</v>
      </c>
      <c r="B1392" s="103" t="s">
        <v>11324</v>
      </c>
      <c r="C1392" s="92" t="s">
        <v>11325</v>
      </c>
      <c r="D1392" s="92" t="s">
        <v>11326</v>
      </c>
      <c r="E1392" s="92" t="s">
        <v>11327</v>
      </c>
      <c r="F1392" s="92">
        <v>895340031255</v>
      </c>
      <c r="G1392" s="92" t="s">
        <v>44</v>
      </c>
      <c r="H1392" s="90" t="s">
        <v>11325</v>
      </c>
      <c r="I1392" s="90" t="s">
        <v>11325</v>
      </c>
      <c r="J1392" s="92" t="s">
        <v>11328</v>
      </c>
      <c r="K1392" s="92" t="s">
        <v>209</v>
      </c>
      <c r="L1392" s="92" t="s">
        <v>209</v>
      </c>
      <c r="M1392" s="92" t="s">
        <v>209</v>
      </c>
      <c r="N1392" s="92" t="s">
        <v>209</v>
      </c>
      <c r="O1392" s="92" t="s">
        <v>209</v>
      </c>
      <c r="P1392" s="90"/>
      <c r="Q1392" s="92" t="s">
        <v>209</v>
      </c>
      <c r="R1392" s="93"/>
      <c r="S1392" s="93"/>
      <c r="T1392" s="92" t="s">
        <v>9720</v>
      </c>
      <c r="U1392" s="94"/>
      <c r="V1392" s="94"/>
      <c r="W1392" s="94"/>
      <c r="X1392" s="94"/>
      <c r="Y1392" s="93"/>
      <c r="Z1392" s="93"/>
      <c r="AA1392" s="90"/>
      <c r="AB1392" s="95"/>
      <c r="AC1392" s="93"/>
      <c r="AD1392" s="92" t="s">
        <v>209</v>
      </c>
      <c r="AE1392" s="94"/>
      <c r="AF1392" s="92" t="s">
        <v>11329</v>
      </c>
      <c r="AG1392" s="93"/>
      <c r="AH1392" s="96"/>
      <c r="AI1392" s="96"/>
      <c r="AJ1392" s="90"/>
      <c r="AK1392" s="90"/>
      <c r="AL1392" s="93"/>
      <c r="AM1392" s="93"/>
      <c r="AN1392" s="92">
        <v>0</v>
      </c>
      <c r="AO1392" s="93"/>
      <c r="AP1392" s="93"/>
    </row>
    <row r="1393" spans="1:42" ht="75" customHeight="1">
      <c r="A1393" s="77">
        <f t="shared" si="1"/>
        <v>1392</v>
      </c>
      <c r="B1393" s="92" t="s">
        <v>11330</v>
      </c>
      <c r="C1393" s="92" t="s">
        <v>11331</v>
      </c>
      <c r="D1393" s="92" t="s">
        <v>11332</v>
      </c>
      <c r="E1393" s="92" t="s">
        <v>11333</v>
      </c>
      <c r="F1393" s="92">
        <v>89643126073</v>
      </c>
      <c r="G1393" s="92" t="s">
        <v>8649</v>
      </c>
      <c r="H1393" s="90" t="s">
        <v>11331</v>
      </c>
      <c r="I1393" s="90" t="s">
        <v>11331</v>
      </c>
      <c r="J1393" s="92" t="s">
        <v>11334</v>
      </c>
      <c r="K1393" s="92" t="s">
        <v>209</v>
      </c>
      <c r="L1393" s="92" t="s">
        <v>209</v>
      </c>
      <c r="M1393" s="92" t="s">
        <v>209</v>
      </c>
      <c r="N1393" s="92" t="s">
        <v>209</v>
      </c>
      <c r="O1393" s="92" t="s">
        <v>209</v>
      </c>
      <c r="P1393" s="90"/>
      <c r="Q1393" s="92" t="s">
        <v>209</v>
      </c>
      <c r="R1393" s="93"/>
      <c r="S1393" s="93"/>
      <c r="T1393" s="92" t="s">
        <v>9720</v>
      </c>
      <c r="U1393" s="94"/>
      <c r="V1393" s="94"/>
      <c r="W1393" s="94"/>
      <c r="X1393" s="94"/>
      <c r="Y1393" s="93"/>
      <c r="Z1393" s="93"/>
      <c r="AA1393" s="90"/>
      <c r="AB1393" s="95"/>
      <c r="AC1393" s="93"/>
      <c r="AD1393" s="92" t="s">
        <v>209</v>
      </c>
      <c r="AE1393" s="94"/>
      <c r="AF1393" s="92" t="s">
        <v>11335</v>
      </c>
      <c r="AG1393" s="93"/>
      <c r="AH1393" s="96"/>
      <c r="AI1393" s="96"/>
      <c r="AJ1393" s="90"/>
      <c r="AK1393" s="90"/>
      <c r="AL1393" s="93"/>
      <c r="AM1393" s="93"/>
      <c r="AN1393" s="92">
        <v>0</v>
      </c>
      <c r="AO1393" s="93"/>
      <c r="AP1393" s="93"/>
    </row>
    <row r="1394" spans="1:42" ht="75" customHeight="1">
      <c r="A1394" s="77">
        <f t="shared" si="1"/>
        <v>1393</v>
      </c>
      <c r="B1394" s="102" t="s">
        <v>11336</v>
      </c>
      <c r="C1394" s="92" t="s">
        <v>11337</v>
      </c>
      <c r="D1394" s="92" t="s">
        <v>11338</v>
      </c>
      <c r="E1394" s="92" t="s">
        <v>11339</v>
      </c>
      <c r="F1394" s="92">
        <v>85235751216</v>
      </c>
      <c r="G1394" s="92" t="s">
        <v>11340</v>
      </c>
      <c r="H1394" s="90" t="s">
        <v>11337</v>
      </c>
      <c r="I1394" s="90" t="s">
        <v>11337</v>
      </c>
      <c r="J1394" s="92" t="s">
        <v>11341</v>
      </c>
      <c r="K1394" s="92" t="s">
        <v>209</v>
      </c>
      <c r="L1394" s="92" t="s">
        <v>209</v>
      </c>
      <c r="M1394" s="92" t="s">
        <v>209</v>
      </c>
      <c r="N1394" s="92" t="s">
        <v>209</v>
      </c>
      <c r="O1394" s="92" t="s">
        <v>209</v>
      </c>
      <c r="P1394" s="90"/>
      <c r="Q1394" s="92" t="s">
        <v>209</v>
      </c>
      <c r="R1394" s="93"/>
      <c r="S1394" s="93"/>
      <c r="T1394" s="92" t="s">
        <v>9720</v>
      </c>
      <c r="U1394" s="94"/>
      <c r="V1394" s="94"/>
      <c r="W1394" s="94"/>
      <c r="X1394" s="94"/>
      <c r="Y1394" s="93"/>
      <c r="Z1394" s="93"/>
      <c r="AA1394" s="90"/>
      <c r="AB1394" s="95"/>
      <c r="AC1394" s="93"/>
      <c r="AD1394" s="92" t="s">
        <v>209</v>
      </c>
      <c r="AE1394" s="94"/>
      <c r="AF1394" s="92" t="s">
        <v>11342</v>
      </c>
      <c r="AG1394" s="93"/>
      <c r="AH1394" s="96"/>
      <c r="AI1394" s="96"/>
      <c r="AJ1394" s="90"/>
      <c r="AK1394" s="90"/>
      <c r="AL1394" s="93"/>
      <c r="AM1394" s="93"/>
      <c r="AN1394" s="92">
        <v>0</v>
      </c>
      <c r="AO1394" s="93"/>
      <c r="AP1394" s="93"/>
    </row>
    <row r="1395" spans="1:42" ht="75" customHeight="1">
      <c r="A1395" s="77">
        <f t="shared" si="1"/>
        <v>1394</v>
      </c>
      <c r="B1395" s="103" t="s">
        <v>11343</v>
      </c>
      <c r="C1395" s="92" t="s">
        <v>11344</v>
      </c>
      <c r="D1395" s="92" t="s">
        <v>11345</v>
      </c>
      <c r="E1395" s="92" t="s">
        <v>11346</v>
      </c>
      <c r="F1395" s="92">
        <v>88217119774</v>
      </c>
      <c r="G1395" s="92" t="s">
        <v>11340</v>
      </c>
      <c r="H1395" s="90" t="s">
        <v>11344</v>
      </c>
      <c r="I1395" s="90" t="s">
        <v>11344</v>
      </c>
      <c r="J1395" s="92" t="s">
        <v>11347</v>
      </c>
      <c r="K1395" s="92" t="s">
        <v>209</v>
      </c>
      <c r="L1395" s="92" t="s">
        <v>209</v>
      </c>
      <c r="M1395" s="92" t="s">
        <v>209</v>
      </c>
      <c r="N1395" s="92" t="s">
        <v>209</v>
      </c>
      <c r="O1395" s="92" t="s">
        <v>209</v>
      </c>
      <c r="P1395" s="90"/>
      <c r="Q1395" s="92" t="s">
        <v>209</v>
      </c>
      <c r="R1395" s="93"/>
      <c r="S1395" s="93"/>
      <c r="T1395" s="92" t="s">
        <v>9720</v>
      </c>
      <c r="U1395" s="94"/>
      <c r="V1395" s="94"/>
      <c r="W1395" s="94"/>
      <c r="X1395" s="94"/>
      <c r="Y1395" s="93"/>
      <c r="Z1395" s="93"/>
      <c r="AA1395" s="90"/>
      <c r="AB1395" s="95"/>
      <c r="AC1395" s="93"/>
      <c r="AD1395" s="92" t="s">
        <v>209</v>
      </c>
      <c r="AE1395" s="94"/>
      <c r="AF1395" s="92" t="s">
        <v>11348</v>
      </c>
      <c r="AG1395" s="93"/>
      <c r="AH1395" s="96"/>
      <c r="AI1395" s="96"/>
      <c r="AJ1395" s="90"/>
      <c r="AK1395" s="90"/>
      <c r="AL1395" s="93"/>
      <c r="AM1395" s="93"/>
      <c r="AN1395" s="92">
        <v>0</v>
      </c>
      <c r="AO1395" s="93"/>
      <c r="AP1395" s="93"/>
    </row>
    <row r="1396" spans="1:42" ht="75" customHeight="1">
      <c r="A1396" s="77">
        <f t="shared" si="1"/>
        <v>1395</v>
      </c>
      <c r="B1396" s="102" t="s">
        <v>11349</v>
      </c>
      <c r="C1396" s="92" t="s">
        <v>11350</v>
      </c>
      <c r="D1396" s="92" t="s">
        <v>11351</v>
      </c>
      <c r="E1396" s="92" t="s">
        <v>11352</v>
      </c>
      <c r="F1396" s="92">
        <v>8993896994</v>
      </c>
      <c r="G1396" s="92" t="s">
        <v>8649</v>
      </c>
      <c r="H1396" s="90" t="s">
        <v>11350</v>
      </c>
      <c r="I1396" s="90" t="s">
        <v>11350</v>
      </c>
      <c r="J1396" s="92" t="s">
        <v>11353</v>
      </c>
      <c r="K1396" s="92" t="s">
        <v>209</v>
      </c>
      <c r="L1396" s="92" t="s">
        <v>209</v>
      </c>
      <c r="M1396" s="92" t="s">
        <v>209</v>
      </c>
      <c r="N1396" s="92" t="s">
        <v>209</v>
      </c>
      <c r="O1396" s="92" t="s">
        <v>209</v>
      </c>
      <c r="P1396" s="90"/>
      <c r="Q1396" s="92" t="s">
        <v>209</v>
      </c>
      <c r="R1396" s="93"/>
      <c r="S1396" s="93"/>
      <c r="T1396" s="92" t="s">
        <v>9720</v>
      </c>
      <c r="U1396" s="94"/>
      <c r="V1396" s="94"/>
      <c r="W1396" s="94"/>
      <c r="X1396" s="94"/>
      <c r="Y1396" s="93"/>
      <c r="Z1396" s="93"/>
      <c r="AA1396" s="90"/>
      <c r="AB1396" s="95"/>
      <c r="AC1396" s="93"/>
      <c r="AD1396" s="92" t="s">
        <v>209</v>
      </c>
      <c r="AE1396" s="94"/>
      <c r="AF1396" s="92" t="s">
        <v>11354</v>
      </c>
      <c r="AG1396" s="93"/>
      <c r="AH1396" s="96"/>
      <c r="AI1396" s="96"/>
      <c r="AJ1396" s="90"/>
      <c r="AK1396" s="90"/>
      <c r="AL1396" s="93"/>
      <c r="AM1396" s="93"/>
      <c r="AN1396" s="92">
        <v>0</v>
      </c>
      <c r="AO1396" s="93"/>
      <c r="AP1396" s="93"/>
    </row>
    <row r="1397" spans="1:42" ht="75" customHeight="1">
      <c r="A1397" s="77">
        <f t="shared" si="1"/>
        <v>1396</v>
      </c>
      <c r="B1397" s="102" t="s">
        <v>11355</v>
      </c>
      <c r="C1397" s="92" t="s">
        <v>11356</v>
      </c>
      <c r="D1397" s="92" t="s">
        <v>11357</v>
      </c>
      <c r="E1397" s="92" t="s">
        <v>11358</v>
      </c>
      <c r="F1397" s="92">
        <v>81805007929</v>
      </c>
      <c r="G1397" s="92" t="s">
        <v>8649</v>
      </c>
      <c r="H1397" s="90" t="s">
        <v>11356</v>
      </c>
      <c r="I1397" s="90" t="s">
        <v>11356</v>
      </c>
      <c r="J1397" s="92" t="s">
        <v>11359</v>
      </c>
      <c r="K1397" s="92" t="s">
        <v>209</v>
      </c>
      <c r="L1397" s="92" t="s">
        <v>209</v>
      </c>
      <c r="M1397" s="92" t="s">
        <v>209</v>
      </c>
      <c r="N1397" s="92" t="s">
        <v>209</v>
      </c>
      <c r="O1397" s="92" t="s">
        <v>209</v>
      </c>
      <c r="P1397" s="90"/>
      <c r="Q1397" s="92" t="s">
        <v>209</v>
      </c>
      <c r="R1397" s="93"/>
      <c r="S1397" s="93"/>
      <c r="T1397" s="92" t="s">
        <v>9720</v>
      </c>
      <c r="U1397" s="94"/>
      <c r="V1397" s="94"/>
      <c r="W1397" s="94"/>
      <c r="X1397" s="94"/>
      <c r="Y1397" s="93"/>
      <c r="Z1397" s="93"/>
      <c r="AA1397" s="90"/>
      <c r="AB1397" s="95"/>
      <c r="AC1397" s="93"/>
      <c r="AD1397" s="92" t="s">
        <v>209</v>
      </c>
      <c r="AE1397" s="94"/>
      <c r="AF1397" s="92" t="s">
        <v>9897</v>
      </c>
      <c r="AG1397" s="93"/>
      <c r="AH1397" s="96"/>
      <c r="AI1397" s="96"/>
      <c r="AJ1397" s="90"/>
      <c r="AK1397" s="90"/>
      <c r="AL1397" s="93"/>
      <c r="AM1397" s="93"/>
      <c r="AN1397" s="92">
        <v>0</v>
      </c>
      <c r="AO1397" s="93"/>
      <c r="AP1397" s="93"/>
    </row>
    <row r="1398" spans="1:42" ht="75" customHeight="1">
      <c r="A1398" s="77">
        <f t="shared" si="1"/>
        <v>1397</v>
      </c>
      <c r="B1398" s="103" t="s">
        <v>11360</v>
      </c>
      <c r="C1398" s="92" t="s">
        <v>11361</v>
      </c>
      <c r="D1398" s="92" t="s">
        <v>11362</v>
      </c>
      <c r="E1398" s="92" t="s">
        <v>11363</v>
      </c>
      <c r="F1398" s="92">
        <v>81230171727</v>
      </c>
      <c r="G1398" s="92" t="s">
        <v>11340</v>
      </c>
      <c r="H1398" s="90" t="s">
        <v>11361</v>
      </c>
      <c r="I1398" s="90" t="s">
        <v>11361</v>
      </c>
      <c r="J1398" s="92" t="s">
        <v>11364</v>
      </c>
      <c r="K1398" s="92" t="s">
        <v>209</v>
      </c>
      <c r="L1398" s="92" t="s">
        <v>209</v>
      </c>
      <c r="M1398" s="92" t="s">
        <v>209</v>
      </c>
      <c r="N1398" s="92" t="s">
        <v>209</v>
      </c>
      <c r="O1398" s="92" t="s">
        <v>209</v>
      </c>
      <c r="P1398" s="90"/>
      <c r="Q1398" s="92" t="s">
        <v>209</v>
      </c>
      <c r="R1398" s="93"/>
      <c r="S1398" s="93"/>
      <c r="T1398" s="92" t="s">
        <v>9720</v>
      </c>
      <c r="U1398" s="94"/>
      <c r="V1398" s="94"/>
      <c r="W1398" s="94"/>
      <c r="X1398" s="94"/>
      <c r="Y1398" s="93"/>
      <c r="Z1398" s="93"/>
      <c r="AA1398" s="90"/>
      <c r="AB1398" s="95"/>
      <c r="AC1398" s="93"/>
      <c r="AD1398" s="92" t="s">
        <v>209</v>
      </c>
      <c r="AE1398" s="94"/>
      <c r="AF1398" s="92" t="s">
        <v>11365</v>
      </c>
      <c r="AG1398" s="93"/>
      <c r="AH1398" s="96"/>
      <c r="AI1398" s="96"/>
      <c r="AJ1398" s="90"/>
      <c r="AK1398" s="90"/>
      <c r="AL1398" s="93"/>
      <c r="AM1398" s="93"/>
      <c r="AN1398" s="92">
        <v>0</v>
      </c>
      <c r="AO1398" s="93"/>
      <c r="AP1398" s="93"/>
    </row>
    <row r="1399" spans="1:42" ht="75" customHeight="1">
      <c r="A1399" s="77">
        <f t="shared" si="1"/>
        <v>1398</v>
      </c>
      <c r="B1399" s="102" t="s">
        <v>11366</v>
      </c>
      <c r="C1399" s="92" t="s">
        <v>11367</v>
      </c>
      <c r="D1399" s="92" t="s">
        <v>11368</v>
      </c>
      <c r="E1399" s="92" t="s">
        <v>11369</v>
      </c>
      <c r="F1399" s="92">
        <v>81234612309</v>
      </c>
      <c r="G1399" s="92" t="s">
        <v>8649</v>
      </c>
      <c r="H1399" s="90" t="s">
        <v>11367</v>
      </c>
      <c r="I1399" s="90" t="s">
        <v>11367</v>
      </c>
      <c r="J1399" s="92" t="s">
        <v>11370</v>
      </c>
      <c r="K1399" s="92" t="s">
        <v>209</v>
      </c>
      <c r="L1399" s="92" t="s">
        <v>209</v>
      </c>
      <c r="M1399" s="92" t="s">
        <v>209</v>
      </c>
      <c r="N1399" s="92" t="s">
        <v>209</v>
      </c>
      <c r="O1399" s="92" t="s">
        <v>209</v>
      </c>
      <c r="P1399" s="90"/>
      <c r="Q1399" s="92" t="s">
        <v>209</v>
      </c>
      <c r="R1399" s="93"/>
      <c r="S1399" s="93"/>
      <c r="T1399" s="92" t="s">
        <v>9720</v>
      </c>
      <c r="U1399" s="94"/>
      <c r="V1399" s="94"/>
      <c r="W1399" s="94"/>
      <c r="X1399" s="94"/>
      <c r="Y1399" s="93"/>
      <c r="Z1399" s="93"/>
      <c r="AA1399" s="90"/>
      <c r="AB1399" s="95"/>
      <c r="AC1399" s="93"/>
      <c r="AD1399" s="92" t="s">
        <v>209</v>
      </c>
      <c r="AE1399" s="94"/>
      <c r="AF1399" s="92" t="s">
        <v>11302</v>
      </c>
      <c r="AG1399" s="93"/>
      <c r="AH1399" s="96"/>
      <c r="AI1399" s="96"/>
      <c r="AJ1399" s="90"/>
      <c r="AK1399" s="90"/>
      <c r="AL1399" s="93"/>
      <c r="AM1399" s="93"/>
      <c r="AN1399" s="92">
        <v>0</v>
      </c>
      <c r="AO1399" s="93"/>
      <c r="AP1399" s="93"/>
    </row>
    <row r="1400" spans="1:42" ht="75" customHeight="1">
      <c r="A1400" s="77">
        <f t="shared" si="1"/>
        <v>1399</v>
      </c>
      <c r="B1400" s="102" t="s">
        <v>11371</v>
      </c>
      <c r="C1400" s="92" t="s">
        <v>11372</v>
      </c>
      <c r="D1400" s="92" t="s">
        <v>3018</v>
      </c>
      <c r="E1400" s="92" t="s">
        <v>3016</v>
      </c>
      <c r="F1400" s="92">
        <v>82233926993</v>
      </c>
      <c r="G1400" s="92" t="s">
        <v>11340</v>
      </c>
      <c r="H1400" s="90" t="s">
        <v>11372</v>
      </c>
      <c r="I1400" s="90" t="s">
        <v>11372</v>
      </c>
      <c r="J1400" s="92" t="s">
        <v>11373</v>
      </c>
      <c r="K1400" s="92" t="s">
        <v>209</v>
      </c>
      <c r="L1400" s="92" t="s">
        <v>209</v>
      </c>
      <c r="M1400" s="92" t="s">
        <v>209</v>
      </c>
      <c r="N1400" s="92" t="s">
        <v>209</v>
      </c>
      <c r="O1400" s="92" t="s">
        <v>209</v>
      </c>
      <c r="P1400" s="90"/>
      <c r="Q1400" s="92" t="s">
        <v>209</v>
      </c>
      <c r="R1400" s="93"/>
      <c r="S1400" s="93"/>
      <c r="T1400" s="92" t="s">
        <v>9720</v>
      </c>
      <c r="U1400" s="94"/>
      <c r="V1400" s="94"/>
      <c r="W1400" s="94"/>
      <c r="X1400" s="94"/>
      <c r="Y1400" s="93"/>
      <c r="Z1400" s="93"/>
      <c r="AA1400" s="90"/>
      <c r="AB1400" s="95"/>
      <c r="AC1400" s="93"/>
      <c r="AD1400" s="92" t="s">
        <v>209</v>
      </c>
      <c r="AE1400" s="94"/>
      <c r="AF1400" s="92" t="s">
        <v>6104</v>
      </c>
      <c r="AG1400" s="93"/>
      <c r="AH1400" s="96"/>
      <c r="AI1400" s="96"/>
      <c r="AJ1400" s="90"/>
      <c r="AK1400" s="90"/>
      <c r="AL1400" s="93"/>
      <c r="AM1400" s="93"/>
      <c r="AN1400" s="92">
        <v>0</v>
      </c>
      <c r="AO1400" s="93"/>
      <c r="AP1400" s="93"/>
    </row>
    <row r="1401" spans="1:42" ht="75" customHeight="1">
      <c r="A1401" s="77">
        <f t="shared" si="1"/>
        <v>1400</v>
      </c>
      <c r="B1401" s="103" t="s">
        <v>11374</v>
      </c>
      <c r="C1401" s="92" t="s">
        <v>11375</v>
      </c>
      <c r="D1401" s="92" t="s">
        <v>7864</v>
      </c>
      <c r="E1401" s="92" t="s">
        <v>11376</v>
      </c>
      <c r="F1401" s="92">
        <v>85816997625</v>
      </c>
      <c r="G1401" s="92" t="s">
        <v>11340</v>
      </c>
      <c r="H1401" s="90" t="s">
        <v>11375</v>
      </c>
      <c r="I1401" s="90" t="s">
        <v>11375</v>
      </c>
      <c r="J1401" s="92" t="s">
        <v>11377</v>
      </c>
      <c r="K1401" s="92" t="s">
        <v>209</v>
      </c>
      <c r="L1401" s="92" t="s">
        <v>209</v>
      </c>
      <c r="M1401" s="92" t="s">
        <v>209</v>
      </c>
      <c r="N1401" s="92" t="s">
        <v>209</v>
      </c>
      <c r="O1401" s="92" t="s">
        <v>209</v>
      </c>
      <c r="P1401" s="90"/>
      <c r="Q1401" s="92" t="s">
        <v>209</v>
      </c>
      <c r="R1401" s="93"/>
      <c r="S1401" s="93"/>
      <c r="T1401" s="92" t="s">
        <v>9720</v>
      </c>
      <c r="U1401" s="94"/>
      <c r="V1401" s="94"/>
      <c r="W1401" s="94"/>
      <c r="X1401" s="94"/>
      <c r="Y1401" s="93"/>
      <c r="Z1401" s="93"/>
      <c r="AA1401" s="90"/>
      <c r="AB1401" s="95"/>
      <c r="AC1401" s="93"/>
      <c r="AD1401" s="92" t="s">
        <v>209</v>
      </c>
      <c r="AE1401" s="94"/>
      <c r="AF1401" s="92" t="s">
        <v>11378</v>
      </c>
      <c r="AG1401" s="93"/>
      <c r="AH1401" s="96"/>
      <c r="AI1401" s="96"/>
      <c r="AJ1401" s="90"/>
      <c r="AK1401" s="90"/>
      <c r="AL1401" s="93"/>
      <c r="AM1401" s="93"/>
      <c r="AN1401" s="92">
        <v>0</v>
      </c>
      <c r="AO1401" s="93"/>
      <c r="AP1401" s="93"/>
    </row>
    <row r="1402" spans="1:42" ht="75" customHeight="1">
      <c r="A1402" s="77">
        <f t="shared" si="1"/>
        <v>1401</v>
      </c>
      <c r="B1402" s="103" t="s">
        <v>11379</v>
      </c>
      <c r="C1402" s="92" t="s">
        <v>11380</v>
      </c>
      <c r="D1402" s="92" t="s">
        <v>11381</v>
      </c>
      <c r="E1402" s="92" t="s">
        <v>11382</v>
      </c>
      <c r="F1402" s="92">
        <v>85648907675</v>
      </c>
      <c r="G1402" s="92" t="s">
        <v>11340</v>
      </c>
      <c r="H1402" s="90" t="s">
        <v>11380</v>
      </c>
      <c r="I1402" s="90" t="s">
        <v>11380</v>
      </c>
      <c r="J1402" s="92" t="s">
        <v>11383</v>
      </c>
      <c r="K1402" s="92" t="s">
        <v>209</v>
      </c>
      <c r="L1402" s="92" t="s">
        <v>209</v>
      </c>
      <c r="M1402" s="92" t="s">
        <v>209</v>
      </c>
      <c r="N1402" s="92" t="s">
        <v>209</v>
      </c>
      <c r="O1402" s="92" t="s">
        <v>209</v>
      </c>
      <c r="P1402" s="90"/>
      <c r="Q1402" s="92" t="s">
        <v>209</v>
      </c>
      <c r="R1402" s="93"/>
      <c r="S1402" s="93"/>
      <c r="T1402" s="92" t="s">
        <v>9720</v>
      </c>
      <c r="U1402" s="94"/>
      <c r="V1402" s="94"/>
      <c r="W1402" s="94"/>
      <c r="X1402" s="94"/>
      <c r="Y1402" s="93"/>
      <c r="Z1402" s="93"/>
      <c r="AA1402" s="90"/>
      <c r="AB1402" s="95"/>
      <c r="AC1402" s="93"/>
      <c r="AD1402" s="92" t="s">
        <v>209</v>
      </c>
      <c r="AE1402" s="94"/>
      <c r="AF1402" s="92" t="s">
        <v>11384</v>
      </c>
      <c r="AG1402" s="93"/>
      <c r="AH1402" s="96"/>
      <c r="AI1402" s="96"/>
      <c r="AJ1402" s="90"/>
      <c r="AK1402" s="90"/>
      <c r="AL1402" s="93"/>
      <c r="AM1402" s="93"/>
      <c r="AN1402" s="92">
        <v>0</v>
      </c>
      <c r="AO1402" s="93"/>
      <c r="AP1402" s="93"/>
    </row>
  </sheetData>
  <autoFilter ref="A1:AP1402" xr:uid="{00000000-0009-0000-0000-000001000000}"/>
  <conditionalFormatting sqref="E2:E1402">
    <cfRule type="expression" dxfId="3" priority="1">
      <formula>COUNTIF(E:E,E2)&gt;1</formula>
    </cfRule>
  </conditionalFormatting>
  <hyperlinks>
    <hyperlink ref="B1331" r:id="rId1" xr:uid="{00000000-0004-0000-0100-000000000000}"/>
  </hyperlinks>
  <pageMargins left="0.7" right="0.7" top="0.75" bottom="0.75" header="0" footer="0"/>
  <pageSetup paperSize="9" orientation="portrait"/>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45432-CFF8-4FF8-8727-2A77D2F0C057}">
  <dimension ref="A1:AP980"/>
  <sheetViews>
    <sheetView topLeftCell="A556" workbookViewId="0">
      <selection activeCell="I557" sqref="I557"/>
    </sheetView>
  </sheetViews>
  <sheetFormatPr defaultRowHeight="14"/>
  <sheetData>
    <row r="1" spans="1:42" ht="84">
      <c r="A1" s="24" t="s">
        <v>3137</v>
      </c>
      <c r="B1" s="18" t="s">
        <v>3138</v>
      </c>
      <c r="C1" s="18" t="s">
        <v>3139</v>
      </c>
      <c r="D1" s="18" t="s">
        <v>3140</v>
      </c>
      <c r="E1" s="18" t="s">
        <v>3141</v>
      </c>
      <c r="F1" s="18" t="s">
        <v>3142</v>
      </c>
      <c r="G1" s="18" t="s">
        <v>6</v>
      </c>
      <c r="H1" s="18" t="s">
        <v>3143</v>
      </c>
      <c r="I1" s="18" t="s">
        <v>3144</v>
      </c>
      <c r="J1" s="18" t="s">
        <v>3145</v>
      </c>
      <c r="K1" s="18" t="s">
        <v>3146</v>
      </c>
      <c r="L1" s="18" t="s">
        <v>3147</v>
      </c>
      <c r="M1" s="18" t="s">
        <v>3148</v>
      </c>
      <c r="N1" s="18" t="s">
        <v>3149</v>
      </c>
      <c r="O1" s="18" t="s">
        <v>3150</v>
      </c>
      <c r="P1" s="18" t="s">
        <v>3151</v>
      </c>
      <c r="Q1" s="18" t="s">
        <v>3152</v>
      </c>
      <c r="R1" s="19" t="s">
        <v>3153</v>
      </c>
      <c r="S1" s="18" t="s">
        <v>3154</v>
      </c>
      <c r="T1" s="19" t="s">
        <v>3155</v>
      </c>
      <c r="U1" s="20" t="s">
        <v>3156</v>
      </c>
      <c r="V1" s="20" t="s">
        <v>3157</v>
      </c>
      <c r="W1" s="20" t="s">
        <v>3158</v>
      </c>
      <c r="X1" s="20" t="s">
        <v>3159</v>
      </c>
      <c r="Y1" s="19" t="s">
        <v>3160</v>
      </c>
      <c r="Z1" s="19" t="s">
        <v>3161</v>
      </c>
      <c r="AA1" s="19" t="s">
        <v>3162</v>
      </c>
      <c r="AB1" s="21" t="s">
        <v>3163</v>
      </c>
      <c r="AC1" s="19" t="s">
        <v>3164</v>
      </c>
      <c r="AD1" s="19" t="s">
        <v>3165</v>
      </c>
      <c r="AE1" s="22" t="s">
        <v>3166</v>
      </c>
      <c r="AF1" s="18" t="s">
        <v>3167</v>
      </c>
      <c r="AG1" s="18" t="s">
        <v>3168</v>
      </c>
      <c r="AH1" s="23" t="s">
        <v>3169</v>
      </c>
      <c r="AI1" s="23" t="s">
        <v>3170</v>
      </c>
      <c r="AJ1" s="19" t="s">
        <v>20</v>
      </c>
      <c r="AK1" s="18" t="s">
        <v>22</v>
      </c>
      <c r="AL1" s="18" t="s">
        <v>3171</v>
      </c>
      <c r="AM1" s="18" t="s">
        <v>3172</v>
      </c>
      <c r="AN1" s="18" t="s">
        <v>21</v>
      </c>
      <c r="AO1" s="18" t="s">
        <v>3173</v>
      </c>
      <c r="AP1" s="18" t="s">
        <v>3174</v>
      </c>
    </row>
    <row r="2" spans="1:42" ht="112">
      <c r="A2" s="24">
        <v>2</v>
      </c>
      <c r="B2" s="137" t="s">
        <v>3188</v>
      </c>
      <c r="C2" s="137" t="s">
        <v>3189</v>
      </c>
      <c r="D2" s="137" t="s">
        <v>3190</v>
      </c>
      <c r="E2" s="137" t="s">
        <v>3191</v>
      </c>
      <c r="F2" s="28" t="s">
        <v>3192</v>
      </c>
      <c r="G2" s="137" t="s">
        <v>3193</v>
      </c>
      <c r="H2" s="137" t="s">
        <v>3189</v>
      </c>
      <c r="I2" s="137" t="s">
        <v>3189</v>
      </c>
      <c r="J2" s="137" t="s">
        <v>3194</v>
      </c>
      <c r="K2" s="137" t="s">
        <v>209</v>
      </c>
      <c r="L2" s="137" t="s">
        <v>209</v>
      </c>
      <c r="M2" s="137" t="s">
        <v>209</v>
      </c>
      <c r="N2" s="137" t="s">
        <v>209</v>
      </c>
      <c r="O2" s="137" t="s">
        <v>209</v>
      </c>
      <c r="P2" s="137" t="s">
        <v>3182</v>
      </c>
      <c r="Q2" s="137" t="s">
        <v>3195</v>
      </c>
      <c r="R2" s="137"/>
      <c r="S2" s="42">
        <v>2017</v>
      </c>
      <c r="T2" s="42" t="s">
        <v>3183</v>
      </c>
      <c r="U2" s="38">
        <v>240406000</v>
      </c>
      <c r="V2" s="38" t="s">
        <v>3196</v>
      </c>
      <c r="W2" s="38" t="s">
        <v>3197</v>
      </c>
      <c r="X2" s="38"/>
      <c r="Y2" s="137"/>
      <c r="Z2" s="137"/>
      <c r="AA2" s="137" t="s">
        <v>63</v>
      </c>
      <c r="AB2" s="39">
        <v>50000000</v>
      </c>
      <c r="AC2" s="137"/>
      <c r="AD2" s="137" t="s">
        <v>209</v>
      </c>
      <c r="AE2" s="38"/>
      <c r="AF2" s="137" t="s">
        <v>3198</v>
      </c>
      <c r="AG2" s="137"/>
      <c r="AH2" s="39"/>
      <c r="AI2" s="39"/>
      <c r="AJ2" s="137">
        <v>2000</v>
      </c>
      <c r="AK2" s="137" t="s">
        <v>105</v>
      </c>
      <c r="AL2" s="137"/>
      <c r="AM2" s="137"/>
      <c r="AN2" s="137">
        <v>0</v>
      </c>
      <c r="AO2" s="137"/>
      <c r="AP2" s="137"/>
    </row>
    <row r="3" spans="1:42" ht="182">
      <c r="A3" s="24">
        <v>5</v>
      </c>
      <c r="B3" s="137" t="s">
        <v>3215</v>
      </c>
      <c r="C3" s="137" t="s">
        <v>3216</v>
      </c>
      <c r="D3" s="137" t="s">
        <v>3217</v>
      </c>
      <c r="E3" s="137" t="s">
        <v>3218</v>
      </c>
      <c r="F3" s="28" t="s">
        <v>3219</v>
      </c>
      <c r="G3" s="137" t="s">
        <v>3180</v>
      </c>
      <c r="H3" s="137" t="s">
        <v>3216</v>
      </c>
      <c r="I3" s="137" t="s">
        <v>3216</v>
      </c>
      <c r="J3" s="137" t="s">
        <v>3220</v>
      </c>
      <c r="K3" s="137" t="s">
        <v>209</v>
      </c>
      <c r="L3" s="137" t="s">
        <v>209</v>
      </c>
      <c r="M3" s="137" t="s">
        <v>209</v>
      </c>
      <c r="N3" s="137" t="s">
        <v>209</v>
      </c>
      <c r="O3" s="137" t="s">
        <v>209</v>
      </c>
      <c r="P3" s="137" t="s">
        <v>3182</v>
      </c>
      <c r="Q3" s="137" t="s">
        <v>3195</v>
      </c>
      <c r="R3" s="137"/>
      <c r="S3" s="42">
        <v>2017</v>
      </c>
      <c r="T3" s="33" t="s">
        <v>3203</v>
      </c>
      <c r="U3" s="38">
        <v>48286000</v>
      </c>
      <c r="V3" s="38" t="s">
        <v>3221</v>
      </c>
      <c r="W3" s="38" t="s">
        <v>3222</v>
      </c>
      <c r="X3" s="38"/>
      <c r="Y3" s="137"/>
      <c r="Z3" s="137"/>
      <c r="AA3" s="137" t="s">
        <v>63</v>
      </c>
      <c r="AB3" s="39">
        <v>10000000</v>
      </c>
      <c r="AC3" s="137"/>
      <c r="AD3" s="137" t="s">
        <v>209</v>
      </c>
      <c r="AE3" s="38"/>
      <c r="AF3" s="137" t="s">
        <v>3198</v>
      </c>
      <c r="AG3" s="137"/>
      <c r="AH3" s="39"/>
      <c r="AI3" s="39"/>
      <c r="AJ3" s="137">
        <v>450</v>
      </c>
      <c r="AK3" s="34" t="s">
        <v>3223</v>
      </c>
      <c r="AL3" s="137"/>
      <c r="AM3" s="137"/>
      <c r="AN3" s="137">
        <v>0</v>
      </c>
      <c r="AO3" s="137"/>
      <c r="AP3" s="137"/>
    </row>
    <row r="4" spans="1:42" ht="182">
      <c r="A4" s="24">
        <v>7</v>
      </c>
      <c r="B4" s="137" t="s">
        <v>3234</v>
      </c>
      <c r="C4" s="137" t="s">
        <v>3235</v>
      </c>
      <c r="D4" s="137" t="s">
        <v>3236</v>
      </c>
      <c r="E4" s="137" t="s">
        <v>3237</v>
      </c>
      <c r="F4" s="28" t="s">
        <v>3238</v>
      </c>
      <c r="G4" s="137" t="s">
        <v>3180</v>
      </c>
      <c r="H4" s="137" t="s">
        <v>3235</v>
      </c>
      <c r="I4" s="137" t="s">
        <v>3235</v>
      </c>
      <c r="J4" s="137" t="s">
        <v>3239</v>
      </c>
      <c r="K4" s="137" t="s">
        <v>209</v>
      </c>
      <c r="L4" s="137" t="s">
        <v>209</v>
      </c>
      <c r="M4" s="137" t="s">
        <v>209</v>
      </c>
      <c r="N4" s="137" t="s">
        <v>209</v>
      </c>
      <c r="O4" s="137" t="s">
        <v>209</v>
      </c>
      <c r="P4" s="137" t="s">
        <v>3182</v>
      </c>
      <c r="Q4" s="137" t="s">
        <v>3195</v>
      </c>
      <c r="R4" s="137"/>
      <c r="S4" s="42">
        <v>2017</v>
      </c>
      <c r="T4" s="33" t="s">
        <v>3203</v>
      </c>
      <c r="U4" s="38" t="s">
        <v>3240</v>
      </c>
      <c r="V4" s="38" t="s">
        <v>3241</v>
      </c>
      <c r="W4" s="38" t="s">
        <v>3242</v>
      </c>
      <c r="X4" s="38"/>
      <c r="Y4" s="137"/>
      <c r="Z4" s="137"/>
      <c r="AA4" s="137" t="s">
        <v>63</v>
      </c>
      <c r="AB4" s="39">
        <v>10000000</v>
      </c>
      <c r="AC4" s="137"/>
      <c r="AD4" s="137" t="s">
        <v>209</v>
      </c>
      <c r="AE4" s="38"/>
      <c r="AF4" s="137" t="s">
        <v>3198</v>
      </c>
      <c r="AG4" s="137"/>
      <c r="AH4" s="39"/>
      <c r="AI4" s="39"/>
      <c r="AJ4" s="137">
        <v>350</v>
      </c>
      <c r="AK4" s="137" t="s">
        <v>105</v>
      </c>
      <c r="AL4" s="137"/>
      <c r="AM4" s="137"/>
      <c r="AN4" s="137">
        <v>0</v>
      </c>
      <c r="AO4" s="137"/>
      <c r="AP4" s="137"/>
    </row>
    <row r="5" spans="1:42" ht="182">
      <c r="A5" s="24">
        <v>20</v>
      </c>
      <c r="B5" s="41" t="s">
        <v>3345</v>
      </c>
      <c r="C5" s="137" t="s">
        <v>3346</v>
      </c>
      <c r="D5" s="137" t="s">
        <v>3347</v>
      </c>
      <c r="E5" s="135" t="s">
        <v>1652</v>
      </c>
      <c r="F5" s="35">
        <v>89699065732</v>
      </c>
      <c r="G5" s="137" t="s">
        <v>3180</v>
      </c>
      <c r="H5" s="137" t="s">
        <v>3346</v>
      </c>
      <c r="I5" s="137" t="s">
        <v>3346</v>
      </c>
      <c r="J5" s="137" t="s">
        <v>3348</v>
      </c>
      <c r="K5" s="137" t="s">
        <v>209</v>
      </c>
      <c r="L5" s="137" t="s">
        <v>209</v>
      </c>
      <c r="M5" s="137" t="s">
        <v>209</v>
      </c>
      <c r="N5" s="137" t="s">
        <v>209</v>
      </c>
      <c r="O5" s="137" t="s">
        <v>209</v>
      </c>
      <c r="P5" s="137" t="s">
        <v>3182</v>
      </c>
      <c r="Q5" s="137" t="s">
        <v>3195</v>
      </c>
      <c r="R5" s="137"/>
      <c r="S5" s="42">
        <v>2017</v>
      </c>
      <c r="T5" s="33" t="s">
        <v>3203</v>
      </c>
      <c r="U5" s="38" t="s">
        <v>3349</v>
      </c>
      <c r="V5" s="38" t="s">
        <v>3350</v>
      </c>
      <c r="W5" s="38" t="s">
        <v>3351</v>
      </c>
      <c r="X5" s="38"/>
      <c r="Y5" s="137"/>
      <c r="Z5" s="137"/>
      <c r="AA5" s="137" t="s">
        <v>63</v>
      </c>
      <c r="AB5" s="39"/>
      <c r="AC5" s="137"/>
      <c r="AD5" s="137" t="s">
        <v>209</v>
      </c>
      <c r="AE5" s="38"/>
      <c r="AF5" s="137" t="s">
        <v>3198</v>
      </c>
      <c r="AG5" s="137"/>
      <c r="AH5" s="39"/>
      <c r="AI5" s="39"/>
      <c r="AJ5" s="137">
        <v>9500</v>
      </c>
      <c r="AK5" s="34" t="s">
        <v>3352</v>
      </c>
      <c r="AL5" s="137"/>
      <c r="AM5" s="137"/>
      <c r="AN5" s="137">
        <v>0</v>
      </c>
      <c r="AO5" s="137"/>
      <c r="AP5" s="137"/>
    </row>
    <row r="6" spans="1:42" ht="169">
      <c r="A6" s="24">
        <v>23</v>
      </c>
      <c r="B6" s="137" t="s">
        <v>3369</v>
      </c>
      <c r="C6" s="137" t="s">
        <v>3370</v>
      </c>
      <c r="D6" s="137" t="s">
        <v>3371</v>
      </c>
      <c r="E6" s="137" t="s">
        <v>3372</v>
      </c>
      <c r="F6" s="35">
        <v>81331379767</v>
      </c>
      <c r="G6" s="137" t="s">
        <v>3180</v>
      </c>
      <c r="H6" s="137" t="s">
        <v>3370</v>
      </c>
      <c r="I6" s="137" t="s">
        <v>3370</v>
      </c>
      <c r="J6" s="137" t="s">
        <v>3373</v>
      </c>
      <c r="K6" s="137" t="s">
        <v>209</v>
      </c>
      <c r="L6" s="137" t="s">
        <v>209</v>
      </c>
      <c r="M6" s="137" t="s">
        <v>209</v>
      </c>
      <c r="N6" s="137" t="s">
        <v>209</v>
      </c>
      <c r="O6" s="137" t="s">
        <v>209</v>
      </c>
      <c r="P6" s="137" t="s">
        <v>3182</v>
      </c>
      <c r="Q6" s="137" t="s">
        <v>209</v>
      </c>
      <c r="R6" s="137"/>
      <c r="S6" s="42">
        <v>2017</v>
      </c>
      <c r="T6" s="137"/>
      <c r="U6" s="38" t="s">
        <v>3374</v>
      </c>
      <c r="V6" s="38" t="s">
        <v>3375</v>
      </c>
      <c r="W6" s="38" t="s">
        <v>3376</v>
      </c>
      <c r="X6" s="38"/>
      <c r="Y6" s="137"/>
      <c r="Z6" s="137"/>
      <c r="AA6" s="137" t="s">
        <v>63</v>
      </c>
      <c r="AB6" s="39">
        <v>30000000</v>
      </c>
      <c r="AC6" s="137"/>
      <c r="AD6" s="137" t="s">
        <v>209</v>
      </c>
      <c r="AE6" s="38"/>
      <c r="AF6" s="137" t="s">
        <v>3198</v>
      </c>
      <c r="AG6" s="137"/>
      <c r="AH6" s="39"/>
      <c r="AI6" s="39"/>
      <c r="AJ6" s="137">
        <v>400</v>
      </c>
      <c r="AK6" s="137" t="s">
        <v>3377</v>
      </c>
      <c r="AL6" s="137"/>
      <c r="AM6" s="137"/>
      <c r="AN6" s="137">
        <v>0</v>
      </c>
      <c r="AO6" s="137"/>
      <c r="AP6" s="137"/>
    </row>
    <row r="7" spans="1:42" ht="126">
      <c r="A7" s="24">
        <v>25</v>
      </c>
      <c r="B7" s="137" t="s">
        <v>3387</v>
      </c>
      <c r="C7" s="137" t="s">
        <v>3388</v>
      </c>
      <c r="D7" s="137" t="s">
        <v>3389</v>
      </c>
      <c r="E7" s="137" t="s">
        <v>3390</v>
      </c>
      <c r="F7" s="35">
        <v>81238325300</v>
      </c>
      <c r="G7" s="137" t="s">
        <v>3193</v>
      </c>
      <c r="H7" s="137" t="s">
        <v>3388</v>
      </c>
      <c r="I7" s="137" t="s">
        <v>3388</v>
      </c>
      <c r="J7" s="137" t="s">
        <v>3391</v>
      </c>
      <c r="K7" s="137" t="s">
        <v>209</v>
      </c>
      <c r="L7" s="137" t="s">
        <v>209</v>
      </c>
      <c r="M7" s="137" t="s">
        <v>209</v>
      </c>
      <c r="N7" s="137" t="s">
        <v>209</v>
      </c>
      <c r="O7" s="137" t="s">
        <v>209</v>
      </c>
      <c r="P7" s="137" t="s">
        <v>3182</v>
      </c>
      <c r="Q7" s="137" t="s">
        <v>3195</v>
      </c>
      <c r="R7" s="137"/>
      <c r="S7" s="42">
        <v>2017</v>
      </c>
      <c r="T7" s="33" t="s">
        <v>3248</v>
      </c>
      <c r="U7" s="38" t="s">
        <v>3392</v>
      </c>
      <c r="V7" s="38" t="s">
        <v>3393</v>
      </c>
      <c r="W7" s="38" t="s">
        <v>3394</v>
      </c>
      <c r="X7" s="38"/>
      <c r="Y7" s="137"/>
      <c r="Z7" s="137"/>
      <c r="AA7" s="137" t="s">
        <v>63</v>
      </c>
      <c r="AB7" s="39">
        <v>100000000</v>
      </c>
      <c r="AC7" s="137"/>
      <c r="AD7" s="137" t="s">
        <v>209</v>
      </c>
      <c r="AE7" s="38"/>
      <c r="AF7" s="137" t="s">
        <v>3198</v>
      </c>
      <c r="AG7" s="137"/>
      <c r="AH7" s="39"/>
      <c r="AI7" s="39"/>
      <c r="AJ7" s="137">
        <v>5000</v>
      </c>
      <c r="AK7" s="34" t="s">
        <v>3395</v>
      </c>
      <c r="AL7" s="137"/>
      <c r="AM7" s="137"/>
      <c r="AN7" s="137">
        <v>0</v>
      </c>
      <c r="AO7" s="137"/>
      <c r="AP7" s="137"/>
    </row>
    <row r="8" spans="1:42" ht="196">
      <c r="A8" s="24">
        <v>29</v>
      </c>
      <c r="B8" s="137" t="s">
        <v>3423</v>
      </c>
      <c r="C8" s="137" t="s">
        <v>3424</v>
      </c>
      <c r="D8" s="137" t="s">
        <v>3425</v>
      </c>
      <c r="E8" s="135" t="s">
        <v>3426</v>
      </c>
      <c r="F8" s="35">
        <v>817323742</v>
      </c>
      <c r="G8" s="137" t="s">
        <v>3193</v>
      </c>
      <c r="H8" s="137" t="s">
        <v>3424</v>
      </c>
      <c r="I8" s="137" t="s">
        <v>3424</v>
      </c>
      <c r="J8" s="137" t="s">
        <v>3427</v>
      </c>
      <c r="K8" s="137" t="s">
        <v>209</v>
      </c>
      <c r="L8" s="137" t="s">
        <v>209</v>
      </c>
      <c r="M8" s="137" t="s">
        <v>209</v>
      </c>
      <c r="N8" s="137" t="s">
        <v>209</v>
      </c>
      <c r="O8" s="137" t="s">
        <v>209</v>
      </c>
      <c r="P8" s="137" t="s">
        <v>3182</v>
      </c>
      <c r="Q8" s="137" t="s">
        <v>3195</v>
      </c>
      <c r="R8" s="137"/>
      <c r="S8" s="42">
        <v>2017</v>
      </c>
      <c r="T8" s="33" t="s">
        <v>3418</v>
      </c>
      <c r="U8" s="38" t="s">
        <v>3428</v>
      </c>
      <c r="V8" s="38" t="s">
        <v>3429</v>
      </c>
      <c r="W8" s="38" t="s">
        <v>3430</v>
      </c>
      <c r="X8" s="38"/>
      <c r="Y8" s="137"/>
      <c r="Z8" s="137"/>
      <c r="AA8" s="137" t="s">
        <v>63</v>
      </c>
      <c r="AB8" s="39"/>
      <c r="AC8" s="137"/>
      <c r="AD8" s="137" t="s">
        <v>209</v>
      </c>
      <c r="AE8" s="38"/>
      <c r="AF8" s="137" t="s">
        <v>3198</v>
      </c>
      <c r="AG8" s="137"/>
      <c r="AH8" s="39"/>
      <c r="AI8" s="39"/>
      <c r="AJ8" s="137">
        <v>6000</v>
      </c>
      <c r="AK8" s="137" t="s">
        <v>3431</v>
      </c>
      <c r="AL8" s="137"/>
      <c r="AM8" s="137"/>
      <c r="AN8" s="137">
        <v>0</v>
      </c>
      <c r="AO8" s="137"/>
      <c r="AP8" s="137"/>
    </row>
    <row r="9" spans="1:42" ht="168">
      <c r="A9" s="24">
        <v>30</v>
      </c>
      <c r="B9" s="137" t="s">
        <v>3432</v>
      </c>
      <c r="C9" s="137" t="s">
        <v>3433</v>
      </c>
      <c r="D9" s="137" t="s">
        <v>3434</v>
      </c>
      <c r="E9" s="135" t="s">
        <v>3435</v>
      </c>
      <c r="F9" s="35">
        <v>85853044775</v>
      </c>
      <c r="G9" s="137" t="s">
        <v>3193</v>
      </c>
      <c r="H9" s="137" t="s">
        <v>3433</v>
      </c>
      <c r="I9" s="137" t="s">
        <v>3433</v>
      </c>
      <c r="J9" s="137" t="s">
        <v>3436</v>
      </c>
      <c r="K9" s="137" t="s">
        <v>209</v>
      </c>
      <c r="L9" s="137" t="s">
        <v>209</v>
      </c>
      <c r="M9" s="137" t="s">
        <v>209</v>
      </c>
      <c r="N9" s="137" t="s">
        <v>209</v>
      </c>
      <c r="O9" s="137" t="s">
        <v>209</v>
      </c>
      <c r="P9" s="137" t="s">
        <v>3182</v>
      </c>
      <c r="Q9" s="137" t="s">
        <v>3195</v>
      </c>
      <c r="R9" s="137"/>
      <c r="S9" s="137">
        <v>2017</v>
      </c>
      <c r="T9" s="33" t="s">
        <v>3418</v>
      </c>
      <c r="U9" s="38" t="s">
        <v>3437</v>
      </c>
      <c r="V9" s="38" t="s">
        <v>3438</v>
      </c>
      <c r="W9" s="38" t="s">
        <v>3439</v>
      </c>
      <c r="X9" s="38"/>
      <c r="Y9" s="137"/>
      <c r="Z9" s="137"/>
      <c r="AA9" s="137" t="s">
        <v>63</v>
      </c>
      <c r="AB9" s="39"/>
      <c r="AC9" s="137"/>
      <c r="AD9" s="137" t="s">
        <v>209</v>
      </c>
      <c r="AE9" s="38"/>
      <c r="AF9" s="137" t="s">
        <v>3198</v>
      </c>
      <c r="AG9" s="137"/>
      <c r="AH9" s="39"/>
      <c r="AI9" s="39"/>
      <c r="AJ9" s="137">
        <v>4500</v>
      </c>
      <c r="AK9" s="34" t="s">
        <v>3440</v>
      </c>
      <c r="AL9" s="137"/>
      <c r="AM9" s="137"/>
      <c r="AN9" s="137">
        <v>0</v>
      </c>
      <c r="AO9" s="137"/>
      <c r="AP9" s="137"/>
    </row>
    <row r="10" spans="1:42" ht="126">
      <c r="A10" s="24">
        <v>32</v>
      </c>
      <c r="B10" s="137" t="s">
        <v>3450</v>
      </c>
      <c r="C10" s="137" t="s">
        <v>3451</v>
      </c>
      <c r="D10" s="137" t="s">
        <v>3452</v>
      </c>
      <c r="E10" s="137" t="s">
        <v>3453</v>
      </c>
      <c r="F10" s="35">
        <v>85231738441</v>
      </c>
      <c r="G10" s="137" t="s">
        <v>3180</v>
      </c>
      <c r="H10" s="137" t="s">
        <v>3451</v>
      </c>
      <c r="I10" s="137" t="s">
        <v>3451</v>
      </c>
      <c r="J10" s="137" t="s">
        <v>3454</v>
      </c>
      <c r="K10" s="137" t="s">
        <v>209</v>
      </c>
      <c r="L10" s="137" t="s">
        <v>209</v>
      </c>
      <c r="M10" s="137" t="s">
        <v>209</v>
      </c>
      <c r="N10" s="137" t="s">
        <v>209</v>
      </c>
      <c r="O10" s="137" t="s">
        <v>209</v>
      </c>
      <c r="P10" s="137" t="s">
        <v>3182</v>
      </c>
      <c r="Q10" s="137" t="s">
        <v>209</v>
      </c>
      <c r="R10" s="137"/>
      <c r="S10" s="137">
        <v>2018</v>
      </c>
      <c r="T10" s="33" t="s">
        <v>3248</v>
      </c>
      <c r="U10" s="38" t="s">
        <v>3455</v>
      </c>
      <c r="V10" s="38" t="s">
        <v>3456</v>
      </c>
      <c r="W10" s="38" t="s">
        <v>3457</v>
      </c>
      <c r="X10" s="38"/>
      <c r="Y10" s="137"/>
      <c r="Z10" s="137"/>
      <c r="AA10" s="137" t="s">
        <v>63</v>
      </c>
      <c r="AB10" s="39">
        <v>10000000</v>
      </c>
      <c r="AC10" s="137"/>
      <c r="AD10" s="137" t="s">
        <v>209</v>
      </c>
      <c r="AE10" s="38"/>
      <c r="AF10" s="137" t="s">
        <v>3198</v>
      </c>
      <c r="AG10" s="137"/>
      <c r="AH10" s="39"/>
      <c r="AI10" s="39"/>
      <c r="AJ10" s="137">
        <v>200</v>
      </c>
      <c r="AK10" s="137" t="s">
        <v>3458</v>
      </c>
      <c r="AL10" s="137"/>
      <c r="AM10" s="137"/>
      <c r="AN10" s="137">
        <v>0</v>
      </c>
      <c r="AO10" s="137"/>
      <c r="AP10" s="137"/>
    </row>
    <row r="11" spans="1:42" ht="182">
      <c r="A11" s="24">
        <v>33</v>
      </c>
      <c r="B11" s="137" t="s">
        <v>3459</v>
      </c>
      <c r="C11" s="137" t="s">
        <v>3460</v>
      </c>
      <c r="D11" s="137" t="s">
        <v>3461</v>
      </c>
      <c r="E11" s="135" t="s">
        <v>3462</v>
      </c>
      <c r="F11" s="35">
        <v>81230620075</v>
      </c>
      <c r="G11" s="137" t="s">
        <v>3180</v>
      </c>
      <c r="H11" s="137" t="s">
        <v>3460</v>
      </c>
      <c r="I11" s="137" t="s">
        <v>3460</v>
      </c>
      <c r="J11" s="137" t="s">
        <v>3463</v>
      </c>
      <c r="K11" s="137" t="s">
        <v>209</v>
      </c>
      <c r="L11" s="137" t="s">
        <v>209</v>
      </c>
      <c r="M11" s="137" t="s">
        <v>209</v>
      </c>
      <c r="N11" s="137" t="s">
        <v>209</v>
      </c>
      <c r="O11" s="137" t="s">
        <v>209</v>
      </c>
      <c r="P11" s="137" t="s">
        <v>3182</v>
      </c>
      <c r="Q11" s="137" t="s">
        <v>209</v>
      </c>
      <c r="R11" s="137"/>
      <c r="S11" s="137">
        <v>2018</v>
      </c>
      <c r="T11" s="33" t="s">
        <v>3203</v>
      </c>
      <c r="U11" s="38" t="s">
        <v>3464</v>
      </c>
      <c r="V11" s="38" t="s">
        <v>3465</v>
      </c>
      <c r="W11" s="38" t="s">
        <v>3466</v>
      </c>
      <c r="X11" s="38"/>
      <c r="Y11" s="137"/>
      <c r="Z11" s="137"/>
      <c r="AA11" s="137" t="s">
        <v>63</v>
      </c>
      <c r="AB11" s="39">
        <v>7500000</v>
      </c>
      <c r="AC11" s="137"/>
      <c r="AD11" s="137" t="s">
        <v>209</v>
      </c>
      <c r="AE11" s="38"/>
      <c r="AF11" s="137" t="s">
        <v>3198</v>
      </c>
      <c r="AG11" s="137"/>
      <c r="AH11" s="39"/>
      <c r="AI11" s="39"/>
      <c r="AJ11" s="137">
        <v>3500</v>
      </c>
      <c r="AK11" s="34" t="s">
        <v>3467</v>
      </c>
      <c r="AL11" s="137"/>
      <c r="AM11" s="137"/>
      <c r="AN11" s="137">
        <v>0</v>
      </c>
      <c r="AO11" s="137"/>
      <c r="AP11" s="137"/>
    </row>
    <row r="12" spans="1:42" ht="182">
      <c r="A12" s="24">
        <v>34</v>
      </c>
      <c r="B12" s="137" t="s">
        <v>3468</v>
      </c>
      <c r="C12" s="137" t="s">
        <v>3469</v>
      </c>
      <c r="D12" s="137" t="s">
        <v>3470</v>
      </c>
      <c r="E12" s="135" t="s">
        <v>3471</v>
      </c>
      <c r="F12" s="35">
        <v>81357959023</v>
      </c>
      <c r="G12" s="137" t="s">
        <v>3180</v>
      </c>
      <c r="H12" s="137" t="s">
        <v>3469</v>
      </c>
      <c r="I12" s="137" t="s">
        <v>3469</v>
      </c>
      <c r="J12" s="137" t="s">
        <v>3472</v>
      </c>
      <c r="K12" s="137" t="s">
        <v>209</v>
      </c>
      <c r="L12" s="137" t="s">
        <v>209</v>
      </c>
      <c r="M12" s="137" t="s">
        <v>209</v>
      </c>
      <c r="N12" s="137" t="s">
        <v>209</v>
      </c>
      <c r="O12" s="137" t="s">
        <v>209</v>
      </c>
      <c r="P12" s="137" t="s">
        <v>3182</v>
      </c>
      <c r="Q12" s="137" t="s">
        <v>209</v>
      </c>
      <c r="R12" s="137"/>
      <c r="S12" s="137">
        <v>2018</v>
      </c>
      <c r="T12" s="33" t="s">
        <v>3203</v>
      </c>
      <c r="U12" s="38" t="s">
        <v>3473</v>
      </c>
      <c r="V12" s="38" t="s">
        <v>3474</v>
      </c>
      <c r="W12" s="38" t="s">
        <v>3475</v>
      </c>
      <c r="X12" s="38"/>
      <c r="Y12" s="137"/>
      <c r="Z12" s="137"/>
      <c r="AA12" s="137" t="s">
        <v>63</v>
      </c>
      <c r="AB12" s="39">
        <v>10000000</v>
      </c>
      <c r="AC12" s="137"/>
      <c r="AD12" s="137" t="s">
        <v>209</v>
      </c>
      <c r="AE12" s="38"/>
      <c r="AF12" s="137" t="s">
        <v>3198</v>
      </c>
      <c r="AG12" s="137"/>
      <c r="AH12" s="39"/>
      <c r="AI12" s="39"/>
      <c r="AJ12" s="137">
        <v>1500</v>
      </c>
      <c r="AK12" s="34" t="s">
        <v>3476</v>
      </c>
      <c r="AL12" s="137"/>
      <c r="AM12" s="137"/>
      <c r="AN12" s="137">
        <v>0</v>
      </c>
      <c r="AO12" s="137"/>
      <c r="AP12" s="137"/>
    </row>
    <row r="13" spans="1:42" ht="182">
      <c r="A13" s="24">
        <v>39</v>
      </c>
      <c r="B13" s="137" t="s">
        <v>3517</v>
      </c>
      <c r="C13" s="137" t="s">
        <v>3518</v>
      </c>
      <c r="D13" s="137" t="s">
        <v>3519</v>
      </c>
      <c r="E13" s="135" t="s">
        <v>3520</v>
      </c>
      <c r="F13" s="35">
        <v>81218599785</v>
      </c>
      <c r="G13" s="137" t="s">
        <v>3180</v>
      </c>
      <c r="H13" s="137" t="s">
        <v>3518</v>
      </c>
      <c r="I13" s="137" t="s">
        <v>3518</v>
      </c>
      <c r="J13" s="137" t="s">
        <v>3521</v>
      </c>
      <c r="K13" s="137" t="s">
        <v>209</v>
      </c>
      <c r="L13" s="137" t="s">
        <v>209</v>
      </c>
      <c r="M13" s="137" t="s">
        <v>209</v>
      </c>
      <c r="N13" s="137" t="s">
        <v>3195</v>
      </c>
      <c r="O13" s="137" t="s">
        <v>209</v>
      </c>
      <c r="P13" s="137" t="s">
        <v>3182</v>
      </c>
      <c r="Q13" s="137" t="s">
        <v>3195</v>
      </c>
      <c r="R13" s="137"/>
      <c r="S13" s="137">
        <v>2018</v>
      </c>
      <c r="T13" s="33" t="s">
        <v>3203</v>
      </c>
      <c r="U13" s="38" t="s">
        <v>3522</v>
      </c>
      <c r="V13" s="38" t="s">
        <v>3523</v>
      </c>
      <c r="W13" s="38" t="s">
        <v>3524</v>
      </c>
      <c r="X13" s="38"/>
      <c r="Y13" s="137"/>
      <c r="Z13" s="137"/>
      <c r="AA13" s="137" t="s">
        <v>63</v>
      </c>
      <c r="AB13" s="39"/>
      <c r="AC13" s="137"/>
      <c r="AD13" s="137" t="s">
        <v>209</v>
      </c>
      <c r="AE13" s="38"/>
      <c r="AF13" s="137" t="s">
        <v>3198</v>
      </c>
      <c r="AG13" s="137"/>
      <c r="AH13" s="39"/>
      <c r="AI13" s="39"/>
      <c r="AJ13" s="137">
        <v>1300</v>
      </c>
      <c r="AK13" s="137" t="s">
        <v>3525</v>
      </c>
      <c r="AL13" s="137"/>
      <c r="AM13" s="137"/>
      <c r="AN13" s="137">
        <v>0</v>
      </c>
      <c r="AO13" s="137"/>
      <c r="AP13" s="137"/>
    </row>
    <row r="14" spans="1:42" ht="182">
      <c r="A14" s="24">
        <v>41</v>
      </c>
      <c r="B14" s="137" t="s">
        <v>3536</v>
      </c>
      <c r="C14" s="137" t="s">
        <v>3537</v>
      </c>
      <c r="D14" s="137" t="s">
        <v>3538</v>
      </c>
      <c r="E14" s="137" t="s">
        <v>3539</v>
      </c>
      <c r="F14" s="35">
        <v>81231307425</v>
      </c>
      <c r="G14" s="137" t="s">
        <v>3180</v>
      </c>
      <c r="H14" s="137" t="s">
        <v>3537</v>
      </c>
      <c r="I14" s="137" t="s">
        <v>3537</v>
      </c>
      <c r="J14" s="137" t="s">
        <v>3540</v>
      </c>
      <c r="K14" s="137" t="s">
        <v>209</v>
      </c>
      <c r="L14" s="137" t="s">
        <v>209</v>
      </c>
      <c r="M14" s="137" t="s">
        <v>209</v>
      </c>
      <c r="N14" s="137" t="s">
        <v>209</v>
      </c>
      <c r="O14" s="137" t="s">
        <v>209</v>
      </c>
      <c r="P14" s="137" t="s">
        <v>3182</v>
      </c>
      <c r="Q14" s="137" t="s">
        <v>209</v>
      </c>
      <c r="R14" s="137"/>
      <c r="S14" s="137">
        <v>2018</v>
      </c>
      <c r="T14" s="33" t="s">
        <v>3203</v>
      </c>
      <c r="U14" s="38" t="s">
        <v>3541</v>
      </c>
      <c r="V14" s="38" t="s">
        <v>3542</v>
      </c>
      <c r="W14" s="38" t="s">
        <v>3543</v>
      </c>
      <c r="X14" s="38"/>
      <c r="Y14" s="137"/>
      <c r="Z14" s="137"/>
      <c r="AA14" s="137" t="s">
        <v>63</v>
      </c>
      <c r="AB14" s="39">
        <v>5000000</v>
      </c>
      <c r="AC14" s="137"/>
      <c r="AD14" s="137" t="s">
        <v>209</v>
      </c>
      <c r="AE14" s="38"/>
      <c r="AF14" s="137" t="s">
        <v>3198</v>
      </c>
      <c r="AG14" s="137"/>
      <c r="AH14" s="39"/>
      <c r="AI14" s="39"/>
      <c r="AJ14" s="137">
        <v>32000</v>
      </c>
      <c r="AK14" s="137" t="s">
        <v>3544</v>
      </c>
      <c r="AL14" s="137"/>
      <c r="AM14" s="137"/>
      <c r="AN14" s="137">
        <v>0</v>
      </c>
      <c r="AO14" s="137"/>
      <c r="AP14" s="137"/>
    </row>
    <row r="15" spans="1:42" ht="182">
      <c r="A15" s="24">
        <v>42</v>
      </c>
      <c r="B15" s="137" t="s">
        <v>3545</v>
      </c>
      <c r="C15" s="137" t="s">
        <v>3546</v>
      </c>
      <c r="D15" s="137" t="s">
        <v>3547</v>
      </c>
      <c r="E15" s="135" t="s">
        <v>430</v>
      </c>
      <c r="F15" s="35">
        <v>313539782</v>
      </c>
      <c r="G15" s="137" t="s">
        <v>3180</v>
      </c>
      <c r="H15" s="137" t="s">
        <v>3546</v>
      </c>
      <c r="I15" s="137" t="s">
        <v>3546</v>
      </c>
      <c r="J15" s="137" t="s">
        <v>434</v>
      </c>
      <c r="K15" s="137" t="s">
        <v>209</v>
      </c>
      <c r="L15" s="137" t="s">
        <v>209</v>
      </c>
      <c r="M15" s="137" t="s">
        <v>209</v>
      </c>
      <c r="N15" s="137" t="s">
        <v>209</v>
      </c>
      <c r="O15" s="137" t="s">
        <v>209</v>
      </c>
      <c r="P15" s="137" t="s">
        <v>3182</v>
      </c>
      <c r="Q15" s="137" t="s">
        <v>3195</v>
      </c>
      <c r="R15" s="137"/>
      <c r="S15" s="137">
        <v>2018</v>
      </c>
      <c r="T15" s="33" t="s">
        <v>3203</v>
      </c>
      <c r="U15" s="38" t="s">
        <v>3548</v>
      </c>
      <c r="V15" s="38" t="s">
        <v>3549</v>
      </c>
      <c r="W15" s="38" t="s">
        <v>3550</v>
      </c>
      <c r="X15" s="38"/>
      <c r="Y15" s="137"/>
      <c r="Z15" s="137"/>
      <c r="AA15" s="137" t="s">
        <v>63</v>
      </c>
      <c r="AB15" s="39"/>
      <c r="AC15" s="137"/>
      <c r="AD15" s="137" t="s">
        <v>209</v>
      </c>
      <c r="AE15" s="38"/>
      <c r="AF15" s="137" t="s">
        <v>3198</v>
      </c>
      <c r="AG15" s="137"/>
      <c r="AH15" s="39"/>
      <c r="AI15" s="39"/>
      <c r="AJ15" s="137">
        <v>13000</v>
      </c>
      <c r="AK15" s="137" t="s">
        <v>3551</v>
      </c>
      <c r="AL15" s="137"/>
      <c r="AM15" s="137"/>
      <c r="AN15" s="137">
        <v>2</v>
      </c>
      <c r="AO15" s="137"/>
      <c r="AP15" s="137"/>
    </row>
    <row r="16" spans="1:42" ht="182">
      <c r="A16" s="24">
        <v>44</v>
      </c>
      <c r="B16" s="137" t="s">
        <v>3560</v>
      </c>
      <c r="C16" s="137" t="s">
        <v>3561</v>
      </c>
      <c r="D16" s="137" t="s">
        <v>3562</v>
      </c>
      <c r="E16" s="135" t="s">
        <v>3563</v>
      </c>
      <c r="F16" s="35" t="s">
        <v>3564</v>
      </c>
      <c r="G16" s="137" t="s">
        <v>3180</v>
      </c>
      <c r="H16" s="137" t="s">
        <v>3561</v>
      </c>
      <c r="I16" s="137" t="s">
        <v>3561</v>
      </c>
      <c r="J16" s="137" t="s">
        <v>3565</v>
      </c>
      <c r="K16" s="137" t="s">
        <v>209</v>
      </c>
      <c r="L16" s="137" t="s">
        <v>209</v>
      </c>
      <c r="M16" s="137" t="s">
        <v>209</v>
      </c>
      <c r="N16" s="137" t="s">
        <v>209</v>
      </c>
      <c r="O16" s="137" t="s">
        <v>209</v>
      </c>
      <c r="P16" s="137" t="s">
        <v>3182</v>
      </c>
      <c r="Q16" s="137" t="s">
        <v>3195</v>
      </c>
      <c r="R16" s="137"/>
      <c r="S16" s="137">
        <v>2018</v>
      </c>
      <c r="T16" s="33" t="s">
        <v>3203</v>
      </c>
      <c r="U16" s="38" t="s">
        <v>3566</v>
      </c>
      <c r="V16" s="38" t="s">
        <v>3567</v>
      </c>
      <c r="W16" s="38" t="s">
        <v>3568</v>
      </c>
      <c r="X16" s="38"/>
      <c r="Y16" s="137"/>
      <c r="Z16" s="137"/>
      <c r="AA16" s="137" t="s">
        <v>63</v>
      </c>
      <c r="AB16" s="39"/>
      <c r="AC16" s="137"/>
      <c r="AD16" s="137" t="s">
        <v>209</v>
      </c>
      <c r="AE16" s="38"/>
      <c r="AF16" s="137" t="s">
        <v>3198</v>
      </c>
      <c r="AG16" s="137"/>
      <c r="AH16" s="39"/>
      <c r="AI16" s="39"/>
      <c r="AJ16" s="137">
        <v>18000</v>
      </c>
      <c r="AK16" s="34" t="s">
        <v>3569</v>
      </c>
      <c r="AL16" s="137"/>
      <c r="AM16" s="137"/>
      <c r="AN16" s="137">
        <v>0</v>
      </c>
      <c r="AO16" s="137"/>
      <c r="AP16" s="137"/>
    </row>
    <row r="17" spans="1:42" ht="182">
      <c r="A17" s="24">
        <v>45</v>
      </c>
      <c r="B17" s="137" t="s">
        <v>3570</v>
      </c>
      <c r="C17" s="137" t="s">
        <v>3571</v>
      </c>
      <c r="D17" s="137" t="s">
        <v>3572</v>
      </c>
      <c r="E17" s="135" t="s">
        <v>3573</v>
      </c>
      <c r="F17" s="35">
        <v>81333000937</v>
      </c>
      <c r="G17" s="137" t="s">
        <v>3180</v>
      </c>
      <c r="H17" s="137" t="s">
        <v>3571</v>
      </c>
      <c r="I17" s="137" t="s">
        <v>3571</v>
      </c>
      <c r="J17" s="137" t="s">
        <v>3574</v>
      </c>
      <c r="K17" s="137" t="s">
        <v>209</v>
      </c>
      <c r="L17" s="137" t="s">
        <v>209</v>
      </c>
      <c r="M17" s="137" t="s">
        <v>209</v>
      </c>
      <c r="N17" s="137" t="s">
        <v>209</v>
      </c>
      <c r="O17" s="137" t="s">
        <v>209</v>
      </c>
      <c r="P17" s="137" t="s">
        <v>3182</v>
      </c>
      <c r="Q17" s="137" t="s">
        <v>3195</v>
      </c>
      <c r="R17" s="137"/>
      <c r="S17" s="137">
        <v>2018</v>
      </c>
      <c r="T17" s="33" t="s">
        <v>3248</v>
      </c>
      <c r="U17" s="38" t="s">
        <v>3575</v>
      </c>
      <c r="V17" s="38" t="s">
        <v>3576</v>
      </c>
      <c r="W17" s="38" t="s">
        <v>3577</v>
      </c>
      <c r="X17" s="38"/>
      <c r="Y17" s="137"/>
      <c r="Z17" s="137"/>
      <c r="AA17" s="137" t="s">
        <v>63</v>
      </c>
      <c r="AB17" s="39"/>
      <c r="AC17" s="137"/>
      <c r="AD17" s="137" t="s">
        <v>209</v>
      </c>
      <c r="AE17" s="38"/>
      <c r="AF17" s="137" t="s">
        <v>3198</v>
      </c>
      <c r="AG17" s="137"/>
      <c r="AH17" s="39"/>
      <c r="AI17" s="39"/>
      <c r="AJ17" s="137">
        <v>12000</v>
      </c>
      <c r="AK17" s="137" t="s">
        <v>3578</v>
      </c>
      <c r="AL17" s="137"/>
      <c r="AM17" s="137"/>
      <c r="AN17" s="137">
        <v>0</v>
      </c>
      <c r="AO17" s="137"/>
      <c r="AP17" s="137"/>
    </row>
    <row r="18" spans="1:42" ht="126">
      <c r="A18" s="24">
        <v>46</v>
      </c>
      <c r="B18" s="41" t="s">
        <v>3579</v>
      </c>
      <c r="C18" s="137" t="s">
        <v>3580</v>
      </c>
      <c r="D18" s="137" t="s">
        <v>3581</v>
      </c>
      <c r="E18" s="137" t="s">
        <v>3582</v>
      </c>
      <c r="F18" s="35">
        <v>85105114550</v>
      </c>
      <c r="G18" s="137" t="s">
        <v>3180</v>
      </c>
      <c r="H18" s="137" t="s">
        <v>3580</v>
      </c>
      <c r="I18" s="137" t="s">
        <v>3580</v>
      </c>
      <c r="J18" s="137" t="s">
        <v>3583</v>
      </c>
      <c r="K18" s="137" t="s">
        <v>209</v>
      </c>
      <c r="L18" s="137" t="s">
        <v>209</v>
      </c>
      <c r="M18" s="137" t="s">
        <v>209</v>
      </c>
      <c r="N18" s="137" t="s">
        <v>3195</v>
      </c>
      <c r="O18" s="137" t="s">
        <v>209</v>
      </c>
      <c r="P18" s="137" t="s">
        <v>3182</v>
      </c>
      <c r="Q18" s="137" t="s">
        <v>3195</v>
      </c>
      <c r="R18" s="137"/>
      <c r="S18" s="137">
        <v>2018</v>
      </c>
      <c r="T18" s="33" t="s">
        <v>3248</v>
      </c>
      <c r="U18" s="38" t="s">
        <v>3584</v>
      </c>
      <c r="V18" s="38" t="s">
        <v>3585</v>
      </c>
      <c r="W18" s="38" t="s">
        <v>3586</v>
      </c>
      <c r="X18" s="38"/>
      <c r="Y18" s="137"/>
      <c r="Z18" s="137"/>
      <c r="AA18" s="137" t="s">
        <v>63</v>
      </c>
      <c r="AB18" s="39">
        <v>10000000</v>
      </c>
      <c r="AC18" s="137"/>
      <c r="AD18" s="137" t="s">
        <v>209</v>
      </c>
      <c r="AE18" s="38"/>
      <c r="AF18" s="137" t="s">
        <v>3198</v>
      </c>
      <c r="AG18" s="137"/>
      <c r="AH18" s="39"/>
      <c r="AI18" s="39"/>
      <c r="AJ18" s="137">
        <v>1900</v>
      </c>
      <c r="AK18" s="137" t="s">
        <v>3587</v>
      </c>
      <c r="AL18" s="137"/>
      <c r="AM18" s="137"/>
      <c r="AN18" s="137">
        <v>0</v>
      </c>
      <c r="AO18" s="137"/>
      <c r="AP18" s="137"/>
    </row>
    <row r="19" spans="1:42" ht="182">
      <c r="A19" s="24">
        <v>47</v>
      </c>
      <c r="B19" s="137" t="s">
        <v>3588</v>
      </c>
      <c r="C19" s="137" t="s">
        <v>3589</v>
      </c>
      <c r="D19" s="137" t="s">
        <v>3590</v>
      </c>
      <c r="E19" s="135" t="s">
        <v>2447</v>
      </c>
      <c r="F19" s="35">
        <v>81233549188</v>
      </c>
      <c r="G19" s="137" t="s">
        <v>3180</v>
      </c>
      <c r="H19" s="137" t="s">
        <v>3589</v>
      </c>
      <c r="I19" s="137" t="s">
        <v>3589</v>
      </c>
      <c r="J19" s="137" t="s">
        <v>3591</v>
      </c>
      <c r="K19" s="137" t="s">
        <v>209</v>
      </c>
      <c r="L19" s="137" t="s">
        <v>209</v>
      </c>
      <c r="M19" s="137" t="s">
        <v>209</v>
      </c>
      <c r="N19" s="137" t="s">
        <v>209</v>
      </c>
      <c r="O19" s="137" t="s">
        <v>209</v>
      </c>
      <c r="P19" s="137" t="s">
        <v>3182</v>
      </c>
      <c r="Q19" s="137" t="s">
        <v>3195</v>
      </c>
      <c r="R19" s="137"/>
      <c r="S19" s="137">
        <v>2018</v>
      </c>
      <c r="T19" s="33" t="s">
        <v>3203</v>
      </c>
      <c r="U19" s="38" t="s">
        <v>3592</v>
      </c>
      <c r="V19" s="38" t="s">
        <v>3593</v>
      </c>
      <c r="W19" s="38" t="s">
        <v>3594</v>
      </c>
      <c r="X19" s="38"/>
      <c r="Y19" s="137"/>
      <c r="Z19" s="137"/>
      <c r="AA19" s="137" t="s">
        <v>63</v>
      </c>
      <c r="AB19" s="39">
        <v>25000000</v>
      </c>
      <c r="AC19" s="137"/>
      <c r="AD19" s="137" t="s">
        <v>209</v>
      </c>
      <c r="AE19" s="38"/>
      <c r="AF19" s="137" t="s">
        <v>3198</v>
      </c>
      <c r="AG19" s="137"/>
      <c r="AH19" s="39"/>
      <c r="AI19" s="39"/>
      <c r="AJ19" s="137">
        <v>5500</v>
      </c>
      <c r="AK19" s="137" t="s">
        <v>3595</v>
      </c>
      <c r="AL19" s="137"/>
      <c r="AM19" s="137"/>
      <c r="AN19" s="137">
        <v>0</v>
      </c>
      <c r="AO19" s="137"/>
      <c r="AP19" s="137"/>
    </row>
    <row r="20" spans="1:42" ht="182">
      <c r="A20" s="24">
        <v>48</v>
      </c>
      <c r="B20" s="137" t="s">
        <v>3596</v>
      </c>
      <c r="C20" s="137" t="s">
        <v>3597</v>
      </c>
      <c r="D20" s="137" t="s">
        <v>3598</v>
      </c>
      <c r="E20" s="135" t="s">
        <v>3599</v>
      </c>
      <c r="F20" s="35">
        <v>85733174797</v>
      </c>
      <c r="G20" s="137" t="s">
        <v>3180</v>
      </c>
      <c r="H20" s="137" t="s">
        <v>3597</v>
      </c>
      <c r="I20" s="137" t="s">
        <v>3597</v>
      </c>
      <c r="J20" s="137" t="s">
        <v>3600</v>
      </c>
      <c r="K20" s="137" t="s">
        <v>209</v>
      </c>
      <c r="L20" s="137" t="s">
        <v>3601</v>
      </c>
      <c r="M20" s="137" t="s">
        <v>209</v>
      </c>
      <c r="N20" s="137" t="s">
        <v>3602</v>
      </c>
      <c r="O20" s="137" t="s">
        <v>209</v>
      </c>
      <c r="P20" s="137" t="s">
        <v>3182</v>
      </c>
      <c r="Q20" s="137" t="s">
        <v>3195</v>
      </c>
      <c r="R20" s="137"/>
      <c r="S20" s="137">
        <v>2018</v>
      </c>
      <c r="T20" s="33" t="s">
        <v>3203</v>
      </c>
      <c r="U20" s="38" t="s">
        <v>3603</v>
      </c>
      <c r="V20" s="38" t="s">
        <v>3604</v>
      </c>
      <c r="W20" s="38" t="s">
        <v>3605</v>
      </c>
      <c r="X20" s="38"/>
      <c r="Y20" s="137"/>
      <c r="Z20" s="137"/>
      <c r="AA20" s="137" t="s">
        <v>63</v>
      </c>
      <c r="AB20" s="39"/>
      <c r="AC20" s="137"/>
      <c r="AD20" s="137" t="s">
        <v>209</v>
      </c>
      <c r="AE20" s="38"/>
      <c r="AF20" s="137" t="s">
        <v>3198</v>
      </c>
      <c r="AG20" s="137"/>
      <c r="AH20" s="39" t="s">
        <v>3606</v>
      </c>
      <c r="AI20" s="39" t="s">
        <v>3487</v>
      </c>
      <c r="AJ20" s="137">
        <v>3200</v>
      </c>
      <c r="AK20" s="137" t="s">
        <v>3607</v>
      </c>
      <c r="AL20" s="137"/>
      <c r="AM20" s="137"/>
      <c r="AN20" s="137">
        <v>0</v>
      </c>
      <c r="AO20" s="137"/>
      <c r="AP20" s="137" t="s">
        <v>3608</v>
      </c>
    </row>
    <row r="21" spans="1:42" ht="182">
      <c r="A21" s="24">
        <v>50</v>
      </c>
      <c r="B21" s="137" t="s">
        <v>3618</v>
      </c>
      <c r="C21" s="137" t="s">
        <v>3619</v>
      </c>
      <c r="D21" s="137" t="s">
        <v>3620</v>
      </c>
      <c r="E21" s="135" t="s">
        <v>3621</v>
      </c>
      <c r="F21" s="35">
        <v>81553004606</v>
      </c>
      <c r="G21" s="137" t="s">
        <v>3193</v>
      </c>
      <c r="H21" s="137" t="s">
        <v>3619</v>
      </c>
      <c r="I21" s="137" t="s">
        <v>3619</v>
      </c>
      <c r="J21" s="137" t="s">
        <v>3622</v>
      </c>
      <c r="K21" s="137" t="s">
        <v>209</v>
      </c>
      <c r="L21" s="137" t="s">
        <v>209</v>
      </c>
      <c r="M21" s="137" t="s">
        <v>209</v>
      </c>
      <c r="N21" s="137" t="s">
        <v>209</v>
      </c>
      <c r="O21" s="137" t="s">
        <v>209</v>
      </c>
      <c r="P21" s="137" t="s">
        <v>3182</v>
      </c>
      <c r="Q21" s="137" t="s">
        <v>3195</v>
      </c>
      <c r="R21" s="137"/>
      <c r="S21" s="137">
        <v>2018</v>
      </c>
      <c r="T21" s="33" t="s">
        <v>3203</v>
      </c>
      <c r="U21" s="38" t="s">
        <v>3623</v>
      </c>
      <c r="V21" s="38" t="s">
        <v>3624</v>
      </c>
      <c r="W21" s="38" t="s">
        <v>3625</v>
      </c>
      <c r="X21" s="38"/>
      <c r="Y21" s="137"/>
      <c r="Z21" s="137"/>
      <c r="AA21" s="137" t="s">
        <v>63</v>
      </c>
      <c r="AB21" s="39">
        <v>50000000</v>
      </c>
      <c r="AC21" s="137"/>
      <c r="AD21" s="137" t="s">
        <v>209</v>
      </c>
      <c r="AE21" s="38"/>
      <c r="AF21" s="137" t="s">
        <v>3198</v>
      </c>
      <c r="AG21" s="137"/>
      <c r="AH21" s="39"/>
      <c r="AI21" s="39"/>
      <c r="AJ21" s="137">
        <v>13000</v>
      </c>
      <c r="AK21" s="137" t="s">
        <v>3626</v>
      </c>
      <c r="AL21" s="137"/>
      <c r="AM21" s="137"/>
      <c r="AN21" s="137">
        <v>0</v>
      </c>
      <c r="AO21" s="137"/>
      <c r="AP21" s="137"/>
    </row>
    <row r="22" spans="1:42" ht="126">
      <c r="A22" s="24">
        <v>52</v>
      </c>
      <c r="B22" s="137" t="s">
        <v>3635</v>
      </c>
      <c r="C22" s="137" t="s">
        <v>3636</v>
      </c>
      <c r="D22" s="137" t="s">
        <v>3637</v>
      </c>
      <c r="E22" s="135" t="s">
        <v>3638</v>
      </c>
      <c r="F22" s="35">
        <v>818378186</v>
      </c>
      <c r="G22" s="137" t="s">
        <v>3180</v>
      </c>
      <c r="H22" s="137" t="s">
        <v>3636</v>
      </c>
      <c r="I22" s="137" t="s">
        <v>3636</v>
      </c>
      <c r="J22" s="137" t="s">
        <v>3639</v>
      </c>
      <c r="K22" s="137" t="s">
        <v>209</v>
      </c>
      <c r="L22" s="137" t="s">
        <v>209</v>
      </c>
      <c r="M22" s="137" t="s">
        <v>209</v>
      </c>
      <c r="N22" s="137" t="s">
        <v>209</v>
      </c>
      <c r="O22" s="137" t="s">
        <v>209</v>
      </c>
      <c r="P22" s="137" t="s">
        <v>3182</v>
      </c>
      <c r="Q22" s="137" t="s">
        <v>209</v>
      </c>
      <c r="R22" s="137"/>
      <c r="S22" s="137">
        <v>2018</v>
      </c>
      <c r="T22" s="33" t="s">
        <v>3640</v>
      </c>
      <c r="U22" s="38" t="s">
        <v>3641</v>
      </c>
      <c r="V22" s="38" t="s">
        <v>3642</v>
      </c>
      <c r="W22" s="38" t="s">
        <v>3643</v>
      </c>
      <c r="X22" s="38"/>
      <c r="Y22" s="137"/>
      <c r="Z22" s="137"/>
      <c r="AA22" s="137" t="s">
        <v>63</v>
      </c>
      <c r="AB22" s="39"/>
      <c r="AC22" s="137"/>
      <c r="AD22" s="137" t="s">
        <v>209</v>
      </c>
      <c r="AE22" s="38"/>
      <c r="AF22" s="137" t="s">
        <v>3198</v>
      </c>
      <c r="AG22" s="137"/>
      <c r="AH22" s="39"/>
      <c r="AI22" s="39"/>
      <c r="AJ22" s="137">
        <v>6000</v>
      </c>
      <c r="AK22" s="34" t="s">
        <v>3644</v>
      </c>
      <c r="AL22" s="137"/>
      <c r="AM22" s="137"/>
      <c r="AN22" s="137">
        <v>0</v>
      </c>
      <c r="AO22" s="137"/>
      <c r="AP22" s="137"/>
    </row>
    <row r="23" spans="1:42" ht="252">
      <c r="A23" s="24">
        <v>53</v>
      </c>
      <c r="B23" s="137" t="s">
        <v>3645</v>
      </c>
      <c r="C23" s="137" t="s">
        <v>3646</v>
      </c>
      <c r="D23" s="137" t="s">
        <v>3647</v>
      </c>
      <c r="E23" s="135" t="s">
        <v>3648</v>
      </c>
      <c r="F23" s="35">
        <v>89661021769</v>
      </c>
      <c r="G23" s="137" t="s">
        <v>3180</v>
      </c>
      <c r="H23" s="137" t="s">
        <v>3646</v>
      </c>
      <c r="I23" s="137" t="s">
        <v>3646</v>
      </c>
      <c r="J23" s="137" t="s">
        <v>3649</v>
      </c>
      <c r="K23" s="137" t="s">
        <v>209</v>
      </c>
      <c r="L23" s="137" t="s">
        <v>209</v>
      </c>
      <c r="M23" s="137" t="s">
        <v>209</v>
      </c>
      <c r="N23" s="137" t="s">
        <v>209</v>
      </c>
      <c r="O23" s="137" t="s">
        <v>209</v>
      </c>
      <c r="P23" s="137" t="s">
        <v>3182</v>
      </c>
      <c r="Q23" s="137" t="s">
        <v>3195</v>
      </c>
      <c r="R23" s="137"/>
      <c r="S23" s="137">
        <v>2018</v>
      </c>
      <c r="T23" s="36" t="s">
        <v>3229</v>
      </c>
      <c r="U23" s="38" t="s">
        <v>3650</v>
      </c>
      <c r="V23" s="38" t="s">
        <v>3651</v>
      </c>
      <c r="W23" s="38" t="s">
        <v>3652</v>
      </c>
      <c r="X23" s="38"/>
      <c r="Y23" s="137"/>
      <c r="Z23" s="137"/>
      <c r="AA23" s="137" t="s">
        <v>63</v>
      </c>
      <c r="AB23" s="39"/>
      <c r="AC23" s="137"/>
      <c r="AD23" s="137" t="s">
        <v>209</v>
      </c>
      <c r="AE23" s="38"/>
      <c r="AF23" s="137" t="s">
        <v>3198</v>
      </c>
      <c r="AG23" s="137"/>
      <c r="AH23" s="39"/>
      <c r="AI23" s="39"/>
      <c r="AJ23" s="137">
        <v>15000</v>
      </c>
      <c r="AK23" s="34" t="s">
        <v>3653</v>
      </c>
      <c r="AL23" s="137"/>
      <c r="AM23" s="137"/>
      <c r="AN23" s="137">
        <v>0</v>
      </c>
      <c r="AO23" s="137"/>
      <c r="AP23" s="137"/>
    </row>
    <row r="24" spans="1:42" ht="266">
      <c r="A24" s="24">
        <v>54</v>
      </c>
      <c r="B24" s="137" t="s">
        <v>3654</v>
      </c>
      <c r="C24" s="137" t="s">
        <v>3655</v>
      </c>
      <c r="D24" s="137" t="s">
        <v>3656</v>
      </c>
      <c r="E24" s="135" t="s">
        <v>1604</v>
      </c>
      <c r="F24" s="35">
        <v>85107051007</v>
      </c>
      <c r="G24" s="137" t="s">
        <v>3180</v>
      </c>
      <c r="H24" s="137" t="s">
        <v>3655</v>
      </c>
      <c r="I24" s="137" t="s">
        <v>3655</v>
      </c>
      <c r="J24" s="137" t="s">
        <v>3657</v>
      </c>
      <c r="K24" s="137" t="s">
        <v>209</v>
      </c>
      <c r="L24" s="137" t="s">
        <v>209</v>
      </c>
      <c r="M24" s="137" t="s">
        <v>209</v>
      </c>
      <c r="N24" s="137" t="s">
        <v>209</v>
      </c>
      <c r="O24" s="137" t="s">
        <v>209</v>
      </c>
      <c r="P24" s="137" t="s">
        <v>3182</v>
      </c>
      <c r="Q24" s="137" t="s">
        <v>3195</v>
      </c>
      <c r="R24" s="137"/>
      <c r="S24" s="137">
        <v>2018</v>
      </c>
      <c r="T24" s="36" t="s">
        <v>3658</v>
      </c>
      <c r="U24" s="38" t="s">
        <v>3659</v>
      </c>
      <c r="V24" s="38" t="s">
        <v>3660</v>
      </c>
      <c r="W24" s="38" t="s">
        <v>3661</v>
      </c>
      <c r="X24" s="38"/>
      <c r="Y24" s="137"/>
      <c r="Z24" s="137"/>
      <c r="AA24" s="137" t="s">
        <v>63</v>
      </c>
      <c r="AB24" s="39"/>
      <c r="AC24" s="137"/>
      <c r="AD24" s="137" t="s">
        <v>209</v>
      </c>
      <c r="AE24" s="38"/>
      <c r="AF24" s="137" t="s">
        <v>3198</v>
      </c>
      <c r="AG24" s="137"/>
      <c r="AH24" s="39"/>
      <c r="AI24" s="39"/>
      <c r="AJ24" s="137">
        <v>20000</v>
      </c>
      <c r="AK24" s="137" t="s">
        <v>3662</v>
      </c>
      <c r="AL24" s="137"/>
      <c r="AM24" s="137"/>
      <c r="AN24" s="137">
        <v>0</v>
      </c>
      <c r="AO24" s="137"/>
      <c r="AP24" s="137"/>
    </row>
    <row r="25" spans="1:42" ht="266">
      <c r="A25" s="24">
        <v>55</v>
      </c>
      <c r="B25" s="137" t="s">
        <v>3663</v>
      </c>
      <c r="C25" s="137" t="s">
        <v>3664</v>
      </c>
      <c r="D25" s="137" t="s">
        <v>3665</v>
      </c>
      <c r="E25" s="135" t="s">
        <v>3666</v>
      </c>
      <c r="F25" s="35">
        <v>81331002003</v>
      </c>
      <c r="G25" s="137" t="s">
        <v>3180</v>
      </c>
      <c r="H25" s="137" t="s">
        <v>3664</v>
      </c>
      <c r="I25" s="137" t="s">
        <v>3664</v>
      </c>
      <c r="J25" s="137" t="s">
        <v>3667</v>
      </c>
      <c r="K25" s="137" t="s">
        <v>209</v>
      </c>
      <c r="L25" s="137" t="s">
        <v>209</v>
      </c>
      <c r="M25" s="137" t="s">
        <v>209</v>
      </c>
      <c r="N25" s="137" t="s">
        <v>209</v>
      </c>
      <c r="O25" s="137" t="s">
        <v>209</v>
      </c>
      <c r="P25" s="137" t="s">
        <v>3182</v>
      </c>
      <c r="Q25" s="137" t="s">
        <v>3195</v>
      </c>
      <c r="R25" s="137"/>
      <c r="S25" s="137">
        <v>2018</v>
      </c>
      <c r="T25" s="36" t="s">
        <v>3658</v>
      </c>
      <c r="U25" s="38" t="s">
        <v>3668</v>
      </c>
      <c r="V25" s="38" t="s">
        <v>3669</v>
      </c>
      <c r="W25" s="38" t="s">
        <v>3670</v>
      </c>
      <c r="X25" s="38"/>
      <c r="Y25" s="137"/>
      <c r="Z25" s="137"/>
      <c r="AA25" s="137" t="s">
        <v>63</v>
      </c>
      <c r="AB25" s="39"/>
      <c r="AC25" s="137"/>
      <c r="AD25" s="137" t="s">
        <v>209</v>
      </c>
      <c r="AE25" s="38"/>
      <c r="AF25" s="137" t="s">
        <v>3198</v>
      </c>
      <c r="AG25" s="137"/>
      <c r="AH25" s="39"/>
      <c r="AI25" s="39"/>
      <c r="AJ25" s="137">
        <v>5500</v>
      </c>
      <c r="AK25" s="34" t="s">
        <v>3671</v>
      </c>
      <c r="AL25" s="137"/>
      <c r="AM25" s="137"/>
      <c r="AN25" s="137">
        <v>0</v>
      </c>
      <c r="AO25" s="137"/>
      <c r="AP25" s="137"/>
    </row>
    <row r="26" spans="1:42" ht="266">
      <c r="A26" s="24">
        <v>56</v>
      </c>
      <c r="B26" s="137" t="s">
        <v>3672</v>
      </c>
      <c r="C26" s="137" t="s">
        <v>580</v>
      </c>
      <c r="D26" s="137" t="s">
        <v>3673</v>
      </c>
      <c r="E26" s="137" t="s">
        <v>579</v>
      </c>
      <c r="F26" s="35">
        <v>82231110665</v>
      </c>
      <c r="G26" s="137" t="s">
        <v>3180</v>
      </c>
      <c r="H26" s="137" t="s">
        <v>580</v>
      </c>
      <c r="I26" s="137" t="s">
        <v>580</v>
      </c>
      <c r="J26" s="137" t="s">
        <v>3674</v>
      </c>
      <c r="K26" s="137" t="s">
        <v>209</v>
      </c>
      <c r="L26" s="137" t="s">
        <v>585</v>
      </c>
      <c r="M26" s="137" t="s">
        <v>209</v>
      </c>
      <c r="N26" s="137" t="s">
        <v>209</v>
      </c>
      <c r="O26" s="137" t="s">
        <v>209</v>
      </c>
      <c r="P26" s="137" t="s">
        <v>3182</v>
      </c>
      <c r="Q26" s="137" t="s">
        <v>48</v>
      </c>
      <c r="R26" s="137"/>
      <c r="S26" s="137">
        <v>2018</v>
      </c>
      <c r="T26" s="36" t="s">
        <v>3658</v>
      </c>
      <c r="U26" s="38" t="s">
        <v>3675</v>
      </c>
      <c r="V26" s="38" t="s">
        <v>3676</v>
      </c>
      <c r="W26" s="38" t="s">
        <v>3677</v>
      </c>
      <c r="X26" s="38"/>
      <c r="Y26" s="137"/>
      <c r="Z26" s="137"/>
      <c r="AA26" s="137" t="s">
        <v>1814</v>
      </c>
      <c r="AB26" s="39" t="s">
        <v>33</v>
      </c>
      <c r="AC26" s="137" t="s">
        <v>3128</v>
      </c>
      <c r="AD26" s="137" t="s">
        <v>209</v>
      </c>
      <c r="AE26" s="38"/>
      <c r="AF26" s="137" t="s">
        <v>35</v>
      </c>
      <c r="AG26" s="137"/>
      <c r="AH26" s="39"/>
      <c r="AI26" s="39"/>
      <c r="AJ26" s="137" t="s">
        <v>588</v>
      </c>
      <c r="AK26" s="137" t="s">
        <v>105</v>
      </c>
      <c r="AL26" s="137"/>
      <c r="AM26" s="137"/>
      <c r="AN26" s="137">
        <v>2</v>
      </c>
      <c r="AO26" s="137"/>
      <c r="AP26" s="137"/>
    </row>
    <row r="27" spans="1:42" ht="266">
      <c r="A27" s="24">
        <v>59</v>
      </c>
      <c r="B27" s="137" t="s">
        <v>3695</v>
      </c>
      <c r="C27" s="137" t="s">
        <v>3696</v>
      </c>
      <c r="D27" s="137" t="s">
        <v>3697</v>
      </c>
      <c r="E27" s="137" t="s">
        <v>1041</v>
      </c>
      <c r="F27" s="35">
        <v>87854670060</v>
      </c>
      <c r="G27" s="137" t="s">
        <v>3180</v>
      </c>
      <c r="H27" s="137" t="s">
        <v>3696</v>
      </c>
      <c r="I27" s="137" t="s">
        <v>3696</v>
      </c>
      <c r="J27" s="137" t="s">
        <v>1045</v>
      </c>
      <c r="K27" s="137" t="s">
        <v>209</v>
      </c>
      <c r="L27" s="137" t="s">
        <v>209</v>
      </c>
      <c r="M27" s="137" t="s">
        <v>209</v>
      </c>
      <c r="N27" s="137" t="s">
        <v>209</v>
      </c>
      <c r="O27" s="137" t="s">
        <v>209</v>
      </c>
      <c r="P27" s="137" t="s">
        <v>3182</v>
      </c>
      <c r="Q27" s="137" t="s">
        <v>3195</v>
      </c>
      <c r="R27" s="137"/>
      <c r="S27" s="137">
        <v>2018</v>
      </c>
      <c r="T27" s="36" t="s">
        <v>3658</v>
      </c>
      <c r="U27" s="38" t="s">
        <v>3698</v>
      </c>
      <c r="V27" s="38" t="s">
        <v>3699</v>
      </c>
      <c r="W27" s="38" t="s">
        <v>3700</v>
      </c>
      <c r="X27" s="38"/>
      <c r="Y27" s="137"/>
      <c r="Z27" s="137"/>
      <c r="AA27" s="137" t="s">
        <v>63</v>
      </c>
      <c r="AB27" s="39"/>
      <c r="AC27" s="137"/>
      <c r="AD27" s="137" t="s">
        <v>209</v>
      </c>
      <c r="AE27" s="38"/>
      <c r="AF27" s="137" t="s">
        <v>3198</v>
      </c>
      <c r="AG27" s="137"/>
      <c r="AH27" s="39"/>
      <c r="AI27" s="39"/>
      <c r="AJ27" s="137">
        <v>9800</v>
      </c>
      <c r="AK27" s="137" t="s">
        <v>3701</v>
      </c>
      <c r="AL27" s="137"/>
      <c r="AM27" s="137"/>
      <c r="AN27" s="137">
        <v>0</v>
      </c>
      <c r="AO27" s="137"/>
      <c r="AP27" s="137"/>
    </row>
    <row r="28" spans="1:42" ht="266">
      <c r="A28" s="24">
        <v>62</v>
      </c>
      <c r="B28" s="137" t="s">
        <v>3720</v>
      </c>
      <c r="C28" s="137" t="s">
        <v>3721</v>
      </c>
      <c r="D28" s="137" t="s">
        <v>3722</v>
      </c>
      <c r="E28" s="135" t="s">
        <v>3723</v>
      </c>
      <c r="F28" s="35">
        <v>85852864055</v>
      </c>
      <c r="G28" s="137" t="s">
        <v>3180</v>
      </c>
      <c r="H28" s="137" t="s">
        <v>3721</v>
      </c>
      <c r="I28" s="137" t="s">
        <v>3721</v>
      </c>
      <c r="J28" s="137" t="s">
        <v>3724</v>
      </c>
      <c r="K28" s="137" t="s">
        <v>209</v>
      </c>
      <c r="L28" s="137" t="s">
        <v>209</v>
      </c>
      <c r="M28" s="137" t="s">
        <v>209</v>
      </c>
      <c r="N28" s="137" t="s">
        <v>209</v>
      </c>
      <c r="O28" s="137" t="s">
        <v>209</v>
      </c>
      <c r="P28" s="137" t="s">
        <v>3182</v>
      </c>
      <c r="Q28" s="137" t="s">
        <v>3195</v>
      </c>
      <c r="R28" s="137"/>
      <c r="S28" s="137">
        <v>2018</v>
      </c>
      <c r="T28" s="36" t="s">
        <v>3658</v>
      </c>
      <c r="U28" s="38" t="s">
        <v>3725</v>
      </c>
      <c r="V28" s="38" t="s">
        <v>3726</v>
      </c>
      <c r="W28" s="38" t="s">
        <v>3727</v>
      </c>
      <c r="X28" s="38"/>
      <c r="Y28" s="137"/>
      <c r="Z28" s="137"/>
      <c r="AA28" s="137" t="s">
        <v>63</v>
      </c>
      <c r="AB28" s="39"/>
      <c r="AC28" s="137"/>
      <c r="AD28" s="137" t="s">
        <v>209</v>
      </c>
      <c r="AE28" s="38"/>
      <c r="AF28" s="137" t="s">
        <v>3198</v>
      </c>
      <c r="AG28" s="137"/>
      <c r="AH28" s="39"/>
      <c r="AI28" s="39"/>
      <c r="AJ28" s="137">
        <v>3200</v>
      </c>
      <c r="AK28" s="137" t="s">
        <v>3728</v>
      </c>
      <c r="AL28" s="137"/>
      <c r="AM28" s="137"/>
      <c r="AN28" s="137">
        <v>0</v>
      </c>
      <c r="AO28" s="137"/>
      <c r="AP28" s="137"/>
    </row>
    <row r="29" spans="1:42" ht="266">
      <c r="A29" s="24">
        <v>64</v>
      </c>
      <c r="B29" s="137" t="s">
        <v>3738</v>
      </c>
      <c r="C29" s="137" t="s">
        <v>3739</v>
      </c>
      <c r="D29" s="137" t="s">
        <v>3740</v>
      </c>
      <c r="E29" s="135" t="s">
        <v>3741</v>
      </c>
      <c r="F29" s="35">
        <v>82245436455</v>
      </c>
      <c r="G29" s="137" t="s">
        <v>3180</v>
      </c>
      <c r="H29" s="137" t="s">
        <v>3739</v>
      </c>
      <c r="I29" s="137" t="s">
        <v>3739</v>
      </c>
      <c r="J29" s="137" t="s">
        <v>1064</v>
      </c>
      <c r="K29" s="137" t="s">
        <v>209</v>
      </c>
      <c r="L29" s="137" t="s">
        <v>209</v>
      </c>
      <c r="M29" s="137" t="s">
        <v>209</v>
      </c>
      <c r="N29" s="137" t="s">
        <v>209</v>
      </c>
      <c r="O29" s="137" t="s">
        <v>209</v>
      </c>
      <c r="P29" s="137" t="s">
        <v>3182</v>
      </c>
      <c r="Q29" s="137" t="s">
        <v>3195</v>
      </c>
      <c r="R29" s="137"/>
      <c r="S29" s="137">
        <v>2018</v>
      </c>
      <c r="T29" s="36" t="s">
        <v>3658</v>
      </c>
      <c r="U29" s="38" t="s">
        <v>3742</v>
      </c>
      <c r="V29" s="38" t="s">
        <v>3743</v>
      </c>
      <c r="W29" s="38" t="s">
        <v>3744</v>
      </c>
      <c r="X29" s="38"/>
      <c r="Y29" s="137"/>
      <c r="Z29" s="137"/>
      <c r="AA29" s="137" t="s">
        <v>63</v>
      </c>
      <c r="AB29" s="39"/>
      <c r="AC29" s="137"/>
      <c r="AD29" s="137" t="s">
        <v>209</v>
      </c>
      <c r="AE29" s="38"/>
      <c r="AF29" s="137" t="s">
        <v>3198</v>
      </c>
      <c r="AG29" s="137"/>
      <c r="AH29" s="39"/>
      <c r="AI29" s="39"/>
      <c r="AJ29" s="137">
        <v>23000</v>
      </c>
      <c r="AK29" s="137" t="s">
        <v>3745</v>
      </c>
      <c r="AL29" s="137"/>
      <c r="AM29" s="137"/>
      <c r="AN29" s="137">
        <v>0</v>
      </c>
      <c r="AO29" s="137"/>
      <c r="AP29" s="137"/>
    </row>
    <row r="30" spans="1:42" ht="266">
      <c r="A30" s="24">
        <v>65</v>
      </c>
      <c r="B30" s="137" t="s">
        <v>3746</v>
      </c>
      <c r="C30" s="137" t="s">
        <v>3747</v>
      </c>
      <c r="D30" s="137" t="s">
        <v>3748</v>
      </c>
      <c r="E30" s="135" t="s">
        <v>3749</v>
      </c>
      <c r="F30" s="35">
        <v>85257953439</v>
      </c>
      <c r="G30" s="137" t="s">
        <v>3180</v>
      </c>
      <c r="H30" s="137" t="s">
        <v>3747</v>
      </c>
      <c r="I30" s="137" t="s">
        <v>3747</v>
      </c>
      <c r="J30" s="137" t="s">
        <v>3750</v>
      </c>
      <c r="K30" s="137" t="s">
        <v>209</v>
      </c>
      <c r="L30" s="137" t="s">
        <v>209</v>
      </c>
      <c r="M30" s="137" t="s">
        <v>209</v>
      </c>
      <c r="N30" s="137" t="s">
        <v>209</v>
      </c>
      <c r="O30" s="137" t="s">
        <v>209</v>
      </c>
      <c r="P30" s="137" t="s">
        <v>3182</v>
      </c>
      <c r="Q30" s="137" t="s">
        <v>3195</v>
      </c>
      <c r="R30" s="137"/>
      <c r="S30" s="137">
        <v>2018</v>
      </c>
      <c r="T30" s="36" t="s">
        <v>3658</v>
      </c>
      <c r="U30" s="38" t="s">
        <v>3751</v>
      </c>
      <c r="V30" s="38" t="s">
        <v>3752</v>
      </c>
      <c r="W30" s="38" t="s">
        <v>3753</v>
      </c>
      <c r="X30" s="38"/>
      <c r="Y30" s="137"/>
      <c r="Z30" s="137"/>
      <c r="AA30" s="137" t="s">
        <v>63</v>
      </c>
      <c r="AB30" s="39">
        <v>5000000</v>
      </c>
      <c r="AC30" s="137"/>
      <c r="AD30" s="137" t="s">
        <v>209</v>
      </c>
      <c r="AE30" s="38"/>
      <c r="AF30" s="137" t="s">
        <v>3198</v>
      </c>
      <c r="AG30" s="137"/>
      <c r="AH30" s="39"/>
      <c r="AI30" s="39"/>
      <c r="AJ30" s="137">
        <v>13000</v>
      </c>
      <c r="AK30" s="137" t="s">
        <v>3754</v>
      </c>
      <c r="AL30" s="137"/>
      <c r="AM30" s="137"/>
      <c r="AN30" s="137">
        <v>0</v>
      </c>
      <c r="AO30" s="137"/>
      <c r="AP30" s="137"/>
    </row>
    <row r="31" spans="1:42" ht="252">
      <c r="A31" s="24">
        <v>66</v>
      </c>
      <c r="B31" s="137" t="s">
        <v>3755</v>
      </c>
      <c r="C31" s="137" t="s">
        <v>3756</v>
      </c>
      <c r="D31" s="137" t="s">
        <v>3757</v>
      </c>
      <c r="E31" s="135" t="s">
        <v>3758</v>
      </c>
      <c r="F31" s="35">
        <v>81330427108</v>
      </c>
      <c r="G31" s="137" t="s">
        <v>3180</v>
      </c>
      <c r="H31" s="137" t="s">
        <v>3756</v>
      </c>
      <c r="I31" s="137" t="s">
        <v>3756</v>
      </c>
      <c r="J31" s="137" t="s">
        <v>3759</v>
      </c>
      <c r="K31" s="137" t="s">
        <v>209</v>
      </c>
      <c r="L31" s="137" t="s">
        <v>209</v>
      </c>
      <c r="M31" s="137" t="s">
        <v>209</v>
      </c>
      <c r="N31" s="137" t="s">
        <v>209</v>
      </c>
      <c r="O31" s="137" t="s">
        <v>209</v>
      </c>
      <c r="P31" s="137" t="s">
        <v>3182</v>
      </c>
      <c r="Q31" s="137" t="s">
        <v>3195</v>
      </c>
      <c r="R31" s="137"/>
      <c r="S31" s="137">
        <v>2018</v>
      </c>
      <c r="T31" s="36" t="s">
        <v>3760</v>
      </c>
      <c r="U31" s="38" t="s">
        <v>3761</v>
      </c>
      <c r="V31" s="38" t="s">
        <v>3762</v>
      </c>
      <c r="W31" s="38" t="s">
        <v>3763</v>
      </c>
      <c r="X31" s="38"/>
      <c r="Y31" s="137"/>
      <c r="Z31" s="137"/>
      <c r="AA31" s="137" t="s">
        <v>63</v>
      </c>
      <c r="AB31" s="39"/>
      <c r="AC31" s="137"/>
      <c r="AD31" s="137" t="s">
        <v>209</v>
      </c>
      <c r="AE31" s="38"/>
      <c r="AF31" s="137" t="s">
        <v>3198</v>
      </c>
      <c r="AG31" s="137"/>
      <c r="AH31" s="39"/>
      <c r="AI31" s="39"/>
      <c r="AJ31" s="137">
        <v>15000</v>
      </c>
      <c r="AK31" s="137" t="s">
        <v>3764</v>
      </c>
      <c r="AL31" s="137"/>
      <c r="AM31" s="137"/>
      <c r="AN31" s="137">
        <v>0</v>
      </c>
      <c r="AO31" s="137"/>
      <c r="AP31" s="137"/>
    </row>
    <row r="32" spans="1:42" ht="252">
      <c r="A32" s="24">
        <v>67</v>
      </c>
      <c r="B32" s="137" t="s">
        <v>3765</v>
      </c>
      <c r="C32" s="137" t="s">
        <v>3766</v>
      </c>
      <c r="D32" s="137" t="s">
        <v>3767</v>
      </c>
      <c r="E32" s="135" t="s">
        <v>3768</v>
      </c>
      <c r="F32" s="35">
        <v>81232699896</v>
      </c>
      <c r="G32" s="137" t="s">
        <v>3180</v>
      </c>
      <c r="H32" s="137" t="s">
        <v>3766</v>
      </c>
      <c r="I32" s="137" t="s">
        <v>3766</v>
      </c>
      <c r="J32" s="137" t="s">
        <v>3769</v>
      </c>
      <c r="K32" s="137" t="s">
        <v>209</v>
      </c>
      <c r="L32" s="137" t="s">
        <v>209</v>
      </c>
      <c r="M32" s="137" t="s">
        <v>209</v>
      </c>
      <c r="N32" s="137" t="s">
        <v>209</v>
      </c>
      <c r="O32" s="137" t="s">
        <v>209</v>
      </c>
      <c r="P32" s="137" t="s">
        <v>3182</v>
      </c>
      <c r="Q32" s="137" t="s">
        <v>3195</v>
      </c>
      <c r="R32" s="137"/>
      <c r="S32" s="137">
        <v>2018</v>
      </c>
      <c r="T32" s="36" t="s">
        <v>3770</v>
      </c>
      <c r="U32" s="38" t="s">
        <v>3771</v>
      </c>
      <c r="V32" s="38" t="s">
        <v>3772</v>
      </c>
      <c r="W32" s="38" t="s">
        <v>3773</v>
      </c>
      <c r="X32" s="38"/>
      <c r="Y32" s="137"/>
      <c r="Z32" s="137"/>
      <c r="AA32" s="137" t="s">
        <v>63</v>
      </c>
      <c r="AB32" s="39"/>
      <c r="AC32" s="137"/>
      <c r="AD32" s="137" t="s">
        <v>209</v>
      </c>
      <c r="AE32" s="38"/>
      <c r="AF32" s="137" t="s">
        <v>3198</v>
      </c>
      <c r="AG32" s="137"/>
      <c r="AH32" s="39"/>
      <c r="AI32" s="39"/>
      <c r="AJ32" s="137">
        <v>10000</v>
      </c>
      <c r="AK32" s="137" t="s">
        <v>3774</v>
      </c>
      <c r="AL32" s="137"/>
      <c r="AM32" s="137"/>
      <c r="AN32" s="137">
        <v>0</v>
      </c>
      <c r="AO32" s="137"/>
      <c r="AP32" s="137"/>
    </row>
    <row r="33" spans="1:42" ht="252">
      <c r="A33" s="24">
        <v>69</v>
      </c>
      <c r="B33" s="137" t="s">
        <v>3784</v>
      </c>
      <c r="C33" s="137" t="s">
        <v>3785</v>
      </c>
      <c r="D33" s="137" t="s">
        <v>3786</v>
      </c>
      <c r="E33" s="135" t="s">
        <v>3787</v>
      </c>
      <c r="F33" s="35">
        <v>87854446874</v>
      </c>
      <c r="G33" s="137" t="s">
        <v>3180</v>
      </c>
      <c r="H33" s="137" t="s">
        <v>3785</v>
      </c>
      <c r="I33" s="137" t="s">
        <v>3785</v>
      </c>
      <c r="J33" s="137" t="s">
        <v>3788</v>
      </c>
      <c r="K33" s="137" t="s">
        <v>209</v>
      </c>
      <c r="L33" s="137" t="s">
        <v>209</v>
      </c>
      <c r="M33" s="137" t="s">
        <v>209</v>
      </c>
      <c r="N33" s="137" t="s">
        <v>209</v>
      </c>
      <c r="O33" s="137" t="s">
        <v>209</v>
      </c>
      <c r="P33" s="137" t="s">
        <v>3182</v>
      </c>
      <c r="Q33" s="137" t="s">
        <v>3195</v>
      </c>
      <c r="R33" s="137"/>
      <c r="S33" s="137">
        <v>2018</v>
      </c>
      <c r="T33" s="36" t="s">
        <v>3770</v>
      </c>
      <c r="U33" s="38" t="s">
        <v>3789</v>
      </c>
      <c r="V33" s="38" t="s">
        <v>3790</v>
      </c>
      <c r="W33" s="38" t="s">
        <v>3791</v>
      </c>
      <c r="X33" s="38"/>
      <c r="Y33" s="137"/>
      <c r="Z33" s="137"/>
      <c r="AA33" s="137" t="s">
        <v>63</v>
      </c>
      <c r="AB33" s="39">
        <v>50000000</v>
      </c>
      <c r="AC33" s="137"/>
      <c r="AD33" s="137" t="s">
        <v>209</v>
      </c>
      <c r="AE33" s="38"/>
      <c r="AF33" s="137" t="s">
        <v>3198</v>
      </c>
      <c r="AG33" s="137"/>
      <c r="AH33" s="39"/>
      <c r="AI33" s="39"/>
      <c r="AJ33" s="137">
        <v>5000</v>
      </c>
      <c r="AK33" s="137" t="s">
        <v>3792</v>
      </c>
      <c r="AL33" s="137"/>
      <c r="AM33" s="137"/>
      <c r="AN33" s="137">
        <v>0</v>
      </c>
      <c r="AO33" s="137"/>
      <c r="AP33" s="137"/>
    </row>
    <row r="34" spans="1:42" ht="252">
      <c r="A34" s="24">
        <v>70</v>
      </c>
      <c r="B34" s="137" t="s">
        <v>3793</v>
      </c>
      <c r="C34" s="137" t="s">
        <v>3794</v>
      </c>
      <c r="D34" s="137" t="s">
        <v>3795</v>
      </c>
      <c r="E34" s="135" t="s">
        <v>3796</v>
      </c>
      <c r="F34" s="35">
        <v>82245986576</v>
      </c>
      <c r="G34" s="137" t="s">
        <v>3180</v>
      </c>
      <c r="H34" s="137" t="s">
        <v>3794</v>
      </c>
      <c r="I34" s="137" t="s">
        <v>3794</v>
      </c>
      <c r="J34" s="137" t="s">
        <v>3797</v>
      </c>
      <c r="K34" s="137" t="s">
        <v>209</v>
      </c>
      <c r="L34" s="137" t="s">
        <v>209</v>
      </c>
      <c r="M34" s="137" t="s">
        <v>209</v>
      </c>
      <c r="N34" s="137" t="s">
        <v>209</v>
      </c>
      <c r="O34" s="137" t="s">
        <v>209</v>
      </c>
      <c r="P34" s="137" t="s">
        <v>3182</v>
      </c>
      <c r="Q34" s="137" t="s">
        <v>3195</v>
      </c>
      <c r="R34" s="137"/>
      <c r="S34" s="137">
        <v>2018</v>
      </c>
      <c r="T34" s="36" t="s">
        <v>3770</v>
      </c>
      <c r="U34" s="38" t="s">
        <v>3798</v>
      </c>
      <c r="V34" s="38" t="s">
        <v>3799</v>
      </c>
      <c r="W34" s="38" t="s">
        <v>3800</v>
      </c>
      <c r="X34" s="38"/>
      <c r="Y34" s="137"/>
      <c r="Z34" s="137"/>
      <c r="AA34" s="137" t="s">
        <v>63</v>
      </c>
      <c r="AB34" s="39">
        <v>10000000</v>
      </c>
      <c r="AC34" s="137"/>
      <c r="AD34" s="137" t="s">
        <v>209</v>
      </c>
      <c r="AE34" s="38"/>
      <c r="AF34" s="137" t="s">
        <v>3198</v>
      </c>
      <c r="AG34" s="137"/>
      <c r="AH34" s="39"/>
      <c r="AI34" s="39"/>
      <c r="AJ34" s="137">
        <v>22000</v>
      </c>
      <c r="AK34" s="137" t="s">
        <v>3801</v>
      </c>
      <c r="AL34" s="137"/>
      <c r="AM34" s="137"/>
      <c r="AN34" s="137">
        <v>0</v>
      </c>
      <c r="AO34" s="137"/>
      <c r="AP34" s="137"/>
    </row>
    <row r="35" spans="1:42" ht="252">
      <c r="A35" s="24">
        <v>73</v>
      </c>
      <c r="B35" s="41" t="s">
        <v>3820</v>
      </c>
      <c r="C35" s="137" t="s">
        <v>3821</v>
      </c>
      <c r="D35" s="137" t="s">
        <v>3822</v>
      </c>
      <c r="E35" s="137" t="s">
        <v>3823</v>
      </c>
      <c r="F35" s="28" t="s">
        <v>3824</v>
      </c>
      <c r="G35" s="137" t="s">
        <v>3180</v>
      </c>
      <c r="H35" s="137" t="s">
        <v>3821</v>
      </c>
      <c r="I35" s="137" t="s">
        <v>3821</v>
      </c>
      <c r="J35" s="137" t="s">
        <v>3825</v>
      </c>
      <c r="K35" s="137" t="s">
        <v>209</v>
      </c>
      <c r="L35" s="137" t="s">
        <v>209</v>
      </c>
      <c r="M35" s="137" t="s">
        <v>209</v>
      </c>
      <c r="N35" s="137" t="s">
        <v>209</v>
      </c>
      <c r="O35" s="137" t="s">
        <v>209</v>
      </c>
      <c r="P35" s="137" t="s">
        <v>3182</v>
      </c>
      <c r="Q35" s="137" t="s">
        <v>3195</v>
      </c>
      <c r="R35" s="137"/>
      <c r="S35" s="137">
        <v>2018</v>
      </c>
      <c r="T35" s="36" t="s">
        <v>3770</v>
      </c>
      <c r="U35" s="38" t="s">
        <v>3826</v>
      </c>
      <c r="V35" s="38" t="s">
        <v>3827</v>
      </c>
      <c r="W35" s="38" t="s">
        <v>3828</v>
      </c>
      <c r="X35" s="38"/>
      <c r="Y35" s="137"/>
      <c r="Z35" s="137"/>
      <c r="AA35" s="137" t="s">
        <v>63</v>
      </c>
      <c r="AB35" s="39">
        <v>5000000</v>
      </c>
      <c r="AC35" s="137"/>
      <c r="AD35" s="137" t="s">
        <v>209</v>
      </c>
      <c r="AE35" s="38"/>
      <c r="AF35" s="137" t="s">
        <v>3198</v>
      </c>
      <c r="AG35" s="137"/>
      <c r="AH35" s="39"/>
      <c r="AI35" s="39"/>
      <c r="AJ35" s="137">
        <v>7500</v>
      </c>
      <c r="AK35" s="137" t="s">
        <v>3829</v>
      </c>
      <c r="AL35" s="137"/>
      <c r="AM35" s="137"/>
      <c r="AN35" s="137">
        <v>0</v>
      </c>
      <c r="AO35" s="137"/>
      <c r="AP35" s="137"/>
    </row>
    <row r="36" spans="1:42" ht="252">
      <c r="A36" s="24">
        <v>74</v>
      </c>
      <c r="B36" s="41" t="s">
        <v>3830</v>
      </c>
      <c r="C36" s="137" t="s">
        <v>3831</v>
      </c>
      <c r="D36" s="137" t="s">
        <v>3832</v>
      </c>
      <c r="E36" s="137" t="s">
        <v>3833</v>
      </c>
      <c r="F36" s="35">
        <v>811343990</v>
      </c>
      <c r="G36" s="137" t="s">
        <v>3180</v>
      </c>
      <c r="H36" s="137" t="s">
        <v>3831</v>
      </c>
      <c r="I36" s="137" t="s">
        <v>3831</v>
      </c>
      <c r="J36" s="137" t="s">
        <v>3834</v>
      </c>
      <c r="K36" s="137" t="s">
        <v>209</v>
      </c>
      <c r="L36" s="137" t="s">
        <v>209</v>
      </c>
      <c r="M36" s="137" t="s">
        <v>209</v>
      </c>
      <c r="N36" s="137" t="s">
        <v>209</v>
      </c>
      <c r="O36" s="137" t="s">
        <v>209</v>
      </c>
      <c r="P36" s="137" t="s">
        <v>3182</v>
      </c>
      <c r="Q36" s="137" t="s">
        <v>3195</v>
      </c>
      <c r="R36" s="137"/>
      <c r="S36" s="137">
        <v>2018</v>
      </c>
      <c r="T36" s="36" t="s">
        <v>3770</v>
      </c>
      <c r="U36" s="38" t="s">
        <v>3835</v>
      </c>
      <c r="V36" s="38" t="s">
        <v>3836</v>
      </c>
      <c r="W36" s="38" t="s">
        <v>3837</v>
      </c>
      <c r="X36" s="38"/>
      <c r="Y36" s="137"/>
      <c r="Z36" s="137"/>
      <c r="AA36" s="137" t="s">
        <v>63</v>
      </c>
      <c r="AB36" s="39">
        <v>5000000</v>
      </c>
      <c r="AC36" s="137"/>
      <c r="AD36" s="137" t="s">
        <v>209</v>
      </c>
      <c r="AE36" s="38"/>
      <c r="AF36" s="137" t="s">
        <v>3198</v>
      </c>
      <c r="AG36" s="137"/>
      <c r="AH36" s="39"/>
      <c r="AI36" s="39"/>
      <c r="AJ36" s="137">
        <v>20500</v>
      </c>
      <c r="AK36" s="137" t="s">
        <v>3838</v>
      </c>
      <c r="AL36" s="137"/>
      <c r="AM36" s="137"/>
      <c r="AN36" s="137">
        <v>0</v>
      </c>
      <c r="AO36" s="137"/>
      <c r="AP36" s="137"/>
    </row>
    <row r="37" spans="1:42" ht="252">
      <c r="A37" s="24">
        <v>76</v>
      </c>
      <c r="B37" s="137" t="s">
        <v>3848</v>
      </c>
      <c r="C37" s="137" t="s">
        <v>3849</v>
      </c>
      <c r="D37" s="137" t="s">
        <v>3850</v>
      </c>
      <c r="E37" s="135" t="s">
        <v>3851</v>
      </c>
      <c r="F37" s="35">
        <v>82131616619</v>
      </c>
      <c r="G37" s="137" t="s">
        <v>3180</v>
      </c>
      <c r="H37" s="137" t="s">
        <v>3849</v>
      </c>
      <c r="I37" s="137" t="s">
        <v>3849</v>
      </c>
      <c r="J37" s="137" t="s">
        <v>372</v>
      </c>
      <c r="K37" s="137" t="s">
        <v>209</v>
      </c>
      <c r="L37" s="137" t="s">
        <v>209</v>
      </c>
      <c r="M37" s="137" t="s">
        <v>209</v>
      </c>
      <c r="N37" s="137" t="s">
        <v>209</v>
      </c>
      <c r="O37" s="137" t="s">
        <v>209</v>
      </c>
      <c r="P37" s="137" t="s">
        <v>3182</v>
      </c>
      <c r="Q37" s="137" t="s">
        <v>3195</v>
      </c>
      <c r="R37" s="137"/>
      <c r="S37" s="137">
        <v>2018</v>
      </c>
      <c r="T37" s="36" t="s">
        <v>3770</v>
      </c>
      <c r="U37" s="38" t="s">
        <v>3852</v>
      </c>
      <c r="V37" s="38" t="s">
        <v>3853</v>
      </c>
      <c r="W37" s="38" t="s">
        <v>3854</v>
      </c>
      <c r="X37" s="38"/>
      <c r="Y37" s="137"/>
      <c r="Z37" s="137"/>
      <c r="AA37" s="137" t="s">
        <v>63</v>
      </c>
      <c r="AB37" s="39"/>
      <c r="AC37" s="137"/>
      <c r="AD37" s="137" t="s">
        <v>209</v>
      </c>
      <c r="AE37" s="38"/>
      <c r="AF37" s="137" t="s">
        <v>3198</v>
      </c>
      <c r="AG37" s="137"/>
      <c r="AH37" s="39"/>
      <c r="AI37" s="39"/>
      <c r="AJ37" s="137">
        <v>4100</v>
      </c>
      <c r="AK37" s="137" t="s">
        <v>3855</v>
      </c>
      <c r="AL37" s="137"/>
      <c r="AM37" s="137"/>
      <c r="AN37" s="137">
        <v>0</v>
      </c>
      <c r="AO37" s="137"/>
      <c r="AP37" s="137"/>
    </row>
    <row r="38" spans="1:42" ht="168">
      <c r="A38" s="24">
        <v>77</v>
      </c>
      <c r="B38" s="137" t="s">
        <v>3856</v>
      </c>
      <c r="C38" s="137" t="s">
        <v>3857</v>
      </c>
      <c r="D38" s="137" t="s">
        <v>3858</v>
      </c>
      <c r="E38" s="137">
        <v>357805440560001</v>
      </c>
      <c r="F38" s="35">
        <v>81217440345</v>
      </c>
      <c r="G38" s="137" t="s">
        <v>3180</v>
      </c>
      <c r="H38" s="137" t="s">
        <v>3857</v>
      </c>
      <c r="I38" s="137" t="s">
        <v>3857</v>
      </c>
      <c r="J38" s="137" t="s">
        <v>3859</v>
      </c>
      <c r="K38" s="137" t="s">
        <v>209</v>
      </c>
      <c r="L38" s="137" t="s">
        <v>209</v>
      </c>
      <c r="M38" s="137" t="s">
        <v>209</v>
      </c>
      <c r="N38" s="137" t="s">
        <v>209</v>
      </c>
      <c r="O38" s="137" t="s">
        <v>209</v>
      </c>
      <c r="P38" s="137" t="s">
        <v>3182</v>
      </c>
      <c r="Q38" s="137" t="s">
        <v>3195</v>
      </c>
      <c r="R38" s="137"/>
      <c r="S38" s="137">
        <v>2018</v>
      </c>
      <c r="T38" s="33" t="s">
        <v>3418</v>
      </c>
      <c r="U38" s="38" t="s">
        <v>3860</v>
      </c>
      <c r="V38" s="38" t="s">
        <v>3861</v>
      </c>
      <c r="W38" s="38" t="s">
        <v>3862</v>
      </c>
      <c r="X38" s="38"/>
      <c r="Y38" s="137"/>
      <c r="Z38" s="137"/>
      <c r="AA38" s="137" t="s">
        <v>63</v>
      </c>
      <c r="AB38" s="39"/>
      <c r="AC38" s="137"/>
      <c r="AD38" s="137" t="s">
        <v>209</v>
      </c>
      <c r="AE38" s="38"/>
      <c r="AF38" s="137" t="s">
        <v>3198</v>
      </c>
      <c r="AG38" s="137"/>
      <c r="AH38" s="39"/>
      <c r="AI38" s="39"/>
      <c r="AJ38" s="137">
        <v>10000</v>
      </c>
      <c r="AK38" s="137" t="s">
        <v>1626</v>
      </c>
      <c r="AL38" s="137"/>
      <c r="AM38" s="137"/>
      <c r="AN38" s="137">
        <v>0</v>
      </c>
      <c r="AO38" s="137"/>
      <c r="AP38" s="137"/>
    </row>
    <row r="39" spans="1:42" ht="168">
      <c r="A39" s="24">
        <v>78</v>
      </c>
      <c r="B39" s="137" t="s">
        <v>945</v>
      </c>
      <c r="C39" s="137" t="s">
        <v>3863</v>
      </c>
      <c r="D39" s="137" t="s">
        <v>3864</v>
      </c>
      <c r="E39" s="135" t="s">
        <v>3865</v>
      </c>
      <c r="F39" s="35">
        <v>818596344</v>
      </c>
      <c r="G39" s="137" t="s">
        <v>3180</v>
      </c>
      <c r="H39" s="137" t="s">
        <v>3863</v>
      </c>
      <c r="I39" s="137" t="s">
        <v>3863</v>
      </c>
      <c r="J39" s="137" t="s">
        <v>949</v>
      </c>
      <c r="K39" s="137" t="s">
        <v>209</v>
      </c>
      <c r="L39" s="137" t="s">
        <v>209</v>
      </c>
      <c r="M39" s="137" t="s">
        <v>209</v>
      </c>
      <c r="N39" s="137" t="s">
        <v>209</v>
      </c>
      <c r="O39" s="137" t="s">
        <v>209</v>
      </c>
      <c r="P39" s="137" t="s">
        <v>3182</v>
      </c>
      <c r="Q39" s="137" t="s">
        <v>3195</v>
      </c>
      <c r="R39" s="137"/>
      <c r="S39" s="137">
        <v>2018</v>
      </c>
      <c r="T39" s="33" t="s">
        <v>3418</v>
      </c>
      <c r="U39" s="38" t="s">
        <v>3866</v>
      </c>
      <c r="V39" s="38" t="s">
        <v>3867</v>
      </c>
      <c r="W39" s="38" t="s">
        <v>3868</v>
      </c>
      <c r="X39" s="38"/>
      <c r="Y39" s="137"/>
      <c r="Z39" s="137"/>
      <c r="AA39" s="137" t="s">
        <v>63</v>
      </c>
      <c r="AB39" s="39"/>
      <c r="AC39" s="137"/>
      <c r="AD39" s="137" t="s">
        <v>209</v>
      </c>
      <c r="AE39" s="38"/>
      <c r="AF39" s="137" t="s">
        <v>3198</v>
      </c>
      <c r="AG39" s="137"/>
      <c r="AH39" s="39"/>
      <c r="AI39" s="39"/>
      <c r="AJ39" s="137">
        <v>3700</v>
      </c>
      <c r="AK39" s="137" t="s">
        <v>3869</v>
      </c>
      <c r="AL39" s="137"/>
      <c r="AM39" s="137"/>
      <c r="AN39" s="137">
        <v>0</v>
      </c>
      <c r="AO39" s="137"/>
      <c r="AP39" s="137"/>
    </row>
    <row r="40" spans="1:42" ht="266">
      <c r="A40" s="24">
        <v>80</v>
      </c>
      <c r="B40" s="137" t="s">
        <v>3879</v>
      </c>
      <c r="C40" s="137" t="s">
        <v>3880</v>
      </c>
      <c r="D40" s="137" t="s">
        <v>3881</v>
      </c>
      <c r="E40" s="137" t="s">
        <v>3882</v>
      </c>
      <c r="F40" s="28" t="s">
        <v>3883</v>
      </c>
      <c r="G40" s="137" t="s">
        <v>3180</v>
      </c>
      <c r="H40" s="137" t="s">
        <v>3880</v>
      </c>
      <c r="I40" s="137" t="s">
        <v>3880</v>
      </c>
      <c r="J40" s="137" t="s">
        <v>3884</v>
      </c>
      <c r="K40" s="137" t="s">
        <v>3885</v>
      </c>
      <c r="L40" s="137" t="s">
        <v>3886</v>
      </c>
      <c r="M40" s="137" t="s">
        <v>3887</v>
      </c>
      <c r="N40" s="137" t="s">
        <v>3888</v>
      </c>
      <c r="O40" s="137" t="s">
        <v>209</v>
      </c>
      <c r="P40" s="137" t="s">
        <v>3182</v>
      </c>
      <c r="Q40" s="137" t="s">
        <v>3195</v>
      </c>
      <c r="R40" s="137"/>
      <c r="S40" s="137">
        <v>2018</v>
      </c>
      <c r="T40" s="36" t="s">
        <v>3658</v>
      </c>
      <c r="U40" s="38" t="s">
        <v>3889</v>
      </c>
      <c r="V40" s="38" t="s">
        <v>3890</v>
      </c>
      <c r="W40" s="38" t="s">
        <v>3891</v>
      </c>
      <c r="X40" s="38"/>
      <c r="Y40" s="137"/>
      <c r="Z40" s="137"/>
      <c r="AA40" s="137" t="s">
        <v>63</v>
      </c>
      <c r="AB40" s="39">
        <v>10000000</v>
      </c>
      <c r="AC40" s="137"/>
      <c r="AD40" s="137" t="s">
        <v>209</v>
      </c>
      <c r="AE40" s="38"/>
      <c r="AF40" s="137" t="s">
        <v>3198</v>
      </c>
      <c r="AG40" s="137"/>
      <c r="AH40" s="39">
        <v>20000</v>
      </c>
      <c r="AI40" s="39" t="s">
        <v>3487</v>
      </c>
      <c r="AJ40" s="137">
        <v>7800</v>
      </c>
      <c r="AK40" s="137" t="s">
        <v>3892</v>
      </c>
      <c r="AL40" s="137"/>
      <c r="AM40" s="137"/>
      <c r="AN40" s="137">
        <v>1</v>
      </c>
      <c r="AO40" s="137" t="s">
        <v>3893</v>
      </c>
      <c r="AP40" s="137" t="s">
        <v>3894</v>
      </c>
    </row>
    <row r="41" spans="1:42" ht="266">
      <c r="A41" s="24">
        <v>81</v>
      </c>
      <c r="B41" s="137" t="s">
        <v>3895</v>
      </c>
      <c r="C41" s="137" t="s">
        <v>3896</v>
      </c>
      <c r="D41" s="41" t="s">
        <v>3897</v>
      </c>
      <c r="E41" s="135" t="s">
        <v>3898</v>
      </c>
      <c r="F41" s="35">
        <v>8563306260</v>
      </c>
      <c r="G41" s="137" t="s">
        <v>3180</v>
      </c>
      <c r="H41" s="137" t="s">
        <v>3896</v>
      </c>
      <c r="I41" s="137" t="s">
        <v>3896</v>
      </c>
      <c r="J41" s="137" t="s">
        <v>3899</v>
      </c>
      <c r="K41" s="137" t="s">
        <v>209</v>
      </c>
      <c r="L41" s="137" t="s">
        <v>209</v>
      </c>
      <c r="M41" s="137" t="s">
        <v>209</v>
      </c>
      <c r="N41" s="137" t="s">
        <v>209</v>
      </c>
      <c r="O41" s="137" t="s">
        <v>209</v>
      </c>
      <c r="P41" s="137" t="s">
        <v>3182</v>
      </c>
      <c r="Q41" s="137" t="s">
        <v>3195</v>
      </c>
      <c r="R41" s="137"/>
      <c r="S41" s="137">
        <v>2019</v>
      </c>
      <c r="T41" s="36" t="s">
        <v>3900</v>
      </c>
      <c r="U41" s="38"/>
      <c r="V41" s="38" t="s">
        <v>3901</v>
      </c>
      <c r="W41" s="38" t="s">
        <v>3902</v>
      </c>
      <c r="X41" s="38"/>
      <c r="Y41" s="137"/>
      <c r="Z41" s="137"/>
      <c r="AA41" s="137" t="s">
        <v>63</v>
      </c>
      <c r="AB41" s="39"/>
      <c r="AC41" s="137"/>
      <c r="AD41" s="137" t="s">
        <v>209</v>
      </c>
      <c r="AE41" s="38"/>
      <c r="AF41" s="137" t="s">
        <v>3198</v>
      </c>
      <c r="AG41" s="137"/>
      <c r="AH41" s="39"/>
      <c r="AI41" s="39"/>
      <c r="AJ41" s="137">
        <v>2500</v>
      </c>
      <c r="AK41" s="137" t="s">
        <v>3903</v>
      </c>
      <c r="AL41" s="137"/>
      <c r="AM41" s="137"/>
      <c r="AN41" s="137">
        <v>0</v>
      </c>
      <c r="AO41" s="137"/>
      <c r="AP41" s="137"/>
    </row>
    <row r="42" spans="1:42" ht="224">
      <c r="A42" s="24">
        <v>82</v>
      </c>
      <c r="B42" s="137" t="s">
        <v>3904</v>
      </c>
      <c r="C42" s="137" t="s">
        <v>3905</v>
      </c>
      <c r="D42" s="137" t="s">
        <v>3906</v>
      </c>
      <c r="E42" s="135" t="s">
        <v>3907</v>
      </c>
      <c r="F42" s="35">
        <v>83830530616</v>
      </c>
      <c r="G42" s="137" t="s">
        <v>3193</v>
      </c>
      <c r="H42" s="137" t="s">
        <v>3905</v>
      </c>
      <c r="I42" s="137" t="s">
        <v>3905</v>
      </c>
      <c r="J42" s="137" t="s">
        <v>3908</v>
      </c>
      <c r="K42" s="137" t="s">
        <v>209</v>
      </c>
      <c r="L42" s="137" t="s">
        <v>209</v>
      </c>
      <c r="M42" s="137" t="s">
        <v>209</v>
      </c>
      <c r="N42" s="137" t="s">
        <v>209</v>
      </c>
      <c r="O42" s="137" t="s">
        <v>209</v>
      </c>
      <c r="P42" s="137" t="s">
        <v>3182</v>
      </c>
      <c r="Q42" s="137" t="s">
        <v>3195</v>
      </c>
      <c r="R42" s="137"/>
      <c r="S42" s="137">
        <v>2019</v>
      </c>
      <c r="T42" s="36" t="s">
        <v>3714</v>
      </c>
      <c r="U42" s="38"/>
      <c r="V42" s="38" t="s">
        <v>3909</v>
      </c>
      <c r="W42" s="38" t="s">
        <v>3910</v>
      </c>
      <c r="X42" s="38"/>
      <c r="Y42" s="137"/>
      <c r="Z42" s="137"/>
      <c r="AA42" s="137" t="s">
        <v>63</v>
      </c>
      <c r="AB42" s="39"/>
      <c r="AC42" s="137"/>
      <c r="AD42" s="137" t="s">
        <v>209</v>
      </c>
      <c r="AE42" s="38"/>
      <c r="AF42" s="137" t="s">
        <v>3198</v>
      </c>
      <c r="AG42" s="137"/>
      <c r="AH42" s="39"/>
      <c r="AI42" s="39"/>
      <c r="AJ42" s="137">
        <v>6500</v>
      </c>
      <c r="AK42" s="137" t="s">
        <v>3911</v>
      </c>
      <c r="AL42" s="137"/>
      <c r="AM42" s="137"/>
      <c r="AN42" s="137">
        <v>0</v>
      </c>
      <c r="AO42" s="137"/>
      <c r="AP42" s="137"/>
    </row>
    <row r="43" spans="1:42" ht="252">
      <c r="A43" s="24">
        <v>83</v>
      </c>
      <c r="B43" s="137" t="s">
        <v>3912</v>
      </c>
      <c r="C43" s="137" t="s">
        <v>3913</v>
      </c>
      <c r="D43" s="137" t="s">
        <v>3914</v>
      </c>
      <c r="E43" s="135" t="s">
        <v>3915</v>
      </c>
      <c r="F43" s="35">
        <v>8113355530</v>
      </c>
      <c r="G43" s="137" t="s">
        <v>3193</v>
      </c>
      <c r="H43" s="137" t="s">
        <v>3913</v>
      </c>
      <c r="I43" s="137" t="s">
        <v>3913</v>
      </c>
      <c r="J43" s="137" t="s">
        <v>3916</v>
      </c>
      <c r="K43" s="137" t="s">
        <v>209</v>
      </c>
      <c r="L43" s="137" t="s">
        <v>209</v>
      </c>
      <c r="M43" s="137" t="s">
        <v>209</v>
      </c>
      <c r="N43" s="137" t="s">
        <v>209</v>
      </c>
      <c r="O43" s="137" t="s">
        <v>209</v>
      </c>
      <c r="P43" s="137" t="s">
        <v>3182</v>
      </c>
      <c r="Q43" s="137" t="s">
        <v>209</v>
      </c>
      <c r="R43" s="137"/>
      <c r="S43" s="137">
        <v>2019</v>
      </c>
      <c r="T43" s="36" t="s">
        <v>3770</v>
      </c>
      <c r="U43" s="38"/>
      <c r="V43" s="38" t="s">
        <v>3917</v>
      </c>
      <c r="W43" s="38" t="s">
        <v>3918</v>
      </c>
      <c r="X43" s="38"/>
      <c r="Y43" s="137"/>
      <c r="Z43" s="137"/>
      <c r="AA43" s="137" t="s">
        <v>63</v>
      </c>
      <c r="AB43" s="39"/>
      <c r="AC43" s="137"/>
      <c r="AD43" s="137" t="s">
        <v>209</v>
      </c>
      <c r="AE43" s="38"/>
      <c r="AF43" s="137" t="s">
        <v>3198</v>
      </c>
      <c r="AG43" s="137"/>
      <c r="AH43" s="39"/>
      <c r="AI43" s="39"/>
      <c r="AJ43" s="137"/>
      <c r="AK43" s="137" t="s">
        <v>3919</v>
      </c>
      <c r="AL43" s="137"/>
      <c r="AM43" s="137"/>
      <c r="AN43" s="137">
        <v>0</v>
      </c>
      <c r="AO43" s="137"/>
      <c r="AP43" s="137"/>
    </row>
    <row r="44" spans="1:42" ht="252">
      <c r="A44" s="24">
        <v>84</v>
      </c>
      <c r="B44" s="137" t="s">
        <v>3920</v>
      </c>
      <c r="C44" s="137" t="s">
        <v>3921</v>
      </c>
      <c r="D44" s="137" t="s">
        <v>3922</v>
      </c>
      <c r="E44" s="135" t="s">
        <v>3923</v>
      </c>
      <c r="F44" s="35">
        <v>81330446530</v>
      </c>
      <c r="G44" s="137" t="s">
        <v>3180</v>
      </c>
      <c r="H44" s="137" t="s">
        <v>3921</v>
      </c>
      <c r="I44" s="137" t="s">
        <v>3921</v>
      </c>
      <c r="J44" s="137" t="s">
        <v>3924</v>
      </c>
      <c r="K44" s="137" t="s">
        <v>209</v>
      </c>
      <c r="L44" s="137" t="s">
        <v>209</v>
      </c>
      <c r="M44" s="137" t="s">
        <v>209</v>
      </c>
      <c r="N44" s="137" t="s">
        <v>209</v>
      </c>
      <c r="O44" s="137" t="s">
        <v>209</v>
      </c>
      <c r="P44" s="137" t="s">
        <v>3182</v>
      </c>
      <c r="Q44" s="137" t="s">
        <v>3195</v>
      </c>
      <c r="R44" s="137"/>
      <c r="S44" s="137">
        <v>2019</v>
      </c>
      <c r="T44" s="36" t="s">
        <v>3925</v>
      </c>
      <c r="U44" s="38"/>
      <c r="V44" s="38" t="s">
        <v>3926</v>
      </c>
      <c r="W44" s="38" t="s">
        <v>3927</v>
      </c>
      <c r="X44" s="38"/>
      <c r="Y44" s="137"/>
      <c r="Z44" s="137"/>
      <c r="AA44" s="137" t="s">
        <v>63</v>
      </c>
      <c r="AB44" s="39"/>
      <c r="AC44" s="137"/>
      <c r="AD44" s="137" t="s">
        <v>209</v>
      </c>
      <c r="AE44" s="38"/>
      <c r="AF44" s="137" t="s">
        <v>3198</v>
      </c>
      <c r="AG44" s="137"/>
      <c r="AH44" s="39"/>
      <c r="AI44" s="39"/>
      <c r="AJ44" s="137">
        <v>3300</v>
      </c>
      <c r="AK44" s="137" t="s">
        <v>3928</v>
      </c>
      <c r="AL44" s="137"/>
      <c r="AM44" s="137"/>
      <c r="AN44" s="137">
        <v>0</v>
      </c>
      <c r="AO44" s="137"/>
      <c r="AP44" s="137"/>
    </row>
    <row r="45" spans="1:42" ht="224">
      <c r="A45" s="24">
        <v>85</v>
      </c>
      <c r="B45" s="137" t="s">
        <v>3929</v>
      </c>
      <c r="C45" s="137" t="s">
        <v>3930</v>
      </c>
      <c r="D45" s="137" t="s">
        <v>3931</v>
      </c>
      <c r="E45" s="135" t="s">
        <v>3932</v>
      </c>
      <c r="F45" s="35">
        <v>811375950</v>
      </c>
      <c r="G45" s="137" t="s">
        <v>3180</v>
      </c>
      <c r="H45" s="137" t="s">
        <v>3930</v>
      </c>
      <c r="I45" s="137" t="s">
        <v>3930</v>
      </c>
      <c r="J45" s="137" t="s">
        <v>3933</v>
      </c>
      <c r="K45" s="137" t="s">
        <v>209</v>
      </c>
      <c r="L45" s="137" t="s">
        <v>209</v>
      </c>
      <c r="M45" s="137" t="s">
        <v>209</v>
      </c>
      <c r="N45" s="137" t="s">
        <v>209</v>
      </c>
      <c r="O45" s="137" t="s">
        <v>209</v>
      </c>
      <c r="P45" s="137" t="s">
        <v>3182</v>
      </c>
      <c r="Q45" s="137" t="s">
        <v>3195</v>
      </c>
      <c r="R45" s="137"/>
      <c r="S45" s="137">
        <v>2019</v>
      </c>
      <c r="T45" s="36" t="s">
        <v>3714</v>
      </c>
      <c r="U45" s="38"/>
      <c r="V45" s="38" t="s">
        <v>3934</v>
      </c>
      <c r="W45" s="38" t="s">
        <v>3935</v>
      </c>
      <c r="X45" s="38"/>
      <c r="Y45" s="137"/>
      <c r="Z45" s="137"/>
      <c r="AA45" s="137" t="s">
        <v>63</v>
      </c>
      <c r="AB45" s="39"/>
      <c r="AC45" s="137"/>
      <c r="AD45" s="137" t="s">
        <v>209</v>
      </c>
      <c r="AE45" s="38"/>
      <c r="AF45" s="137" t="s">
        <v>3198</v>
      </c>
      <c r="AG45" s="137"/>
      <c r="AH45" s="39"/>
      <c r="AI45" s="39"/>
      <c r="AJ45" s="137">
        <v>14500</v>
      </c>
      <c r="AK45" s="137" t="s">
        <v>105</v>
      </c>
      <c r="AL45" s="137"/>
      <c r="AM45" s="137"/>
      <c r="AN45" s="137">
        <v>0</v>
      </c>
      <c r="AO45" s="137"/>
      <c r="AP45" s="137"/>
    </row>
    <row r="46" spans="1:42" ht="224">
      <c r="A46" s="24">
        <v>89</v>
      </c>
      <c r="B46" s="137" t="s">
        <v>3960</v>
      </c>
      <c r="C46" s="137" t="s">
        <v>3961</v>
      </c>
      <c r="D46" s="137" t="s">
        <v>3962</v>
      </c>
      <c r="E46" s="135" t="s">
        <v>3963</v>
      </c>
      <c r="F46" s="35">
        <v>8121785366</v>
      </c>
      <c r="G46" s="137" t="s">
        <v>3180</v>
      </c>
      <c r="H46" s="137" t="s">
        <v>3961</v>
      </c>
      <c r="I46" s="137" t="s">
        <v>3961</v>
      </c>
      <c r="J46" s="137" t="s">
        <v>3964</v>
      </c>
      <c r="K46" s="137" t="s">
        <v>209</v>
      </c>
      <c r="L46" s="137" t="s">
        <v>209</v>
      </c>
      <c r="M46" s="137" t="s">
        <v>209</v>
      </c>
      <c r="N46" s="137" t="s">
        <v>209</v>
      </c>
      <c r="O46" s="137" t="s">
        <v>209</v>
      </c>
      <c r="P46" s="137" t="s">
        <v>3195</v>
      </c>
      <c r="Q46" s="137" t="s">
        <v>3195</v>
      </c>
      <c r="R46" s="137"/>
      <c r="S46" s="137">
        <v>2019</v>
      </c>
      <c r="T46" s="36" t="s">
        <v>3714</v>
      </c>
      <c r="U46" s="38"/>
      <c r="V46" s="38" t="s">
        <v>3965</v>
      </c>
      <c r="W46" s="38" t="s">
        <v>3966</v>
      </c>
      <c r="X46" s="38"/>
      <c r="Y46" s="137"/>
      <c r="Z46" s="137"/>
      <c r="AA46" s="137" t="s">
        <v>63</v>
      </c>
      <c r="AB46" s="39"/>
      <c r="AC46" s="137"/>
      <c r="AD46" s="137" t="s">
        <v>209</v>
      </c>
      <c r="AE46" s="38"/>
      <c r="AF46" s="137" t="s">
        <v>3198</v>
      </c>
      <c r="AG46" s="137"/>
      <c r="AH46" s="39"/>
      <c r="AI46" s="39"/>
      <c r="AJ46" s="137">
        <v>17000</v>
      </c>
      <c r="AK46" s="137" t="s">
        <v>3967</v>
      </c>
      <c r="AL46" s="137"/>
      <c r="AM46" s="137"/>
      <c r="AN46" s="137">
        <v>0</v>
      </c>
      <c r="AO46" s="137"/>
      <c r="AP46" s="137"/>
    </row>
    <row r="47" spans="1:42" ht="224">
      <c r="A47" s="24">
        <v>90</v>
      </c>
      <c r="B47" s="137" t="s">
        <v>3968</v>
      </c>
      <c r="C47" s="137" t="s">
        <v>3969</v>
      </c>
      <c r="D47" s="137" t="s">
        <v>3970</v>
      </c>
      <c r="E47" s="135" t="s">
        <v>3971</v>
      </c>
      <c r="F47" s="35">
        <v>81553932572</v>
      </c>
      <c r="G47" s="137" t="s">
        <v>3193</v>
      </c>
      <c r="H47" s="137" t="s">
        <v>3969</v>
      </c>
      <c r="I47" s="137" t="s">
        <v>3969</v>
      </c>
      <c r="J47" s="137" t="s">
        <v>3972</v>
      </c>
      <c r="K47" s="137" t="s">
        <v>209</v>
      </c>
      <c r="L47" s="137" t="s">
        <v>209</v>
      </c>
      <c r="M47" s="137" t="s">
        <v>209</v>
      </c>
      <c r="N47" s="137" t="s">
        <v>209</v>
      </c>
      <c r="O47" s="137" t="s">
        <v>209</v>
      </c>
      <c r="P47" s="137" t="s">
        <v>3195</v>
      </c>
      <c r="Q47" s="137" t="s">
        <v>3195</v>
      </c>
      <c r="R47" s="137"/>
      <c r="S47" s="137">
        <v>2019</v>
      </c>
      <c r="T47" s="36" t="s">
        <v>3714</v>
      </c>
      <c r="U47" s="38"/>
      <c r="V47" s="38" t="s">
        <v>3973</v>
      </c>
      <c r="W47" s="38" t="s">
        <v>3974</v>
      </c>
      <c r="X47" s="38"/>
      <c r="Y47" s="137"/>
      <c r="Z47" s="137"/>
      <c r="AA47" s="137" t="s">
        <v>63</v>
      </c>
      <c r="AB47" s="39"/>
      <c r="AC47" s="137"/>
      <c r="AD47" s="137" t="s">
        <v>209</v>
      </c>
      <c r="AE47" s="38"/>
      <c r="AF47" s="137" t="s">
        <v>3198</v>
      </c>
      <c r="AG47" s="137"/>
      <c r="AH47" s="39"/>
      <c r="AI47" s="39"/>
      <c r="AJ47" s="137">
        <v>28000</v>
      </c>
      <c r="AK47" s="137" t="s">
        <v>3975</v>
      </c>
      <c r="AL47" s="137"/>
      <c r="AM47" s="137"/>
      <c r="AN47" s="137">
        <v>0</v>
      </c>
      <c r="AO47" s="137"/>
      <c r="AP47" s="137"/>
    </row>
    <row r="48" spans="1:42" ht="252">
      <c r="A48" s="24">
        <v>92</v>
      </c>
      <c r="B48" s="137" t="s">
        <v>3983</v>
      </c>
      <c r="C48" s="137" t="s">
        <v>3984</v>
      </c>
      <c r="D48" s="137" t="s">
        <v>3985</v>
      </c>
      <c r="E48" s="135" t="s">
        <v>635</v>
      </c>
      <c r="F48" s="35">
        <v>82233019996</v>
      </c>
      <c r="G48" s="137" t="s">
        <v>3180</v>
      </c>
      <c r="H48" s="137" t="s">
        <v>3984</v>
      </c>
      <c r="I48" s="137" t="s">
        <v>3984</v>
      </c>
      <c r="J48" s="137" t="s">
        <v>3986</v>
      </c>
      <c r="K48" s="137" t="s">
        <v>209</v>
      </c>
      <c r="L48" s="137" t="s">
        <v>209</v>
      </c>
      <c r="M48" s="137" t="s">
        <v>209</v>
      </c>
      <c r="N48" s="137" t="s">
        <v>209</v>
      </c>
      <c r="O48" s="137" t="s">
        <v>209</v>
      </c>
      <c r="P48" s="137" t="s">
        <v>3195</v>
      </c>
      <c r="Q48" s="137" t="s">
        <v>3195</v>
      </c>
      <c r="R48" s="137"/>
      <c r="S48" s="137">
        <v>2019</v>
      </c>
      <c r="T48" s="36" t="s">
        <v>3770</v>
      </c>
      <c r="U48" s="38"/>
      <c r="V48" s="38" t="s">
        <v>3987</v>
      </c>
      <c r="W48" s="38" t="s">
        <v>3988</v>
      </c>
      <c r="X48" s="38"/>
      <c r="Y48" s="137"/>
      <c r="Z48" s="137"/>
      <c r="AA48" s="137" t="s">
        <v>63</v>
      </c>
      <c r="AB48" s="39"/>
      <c r="AC48" s="137"/>
      <c r="AD48" s="137" t="s">
        <v>209</v>
      </c>
      <c r="AE48" s="38"/>
      <c r="AF48" s="137" t="s">
        <v>3198</v>
      </c>
      <c r="AG48" s="137"/>
      <c r="AH48" s="39"/>
      <c r="AI48" s="39"/>
      <c r="AJ48" s="137">
        <v>11000</v>
      </c>
      <c r="AK48" s="43" t="s">
        <v>3989</v>
      </c>
      <c r="AL48" s="137"/>
      <c r="AM48" s="137"/>
      <c r="AN48" s="137">
        <v>0</v>
      </c>
      <c r="AO48" s="137"/>
      <c r="AP48" s="137"/>
    </row>
    <row r="49" spans="1:42" ht="224">
      <c r="A49" s="24">
        <v>93</v>
      </c>
      <c r="B49" s="137" t="s">
        <v>3990</v>
      </c>
      <c r="C49" s="137" t="s">
        <v>3991</v>
      </c>
      <c r="D49" s="137" t="s">
        <v>3992</v>
      </c>
      <c r="E49" s="135" t="s">
        <v>3993</v>
      </c>
      <c r="F49" s="28" t="s">
        <v>3994</v>
      </c>
      <c r="G49" s="137" t="s">
        <v>3180</v>
      </c>
      <c r="H49" s="137" t="s">
        <v>3991</v>
      </c>
      <c r="I49" s="137" t="s">
        <v>3991</v>
      </c>
      <c r="J49" s="137" t="s">
        <v>3995</v>
      </c>
      <c r="K49" s="137" t="s">
        <v>209</v>
      </c>
      <c r="L49" s="137" t="s">
        <v>209</v>
      </c>
      <c r="M49" s="137" t="s">
        <v>209</v>
      </c>
      <c r="N49" s="137" t="s">
        <v>3195</v>
      </c>
      <c r="O49" s="137" t="s">
        <v>209</v>
      </c>
      <c r="P49" s="137" t="s">
        <v>3195</v>
      </c>
      <c r="Q49" s="137" t="s">
        <v>209</v>
      </c>
      <c r="R49" s="137"/>
      <c r="S49" s="137">
        <v>2019</v>
      </c>
      <c r="T49" s="36" t="s">
        <v>3714</v>
      </c>
      <c r="U49" s="38"/>
      <c r="V49" s="38" t="s">
        <v>3996</v>
      </c>
      <c r="W49" s="38" t="s">
        <v>3997</v>
      </c>
      <c r="X49" s="38"/>
      <c r="Y49" s="137"/>
      <c r="Z49" s="137"/>
      <c r="AA49" s="137" t="s">
        <v>63</v>
      </c>
      <c r="AB49" s="39"/>
      <c r="AC49" s="137"/>
      <c r="AD49" s="137" t="s">
        <v>209</v>
      </c>
      <c r="AE49" s="38"/>
      <c r="AF49" s="137" t="s">
        <v>3198</v>
      </c>
      <c r="AG49" s="137"/>
      <c r="AH49" s="39"/>
      <c r="AI49" s="39"/>
      <c r="AJ49" s="137">
        <v>63000</v>
      </c>
      <c r="AK49" s="137"/>
      <c r="AL49" s="137"/>
      <c r="AM49" s="137"/>
      <c r="AN49" s="137">
        <v>0</v>
      </c>
      <c r="AO49" s="137"/>
      <c r="AP49" s="137"/>
    </row>
    <row r="50" spans="1:42" ht="224">
      <c r="A50" s="24">
        <v>94</v>
      </c>
      <c r="B50" s="137" t="s">
        <v>3998</v>
      </c>
      <c r="C50" s="137" t="s">
        <v>3999</v>
      </c>
      <c r="D50" s="137" t="s">
        <v>4000</v>
      </c>
      <c r="E50" s="135" t="s">
        <v>4001</v>
      </c>
      <c r="F50" s="35">
        <v>81357006011</v>
      </c>
      <c r="G50" s="137" t="s">
        <v>3180</v>
      </c>
      <c r="H50" s="137" t="s">
        <v>3999</v>
      </c>
      <c r="I50" s="137" t="s">
        <v>3999</v>
      </c>
      <c r="J50" s="137" t="s">
        <v>4002</v>
      </c>
      <c r="K50" s="137" t="s">
        <v>209</v>
      </c>
      <c r="L50" s="137" t="s">
        <v>209</v>
      </c>
      <c r="M50" s="137" t="s">
        <v>209</v>
      </c>
      <c r="N50" s="137" t="s">
        <v>3195</v>
      </c>
      <c r="O50" s="137" t="s">
        <v>209</v>
      </c>
      <c r="P50" s="137" t="s">
        <v>3195</v>
      </c>
      <c r="Q50" s="137" t="s">
        <v>3195</v>
      </c>
      <c r="R50" s="137"/>
      <c r="S50" s="137">
        <v>2019</v>
      </c>
      <c r="T50" s="36" t="s">
        <v>3714</v>
      </c>
      <c r="U50" s="38"/>
      <c r="V50" s="38" t="s">
        <v>4003</v>
      </c>
      <c r="W50" s="38" t="s">
        <v>4004</v>
      </c>
      <c r="X50" s="38"/>
      <c r="Y50" s="137"/>
      <c r="Z50" s="137"/>
      <c r="AA50" s="137" t="s">
        <v>63</v>
      </c>
      <c r="AB50" s="39">
        <v>30000000</v>
      </c>
      <c r="AC50" s="137"/>
      <c r="AD50" s="137" t="s">
        <v>209</v>
      </c>
      <c r="AE50" s="38"/>
      <c r="AF50" s="137" t="s">
        <v>3198</v>
      </c>
      <c r="AG50" s="137"/>
      <c r="AH50" s="39"/>
      <c r="AI50" s="39"/>
      <c r="AJ50" s="137">
        <v>9000</v>
      </c>
      <c r="AK50" s="43" t="s">
        <v>4005</v>
      </c>
      <c r="AL50" s="137"/>
      <c r="AM50" s="137"/>
      <c r="AN50" s="137">
        <v>0</v>
      </c>
      <c r="AO50" s="137"/>
      <c r="AP50" s="137"/>
    </row>
    <row r="51" spans="1:42" ht="224">
      <c r="A51" s="24">
        <v>96</v>
      </c>
      <c r="B51" s="137" t="s">
        <v>4014</v>
      </c>
      <c r="C51" s="137" t="s">
        <v>4015</v>
      </c>
      <c r="D51" s="137" t="s">
        <v>4016</v>
      </c>
      <c r="E51" s="135" t="s">
        <v>154</v>
      </c>
      <c r="F51" s="28" t="s">
        <v>4017</v>
      </c>
      <c r="G51" s="137" t="s">
        <v>3180</v>
      </c>
      <c r="H51" s="137" t="s">
        <v>4015</v>
      </c>
      <c r="I51" s="137" t="s">
        <v>4015</v>
      </c>
      <c r="J51" s="137" t="s">
        <v>158</v>
      </c>
      <c r="K51" s="137" t="s">
        <v>209</v>
      </c>
      <c r="L51" s="137" t="s">
        <v>209</v>
      </c>
      <c r="M51" s="137" t="s">
        <v>209</v>
      </c>
      <c r="N51" s="137" t="s">
        <v>209</v>
      </c>
      <c r="O51" s="137" t="s">
        <v>209</v>
      </c>
      <c r="P51" s="137" t="s">
        <v>3195</v>
      </c>
      <c r="Q51" s="137" t="s">
        <v>3195</v>
      </c>
      <c r="R51" s="137"/>
      <c r="S51" s="137">
        <v>2019</v>
      </c>
      <c r="T51" s="36" t="s">
        <v>3714</v>
      </c>
      <c r="U51" s="38"/>
      <c r="V51" s="38" t="s">
        <v>4018</v>
      </c>
      <c r="W51" s="38" t="s">
        <v>4019</v>
      </c>
      <c r="X51" s="38"/>
      <c r="Y51" s="137"/>
      <c r="Z51" s="137"/>
      <c r="AA51" s="137" t="s">
        <v>63</v>
      </c>
      <c r="AB51" s="39"/>
      <c r="AC51" s="137"/>
      <c r="AD51" s="137" t="s">
        <v>209</v>
      </c>
      <c r="AE51" s="38"/>
      <c r="AF51" s="137" t="s">
        <v>3198</v>
      </c>
      <c r="AG51" s="137"/>
      <c r="AH51" s="39"/>
      <c r="AI51" s="39"/>
      <c r="AJ51" s="137">
        <v>4700</v>
      </c>
      <c r="AK51" s="43" t="s">
        <v>105</v>
      </c>
      <c r="AL51" s="137"/>
      <c r="AM51" s="137"/>
      <c r="AN51" s="137">
        <v>0</v>
      </c>
      <c r="AO51" s="137"/>
      <c r="AP51" s="137"/>
    </row>
    <row r="52" spans="1:42" ht="224">
      <c r="A52" s="24">
        <v>97</v>
      </c>
      <c r="B52" s="137" t="s">
        <v>4020</v>
      </c>
      <c r="C52" s="137" t="s">
        <v>4021</v>
      </c>
      <c r="D52" s="137" t="s">
        <v>4022</v>
      </c>
      <c r="E52" s="135" t="s">
        <v>4023</v>
      </c>
      <c r="F52" s="28" t="s">
        <v>4024</v>
      </c>
      <c r="G52" s="137" t="s">
        <v>3180</v>
      </c>
      <c r="H52" s="137" t="s">
        <v>4021</v>
      </c>
      <c r="I52" s="137" t="s">
        <v>4021</v>
      </c>
      <c r="J52" s="137" t="s">
        <v>4025</v>
      </c>
      <c r="K52" s="137" t="s">
        <v>209</v>
      </c>
      <c r="L52" s="137" t="s">
        <v>209</v>
      </c>
      <c r="M52" s="137" t="s">
        <v>209</v>
      </c>
      <c r="N52" s="137" t="s">
        <v>209</v>
      </c>
      <c r="O52" s="137" t="s">
        <v>209</v>
      </c>
      <c r="P52" s="137" t="s">
        <v>3195</v>
      </c>
      <c r="Q52" s="137" t="s">
        <v>209</v>
      </c>
      <c r="R52" s="137"/>
      <c r="S52" s="137">
        <v>2019</v>
      </c>
      <c r="T52" s="36" t="s">
        <v>3714</v>
      </c>
      <c r="U52" s="38"/>
      <c r="V52" s="38" t="s">
        <v>4026</v>
      </c>
      <c r="W52" s="38" t="s">
        <v>4027</v>
      </c>
      <c r="X52" s="38"/>
      <c r="Y52" s="137"/>
      <c r="Z52" s="137"/>
      <c r="AA52" s="137" t="s">
        <v>63</v>
      </c>
      <c r="AB52" s="39"/>
      <c r="AC52" s="137"/>
      <c r="AD52" s="137" t="s">
        <v>209</v>
      </c>
      <c r="AE52" s="38"/>
      <c r="AF52" s="137" t="s">
        <v>3198</v>
      </c>
      <c r="AG52" s="137"/>
      <c r="AH52" s="39"/>
      <c r="AI52" s="39"/>
      <c r="AJ52" s="137">
        <v>4700</v>
      </c>
      <c r="AK52" s="43" t="s">
        <v>4028</v>
      </c>
      <c r="AL52" s="137"/>
      <c r="AM52" s="137"/>
      <c r="AN52" s="137">
        <v>0</v>
      </c>
      <c r="AO52" s="137"/>
      <c r="AP52" s="137"/>
    </row>
    <row r="53" spans="1:42" ht="252">
      <c r="A53" s="24">
        <v>98</v>
      </c>
      <c r="B53" s="137" t="s">
        <v>532</v>
      </c>
      <c r="C53" s="137" t="s">
        <v>4029</v>
      </c>
      <c r="D53" s="137" t="s">
        <v>4030</v>
      </c>
      <c r="E53" s="135" t="s">
        <v>4031</v>
      </c>
      <c r="F53" s="35">
        <v>82245782998</v>
      </c>
      <c r="G53" s="137" t="s">
        <v>3180</v>
      </c>
      <c r="H53" s="137" t="s">
        <v>4029</v>
      </c>
      <c r="I53" s="137" t="s">
        <v>4029</v>
      </c>
      <c r="J53" s="137" t="s">
        <v>536</v>
      </c>
      <c r="K53" s="137" t="s">
        <v>209</v>
      </c>
      <c r="L53" s="137" t="s">
        <v>209</v>
      </c>
      <c r="M53" s="137" t="s">
        <v>209</v>
      </c>
      <c r="N53" s="137" t="s">
        <v>209</v>
      </c>
      <c r="O53" s="137" t="s">
        <v>209</v>
      </c>
      <c r="P53" s="137" t="s">
        <v>3195</v>
      </c>
      <c r="Q53" s="137" t="s">
        <v>3195</v>
      </c>
      <c r="R53" s="137"/>
      <c r="S53" s="137">
        <v>2019</v>
      </c>
      <c r="T53" s="36" t="s">
        <v>3925</v>
      </c>
      <c r="U53" s="38"/>
      <c r="V53" s="38" t="s">
        <v>4032</v>
      </c>
      <c r="W53" s="38" t="s">
        <v>4033</v>
      </c>
      <c r="X53" s="38"/>
      <c r="Y53" s="137"/>
      <c r="Z53" s="137"/>
      <c r="AA53" s="137" t="s">
        <v>63</v>
      </c>
      <c r="AB53" s="39"/>
      <c r="AC53" s="137"/>
      <c r="AD53" s="137" t="s">
        <v>209</v>
      </c>
      <c r="AE53" s="38"/>
      <c r="AF53" s="137" t="s">
        <v>3198</v>
      </c>
      <c r="AG53" s="137"/>
      <c r="AH53" s="39"/>
      <c r="AI53" s="39"/>
      <c r="AJ53" s="137">
        <v>5500</v>
      </c>
      <c r="AK53" s="43" t="s">
        <v>4034</v>
      </c>
      <c r="AL53" s="137"/>
      <c r="AM53" s="137"/>
      <c r="AN53" s="137">
        <v>0</v>
      </c>
      <c r="AO53" s="137"/>
      <c r="AP53" s="137"/>
    </row>
    <row r="54" spans="1:42" ht="252">
      <c r="A54" s="24">
        <v>99</v>
      </c>
      <c r="B54" s="137" t="s">
        <v>4035</v>
      </c>
      <c r="C54" s="137" t="s">
        <v>4036</v>
      </c>
      <c r="D54" s="137" t="s">
        <v>4037</v>
      </c>
      <c r="E54" s="135" t="s">
        <v>4038</v>
      </c>
      <c r="F54" s="35">
        <v>81330909230</v>
      </c>
      <c r="G54" s="137" t="s">
        <v>3180</v>
      </c>
      <c r="H54" s="137" t="s">
        <v>4036</v>
      </c>
      <c r="I54" s="137" t="s">
        <v>4036</v>
      </c>
      <c r="J54" s="137" t="s">
        <v>4039</v>
      </c>
      <c r="K54" s="137" t="s">
        <v>209</v>
      </c>
      <c r="L54" s="137" t="s">
        <v>209</v>
      </c>
      <c r="M54" s="137" t="s">
        <v>209</v>
      </c>
      <c r="N54" s="137" t="s">
        <v>209</v>
      </c>
      <c r="O54" s="137" t="s">
        <v>209</v>
      </c>
      <c r="P54" s="137" t="s">
        <v>3195</v>
      </c>
      <c r="Q54" s="137" t="s">
        <v>3195</v>
      </c>
      <c r="R54" s="137"/>
      <c r="S54" s="137">
        <v>2019</v>
      </c>
      <c r="T54" s="36" t="s">
        <v>3770</v>
      </c>
      <c r="U54" s="38"/>
      <c r="V54" s="38" t="s">
        <v>3981</v>
      </c>
      <c r="W54" s="38" t="s">
        <v>4040</v>
      </c>
      <c r="X54" s="38"/>
      <c r="Y54" s="137"/>
      <c r="Z54" s="137"/>
      <c r="AA54" s="137" t="s">
        <v>63</v>
      </c>
      <c r="AB54" s="39"/>
      <c r="AC54" s="137"/>
      <c r="AD54" s="137" t="s">
        <v>209</v>
      </c>
      <c r="AE54" s="38"/>
      <c r="AF54" s="137" t="s">
        <v>3198</v>
      </c>
      <c r="AG54" s="137"/>
      <c r="AH54" s="39"/>
      <c r="AI54" s="39"/>
      <c r="AJ54" s="137">
        <v>600</v>
      </c>
      <c r="AK54" s="137" t="s">
        <v>4041</v>
      </c>
      <c r="AL54" s="137"/>
      <c r="AM54" s="137"/>
      <c r="AN54" s="137">
        <v>0</v>
      </c>
      <c r="AO54" s="137"/>
      <c r="AP54" s="137"/>
    </row>
    <row r="55" spans="1:42" ht="98">
      <c r="A55" s="24">
        <v>102</v>
      </c>
      <c r="B55" s="137" t="s">
        <v>4059</v>
      </c>
      <c r="C55" s="137" t="s">
        <v>4060</v>
      </c>
      <c r="D55" s="137" t="s">
        <v>4061</v>
      </c>
      <c r="E55" s="135" t="s">
        <v>4062</v>
      </c>
      <c r="F55" s="35">
        <v>81333881683</v>
      </c>
      <c r="G55" s="137" t="s">
        <v>3180</v>
      </c>
      <c r="H55" s="137" t="s">
        <v>4060</v>
      </c>
      <c r="I55" s="137" t="s">
        <v>4060</v>
      </c>
      <c r="J55" s="137" t="s">
        <v>2824</v>
      </c>
      <c r="K55" s="137" t="s">
        <v>209</v>
      </c>
      <c r="L55" s="137" t="s">
        <v>209</v>
      </c>
      <c r="M55" s="137" t="s">
        <v>209</v>
      </c>
      <c r="N55" s="137" t="s">
        <v>209</v>
      </c>
      <c r="O55" s="137" t="s">
        <v>209</v>
      </c>
      <c r="P55" s="137" t="s">
        <v>3195</v>
      </c>
      <c r="Q55" s="137" t="s">
        <v>3195</v>
      </c>
      <c r="R55" s="137"/>
      <c r="S55" s="137">
        <v>2019</v>
      </c>
      <c r="T55" s="33" t="s">
        <v>4063</v>
      </c>
      <c r="U55" s="38"/>
      <c r="V55" s="38" t="s">
        <v>4064</v>
      </c>
      <c r="W55" s="38" t="s">
        <v>4065</v>
      </c>
      <c r="X55" s="38"/>
      <c r="Y55" s="137"/>
      <c r="Z55" s="137"/>
      <c r="AA55" s="137" t="s">
        <v>63</v>
      </c>
      <c r="AB55" s="39"/>
      <c r="AC55" s="137"/>
      <c r="AD55" s="137" t="s">
        <v>209</v>
      </c>
      <c r="AE55" s="38"/>
      <c r="AF55" s="137" t="s">
        <v>3198</v>
      </c>
      <c r="AG55" s="137"/>
      <c r="AH55" s="39"/>
      <c r="AI55" s="39"/>
      <c r="AJ55" s="137"/>
      <c r="AK55" s="43" t="s">
        <v>105</v>
      </c>
      <c r="AL55" s="137"/>
      <c r="AM55" s="137"/>
      <c r="AN55" s="137">
        <v>0</v>
      </c>
      <c r="AO55" s="137"/>
      <c r="AP55" s="137"/>
    </row>
    <row r="56" spans="1:42" ht="252">
      <c r="A56" s="24">
        <v>104</v>
      </c>
      <c r="B56" s="137" t="s">
        <v>4074</v>
      </c>
      <c r="C56" s="137" t="s">
        <v>4075</v>
      </c>
      <c r="D56" s="137" t="s">
        <v>4076</v>
      </c>
      <c r="E56" s="135" t="s">
        <v>4077</v>
      </c>
      <c r="F56" s="35">
        <v>82140395536</v>
      </c>
      <c r="G56" s="137" t="s">
        <v>3193</v>
      </c>
      <c r="H56" s="137" t="s">
        <v>4075</v>
      </c>
      <c r="I56" s="137" t="s">
        <v>4075</v>
      </c>
      <c r="J56" s="137" t="s">
        <v>4078</v>
      </c>
      <c r="K56" s="137" t="s">
        <v>209</v>
      </c>
      <c r="L56" s="137" t="s">
        <v>209</v>
      </c>
      <c r="M56" s="137" t="s">
        <v>209</v>
      </c>
      <c r="N56" s="137" t="s">
        <v>209</v>
      </c>
      <c r="O56" s="137" t="s">
        <v>209</v>
      </c>
      <c r="P56" s="137" t="s">
        <v>3195</v>
      </c>
      <c r="Q56" s="137" t="s">
        <v>209</v>
      </c>
      <c r="R56" s="137"/>
      <c r="S56" s="137">
        <v>2019</v>
      </c>
      <c r="T56" s="36" t="s">
        <v>3925</v>
      </c>
      <c r="U56" s="38"/>
      <c r="V56" s="38" t="s">
        <v>4079</v>
      </c>
      <c r="W56" s="38" t="s">
        <v>4080</v>
      </c>
      <c r="X56" s="38"/>
      <c r="Y56" s="137"/>
      <c r="Z56" s="137"/>
      <c r="AA56" s="137" t="s">
        <v>63</v>
      </c>
      <c r="AB56" s="39"/>
      <c r="AC56" s="137"/>
      <c r="AD56" s="137" t="s">
        <v>209</v>
      </c>
      <c r="AE56" s="38"/>
      <c r="AF56" s="137" t="s">
        <v>3198</v>
      </c>
      <c r="AG56" s="137"/>
      <c r="AH56" s="39"/>
      <c r="AI56" s="39"/>
      <c r="AJ56" s="137"/>
      <c r="AK56" s="43" t="s">
        <v>4081</v>
      </c>
      <c r="AL56" s="137"/>
      <c r="AM56" s="137"/>
      <c r="AN56" s="137">
        <v>0</v>
      </c>
      <c r="AO56" s="137"/>
      <c r="AP56" s="137"/>
    </row>
    <row r="57" spans="1:42" ht="224">
      <c r="A57" s="24">
        <v>105</v>
      </c>
      <c r="B57" s="137" t="s">
        <v>4082</v>
      </c>
      <c r="C57" s="137" t="s">
        <v>4083</v>
      </c>
      <c r="D57" s="137" t="s">
        <v>4084</v>
      </c>
      <c r="E57" s="135" t="s">
        <v>505</v>
      </c>
      <c r="F57" s="35">
        <v>85100972007</v>
      </c>
      <c r="G57" s="137" t="s">
        <v>3180</v>
      </c>
      <c r="H57" s="137" t="s">
        <v>4083</v>
      </c>
      <c r="I57" s="137" t="s">
        <v>4083</v>
      </c>
      <c r="J57" s="137" t="s">
        <v>509</v>
      </c>
      <c r="K57" s="137" t="s">
        <v>209</v>
      </c>
      <c r="L57" s="137" t="s">
        <v>209</v>
      </c>
      <c r="M57" s="137" t="s">
        <v>209</v>
      </c>
      <c r="N57" s="137" t="s">
        <v>209</v>
      </c>
      <c r="O57" s="137" t="s">
        <v>209</v>
      </c>
      <c r="P57" s="137" t="s">
        <v>3195</v>
      </c>
      <c r="Q57" s="137" t="s">
        <v>3195</v>
      </c>
      <c r="R57" s="137"/>
      <c r="S57" s="137">
        <v>2019</v>
      </c>
      <c r="T57" s="36" t="s">
        <v>3714</v>
      </c>
      <c r="U57" s="38"/>
      <c r="V57" s="38" t="s">
        <v>4085</v>
      </c>
      <c r="W57" s="38" t="s">
        <v>4086</v>
      </c>
      <c r="X57" s="38"/>
      <c r="Y57" s="137"/>
      <c r="Z57" s="137"/>
      <c r="AA57" s="137" t="s">
        <v>63</v>
      </c>
      <c r="AB57" s="39"/>
      <c r="AC57" s="137"/>
      <c r="AD57" s="137" t="s">
        <v>209</v>
      </c>
      <c r="AE57" s="38"/>
      <c r="AF57" s="137" t="s">
        <v>3198</v>
      </c>
      <c r="AG57" s="137"/>
      <c r="AH57" s="39"/>
      <c r="AI57" s="39"/>
      <c r="AJ57" s="137"/>
      <c r="AK57" s="43" t="s">
        <v>4087</v>
      </c>
      <c r="AL57" s="137"/>
      <c r="AM57" s="137"/>
      <c r="AN57" s="137">
        <v>0</v>
      </c>
      <c r="AO57" s="137"/>
      <c r="AP57" s="137"/>
    </row>
    <row r="58" spans="1:42" ht="266">
      <c r="A58" s="24">
        <v>106</v>
      </c>
      <c r="B58" s="137" t="s">
        <v>4088</v>
      </c>
      <c r="C58" s="137" t="s">
        <v>4089</v>
      </c>
      <c r="D58" s="137" t="s">
        <v>4090</v>
      </c>
      <c r="E58" s="135" t="s">
        <v>345</v>
      </c>
      <c r="F58" s="35">
        <v>85233165143</v>
      </c>
      <c r="G58" s="137" t="s">
        <v>3180</v>
      </c>
      <c r="H58" s="137" t="s">
        <v>4089</v>
      </c>
      <c r="I58" s="137" t="s">
        <v>4089</v>
      </c>
      <c r="J58" s="137" t="s">
        <v>350</v>
      </c>
      <c r="K58" s="137" t="s">
        <v>209</v>
      </c>
      <c r="L58" s="137" t="s">
        <v>209</v>
      </c>
      <c r="M58" s="137" t="s">
        <v>209</v>
      </c>
      <c r="N58" s="137" t="s">
        <v>209</v>
      </c>
      <c r="O58" s="137" t="s">
        <v>209</v>
      </c>
      <c r="P58" s="137" t="s">
        <v>3195</v>
      </c>
      <c r="Q58" s="137" t="s">
        <v>209</v>
      </c>
      <c r="R58" s="137"/>
      <c r="S58" s="137">
        <v>2019</v>
      </c>
      <c r="T58" s="36" t="s">
        <v>3658</v>
      </c>
      <c r="U58" s="38"/>
      <c r="V58" s="38" t="s">
        <v>4091</v>
      </c>
      <c r="W58" s="38" t="s">
        <v>4092</v>
      </c>
      <c r="X58" s="38"/>
      <c r="Y58" s="137"/>
      <c r="Z58" s="137"/>
      <c r="AA58" s="137" t="s">
        <v>63</v>
      </c>
      <c r="AB58" s="39"/>
      <c r="AC58" s="137"/>
      <c r="AD58" s="137" t="s">
        <v>209</v>
      </c>
      <c r="AE58" s="38"/>
      <c r="AF58" s="137" t="s">
        <v>3198</v>
      </c>
      <c r="AG58" s="137"/>
      <c r="AH58" s="39"/>
      <c r="AI58" s="39"/>
      <c r="AJ58" s="137"/>
      <c r="AK58" s="137" t="s">
        <v>4093</v>
      </c>
      <c r="AL58" s="137"/>
      <c r="AM58" s="137"/>
      <c r="AN58" s="137">
        <v>0</v>
      </c>
      <c r="AO58" s="137"/>
      <c r="AP58" s="137"/>
    </row>
    <row r="59" spans="1:42" ht="252">
      <c r="A59" s="24">
        <v>108</v>
      </c>
      <c r="B59" s="137" t="s">
        <v>4101</v>
      </c>
      <c r="C59" s="137" t="s">
        <v>4102</v>
      </c>
      <c r="D59" s="137" t="s">
        <v>4103</v>
      </c>
      <c r="E59" s="135" t="s">
        <v>4104</v>
      </c>
      <c r="F59" s="35">
        <v>85852174421</v>
      </c>
      <c r="G59" s="137" t="s">
        <v>3180</v>
      </c>
      <c r="H59" s="137" t="s">
        <v>4102</v>
      </c>
      <c r="I59" s="137" t="s">
        <v>4102</v>
      </c>
      <c r="J59" s="137" t="s">
        <v>4105</v>
      </c>
      <c r="K59" s="137" t="s">
        <v>209</v>
      </c>
      <c r="L59" s="137" t="s">
        <v>209</v>
      </c>
      <c r="M59" s="137" t="s">
        <v>209</v>
      </c>
      <c r="N59" s="137" t="s">
        <v>209</v>
      </c>
      <c r="O59" s="137" t="s">
        <v>209</v>
      </c>
      <c r="P59" s="137" t="s">
        <v>3195</v>
      </c>
      <c r="Q59" s="137" t="s">
        <v>3195</v>
      </c>
      <c r="R59" s="137"/>
      <c r="S59" s="137">
        <v>2019</v>
      </c>
      <c r="T59" s="36" t="s">
        <v>3925</v>
      </c>
      <c r="U59" s="38"/>
      <c r="V59" s="38" t="s">
        <v>4106</v>
      </c>
      <c r="W59" s="38" t="s">
        <v>4107</v>
      </c>
      <c r="X59" s="38"/>
      <c r="Y59" s="137"/>
      <c r="Z59" s="137"/>
      <c r="AA59" s="137" t="s">
        <v>63</v>
      </c>
      <c r="AB59" s="39"/>
      <c r="AC59" s="137"/>
      <c r="AD59" s="137" t="s">
        <v>209</v>
      </c>
      <c r="AE59" s="38"/>
      <c r="AF59" s="137" t="s">
        <v>3198</v>
      </c>
      <c r="AG59" s="137"/>
      <c r="AH59" s="39"/>
      <c r="AI59" s="39"/>
      <c r="AJ59" s="137"/>
      <c r="AK59" s="137" t="s">
        <v>4108</v>
      </c>
      <c r="AL59" s="137"/>
      <c r="AM59" s="137"/>
      <c r="AN59" s="137">
        <v>0</v>
      </c>
      <c r="AO59" s="137"/>
      <c r="AP59" s="137"/>
    </row>
    <row r="60" spans="1:42" ht="266">
      <c r="A60" s="24">
        <v>109</v>
      </c>
      <c r="B60" s="41" t="s">
        <v>4109</v>
      </c>
      <c r="C60" s="137" t="s">
        <v>4110</v>
      </c>
      <c r="D60" s="137" t="s">
        <v>4111</v>
      </c>
      <c r="E60" s="135" t="s">
        <v>4112</v>
      </c>
      <c r="F60" s="35">
        <v>81234524478</v>
      </c>
      <c r="G60" s="137" t="s">
        <v>3193</v>
      </c>
      <c r="H60" s="137" t="s">
        <v>4110</v>
      </c>
      <c r="I60" s="137" t="s">
        <v>4110</v>
      </c>
      <c r="J60" s="137" t="s">
        <v>4113</v>
      </c>
      <c r="K60" s="137" t="s">
        <v>209</v>
      </c>
      <c r="L60" s="137" t="s">
        <v>209</v>
      </c>
      <c r="M60" s="137" t="s">
        <v>209</v>
      </c>
      <c r="N60" s="137" t="s">
        <v>209</v>
      </c>
      <c r="O60" s="137" t="s">
        <v>209</v>
      </c>
      <c r="P60" s="137" t="s">
        <v>3195</v>
      </c>
      <c r="Q60" s="137" t="s">
        <v>3195</v>
      </c>
      <c r="R60" s="137"/>
      <c r="S60" s="137">
        <v>2019</v>
      </c>
      <c r="T60" s="36" t="s">
        <v>3658</v>
      </c>
      <c r="U60" s="38"/>
      <c r="V60" s="38" t="s">
        <v>4114</v>
      </c>
      <c r="W60" s="38" t="s">
        <v>4115</v>
      </c>
      <c r="X60" s="38"/>
      <c r="Y60" s="137"/>
      <c r="Z60" s="137"/>
      <c r="AA60" s="137" t="s">
        <v>63</v>
      </c>
      <c r="AB60" s="39"/>
      <c r="AC60" s="137"/>
      <c r="AD60" s="137" t="s">
        <v>209</v>
      </c>
      <c r="AE60" s="38"/>
      <c r="AF60" s="137" t="s">
        <v>3198</v>
      </c>
      <c r="AG60" s="137"/>
      <c r="AH60" s="39"/>
      <c r="AI60" s="39"/>
      <c r="AJ60" s="137"/>
      <c r="AK60" s="43" t="s">
        <v>4116</v>
      </c>
      <c r="AL60" s="137"/>
      <c r="AM60" s="137"/>
      <c r="AN60" s="137">
        <v>0</v>
      </c>
      <c r="AO60" s="137"/>
      <c r="AP60" s="137"/>
    </row>
    <row r="61" spans="1:42" ht="252">
      <c r="A61" s="24">
        <v>111</v>
      </c>
      <c r="B61" s="137" t="s">
        <v>4125</v>
      </c>
      <c r="C61" s="137" t="s">
        <v>4126</v>
      </c>
      <c r="D61" s="137" t="s">
        <v>4127</v>
      </c>
      <c r="E61" s="135" t="s">
        <v>4128</v>
      </c>
      <c r="F61" s="35">
        <v>81357568448</v>
      </c>
      <c r="G61" s="137" t="s">
        <v>3180</v>
      </c>
      <c r="H61" s="137" t="s">
        <v>4126</v>
      </c>
      <c r="I61" s="137" t="s">
        <v>4126</v>
      </c>
      <c r="J61" s="137" t="s">
        <v>4129</v>
      </c>
      <c r="K61" s="137" t="s">
        <v>209</v>
      </c>
      <c r="L61" s="137" t="s">
        <v>209</v>
      </c>
      <c r="M61" s="137" t="s">
        <v>209</v>
      </c>
      <c r="N61" s="137" t="s">
        <v>209</v>
      </c>
      <c r="O61" s="137" t="s">
        <v>209</v>
      </c>
      <c r="P61" s="137" t="s">
        <v>3195</v>
      </c>
      <c r="Q61" s="137" t="s">
        <v>3195</v>
      </c>
      <c r="R61" s="137"/>
      <c r="S61" s="137">
        <v>2019</v>
      </c>
      <c r="T61" s="36" t="s">
        <v>3925</v>
      </c>
      <c r="U61" s="38"/>
      <c r="V61" s="38" t="s">
        <v>4130</v>
      </c>
      <c r="W61" s="38" t="s">
        <v>4131</v>
      </c>
      <c r="X61" s="38"/>
      <c r="Y61" s="137"/>
      <c r="Z61" s="137"/>
      <c r="AA61" s="137" t="s">
        <v>63</v>
      </c>
      <c r="AB61" s="39"/>
      <c r="AC61" s="137"/>
      <c r="AD61" s="137" t="s">
        <v>209</v>
      </c>
      <c r="AE61" s="38"/>
      <c r="AF61" s="137" t="s">
        <v>3198</v>
      </c>
      <c r="AG61" s="137"/>
      <c r="AH61" s="39"/>
      <c r="AI61" s="39"/>
      <c r="AJ61" s="137"/>
      <c r="AK61" s="137" t="s">
        <v>4132</v>
      </c>
      <c r="AL61" s="137"/>
      <c r="AM61" s="137"/>
      <c r="AN61" s="137">
        <v>0</v>
      </c>
      <c r="AO61" s="137"/>
      <c r="AP61" s="137"/>
    </row>
    <row r="62" spans="1:42" ht="266">
      <c r="A62" s="24">
        <v>112</v>
      </c>
      <c r="B62" s="137" t="s">
        <v>4133</v>
      </c>
      <c r="C62" s="137" t="s">
        <v>4134</v>
      </c>
      <c r="D62" s="137" t="s">
        <v>4135</v>
      </c>
      <c r="E62" s="135" t="s">
        <v>4136</v>
      </c>
      <c r="F62" s="35">
        <v>89518343219</v>
      </c>
      <c r="G62" s="137" t="s">
        <v>3193</v>
      </c>
      <c r="H62" s="137" t="s">
        <v>4134</v>
      </c>
      <c r="I62" s="137" t="s">
        <v>4134</v>
      </c>
      <c r="J62" s="137" t="s">
        <v>4137</v>
      </c>
      <c r="K62" s="137" t="s">
        <v>209</v>
      </c>
      <c r="L62" s="137" t="s">
        <v>209</v>
      </c>
      <c r="M62" s="137" t="s">
        <v>209</v>
      </c>
      <c r="N62" s="137" t="s">
        <v>209</v>
      </c>
      <c r="O62" s="137" t="s">
        <v>209</v>
      </c>
      <c r="P62" s="137" t="s">
        <v>3195</v>
      </c>
      <c r="Q62" s="137" t="s">
        <v>3195</v>
      </c>
      <c r="R62" s="137"/>
      <c r="S62" s="137">
        <v>2019</v>
      </c>
      <c r="T62" s="36" t="s">
        <v>4138</v>
      </c>
      <c r="U62" s="38"/>
      <c r="V62" s="38" t="s">
        <v>4139</v>
      </c>
      <c r="W62" s="38" t="s">
        <v>4140</v>
      </c>
      <c r="X62" s="38"/>
      <c r="Y62" s="137"/>
      <c r="Z62" s="137"/>
      <c r="AA62" s="137" t="s">
        <v>63</v>
      </c>
      <c r="AB62" s="39"/>
      <c r="AC62" s="137"/>
      <c r="AD62" s="137" t="s">
        <v>209</v>
      </c>
      <c r="AE62" s="38"/>
      <c r="AF62" s="137" t="s">
        <v>3198</v>
      </c>
      <c r="AG62" s="137"/>
      <c r="AH62" s="39"/>
      <c r="AI62" s="39"/>
      <c r="AJ62" s="137"/>
      <c r="AK62" s="137" t="s">
        <v>4141</v>
      </c>
      <c r="AL62" s="137"/>
      <c r="AM62" s="137"/>
      <c r="AN62" s="137">
        <v>0</v>
      </c>
      <c r="AO62" s="137"/>
      <c r="AP62" s="137"/>
    </row>
    <row r="63" spans="1:42" ht="266">
      <c r="A63" s="24">
        <v>115</v>
      </c>
      <c r="B63" s="41" t="s">
        <v>4159</v>
      </c>
      <c r="C63" s="137" t="s">
        <v>4160</v>
      </c>
      <c r="D63" s="137" t="s">
        <v>4161</v>
      </c>
      <c r="E63" s="135" t="s">
        <v>2860</v>
      </c>
      <c r="F63" s="28" t="s">
        <v>4162</v>
      </c>
      <c r="G63" s="137" t="s">
        <v>3193</v>
      </c>
      <c r="H63" s="137" t="s">
        <v>4160</v>
      </c>
      <c r="I63" s="137" t="s">
        <v>4160</v>
      </c>
      <c r="J63" s="137" t="s">
        <v>2864</v>
      </c>
      <c r="K63" s="137" t="s">
        <v>209</v>
      </c>
      <c r="L63" s="137" t="s">
        <v>209</v>
      </c>
      <c r="M63" s="137" t="s">
        <v>209</v>
      </c>
      <c r="N63" s="137" t="s">
        <v>209</v>
      </c>
      <c r="O63" s="137" t="s">
        <v>209</v>
      </c>
      <c r="P63" s="137" t="s">
        <v>3195</v>
      </c>
      <c r="Q63" s="137" t="s">
        <v>3195</v>
      </c>
      <c r="R63" s="137"/>
      <c r="S63" s="137">
        <v>2019</v>
      </c>
      <c r="T63" s="36" t="s">
        <v>3658</v>
      </c>
      <c r="U63" s="38"/>
      <c r="V63" s="38" t="s">
        <v>4163</v>
      </c>
      <c r="W63" s="38" t="s">
        <v>4164</v>
      </c>
      <c r="X63" s="38"/>
      <c r="Y63" s="137"/>
      <c r="Z63" s="137"/>
      <c r="AA63" s="137" t="s">
        <v>63</v>
      </c>
      <c r="AB63" s="39"/>
      <c r="AC63" s="137"/>
      <c r="AD63" s="137" t="s">
        <v>209</v>
      </c>
      <c r="AE63" s="38"/>
      <c r="AF63" s="137" t="s">
        <v>3198</v>
      </c>
      <c r="AG63" s="137"/>
      <c r="AH63" s="39"/>
      <c r="AI63" s="39"/>
      <c r="AJ63" s="137"/>
      <c r="AK63" s="137" t="s">
        <v>4165</v>
      </c>
      <c r="AL63" s="137"/>
      <c r="AM63" s="137"/>
      <c r="AN63" s="137">
        <v>0</v>
      </c>
      <c r="AO63" s="137"/>
      <c r="AP63" s="137"/>
    </row>
    <row r="64" spans="1:42" ht="266">
      <c r="A64" s="24">
        <v>116</v>
      </c>
      <c r="B64" s="137" t="s">
        <v>4166</v>
      </c>
      <c r="C64" s="137" t="s">
        <v>4167</v>
      </c>
      <c r="D64" s="137" t="s">
        <v>4168</v>
      </c>
      <c r="E64" s="135" t="s">
        <v>4169</v>
      </c>
      <c r="F64" s="35">
        <v>81553416585</v>
      </c>
      <c r="G64" s="137" t="s">
        <v>3193</v>
      </c>
      <c r="H64" s="137" t="s">
        <v>4167</v>
      </c>
      <c r="I64" s="137" t="s">
        <v>4167</v>
      </c>
      <c r="J64" s="137" t="s">
        <v>4170</v>
      </c>
      <c r="K64" s="137" t="s">
        <v>209</v>
      </c>
      <c r="L64" s="137" t="s">
        <v>209</v>
      </c>
      <c r="M64" s="137" t="s">
        <v>209</v>
      </c>
      <c r="N64" s="137" t="s">
        <v>209</v>
      </c>
      <c r="O64" s="137" t="s">
        <v>209</v>
      </c>
      <c r="P64" s="137" t="s">
        <v>3195</v>
      </c>
      <c r="Q64" s="137" t="s">
        <v>3195</v>
      </c>
      <c r="R64" s="137"/>
      <c r="S64" s="137">
        <v>2019</v>
      </c>
      <c r="T64" s="36" t="s">
        <v>3658</v>
      </c>
      <c r="U64" s="38"/>
      <c r="V64" s="38" t="s">
        <v>4171</v>
      </c>
      <c r="W64" s="38" t="s">
        <v>4172</v>
      </c>
      <c r="X64" s="38"/>
      <c r="Y64" s="137"/>
      <c r="Z64" s="137"/>
      <c r="AA64" s="137" t="s">
        <v>63</v>
      </c>
      <c r="AB64" s="39"/>
      <c r="AC64" s="137"/>
      <c r="AD64" s="137" t="s">
        <v>209</v>
      </c>
      <c r="AE64" s="38"/>
      <c r="AF64" s="137" t="s">
        <v>3198</v>
      </c>
      <c r="AG64" s="137"/>
      <c r="AH64" s="39"/>
      <c r="AI64" s="39"/>
      <c r="AJ64" s="137"/>
      <c r="AK64" s="137" t="s">
        <v>4173</v>
      </c>
      <c r="AL64" s="137"/>
      <c r="AM64" s="137"/>
      <c r="AN64" s="137">
        <v>0</v>
      </c>
      <c r="AO64" s="137"/>
      <c r="AP64" s="137"/>
    </row>
    <row r="65" spans="1:42" ht="266">
      <c r="A65" s="24">
        <v>118</v>
      </c>
      <c r="B65" s="137" t="s">
        <v>4181</v>
      </c>
      <c r="C65" s="137" t="s">
        <v>4182</v>
      </c>
      <c r="D65" s="137" t="s">
        <v>4183</v>
      </c>
      <c r="E65" s="135" t="s">
        <v>4184</v>
      </c>
      <c r="F65" s="35">
        <v>85100220793</v>
      </c>
      <c r="G65" s="137" t="s">
        <v>3193</v>
      </c>
      <c r="H65" s="137" t="s">
        <v>4182</v>
      </c>
      <c r="I65" s="137" t="s">
        <v>4182</v>
      </c>
      <c r="J65" s="137" t="s">
        <v>4185</v>
      </c>
      <c r="K65" s="137" t="s">
        <v>209</v>
      </c>
      <c r="L65" s="137" t="s">
        <v>209</v>
      </c>
      <c r="M65" s="137" t="s">
        <v>209</v>
      </c>
      <c r="N65" s="137" t="s">
        <v>209</v>
      </c>
      <c r="O65" s="137" t="s">
        <v>209</v>
      </c>
      <c r="P65" s="137" t="s">
        <v>3195</v>
      </c>
      <c r="Q65" s="137" t="s">
        <v>3195</v>
      </c>
      <c r="R65" s="137"/>
      <c r="S65" s="137">
        <v>2019</v>
      </c>
      <c r="T65" s="36" t="s">
        <v>3658</v>
      </c>
      <c r="U65" s="38"/>
      <c r="V65" s="38" t="s">
        <v>4186</v>
      </c>
      <c r="W65" s="38" t="s">
        <v>4187</v>
      </c>
      <c r="X65" s="38"/>
      <c r="Y65" s="137"/>
      <c r="Z65" s="137"/>
      <c r="AA65" s="137" t="s">
        <v>63</v>
      </c>
      <c r="AB65" s="39"/>
      <c r="AC65" s="137"/>
      <c r="AD65" s="137" t="s">
        <v>209</v>
      </c>
      <c r="AE65" s="38"/>
      <c r="AF65" s="137" t="s">
        <v>3198</v>
      </c>
      <c r="AG65" s="137"/>
      <c r="AH65" s="39"/>
      <c r="AI65" s="39"/>
      <c r="AJ65" s="137"/>
      <c r="AK65" s="137" t="s">
        <v>105</v>
      </c>
      <c r="AL65" s="137"/>
      <c r="AM65" s="137"/>
      <c r="AN65" s="137">
        <v>0</v>
      </c>
      <c r="AO65" s="137"/>
      <c r="AP65" s="137"/>
    </row>
    <row r="66" spans="1:42" ht="266">
      <c r="A66" s="24">
        <v>124</v>
      </c>
      <c r="B66" s="137" t="s">
        <v>4226</v>
      </c>
      <c r="C66" s="137" t="s">
        <v>4227</v>
      </c>
      <c r="D66" s="137" t="s">
        <v>4228</v>
      </c>
      <c r="E66" s="135" t="s">
        <v>4229</v>
      </c>
      <c r="F66" s="28" t="s">
        <v>4230</v>
      </c>
      <c r="G66" s="137" t="s">
        <v>3180</v>
      </c>
      <c r="H66" s="137" t="s">
        <v>4227</v>
      </c>
      <c r="I66" s="137" t="s">
        <v>4227</v>
      </c>
      <c r="J66" s="137" t="s">
        <v>4231</v>
      </c>
      <c r="K66" s="137" t="s">
        <v>209</v>
      </c>
      <c r="L66" s="137" t="s">
        <v>209</v>
      </c>
      <c r="M66" s="137" t="s">
        <v>209</v>
      </c>
      <c r="N66" s="137" t="s">
        <v>209</v>
      </c>
      <c r="O66" s="137" t="s">
        <v>209</v>
      </c>
      <c r="P66" s="137" t="s">
        <v>3195</v>
      </c>
      <c r="Q66" s="137" t="s">
        <v>3195</v>
      </c>
      <c r="R66" s="137"/>
      <c r="S66" s="137">
        <v>2019</v>
      </c>
      <c r="T66" s="36" t="s">
        <v>3658</v>
      </c>
      <c r="U66" s="38"/>
      <c r="V66" s="38" t="s">
        <v>4232</v>
      </c>
      <c r="W66" s="38" t="s">
        <v>4233</v>
      </c>
      <c r="X66" s="38"/>
      <c r="Y66" s="137"/>
      <c r="Z66" s="137"/>
      <c r="AA66" s="137" t="s">
        <v>63</v>
      </c>
      <c r="AB66" s="39"/>
      <c r="AC66" s="137"/>
      <c r="AD66" s="137" t="s">
        <v>209</v>
      </c>
      <c r="AE66" s="38"/>
      <c r="AF66" s="137" t="s">
        <v>3198</v>
      </c>
      <c r="AG66" s="137"/>
      <c r="AH66" s="39"/>
      <c r="AI66" s="39"/>
      <c r="AJ66" s="137"/>
      <c r="AK66" s="137" t="s">
        <v>4234</v>
      </c>
      <c r="AL66" s="137"/>
      <c r="AM66" s="137"/>
      <c r="AN66" s="137">
        <v>0</v>
      </c>
      <c r="AO66" s="137"/>
      <c r="AP66" s="137"/>
    </row>
    <row r="67" spans="1:42" ht="266">
      <c r="A67" s="24">
        <v>125</v>
      </c>
      <c r="B67" s="137" t="s">
        <v>4235</v>
      </c>
      <c r="C67" s="137" t="s">
        <v>4236</v>
      </c>
      <c r="D67" s="137" t="s">
        <v>4237</v>
      </c>
      <c r="E67" s="135" t="s">
        <v>4238</v>
      </c>
      <c r="F67" s="35">
        <v>81331649964</v>
      </c>
      <c r="G67" s="137" t="s">
        <v>3180</v>
      </c>
      <c r="H67" s="137" t="s">
        <v>4236</v>
      </c>
      <c r="I67" s="137" t="s">
        <v>4236</v>
      </c>
      <c r="J67" s="137" t="s">
        <v>4239</v>
      </c>
      <c r="K67" s="137" t="s">
        <v>209</v>
      </c>
      <c r="L67" s="137" t="s">
        <v>209</v>
      </c>
      <c r="M67" s="137" t="s">
        <v>209</v>
      </c>
      <c r="N67" s="137" t="s">
        <v>209</v>
      </c>
      <c r="O67" s="137" t="s">
        <v>209</v>
      </c>
      <c r="P67" s="137" t="s">
        <v>3195</v>
      </c>
      <c r="Q67" s="137" t="s">
        <v>209</v>
      </c>
      <c r="R67" s="137"/>
      <c r="S67" s="137">
        <v>2019</v>
      </c>
      <c r="T67" s="36" t="s">
        <v>3658</v>
      </c>
      <c r="U67" s="38"/>
      <c r="V67" s="38" t="s">
        <v>4240</v>
      </c>
      <c r="W67" s="38" t="s">
        <v>4241</v>
      </c>
      <c r="X67" s="38"/>
      <c r="Y67" s="137"/>
      <c r="Z67" s="137"/>
      <c r="AA67" s="137" t="s">
        <v>63</v>
      </c>
      <c r="AB67" s="39"/>
      <c r="AC67" s="137"/>
      <c r="AD67" s="137" t="s">
        <v>209</v>
      </c>
      <c r="AE67" s="38"/>
      <c r="AF67" s="137" t="s">
        <v>3198</v>
      </c>
      <c r="AG67" s="137"/>
      <c r="AH67" s="39"/>
      <c r="AI67" s="39"/>
      <c r="AJ67" s="137"/>
      <c r="AK67" s="137" t="s">
        <v>4242</v>
      </c>
      <c r="AL67" s="137"/>
      <c r="AM67" s="137"/>
      <c r="AN67" s="137">
        <v>0</v>
      </c>
      <c r="AO67" s="137"/>
      <c r="AP67" s="137"/>
    </row>
    <row r="68" spans="1:42" ht="266">
      <c r="A68" s="24">
        <v>126</v>
      </c>
      <c r="B68" s="137" t="s">
        <v>4243</v>
      </c>
      <c r="C68" s="137" t="s">
        <v>4244</v>
      </c>
      <c r="D68" s="137" t="s">
        <v>4245</v>
      </c>
      <c r="E68" s="135" t="s">
        <v>4246</v>
      </c>
      <c r="F68" s="28" t="s">
        <v>4247</v>
      </c>
      <c r="G68" s="137" t="s">
        <v>3180</v>
      </c>
      <c r="H68" s="137" t="s">
        <v>4244</v>
      </c>
      <c r="I68" s="137" t="s">
        <v>4244</v>
      </c>
      <c r="J68" s="137" t="s">
        <v>4248</v>
      </c>
      <c r="K68" s="137" t="s">
        <v>209</v>
      </c>
      <c r="L68" s="137" t="s">
        <v>209</v>
      </c>
      <c r="M68" s="137" t="s">
        <v>209</v>
      </c>
      <c r="N68" s="137" t="s">
        <v>209</v>
      </c>
      <c r="O68" s="137" t="s">
        <v>209</v>
      </c>
      <c r="P68" s="137" t="s">
        <v>3195</v>
      </c>
      <c r="Q68" s="137" t="s">
        <v>3195</v>
      </c>
      <c r="R68" s="137"/>
      <c r="S68" s="137">
        <v>2019</v>
      </c>
      <c r="T68" s="36" t="s">
        <v>3658</v>
      </c>
      <c r="U68" s="38"/>
      <c r="V68" s="38" t="s">
        <v>4249</v>
      </c>
      <c r="W68" s="38" t="s">
        <v>4250</v>
      </c>
      <c r="X68" s="38"/>
      <c r="Y68" s="137"/>
      <c r="Z68" s="137"/>
      <c r="AA68" s="137" t="s">
        <v>63</v>
      </c>
      <c r="AB68" s="39"/>
      <c r="AC68" s="137"/>
      <c r="AD68" s="137" t="s">
        <v>209</v>
      </c>
      <c r="AE68" s="38"/>
      <c r="AF68" s="137" t="s">
        <v>3198</v>
      </c>
      <c r="AG68" s="137"/>
      <c r="AH68" s="39"/>
      <c r="AI68" s="39"/>
      <c r="AJ68" s="137"/>
      <c r="AK68" s="137" t="s">
        <v>4251</v>
      </c>
      <c r="AL68" s="137"/>
      <c r="AM68" s="137"/>
      <c r="AN68" s="137">
        <v>0</v>
      </c>
      <c r="AO68" s="137"/>
      <c r="AP68" s="137"/>
    </row>
    <row r="69" spans="1:42" ht="196">
      <c r="A69" s="24">
        <v>127</v>
      </c>
      <c r="B69" s="137" t="s">
        <v>4252</v>
      </c>
      <c r="C69" s="137" t="s">
        <v>4253</v>
      </c>
      <c r="D69" s="137" t="s">
        <v>4254</v>
      </c>
      <c r="E69" s="135" t="s">
        <v>452</v>
      </c>
      <c r="F69" s="28" t="s">
        <v>4255</v>
      </c>
      <c r="G69" s="137" t="s">
        <v>3180</v>
      </c>
      <c r="H69" s="137" t="s">
        <v>4253</v>
      </c>
      <c r="I69" s="137" t="s">
        <v>4253</v>
      </c>
      <c r="J69" s="137" t="s">
        <v>4256</v>
      </c>
      <c r="K69" s="137" t="s">
        <v>209</v>
      </c>
      <c r="L69" s="137" t="s">
        <v>209</v>
      </c>
      <c r="M69" s="137" t="s">
        <v>209</v>
      </c>
      <c r="N69" s="137" t="s">
        <v>209</v>
      </c>
      <c r="O69" s="137" t="s">
        <v>209</v>
      </c>
      <c r="P69" s="137" t="s">
        <v>3195</v>
      </c>
      <c r="Q69" s="137" t="s">
        <v>3195</v>
      </c>
      <c r="R69" s="137"/>
      <c r="S69" s="137">
        <v>2019</v>
      </c>
      <c r="T69" s="36" t="s">
        <v>4257</v>
      </c>
      <c r="U69" s="38"/>
      <c r="V69" s="38" t="s">
        <v>4258</v>
      </c>
      <c r="W69" s="38" t="s">
        <v>4259</v>
      </c>
      <c r="X69" s="38"/>
      <c r="Y69" s="137"/>
      <c r="Z69" s="137"/>
      <c r="AA69" s="137" t="s">
        <v>63</v>
      </c>
      <c r="AB69" s="39">
        <v>50000000</v>
      </c>
      <c r="AC69" s="137"/>
      <c r="AD69" s="137" t="s">
        <v>209</v>
      </c>
      <c r="AE69" s="38"/>
      <c r="AF69" s="137" t="s">
        <v>3198</v>
      </c>
      <c r="AG69" s="137"/>
      <c r="AH69" s="39"/>
      <c r="AI69" s="39"/>
      <c r="AJ69" s="137"/>
      <c r="AK69" s="137" t="s">
        <v>4260</v>
      </c>
      <c r="AL69" s="137"/>
      <c r="AM69" s="137"/>
      <c r="AN69" s="137">
        <v>0</v>
      </c>
      <c r="AO69" s="137"/>
      <c r="AP69" s="137"/>
    </row>
    <row r="70" spans="1:42" ht="196">
      <c r="A70" s="24">
        <v>128</v>
      </c>
      <c r="B70" s="137" t="s">
        <v>4261</v>
      </c>
      <c r="C70" s="137" t="s">
        <v>4262</v>
      </c>
      <c r="D70" s="137" t="s">
        <v>4263</v>
      </c>
      <c r="E70" s="135" t="s">
        <v>4264</v>
      </c>
      <c r="F70" s="35">
        <v>81235070903</v>
      </c>
      <c r="G70" s="137" t="s">
        <v>3193</v>
      </c>
      <c r="H70" s="137" t="s">
        <v>4262</v>
      </c>
      <c r="I70" s="137" t="s">
        <v>4262</v>
      </c>
      <c r="J70" s="137" t="s">
        <v>4265</v>
      </c>
      <c r="K70" s="137" t="s">
        <v>209</v>
      </c>
      <c r="L70" s="137" t="s">
        <v>209</v>
      </c>
      <c r="M70" s="137" t="s">
        <v>209</v>
      </c>
      <c r="N70" s="137" t="s">
        <v>209</v>
      </c>
      <c r="O70" s="137" t="s">
        <v>209</v>
      </c>
      <c r="P70" s="137" t="s">
        <v>3195</v>
      </c>
      <c r="Q70" s="137" t="s">
        <v>209</v>
      </c>
      <c r="R70" s="137"/>
      <c r="S70" s="137">
        <v>2019</v>
      </c>
      <c r="T70" s="36" t="s">
        <v>4257</v>
      </c>
      <c r="U70" s="38"/>
      <c r="V70" s="38" t="s">
        <v>4266</v>
      </c>
      <c r="W70" s="38" t="s">
        <v>4267</v>
      </c>
      <c r="X70" s="38"/>
      <c r="Y70" s="137"/>
      <c r="Z70" s="137"/>
      <c r="AA70" s="137" t="s">
        <v>63</v>
      </c>
      <c r="AB70" s="39">
        <v>50000000</v>
      </c>
      <c r="AC70" s="137"/>
      <c r="AD70" s="137" t="s">
        <v>209</v>
      </c>
      <c r="AE70" s="38"/>
      <c r="AF70" s="137" t="s">
        <v>3198</v>
      </c>
      <c r="AG70" s="137"/>
      <c r="AH70" s="39"/>
      <c r="AI70" s="39"/>
      <c r="AJ70" s="137"/>
      <c r="AK70" s="137" t="s">
        <v>4268</v>
      </c>
      <c r="AL70" s="137"/>
      <c r="AM70" s="137"/>
      <c r="AN70" s="137">
        <v>0</v>
      </c>
      <c r="AO70" s="137"/>
      <c r="AP70" s="137"/>
    </row>
    <row r="71" spans="1:42" ht="196">
      <c r="A71" s="24">
        <v>129</v>
      </c>
      <c r="B71" s="137" t="s">
        <v>4269</v>
      </c>
      <c r="C71" s="137" t="s">
        <v>4270</v>
      </c>
      <c r="D71" s="137" t="s">
        <v>4271</v>
      </c>
      <c r="E71" s="135" t="s">
        <v>3107</v>
      </c>
      <c r="F71" s="35">
        <v>82140377774</v>
      </c>
      <c r="G71" s="137" t="s">
        <v>3193</v>
      </c>
      <c r="H71" s="137" t="s">
        <v>4270</v>
      </c>
      <c r="I71" s="137" t="s">
        <v>4270</v>
      </c>
      <c r="J71" s="137" t="s">
        <v>3112</v>
      </c>
      <c r="K71" s="137" t="s">
        <v>209</v>
      </c>
      <c r="L71" s="137" t="s">
        <v>209</v>
      </c>
      <c r="M71" s="137" t="s">
        <v>209</v>
      </c>
      <c r="N71" s="137" t="s">
        <v>209</v>
      </c>
      <c r="O71" s="137" t="s">
        <v>209</v>
      </c>
      <c r="P71" s="137" t="s">
        <v>3195</v>
      </c>
      <c r="Q71" s="137" t="s">
        <v>3195</v>
      </c>
      <c r="R71" s="137"/>
      <c r="S71" s="137">
        <v>2019</v>
      </c>
      <c r="T71" s="36" t="s">
        <v>4257</v>
      </c>
      <c r="U71" s="38"/>
      <c r="V71" s="38" t="s">
        <v>4272</v>
      </c>
      <c r="W71" s="38" t="s">
        <v>4273</v>
      </c>
      <c r="X71" s="38"/>
      <c r="Y71" s="137"/>
      <c r="Z71" s="137"/>
      <c r="AA71" s="137" t="s">
        <v>63</v>
      </c>
      <c r="AB71" s="39">
        <v>15000000</v>
      </c>
      <c r="AC71" s="137"/>
      <c r="AD71" s="137" t="s">
        <v>209</v>
      </c>
      <c r="AE71" s="38"/>
      <c r="AF71" s="137" t="s">
        <v>3198</v>
      </c>
      <c r="AG71" s="137"/>
      <c r="AH71" s="39"/>
      <c r="AI71" s="39"/>
      <c r="AJ71" s="137"/>
      <c r="AK71" s="137" t="s">
        <v>4274</v>
      </c>
      <c r="AL71" s="137"/>
      <c r="AM71" s="137"/>
      <c r="AN71" s="137">
        <v>0</v>
      </c>
      <c r="AO71" s="137"/>
      <c r="AP71" s="137"/>
    </row>
    <row r="72" spans="1:42" ht="196">
      <c r="A72" s="24">
        <v>130</v>
      </c>
      <c r="B72" s="137" t="s">
        <v>4275</v>
      </c>
      <c r="C72" s="137" t="s">
        <v>4276</v>
      </c>
      <c r="D72" s="137" t="s">
        <v>4277</v>
      </c>
      <c r="E72" s="135" t="s">
        <v>4278</v>
      </c>
      <c r="F72" s="28" t="s">
        <v>4279</v>
      </c>
      <c r="G72" s="137" t="s">
        <v>3180</v>
      </c>
      <c r="H72" s="137" t="s">
        <v>4276</v>
      </c>
      <c r="I72" s="137" t="s">
        <v>4276</v>
      </c>
      <c r="J72" s="137" t="s">
        <v>4280</v>
      </c>
      <c r="K72" s="137" t="s">
        <v>209</v>
      </c>
      <c r="L72" s="137" t="s">
        <v>209</v>
      </c>
      <c r="M72" s="137" t="s">
        <v>209</v>
      </c>
      <c r="N72" s="137" t="s">
        <v>209</v>
      </c>
      <c r="O72" s="137" t="s">
        <v>209</v>
      </c>
      <c r="P72" s="137" t="s">
        <v>3195</v>
      </c>
      <c r="Q72" s="137" t="s">
        <v>3195</v>
      </c>
      <c r="R72" s="137"/>
      <c r="S72" s="137">
        <v>2019</v>
      </c>
      <c r="T72" s="36" t="s">
        <v>4257</v>
      </c>
      <c r="U72" s="38"/>
      <c r="V72" s="38" t="s">
        <v>4281</v>
      </c>
      <c r="W72" s="38" t="s">
        <v>4282</v>
      </c>
      <c r="X72" s="38"/>
      <c r="Y72" s="137"/>
      <c r="Z72" s="137"/>
      <c r="AA72" s="137" t="s">
        <v>63</v>
      </c>
      <c r="AB72" s="39"/>
      <c r="AC72" s="137"/>
      <c r="AD72" s="137" t="s">
        <v>209</v>
      </c>
      <c r="AE72" s="38"/>
      <c r="AF72" s="137" t="s">
        <v>3198</v>
      </c>
      <c r="AG72" s="137"/>
      <c r="AH72" s="39"/>
      <c r="AI72" s="39"/>
      <c r="AJ72" s="137"/>
      <c r="AK72" s="137" t="s">
        <v>4283</v>
      </c>
      <c r="AL72" s="137"/>
      <c r="AM72" s="137"/>
      <c r="AN72" s="137">
        <v>0</v>
      </c>
      <c r="AO72" s="137"/>
      <c r="AP72" s="137"/>
    </row>
    <row r="73" spans="1:42" ht="196">
      <c r="A73" s="24">
        <v>131</v>
      </c>
      <c r="B73" s="137" t="s">
        <v>4284</v>
      </c>
      <c r="C73" s="137" t="s">
        <v>4285</v>
      </c>
      <c r="D73" s="137" t="s">
        <v>4286</v>
      </c>
      <c r="E73" s="135" t="s">
        <v>4287</v>
      </c>
      <c r="F73" s="28" t="s">
        <v>4288</v>
      </c>
      <c r="G73" s="137" t="s">
        <v>3180</v>
      </c>
      <c r="H73" s="137" t="s">
        <v>4285</v>
      </c>
      <c r="I73" s="137" t="s">
        <v>4285</v>
      </c>
      <c r="J73" s="137" t="s">
        <v>4289</v>
      </c>
      <c r="K73" s="137" t="s">
        <v>209</v>
      </c>
      <c r="L73" s="137" t="s">
        <v>209</v>
      </c>
      <c r="M73" s="137" t="s">
        <v>209</v>
      </c>
      <c r="N73" s="137" t="s">
        <v>209</v>
      </c>
      <c r="O73" s="137" t="s">
        <v>209</v>
      </c>
      <c r="P73" s="137" t="s">
        <v>3195</v>
      </c>
      <c r="Q73" s="137" t="s">
        <v>3195</v>
      </c>
      <c r="R73" s="137"/>
      <c r="S73" s="137">
        <v>2019</v>
      </c>
      <c r="T73" s="36" t="s">
        <v>4257</v>
      </c>
      <c r="U73" s="38"/>
      <c r="V73" s="38" t="s">
        <v>4290</v>
      </c>
      <c r="W73" s="38" t="s">
        <v>4291</v>
      </c>
      <c r="X73" s="38"/>
      <c r="Y73" s="137"/>
      <c r="Z73" s="137"/>
      <c r="AA73" s="137" t="s">
        <v>63</v>
      </c>
      <c r="AB73" s="39"/>
      <c r="AC73" s="137"/>
      <c r="AD73" s="137" t="s">
        <v>209</v>
      </c>
      <c r="AE73" s="38"/>
      <c r="AF73" s="137" t="s">
        <v>3198</v>
      </c>
      <c r="AG73" s="137"/>
      <c r="AH73" s="39"/>
      <c r="AI73" s="39"/>
      <c r="AJ73" s="137"/>
      <c r="AK73" s="137" t="s">
        <v>171</v>
      </c>
      <c r="AL73" s="137"/>
      <c r="AM73" s="137"/>
      <c r="AN73" s="137">
        <v>0</v>
      </c>
      <c r="AO73" s="137"/>
      <c r="AP73" s="137"/>
    </row>
    <row r="74" spans="1:42" ht="196">
      <c r="A74" s="24">
        <v>132</v>
      </c>
      <c r="B74" s="137" t="s">
        <v>4292</v>
      </c>
      <c r="C74" s="137" t="s">
        <v>4293</v>
      </c>
      <c r="D74" s="137" t="s">
        <v>4294</v>
      </c>
      <c r="E74" s="135" t="s">
        <v>4295</v>
      </c>
      <c r="F74" s="28" t="s">
        <v>1848</v>
      </c>
      <c r="G74" s="137" t="s">
        <v>3180</v>
      </c>
      <c r="H74" s="137" t="s">
        <v>4293</v>
      </c>
      <c r="I74" s="137" t="s">
        <v>4293</v>
      </c>
      <c r="J74" s="137" t="s">
        <v>4296</v>
      </c>
      <c r="K74" s="137" t="s">
        <v>209</v>
      </c>
      <c r="L74" s="137" t="s">
        <v>209</v>
      </c>
      <c r="M74" s="137" t="s">
        <v>209</v>
      </c>
      <c r="N74" s="137" t="s">
        <v>209</v>
      </c>
      <c r="O74" s="137" t="s">
        <v>209</v>
      </c>
      <c r="P74" s="137" t="s">
        <v>3195</v>
      </c>
      <c r="Q74" s="137" t="s">
        <v>3195</v>
      </c>
      <c r="R74" s="137"/>
      <c r="S74" s="137">
        <v>2016</v>
      </c>
      <c r="T74" s="36" t="s">
        <v>4257</v>
      </c>
      <c r="U74" s="38"/>
      <c r="V74" s="38" t="s">
        <v>4297</v>
      </c>
      <c r="W74" s="38" t="s">
        <v>4298</v>
      </c>
      <c r="X74" s="38"/>
      <c r="Y74" s="137"/>
      <c r="Z74" s="137"/>
      <c r="AA74" s="137" t="s">
        <v>63</v>
      </c>
      <c r="AB74" s="39"/>
      <c r="AC74" s="137"/>
      <c r="AD74" s="137" t="s">
        <v>209</v>
      </c>
      <c r="AE74" s="38"/>
      <c r="AF74" s="137" t="s">
        <v>3198</v>
      </c>
      <c r="AG74" s="137"/>
      <c r="AH74" s="39"/>
      <c r="AI74" s="39"/>
      <c r="AJ74" s="137"/>
      <c r="AK74" s="137" t="s">
        <v>4299</v>
      </c>
      <c r="AL74" s="137"/>
      <c r="AM74" s="137"/>
      <c r="AN74" s="137">
        <v>0</v>
      </c>
      <c r="AO74" s="137"/>
      <c r="AP74" s="137"/>
    </row>
    <row r="75" spans="1:42" ht="266">
      <c r="A75" s="24">
        <v>133</v>
      </c>
      <c r="B75" s="137" t="s">
        <v>4300</v>
      </c>
      <c r="C75" s="137" t="s">
        <v>4301</v>
      </c>
      <c r="D75" s="137" t="s">
        <v>4302</v>
      </c>
      <c r="E75" s="135" t="s">
        <v>4303</v>
      </c>
      <c r="F75" s="28" t="s">
        <v>4304</v>
      </c>
      <c r="G75" s="137" t="s">
        <v>3193</v>
      </c>
      <c r="H75" s="137" t="s">
        <v>4301</v>
      </c>
      <c r="I75" s="137" t="s">
        <v>4301</v>
      </c>
      <c r="J75" s="137" t="s">
        <v>4305</v>
      </c>
      <c r="K75" s="137" t="s">
        <v>209</v>
      </c>
      <c r="L75" s="137" t="s">
        <v>209</v>
      </c>
      <c r="M75" s="137" t="s">
        <v>209</v>
      </c>
      <c r="N75" s="137" t="s">
        <v>209</v>
      </c>
      <c r="O75" s="137" t="s">
        <v>4306</v>
      </c>
      <c r="P75" s="137" t="s">
        <v>4306</v>
      </c>
      <c r="Q75" s="137" t="s">
        <v>4307</v>
      </c>
      <c r="R75" s="137"/>
      <c r="S75" s="137">
        <v>2015</v>
      </c>
      <c r="T75" s="36" t="s">
        <v>3658</v>
      </c>
      <c r="U75" s="38"/>
      <c r="V75" s="38" t="s">
        <v>4308</v>
      </c>
      <c r="W75" s="38" t="s">
        <v>4309</v>
      </c>
      <c r="X75" s="38"/>
      <c r="Y75" s="137"/>
      <c r="Z75" s="137"/>
      <c r="AA75" s="137" t="s">
        <v>63</v>
      </c>
      <c r="AB75" s="39">
        <v>12000000</v>
      </c>
      <c r="AC75" s="137"/>
      <c r="AD75" s="137" t="s">
        <v>209</v>
      </c>
      <c r="AE75" s="38"/>
      <c r="AF75" s="137" t="s">
        <v>3198</v>
      </c>
      <c r="AG75" s="137"/>
      <c r="AH75" s="39"/>
      <c r="AI75" s="39"/>
      <c r="AJ75" s="137">
        <v>1000</v>
      </c>
      <c r="AK75" s="137" t="s">
        <v>4310</v>
      </c>
      <c r="AL75" s="137"/>
      <c r="AM75" s="137"/>
      <c r="AN75" s="137">
        <v>0</v>
      </c>
      <c r="AO75" s="137"/>
      <c r="AP75" s="137"/>
    </row>
    <row r="76" spans="1:42" ht="266">
      <c r="A76" s="24">
        <v>134</v>
      </c>
      <c r="B76" s="41" t="s">
        <v>1959</v>
      </c>
      <c r="C76" s="137" t="s">
        <v>4311</v>
      </c>
      <c r="D76" s="137" t="s">
        <v>4312</v>
      </c>
      <c r="E76" s="135" t="s">
        <v>1960</v>
      </c>
      <c r="F76" s="28" t="s">
        <v>2944</v>
      </c>
      <c r="G76" s="137" t="s">
        <v>3180</v>
      </c>
      <c r="H76" s="137" t="s">
        <v>4311</v>
      </c>
      <c r="I76" s="137" t="s">
        <v>4311</v>
      </c>
      <c r="J76" s="137" t="s">
        <v>4313</v>
      </c>
      <c r="K76" s="137" t="s">
        <v>209</v>
      </c>
      <c r="L76" s="137" t="s">
        <v>209</v>
      </c>
      <c r="M76" s="137" t="s">
        <v>209</v>
      </c>
      <c r="N76" s="137" t="s">
        <v>209</v>
      </c>
      <c r="O76" s="137" t="s">
        <v>209</v>
      </c>
      <c r="P76" s="137" t="s">
        <v>3195</v>
      </c>
      <c r="Q76" s="137" t="s">
        <v>209</v>
      </c>
      <c r="R76" s="137"/>
      <c r="S76" s="137">
        <v>2018</v>
      </c>
      <c r="T76" s="36" t="s">
        <v>3658</v>
      </c>
      <c r="U76" s="38"/>
      <c r="V76" s="38" t="s">
        <v>4314</v>
      </c>
      <c r="W76" s="38" t="s">
        <v>4315</v>
      </c>
      <c r="X76" s="38"/>
      <c r="Y76" s="137"/>
      <c r="Z76" s="137"/>
      <c r="AA76" s="137" t="s">
        <v>63</v>
      </c>
      <c r="AB76" s="39"/>
      <c r="AC76" s="137"/>
      <c r="AD76" s="137" t="s">
        <v>209</v>
      </c>
      <c r="AE76" s="38"/>
      <c r="AF76" s="137" t="s">
        <v>3198</v>
      </c>
      <c r="AG76" s="137"/>
      <c r="AH76" s="39"/>
      <c r="AI76" s="39"/>
      <c r="AJ76" s="137"/>
      <c r="AK76" s="137" t="s">
        <v>4316</v>
      </c>
      <c r="AL76" s="137"/>
      <c r="AM76" s="137"/>
      <c r="AN76" s="137">
        <v>0</v>
      </c>
      <c r="AO76" s="137"/>
      <c r="AP76" s="137"/>
    </row>
    <row r="77" spans="1:42" ht="196">
      <c r="A77" s="24">
        <v>136</v>
      </c>
      <c r="B77" s="137" t="s">
        <v>4326</v>
      </c>
      <c r="C77" s="137" t="s">
        <v>4327</v>
      </c>
      <c r="D77" s="137" t="s">
        <v>4328</v>
      </c>
      <c r="E77" s="135" t="s">
        <v>4329</v>
      </c>
      <c r="F77" s="35">
        <v>82132189185</v>
      </c>
      <c r="G77" s="137" t="s">
        <v>44</v>
      </c>
      <c r="H77" s="137" t="s">
        <v>4327</v>
      </c>
      <c r="I77" s="137" t="s">
        <v>4327</v>
      </c>
      <c r="J77" s="137" t="s">
        <v>4330</v>
      </c>
      <c r="K77" s="137" t="s">
        <v>209</v>
      </c>
      <c r="L77" s="137" t="s">
        <v>209</v>
      </c>
      <c r="M77" s="137" t="s">
        <v>209</v>
      </c>
      <c r="N77" s="137" t="s">
        <v>209</v>
      </c>
      <c r="O77" s="137" t="s">
        <v>209</v>
      </c>
      <c r="P77" s="137" t="s">
        <v>3195</v>
      </c>
      <c r="Q77" s="137" t="s">
        <v>4307</v>
      </c>
      <c r="R77" s="137"/>
      <c r="S77" s="137">
        <v>2019</v>
      </c>
      <c r="T77" s="36" t="s">
        <v>4257</v>
      </c>
      <c r="U77" s="38"/>
      <c r="V77" s="38" t="s">
        <v>4331</v>
      </c>
      <c r="W77" s="38" t="s">
        <v>4332</v>
      </c>
      <c r="X77" s="38"/>
      <c r="Y77" s="137"/>
      <c r="Z77" s="137"/>
      <c r="AA77" s="137" t="s">
        <v>63</v>
      </c>
      <c r="AB77" s="39">
        <v>6000000</v>
      </c>
      <c r="AC77" s="137">
        <v>0</v>
      </c>
      <c r="AD77" s="137" t="s">
        <v>209</v>
      </c>
      <c r="AE77" s="38"/>
      <c r="AF77" s="137" t="s">
        <v>3198</v>
      </c>
      <c r="AG77" s="137" t="s">
        <v>4333</v>
      </c>
      <c r="AH77" s="39" t="s">
        <v>4334</v>
      </c>
      <c r="AI77" s="39"/>
      <c r="AJ77" s="137">
        <v>2000</v>
      </c>
      <c r="AK77" s="137" t="s">
        <v>4335</v>
      </c>
      <c r="AL77" s="137"/>
      <c r="AM77" s="137"/>
      <c r="AN77" s="137">
        <v>2</v>
      </c>
      <c r="AO77" s="137"/>
      <c r="AP77" s="137"/>
    </row>
    <row r="78" spans="1:42" ht="196">
      <c r="A78" s="24">
        <v>137</v>
      </c>
      <c r="B78" s="137" t="s">
        <v>4336</v>
      </c>
      <c r="C78" s="137" t="s">
        <v>4337</v>
      </c>
      <c r="D78" s="137" t="s">
        <v>4338</v>
      </c>
      <c r="E78" s="135" t="s">
        <v>825</v>
      </c>
      <c r="F78" s="35">
        <v>85655360994</v>
      </c>
      <c r="G78" s="137" t="s">
        <v>44</v>
      </c>
      <c r="H78" s="137" t="s">
        <v>4337</v>
      </c>
      <c r="I78" s="137" t="s">
        <v>4337</v>
      </c>
      <c r="J78" s="137" t="s">
        <v>829</v>
      </c>
      <c r="K78" s="137" t="s">
        <v>209</v>
      </c>
      <c r="L78" s="137" t="s">
        <v>209</v>
      </c>
      <c r="M78" s="137" t="s">
        <v>209</v>
      </c>
      <c r="N78" s="137" t="s">
        <v>209</v>
      </c>
      <c r="O78" s="137" t="s">
        <v>209</v>
      </c>
      <c r="P78" s="137" t="s">
        <v>3195</v>
      </c>
      <c r="Q78" s="137" t="s">
        <v>4307</v>
      </c>
      <c r="R78" s="137"/>
      <c r="S78" s="137">
        <v>2019</v>
      </c>
      <c r="T78" s="36" t="s">
        <v>4257</v>
      </c>
      <c r="U78" s="38"/>
      <c r="V78" s="38" t="s">
        <v>4339</v>
      </c>
      <c r="W78" s="38" t="s">
        <v>4340</v>
      </c>
      <c r="X78" s="38"/>
      <c r="Y78" s="137"/>
      <c r="Z78" s="137"/>
      <c r="AA78" s="137" t="s">
        <v>63</v>
      </c>
      <c r="AB78" s="39">
        <v>10000000</v>
      </c>
      <c r="AC78" s="137">
        <v>0</v>
      </c>
      <c r="AD78" s="137" t="s">
        <v>209</v>
      </c>
      <c r="AE78" s="38"/>
      <c r="AF78" s="137" t="s">
        <v>3198</v>
      </c>
      <c r="AG78" s="137" t="s">
        <v>4341</v>
      </c>
      <c r="AH78" s="39" t="s">
        <v>4342</v>
      </c>
      <c r="AI78" s="39"/>
      <c r="AJ78" s="137">
        <v>200</v>
      </c>
      <c r="AK78" s="137" t="s">
        <v>4343</v>
      </c>
      <c r="AL78" s="137"/>
      <c r="AM78" s="137"/>
      <c r="AN78" s="137">
        <v>0</v>
      </c>
      <c r="AO78" s="137"/>
      <c r="AP78" s="137"/>
    </row>
    <row r="79" spans="1:42" ht="196">
      <c r="A79" s="24">
        <v>139</v>
      </c>
      <c r="B79" s="137" t="s">
        <v>4354</v>
      </c>
      <c r="C79" s="137" t="s">
        <v>4355</v>
      </c>
      <c r="D79" s="137" t="s">
        <v>4356</v>
      </c>
      <c r="E79" s="135" t="s">
        <v>4357</v>
      </c>
      <c r="F79" s="35">
        <v>82233713076</v>
      </c>
      <c r="G79" s="137" t="s">
        <v>3180</v>
      </c>
      <c r="H79" s="137" t="s">
        <v>4355</v>
      </c>
      <c r="I79" s="137" t="s">
        <v>4355</v>
      </c>
      <c r="J79" s="137" t="s">
        <v>4358</v>
      </c>
      <c r="K79" s="137" t="s">
        <v>209</v>
      </c>
      <c r="L79" s="137" t="s">
        <v>209</v>
      </c>
      <c r="M79" s="137" t="s">
        <v>209</v>
      </c>
      <c r="N79" s="137" t="s">
        <v>209</v>
      </c>
      <c r="O79" s="137" t="s">
        <v>209</v>
      </c>
      <c r="P79" s="137" t="s">
        <v>3195</v>
      </c>
      <c r="Q79" s="137" t="s">
        <v>3195</v>
      </c>
      <c r="R79" s="137"/>
      <c r="S79" s="137">
        <v>2019</v>
      </c>
      <c r="T79" s="36" t="s">
        <v>4257</v>
      </c>
      <c r="U79" s="38"/>
      <c r="V79" s="38" t="s">
        <v>4359</v>
      </c>
      <c r="W79" s="38" t="s">
        <v>4360</v>
      </c>
      <c r="X79" s="38"/>
      <c r="Y79" s="137"/>
      <c r="Z79" s="137"/>
      <c r="AA79" s="137" t="s">
        <v>63</v>
      </c>
      <c r="AB79" s="39">
        <v>10000000</v>
      </c>
      <c r="AC79" s="137"/>
      <c r="AD79" s="137" t="s">
        <v>209</v>
      </c>
      <c r="AE79" s="38"/>
      <c r="AF79" s="137" t="s">
        <v>3198</v>
      </c>
      <c r="AG79" s="137" t="s">
        <v>4361</v>
      </c>
      <c r="AH79" s="39"/>
      <c r="AI79" s="39"/>
      <c r="AJ79" s="137">
        <v>600</v>
      </c>
      <c r="AK79" s="137" t="s">
        <v>4362</v>
      </c>
      <c r="AL79" s="137"/>
      <c r="AM79" s="137"/>
      <c r="AN79" s="137">
        <v>0</v>
      </c>
      <c r="AO79" s="137"/>
      <c r="AP79" s="137"/>
    </row>
    <row r="80" spans="1:42" ht="196">
      <c r="A80" s="24">
        <v>141</v>
      </c>
      <c r="B80" s="137" t="s">
        <v>4371</v>
      </c>
      <c r="C80" s="137" t="s">
        <v>4372</v>
      </c>
      <c r="D80" s="137" t="s">
        <v>4373</v>
      </c>
      <c r="E80" s="135" t="s">
        <v>2941</v>
      </c>
      <c r="F80" s="28" t="s">
        <v>4374</v>
      </c>
      <c r="G80" s="137" t="s">
        <v>3180</v>
      </c>
      <c r="H80" s="137" t="s">
        <v>4372</v>
      </c>
      <c r="I80" s="137" t="s">
        <v>4372</v>
      </c>
      <c r="J80" s="137" t="s">
        <v>2945</v>
      </c>
      <c r="K80" s="137" t="s">
        <v>209</v>
      </c>
      <c r="L80" s="137" t="s">
        <v>209</v>
      </c>
      <c r="M80" s="137" t="s">
        <v>209</v>
      </c>
      <c r="N80" s="137" t="s">
        <v>209</v>
      </c>
      <c r="O80" s="137" t="s">
        <v>209</v>
      </c>
      <c r="P80" s="137" t="s">
        <v>3195</v>
      </c>
      <c r="Q80" s="137" t="s">
        <v>4307</v>
      </c>
      <c r="R80" s="137"/>
      <c r="S80" s="137">
        <v>2019</v>
      </c>
      <c r="T80" s="36" t="s">
        <v>4257</v>
      </c>
      <c r="U80" s="38"/>
      <c r="V80" s="38" t="s">
        <v>4375</v>
      </c>
      <c r="W80" s="38" t="s">
        <v>4376</v>
      </c>
      <c r="X80" s="38"/>
      <c r="Y80" s="137"/>
      <c r="Z80" s="137"/>
      <c r="AA80" s="137" t="s">
        <v>63</v>
      </c>
      <c r="AB80" s="39"/>
      <c r="AC80" s="137"/>
      <c r="AD80" s="137" t="s">
        <v>209</v>
      </c>
      <c r="AE80" s="38"/>
      <c r="AF80" s="137" t="s">
        <v>3198</v>
      </c>
      <c r="AG80" s="137"/>
      <c r="AH80" s="39"/>
      <c r="AI80" s="39"/>
      <c r="AJ80" s="137"/>
      <c r="AK80" s="137" t="s">
        <v>4377</v>
      </c>
      <c r="AL80" s="137"/>
      <c r="AM80" s="137"/>
      <c r="AN80" s="137">
        <v>0</v>
      </c>
      <c r="AO80" s="137"/>
      <c r="AP80" s="137"/>
    </row>
    <row r="81" spans="1:42" ht="196">
      <c r="A81" s="24">
        <v>143</v>
      </c>
      <c r="B81" s="137" t="s">
        <v>4383</v>
      </c>
      <c r="C81" s="137" t="s">
        <v>4384</v>
      </c>
      <c r="D81" s="137" t="s">
        <v>4385</v>
      </c>
      <c r="E81" s="135" t="s">
        <v>4386</v>
      </c>
      <c r="F81" s="35">
        <v>82140503079</v>
      </c>
      <c r="G81" s="137" t="s">
        <v>3180</v>
      </c>
      <c r="H81" s="137" t="s">
        <v>4384</v>
      </c>
      <c r="I81" s="137" t="s">
        <v>4384</v>
      </c>
      <c r="J81" s="137" t="s">
        <v>1385</v>
      </c>
      <c r="K81" s="137" t="s">
        <v>209</v>
      </c>
      <c r="L81" s="137" t="s">
        <v>209</v>
      </c>
      <c r="M81" s="137" t="s">
        <v>209</v>
      </c>
      <c r="N81" s="137" t="s">
        <v>209</v>
      </c>
      <c r="O81" s="137" t="s">
        <v>209</v>
      </c>
      <c r="P81" s="137" t="s">
        <v>3195</v>
      </c>
      <c r="Q81" s="137" t="s">
        <v>4307</v>
      </c>
      <c r="R81" s="137"/>
      <c r="S81" s="137">
        <v>2019</v>
      </c>
      <c r="T81" s="36" t="s">
        <v>4257</v>
      </c>
      <c r="U81" s="38"/>
      <c r="V81" s="38" t="s">
        <v>4387</v>
      </c>
      <c r="W81" s="38" t="s">
        <v>4388</v>
      </c>
      <c r="X81" s="38"/>
      <c r="Y81" s="137"/>
      <c r="Z81" s="137"/>
      <c r="AA81" s="137" t="s">
        <v>63</v>
      </c>
      <c r="AB81" s="39"/>
      <c r="AC81" s="137"/>
      <c r="AD81" s="137" t="s">
        <v>209</v>
      </c>
      <c r="AE81" s="38"/>
      <c r="AF81" s="137" t="s">
        <v>3198</v>
      </c>
      <c r="AG81" s="137"/>
      <c r="AH81" s="39"/>
      <c r="AI81" s="39"/>
      <c r="AJ81" s="137"/>
      <c r="AK81" s="137" t="s">
        <v>4389</v>
      </c>
      <c r="AL81" s="137"/>
      <c r="AM81" s="137"/>
      <c r="AN81" s="137">
        <v>0</v>
      </c>
      <c r="AO81" s="137"/>
      <c r="AP81" s="137"/>
    </row>
    <row r="82" spans="1:42" ht="196">
      <c r="A82" s="24">
        <v>144</v>
      </c>
      <c r="B82" s="137" t="s">
        <v>4390</v>
      </c>
      <c r="C82" s="137" t="s">
        <v>4391</v>
      </c>
      <c r="D82" s="137" t="s">
        <v>4392</v>
      </c>
      <c r="E82" s="135" t="s">
        <v>4393</v>
      </c>
      <c r="F82" s="35">
        <v>8123202189</v>
      </c>
      <c r="G82" s="137" t="s">
        <v>3180</v>
      </c>
      <c r="H82" s="137" t="s">
        <v>4391</v>
      </c>
      <c r="I82" s="137" t="s">
        <v>4391</v>
      </c>
      <c r="J82" s="137" t="s">
        <v>4394</v>
      </c>
      <c r="K82" s="137" t="s">
        <v>209</v>
      </c>
      <c r="L82" s="137" t="s">
        <v>209</v>
      </c>
      <c r="M82" s="137" t="s">
        <v>209</v>
      </c>
      <c r="N82" s="137" t="s">
        <v>209</v>
      </c>
      <c r="O82" s="137" t="s">
        <v>209</v>
      </c>
      <c r="P82" s="137" t="s">
        <v>3195</v>
      </c>
      <c r="Q82" s="137" t="s">
        <v>4307</v>
      </c>
      <c r="R82" s="137"/>
      <c r="S82" s="137">
        <v>2019</v>
      </c>
      <c r="T82" s="36" t="s">
        <v>4257</v>
      </c>
      <c r="U82" s="38"/>
      <c r="V82" s="38" t="s">
        <v>4395</v>
      </c>
      <c r="W82" s="38" t="s">
        <v>4396</v>
      </c>
      <c r="X82" s="38"/>
      <c r="Y82" s="137"/>
      <c r="Z82" s="137"/>
      <c r="AA82" s="137" t="s">
        <v>63</v>
      </c>
      <c r="AB82" s="39"/>
      <c r="AC82" s="137"/>
      <c r="AD82" s="137" t="s">
        <v>209</v>
      </c>
      <c r="AE82" s="38"/>
      <c r="AF82" s="137" t="s">
        <v>3198</v>
      </c>
      <c r="AG82" s="137"/>
      <c r="AH82" s="39"/>
      <c r="AI82" s="39"/>
      <c r="AJ82" s="137"/>
      <c r="AK82" s="137" t="s">
        <v>4397</v>
      </c>
      <c r="AL82" s="137"/>
      <c r="AM82" s="137"/>
      <c r="AN82" s="137">
        <v>0</v>
      </c>
      <c r="AO82" s="137"/>
      <c r="AP82" s="137"/>
    </row>
    <row r="83" spans="1:42" ht="182">
      <c r="A83" s="24">
        <v>147</v>
      </c>
      <c r="B83" s="137" t="s">
        <v>4411</v>
      </c>
      <c r="C83" s="137" t="s">
        <v>4412</v>
      </c>
      <c r="D83" s="137" t="s">
        <v>4413</v>
      </c>
      <c r="E83" s="135" t="s">
        <v>4414</v>
      </c>
      <c r="F83" s="35">
        <v>8563067593</v>
      </c>
      <c r="G83" s="137" t="s">
        <v>3193</v>
      </c>
      <c r="H83" s="137" t="s">
        <v>4412</v>
      </c>
      <c r="I83" s="137" t="s">
        <v>4412</v>
      </c>
      <c r="J83" s="137" t="s">
        <v>4415</v>
      </c>
      <c r="K83" s="137" t="s">
        <v>209</v>
      </c>
      <c r="L83" s="137" t="s">
        <v>209</v>
      </c>
      <c r="M83" s="137" t="s">
        <v>209</v>
      </c>
      <c r="N83" s="137" t="s">
        <v>209</v>
      </c>
      <c r="O83" s="137" t="s">
        <v>209</v>
      </c>
      <c r="P83" s="137" t="s">
        <v>3195</v>
      </c>
      <c r="Q83" s="137" t="s">
        <v>4307</v>
      </c>
      <c r="R83" s="137"/>
      <c r="S83" s="137">
        <v>2019</v>
      </c>
      <c r="T83" s="33" t="s">
        <v>4416</v>
      </c>
      <c r="U83" s="38"/>
      <c r="V83" s="38" t="s">
        <v>4417</v>
      </c>
      <c r="W83" s="38" t="s">
        <v>4418</v>
      </c>
      <c r="X83" s="38"/>
      <c r="Y83" s="137"/>
      <c r="Z83" s="137"/>
      <c r="AA83" s="137" t="s">
        <v>63</v>
      </c>
      <c r="AB83" s="39"/>
      <c r="AC83" s="137"/>
      <c r="AD83" s="137" t="s">
        <v>209</v>
      </c>
      <c r="AE83" s="38"/>
      <c r="AF83" s="137" t="s">
        <v>3198</v>
      </c>
      <c r="AG83" s="137"/>
      <c r="AH83" s="39"/>
      <c r="AI83" s="39"/>
      <c r="AJ83" s="137"/>
      <c r="AK83" s="137" t="s">
        <v>4419</v>
      </c>
      <c r="AL83" s="137"/>
      <c r="AM83" s="137"/>
      <c r="AN83" s="137">
        <v>0</v>
      </c>
      <c r="AO83" s="137"/>
      <c r="AP83" s="137"/>
    </row>
    <row r="84" spans="1:42" ht="126">
      <c r="A84" s="24">
        <v>148</v>
      </c>
      <c r="B84" s="137" t="s">
        <v>4420</v>
      </c>
      <c r="C84" s="137" t="s">
        <v>4421</v>
      </c>
      <c r="D84" s="137" t="s">
        <v>4422</v>
      </c>
      <c r="E84" s="135" t="s">
        <v>4423</v>
      </c>
      <c r="F84" s="35">
        <v>8175103700</v>
      </c>
      <c r="G84" s="137" t="s">
        <v>3180</v>
      </c>
      <c r="H84" s="137" t="s">
        <v>4421</v>
      </c>
      <c r="I84" s="137" t="s">
        <v>4421</v>
      </c>
      <c r="J84" s="137" t="s">
        <v>4424</v>
      </c>
      <c r="K84" s="137" t="s">
        <v>209</v>
      </c>
      <c r="L84" s="137" t="s">
        <v>209</v>
      </c>
      <c r="M84" s="137" t="s">
        <v>209</v>
      </c>
      <c r="N84" s="137" t="s">
        <v>209</v>
      </c>
      <c r="O84" s="137" t="s">
        <v>209</v>
      </c>
      <c r="P84" s="137" t="s">
        <v>3195</v>
      </c>
      <c r="Q84" s="137" t="s">
        <v>4307</v>
      </c>
      <c r="R84" s="137"/>
      <c r="S84" s="137">
        <v>2019</v>
      </c>
      <c r="T84" s="33" t="s">
        <v>4063</v>
      </c>
      <c r="U84" s="38"/>
      <c r="V84" s="38" t="s">
        <v>4425</v>
      </c>
      <c r="W84" s="38" t="s">
        <v>4426</v>
      </c>
      <c r="X84" s="38"/>
      <c r="Y84" s="137"/>
      <c r="Z84" s="137"/>
      <c r="AA84" s="137" t="s">
        <v>63</v>
      </c>
      <c r="AB84" s="39"/>
      <c r="AC84" s="137"/>
      <c r="AD84" s="137" t="s">
        <v>209</v>
      </c>
      <c r="AE84" s="38"/>
      <c r="AF84" s="137" t="s">
        <v>3198</v>
      </c>
      <c r="AG84" s="137"/>
      <c r="AH84" s="39"/>
      <c r="AI84" s="39"/>
      <c r="AJ84" s="137"/>
      <c r="AK84" s="137" t="s">
        <v>4427</v>
      </c>
      <c r="AL84" s="137"/>
      <c r="AM84" s="137"/>
      <c r="AN84" s="137">
        <v>0</v>
      </c>
      <c r="AO84" s="137"/>
      <c r="AP84" s="137"/>
    </row>
    <row r="85" spans="1:42" ht="196">
      <c r="A85" s="24">
        <v>149</v>
      </c>
      <c r="B85" s="137" t="s">
        <v>4428</v>
      </c>
      <c r="C85" s="137" t="s">
        <v>4429</v>
      </c>
      <c r="D85" s="137" t="s">
        <v>4430</v>
      </c>
      <c r="E85" s="135" t="s">
        <v>4431</v>
      </c>
      <c r="F85" s="28" t="s">
        <v>4432</v>
      </c>
      <c r="G85" s="137" t="s">
        <v>3193</v>
      </c>
      <c r="H85" s="137" t="s">
        <v>4429</v>
      </c>
      <c r="I85" s="137" t="s">
        <v>4429</v>
      </c>
      <c r="J85" s="137" t="s">
        <v>4433</v>
      </c>
      <c r="K85" s="137" t="s">
        <v>209</v>
      </c>
      <c r="L85" s="137" t="s">
        <v>209</v>
      </c>
      <c r="M85" s="137" t="s">
        <v>209</v>
      </c>
      <c r="N85" s="137" t="s">
        <v>209</v>
      </c>
      <c r="O85" s="137" t="s">
        <v>209</v>
      </c>
      <c r="P85" s="137" t="s">
        <v>3195</v>
      </c>
      <c r="Q85" s="137" t="s">
        <v>3195</v>
      </c>
      <c r="R85" s="137"/>
      <c r="S85" s="137">
        <v>2019</v>
      </c>
      <c r="T85" s="36" t="s">
        <v>4257</v>
      </c>
      <c r="U85" s="38"/>
      <c r="V85" s="38" t="s">
        <v>4434</v>
      </c>
      <c r="W85" s="38" t="s">
        <v>4435</v>
      </c>
      <c r="X85" s="38"/>
      <c r="Y85" s="137"/>
      <c r="Z85" s="137"/>
      <c r="AA85" s="137" t="s">
        <v>63</v>
      </c>
      <c r="AB85" s="39"/>
      <c r="AC85" s="137"/>
      <c r="AD85" s="137" t="s">
        <v>209</v>
      </c>
      <c r="AE85" s="38"/>
      <c r="AF85" s="137" t="s">
        <v>3198</v>
      </c>
      <c r="AG85" s="137"/>
      <c r="AH85" s="39"/>
      <c r="AI85" s="39"/>
      <c r="AJ85" s="137"/>
      <c r="AK85" s="137" t="s">
        <v>4436</v>
      </c>
      <c r="AL85" s="137"/>
      <c r="AM85" s="137"/>
      <c r="AN85" s="137">
        <v>0</v>
      </c>
      <c r="AO85" s="137"/>
      <c r="AP85" s="137"/>
    </row>
    <row r="86" spans="1:42" ht="238">
      <c r="A86" s="24">
        <v>151</v>
      </c>
      <c r="B86" s="137" t="s">
        <v>4447</v>
      </c>
      <c r="C86" s="137" t="s">
        <v>4448</v>
      </c>
      <c r="D86" s="137" t="s">
        <v>4449</v>
      </c>
      <c r="E86" s="135" t="s">
        <v>4450</v>
      </c>
      <c r="F86" s="35">
        <v>81332844816</v>
      </c>
      <c r="G86" s="137" t="s">
        <v>3193</v>
      </c>
      <c r="H86" s="137" t="s">
        <v>4448</v>
      </c>
      <c r="I86" s="137" t="s">
        <v>4448</v>
      </c>
      <c r="J86" s="137" t="s">
        <v>4451</v>
      </c>
      <c r="K86" s="137" t="s">
        <v>209</v>
      </c>
      <c r="L86" s="137" t="s">
        <v>209</v>
      </c>
      <c r="M86" s="137" t="s">
        <v>209</v>
      </c>
      <c r="N86" s="137" t="s">
        <v>209</v>
      </c>
      <c r="O86" s="137" t="s">
        <v>209</v>
      </c>
      <c r="P86" s="137" t="s">
        <v>3195</v>
      </c>
      <c r="Q86" s="137" t="s">
        <v>3195</v>
      </c>
      <c r="R86" s="137"/>
      <c r="S86" s="137">
        <v>2019</v>
      </c>
      <c r="T86" s="36" t="s">
        <v>4452</v>
      </c>
      <c r="U86" s="38"/>
      <c r="V86" s="38" t="s">
        <v>4453</v>
      </c>
      <c r="W86" s="38" t="s">
        <v>4454</v>
      </c>
      <c r="X86" s="38"/>
      <c r="Y86" s="137"/>
      <c r="Z86" s="137"/>
      <c r="AA86" s="137" t="s">
        <v>63</v>
      </c>
      <c r="AB86" s="39"/>
      <c r="AC86" s="137"/>
      <c r="AD86" s="137" t="s">
        <v>209</v>
      </c>
      <c r="AE86" s="38"/>
      <c r="AF86" s="137" t="s">
        <v>3198</v>
      </c>
      <c r="AG86" s="137"/>
      <c r="AH86" s="39"/>
      <c r="AI86" s="39"/>
      <c r="AJ86" s="137"/>
      <c r="AK86" s="137" t="s">
        <v>4455</v>
      </c>
      <c r="AL86" s="137"/>
      <c r="AM86" s="137"/>
      <c r="AN86" s="137">
        <v>0</v>
      </c>
      <c r="AO86" s="137"/>
      <c r="AP86" s="137"/>
    </row>
    <row r="87" spans="1:42" ht="42">
      <c r="A87" s="24">
        <v>154</v>
      </c>
      <c r="B87" s="137" t="s">
        <v>4471</v>
      </c>
      <c r="C87" s="137" t="s">
        <v>4472</v>
      </c>
      <c r="D87" s="137" t="s">
        <v>4473</v>
      </c>
      <c r="E87" s="135" t="s">
        <v>4474</v>
      </c>
      <c r="F87" s="28" t="s">
        <v>4441</v>
      </c>
      <c r="G87" s="137" t="s">
        <v>3180</v>
      </c>
      <c r="H87" s="137" t="s">
        <v>4472</v>
      </c>
      <c r="I87" s="137" t="s">
        <v>4472</v>
      </c>
      <c r="J87" s="137" t="s">
        <v>4475</v>
      </c>
      <c r="K87" s="137" t="s">
        <v>209</v>
      </c>
      <c r="L87" s="137" t="s">
        <v>209</v>
      </c>
      <c r="M87" s="137" t="s">
        <v>209</v>
      </c>
      <c r="N87" s="137" t="s">
        <v>209</v>
      </c>
      <c r="O87" s="137" t="s">
        <v>209</v>
      </c>
      <c r="P87" s="137" t="s">
        <v>3195</v>
      </c>
      <c r="Q87" s="137" t="s">
        <v>3195</v>
      </c>
      <c r="R87" s="137"/>
      <c r="S87" s="137">
        <v>2019</v>
      </c>
      <c r="T87" s="137"/>
      <c r="U87" s="38"/>
      <c r="V87" s="38" t="s">
        <v>4476</v>
      </c>
      <c r="W87" s="38" t="s">
        <v>4477</v>
      </c>
      <c r="X87" s="38"/>
      <c r="Y87" s="137"/>
      <c r="Z87" s="137"/>
      <c r="AA87" s="137" t="s">
        <v>63</v>
      </c>
      <c r="AB87" s="39">
        <v>10000000</v>
      </c>
      <c r="AC87" s="137"/>
      <c r="AD87" s="137" t="s">
        <v>209</v>
      </c>
      <c r="AE87" s="38"/>
      <c r="AF87" s="137" t="s">
        <v>3198</v>
      </c>
      <c r="AG87" s="137"/>
      <c r="AH87" s="39"/>
      <c r="AI87" s="39"/>
      <c r="AJ87" s="137">
        <v>1750</v>
      </c>
      <c r="AK87" s="137" t="s">
        <v>143</v>
      </c>
      <c r="AL87" s="137"/>
      <c r="AM87" s="137"/>
      <c r="AN87" s="137">
        <v>0</v>
      </c>
      <c r="AO87" s="137"/>
      <c r="AP87" s="137"/>
    </row>
    <row r="88" spans="1:42" ht="280">
      <c r="A88" s="24">
        <v>155</v>
      </c>
      <c r="B88" s="137" t="s">
        <v>4478</v>
      </c>
      <c r="C88" s="137" t="s">
        <v>4479</v>
      </c>
      <c r="D88" s="137" t="s">
        <v>4480</v>
      </c>
      <c r="E88" s="135" t="s">
        <v>4481</v>
      </c>
      <c r="F88" s="35">
        <v>81335578178</v>
      </c>
      <c r="G88" s="137" t="s">
        <v>3180</v>
      </c>
      <c r="H88" s="137" t="s">
        <v>4479</v>
      </c>
      <c r="I88" s="137" t="s">
        <v>4479</v>
      </c>
      <c r="J88" s="137" t="s">
        <v>4482</v>
      </c>
      <c r="K88" s="137" t="s">
        <v>209</v>
      </c>
      <c r="L88" s="137" t="s">
        <v>209</v>
      </c>
      <c r="M88" s="137" t="s">
        <v>209</v>
      </c>
      <c r="N88" s="137" t="s">
        <v>209</v>
      </c>
      <c r="O88" s="137" t="s">
        <v>209</v>
      </c>
      <c r="P88" s="137" t="s">
        <v>3195</v>
      </c>
      <c r="Q88" s="137" t="s">
        <v>4307</v>
      </c>
      <c r="R88" s="137"/>
      <c r="S88" s="137">
        <v>2020</v>
      </c>
      <c r="T88" s="36" t="s">
        <v>4257</v>
      </c>
      <c r="U88" s="38"/>
      <c r="V88" s="38"/>
      <c r="W88" s="38" t="s">
        <v>4483</v>
      </c>
      <c r="X88" s="38"/>
      <c r="Y88" s="137"/>
      <c r="Z88" s="137"/>
      <c r="AA88" s="137" t="s">
        <v>63</v>
      </c>
      <c r="AB88" s="39">
        <v>30000000</v>
      </c>
      <c r="AC88" s="137"/>
      <c r="AD88" s="137" t="s">
        <v>209</v>
      </c>
      <c r="AE88" s="38"/>
      <c r="AF88" s="137" t="s">
        <v>3198</v>
      </c>
      <c r="AG88" s="137"/>
      <c r="AH88" s="39"/>
      <c r="AI88" s="39"/>
      <c r="AJ88" s="137">
        <v>38000</v>
      </c>
      <c r="AK88" s="137" t="s">
        <v>4484</v>
      </c>
      <c r="AL88" s="137"/>
      <c r="AM88" s="137"/>
      <c r="AN88" s="137">
        <v>0</v>
      </c>
      <c r="AO88" s="137"/>
      <c r="AP88" s="137"/>
    </row>
    <row r="89" spans="1:42" ht="196">
      <c r="A89" s="24">
        <v>156</v>
      </c>
      <c r="B89" s="137" t="s">
        <v>4485</v>
      </c>
      <c r="C89" s="137" t="s">
        <v>4486</v>
      </c>
      <c r="D89" s="137" t="s">
        <v>4487</v>
      </c>
      <c r="E89" s="135" t="s">
        <v>4488</v>
      </c>
      <c r="F89" s="35">
        <v>81231501067</v>
      </c>
      <c r="G89" s="137" t="s">
        <v>3180</v>
      </c>
      <c r="H89" s="137" t="s">
        <v>4489</v>
      </c>
      <c r="I89" s="137" t="s">
        <v>4486</v>
      </c>
      <c r="J89" s="137" t="s">
        <v>4482</v>
      </c>
      <c r="K89" s="137" t="s">
        <v>209</v>
      </c>
      <c r="L89" s="137" t="s">
        <v>209</v>
      </c>
      <c r="M89" s="137" t="s">
        <v>209</v>
      </c>
      <c r="N89" s="137" t="s">
        <v>209</v>
      </c>
      <c r="O89" s="137" t="s">
        <v>209</v>
      </c>
      <c r="P89" s="137"/>
      <c r="Q89" s="137" t="s">
        <v>209</v>
      </c>
      <c r="R89" s="137"/>
      <c r="S89" s="137">
        <v>2020</v>
      </c>
      <c r="T89" s="36" t="s">
        <v>4257</v>
      </c>
      <c r="U89" s="38"/>
      <c r="V89" s="38"/>
      <c r="W89" s="38" t="s">
        <v>4490</v>
      </c>
      <c r="X89" s="38"/>
      <c r="Y89" s="137"/>
      <c r="Z89" s="137"/>
      <c r="AA89" s="137" t="s">
        <v>63</v>
      </c>
      <c r="AB89" s="39">
        <v>25000000</v>
      </c>
      <c r="AC89" s="137"/>
      <c r="AD89" s="137" t="s">
        <v>209</v>
      </c>
      <c r="AE89" s="38"/>
      <c r="AF89" s="137" t="s">
        <v>3198</v>
      </c>
      <c r="AG89" s="137"/>
      <c r="AH89" s="39" t="s">
        <v>4491</v>
      </c>
      <c r="AI89" s="39" t="s">
        <v>3487</v>
      </c>
      <c r="AJ89" s="137">
        <v>38000</v>
      </c>
      <c r="AK89" s="137" t="s">
        <v>4492</v>
      </c>
      <c r="AL89" s="137"/>
      <c r="AM89" s="137"/>
      <c r="AN89" s="137">
        <v>0</v>
      </c>
      <c r="AO89" s="137" t="s">
        <v>4493</v>
      </c>
      <c r="AP89" s="137" t="s">
        <v>4494</v>
      </c>
    </row>
    <row r="90" spans="1:42" ht="196">
      <c r="A90" s="24">
        <v>160</v>
      </c>
      <c r="B90" s="137" t="s">
        <v>4517</v>
      </c>
      <c r="C90" s="137" t="s">
        <v>4518</v>
      </c>
      <c r="D90" s="137" t="s">
        <v>4519</v>
      </c>
      <c r="E90" s="135" t="s">
        <v>4520</v>
      </c>
      <c r="F90" s="35">
        <v>81331072708</v>
      </c>
      <c r="G90" s="137" t="s">
        <v>3180</v>
      </c>
      <c r="H90" s="137" t="s">
        <v>4518</v>
      </c>
      <c r="I90" s="137" t="s">
        <v>4518</v>
      </c>
      <c r="J90" s="137" t="s">
        <v>4521</v>
      </c>
      <c r="K90" s="137" t="s">
        <v>209</v>
      </c>
      <c r="L90" s="137" t="s">
        <v>209</v>
      </c>
      <c r="M90" s="137" t="s">
        <v>209</v>
      </c>
      <c r="N90" s="137" t="s">
        <v>209</v>
      </c>
      <c r="O90" s="137" t="s">
        <v>209</v>
      </c>
      <c r="P90" s="137"/>
      <c r="Q90" s="137" t="s">
        <v>3195</v>
      </c>
      <c r="R90" s="137"/>
      <c r="S90" s="137">
        <v>2020</v>
      </c>
      <c r="T90" s="36" t="s">
        <v>4257</v>
      </c>
      <c r="U90" s="38"/>
      <c r="V90" s="38"/>
      <c r="W90" s="38" t="s">
        <v>4522</v>
      </c>
      <c r="X90" s="38"/>
      <c r="Y90" s="137"/>
      <c r="Z90" s="137"/>
      <c r="AA90" s="137" t="s">
        <v>63</v>
      </c>
      <c r="AB90" s="39"/>
      <c r="AC90" s="137"/>
      <c r="AD90" s="137" t="s">
        <v>209</v>
      </c>
      <c r="AE90" s="38"/>
      <c r="AF90" s="137" t="s">
        <v>3198</v>
      </c>
      <c r="AG90" s="137"/>
      <c r="AH90" s="39"/>
      <c r="AI90" s="39"/>
      <c r="AJ90" s="137"/>
      <c r="AK90" s="43" t="s">
        <v>4523</v>
      </c>
      <c r="AL90" s="137"/>
      <c r="AM90" s="137"/>
      <c r="AN90" s="137">
        <v>0</v>
      </c>
      <c r="AO90" s="137"/>
      <c r="AP90" s="137"/>
    </row>
    <row r="91" spans="1:42" ht="98">
      <c r="A91" s="24">
        <v>162</v>
      </c>
      <c r="B91" s="137" t="s">
        <v>4531</v>
      </c>
      <c r="C91" s="137" t="s">
        <v>4532</v>
      </c>
      <c r="D91" s="137" t="s">
        <v>4533</v>
      </c>
      <c r="E91" s="135" t="s">
        <v>4534</v>
      </c>
      <c r="F91" s="35">
        <v>81939484325</v>
      </c>
      <c r="G91" s="137" t="s">
        <v>3180</v>
      </c>
      <c r="H91" s="137" t="s">
        <v>4532</v>
      </c>
      <c r="I91" s="137" t="s">
        <v>4532</v>
      </c>
      <c r="J91" s="137" t="s">
        <v>4535</v>
      </c>
      <c r="K91" s="137" t="s">
        <v>209</v>
      </c>
      <c r="L91" s="137" t="s">
        <v>209</v>
      </c>
      <c r="M91" s="137" t="s">
        <v>209</v>
      </c>
      <c r="N91" s="137" t="s">
        <v>209</v>
      </c>
      <c r="O91" s="137" t="s">
        <v>209</v>
      </c>
      <c r="P91" s="137"/>
      <c r="Q91" s="137" t="s">
        <v>3195</v>
      </c>
      <c r="R91" s="137"/>
      <c r="S91" s="137">
        <v>2020</v>
      </c>
      <c r="T91" s="33" t="s">
        <v>4063</v>
      </c>
      <c r="U91" s="38"/>
      <c r="V91" s="38"/>
      <c r="W91" s="38" t="s">
        <v>4536</v>
      </c>
      <c r="X91" s="38"/>
      <c r="Y91" s="137"/>
      <c r="Z91" s="137"/>
      <c r="AA91" s="137" t="s">
        <v>63</v>
      </c>
      <c r="AB91" s="39"/>
      <c r="AC91" s="137"/>
      <c r="AD91" s="137" t="s">
        <v>209</v>
      </c>
      <c r="AE91" s="38"/>
      <c r="AF91" s="137" t="s">
        <v>3198</v>
      </c>
      <c r="AG91" s="137"/>
      <c r="AH91" s="39"/>
      <c r="AI91" s="39"/>
      <c r="AJ91" s="137"/>
      <c r="AK91" s="43" t="s">
        <v>4537</v>
      </c>
      <c r="AL91" s="137"/>
      <c r="AM91" s="137"/>
      <c r="AN91" s="137">
        <v>0</v>
      </c>
      <c r="AO91" s="137"/>
      <c r="AP91" s="137"/>
    </row>
    <row r="92" spans="1:42" ht="182">
      <c r="A92" s="24">
        <v>165</v>
      </c>
      <c r="B92" s="137" t="s">
        <v>4553</v>
      </c>
      <c r="C92" s="137" t="s">
        <v>4554</v>
      </c>
      <c r="D92" s="137" t="s">
        <v>4555</v>
      </c>
      <c r="E92" s="135" t="s">
        <v>4556</v>
      </c>
      <c r="F92" s="135" t="s">
        <v>4557</v>
      </c>
      <c r="G92" s="137" t="s">
        <v>3193</v>
      </c>
      <c r="H92" s="137" t="s">
        <v>4554</v>
      </c>
      <c r="I92" s="137" t="s">
        <v>4554</v>
      </c>
      <c r="J92" s="137" t="s">
        <v>4558</v>
      </c>
      <c r="K92" s="137" t="s">
        <v>209</v>
      </c>
      <c r="L92" s="137" t="s">
        <v>209</v>
      </c>
      <c r="M92" s="137" t="s">
        <v>209</v>
      </c>
      <c r="N92" s="137" t="s">
        <v>209</v>
      </c>
      <c r="O92" s="137" t="s">
        <v>209</v>
      </c>
      <c r="P92" s="137"/>
      <c r="Q92" s="137" t="s">
        <v>3195</v>
      </c>
      <c r="R92" s="137"/>
      <c r="S92" s="137">
        <v>2020</v>
      </c>
      <c r="T92" s="33" t="s">
        <v>3203</v>
      </c>
      <c r="U92" s="38"/>
      <c r="V92" s="38"/>
      <c r="W92" s="38" t="s">
        <v>4559</v>
      </c>
      <c r="X92" s="38"/>
      <c r="Y92" s="137"/>
      <c r="Z92" s="137"/>
      <c r="AA92" s="137" t="s">
        <v>63</v>
      </c>
      <c r="AB92" s="39"/>
      <c r="AC92" s="137"/>
      <c r="AD92" s="137" t="s">
        <v>209</v>
      </c>
      <c r="AE92" s="38"/>
      <c r="AF92" s="137" t="s">
        <v>3198</v>
      </c>
      <c r="AG92" s="137" t="s">
        <v>4560</v>
      </c>
      <c r="AH92" s="39" t="s">
        <v>4561</v>
      </c>
      <c r="AI92" s="39"/>
      <c r="AJ92" s="137"/>
      <c r="AK92" s="137" t="s">
        <v>105</v>
      </c>
      <c r="AL92" s="137"/>
      <c r="AM92" s="137"/>
      <c r="AN92" s="137">
        <v>0</v>
      </c>
      <c r="AO92" s="137"/>
      <c r="AP92" s="137"/>
    </row>
    <row r="93" spans="1:42" ht="126">
      <c r="A93" s="24">
        <v>166</v>
      </c>
      <c r="B93" s="137" t="s">
        <v>4562</v>
      </c>
      <c r="C93" s="137" t="s">
        <v>4563</v>
      </c>
      <c r="D93" s="137" t="s">
        <v>4564</v>
      </c>
      <c r="E93" s="135" t="s">
        <v>4565</v>
      </c>
      <c r="F93" s="135" t="s">
        <v>4566</v>
      </c>
      <c r="G93" s="137" t="s">
        <v>3180</v>
      </c>
      <c r="H93" s="137" t="s">
        <v>4563</v>
      </c>
      <c r="I93" s="137" t="s">
        <v>4563</v>
      </c>
      <c r="J93" s="137" t="s">
        <v>4567</v>
      </c>
      <c r="K93" s="137" t="s">
        <v>209</v>
      </c>
      <c r="L93" s="137" t="s">
        <v>209</v>
      </c>
      <c r="M93" s="137" t="s">
        <v>209</v>
      </c>
      <c r="N93" s="137" t="s">
        <v>209</v>
      </c>
      <c r="O93" s="135" t="s">
        <v>209</v>
      </c>
      <c r="P93" s="135" t="s">
        <v>102</v>
      </c>
      <c r="Q93" s="135" t="s">
        <v>102</v>
      </c>
      <c r="R93" s="137"/>
      <c r="S93" s="137">
        <v>2020</v>
      </c>
      <c r="T93" s="33" t="s">
        <v>3248</v>
      </c>
      <c r="U93" s="38"/>
      <c r="V93" s="38"/>
      <c r="W93" s="38" t="s">
        <v>4568</v>
      </c>
      <c r="X93" s="38"/>
      <c r="Y93" s="137"/>
      <c r="Z93" s="137"/>
      <c r="AA93" s="137" t="s">
        <v>63</v>
      </c>
      <c r="AB93" s="39" t="s">
        <v>33</v>
      </c>
      <c r="AC93" s="137"/>
      <c r="AD93" s="137" t="s">
        <v>209</v>
      </c>
      <c r="AE93" s="38"/>
      <c r="AF93" s="137" t="s">
        <v>3198</v>
      </c>
      <c r="AG93" s="137"/>
      <c r="AH93" s="39"/>
      <c r="AI93" s="39"/>
      <c r="AJ93" s="137">
        <v>500</v>
      </c>
      <c r="AK93" s="137" t="s">
        <v>105</v>
      </c>
      <c r="AL93" s="137"/>
      <c r="AM93" s="137"/>
      <c r="AN93" s="137">
        <v>0</v>
      </c>
      <c r="AO93" s="137"/>
      <c r="AP93" s="137"/>
    </row>
    <row r="94" spans="1:42" ht="126">
      <c r="A94" s="24">
        <v>168</v>
      </c>
      <c r="B94" s="137" t="s">
        <v>4575</v>
      </c>
      <c r="C94" s="137" t="s">
        <v>4576</v>
      </c>
      <c r="D94" s="137" t="s">
        <v>4577</v>
      </c>
      <c r="E94" s="135" t="s">
        <v>4578</v>
      </c>
      <c r="F94" s="35">
        <v>85100928059</v>
      </c>
      <c r="G94" s="137" t="s">
        <v>3193</v>
      </c>
      <c r="H94" s="137" t="s">
        <v>4576</v>
      </c>
      <c r="I94" s="137" t="s">
        <v>4576</v>
      </c>
      <c r="J94" s="137" t="s">
        <v>4579</v>
      </c>
      <c r="K94" s="137" t="s">
        <v>209</v>
      </c>
      <c r="L94" s="137" t="s">
        <v>209</v>
      </c>
      <c r="M94" s="137" t="s">
        <v>209</v>
      </c>
      <c r="N94" s="137" t="s">
        <v>209</v>
      </c>
      <c r="O94" s="137" t="s">
        <v>209</v>
      </c>
      <c r="P94" s="137"/>
      <c r="Q94" s="137" t="s">
        <v>209</v>
      </c>
      <c r="R94" s="137"/>
      <c r="S94" s="137">
        <v>2020</v>
      </c>
      <c r="T94" s="33" t="s">
        <v>3248</v>
      </c>
      <c r="U94" s="38"/>
      <c r="V94" s="38"/>
      <c r="W94" s="38" t="s">
        <v>4580</v>
      </c>
      <c r="X94" s="38"/>
      <c r="Y94" s="137"/>
      <c r="Z94" s="137"/>
      <c r="AA94" s="137" t="s">
        <v>63</v>
      </c>
      <c r="AB94" s="39"/>
      <c r="AC94" s="137"/>
      <c r="AD94" s="137" t="s">
        <v>209</v>
      </c>
      <c r="AE94" s="38"/>
      <c r="AF94" s="137" t="s">
        <v>3198</v>
      </c>
      <c r="AG94" s="137"/>
      <c r="AH94" s="39"/>
      <c r="AI94" s="39"/>
      <c r="AJ94" s="137"/>
      <c r="AK94" s="137" t="s">
        <v>105</v>
      </c>
      <c r="AL94" s="137"/>
      <c r="AM94" s="137"/>
      <c r="AN94" s="137">
        <v>0</v>
      </c>
      <c r="AO94" s="137"/>
      <c r="AP94" s="137"/>
    </row>
    <row r="95" spans="1:42" ht="70">
      <c r="A95" s="24">
        <v>169</v>
      </c>
      <c r="B95" s="137" t="s">
        <v>4581</v>
      </c>
      <c r="C95" s="137" t="s">
        <v>4582</v>
      </c>
      <c r="D95" s="137" t="s">
        <v>4583</v>
      </c>
      <c r="E95" s="135" t="s">
        <v>2557</v>
      </c>
      <c r="F95" s="28" t="s">
        <v>2560</v>
      </c>
      <c r="G95" s="137" t="s">
        <v>3180</v>
      </c>
      <c r="H95" s="137" t="s">
        <v>4582</v>
      </c>
      <c r="I95" s="137" t="s">
        <v>4582</v>
      </c>
      <c r="J95" s="137" t="s">
        <v>2561</v>
      </c>
      <c r="K95" s="137" t="s">
        <v>209</v>
      </c>
      <c r="L95" s="137" t="s">
        <v>209</v>
      </c>
      <c r="M95" s="137" t="s">
        <v>209</v>
      </c>
      <c r="N95" s="137" t="s">
        <v>209</v>
      </c>
      <c r="O95" s="137" t="s">
        <v>209</v>
      </c>
      <c r="P95" s="137"/>
      <c r="Q95" s="137" t="s">
        <v>3195</v>
      </c>
      <c r="R95" s="137"/>
      <c r="S95" s="137">
        <v>2020</v>
      </c>
      <c r="T95" s="137"/>
      <c r="U95" s="38"/>
      <c r="V95" s="38"/>
      <c r="W95" s="38" t="s">
        <v>4584</v>
      </c>
      <c r="X95" s="38"/>
      <c r="Y95" s="137"/>
      <c r="Z95" s="137"/>
      <c r="AA95" s="137" t="s">
        <v>63</v>
      </c>
      <c r="AB95" s="39"/>
      <c r="AC95" s="137"/>
      <c r="AD95" s="137" t="s">
        <v>209</v>
      </c>
      <c r="AE95" s="38"/>
      <c r="AF95" s="137" t="s">
        <v>3198</v>
      </c>
      <c r="AG95" s="137"/>
      <c r="AH95" s="39"/>
      <c r="AI95" s="39"/>
      <c r="AJ95" s="137"/>
      <c r="AK95" s="137" t="s">
        <v>105</v>
      </c>
      <c r="AL95" s="137"/>
      <c r="AM95" s="137"/>
      <c r="AN95" s="137">
        <v>0</v>
      </c>
      <c r="AO95" s="137"/>
      <c r="AP95" s="137"/>
    </row>
    <row r="96" spans="1:42" ht="98">
      <c r="A96" s="24">
        <v>171</v>
      </c>
      <c r="B96" s="41" t="s">
        <v>4593</v>
      </c>
      <c r="C96" s="137" t="s">
        <v>4594</v>
      </c>
      <c r="D96" s="137" t="s">
        <v>4595</v>
      </c>
      <c r="E96" s="135" t="s">
        <v>4596</v>
      </c>
      <c r="F96" s="42">
        <v>81280618445</v>
      </c>
      <c r="G96" s="137" t="s">
        <v>3180</v>
      </c>
      <c r="H96" s="137" t="s">
        <v>4594</v>
      </c>
      <c r="I96" s="137" t="s">
        <v>4594</v>
      </c>
      <c r="J96" s="137" t="s">
        <v>4597</v>
      </c>
      <c r="K96" s="137" t="s">
        <v>209</v>
      </c>
      <c r="L96" s="137" t="s">
        <v>209</v>
      </c>
      <c r="M96" s="137" t="s">
        <v>209</v>
      </c>
      <c r="N96" s="137" t="s">
        <v>209</v>
      </c>
      <c r="O96" s="137" t="s">
        <v>209</v>
      </c>
      <c r="P96" s="137"/>
      <c r="Q96" s="137" t="s">
        <v>3195</v>
      </c>
      <c r="R96" s="137"/>
      <c r="S96" s="137">
        <v>2020</v>
      </c>
      <c r="T96" s="33" t="s">
        <v>4063</v>
      </c>
      <c r="U96" s="38"/>
      <c r="V96" s="38"/>
      <c r="W96" s="38" t="s">
        <v>4598</v>
      </c>
      <c r="X96" s="38"/>
      <c r="Y96" s="137"/>
      <c r="Z96" s="137"/>
      <c r="AA96" s="137" t="s">
        <v>63</v>
      </c>
      <c r="AB96" s="39"/>
      <c r="AC96" s="137"/>
      <c r="AD96" s="137" t="s">
        <v>209</v>
      </c>
      <c r="AE96" s="38"/>
      <c r="AF96" s="137" t="s">
        <v>3198</v>
      </c>
      <c r="AG96" s="137"/>
      <c r="AH96" s="39"/>
      <c r="AI96" s="39"/>
      <c r="AJ96" s="137"/>
      <c r="AK96" s="137" t="s">
        <v>105</v>
      </c>
      <c r="AL96" s="137"/>
      <c r="AM96" s="137"/>
      <c r="AN96" s="137">
        <v>0</v>
      </c>
      <c r="AO96" s="137"/>
      <c r="AP96" s="137"/>
    </row>
    <row r="97" spans="1:42" ht="42">
      <c r="A97" s="24">
        <v>181</v>
      </c>
      <c r="B97" s="137" t="s">
        <v>4651</v>
      </c>
      <c r="C97" s="137" t="s">
        <v>4652</v>
      </c>
      <c r="D97" s="137" t="s">
        <v>4653</v>
      </c>
      <c r="E97" s="135" t="s">
        <v>4654</v>
      </c>
      <c r="F97" s="35">
        <v>81216182198</v>
      </c>
      <c r="G97" s="137" t="s">
        <v>3180</v>
      </c>
      <c r="H97" s="137" t="s">
        <v>4652</v>
      </c>
      <c r="I97" s="137" t="s">
        <v>4652</v>
      </c>
      <c r="J97" s="137" t="s">
        <v>4655</v>
      </c>
      <c r="K97" s="137" t="s">
        <v>209</v>
      </c>
      <c r="L97" s="137" t="s">
        <v>209</v>
      </c>
      <c r="M97" s="137" t="s">
        <v>209</v>
      </c>
      <c r="N97" s="137" t="s">
        <v>209</v>
      </c>
      <c r="O97" s="137" t="s">
        <v>209</v>
      </c>
      <c r="P97" s="137"/>
      <c r="Q97" s="137" t="s">
        <v>209</v>
      </c>
      <c r="R97" s="137"/>
      <c r="S97" s="137">
        <v>2020</v>
      </c>
      <c r="T97" s="137"/>
      <c r="U97" s="38"/>
      <c r="V97" s="38"/>
      <c r="W97" s="38" t="s">
        <v>4656</v>
      </c>
      <c r="X97" s="38"/>
      <c r="Y97" s="137"/>
      <c r="Z97" s="137"/>
      <c r="AA97" s="137" t="s">
        <v>63</v>
      </c>
      <c r="AB97" s="39"/>
      <c r="AC97" s="137"/>
      <c r="AD97" s="137" t="s">
        <v>209</v>
      </c>
      <c r="AE97" s="38"/>
      <c r="AF97" s="137" t="s">
        <v>3198</v>
      </c>
      <c r="AG97" s="137"/>
      <c r="AH97" s="39"/>
      <c r="AI97" s="39"/>
      <c r="AJ97" s="137"/>
      <c r="AK97" s="137" t="s">
        <v>105</v>
      </c>
      <c r="AL97" s="137"/>
      <c r="AM97" s="137"/>
      <c r="AN97" s="137">
        <v>0</v>
      </c>
      <c r="AO97" s="137"/>
      <c r="AP97" s="137"/>
    </row>
    <row r="98" spans="1:42" ht="98">
      <c r="A98" s="24">
        <v>182</v>
      </c>
      <c r="B98" s="137" t="s">
        <v>4657</v>
      </c>
      <c r="C98" s="137" t="s">
        <v>4658</v>
      </c>
      <c r="D98" s="137" t="s">
        <v>4659</v>
      </c>
      <c r="E98" s="137" t="s">
        <v>4660</v>
      </c>
      <c r="F98" s="35">
        <v>81357101612</v>
      </c>
      <c r="G98" s="137" t="s">
        <v>3180</v>
      </c>
      <c r="H98" s="137" t="s">
        <v>4658</v>
      </c>
      <c r="I98" s="137" t="s">
        <v>4658</v>
      </c>
      <c r="J98" s="137" t="s">
        <v>662</v>
      </c>
      <c r="K98" s="137" t="s">
        <v>209</v>
      </c>
      <c r="L98" s="137" t="s">
        <v>209</v>
      </c>
      <c r="M98" s="137" t="s">
        <v>209</v>
      </c>
      <c r="N98" s="137" t="s">
        <v>209</v>
      </c>
      <c r="O98" s="137" t="s">
        <v>209</v>
      </c>
      <c r="P98" s="137"/>
      <c r="Q98" s="137" t="s">
        <v>209</v>
      </c>
      <c r="R98" s="137"/>
      <c r="S98" s="137">
        <v>2020</v>
      </c>
      <c r="T98" s="33" t="s">
        <v>4063</v>
      </c>
      <c r="U98" s="38"/>
      <c r="V98" s="38"/>
      <c r="W98" s="38" t="s">
        <v>4661</v>
      </c>
      <c r="X98" s="38"/>
      <c r="Y98" s="137"/>
      <c r="Z98" s="137"/>
      <c r="AA98" s="137" t="s">
        <v>63</v>
      </c>
      <c r="AB98" s="39"/>
      <c r="AC98" s="137"/>
      <c r="AD98" s="137" t="s">
        <v>209</v>
      </c>
      <c r="AE98" s="38"/>
      <c r="AF98" s="137" t="s">
        <v>3198</v>
      </c>
      <c r="AG98" s="137"/>
      <c r="AH98" s="39"/>
      <c r="AI98" s="39"/>
      <c r="AJ98" s="137"/>
      <c r="AK98" s="137" t="s">
        <v>105</v>
      </c>
      <c r="AL98" s="137"/>
      <c r="AM98" s="137"/>
      <c r="AN98" s="137">
        <v>0</v>
      </c>
      <c r="AO98" s="137"/>
      <c r="AP98" s="137"/>
    </row>
    <row r="99" spans="1:42" ht="42">
      <c r="A99" s="24">
        <v>183</v>
      </c>
      <c r="B99" s="137" t="s">
        <v>4662</v>
      </c>
      <c r="C99" s="137" t="s">
        <v>4663</v>
      </c>
      <c r="D99" s="137" t="s">
        <v>4664</v>
      </c>
      <c r="E99" s="137" t="s">
        <v>4665</v>
      </c>
      <c r="F99" s="35">
        <v>85815938093</v>
      </c>
      <c r="G99" s="137" t="s">
        <v>3180</v>
      </c>
      <c r="H99" s="137" t="s">
        <v>4663</v>
      </c>
      <c r="I99" s="137" t="s">
        <v>4663</v>
      </c>
      <c r="J99" s="137" t="s">
        <v>4666</v>
      </c>
      <c r="K99" s="137" t="s">
        <v>209</v>
      </c>
      <c r="L99" s="137" t="s">
        <v>209</v>
      </c>
      <c r="M99" s="137" t="s">
        <v>209</v>
      </c>
      <c r="N99" s="137" t="s">
        <v>209</v>
      </c>
      <c r="O99" s="137" t="s">
        <v>209</v>
      </c>
      <c r="P99" s="137"/>
      <c r="Q99" s="137" t="s">
        <v>209</v>
      </c>
      <c r="R99" s="137"/>
      <c r="S99" s="137">
        <v>2020</v>
      </c>
      <c r="T99" s="137"/>
      <c r="U99" s="38"/>
      <c r="V99" s="38"/>
      <c r="W99" s="38" t="s">
        <v>4667</v>
      </c>
      <c r="X99" s="38"/>
      <c r="Y99" s="137"/>
      <c r="Z99" s="137"/>
      <c r="AA99" s="137" t="s">
        <v>63</v>
      </c>
      <c r="AB99" s="39"/>
      <c r="AC99" s="137"/>
      <c r="AD99" s="137" t="s">
        <v>209</v>
      </c>
      <c r="AE99" s="38"/>
      <c r="AF99" s="137" t="s">
        <v>3198</v>
      </c>
      <c r="AG99" s="137"/>
      <c r="AH99" s="39"/>
      <c r="AI99" s="39"/>
      <c r="AJ99" s="137"/>
      <c r="AK99" s="137" t="s">
        <v>105</v>
      </c>
      <c r="AL99" s="137"/>
      <c r="AM99" s="137"/>
      <c r="AN99" s="137">
        <v>0</v>
      </c>
      <c r="AO99" s="137"/>
      <c r="AP99" s="137"/>
    </row>
    <row r="100" spans="1:42" ht="98">
      <c r="A100" s="24">
        <v>185</v>
      </c>
      <c r="B100" s="137" t="s">
        <v>4674</v>
      </c>
      <c r="C100" s="137" t="s">
        <v>4675</v>
      </c>
      <c r="D100" s="137" t="s">
        <v>4676</v>
      </c>
      <c r="E100" s="137" t="s">
        <v>4677</v>
      </c>
      <c r="F100" s="35">
        <v>81220888902</v>
      </c>
      <c r="G100" s="137" t="s">
        <v>3180</v>
      </c>
      <c r="H100" s="137" t="s">
        <v>4675</v>
      </c>
      <c r="I100" s="137" t="s">
        <v>4675</v>
      </c>
      <c r="J100" s="137" t="s">
        <v>4678</v>
      </c>
      <c r="K100" s="137" t="s">
        <v>209</v>
      </c>
      <c r="L100" s="137" t="s">
        <v>209</v>
      </c>
      <c r="M100" s="137" t="s">
        <v>209</v>
      </c>
      <c r="N100" s="137" t="s">
        <v>209</v>
      </c>
      <c r="O100" s="137" t="s">
        <v>209</v>
      </c>
      <c r="P100" s="137"/>
      <c r="Q100" s="137" t="s">
        <v>3195</v>
      </c>
      <c r="R100" s="137"/>
      <c r="S100" s="137">
        <v>2020</v>
      </c>
      <c r="T100" s="137" t="s">
        <v>4063</v>
      </c>
      <c r="U100" s="38"/>
      <c r="V100" s="38"/>
      <c r="W100" s="38" t="s">
        <v>4679</v>
      </c>
      <c r="X100" s="38"/>
      <c r="Y100" s="137"/>
      <c r="Z100" s="137"/>
      <c r="AA100" s="137" t="s">
        <v>63</v>
      </c>
      <c r="AB100" s="39"/>
      <c r="AC100" s="137"/>
      <c r="AD100" s="137" t="s">
        <v>209</v>
      </c>
      <c r="AE100" s="38"/>
      <c r="AF100" s="137" t="s">
        <v>3198</v>
      </c>
      <c r="AG100" s="137"/>
      <c r="AH100" s="39"/>
      <c r="AI100" s="39"/>
      <c r="AJ100" s="137"/>
      <c r="AK100" s="137" t="s">
        <v>105</v>
      </c>
      <c r="AL100" s="137"/>
      <c r="AM100" s="137"/>
      <c r="AN100" s="137">
        <v>0</v>
      </c>
      <c r="AO100" s="137"/>
      <c r="AP100" s="137"/>
    </row>
    <row r="101" spans="1:42" ht="56">
      <c r="A101" s="24">
        <v>186</v>
      </c>
      <c r="B101" s="137" t="s">
        <v>4680</v>
      </c>
      <c r="C101" s="137" t="s">
        <v>4681</v>
      </c>
      <c r="D101" s="137" t="s">
        <v>4682</v>
      </c>
      <c r="E101" s="137" t="s">
        <v>4683</v>
      </c>
      <c r="F101" s="35">
        <v>811374162</v>
      </c>
      <c r="G101" s="137" t="s">
        <v>3180</v>
      </c>
      <c r="H101" s="137" t="s">
        <v>4681</v>
      </c>
      <c r="I101" s="137" t="s">
        <v>4681</v>
      </c>
      <c r="J101" s="137" t="s">
        <v>4684</v>
      </c>
      <c r="K101" s="137" t="s">
        <v>209</v>
      </c>
      <c r="L101" s="137" t="s">
        <v>209</v>
      </c>
      <c r="M101" s="137" t="s">
        <v>209</v>
      </c>
      <c r="N101" s="137" t="s">
        <v>209</v>
      </c>
      <c r="O101" s="137" t="s">
        <v>209</v>
      </c>
      <c r="P101" s="137"/>
      <c r="Q101" s="137" t="s">
        <v>209</v>
      </c>
      <c r="R101" s="137"/>
      <c r="S101" s="137">
        <v>2020</v>
      </c>
      <c r="T101" s="137" t="s">
        <v>4685</v>
      </c>
      <c r="U101" s="38"/>
      <c r="V101" s="38"/>
      <c r="W101" s="38" t="s">
        <v>4686</v>
      </c>
      <c r="X101" s="38"/>
      <c r="Y101" s="137"/>
      <c r="Z101" s="137"/>
      <c r="AA101" s="137" t="s">
        <v>63</v>
      </c>
      <c r="AB101" s="39"/>
      <c r="AC101" s="137"/>
      <c r="AD101" s="137" t="s">
        <v>209</v>
      </c>
      <c r="AE101" s="38"/>
      <c r="AF101" s="137" t="s">
        <v>3198</v>
      </c>
      <c r="AG101" s="137"/>
      <c r="AH101" s="39"/>
      <c r="AI101" s="39"/>
      <c r="AJ101" s="137"/>
      <c r="AK101" s="137" t="s">
        <v>105</v>
      </c>
      <c r="AL101" s="137"/>
      <c r="AM101" s="137"/>
      <c r="AN101" s="137">
        <v>0</v>
      </c>
      <c r="AO101" s="137"/>
      <c r="AP101" s="137"/>
    </row>
    <row r="102" spans="1:42" ht="56">
      <c r="A102" s="24">
        <v>187</v>
      </c>
      <c r="B102" s="137" t="s">
        <v>4687</v>
      </c>
      <c r="C102" s="137" t="s">
        <v>4688</v>
      </c>
      <c r="D102" s="137" t="s">
        <v>4689</v>
      </c>
      <c r="E102" s="137" t="s">
        <v>4690</v>
      </c>
      <c r="F102" s="35">
        <v>818590399</v>
      </c>
      <c r="G102" s="137" t="s">
        <v>3180</v>
      </c>
      <c r="H102" s="137" t="s">
        <v>4688</v>
      </c>
      <c r="I102" s="137" t="s">
        <v>4688</v>
      </c>
      <c r="J102" s="137" t="s">
        <v>4691</v>
      </c>
      <c r="K102" s="137" t="s">
        <v>209</v>
      </c>
      <c r="L102" s="137" t="s">
        <v>209</v>
      </c>
      <c r="M102" s="137" t="s">
        <v>209</v>
      </c>
      <c r="N102" s="137" t="s">
        <v>209</v>
      </c>
      <c r="O102" s="137" t="s">
        <v>209</v>
      </c>
      <c r="P102" s="137"/>
      <c r="Q102" s="137" t="s">
        <v>209</v>
      </c>
      <c r="R102" s="137"/>
      <c r="S102" s="137">
        <v>2020</v>
      </c>
      <c r="T102" s="137"/>
      <c r="U102" s="38"/>
      <c r="V102" s="38"/>
      <c r="W102" s="38" t="s">
        <v>4692</v>
      </c>
      <c r="X102" s="38"/>
      <c r="Y102" s="137"/>
      <c r="Z102" s="137"/>
      <c r="AA102" s="137" t="s">
        <v>63</v>
      </c>
      <c r="AB102" s="39"/>
      <c r="AC102" s="137"/>
      <c r="AD102" s="137" t="s">
        <v>209</v>
      </c>
      <c r="AE102" s="38"/>
      <c r="AF102" s="137" t="s">
        <v>3198</v>
      </c>
      <c r="AG102" s="137"/>
      <c r="AH102" s="39"/>
      <c r="AI102" s="39"/>
      <c r="AJ102" s="137"/>
      <c r="AK102" s="137" t="s">
        <v>105</v>
      </c>
      <c r="AL102" s="137"/>
      <c r="AM102" s="137"/>
      <c r="AN102" s="137">
        <v>0</v>
      </c>
      <c r="AO102" s="137"/>
      <c r="AP102" s="137"/>
    </row>
    <row r="103" spans="1:42" ht="70">
      <c r="A103" s="69">
        <v>190</v>
      </c>
      <c r="B103" s="112" t="s">
        <v>4714</v>
      </c>
      <c r="C103" s="112" t="s">
        <v>4715</v>
      </c>
      <c r="D103" s="112" t="s">
        <v>4716</v>
      </c>
      <c r="E103" s="69" t="s">
        <v>4717</v>
      </c>
      <c r="F103" s="149" t="s">
        <v>4718</v>
      </c>
      <c r="G103" s="69" t="s">
        <v>3180</v>
      </c>
      <c r="H103" s="112" t="s">
        <v>4715</v>
      </c>
      <c r="I103" s="112" t="s">
        <v>4715</v>
      </c>
      <c r="J103" s="112" t="s">
        <v>4719</v>
      </c>
      <c r="K103" s="69" t="s">
        <v>209</v>
      </c>
      <c r="L103" s="69" t="s">
        <v>209</v>
      </c>
      <c r="M103" s="69" t="s">
        <v>209</v>
      </c>
      <c r="N103" s="69" t="s">
        <v>209</v>
      </c>
      <c r="O103" s="112" t="s">
        <v>209</v>
      </c>
      <c r="P103" s="112" t="s">
        <v>4705</v>
      </c>
      <c r="Q103" s="112" t="s">
        <v>4720</v>
      </c>
      <c r="R103" s="112"/>
      <c r="S103" s="69">
        <v>2017</v>
      </c>
      <c r="T103" s="112" t="s">
        <v>4706</v>
      </c>
      <c r="U103" s="52">
        <v>1556500</v>
      </c>
      <c r="V103" s="52">
        <v>11205000</v>
      </c>
      <c r="W103" s="52">
        <v>11046000</v>
      </c>
      <c r="X103" s="52">
        <v>980000</v>
      </c>
      <c r="Y103" s="112" t="s">
        <v>4707</v>
      </c>
      <c r="Z103" s="112"/>
      <c r="AA103" s="112" t="s">
        <v>73</v>
      </c>
      <c r="AB103" s="61" t="s">
        <v>4721</v>
      </c>
      <c r="AC103" s="112"/>
      <c r="AD103" s="112" t="s">
        <v>209</v>
      </c>
      <c r="AE103" s="52"/>
      <c r="AF103" s="112" t="s">
        <v>4722</v>
      </c>
      <c r="AG103" s="112" t="s">
        <v>4723</v>
      </c>
      <c r="AH103" s="61" t="s">
        <v>4724</v>
      </c>
      <c r="AI103" s="61" t="s">
        <v>4711</v>
      </c>
      <c r="AJ103" s="112">
        <v>500</v>
      </c>
      <c r="AK103" s="112" t="s">
        <v>4725</v>
      </c>
      <c r="AL103" s="69" t="s">
        <v>4706</v>
      </c>
      <c r="AM103" s="69"/>
      <c r="AN103" s="69">
        <v>1</v>
      </c>
      <c r="AO103" s="69" t="s">
        <v>4726</v>
      </c>
      <c r="AP103" s="69" t="s">
        <v>4727</v>
      </c>
    </row>
    <row r="104" spans="1:42" ht="70">
      <c r="A104" s="69">
        <v>191</v>
      </c>
      <c r="B104" s="112" t="s">
        <v>4728</v>
      </c>
      <c r="C104" s="112" t="s">
        <v>4729</v>
      </c>
      <c r="D104" s="112" t="s">
        <v>4730</v>
      </c>
      <c r="E104" s="58" t="s">
        <v>4731</v>
      </c>
      <c r="F104" s="149" t="s">
        <v>4732</v>
      </c>
      <c r="G104" s="69" t="s">
        <v>3193</v>
      </c>
      <c r="H104" s="112" t="s">
        <v>4729</v>
      </c>
      <c r="I104" s="112" t="s">
        <v>4729</v>
      </c>
      <c r="J104" s="112" t="s">
        <v>28</v>
      </c>
      <c r="K104" s="69" t="s">
        <v>209</v>
      </c>
      <c r="L104" s="69" t="s">
        <v>209</v>
      </c>
      <c r="M104" s="69" t="s">
        <v>209</v>
      </c>
      <c r="N104" s="69" t="s">
        <v>4733</v>
      </c>
      <c r="O104" s="112" t="s">
        <v>209</v>
      </c>
      <c r="P104" s="112" t="s">
        <v>4734</v>
      </c>
      <c r="Q104" s="112" t="s">
        <v>4720</v>
      </c>
      <c r="R104" s="112"/>
      <c r="S104" s="69">
        <v>2019</v>
      </c>
      <c r="T104" s="112" t="s">
        <v>4706</v>
      </c>
      <c r="U104" s="52">
        <v>0</v>
      </c>
      <c r="V104" s="52">
        <v>1564000</v>
      </c>
      <c r="W104" s="52">
        <v>1176000</v>
      </c>
      <c r="X104" s="52">
        <v>0</v>
      </c>
      <c r="Y104" s="112" t="s">
        <v>4707</v>
      </c>
      <c r="Z104" s="112"/>
      <c r="AA104" s="112" t="s">
        <v>73</v>
      </c>
      <c r="AB104" s="61" t="s">
        <v>4735</v>
      </c>
      <c r="AC104" s="112"/>
      <c r="AD104" s="112" t="s">
        <v>209</v>
      </c>
      <c r="AE104" s="52"/>
      <c r="AF104" s="112" t="s">
        <v>35</v>
      </c>
      <c r="AG104" s="112" t="s">
        <v>4736</v>
      </c>
      <c r="AH104" s="61" t="s">
        <v>4737</v>
      </c>
      <c r="AI104" s="61" t="s">
        <v>4711</v>
      </c>
      <c r="AJ104" s="112">
        <v>500</v>
      </c>
      <c r="AK104" s="112" t="s">
        <v>74</v>
      </c>
      <c r="AL104" s="69" t="s">
        <v>4706</v>
      </c>
      <c r="AM104" s="69"/>
      <c r="AN104" s="69">
        <v>3</v>
      </c>
      <c r="AO104" s="69" t="s">
        <v>4726</v>
      </c>
      <c r="AP104" s="149" t="s">
        <v>4738</v>
      </c>
    </row>
    <row r="105" spans="1:42" ht="112">
      <c r="A105" s="69">
        <v>196</v>
      </c>
      <c r="B105" s="112" t="s">
        <v>4787</v>
      </c>
      <c r="C105" s="112" t="s">
        <v>4788</v>
      </c>
      <c r="D105" s="112" t="s">
        <v>4789</v>
      </c>
      <c r="E105" s="69" t="s">
        <v>4790</v>
      </c>
      <c r="F105" s="149" t="s">
        <v>4791</v>
      </c>
      <c r="G105" s="69" t="s">
        <v>3180</v>
      </c>
      <c r="H105" s="112" t="s">
        <v>4788</v>
      </c>
      <c r="I105" s="112" t="s">
        <v>4788</v>
      </c>
      <c r="J105" s="112" t="s">
        <v>4792</v>
      </c>
      <c r="K105" s="69" t="s">
        <v>209</v>
      </c>
      <c r="L105" s="69" t="s">
        <v>209</v>
      </c>
      <c r="M105" s="69" t="s">
        <v>209</v>
      </c>
      <c r="N105" s="69" t="s">
        <v>209</v>
      </c>
      <c r="O105" s="112" t="s">
        <v>209</v>
      </c>
      <c r="P105" s="112" t="s">
        <v>4705</v>
      </c>
      <c r="Q105" s="112" t="s">
        <v>4705</v>
      </c>
      <c r="R105" s="112"/>
      <c r="S105" s="69">
        <v>2019</v>
      </c>
      <c r="T105" s="112" t="s">
        <v>4706</v>
      </c>
      <c r="U105" s="52">
        <v>0</v>
      </c>
      <c r="V105" s="52">
        <v>6284000</v>
      </c>
      <c r="W105" s="52">
        <v>15474000</v>
      </c>
      <c r="X105" s="52">
        <v>370000</v>
      </c>
      <c r="Y105" s="112" t="s">
        <v>4707</v>
      </c>
      <c r="Z105" s="112"/>
      <c r="AA105" s="112" t="s">
        <v>73</v>
      </c>
      <c r="AB105" s="61" t="s">
        <v>4721</v>
      </c>
      <c r="AC105" s="112"/>
      <c r="AD105" s="112" t="s">
        <v>209</v>
      </c>
      <c r="AE105" s="52"/>
      <c r="AF105" s="112" t="s">
        <v>35</v>
      </c>
      <c r="AG105" s="112" t="s">
        <v>4793</v>
      </c>
      <c r="AH105" s="61" t="s">
        <v>4794</v>
      </c>
      <c r="AI105" s="61" t="s">
        <v>4795</v>
      </c>
      <c r="AJ105" s="112">
        <v>1000</v>
      </c>
      <c r="AK105" s="112" t="s">
        <v>105</v>
      </c>
      <c r="AL105" s="69" t="s">
        <v>4796</v>
      </c>
      <c r="AM105" s="69"/>
      <c r="AN105" s="69">
        <v>3</v>
      </c>
      <c r="AO105" s="69" t="s">
        <v>4797</v>
      </c>
      <c r="AP105" s="69" t="s">
        <v>4713</v>
      </c>
    </row>
    <row r="106" spans="1:42" ht="98">
      <c r="A106" s="69">
        <v>197</v>
      </c>
      <c r="B106" s="112" t="s">
        <v>4798</v>
      </c>
      <c r="C106" s="112" t="s">
        <v>4799</v>
      </c>
      <c r="D106" s="112" t="s">
        <v>4800</v>
      </c>
      <c r="E106" s="58" t="s">
        <v>4801</v>
      </c>
      <c r="F106" s="149" t="s">
        <v>4802</v>
      </c>
      <c r="G106" s="69" t="s">
        <v>3180</v>
      </c>
      <c r="H106" s="112" t="s">
        <v>4799</v>
      </c>
      <c r="I106" s="112" t="s">
        <v>4799</v>
      </c>
      <c r="J106" s="112" t="s">
        <v>4803</v>
      </c>
      <c r="K106" s="69" t="s">
        <v>209</v>
      </c>
      <c r="L106" s="69" t="s">
        <v>209</v>
      </c>
      <c r="M106" s="69" t="s">
        <v>209</v>
      </c>
      <c r="N106" s="69" t="s">
        <v>209</v>
      </c>
      <c r="O106" s="112" t="s">
        <v>209</v>
      </c>
      <c r="P106" s="112" t="s">
        <v>4705</v>
      </c>
      <c r="Q106" s="112" t="s">
        <v>4705</v>
      </c>
      <c r="R106" s="112"/>
      <c r="S106" s="69">
        <v>2018</v>
      </c>
      <c r="T106" s="112" t="s">
        <v>4706</v>
      </c>
      <c r="U106" s="52">
        <v>0</v>
      </c>
      <c r="V106" s="52">
        <v>0</v>
      </c>
      <c r="W106" s="52">
        <v>11338000</v>
      </c>
      <c r="X106" s="52">
        <v>1278000</v>
      </c>
      <c r="Y106" s="112" t="s">
        <v>4707</v>
      </c>
      <c r="Z106" s="112"/>
      <c r="AA106" s="112" t="s">
        <v>73</v>
      </c>
      <c r="AB106" s="61" t="s">
        <v>4721</v>
      </c>
      <c r="AC106" s="112"/>
      <c r="AD106" s="112" t="s">
        <v>209</v>
      </c>
      <c r="AE106" s="52"/>
      <c r="AF106" s="112" t="s">
        <v>35</v>
      </c>
      <c r="AG106" s="112" t="s">
        <v>4804</v>
      </c>
      <c r="AH106" s="61" t="s">
        <v>4805</v>
      </c>
      <c r="AI106" s="61" t="s">
        <v>4795</v>
      </c>
      <c r="AJ106" s="112">
        <v>600</v>
      </c>
      <c r="AK106" s="112" t="s">
        <v>105</v>
      </c>
      <c r="AL106" s="69" t="s">
        <v>4806</v>
      </c>
      <c r="AM106" s="69"/>
      <c r="AN106" s="69">
        <v>2</v>
      </c>
      <c r="AO106" s="69" t="s">
        <v>4797</v>
      </c>
      <c r="AP106" s="69" t="s">
        <v>4772</v>
      </c>
    </row>
    <row r="107" spans="1:42" ht="168">
      <c r="A107" s="69">
        <v>200</v>
      </c>
      <c r="B107" s="112" t="s">
        <v>4829</v>
      </c>
      <c r="C107" s="112" t="s">
        <v>4830</v>
      </c>
      <c r="D107" s="112" t="s">
        <v>4831</v>
      </c>
      <c r="E107" s="69" t="s">
        <v>4832</v>
      </c>
      <c r="F107" s="149" t="s">
        <v>4833</v>
      </c>
      <c r="G107" s="69" t="s">
        <v>3193</v>
      </c>
      <c r="H107" s="112" t="s">
        <v>4830</v>
      </c>
      <c r="I107" s="112" t="s">
        <v>4830</v>
      </c>
      <c r="J107" s="112" t="s">
        <v>4834</v>
      </c>
      <c r="K107" s="69" t="s">
        <v>209</v>
      </c>
      <c r="L107" s="69" t="s">
        <v>209</v>
      </c>
      <c r="M107" s="69" t="s">
        <v>209</v>
      </c>
      <c r="N107" s="69" t="s">
        <v>209</v>
      </c>
      <c r="O107" s="112" t="s">
        <v>209</v>
      </c>
      <c r="P107" s="112" t="s">
        <v>4705</v>
      </c>
      <c r="Q107" s="112" t="s">
        <v>4720</v>
      </c>
      <c r="R107" s="112"/>
      <c r="S107" s="69">
        <v>2020</v>
      </c>
      <c r="T107" s="112" t="s">
        <v>4706</v>
      </c>
      <c r="U107" s="52">
        <v>17675700</v>
      </c>
      <c r="V107" s="52">
        <v>15267500</v>
      </c>
      <c r="W107" s="52">
        <v>11367000</v>
      </c>
      <c r="X107" s="52">
        <v>901000</v>
      </c>
      <c r="Y107" s="112" t="s">
        <v>4707</v>
      </c>
      <c r="Z107" s="112"/>
      <c r="AA107" s="112" t="s">
        <v>4835</v>
      </c>
      <c r="AB107" s="61" t="s">
        <v>4823</v>
      </c>
      <c r="AC107" s="112"/>
      <c r="AD107" s="112" t="s">
        <v>209</v>
      </c>
      <c r="AE107" s="52"/>
      <c r="AF107" s="112" t="s">
        <v>4836</v>
      </c>
      <c r="AG107" s="112" t="s">
        <v>4837</v>
      </c>
      <c r="AH107" s="61" t="s">
        <v>4710</v>
      </c>
      <c r="AI107" s="61" t="s">
        <v>4838</v>
      </c>
      <c r="AJ107" s="112">
        <v>9000</v>
      </c>
      <c r="AK107" s="112" t="s">
        <v>1273</v>
      </c>
      <c r="AL107" s="69" t="s">
        <v>4839</v>
      </c>
      <c r="AM107" s="69"/>
      <c r="AN107" s="69">
        <v>1</v>
      </c>
      <c r="AO107" s="69" t="s">
        <v>4797</v>
      </c>
      <c r="AP107" s="69" t="s">
        <v>4840</v>
      </c>
    </row>
    <row r="108" spans="1:42" ht="126">
      <c r="A108" s="69">
        <v>201</v>
      </c>
      <c r="B108" s="112" t="s">
        <v>4841</v>
      </c>
      <c r="C108" s="112" t="s">
        <v>4842</v>
      </c>
      <c r="D108" s="112" t="s">
        <v>4843</v>
      </c>
      <c r="E108" s="58" t="s">
        <v>2185</v>
      </c>
      <c r="F108" s="149" t="s">
        <v>4844</v>
      </c>
      <c r="G108" s="69" t="s">
        <v>3193</v>
      </c>
      <c r="H108" s="112" t="s">
        <v>4842</v>
      </c>
      <c r="I108" s="112" t="s">
        <v>4842</v>
      </c>
      <c r="J108" s="112" t="s">
        <v>2189</v>
      </c>
      <c r="K108" s="69" t="s">
        <v>209</v>
      </c>
      <c r="L108" s="69" t="s">
        <v>209</v>
      </c>
      <c r="M108" s="69" t="s">
        <v>209</v>
      </c>
      <c r="N108" s="69" t="s">
        <v>209</v>
      </c>
      <c r="O108" s="112" t="s">
        <v>209</v>
      </c>
      <c r="P108" s="112" t="s">
        <v>4705</v>
      </c>
      <c r="Q108" s="112" t="s">
        <v>4705</v>
      </c>
      <c r="R108" s="112"/>
      <c r="S108" s="69">
        <v>2019</v>
      </c>
      <c r="T108" s="112" t="s">
        <v>4706</v>
      </c>
      <c r="U108" s="52"/>
      <c r="V108" s="52">
        <v>80000</v>
      </c>
      <c r="W108" s="52">
        <v>2165000</v>
      </c>
      <c r="X108" s="52">
        <v>0</v>
      </c>
      <c r="Y108" s="112" t="s">
        <v>4707</v>
      </c>
      <c r="Z108" s="112"/>
      <c r="AA108" s="112" t="s">
        <v>73</v>
      </c>
      <c r="AB108" s="61" t="s">
        <v>4735</v>
      </c>
      <c r="AC108" s="112"/>
      <c r="AD108" s="112" t="s">
        <v>209</v>
      </c>
      <c r="AE108" s="52"/>
      <c r="AF108" s="112" t="s">
        <v>35</v>
      </c>
      <c r="AG108" s="112" t="s">
        <v>4845</v>
      </c>
      <c r="AH108" s="61" t="s">
        <v>4846</v>
      </c>
      <c r="AI108" s="61" t="s">
        <v>4711</v>
      </c>
      <c r="AJ108" s="112">
        <v>20</v>
      </c>
      <c r="AK108" s="112" t="s">
        <v>105</v>
      </c>
      <c r="AL108" s="69" t="s">
        <v>4706</v>
      </c>
      <c r="AM108" s="69"/>
      <c r="AN108" s="69">
        <v>1</v>
      </c>
      <c r="AO108" s="69" t="s">
        <v>4797</v>
      </c>
      <c r="AP108" s="69" t="s">
        <v>4847</v>
      </c>
    </row>
    <row r="109" spans="1:42" ht="84">
      <c r="A109" s="69">
        <v>202</v>
      </c>
      <c r="B109" s="112" t="s">
        <v>4848</v>
      </c>
      <c r="C109" s="112" t="s">
        <v>4849</v>
      </c>
      <c r="D109" s="112" t="s">
        <v>4850</v>
      </c>
      <c r="E109" s="69" t="s">
        <v>4851</v>
      </c>
      <c r="F109" s="149" t="s">
        <v>4852</v>
      </c>
      <c r="G109" s="69" t="s">
        <v>3180</v>
      </c>
      <c r="H109" s="112" t="s">
        <v>4849</v>
      </c>
      <c r="I109" s="112" t="s">
        <v>4849</v>
      </c>
      <c r="J109" s="112" t="s">
        <v>4853</v>
      </c>
      <c r="K109" s="69" t="s">
        <v>209</v>
      </c>
      <c r="L109" s="69" t="s">
        <v>209</v>
      </c>
      <c r="M109" s="69" t="s">
        <v>209</v>
      </c>
      <c r="N109" s="69" t="s">
        <v>209</v>
      </c>
      <c r="O109" s="112" t="s">
        <v>209</v>
      </c>
      <c r="P109" s="112" t="s">
        <v>4705</v>
      </c>
      <c r="Q109" s="112" t="s">
        <v>4720</v>
      </c>
      <c r="R109" s="112"/>
      <c r="S109" s="69">
        <v>2019</v>
      </c>
      <c r="T109" s="112" t="s">
        <v>4706</v>
      </c>
      <c r="U109" s="52"/>
      <c r="V109" s="52">
        <v>1700500</v>
      </c>
      <c r="W109" s="52">
        <v>9560000</v>
      </c>
      <c r="X109" s="52">
        <v>520000</v>
      </c>
      <c r="Y109" s="112" t="s">
        <v>4707</v>
      </c>
      <c r="Z109" s="112"/>
      <c r="AA109" s="112" t="s">
        <v>73</v>
      </c>
      <c r="AB109" s="61" t="s">
        <v>4746</v>
      </c>
      <c r="AC109" s="112"/>
      <c r="AD109" s="112" t="s">
        <v>209</v>
      </c>
      <c r="AE109" s="52"/>
      <c r="AF109" s="112" t="s">
        <v>4854</v>
      </c>
      <c r="AG109" s="112" t="s">
        <v>4855</v>
      </c>
      <c r="AH109" s="61" t="s">
        <v>4846</v>
      </c>
      <c r="AI109" s="61" t="s">
        <v>4711</v>
      </c>
      <c r="AJ109" s="112">
        <v>300</v>
      </c>
      <c r="AK109" s="112" t="s">
        <v>105</v>
      </c>
      <c r="AL109" s="69" t="s">
        <v>4856</v>
      </c>
      <c r="AM109" s="69"/>
      <c r="AN109" s="69">
        <v>1</v>
      </c>
      <c r="AO109" s="69" t="s">
        <v>4797</v>
      </c>
      <c r="AP109" s="69" t="s">
        <v>4772</v>
      </c>
    </row>
    <row r="110" spans="1:42" ht="70">
      <c r="A110" s="69">
        <v>203</v>
      </c>
      <c r="B110" s="112" t="s">
        <v>4857</v>
      </c>
      <c r="C110" s="112" t="s">
        <v>4858</v>
      </c>
      <c r="D110" s="112" t="s">
        <v>4859</v>
      </c>
      <c r="E110" s="69" t="s">
        <v>4860</v>
      </c>
      <c r="F110" s="149" t="s">
        <v>4861</v>
      </c>
      <c r="G110" s="69" t="s">
        <v>3180</v>
      </c>
      <c r="H110" s="112" t="s">
        <v>4858</v>
      </c>
      <c r="I110" s="112" t="s">
        <v>4858</v>
      </c>
      <c r="J110" s="112" t="s">
        <v>4862</v>
      </c>
      <c r="K110" s="69" t="s">
        <v>209</v>
      </c>
      <c r="L110" s="69" t="s">
        <v>209</v>
      </c>
      <c r="M110" s="69" t="s">
        <v>209</v>
      </c>
      <c r="N110" s="69" t="s">
        <v>209</v>
      </c>
      <c r="O110" s="112" t="s">
        <v>209</v>
      </c>
      <c r="P110" s="112" t="s">
        <v>4705</v>
      </c>
      <c r="Q110" s="112" t="s">
        <v>4720</v>
      </c>
      <c r="R110" s="112"/>
      <c r="S110" s="69">
        <v>2019</v>
      </c>
      <c r="T110" s="112" t="s">
        <v>4706</v>
      </c>
      <c r="U110" s="52"/>
      <c r="V110" s="52">
        <v>1772500</v>
      </c>
      <c r="W110" s="52">
        <v>6867000</v>
      </c>
      <c r="X110" s="52">
        <v>0</v>
      </c>
      <c r="Y110" s="112" t="s">
        <v>4707</v>
      </c>
      <c r="Z110" s="112"/>
      <c r="AA110" s="112" t="s">
        <v>73</v>
      </c>
      <c r="AB110" s="61" t="s">
        <v>4863</v>
      </c>
      <c r="AC110" s="112"/>
      <c r="AD110" s="112" t="s">
        <v>209</v>
      </c>
      <c r="AE110" s="52"/>
      <c r="AF110" s="112" t="s">
        <v>114</v>
      </c>
      <c r="AG110" s="112" t="s">
        <v>4864</v>
      </c>
      <c r="AH110" s="61" t="s">
        <v>4865</v>
      </c>
      <c r="AI110" s="61" t="s">
        <v>4838</v>
      </c>
      <c r="AJ110" s="112">
        <v>100</v>
      </c>
      <c r="AK110" s="112" t="s">
        <v>4866</v>
      </c>
      <c r="AL110" s="69" t="s">
        <v>4867</v>
      </c>
      <c r="AM110" s="69"/>
      <c r="AN110" s="69">
        <v>1</v>
      </c>
      <c r="AO110" s="69" t="s">
        <v>4797</v>
      </c>
      <c r="AP110" s="69" t="s">
        <v>4868</v>
      </c>
    </row>
    <row r="111" spans="1:42" ht="126">
      <c r="A111" s="69">
        <v>205</v>
      </c>
      <c r="B111" s="112" t="s">
        <v>4878</v>
      </c>
      <c r="C111" s="112" t="s">
        <v>4879</v>
      </c>
      <c r="D111" s="112" t="s">
        <v>1288</v>
      </c>
      <c r="E111" s="112" t="s">
        <v>1286</v>
      </c>
      <c r="F111" s="149" t="s">
        <v>4880</v>
      </c>
      <c r="G111" s="69" t="s">
        <v>3180</v>
      </c>
      <c r="H111" s="112" t="s">
        <v>4879</v>
      </c>
      <c r="I111" s="112" t="s">
        <v>4879</v>
      </c>
      <c r="J111" s="112" t="s">
        <v>1290</v>
      </c>
      <c r="K111" s="69" t="s">
        <v>209</v>
      </c>
      <c r="L111" s="69" t="s">
        <v>209</v>
      </c>
      <c r="M111" s="69" t="s">
        <v>209</v>
      </c>
      <c r="N111" s="69" t="s">
        <v>209</v>
      </c>
      <c r="O111" s="112" t="s">
        <v>209</v>
      </c>
      <c r="P111" s="112" t="s">
        <v>4705</v>
      </c>
      <c r="Q111" s="112" t="s">
        <v>4705</v>
      </c>
      <c r="R111" s="112"/>
      <c r="S111" s="69">
        <v>2020</v>
      </c>
      <c r="T111" s="112" t="s">
        <v>4706</v>
      </c>
      <c r="U111" s="52"/>
      <c r="V111" s="52"/>
      <c r="W111" s="52">
        <v>929000</v>
      </c>
      <c r="X111" s="52">
        <v>380000</v>
      </c>
      <c r="Y111" s="112" t="s">
        <v>4707</v>
      </c>
      <c r="Z111" s="112"/>
      <c r="AA111" s="112" t="s">
        <v>4881</v>
      </c>
      <c r="AB111" s="61" t="s">
        <v>597</v>
      </c>
      <c r="AC111" s="112"/>
      <c r="AD111" s="112" t="s">
        <v>209</v>
      </c>
      <c r="AE111" s="52"/>
      <c r="AF111" s="112" t="s">
        <v>4882</v>
      </c>
      <c r="AG111" s="112" t="s">
        <v>4883</v>
      </c>
      <c r="AH111" s="61" t="s">
        <v>4884</v>
      </c>
      <c r="AI111" s="61" t="s">
        <v>4711</v>
      </c>
      <c r="AJ111" s="112">
        <v>300</v>
      </c>
      <c r="AK111" s="112" t="s">
        <v>4885</v>
      </c>
      <c r="AL111" s="69" t="s">
        <v>4886</v>
      </c>
      <c r="AM111" s="69"/>
      <c r="AN111" s="69">
        <v>1</v>
      </c>
      <c r="AO111" s="69" t="s">
        <v>4797</v>
      </c>
      <c r="AP111" s="69" t="s">
        <v>4887</v>
      </c>
    </row>
    <row r="112" spans="1:42" ht="168">
      <c r="A112" s="69">
        <v>207</v>
      </c>
      <c r="B112" s="112" t="s">
        <v>4898</v>
      </c>
      <c r="C112" s="112" t="s">
        <v>4899</v>
      </c>
      <c r="D112" s="112" t="s">
        <v>4900</v>
      </c>
      <c r="E112" s="112" t="s">
        <v>4901</v>
      </c>
      <c r="F112" s="149" t="s">
        <v>4902</v>
      </c>
      <c r="G112" s="69" t="s">
        <v>3193</v>
      </c>
      <c r="H112" s="112" t="s">
        <v>4899</v>
      </c>
      <c r="I112" s="112" t="s">
        <v>4899</v>
      </c>
      <c r="J112" s="112" t="s">
        <v>4903</v>
      </c>
      <c r="K112" s="69" t="s">
        <v>209</v>
      </c>
      <c r="L112" s="69" t="s">
        <v>209</v>
      </c>
      <c r="M112" s="69" t="s">
        <v>209</v>
      </c>
      <c r="N112" s="69" t="s">
        <v>209</v>
      </c>
      <c r="O112" s="112" t="s">
        <v>209</v>
      </c>
      <c r="P112" s="112" t="s">
        <v>4705</v>
      </c>
      <c r="Q112" s="112" t="s">
        <v>4705</v>
      </c>
      <c r="R112" s="112"/>
      <c r="S112" s="69">
        <v>2020</v>
      </c>
      <c r="T112" s="112" t="s">
        <v>4706</v>
      </c>
      <c r="U112" s="52"/>
      <c r="V112" s="52"/>
      <c r="W112" s="52">
        <v>1123000</v>
      </c>
      <c r="X112" s="52">
        <v>0</v>
      </c>
      <c r="Y112" s="112" t="s">
        <v>4707</v>
      </c>
      <c r="Z112" s="112"/>
      <c r="AA112" s="112" t="s">
        <v>63</v>
      </c>
      <c r="AB112" s="61" t="s">
        <v>4721</v>
      </c>
      <c r="AC112" s="112"/>
      <c r="AD112" s="112" t="s">
        <v>209</v>
      </c>
      <c r="AE112" s="52"/>
      <c r="AF112" s="112" t="s">
        <v>114</v>
      </c>
      <c r="AG112" s="112" t="s">
        <v>4904</v>
      </c>
      <c r="AH112" s="61" t="s">
        <v>4905</v>
      </c>
      <c r="AI112" s="61" t="s">
        <v>4838</v>
      </c>
      <c r="AJ112" s="112">
        <v>3000</v>
      </c>
      <c r="AK112" s="112" t="s">
        <v>272</v>
      </c>
      <c r="AL112" s="69" t="s">
        <v>4706</v>
      </c>
      <c r="AM112" s="69"/>
      <c r="AN112" s="69">
        <v>1</v>
      </c>
      <c r="AO112" s="69" t="s">
        <v>4797</v>
      </c>
      <c r="AP112" s="69" t="s">
        <v>4772</v>
      </c>
    </row>
    <row r="113" spans="1:42" ht="84">
      <c r="A113" s="69">
        <v>208</v>
      </c>
      <c r="B113" s="112" t="s">
        <v>2408</v>
      </c>
      <c r="C113" s="112" t="s">
        <v>4906</v>
      </c>
      <c r="D113" s="112" t="s">
        <v>2411</v>
      </c>
      <c r="E113" s="69" t="s">
        <v>4907</v>
      </c>
      <c r="F113" s="149" t="s">
        <v>2412</v>
      </c>
      <c r="G113" s="69" t="s">
        <v>3180</v>
      </c>
      <c r="H113" s="112" t="s">
        <v>4906</v>
      </c>
      <c r="I113" s="112" t="s">
        <v>4906</v>
      </c>
      <c r="J113" s="112" t="s">
        <v>4908</v>
      </c>
      <c r="K113" s="69" t="s">
        <v>209</v>
      </c>
      <c r="L113" s="69" t="s">
        <v>209</v>
      </c>
      <c r="M113" s="69" t="s">
        <v>209</v>
      </c>
      <c r="N113" s="69" t="s">
        <v>209</v>
      </c>
      <c r="O113" s="112" t="s">
        <v>209</v>
      </c>
      <c r="P113" s="112" t="s">
        <v>4705</v>
      </c>
      <c r="Q113" s="112" t="s">
        <v>4720</v>
      </c>
      <c r="R113" s="112"/>
      <c r="S113" s="69">
        <v>2018</v>
      </c>
      <c r="T113" s="112" t="s">
        <v>4706</v>
      </c>
      <c r="U113" s="52"/>
      <c r="V113" s="52">
        <v>4884000</v>
      </c>
      <c r="W113" s="52">
        <v>6133000</v>
      </c>
      <c r="X113" s="52">
        <v>0</v>
      </c>
      <c r="Y113" s="112" t="s">
        <v>4707</v>
      </c>
      <c r="Z113" s="112"/>
      <c r="AA113" s="112" t="s">
        <v>73</v>
      </c>
      <c r="AB113" s="61" t="s">
        <v>4909</v>
      </c>
      <c r="AC113" s="112"/>
      <c r="AD113" s="112" t="s">
        <v>209</v>
      </c>
      <c r="AE113" s="52"/>
      <c r="AF113" s="112" t="s">
        <v>114</v>
      </c>
      <c r="AG113" s="112" t="s">
        <v>4910</v>
      </c>
      <c r="AH113" s="61" t="s">
        <v>4794</v>
      </c>
      <c r="AI113" s="61" t="s">
        <v>4838</v>
      </c>
      <c r="AJ113" s="112">
        <v>3000</v>
      </c>
      <c r="AK113" s="112" t="s">
        <v>105</v>
      </c>
      <c r="AL113" s="69" t="s">
        <v>4706</v>
      </c>
      <c r="AM113" s="69"/>
      <c r="AN113" s="69">
        <v>1</v>
      </c>
      <c r="AO113" s="69" t="s">
        <v>4797</v>
      </c>
      <c r="AP113" s="69" t="s">
        <v>4713</v>
      </c>
    </row>
    <row r="114" spans="1:42" ht="112">
      <c r="A114" s="69">
        <v>209</v>
      </c>
      <c r="B114" s="112" t="s">
        <v>4911</v>
      </c>
      <c r="C114" s="112" t="s">
        <v>4912</v>
      </c>
      <c r="D114" s="112" t="s">
        <v>4913</v>
      </c>
      <c r="E114" s="58" t="s">
        <v>4914</v>
      </c>
      <c r="F114" s="149" t="s">
        <v>4915</v>
      </c>
      <c r="G114" s="69" t="s">
        <v>3180</v>
      </c>
      <c r="H114" s="112" t="s">
        <v>4912</v>
      </c>
      <c r="I114" s="112" t="s">
        <v>4912</v>
      </c>
      <c r="J114" s="112" t="s">
        <v>4916</v>
      </c>
      <c r="K114" s="69" t="s">
        <v>209</v>
      </c>
      <c r="L114" s="69" t="s">
        <v>209</v>
      </c>
      <c r="M114" s="69" t="s">
        <v>209</v>
      </c>
      <c r="N114" s="69" t="s">
        <v>209</v>
      </c>
      <c r="O114" s="112" t="s">
        <v>209</v>
      </c>
      <c r="P114" s="112" t="s">
        <v>4705</v>
      </c>
      <c r="Q114" s="112" t="s">
        <v>4720</v>
      </c>
      <c r="R114" s="112"/>
      <c r="S114" s="69">
        <v>2018</v>
      </c>
      <c r="T114" s="112" t="s">
        <v>4706</v>
      </c>
      <c r="U114" s="52"/>
      <c r="V114" s="52">
        <v>490000</v>
      </c>
      <c r="W114" s="52">
        <v>715000</v>
      </c>
      <c r="X114" s="52">
        <v>0</v>
      </c>
      <c r="Y114" s="112" t="s">
        <v>4707</v>
      </c>
      <c r="Z114" s="112"/>
      <c r="AA114" s="112" t="s">
        <v>4917</v>
      </c>
      <c r="AB114" s="61" t="s">
        <v>4721</v>
      </c>
      <c r="AC114" s="112"/>
      <c r="AD114" s="112" t="s">
        <v>209</v>
      </c>
      <c r="AE114" s="52"/>
      <c r="AF114" s="112" t="s">
        <v>35</v>
      </c>
      <c r="AG114" s="112" t="s">
        <v>4918</v>
      </c>
      <c r="AH114" s="61" t="s">
        <v>4919</v>
      </c>
      <c r="AI114" s="61" t="s">
        <v>4711</v>
      </c>
      <c r="AJ114" s="112">
        <v>200</v>
      </c>
      <c r="AK114" s="112" t="s">
        <v>105</v>
      </c>
      <c r="AL114" s="69" t="s">
        <v>4706</v>
      </c>
      <c r="AM114" s="69"/>
      <c r="AN114" s="69">
        <v>3</v>
      </c>
      <c r="AO114" s="69" t="s">
        <v>4797</v>
      </c>
      <c r="AP114" s="69" t="s">
        <v>4713</v>
      </c>
    </row>
    <row r="115" spans="1:42" ht="56">
      <c r="A115" s="69">
        <v>210</v>
      </c>
      <c r="B115" s="112" t="s">
        <v>213</v>
      </c>
      <c r="C115" s="112" t="s">
        <v>4920</v>
      </c>
      <c r="D115" s="112" t="s">
        <v>216</v>
      </c>
      <c r="E115" s="69" t="s">
        <v>214</v>
      </c>
      <c r="F115" s="149" t="s">
        <v>4921</v>
      </c>
      <c r="G115" s="69" t="s">
        <v>3180</v>
      </c>
      <c r="H115" s="112" t="s">
        <v>4920</v>
      </c>
      <c r="I115" s="112" t="s">
        <v>4920</v>
      </c>
      <c r="J115" s="112" t="s">
        <v>4922</v>
      </c>
      <c r="K115" s="69" t="s">
        <v>209</v>
      </c>
      <c r="L115" s="69" t="s">
        <v>209</v>
      </c>
      <c r="M115" s="69" t="s">
        <v>209</v>
      </c>
      <c r="N115" s="69" t="s">
        <v>209</v>
      </c>
      <c r="O115" s="112" t="s">
        <v>209</v>
      </c>
      <c r="P115" s="112" t="s">
        <v>4705</v>
      </c>
      <c r="Q115" s="112" t="s">
        <v>4705</v>
      </c>
      <c r="R115" s="112"/>
      <c r="S115" s="69">
        <v>2017</v>
      </c>
      <c r="T115" s="112" t="s">
        <v>4706</v>
      </c>
      <c r="U115" s="52"/>
      <c r="V115" s="52"/>
      <c r="W115" s="52">
        <v>32982000</v>
      </c>
      <c r="X115" s="52">
        <v>0</v>
      </c>
      <c r="Y115" s="112" t="s">
        <v>4707</v>
      </c>
      <c r="Z115" s="112"/>
      <c r="AA115" s="112" t="s">
        <v>73</v>
      </c>
      <c r="AB115" s="61" t="s">
        <v>4769</v>
      </c>
      <c r="AC115" s="112"/>
      <c r="AD115" s="112" t="s">
        <v>209</v>
      </c>
      <c r="AE115" s="52"/>
      <c r="AF115" s="112" t="s">
        <v>35</v>
      </c>
      <c r="AG115" s="112" t="s">
        <v>4923</v>
      </c>
      <c r="AH115" s="61" t="s">
        <v>4710</v>
      </c>
      <c r="AI115" s="61" t="s">
        <v>4711</v>
      </c>
      <c r="AJ115" s="112">
        <v>3000</v>
      </c>
      <c r="AK115" s="112" t="s">
        <v>105</v>
      </c>
      <c r="AL115" s="69" t="s">
        <v>4706</v>
      </c>
      <c r="AM115" s="69"/>
      <c r="AN115" s="69">
        <v>1</v>
      </c>
      <c r="AO115" s="69" t="s">
        <v>4797</v>
      </c>
      <c r="AP115" s="149" t="s">
        <v>4924</v>
      </c>
    </row>
    <row r="116" spans="1:42" ht="70">
      <c r="A116" s="69">
        <v>211</v>
      </c>
      <c r="B116" s="112" t="s">
        <v>4925</v>
      </c>
      <c r="C116" s="112" t="s">
        <v>4926</v>
      </c>
      <c r="D116" s="112" t="s">
        <v>4927</v>
      </c>
      <c r="E116" s="58" t="s">
        <v>4928</v>
      </c>
      <c r="F116" s="149" t="s">
        <v>4929</v>
      </c>
      <c r="G116" s="69" t="s">
        <v>3180</v>
      </c>
      <c r="H116" s="112" t="s">
        <v>4926</v>
      </c>
      <c r="I116" s="112" t="s">
        <v>4926</v>
      </c>
      <c r="J116" s="112" t="s">
        <v>4930</v>
      </c>
      <c r="K116" s="69" t="s">
        <v>209</v>
      </c>
      <c r="L116" s="69" t="s">
        <v>209</v>
      </c>
      <c r="M116" s="69" t="s">
        <v>209</v>
      </c>
      <c r="N116" s="69" t="s">
        <v>209</v>
      </c>
      <c r="O116" s="112" t="s">
        <v>209</v>
      </c>
      <c r="P116" s="112" t="s">
        <v>4705</v>
      </c>
      <c r="Q116" s="112" t="s">
        <v>4705</v>
      </c>
      <c r="R116" s="112"/>
      <c r="S116" s="69">
        <v>2019</v>
      </c>
      <c r="T116" s="112" t="s">
        <v>4706</v>
      </c>
      <c r="U116" s="52"/>
      <c r="V116" s="52"/>
      <c r="W116" s="52">
        <v>11556000</v>
      </c>
      <c r="X116" s="52">
        <v>530000</v>
      </c>
      <c r="Y116" s="112" t="s">
        <v>4707</v>
      </c>
      <c r="Z116" s="112"/>
      <c r="AA116" s="112" t="s">
        <v>4931</v>
      </c>
      <c r="AB116" s="61" t="s">
        <v>4932</v>
      </c>
      <c r="AC116" s="112"/>
      <c r="AD116" s="112" t="s">
        <v>209</v>
      </c>
      <c r="AE116" s="52"/>
      <c r="AF116" s="112" t="s">
        <v>4836</v>
      </c>
      <c r="AG116" s="112" t="s">
        <v>4933</v>
      </c>
      <c r="AH116" s="61" t="s">
        <v>4934</v>
      </c>
      <c r="AI116" s="61" t="s">
        <v>4711</v>
      </c>
      <c r="AJ116" s="112">
        <v>3000</v>
      </c>
      <c r="AK116" s="112" t="s">
        <v>105</v>
      </c>
      <c r="AL116" s="112" t="s">
        <v>4935</v>
      </c>
      <c r="AM116" s="69"/>
      <c r="AN116" s="69">
        <v>1</v>
      </c>
      <c r="AO116" s="69" t="s">
        <v>4797</v>
      </c>
      <c r="AP116" s="149" t="s">
        <v>4936</v>
      </c>
    </row>
    <row r="117" spans="1:42" ht="84">
      <c r="A117" s="69">
        <v>212</v>
      </c>
      <c r="B117" s="112" t="s">
        <v>4937</v>
      </c>
      <c r="C117" s="112" t="s">
        <v>4938</v>
      </c>
      <c r="D117" s="112" t="s">
        <v>4939</v>
      </c>
      <c r="E117" s="58" t="s">
        <v>4940</v>
      </c>
      <c r="F117" s="149" t="s">
        <v>4941</v>
      </c>
      <c r="G117" s="69" t="s">
        <v>3193</v>
      </c>
      <c r="H117" s="112" t="s">
        <v>4938</v>
      </c>
      <c r="I117" s="112" t="s">
        <v>4938</v>
      </c>
      <c r="J117" s="112" t="s">
        <v>4942</v>
      </c>
      <c r="K117" s="69" t="s">
        <v>209</v>
      </c>
      <c r="L117" s="69" t="s">
        <v>209</v>
      </c>
      <c r="M117" s="69" t="s">
        <v>209</v>
      </c>
      <c r="N117" s="69" t="s">
        <v>209</v>
      </c>
      <c r="O117" s="112" t="s">
        <v>209</v>
      </c>
      <c r="P117" s="112" t="s">
        <v>4705</v>
      </c>
      <c r="Q117" s="112" t="s">
        <v>4720</v>
      </c>
      <c r="R117" s="112"/>
      <c r="S117" s="69">
        <v>2019</v>
      </c>
      <c r="T117" s="112" t="s">
        <v>4706</v>
      </c>
      <c r="U117" s="52"/>
      <c r="V117" s="52"/>
      <c r="W117" s="52">
        <v>4080000</v>
      </c>
      <c r="X117" s="52">
        <v>920000</v>
      </c>
      <c r="Y117" s="112" t="s">
        <v>4707</v>
      </c>
      <c r="Z117" s="112"/>
      <c r="AA117" s="112" t="s">
        <v>73</v>
      </c>
      <c r="AB117" s="61" t="s">
        <v>4943</v>
      </c>
      <c r="AC117" s="112"/>
      <c r="AD117" s="112" t="s">
        <v>209</v>
      </c>
      <c r="AE117" s="52"/>
      <c r="AF117" s="112" t="s">
        <v>35</v>
      </c>
      <c r="AG117" s="112" t="s">
        <v>4944</v>
      </c>
      <c r="AH117" s="61" t="s">
        <v>4945</v>
      </c>
      <c r="AI117" s="61" t="s">
        <v>4711</v>
      </c>
      <c r="AJ117" s="112">
        <v>150</v>
      </c>
      <c r="AK117" s="112" t="s">
        <v>105</v>
      </c>
      <c r="AL117" s="112" t="s">
        <v>4935</v>
      </c>
      <c r="AM117" s="69"/>
      <c r="AN117" s="69">
        <v>1</v>
      </c>
      <c r="AO117" s="69" t="s">
        <v>4797</v>
      </c>
      <c r="AP117" s="69" t="s">
        <v>4946</v>
      </c>
    </row>
    <row r="118" spans="1:42" ht="84">
      <c r="A118" s="69">
        <v>214</v>
      </c>
      <c r="B118" s="112" t="s">
        <v>1050</v>
      </c>
      <c r="C118" s="112" t="s">
        <v>4958</v>
      </c>
      <c r="D118" s="112" t="s">
        <v>1053</v>
      </c>
      <c r="E118" s="58" t="s">
        <v>1051</v>
      </c>
      <c r="F118" s="149" t="s">
        <v>1054</v>
      </c>
      <c r="G118" s="69" t="s">
        <v>3180</v>
      </c>
      <c r="H118" s="112" t="s">
        <v>4958</v>
      </c>
      <c r="I118" s="112" t="s">
        <v>4958</v>
      </c>
      <c r="J118" s="112" t="s">
        <v>2355</v>
      </c>
      <c r="K118" s="69" t="s">
        <v>209</v>
      </c>
      <c r="L118" s="69" t="s">
        <v>209</v>
      </c>
      <c r="M118" s="69" t="s">
        <v>209</v>
      </c>
      <c r="N118" s="69" t="s">
        <v>209</v>
      </c>
      <c r="O118" s="112" t="s">
        <v>209</v>
      </c>
      <c r="P118" s="112" t="s">
        <v>4705</v>
      </c>
      <c r="Q118" s="112" t="s">
        <v>4705</v>
      </c>
      <c r="R118" s="112"/>
      <c r="S118" s="69">
        <v>2018</v>
      </c>
      <c r="T118" s="112" t="s">
        <v>4706</v>
      </c>
      <c r="U118" s="52">
        <v>3140000</v>
      </c>
      <c r="V118" s="52">
        <v>11115000</v>
      </c>
      <c r="W118" s="52">
        <v>3100000</v>
      </c>
      <c r="X118" s="52">
        <v>0</v>
      </c>
      <c r="Y118" s="112" t="s">
        <v>4707</v>
      </c>
      <c r="Z118" s="112"/>
      <c r="AA118" s="112" t="s">
        <v>73</v>
      </c>
      <c r="AB118" s="61" t="s">
        <v>4959</v>
      </c>
      <c r="AC118" s="112"/>
      <c r="AD118" s="112" t="s">
        <v>209</v>
      </c>
      <c r="AE118" s="52"/>
      <c r="AF118" s="112" t="s">
        <v>4836</v>
      </c>
      <c r="AG118" s="112" t="s">
        <v>4960</v>
      </c>
      <c r="AH118" s="61" t="s">
        <v>4961</v>
      </c>
      <c r="AI118" s="61" t="s">
        <v>4711</v>
      </c>
      <c r="AJ118" s="112">
        <v>9000</v>
      </c>
      <c r="AK118" s="112" t="s">
        <v>4962</v>
      </c>
      <c r="AL118" s="69" t="s">
        <v>4706</v>
      </c>
      <c r="AM118" s="69"/>
      <c r="AN118" s="69">
        <v>1</v>
      </c>
      <c r="AO118" s="69" t="s">
        <v>4797</v>
      </c>
      <c r="AP118" s="69" t="s">
        <v>4963</v>
      </c>
    </row>
    <row r="119" spans="1:42" ht="84">
      <c r="A119" s="69">
        <v>215</v>
      </c>
      <c r="B119" s="112" t="s">
        <v>4964</v>
      </c>
      <c r="C119" s="112" t="s">
        <v>4965</v>
      </c>
      <c r="D119" s="112" t="s">
        <v>4966</v>
      </c>
      <c r="E119" s="69" t="s">
        <v>4967</v>
      </c>
      <c r="F119" s="149" t="s">
        <v>4968</v>
      </c>
      <c r="G119" s="69" t="s">
        <v>3180</v>
      </c>
      <c r="H119" s="112" t="s">
        <v>4965</v>
      </c>
      <c r="I119" s="112" t="s">
        <v>4965</v>
      </c>
      <c r="J119" s="112" t="s">
        <v>4969</v>
      </c>
      <c r="K119" s="69" t="s">
        <v>209</v>
      </c>
      <c r="L119" s="69" t="s">
        <v>209</v>
      </c>
      <c r="M119" s="69" t="s">
        <v>209</v>
      </c>
      <c r="N119" s="69" t="s">
        <v>209</v>
      </c>
      <c r="O119" s="112" t="s">
        <v>209</v>
      </c>
      <c r="P119" s="112" t="s">
        <v>4705</v>
      </c>
      <c r="Q119" s="112" t="s">
        <v>4705</v>
      </c>
      <c r="R119" s="112"/>
      <c r="S119" s="69">
        <v>2019</v>
      </c>
      <c r="T119" s="112" t="s">
        <v>4706</v>
      </c>
      <c r="U119" s="52"/>
      <c r="V119" s="52">
        <v>861000</v>
      </c>
      <c r="W119" s="52">
        <v>807000</v>
      </c>
      <c r="X119" s="52">
        <v>17000</v>
      </c>
      <c r="Y119" s="112" t="s">
        <v>4707</v>
      </c>
      <c r="Z119" s="112"/>
      <c r="AA119" s="112" t="s">
        <v>73</v>
      </c>
      <c r="AB119" s="61" t="s">
        <v>4970</v>
      </c>
      <c r="AC119" s="112"/>
      <c r="AD119" s="112" t="s">
        <v>209</v>
      </c>
      <c r="AE119" s="52"/>
      <c r="AF119" s="112" t="s">
        <v>4971</v>
      </c>
      <c r="AG119" s="112" t="s">
        <v>4972</v>
      </c>
      <c r="AH119" s="61" t="s">
        <v>4973</v>
      </c>
      <c r="AI119" s="61" t="s">
        <v>4711</v>
      </c>
      <c r="AJ119" s="112">
        <v>1200</v>
      </c>
      <c r="AK119" s="69" t="s">
        <v>4956</v>
      </c>
      <c r="AL119" s="69" t="s">
        <v>4706</v>
      </c>
      <c r="AM119" s="69"/>
      <c r="AN119" s="69">
        <v>1</v>
      </c>
      <c r="AO119" s="69" t="s">
        <v>4797</v>
      </c>
      <c r="AP119" s="69" t="s">
        <v>4974</v>
      </c>
    </row>
    <row r="120" spans="1:42" ht="70">
      <c r="A120" s="69">
        <v>216</v>
      </c>
      <c r="B120" s="112" t="s">
        <v>4975</v>
      </c>
      <c r="C120" s="112" t="s">
        <v>4976</v>
      </c>
      <c r="D120" s="112" t="s">
        <v>4977</v>
      </c>
      <c r="E120" s="69" t="s">
        <v>4978</v>
      </c>
      <c r="F120" s="149" t="s">
        <v>4979</v>
      </c>
      <c r="G120" s="69" t="s">
        <v>3180</v>
      </c>
      <c r="H120" s="112" t="s">
        <v>4976</v>
      </c>
      <c r="I120" s="112" t="s">
        <v>4976</v>
      </c>
      <c r="J120" s="112" t="s">
        <v>4980</v>
      </c>
      <c r="K120" s="69" t="s">
        <v>209</v>
      </c>
      <c r="L120" s="69" t="s">
        <v>209</v>
      </c>
      <c r="M120" s="69" t="s">
        <v>209</v>
      </c>
      <c r="N120" s="69" t="s">
        <v>209</v>
      </c>
      <c r="O120" s="112" t="s">
        <v>209</v>
      </c>
      <c r="P120" s="112" t="s">
        <v>4705</v>
      </c>
      <c r="Q120" s="112" t="s">
        <v>4720</v>
      </c>
      <c r="R120" s="112"/>
      <c r="S120" s="69">
        <v>2016</v>
      </c>
      <c r="T120" s="112" t="s">
        <v>4706</v>
      </c>
      <c r="U120" s="52">
        <v>1983800</v>
      </c>
      <c r="V120" s="52">
        <v>6284000</v>
      </c>
      <c r="W120" s="52">
        <v>3789000</v>
      </c>
      <c r="X120" s="52">
        <v>0</v>
      </c>
      <c r="Y120" s="112" t="s">
        <v>4707</v>
      </c>
      <c r="Z120" s="112"/>
      <c r="AA120" s="112" t="s">
        <v>73</v>
      </c>
      <c r="AB120" s="61" t="s">
        <v>4746</v>
      </c>
      <c r="AC120" s="112"/>
      <c r="AD120" s="112" t="s">
        <v>209</v>
      </c>
      <c r="AE120" s="52"/>
      <c r="AF120" s="112" t="s">
        <v>114</v>
      </c>
      <c r="AG120" s="112" t="s">
        <v>4981</v>
      </c>
      <c r="AH120" s="61" t="s">
        <v>4794</v>
      </c>
      <c r="AI120" s="61" t="s">
        <v>4838</v>
      </c>
      <c r="AJ120" s="112">
        <v>1200</v>
      </c>
      <c r="AK120" s="69" t="s">
        <v>4956</v>
      </c>
      <c r="AL120" s="69" t="s">
        <v>4706</v>
      </c>
      <c r="AM120" s="69"/>
      <c r="AN120" s="69">
        <v>1</v>
      </c>
      <c r="AO120" s="69" t="s">
        <v>4797</v>
      </c>
      <c r="AP120" s="69" t="s">
        <v>4982</v>
      </c>
    </row>
    <row r="121" spans="1:42" ht="56">
      <c r="A121" s="69">
        <v>217</v>
      </c>
      <c r="B121" s="112" t="s">
        <v>4983</v>
      </c>
      <c r="C121" s="112" t="s">
        <v>4984</v>
      </c>
      <c r="D121" s="112" t="s">
        <v>4985</v>
      </c>
      <c r="E121" s="58" t="s">
        <v>4986</v>
      </c>
      <c r="F121" s="149" t="s">
        <v>4987</v>
      </c>
      <c r="G121" s="69" t="s">
        <v>3193</v>
      </c>
      <c r="H121" s="112" t="s">
        <v>4984</v>
      </c>
      <c r="I121" s="112" t="s">
        <v>4984</v>
      </c>
      <c r="J121" s="112" t="s">
        <v>4988</v>
      </c>
      <c r="K121" s="69" t="s">
        <v>209</v>
      </c>
      <c r="L121" s="69" t="s">
        <v>209</v>
      </c>
      <c r="M121" s="69" t="s">
        <v>209</v>
      </c>
      <c r="N121" s="69" t="s">
        <v>209</v>
      </c>
      <c r="O121" s="112" t="s">
        <v>209</v>
      </c>
      <c r="P121" s="112" t="s">
        <v>4705</v>
      </c>
      <c r="Q121" s="112" t="s">
        <v>4705</v>
      </c>
      <c r="R121" s="112"/>
      <c r="S121" s="69">
        <v>2019</v>
      </c>
      <c r="T121" s="112" t="s">
        <v>4706</v>
      </c>
      <c r="U121" s="52"/>
      <c r="V121" s="52"/>
      <c r="W121" s="52">
        <v>13670000</v>
      </c>
      <c r="X121" s="52">
        <v>0</v>
      </c>
      <c r="Y121" s="112" t="s">
        <v>4707</v>
      </c>
      <c r="Z121" s="112"/>
      <c r="AA121" s="112" t="s">
        <v>73</v>
      </c>
      <c r="AB121" s="61" t="s">
        <v>4959</v>
      </c>
      <c r="AC121" s="112"/>
      <c r="AD121" s="112" t="s">
        <v>209</v>
      </c>
      <c r="AE121" s="52"/>
      <c r="AF121" s="112" t="s">
        <v>35</v>
      </c>
      <c r="AG121" s="112" t="s">
        <v>4923</v>
      </c>
      <c r="AH121" s="61" t="s">
        <v>4846</v>
      </c>
      <c r="AI121" s="61" t="s">
        <v>4711</v>
      </c>
      <c r="AJ121" s="112">
        <v>300</v>
      </c>
      <c r="AK121" s="112" t="s">
        <v>4989</v>
      </c>
      <c r="AL121" s="69" t="s">
        <v>4706</v>
      </c>
      <c r="AM121" s="69"/>
      <c r="AN121" s="69">
        <v>1</v>
      </c>
      <c r="AO121" s="69" t="s">
        <v>4797</v>
      </c>
      <c r="AP121" s="69" t="s">
        <v>4990</v>
      </c>
    </row>
    <row r="122" spans="1:42" ht="112">
      <c r="A122" s="69">
        <v>219</v>
      </c>
      <c r="B122" s="112" t="s">
        <v>4999</v>
      </c>
      <c r="C122" s="112" t="s">
        <v>5000</v>
      </c>
      <c r="D122" s="112" t="s">
        <v>5001</v>
      </c>
      <c r="E122" s="69" t="s">
        <v>5002</v>
      </c>
      <c r="F122" s="149" t="s">
        <v>5003</v>
      </c>
      <c r="G122" s="69" t="s">
        <v>3193</v>
      </c>
      <c r="H122" s="112" t="s">
        <v>5000</v>
      </c>
      <c r="I122" s="112" t="s">
        <v>5000</v>
      </c>
      <c r="J122" s="112" t="s">
        <v>5004</v>
      </c>
      <c r="K122" s="69" t="s">
        <v>209</v>
      </c>
      <c r="L122" s="69" t="s">
        <v>209</v>
      </c>
      <c r="M122" s="69" t="s">
        <v>209</v>
      </c>
      <c r="N122" s="69" t="s">
        <v>209</v>
      </c>
      <c r="O122" s="112" t="s">
        <v>209</v>
      </c>
      <c r="P122" s="112" t="s">
        <v>4705</v>
      </c>
      <c r="Q122" s="112" t="s">
        <v>4720</v>
      </c>
      <c r="R122" s="112"/>
      <c r="S122" s="69">
        <v>2018</v>
      </c>
      <c r="T122" s="112" t="s">
        <v>4706</v>
      </c>
      <c r="U122" s="52"/>
      <c r="V122" s="52">
        <v>14841500</v>
      </c>
      <c r="W122" s="52">
        <v>9175000</v>
      </c>
      <c r="X122" s="52">
        <v>0</v>
      </c>
      <c r="Y122" s="112" t="s">
        <v>4707</v>
      </c>
      <c r="Z122" s="112"/>
      <c r="AA122" s="112" t="s">
        <v>73</v>
      </c>
      <c r="AB122" s="61" t="s">
        <v>4959</v>
      </c>
      <c r="AC122" s="112"/>
      <c r="AD122" s="112" t="s">
        <v>209</v>
      </c>
      <c r="AE122" s="52"/>
      <c r="AF122" s="112" t="s">
        <v>4836</v>
      </c>
      <c r="AG122" s="112" t="s">
        <v>5005</v>
      </c>
      <c r="AH122" s="61" t="s">
        <v>4846</v>
      </c>
      <c r="AI122" s="61" t="s">
        <v>4711</v>
      </c>
      <c r="AJ122" s="112">
        <v>90</v>
      </c>
      <c r="AK122" s="112" t="s">
        <v>105</v>
      </c>
      <c r="AL122" s="69" t="s">
        <v>4706</v>
      </c>
      <c r="AM122" s="69"/>
      <c r="AN122" s="69">
        <v>1</v>
      </c>
      <c r="AO122" s="69" t="s">
        <v>4797</v>
      </c>
      <c r="AP122" s="149" t="s">
        <v>5006</v>
      </c>
    </row>
    <row r="123" spans="1:42" ht="70">
      <c r="A123" s="69">
        <v>225</v>
      </c>
      <c r="B123" s="69" t="s">
        <v>5052</v>
      </c>
      <c r="C123" s="112" t="s">
        <v>5053</v>
      </c>
      <c r="D123" s="112" t="s">
        <v>5054</v>
      </c>
      <c r="E123" s="69" t="s">
        <v>5055</v>
      </c>
      <c r="F123" s="149" t="s">
        <v>5056</v>
      </c>
      <c r="G123" s="69" t="s">
        <v>3180</v>
      </c>
      <c r="H123" s="112" t="s">
        <v>5053</v>
      </c>
      <c r="I123" s="112" t="s">
        <v>5053</v>
      </c>
      <c r="J123" s="112" t="s">
        <v>5057</v>
      </c>
      <c r="K123" s="69" t="s">
        <v>209</v>
      </c>
      <c r="L123" s="69" t="s">
        <v>209</v>
      </c>
      <c r="M123" s="69" t="s">
        <v>209</v>
      </c>
      <c r="N123" s="69" t="s">
        <v>209</v>
      </c>
      <c r="O123" s="112" t="s">
        <v>209</v>
      </c>
      <c r="P123" s="112" t="s">
        <v>4705</v>
      </c>
      <c r="Q123" s="112" t="s">
        <v>4720</v>
      </c>
      <c r="R123" s="112"/>
      <c r="S123" s="69">
        <v>2018</v>
      </c>
      <c r="T123" s="112" t="s">
        <v>4706</v>
      </c>
      <c r="U123" s="52">
        <v>1200000</v>
      </c>
      <c r="V123" s="52">
        <v>200000</v>
      </c>
      <c r="W123" s="52">
        <v>100000</v>
      </c>
      <c r="X123" s="52">
        <v>220000</v>
      </c>
      <c r="Y123" s="112" t="s">
        <v>4707</v>
      </c>
      <c r="Z123" s="112"/>
      <c r="AA123" s="112" t="s">
        <v>73</v>
      </c>
      <c r="AB123" s="61" t="s">
        <v>5058</v>
      </c>
      <c r="AC123" s="112"/>
      <c r="AD123" s="112" t="s">
        <v>209</v>
      </c>
      <c r="AE123" s="52"/>
      <c r="AF123" s="112" t="s">
        <v>35</v>
      </c>
      <c r="AG123" s="112" t="s">
        <v>5059</v>
      </c>
      <c r="AH123" s="61" t="s">
        <v>5060</v>
      </c>
      <c r="AI123" s="61" t="s">
        <v>4711</v>
      </c>
      <c r="AJ123" s="112">
        <v>15000</v>
      </c>
      <c r="AK123" s="112" t="s">
        <v>74</v>
      </c>
      <c r="AL123" s="69" t="s">
        <v>4706</v>
      </c>
      <c r="AM123" s="69"/>
      <c r="AN123" s="69">
        <v>1</v>
      </c>
      <c r="AO123" s="69" t="s">
        <v>4797</v>
      </c>
      <c r="AP123" s="69" t="s">
        <v>5061</v>
      </c>
    </row>
    <row r="124" spans="1:42" ht="84">
      <c r="A124" s="69">
        <v>226</v>
      </c>
      <c r="B124" s="69" t="s">
        <v>5062</v>
      </c>
      <c r="C124" s="112" t="s">
        <v>5063</v>
      </c>
      <c r="D124" s="112" t="s">
        <v>5064</v>
      </c>
      <c r="E124" s="58" t="s">
        <v>5065</v>
      </c>
      <c r="F124" s="149" t="s">
        <v>5066</v>
      </c>
      <c r="G124" s="69" t="s">
        <v>3180</v>
      </c>
      <c r="H124" s="112" t="s">
        <v>5063</v>
      </c>
      <c r="I124" s="112" t="s">
        <v>5063</v>
      </c>
      <c r="J124" s="112" t="s">
        <v>5067</v>
      </c>
      <c r="K124" s="69" t="s">
        <v>209</v>
      </c>
      <c r="L124" s="69" t="s">
        <v>209</v>
      </c>
      <c r="M124" s="69" t="s">
        <v>209</v>
      </c>
      <c r="N124" s="69" t="s">
        <v>209</v>
      </c>
      <c r="O124" s="112" t="s">
        <v>209</v>
      </c>
      <c r="P124" s="112" t="s">
        <v>4705</v>
      </c>
      <c r="Q124" s="112" t="s">
        <v>4720</v>
      </c>
      <c r="R124" s="112"/>
      <c r="S124" s="69">
        <v>2018</v>
      </c>
      <c r="T124" s="112" t="s">
        <v>4706</v>
      </c>
      <c r="U124" s="52"/>
      <c r="V124" s="52">
        <v>8904500</v>
      </c>
      <c r="W124" s="52">
        <v>17451000</v>
      </c>
      <c r="X124" s="52">
        <v>397000</v>
      </c>
      <c r="Y124" s="112" t="s">
        <v>4707</v>
      </c>
      <c r="Z124" s="112"/>
      <c r="AA124" s="112" t="s">
        <v>73</v>
      </c>
      <c r="AB124" s="61" t="s">
        <v>4769</v>
      </c>
      <c r="AC124" s="112"/>
      <c r="AD124" s="112" t="s">
        <v>209</v>
      </c>
      <c r="AE124" s="52"/>
      <c r="AF124" s="112" t="s">
        <v>4836</v>
      </c>
      <c r="AG124" s="112" t="s">
        <v>5068</v>
      </c>
      <c r="AH124" s="61" t="s">
        <v>5069</v>
      </c>
      <c r="AI124" s="61" t="s">
        <v>4711</v>
      </c>
      <c r="AJ124" s="112">
        <v>200</v>
      </c>
      <c r="AK124" s="112" t="s">
        <v>105</v>
      </c>
      <c r="AL124" s="69" t="s">
        <v>4706</v>
      </c>
      <c r="AM124" s="69"/>
      <c r="AN124" s="69">
        <v>1</v>
      </c>
      <c r="AO124" s="69" t="s">
        <v>4797</v>
      </c>
      <c r="AP124" s="149" t="s">
        <v>5070</v>
      </c>
    </row>
    <row r="125" spans="1:42" ht="70">
      <c r="A125" s="69">
        <v>227</v>
      </c>
      <c r="B125" s="69" t="s">
        <v>5071</v>
      </c>
      <c r="C125" s="112" t="s">
        <v>5072</v>
      </c>
      <c r="D125" s="112" t="s">
        <v>5073</v>
      </c>
      <c r="E125" s="58" t="s">
        <v>5074</v>
      </c>
      <c r="F125" s="149" t="s">
        <v>5075</v>
      </c>
      <c r="G125" s="69" t="s">
        <v>3193</v>
      </c>
      <c r="H125" s="112" t="s">
        <v>5072</v>
      </c>
      <c r="I125" s="112" t="s">
        <v>5072</v>
      </c>
      <c r="J125" s="112" t="s">
        <v>5076</v>
      </c>
      <c r="K125" s="69" t="s">
        <v>209</v>
      </c>
      <c r="L125" s="69" t="s">
        <v>209</v>
      </c>
      <c r="M125" s="69" t="s">
        <v>209</v>
      </c>
      <c r="N125" s="69" t="s">
        <v>209</v>
      </c>
      <c r="O125" s="112" t="s">
        <v>209</v>
      </c>
      <c r="P125" s="112" t="s">
        <v>4705</v>
      </c>
      <c r="Q125" s="112" t="s">
        <v>4720</v>
      </c>
      <c r="R125" s="112"/>
      <c r="S125" s="69">
        <v>206</v>
      </c>
      <c r="T125" s="112" t="s">
        <v>4706</v>
      </c>
      <c r="U125" s="52"/>
      <c r="V125" s="52">
        <v>3652000</v>
      </c>
      <c r="W125" s="52">
        <v>1078000</v>
      </c>
      <c r="X125" s="52">
        <v>36000</v>
      </c>
      <c r="Y125" s="112" t="s">
        <v>4707</v>
      </c>
      <c r="Z125" s="112"/>
      <c r="AA125" s="112" t="s">
        <v>73</v>
      </c>
      <c r="AB125" s="61" t="s">
        <v>4746</v>
      </c>
      <c r="AC125" s="112"/>
      <c r="AD125" s="112" t="s">
        <v>209</v>
      </c>
      <c r="AE125" s="52"/>
      <c r="AF125" s="112" t="s">
        <v>35</v>
      </c>
      <c r="AG125" s="112" t="s">
        <v>5077</v>
      </c>
      <c r="AH125" s="61" t="s">
        <v>4710</v>
      </c>
      <c r="AI125" s="61" t="s">
        <v>4711</v>
      </c>
      <c r="AJ125" s="112">
        <v>250</v>
      </c>
      <c r="AK125" s="112" t="s">
        <v>105</v>
      </c>
      <c r="AL125" s="69" t="s">
        <v>4706</v>
      </c>
      <c r="AM125" s="69"/>
      <c r="AN125" s="69">
        <v>1</v>
      </c>
      <c r="AO125" s="69" t="s">
        <v>4797</v>
      </c>
      <c r="AP125" s="69" t="s">
        <v>4772</v>
      </c>
    </row>
    <row r="126" spans="1:42" ht="168">
      <c r="A126" s="69">
        <v>228</v>
      </c>
      <c r="B126" s="69" t="s">
        <v>5078</v>
      </c>
      <c r="C126" s="112" t="s">
        <v>5079</v>
      </c>
      <c r="D126" s="112" t="s">
        <v>5080</v>
      </c>
      <c r="E126" s="58" t="s">
        <v>5081</v>
      </c>
      <c r="F126" s="149" t="s">
        <v>5082</v>
      </c>
      <c r="G126" s="69" t="s">
        <v>3193</v>
      </c>
      <c r="H126" s="112" t="s">
        <v>5079</v>
      </c>
      <c r="I126" s="112" t="s">
        <v>5079</v>
      </c>
      <c r="J126" s="112" t="s">
        <v>5083</v>
      </c>
      <c r="K126" s="69" t="s">
        <v>209</v>
      </c>
      <c r="L126" s="69" t="s">
        <v>209</v>
      </c>
      <c r="M126" s="69" t="s">
        <v>209</v>
      </c>
      <c r="N126" s="69" t="s">
        <v>209</v>
      </c>
      <c r="O126" s="112" t="s">
        <v>209</v>
      </c>
      <c r="P126" s="112" t="s">
        <v>4720</v>
      </c>
      <c r="Q126" s="112" t="s">
        <v>4720</v>
      </c>
      <c r="R126" s="112"/>
      <c r="S126" s="69">
        <v>2016</v>
      </c>
      <c r="T126" s="112" t="s">
        <v>4706</v>
      </c>
      <c r="U126" s="52">
        <v>231000</v>
      </c>
      <c r="V126" s="52">
        <v>7869500</v>
      </c>
      <c r="W126" s="52">
        <v>2590000</v>
      </c>
      <c r="X126" s="52">
        <v>296000</v>
      </c>
      <c r="Y126" s="112" t="s">
        <v>4707</v>
      </c>
      <c r="Z126" s="112"/>
      <c r="AA126" s="112" t="s">
        <v>73</v>
      </c>
      <c r="AB126" s="61" t="s">
        <v>5084</v>
      </c>
      <c r="AC126" s="112"/>
      <c r="AD126" s="112" t="s">
        <v>209</v>
      </c>
      <c r="AE126" s="52"/>
      <c r="AF126" s="112" t="s">
        <v>35</v>
      </c>
      <c r="AG126" s="112" t="s">
        <v>5085</v>
      </c>
      <c r="AH126" s="61" t="s">
        <v>4973</v>
      </c>
      <c r="AI126" s="61" t="s">
        <v>4795</v>
      </c>
      <c r="AJ126" s="112">
        <v>7500</v>
      </c>
      <c r="AK126" s="112" t="s">
        <v>105</v>
      </c>
      <c r="AL126" s="69" t="s">
        <v>4706</v>
      </c>
      <c r="AM126" s="69"/>
      <c r="AN126" s="69">
        <v>2</v>
      </c>
      <c r="AO126" s="69" t="s">
        <v>4797</v>
      </c>
      <c r="AP126" s="149" t="s">
        <v>5086</v>
      </c>
    </row>
    <row r="127" spans="1:42" ht="70">
      <c r="A127" s="69">
        <v>229</v>
      </c>
      <c r="B127" s="69" t="s">
        <v>5087</v>
      </c>
      <c r="C127" s="112" t="s">
        <v>5088</v>
      </c>
      <c r="D127" s="112" t="s">
        <v>5089</v>
      </c>
      <c r="E127" s="58" t="s">
        <v>5090</v>
      </c>
      <c r="F127" s="149" t="s">
        <v>5091</v>
      </c>
      <c r="G127" s="69" t="s">
        <v>3180</v>
      </c>
      <c r="H127" s="112" t="s">
        <v>5088</v>
      </c>
      <c r="I127" s="112" t="s">
        <v>5088</v>
      </c>
      <c r="J127" s="112" t="s">
        <v>5092</v>
      </c>
      <c r="K127" s="69" t="s">
        <v>209</v>
      </c>
      <c r="L127" s="69" t="s">
        <v>209</v>
      </c>
      <c r="M127" s="69" t="s">
        <v>209</v>
      </c>
      <c r="N127" s="69" t="s">
        <v>209</v>
      </c>
      <c r="O127" s="112" t="s">
        <v>209</v>
      </c>
      <c r="P127" s="112" t="s">
        <v>4705</v>
      </c>
      <c r="Q127" s="112" t="s">
        <v>4720</v>
      </c>
      <c r="R127" s="112"/>
      <c r="S127" s="69">
        <v>2018</v>
      </c>
      <c r="T127" s="112" t="s">
        <v>4706</v>
      </c>
      <c r="U127" s="52"/>
      <c r="V127" s="52"/>
      <c r="W127" s="52">
        <v>2427000</v>
      </c>
      <c r="X127" s="52">
        <v>200000</v>
      </c>
      <c r="Y127" s="112" t="s">
        <v>5093</v>
      </c>
      <c r="Z127" s="112"/>
      <c r="AA127" s="112" t="s">
        <v>73</v>
      </c>
      <c r="AB127" s="61" t="s">
        <v>4769</v>
      </c>
      <c r="AC127" s="112"/>
      <c r="AD127" s="112" t="s">
        <v>209</v>
      </c>
      <c r="AE127" s="52"/>
      <c r="AF127" s="112" t="s">
        <v>114</v>
      </c>
      <c r="AG127" s="112" t="s">
        <v>5094</v>
      </c>
      <c r="AH127" s="61" t="s">
        <v>5095</v>
      </c>
      <c r="AI127" s="61" t="s">
        <v>4838</v>
      </c>
      <c r="AJ127" s="112">
        <v>400</v>
      </c>
      <c r="AK127" s="112" t="s">
        <v>105</v>
      </c>
      <c r="AL127" s="69" t="s">
        <v>4706</v>
      </c>
      <c r="AM127" s="69"/>
      <c r="AN127" s="69">
        <v>1</v>
      </c>
      <c r="AO127" s="69" t="s">
        <v>4797</v>
      </c>
      <c r="AP127" s="69" t="s">
        <v>5096</v>
      </c>
    </row>
    <row r="128" spans="1:42" ht="70">
      <c r="A128" s="69">
        <v>230</v>
      </c>
      <c r="B128" s="69" t="s">
        <v>2389</v>
      </c>
      <c r="C128" s="112" t="s">
        <v>5097</v>
      </c>
      <c r="D128" s="112" t="s">
        <v>2393</v>
      </c>
      <c r="E128" s="58" t="s">
        <v>2390</v>
      </c>
      <c r="F128" s="149" t="s">
        <v>2394</v>
      </c>
      <c r="G128" s="69" t="s">
        <v>3180</v>
      </c>
      <c r="H128" s="112" t="s">
        <v>5097</v>
      </c>
      <c r="I128" s="112" t="s">
        <v>5097</v>
      </c>
      <c r="J128" s="112" t="s">
        <v>2395</v>
      </c>
      <c r="K128" s="69" t="s">
        <v>209</v>
      </c>
      <c r="L128" s="69" t="s">
        <v>209</v>
      </c>
      <c r="M128" s="69" t="s">
        <v>209</v>
      </c>
      <c r="N128" s="69" t="s">
        <v>209</v>
      </c>
      <c r="O128" s="112" t="s">
        <v>209</v>
      </c>
      <c r="P128" s="112" t="s">
        <v>4705</v>
      </c>
      <c r="Q128" s="112" t="s">
        <v>4720</v>
      </c>
      <c r="R128" s="112"/>
      <c r="S128" s="69">
        <v>2017</v>
      </c>
      <c r="T128" s="112" t="s">
        <v>4706</v>
      </c>
      <c r="U128" s="52">
        <v>186000</v>
      </c>
      <c r="V128" s="52">
        <v>1740000</v>
      </c>
      <c r="W128" s="52">
        <v>6921500</v>
      </c>
      <c r="X128" s="52">
        <v>294000</v>
      </c>
      <c r="Y128" s="112" t="s">
        <v>4707</v>
      </c>
      <c r="Z128" s="112"/>
      <c r="AA128" s="112" t="s">
        <v>73</v>
      </c>
      <c r="AB128" s="61" t="s">
        <v>5098</v>
      </c>
      <c r="AC128" s="112"/>
      <c r="AD128" s="112" t="s">
        <v>209</v>
      </c>
      <c r="AE128" s="52"/>
      <c r="AF128" s="112" t="s">
        <v>35</v>
      </c>
      <c r="AG128" s="112" t="s">
        <v>5099</v>
      </c>
      <c r="AH128" s="61" t="s">
        <v>5069</v>
      </c>
      <c r="AI128" s="61" t="s">
        <v>4795</v>
      </c>
      <c r="AJ128" s="112">
        <v>8000</v>
      </c>
      <c r="AK128" s="112" t="s">
        <v>5100</v>
      </c>
      <c r="AL128" s="69" t="s">
        <v>4706</v>
      </c>
      <c r="AM128" s="69"/>
      <c r="AN128" s="69">
        <v>1</v>
      </c>
      <c r="AO128" s="69" t="s">
        <v>4797</v>
      </c>
      <c r="AP128" s="69" t="s">
        <v>5101</v>
      </c>
    </row>
    <row r="129" spans="1:42" ht="70">
      <c r="A129" s="69">
        <v>231</v>
      </c>
      <c r="B129" s="69" t="s">
        <v>5102</v>
      </c>
      <c r="C129" s="112" t="s">
        <v>5103</v>
      </c>
      <c r="D129" s="112" t="s">
        <v>5104</v>
      </c>
      <c r="E129" s="58" t="s">
        <v>5105</v>
      </c>
      <c r="F129" s="149" t="s">
        <v>5106</v>
      </c>
      <c r="G129" s="69" t="s">
        <v>3180</v>
      </c>
      <c r="H129" s="112" t="s">
        <v>5103</v>
      </c>
      <c r="I129" s="112" t="s">
        <v>5103</v>
      </c>
      <c r="J129" s="112" t="s">
        <v>5107</v>
      </c>
      <c r="K129" s="69" t="s">
        <v>209</v>
      </c>
      <c r="L129" s="69" t="s">
        <v>209</v>
      </c>
      <c r="M129" s="69" t="s">
        <v>209</v>
      </c>
      <c r="N129" s="69" t="s">
        <v>209</v>
      </c>
      <c r="O129" s="112" t="s">
        <v>209</v>
      </c>
      <c r="P129" s="112" t="s">
        <v>4720</v>
      </c>
      <c r="Q129" s="112" t="s">
        <v>4705</v>
      </c>
      <c r="R129" s="112"/>
      <c r="S129" s="69">
        <v>2019</v>
      </c>
      <c r="T129" s="112" t="s">
        <v>4706</v>
      </c>
      <c r="U129" s="52"/>
      <c r="V129" s="52">
        <v>648000</v>
      </c>
      <c r="W129" s="52">
        <v>6160000</v>
      </c>
      <c r="X129" s="52">
        <v>0</v>
      </c>
      <c r="Y129" s="112" t="s">
        <v>5093</v>
      </c>
      <c r="Z129" s="112"/>
      <c r="AA129" s="112" t="s">
        <v>73</v>
      </c>
      <c r="AB129" s="61" t="s">
        <v>4735</v>
      </c>
      <c r="AC129" s="112"/>
      <c r="AD129" s="112" t="s">
        <v>209</v>
      </c>
      <c r="AE129" s="52"/>
      <c r="AF129" s="112" t="s">
        <v>35</v>
      </c>
      <c r="AG129" s="112" t="s">
        <v>5108</v>
      </c>
      <c r="AH129" s="61" t="s">
        <v>4710</v>
      </c>
      <c r="AI129" s="61" t="s">
        <v>4711</v>
      </c>
      <c r="AJ129" s="112">
        <v>600</v>
      </c>
      <c r="AK129" s="112" t="s">
        <v>5109</v>
      </c>
      <c r="AL129" s="69" t="s">
        <v>4706</v>
      </c>
      <c r="AM129" s="69"/>
      <c r="AN129" s="69">
        <v>1</v>
      </c>
      <c r="AO129" s="69" t="s">
        <v>4797</v>
      </c>
      <c r="AP129" s="69" t="s">
        <v>5110</v>
      </c>
    </row>
    <row r="130" spans="1:42" ht="70">
      <c r="A130" s="69">
        <v>232</v>
      </c>
      <c r="B130" s="69" t="s">
        <v>5111</v>
      </c>
      <c r="C130" s="112" t="s">
        <v>5112</v>
      </c>
      <c r="D130" s="112" t="s">
        <v>5113</v>
      </c>
      <c r="E130" s="58" t="s">
        <v>5114</v>
      </c>
      <c r="F130" s="149" t="s">
        <v>5115</v>
      </c>
      <c r="G130" s="69" t="s">
        <v>3193</v>
      </c>
      <c r="H130" s="112" t="s">
        <v>5112</v>
      </c>
      <c r="I130" s="112" t="s">
        <v>5112</v>
      </c>
      <c r="J130" s="112" t="s">
        <v>5116</v>
      </c>
      <c r="K130" s="69" t="s">
        <v>209</v>
      </c>
      <c r="L130" s="69" t="s">
        <v>209</v>
      </c>
      <c r="M130" s="69" t="s">
        <v>209</v>
      </c>
      <c r="N130" s="69" t="s">
        <v>209</v>
      </c>
      <c r="O130" s="112" t="s">
        <v>209</v>
      </c>
      <c r="P130" s="112" t="s">
        <v>4720</v>
      </c>
      <c r="Q130" s="112" t="s">
        <v>4720</v>
      </c>
      <c r="R130" s="112"/>
      <c r="S130" s="69">
        <v>2016</v>
      </c>
      <c r="T130" s="112" t="s">
        <v>4706</v>
      </c>
      <c r="U130" s="52">
        <v>3616500</v>
      </c>
      <c r="V130" s="52">
        <v>13539000</v>
      </c>
      <c r="W130" s="52">
        <v>7230000</v>
      </c>
      <c r="X130" s="52">
        <v>840000</v>
      </c>
      <c r="Y130" s="112" t="s">
        <v>4707</v>
      </c>
      <c r="Z130" s="112"/>
      <c r="AA130" s="112" t="s">
        <v>73</v>
      </c>
      <c r="AB130" s="61" t="s">
        <v>5084</v>
      </c>
      <c r="AC130" s="112"/>
      <c r="AD130" s="112" t="s">
        <v>209</v>
      </c>
      <c r="AE130" s="52"/>
      <c r="AF130" s="112" t="s">
        <v>35</v>
      </c>
      <c r="AG130" s="112" t="s">
        <v>5117</v>
      </c>
      <c r="AH130" s="61" t="s">
        <v>5118</v>
      </c>
      <c r="AI130" s="61" t="s">
        <v>4711</v>
      </c>
      <c r="AJ130" s="112">
        <v>50000</v>
      </c>
      <c r="AK130" s="112" t="s">
        <v>74</v>
      </c>
      <c r="AL130" s="69" t="s">
        <v>4706</v>
      </c>
      <c r="AM130" s="69"/>
      <c r="AN130" s="69">
        <v>5</v>
      </c>
      <c r="AO130" s="69" t="s">
        <v>4797</v>
      </c>
      <c r="AP130" s="149" t="s">
        <v>5119</v>
      </c>
    </row>
    <row r="131" spans="1:42" ht="238">
      <c r="A131" s="69">
        <v>233</v>
      </c>
      <c r="B131" s="69" t="s">
        <v>5120</v>
      </c>
      <c r="C131" s="112" t="s">
        <v>5121</v>
      </c>
      <c r="D131" s="112" t="s">
        <v>5122</v>
      </c>
      <c r="E131" s="58" t="s">
        <v>5123</v>
      </c>
      <c r="F131" s="149" t="s">
        <v>5124</v>
      </c>
      <c r="G131" s="69" t="s">
        <v>3193</v>
      </c>
      <c r="H131" s="112" t="s">
        <v>5121</v>
      </c>
      <c r="I131" s="112" t="s">
        <v>5121</v>
      </c>
      <c r="J131" s="112" t="s">
        <v>5125</v>
      </c>
      <c r="K131" s="69" t="s">
        <v>209</v>
      </c>
      <c r="L131" s="69" t="s">
        <v>209</v>
      </c>
      <c r="M131" s="69" t="s">
        <v>209</v>
      </c>
      <c r="N131" s="69" t="s">
        <v>209</v>
      </c>
      <c r="O131" s="112" t="s">
        <v>209</v>
      </c>
      <c r="P131" s="112" t="s">
        <v>4705</v>
      </c>
      <c r="Q131" s="112" t="s">
        <v>4720</v>
      </c>
      <c r="R131" s="112"/>
      <c r="S131" s="69">
        <v>2019</v>
      </c>
      <c r="T131" s="112" t="s">
        <v>4706</v>
      </c>
      <c r="U131" s="52">
        <v>0</v>
      </c>
      <c r="V131" s="52">
        <v>515000</v>
      </c>
      <c r="W131" s="52">
        <v>1190000</v>
      </c>
      <c r="X131" s="52">
        <v>0</v>
      </c>
      <c r="Y131" s="112" t="s">
        <v>4707</v>
      </c>
      <c r="Z131" s="112"/>
      <c r="AA131" s="112" t="s">
        <v>73</v>
      </c>
      <c r="AB131" s="61" t="s">
        <v>4970</v>
      </c>
      <c r="AC131" s="112"/>
      <c r="AD131" s="112" t="s">
        <v>209</v>
      </c>
      <c r="AE131" s="52"/>
      <c r="AF131" s="112" t="s">
        <v>35</v>
      </c>
      <c r="AG131" s="112" t="s">
        <v>5126</v>
      </c>
      <c r="AH131" s="61" t="s">
        <v>5127</v>
      </c>
      <c r="AI131" s="61" t="s">
        <v>4711</v>
      </c>
      <c r="AJ131" s="112">
        <v>1500</v>
      </c>
      <c r="AK131" s="112" t="s">
        <v>5100</v>
      </c>
      <c r="AL131" s="69" t="s">
        <v>4706</v>
      </c>
      <c r="AM131" s="69"/>
      <c r="AN131" s="69">
        <v>2</v>
      </c>
      <c r="AO131" s="69" t="s">
        <v>5128</v>
      </c>
      <c r="AP131" s="69" t="s">
        <v>5129</v>
      </c>
    </row>
    <row r="132" spans="1:42" ht="84">
      <c r="A132" s="69">
        <v>234</v>
      </c>
      <c r="B132" s="69" t="s">
        <v>5130</v>
      </c>
      <c r="C132" s="112" t="s">
        <v>5131</v>
      </c>
      <c r="D132" s="112" t="s">
        <v>5132</v>
      </c>
      <c r="E132" s="58" t="s">
        <v>5133</v>
      </c>
      <c r="F132" s="149" t="s">
        <v>5134</v>
      </c>
      <c r="G132" s="69" t="s">
        <v>3180</v>
      </c>
      <c r="H132" s="112" t="s">
        <v>5131</v>
      </c>
      <c r="I132" s="112" t="s">
        <v>5131</v>
      </c>
      <c r="J132" s="112" t="s">
        <v>5135</v>
      </c>
      <c r="K132" s="69" t="s">
        <v>209</v>
      </c>
      <c r="L132" s="69" t="s">
        <v>209</v>
      </c>
      <c r="M132" s="69" t="s">
        <v>209</v>
      </c>
      <c r="N132" s="69" t="s">
        <v>209</v>
      </c>
      <c r="O132" s="112" t="s">
        <v>209</v>
      </c>
      <c r="P132" s="112" t="s">
        <v>4720</v>
      </c>
      <c r="Q132" s="112" t="s">
        <v>4705</v>
      </c>
      <c r="R132" s="112"/>
      <c r="S132" s="69">
        <v>2019</v>
      </c>
      <c r="T132" s="112" t="s">
        <v>4706</v>
      </c>
      <c r="U132" s="52">
        <v>0</v>
      </c>
      <c r="V132" s="52">
        <v>0</v>
      </c>
      <c r="W132" s="52">
        <v>289000</v>
      </c>
      <c r="X132" s="52">
        <v>40000</v>
      </c>
      <c r="Y132" s="112" t="s">
        <v>4707</v>
      </c>
      <c r="Z132" s="112"/>
      <c r="AA132" s="112" t="s">
        <v>73</v>
      </c>
      <c r="AB132" s="61" t="s">
        <v>4721</v>
      </c>
      <c r="AC132" s="112"/>
      <c r="AD132" s="112" t="s">
        <v>209</v>
      </c>
      <c r="AE132" s="52"/>
      <c r="AF132" s="112" t="s">
        <v>35</v>
      </c>
      <c r="AG132" s="112" t="s">
        <v>5136</v>
      </c>
      <c r="AH132" s="61" t="s">
        <v>5137</v>
      </c>
      <c r="AI132" s="61" t="s">
        <v>4711</v>
      </c>
      <c r="AJ132" s="112">
        <v>10</v>
      </c>
      <c r="AK132" s="112" t="s">
        <v>105</v>
      </c>
      <c r="AL132" s="69" t="s">
        <v>5138</v>
      </c>
      <c r="AM132" s="69"/>
      <c r="AN132" s="69">
        <v>1</v>
      </c>
      <c r="AO132" s="69" t="s">
        <v>4797</v>
      </c>
      <c r="AP132" s="69" t="s">
        <v>4772</v>
      </c>
    </row>
    <row r="133" spans="1:42" ht="126">
      <c r="A133" s="69">
        <v>235</v>
      </c>
      <c r="B133" s="69" t="s">
        <v>5139</v>
      </c>
      <c r="C133" s="112" t="s">
        <v>5140</v>
      </c>
      <c r="D133" s="112" t="s">
        <v>5141</v>
      </c>
      <c r="E133" s="58" t="s">
        <v>5142</v>
      </c>
      <c r="F133" s="149" t="s">
        <v>5143</v>
      </c>
      <c r="G133" s="69" t="s">
        <v>3180</v>
      </c>
      <c r="H133" s="112" t="s">
        <v>5140</v>
      </c>
      <c r="I133" s="112" t="s">
        <v>5140</v>
      </c>
      <c r="J133" s="112" t="s">
        <v>5144</v>
      </c>
      <c r="K133" s="69" t="s">
        <v>209</v>
      </c>
      <c r="L133" s="69" t="s">
        <v>209</v>
      </c>
      <c r="M133" s="69" t="s">
        <v>209</v>
      </c>
      <c r="N133" s="69" t="s">
        <v>209</v>
      </c>
      <c r="O133" s="112" t="s">
        <v>209</v>
      </c>
      <c r="P133" s="112" t="s">
        <v>4705</v>
      </c>
      <c r="Q133" s="112" t="s">
        <v>4705</v>
      </c>
      <c r="R133" s="112"/>
      <c r="S133" s="69">
        <v>2019</v>
      </c>
      <c r="T133" s="112" t="s">
        <v>4706</v>
      </c>
      <c r="U133" s="52">
        <v>0</v>
      </c>
      <c r="V133" s="52">
        <v>0</v>
      </c>
      <c r="W133" s="52">
        <v>30805000</v>
      </c>
      <c r="X133" s="52">
        <v>2030000</v>
      </c>
      <c r="Y133" s="112" t="s">
        <v>4707</v>
      </c>
      <c r="Z133" s="112"/>
      <c r="AA133" s="112" t="s">
        <v>73</v>
      </c>
      <c r="AB133" s="61" t="s">
        <v>5023</v>
      </c>
      <c r="AC133" s="112"/>
      <c r="AD133" s="112" t="s">
        <v>209</v>
      </c>
      <c r="AE133" s="52"/>
      <c r="AF133" s="112" t="s">
        <v>35</v>
      </c>
      <c r="AG133" s="112" t="s">
        <v>4793</v>
      </c>
      <c r="AH133" s="61" t="s">
        <v>4710</v>
      </c>
      <c r="AI133" s="61" t="s">
        <v>4795</v>
      </c>
      <c r="AJ133" s="112">
        <v>100</v>
      </c>
      <c r="AK133" s="112" t="s">
        <v>105</v>
      </c>
      <c r="AL133" s="69" t="s">
        <v>4856</v>
      </c>
      <c r="AM133" s="69"/>
      <c r="AN133" s="69">
        <v>1</v>
      </c>
      <c r="AO133" s="69" t="s">
        <v>4797</v>
      </c>
      <c r="AP133" s="149" t="s">
        <v>5145</v>
      </c>
    </row>
    <row r="134" spans="1:42" ht="84">
      <c r="A134" s="69">
        <v>236</v>
      </c>
      <c r="B134" s="69" t="s">
        <v>5146</v>
      </c>
      <c r="C134" s="112" t="s">
        <v>5147</v>
      </c>
      <c r="D134" s="112" t="s">
        <v>5148</v>
      </c>
      <c r="E134" s="69" t="s">
        <v>5149</v>
      </c>
      <c r="F134" s="149" t="s">
        <v>5150</v>
      </c>
      <c r="G134" s="69" t="s">
        <v>3193</v>
      </c>
      <c r="H134" s="112" t="s">
        <v>5147</v>
      </c>
      <c r="I134" s="112" t="s">
        <v>5147</v>
      </c>
      <c r="J134" s="112" t="s">
        <v>5151</v>
      </c>
      <c r="K134" s="69" t="s">
        <v>209</v>
      </c>
      <c r="L134" s="69" t="s">
        <v>209</v>
      </c>
      <c r="M134" s="69" t="s">
        <v>209</v>
      </c>
      <c r="N134" s="69" t="s">
        <v>5152</v>
      </c>
      <c r="O134" s="112" t="s">
        <v>209</v>
      </c>
      <c r="P134" s="112" t="s">
        <v>4720</v>
      </c>
      <c r="Q134" s="112" t="s">
        <v>4705</v>
      </c>
      <c r="R134" s="112"/>
      <c r="S134" s="69">
        <v>2016</v>
      </c>
      <c r="T134" s="112" t="s">
        <v>4706</v>
      </c>
      <c r="U134" s="52">
        <v>3804700</v>
      </c>
      <c r="V134" s="52">
        <v>4136000</v>
      </c>
      <c r="W134" s="52">
        <v>2033000</v>
      </c>
      <c r="X134" s="52">
        <v>6000</v>
      </c>
      <c r="Y134" s="112" t="s">
        <v>4707</v>
      </c>
      <c r="Z134" s="112"/>
      <c r="AA134" s="112" t="s">
        <v>642</v>
      </c>
      <c r="AB134" s="61" t="s">
        <v>4823</v>
      </c>
      <c r="AC134" s="112"/>
      <c r="AD134" s="112" t="s">
        <v>209</v>
      </c>
      <c r="AE134" s="52"/>
      <c r="AF134" s="112" t="s">
        <v>114</v>
      </c>
      <c r="AG134" s="112" t="s">
        <v>4864</v>
      </c>
      <c r="AH134" s="61" t="s">
        <v>5153</v>
      </c>
      <c r="AI134" s="61" t="s">
        <v>4838</v>
      </c>
      <c r="AJ134" s="112">
        <v>800</v>
      </c>
      <c r="AK134" s="112" t="s">
        <v>5154</v>
      </c>
      <c r="AL134" s="69" t="s">
        <v>5155</v>
      </c>
      <c r="AM134" s="69"/>
      <c r="AN134" s="69">
        <v>2</v>
      </c>
      <c r="AO134" s="69" t="s">
        <v>4797</v>
      </c>
      <c r="AP134" s="69" t="s">
        <v>4772</v>
      </c>
    </row>
    <row r="135" spans="1:42" ht="70">
      <c r="A135" s="69">
        <v>237</v>
      </c>
      <c r="B135" s="69" t="s">
        <v>5156</v>
      </c>
      <c r="C135" s="112" t="s">
        <v>5157</v>
      </c>
      <c r="D135" s="112" t="s">
        <v>5158</v>
      </c>
      <c r="E135" s="69" t="s">
        <v>5159</v>
      </c>
      <c r="F135" s="149" t="s">
        <v>5160</v>
      </c>
      <c r="G135" s="69" t="s">
        <v>3193</v>
      </c>
      <c r="H135" s="112" t="s">
        <v>5157</v>
      </c>
      <c r="I135" s="112" t="s">
        <v>5157</v>
      </c>
      <c r="J135" s="112" t="s">
        <v>5161</v>
      </c>
      <c r="K135" s="69" t="s">
        <v>209</v>
      </c>
      <c r="L135" s="69" t="s">
        <v>209</v>
      </c>
      <c r="M135" s="69" t="s">
        <v>209</v>
      </c>
      <c r="N135" s="69" t="s">
        <v>209</v>
      </c>
      <c r="O135" s="112" t="s">
        <v>209</v>
      </c>
      <c r="P135" s="112" t="s">
        <v>4705</v>
      </c>
      <c r="Q135" s="112" t="s">
        <v>4720</v>
      </c>
      <c r="R135" s="112"/>
      <c r="S135" s="69">
        <v>2017</v>
      </c>
      <c r="T135" s="112" t="s">
        <v>4706</v>
      </c>
      <c r="U135" s="52">
        <v>31693300</v>
      </c>
      <c r="V135" s="52">
        <v>5264000</v>
      </c>
      <c r="W135" s="52">
        <v>608000</v>
      </c>
      <c r="X135" s="52">
        <v>0</v>
      </c>
      <c r="Y135" s="112" t="s">
        <v>4707</v>
      </c>
      <c r="Z135" s="112"/>
      <c r="AA135" s="112" t="s">
        <v>642</v>
      </c>
      <c r="AB135" s="61" t="s">
        <v>5162</v>
      </c>
      <c r="AC135" s="112"/>
      <c r="AD135" s="112" t="s">
        <v>209</v>
      </c>
      <c r="AE135" s="52"/>
      <c r="AF135" s="112" t="s">
        <v>35</v>
      </c>
      <c r="AG135" s="112" t="s">
        <v>5163</v>
      </c>
      <c r="AH135" s="61" t="s">
        <v>5164</v>
      </c>
      <c r="AI135" s="61" t="s">
        <v>4795</v>
      </c>
      <c r="AJ135" s="112">
        <v>225000</v>
      </c>
      <c r="AK135" s="112" t="s">
        <v>5165</v>
      </c>
      <c r="AL135" s="69" t="s">
        <v>5166</v>
      </c>
      <c r="AM135" s="69"/>
      <c r="AN135" s="69">
        <v>10</v>
      </c>
      <c r="AO135" s="69" t="s">
        <v>5128</v>
      </c>
      <c r="AP135" s="69" t="s">
        <v>5167</v>
      </c>
    </row>
    <row r="136" spans="1:42" ht="84">
      <c r="A136" s="69">
        <v>238</v>
      </c>
      <c r="B136" s="69" t="s">
        <v>5168</v>
      </c>
      <c r="C136" s="112" t="s">
        <v>5169</v>
      </c>
      <c r="D136" s="112" t="s">
        <v>5170</v>
      </c>
      <c r="E136" s="69" t="s">
        <v>5171</v>
      </c>
      <c r="F136" s="149" t="s">
        <v>5172</v>
      </c>
      <c r="G136" s="69" t="s">
        <v>3193</v>
      </c>
      <c r="H136" s="112" t="s">
        <v>5169</v>
      </c>
      <c r="I136" s="112" t="s">
        <v>5169</v>
      </c>
      <c r="J136" s="112" t="s">
        <v>5173</v>
      </c>
      <c r="K136" s="69" t="s">
        <v>209</v>
      </c>
      <c r="L136" s="69" t="s">
        <v>5174</v>
      </c>
      <c r="M136" s="69" t="s">
        <v>209</v>
      </c>
      <c r="N136" s="69" t="s">
        <v>5175</v>
      </c>
      <c r="O136" s="112" t="s">
        <v>209</v>
      </c>
      <c r="P136" s="112" t="s">
        <v>4705</v>
      </c>
      <c r="Q136" s="112" t="s">
        <v>4720</v>
      </c>
      <c r="R136" s="112"/>
      <c r="S136" s="69">
        <v>2020</v>
      </c>
      <c r="T136" s="112" t="s">
        <v>4706</v>
      </c>
      <c r="U136" s="52">
        <v>0</v>
      </c>
      <c r="V136" s="52">
        <v>1635000</v>
      </c>
      <c r="W136" s="52">
        <v>15845000</v>
      </c>
      <c r="X136" s="52">
        <v>435000</v>
      </c>
      <c r="Y136" s="112" t="s">
        <v>4707</v>
      </c>
      <c r="Z136" s="112"/>
      <c r="AA136" s="112" t="s">
        <v>642</v>
      </c>
      <c r="AB136" s="61" t="s">
        <v>4746</v>
      </c>
      <c r="AC136" s="112"/>
      <c r="AD136" s="112" t="s">
        <v>209</v>
      </c>
      <c r="AE136" s="52"/>
      <c r="AF136" s="112" t="s">
        <v>35</v>
      </c>
      <c r="AG136" s="112" t="s">
        <v>5176</v>
      </c>
      <c r="AH136" s="61" t="s">
        <v>4945</v>
      </c>
      <c r="AI136" s="61" t="s">
        <v>4711</v>
      </c>
      <c r="AJ136" s="112">
        <v>800</v>
      </c>
      <c r="AK136" s="112" t="s">
        <v>5177</v>
      </c>
      <c r="AL136" s="69" t="s">
        <v>5155</v>
      </c>
      <c r="AM136" s="69"/>
      <c r="AN136" s="69">
        <v>3</v>
      </c>
      <c r="AO136" s="69" t="s">
        <v>4797</v>
      </c>
      <c r="AP136" s="69" t="s">
        <v>5178</v>
      </c>
    </row>
    <row r="137" spans="1:42" ht="98">
      <c r="A137" s="69">
        <v>239</v>
      </c>
      <c r="B137" s="69" t="s">
        <v>5179</v>
      </c>
      <c r="C137" s="112" t="s">
        <v>5180</v>
      </c>
      <c r="D137" s="112" t="s">
        <v>5181</v>
      </c>
      <c r="E137" s="58" t="s">
        <v>5182</v>
      </c>
      <c r="F137" s="149" t="s">
        <v>5183</v>
      </c>
      <c r="G137" s="69" t="s">
        <v>3180</v>
      </c>
      <c r="H137" s="112" t="s">
        <v>5180</v>
      </c>
      <c r="I137" s="112" t="s">
        <v>5180</v>
      </c>
      <c r="J137" s="69" t="s">
        <v>5184</v>
      </c>
      <c r="K137" s="69" t="s">
        <v>209</v>
      </c>
      <c r="L137" s="69" t="s">
        <v>209</v>
      </c>
      <c r="M137" s="69" t="s">
        <v>209</v>
      </c>
      <c r="N137" s="69" t="s">
        <v>209</v>
      </c>
      <c r="O137" s="112" t="s">
        <v>209</v>
      </c>
      <c r="P137" s="112" t="s">
        <v>4720</v>
      </c>
      <c r="Q137" s="112" t="s">
        <v>4705</v>
      </c>
      <c r="R137" s="112"/>
      <c r="S137" s="69">
        <v>2018</v>
      </c>
      <c r="T137" s="112" t="s">
        <v>4706</v>
      </c>
      <c r="U137" s="52">
        <v>398500</v>
      </c>
      <c r="V137" s="52">
        <v>152000</v>
      </c>
      <c r="W137" s="52">
        <v>544000</v>
      </c>
      <c r="X137" s="52">
        <v>0</v>
      </c>
      <c r="Y137" s="112" t="s">
        <v>4707</v>
      </c>
      <c r="Z137" s="112"/>
      <c r="AA137" s="112" t="s">
        <v>642</v>
      </c>
      <c r="AB137" s="61" t="s">
        <v>4721</v>
      </c>
      <c r="AC137" s="112"/>
      <c r="AD137" s="112" t="s">
        <v>209</v>
      </c>
      <c r="AE137" s="52"/>
      <c r="AF137" s="112" t="s">
        <v>35</v>
      </c>
      <c r="AG137" s="112" t="s">
        <v>5185</v>
      </c>
      <c r="AH137" s="61" t="s">
        <v>5186</v>
      </c>
      <c r="AI137" s="61" t="s">
        <v>4711</v>
      </c>
      <c r="AJ137" s="112">
        <v>500</v>
      </c>
      <c r="AK137" s="112" t="s">
        <v>105</v>
      </c>
      <c r="AL137" s="69" t="s">
        <v>5187</v>
      </c>
      <c r="AM137" s="69"/>
      <c r="AN137" s="69">
        <v>1</v>
      </c>
      <c r="AO137" s="69" t="s">
        <v>4797</v>
      </c>
      <c r="AP137" s="149" t="s">
        <v>5188</v>
      </c>
    </row>
    <row r="138" spans="1:42" ht="84">
      <c r="A138" s="69">
        <v>240</v>
      </c>
      <c r="B138" s="69" t="s">
        <v>1781</v>
      </c>
      <c r="C138" s="112" t="s">
        <v>1783</v>
      </c>
      <c r="D138" s="112" t="s">
        <v>5189</v>
      </c>
      <c r="E138" s="58" t="s">
        <v>1782</v>
      </c>
      <c r="F138" s="149" t="s">
        <v>1785</v>
      </c>
      <c r="G138" s="69" t="s">
        <v>3180</v>
      </c>
      <c r="H138" s="112" t="s">
        <v>1783</v>
      </c>
      <c r="I138" s="112" t="s">
        <v>1783</v>
      </c>
      <c r="J138" s="112" t="s">
        <v>1786</v>
      </c>
      <c r="K138" s="69" t="s">
        <v>209</v>
      </c>
      <c r="L138" s="69" t="s">
        <v>209</v>
      </c>
      <c r="M138" s="69" t="s">
        <v>209</v>
      </c>
      <c r="N138" s="69" t="s">
        <v>209</v>
      </c>
      <c r="O138" s="112" t="s">
        <v>209</v>
      </c>
      <c r="P138" s="112" t="s">
        <v>4720</v>
      </c>
      <c r="Q138" s="112" t="s">
        <v>4720</v>
      </c>
      <c r="R138" s="112"/>
      <c r="S138" s="69">
        <v>2018</v>
      </c>
      <c r="T138" s="112" t="s">
        <v>4706</v>
      </c>
      <c r="U138" s="52">
        <v>0</v>
      </c>
      <c r="V138" s="52">
        <v>10079500</v>
      </c>
      <c r="W138" s="52">
        <v>3388000</v>
      </c>
      <c r="X138" s="52">
        <v>0</v>
      </c>
      <c r="Y138" s="112" t="s">
        <v>4707</v>
      </c>
      <c r="Z138" s="112"/>
      <c r="AA138" s="112" t="s">
        <v>73</v>
      </c>
      <c r="AB138" s="61" t="s">
        <v>4970</v>
      </c>
      <c r="AC138" s="112"/>
      <c r="AD138" s="112" t="s">
        <v>209</v>
      </c>
      <c r="AE138" s="52"/>
      <c r="AF138" s="112" t="s">
        <v>35</v>
      </c>
      <c r="AG138" s="112" t="s">
        <v>5190</v>
      </c>
      <c r="AH138" s="61" t="s">
        <v>5191</v>
      </c>
      <c r="AI138" s="61" t="s">
        <v>4711</v>
      </c>
      <c r="AJ138" s="112">
        <v>3000</v>
      </c>
      <c r="AK138" s="112" t="s">
        <v>105</v>
      </c>
      <c r="AL138" s="69" t="s">
        <v>5192</v>
      </c>
      <c r="AM138" s="69"/>
      <c r="AN138" s="69">
        <v>1</v>
      </c>
      <c r="AO138" s="69" t="s">
        <v>4797</v>
      </c>
      <c r="AP138" s="149" t="s">
        <v>5193</v>
      </c>
    </row>
    <row r="139" spans="1:42" ht="70">
      <c r="A139" s="69">
        <v>241</v>
      </c>
      <c r="B139" s="69" t="s">
        <v>5194</v>
      </c>
      <c r="C139" s="112" t="s">
        <v>5195</v>
      </c>
      <c r="D139" s="112" t="s">
        <v>5196</v>
      </c>
      <c r="E139" s="58" t="s">
        <v>5197</v>
      </c>
      <c r="F139" s="149" t="s">
        <v>5198</v>
      </c>
      <c r="G139" s="69" t="s">
        <v>3180</v>
      </c>
      <c r="H139" s="112" t="s">
        <v>5195</v>
      </c>
      <c r="I139" s="112" t="s">
        <v>5195</v>
      </c>
      <c r="J139" s="112" t="s">
        <v>5199</v>
      </c>
      <c r="K139" s="69" t="s">
        <v>209</v>
      </c>
      <c r="L139" s="69" t="s">
        <v>209</v>
      </c>
      <c r="M139" s="69" t="s">
        <v>209</v>
      </c>
      <c r="N139" s="69" t="s">
        <v>209</v>
      </c>
      <c r="O139" s="112" t="s">
        <v>209</v>
      </c>
      <c r="P139" s="112" t="s">
        <v>4705</v>
      </c>
      <c r="Q139" s="112" t="s">
        <v>4720</v>
      </c>
      <c r="R139" s="112"/>
      <c r="S139" s="69">
        <v>2018</v>
      </c>
      <c r="T139" s="112" t="s">
        <v>4706</v>
      </c>
      <c r="U139" s="52">
        <v>5602500</v>
      </c>
      <c r="V139" s="52">
        <v>32348000</v>
      </c>
      <c r="W139" s="52">
        <v>22639000</v>
      </c>
      <c r="X139" s="52">
        <v>1720000</v>
      </c>
      <c r="Y139" s="112" t="s">
        <v>4707</v>
      </c>
      <c r="Z139" s="112"/>
      <c r="AA139" s="112" t="s">
        <v>642</v>
      </c>
      <c r="AB139" s="61" t="s">
        <v>4746</v>
      </c>
      <c r="AC139" s="112"/>
      <c r="AD139" s="112" t="s">
        <v>209</v>
      </c>
      <c r="AE139" s="52"/>
      <c r="AF139" s="112" t="s">
        <v>35</v>
      </c>
      <c r="AG139" s="112" t="s">
        <v>5200</v>
      </c>
      <c r="AH139" s="61" t="s">
        <v>5201</v>
      </c>
      <c r="AI139" s="61" t="s">
        <v>4711</v>
      </c>
      <c r="AJ139" s="112">
        <v>500</v>
      </c>
      <c r="AK139" s="112" t="s">
        <v>105</v>
      </c>
      <c r="AL139" s="69" t="s">
        <v>5202</v>
      </c>
      <c r="AM139" s="69"/>
      <c r="AN139" s="69">
        <v>2</v>
      </c>
      <c r="AO139" s="69" t="s">
        <v>4797</v>
      </c>
      <c r="AP139" s="69" t="s">
        <v>5203</v>
      </c>
    </row>
    <row r="140" spans="1:42" ht="112">
      <c r="A140" s="69">
        <v>242</v>
      </c>
      <c r="B140" s="69" t="s">
        <v>5204</v>
      </c>
      <c r="C140" s="112" t="s">
        <v>5205</v>
      </c>
      <c r="D140" s="112" t="s">
        <v>5206</v>
      </c>
      <c r="E140" s="58" t="s">
        <v>5207</v>
      </c>
      <c r="F140" s="69" t="s">
        <v>5208</v>
      </c>
      <c r="G140" s="69" t="s">
        <v>3180</v>
      </c>
      <c r="H140" s="112" t="s">
        <v>5205</v>
      </c>
      <c r="I140" s="112" t="s">
        <v>5205</v>
      </c>
      <c r="J140" s="112" t="s">
        <v>5209</v>
      </c>
      <c r="K140" s="69" t="s">
        <v>209</v>
      </c>
      <c r="L140" s="69" t="s">
        <v>209</v>
      </c>
      <c r="M140" s="69" t="s">
        <v>209</v>
      </c>
      <c r="N140" s="69" t="s">
        <v>209</v>
      </c>
      <c r="O140" s="112" t="s">
        <v>209</v>
      </c>
      <c r="P140" s="112" t="s">
        <v>4720</v>
      </c>
      <c r="Q140" s="112" t="s">
        <v>4720</v>
      </c>
      <c r="R140" s="112"/>
      <c r="S140" s="69">
        <v>2019</v>
      </c>
      <c r="T140" s="112" t="s">
        <v>4706</v>
      </c>
      <c r="U140" s="52">
        <v>29378400</v>
      </c>
      <c r="V140" s="52">
        <v>35121400</v>
      </c>
      <c r="W140" s="52">
        <v>52754000</v>
      </c>
      <c r="X140" s="52">
        <v>6788000</v>
      </c>
      <c r="Y140" s="112" t="s">
        <v>4707</v>
      </c>
      <c r="Z140" s="112"/>
      <c r="AA140" s="112" t="s">
        <v>642</v>
      </c>
      <c r="AB140" s="61" t="s">
        <v>5210</v>
      </c>
      <c r="AC140" s="112"/>
      <c r="AD140" s="112" t="s">
        <v>209</v>
      </c>
      <c r="AE140" s="52"/>
      <c r="AF140" s="112" t="s">
        <v>35</v>
      </c>
      <c r="AG140" s="112" t="s">
        <v>5211</v>
      </c>
      <c r="AH140" s="61" t="s">
        <v>5212</v>
      </c>
      <c r="AI140" s="61" t="s">
        <v>4838</v>
      </c>
      <c r="AJ140" s="112">
        <v>1000</v>
      </c>
      <c r="AK140" s="112" t="s">
        <v>74</v>
      </c>
      <c r="AL140" s="69" t="s">
        <v>4706</v>
      </c>
      <c r="AM140" s="69"/>
      <c r="AN140" s="69">
        <v>5</v>
      </c>
      <c r="AO140" s="69"/>
      <c r="AP140" s="69" t="s">
        <v>5213</v>
      </c>
    </row>
    <row r="141" spans="1:42" ht="84">
      <c r="A141" s="69">
        <v>243</v>
      </c>
      <c r="B141" s="69" t="s">
        <v>2170</v>
      </c>
      <c r="C141" s="112" t="s">
        <v>5214</v>
      </c>
      <c r="D141" s="112" t="s">
        <v>2173</v>
      </c>
      <c r="E141" s="58" t="s">
        <v>2171</v>
      </c>
      <c r="F141" s="149" t="s">
        <v>2174</v>
      </c>
      <c r="G141" s="69" t="s">
        <v>3180</v>
      </c>
      <c r="H141" s="112" t="s">
        <v>5214</v>
      </c>
      <c r="I141" s="112" t="s">
        <v>5214</v>
      </c>
      <c r="J141" s="112" t="s">
        <v>5215</v>
      </c>
      <c r="K141" s="69" t="s">
        <v>209</v>
      </c>
      <c r="L141" s="69" t="s">
        <v>209</v>
      </c>
      <c r="M141" s="69" t="s">
        <v>209</v>
      </c>
      <c r="N141" s="69" t="s">
        <v>209</v>
      </c>
      <c r="O141" s="112" t="s">
        <v>209</v>
      </c>
      <c r="P141" s="112" t="s">
        <v>4720</v>
      </c>
      <c r="Q141" s="112" t="s">
        <v>4705</v>
      </c>
      <c r="R141" s="112"/>
      <c r="S141" s="69">
        <v>2018</v>
      </c>
      <c r="T141" s="112" t="s">
        <v>4706</v>
      </c>
      <c r="U141" s="52">
        <v>0</v>
      </c>
      <c r="V141" s="52">
        <v>102978500</v>
      </c>
      <c r="W141" s="52">
        <v>60376000</v>
      </c>
      <c r="X141" s="52">
        <v>3312000</v>
      </c>
      <c r="Y141" s="112" t="s">
        <v>4707</v>
      </c>
      <c r="Z141" s="112"/>
      <c r="AA141" s="112" t="s">
        <v>642</v>
      </c>
      <c r="AB141" s="61" t="s">
        <v>4721</v>
      </c>
      <c r="AC141" s="112"/>
      <c r="AD141" s="112" t="s">
        <v>209</v>
      </c>
      <c r="AE141" s="52"/>
      <c r="AF141" s="112" t="s">
        <v>35</v>
      </c>
      <c r="AG141" s="112" t="s">
        <v>5216</v>
      </c>
      <c r="AH141" s="61" t="s">
        <v>4934</v>
      </c>
      <c r="AI141" s="61" t="s">
        <v>4711</v>
      </c>
      <c r="AJ141" s="112">
        <v>3000</v>
      </c>
      <c r="AK141" s="112" t="s">
        <v>5217</v>
      </c>
      <c r="AL141" s="69" t="s">
        <v>4706</v>
      </c>
      <c r="AM141" s="69"/>
      <c r="AN141" s="69">
        <v>2</v>
      </c>
      <c r="AO141" s="69" t="s">
        <v>5218</v>
      </c>
      <c r="AP141" s="149" t="s">
        <v>5219</v>
      </c>
    </row>
    <row r="142" spans="1:42" ht="70">
      <c r="A142" s="69">
        <v>244</v>
      </c>
      <c r="B142" s="69" t="s">
        <v>5220</v>
      </c>
      <c r="C142" s="112" t="s">
        <v>5221</v>
      </c>
      <c r="D142" s="112" t="s">
        <v>5222</v>
      </c>
      <c r="E142" s="58" t="s">
        <v>5223</v>
      </c>
      <c r="F142" s="149" t="s">
        <v>828</v>
      </c>
      <c r="G142" s="69" t="s">
        <v>3180</v>
      </c>
      <c r="H142" s="112" t="s">
        <v>5221</v>
      </c>
      <c r="I142" s="112" t="s">
        <v>5221</v>
      </c>
      <c r="J142" s="112" t="s">
        <v>5224</v>
      </c>
      <c r="K142" s="69" t="s">
        <v>209</v>
      </c>
      <c r="L142" s="69" t="s">
        <v>209</v>
      </c>
      <c r="M142" s="69" t="s">
        <v>209</v>
      </c>
      <c r="N142" s="69" t="s">
        <v>209</v>
      </c>
      <c r="O142" s="112" t="s">
        <v>209</v>
      </c>
      <c r="P142" s="112" t="s">
        <v>4705</v>
      </c>
      <c r="Q142" s="112" t="s">
        <v>4720</v>
      </c>
      <c r="R142" s="112"/>
      <c r="S142" s="69">
        <v>2018</v>
      </c>
      <c r="T142" s="112" t="s">
        <v>4706</v>
      </c>
      <c r="U142" s="52">
        <v>772000</v>
      </c>
      <c r="V142" s="52">
        <v>10127000</v>
      </c>
      <c r="W142" s="52">
        <v>6006000</v>
      </c>
      <c r="X142" s="52">
        <v>470000</v>
      </c>
      <c r="Y142" s="112" t="s">
        <v>4707</v>
      </c>
      <c r="Z142" s="112"/>
      <c r="AA142" s="112" t="s">
        <v>642</v>
      </c>
      <c r="AB142" s="61" t="s">
        <v>4721</v>
      </c>
      <c r="AC142" s="112"/>
      <c r="AD142" s="112" t="s">
        <v>209</v>
      </c>
      <c r="AE142" s="52"/>
      <c r="AF142" s="112" t="s">
        <v>35</v>
      </c>
      <c r="AG142" s="112" t="s">
        <v>5225</v>
      </c>
      <c r="AH142" s="61" t="s">
        <v>4945</v>
      </c>
      <c r="AI142" s="61" t="s">
        <v>4711</v>
      </c>
      <c r="AJ142" s="112">
        <v>900</v>
      </c>
      <c r="AK142" s="112" t="s">
        <v>5226</v>
      </c>
      <c r="AL142" s="69" t="s">
        <v>4706</v>
      </c>
      <c r="AM142" s="69"/>
      <c r="AN142" s="69">
        <v>1</v>
      </c>
      <c r="AO142" s="69" t="s">
        <v>4797</v>
      </c>
      <c r="AP142" s="69" t="s">
        <v>5227</v>
      </c>
    </row>
    <row r="143" spans="1:42" ht="84">
      <c r="A143" s="69">
        <v>245</v>
      </c>
      <c r="B143" s="69" t="s">
        <v>5228</v>
      </c>
      <c r="C143" s="112" t="s">
        <v>5229</v>
      </c>
      <c r="D143" s="112" t="s">
        <v>5230</v>
      </c>
      <c r="E143" s="58" t="s">
        <v>5231</v>
      </c>
      <c r="F143" s="149" t="s">
        <v>5232</v>
      </c>
      <c r="G143" s="69" t="s">
        <v>3180</v>
      </c>
      <c r="H143" s="112" t="s">
        <v>5229</v>
      </c>
      <c r="I143" s="112" t="s">
        <v>5229</v>
      </c>
      <c r="J143" s="112" t="s">
        <v>5233</v>
      </c>
      <c r="K143" s="69" t="s">
        <v>209</v>
      </c>
      <c r="L143" s="69" t="s">
        <v>209</v>
      </c>
      <c r="M143" s="69" t="s">
        <v>209</v>
      </c>
      <c r="N143" s="69" t="s">
        <v>209</v>
      </c>
      <c r="O143" s="112" t="s">
        <v>209</v>
      </c>
      <c r="P143" s="112" t="s">
        <v>4705</v>
      </c>
      <c r="Q143" s="112" t="s">
        <v>4705</v>
      </c>
      <c r="R143" s="112"/>
      <c r="S143" s="69">
        <v>2020</v>
      </c>
      <c r="T143" s="112" t="s">
        <v>4706</v>
      </c>
      <c r="U143" s="52"/>
      <c r="V143" s="52"/>
      <c r="W143" s="52">
        <v>1280000</v>
      </c>
      <c r="X143" s="52">
        <v>540000</v>
      </c>
      <c r="Y143" s="112" t="s">
        <v>4707</v>
      </c>
      <c r="Z143" s="112"/>
      <c r="AA143" s="112" t="s">
        <v>73</v>
      </c>
      <c r="AB143" s="61" t="s">
        <v>4721</v>
      </c>
      <c r="AC143" s="112"/>
      <c r="AD143" s="112" t="s">
        <v>209</v>
      </c>
      <c r="AE143" s="52"/>
      <c r="AF143" s="112" t="s">
        <v>4971</v>
      </c>
      <c r="AG143" s="112" t="s">
        <v>4793</v>
      </c>
      <c r="AH143" s="61" t="s">
        <v>5234</v>
      </c>
      <c r="AI143" s="61" t="s">
        <v>4711</v>
      </c>
      <c r="AJ143" s="112">
        <v>500</v>
      </c>
      <c r="AK143" s="112" t="s">
        <v>105</v>
      </c>
      <c r="AL143" s="69" t="s">
        <v>4706</v>
      </c>
      <c r="AM143" s="69"/>
      <c r="AN143" s="69">
        <v>1</v>
      </c>
      <c r="AO143" s="69" t="s">
        <v>4797</v>
      </c>
      <c r="AP143" s="69" t="s">
        <v>5235</v>
      </c>
    </row>
    <row r="144" spans="1:42" ht="70">
      <c r="A144" s="69">
        <v>246</v>
      </c>
      <c r="B144" s="69" t="s">
        <v>5236</v>
      </c>
      <c r="C144" s="112" t="s">
        <v>5237</v>
      </c>
      <c r="D144" s="112" t="s">
        <v>5238</v>
      </c>
      <c r="E144" s="58" t="s">
        <v>5239</v>
      </c>
      <c r="F144" s="149" t="s">
        <v>5240</v>
      </c>
      <c r="G144" s="69" t="s">
        <v>3193</v>
      </c>
      <c r="H144" s="112" t="s">
        <v>5237</v>
      </c>
      <c r="I144" s="112" t="s">
        <v>5237</v>
      </c>
      <c r="J144" s="112" t="s">
        <v>5241</v>
      </c>
      <c r="K144" s="69" t="s">
        <v>209</v>
      </c>
      <c r="L144" s="69" t="s">
        <v>209</v>
      </c>
      <c r="M144" s="69" t="s">
        <v>209</v>
      </c>
      <c r="N144" s="69" t="s">
        <v>209</v>
      </c>
      <c r="O144" s="112" t="s">
        <v>209</v>
      </c>
      <c r="P144" s="112" t="s">
        <v>4705</v>
      </c>
      <c r="Q144" s="112" t="s">
        <v>4720</v>
      </c>
      <c r="R144" s="112"/>
      <c r="S144" s="69">
        <v>2015</v>
      </c>
      <c r="T144" s="112" t="s">
        <v>4706</v>
      </c>
      <c r="U144" s="52">
        <v>24478000</v>
      </c>
      <c r="V144" s="52">
        <v>13952000</v>
      </c>
      <c r="W144" s="52">
        <v>7860000</v>
      </c>
      <c r="X144" s="52">
        <v>953000</v>
      </c>
      <c r="Y144" s="112" t="s">
        <v>4707</v>
      </c>
      <c r="Z144" s="112"/>
      <c r="AA144" s="112" t="s">
        <v>642</v>
      </c>
      <c r="AB144" s="61" t="s">
        <v>4721</v>
      </c>
      <c r="AC144" s="112"/>
      <c r="AD144" s="112" t="s">
        <v>209</v>
      </c>
      <c r="AE144" s="52"/>
      <c r="AF144" s="112" t="s">
        <v>5242</v>
      </c>
      <c r="AG144" s="112" t="s">
        <v>5243</v>
      </c>
      <c r="AH144" s="61" t="s">
        <v>5153</v>
      </c>
      <c r="AI144" s="61" t="s">
        <v>4838</v>
      </c>
      <c r="AJ144" s="112">
        <v>3000</v>
      </c>
      <c r="AK144" s="112" t="s">
        <v>105</v>
      </c>
      <c r="AL144" s="69" t="s">
        <v>4706</v>
      </c>
      <c r="AM144" s="69"/>
      <c r="AN144" s="69">
        <v>1</v>
      </c>
      <c r="AO144" s="69" t="s">
        <v>4797</v>
      </c>
      <c r="AP144" s="69" t="s">
        <v>5244</v>
      </c>
    </row>
    <row r="145" spans="1:42" ht="56">
      <c r="A145" s="69">
        <v>247</v>
      </c>
      <c r="B145" s="69" t="s">
        <v>5245</v>
      </c>
      <c r="C145" s="112" t="s">
        <v>5246</v>
      </c>
      <c r="D145" s="112" t="s">
        <v>5247</v>
      </c>
      <c r="E145" s="58" t="s">
        <v>5248</v>
      </c>
      <c r="F145" s="149" t="s">
        <v>5249</v>
      </c>
      <c r="G145" s="69" t="s">
        <v>3180</v>
      </c>
      <c r="H145" s="112" t="s">
        <v>5246</v>
      </c>
      <c r="I145" s="112" t="s">
        <v>5246</v>
      </c>
      <c r="J145" s="112" t="s">
        <v>5250</v>
      </c>
      <c r="K145" s="69" t="s">
        <v>209</v>
      </c>
      <c r="L145" s="69" t="s">
        <v>209</v>
      </c>
      <c r="M145" s="69" t="s">
        <v>209</v>
      </c>
      <c r="N145" s="69" t="s">
        <v>209</v>
      </c>
      <c r="O145" s="112" t="s">
        <v>209</v>
      </c>
      <c r="P145" s="112" t="s">
        <v>4705</v>
      </c>
      <c r="Q145" s="112" t="s">
        <v>4705</v>
      </c>
      <c r="R145" s="112"/>
      <c r="S145" s="69">
        <v>2019</v>
      </c>
      <c r="T145" s="112" t="s">
        <v>4706</v>
      </c>
      <c r="U145" s="52"/>
      <c r="V145" s="52">
        <v>216000</v>
      </c>
      <c r="W145" s="52">
        <v>1020000</v>
      </c>
      <c r="X145" s="52">
        <v>0</v>
      </c>
      <c r="Y145" s="112" t="s">
        <v>4707</v>
      </c>
      <c r="Z145" s="112"/>
      <c r="AA145" s="112" t="s">
        <v>73</v>
      </c>
      <c r="AB145" s="61" t="s">
        <v>5251</v>
      </c>
      <c r="AC145" s="112"/>
      <c r="AD145" s="112" t="s">
        <v>209</v>
      </c>
      <c r="AE145" s="52"/>
      <c r="AF145" s="112" t="s">
        <v>35</v>
      </c>
      <c r="AG145" s="112" t="s">
        <v>5252</v>
      </c>
      <c r="AH145" s="61" t="s">
        <v>5253</v>
      </c>
      <c r="AI145" s="61" t="s">
        <v>4711</v>
      </c>
      <c r="AJ145" s="112">
        <v>800</v>
      </c>
      <c r="AK145" s="112" t="s">
        <v>2222</v>
      </c>
      <c r="AL145" s="69" t="s">
        <v>4706</v>
      </c>
      <c r="AM145" s="69"/>
      <c r="AN145" s="69">
        <v>1</v>
      </c>
      <c r="AO145" s="69"/>
      <c r="AP145" s="69" t="s">
        <v>5254</v>
      </c>
    </row>
    <row r="146" spans="1:42" ht="112">
      <c r="A146" s="69">
        <v>248</v>
      </c>
      <c r="B146" s="69" t="s">
        <v>5255</v>
      </c>
      <c r="C146" s="112" t="s">
        <v>5256</v>
      </c>
      <c r="D146" s="112" t="s">
        <v>5257</v>
      </c>
      <c r="E146" s="58" t="s">
        <v>5258</v>
      </c>
      <c r="F146" s="149" t="s">
        <v>5259</v>
      </c>
      <c r="G146" s="69" t="s">
        <v>3180</v>
      </c>
      <c r="H146" s="112" t="s">
        <v>5256</v>
      </c>
      <c r="I146" s="112" t="s">
        <v>5256</v>
      </c>
      <c r="J146" s="112" t="s">
        <v>5260</v>
      </c>
      <c r="K146" s="69" t="s">
        <v>209</v>
      </c>
      <c r="L146" s="69" t="s">
        <v>209</v>
      </c>
      <c r="M146" s="69" t="s">
        <v>209</v>
      </c>
      <c r="N146" s="69" t="s">
        <v>209</v>
      </c>
      <c r="O146" s="112" t="s">
        <v>209</v>
      </c>
      <c r="P146" s="112" t="s">
        <v>4720</v>
      </c>
      <c r="Q146" s="112" t="s">
        <v>4705</v>
      </c>
      <c r="R146" s="112"/>
      <c r="S146" s="69">
        <v>2019</v>
      </c>
      <c r="T146" s="112" t="s">
        <v>4706</v>
      </c>
      <c r="U146" s="52"/>
      <c r="V146" s="52"/>
      <c r="W146" s="52">
        <v>988000</v>
      </c>
      <c r="X146" s="52">
        <v>84000</v>
      </c>
      <c r="Y146" s="112" t="s">
        <v>4707</v>
      </c>
      <c r="Z146" s="112"/>
      <c r="AA146" s="112" t="s">
        <v>73</v>
      </c>
      <c r="AB146" s="61" t="s">
        <v>5261</v>
      </c>
      <c r="AC146" s="112"/>
      <c r="AD146" s="112" t="s">
        <v>209</v>
      </c>
      <c r="AE146" s="52"/>
      <c r="AF146" s="112" t="s">
        <v>4836</v>
      </c>
      <c r="AG146" s="112" t="s">
        <v>5262</v>
      </c>
      <c r="AH146" s="61" t="s">
        <v>5263</v>
      </c>
      <c r="AI146" s="61" t="s">
        <v>4711</v>
      </c>
      <c r="AJ146" s="112">
        <v>300</v>
      </c>
      <c r="AK146" s="112" t="s">
        <v>5264</v>
      </c>
      <c r="AL146" s="69" t="s">
        <v>4706</v>
      </c>
      <c r="AM146" s="69"/>
      <c r="AN146" s="69">
        <v>1</v>
      </c>
      <c r="AO146" s="69" t="s">
        <v>4797</v>
      </c>
      <c r="AP146" s="69" t="s">
        <v>4713</v>
      </c>
    </row>
    <row r="147" spans="1:42" ht="70">
      <c r="A147" s="69">
        <v>250</v>
      </c>
      <c r="B147" s="69" t="s">
        <v>5267</v>
      </c>
      <c r="C147" s="112" t="s">
        <v>1225</v>
      </c>
      <c r="D147" s="112" t="s">
        <v>1226</v>
      </c>
      <c r="E147" s="58" t="s">
        <v>1224</v>
      </c>
      <c r="F147" s="149" t="s">
        <v>1227</v>
      </c>
      <c r="G147" s="69" t="s">
        <v>3180</v>
      </c>
      <c r="H147" s="112" t="s">
        <v>1225</v>
      </c>
      <c r="I147" s="112" t="s">
        <v>1225</v>
      </c>
      <c r="J147" s="112" t="s">
        <v>5268</v>
      </c>
      <c r="K147" s="69" t="s">
        <v>209</v>
      </c>
      <c r="L147" s="69" t="s">
        <v>209</v>
      </c>
      <c r="M147" s="69" t="s">
        <v>209</v>
      </c>
      <c r="N147" s="69" t="s">
        <v>209</v>
      </c>
      <c r="O147" s="112" t="s">
        <v>209</v>
      </c>
      <c r="P147" s="112" t="s">
        <v>4705</v>
      </c>
      <c r="Q147" s="112" t="s">
        <v>4720</v>
      </c>
      <c r="R147" s="112"/>
      <c r="S147" s="69">
        <v>2016</v>
      </c>
      <c r="T147" s="112" t="s">
        <v>4706</v>
      </c>
      <c r="U147" s="52">
        <v>3374000</v>
      </c>
      <c r="V147" s="52">
        <v>5269000</v>
      </c>
      <c r="W147" s="52">
        <v>1970000</v>
      </c>
      <c r="X147" s="52">
        <v>0</v>
      </c>
      <c r="Y147" s="112" t="s">
        <v>4707</v>
      </c>
      <c r="Z147" s="112"/>
      <c r="AA147" s="112" t="s">
        <v>642</v>
      </c>
      <c r="AB147" s="61" t="s">
        <v>4769</v>
      </c>
      <c r="AC147" s="112"/>
      <c r="AD147" s="112" t="s">
        <v>209</v>
      </c>
      <c r="AE147" s="52"/>
      <c r="AF147" s="112" t="s">
        <v>35</v>
      </c>
      <c r="AG147" s="112" t="s">
        <v>5269</v>
      </c>
      <c r="AH147" s="61" t="s">
        <v>4710</v>
      </c>
      <c r="AI147" s="61" t="s">
        <v>4711</v>
      </c>
      <c r="AJ147" s="112">
        <v>400</v>
      </c>
      <c r="AK147" s="112" t="s">
        <v>5270</v>
      </c>
      <c r="AL147" s="69" t="s">
        <v>4706</v>
      </c>
      <c r="AM147" s="69"/>
      <c r="AN147" s="69">
        <v>1</v>
      </c>
      <c r="AO147" s="69" t="s">
        <v>4797</v>
      </c>
      <c r="AP147" s="69" t="s">
        <v>5271</v>
      </c>
    </row>
    <row r="148" spans="1:42" ht="84">
      <c r="A148" s="69">
        <v>251</v>
      </c>
      <c r="B148" s="69" t="s">
        <v>5272</v>
      </c>
      <c r="C148" s="112" t="s">
        <v>5273</v>
      </c>
      <c r="D148" s="112" t="s">
        <v>5274</v>
      </c>
      <c r="E148" s="58" t="s">
        <v>5275</v>
      </c>
      <c r="F148" s="149" t="s">
        <v>5276</v>
      </c>
      <c r="G148" s="69" t="s">
        <v>3180</v>
      </c>
      <c r="H148" s="112" t="s">
        <v>5273</v>
      </c>
      <c r="I148" s="112" t="s">
        <v>5273</v>
      </c>
      <c r="J148" s="112" t="s">
        <v>5277</v>
      </c>
      <c r="K148" s="69" t="s">
        <v>209</v>
      </c>
      <c r="L148" s="69" t="s">
        <v>209</v>
      </c>
      <c r="M148" s="69" t="s">
        <v>209</v>
      </c>
      <c r="N148" s="69" t="s">
        <v>209</v>
      </c>
      <c r="O148" s="112" t="s">
        <v>209</v>
      </c>
      <c r="P148" s="112" t="s">
        <v>4705</v>
      </c>
      <c r="Q148" s="112" t="s">
        <v>4720</v>
      </c>
      <c r="R148" s="112"/>
      <c r="S148" s="69">
        <v>2018</v>
      </c>
      <c r="T148" s="112" t="s">
        <v>4706</v>
      </c>
      <c r="U148" s="52">
        <v>0</v>
      </c>
      <c r="V148" s="52">
        <v>4840000</v>
      </c>
      <c r="W148" s="52">
        <v>4602000</v>
      </c>
      <c r="X148" s="52">
        <v>30000</v>
      </c>
      <c r="Y148" s="112" t="s">
        <v>4707</v>
      </c>
      <c r="Z148" s="112"/>
      <c r="AA148" s="112" t="s">
        <v>642</v>
      </c>
      <c r="AB148" s="61" t="s">
        <v>4721</v>
      </c>
      <c r="AC148" s="112"/>
      <c r="AD148" s="112" t="s">
        <v>209</v>
      </c>
      <c r="AE148" s="52"/>
      <c r="AF148" s="112" t="s">
        <v>35</v>
      </c>
      <c r="AG148" s="112" t="s">
        <v>5278</v>
      </c>
      <c r="AH148" s="61" t="s">
        <v>5279</v>
      </c>
      <c r="AI148" s="61" t="s">
        <v>4711</v>
      </c>
      <c r="AJ148" s="112">
        <v>480</v>
      </c>
      <c r="AK148" s="112" t="s">
        <v>105</v>
      </c>
      <c r="AL148" s="69" t="s">
        <v>5155</v>
      </c>
      <c r="AM148" s="69"/>
      <c r="AN148" s="69">
        <v>1</v>
      </c>
      <c r="AO148" s="69"/>
      <c r="AP148" s="69" t="s">
        <v>5280</v>
      </c>
    </row>
    <row r="149" spans="1:42" ht="84">
      <c r="A149" s="69">
        <v>253</v>
      </c>
      <c r="B149" s="69" t="s">
        <v>5290</v>
      </c>
      <c r="C149" s="112" t="s">
        <v>5291</v>
      </c>
      <c r="D149" s="112" t="s">
        <v>5292</v>
      </c>
      <c r="E149" s="69" t="s">
        <v>5293</v>
      </c>
      <c r="F149" s="149" t="s">
        <v>5294</v>
      </c>
      <c r="G149" s="69" t="s">
        <v>3180</v>
      </c>
      <c r="H149" s="112" t="s">
        <v>5291</v>
      </c>
      <c r="I149" s="112" t="s">
        <v>5291</v>
      </c>
      <c r="J149" s="112" t="s">
        <v>5295</v>
      </c>
      <c r="K149" s="69">
        <v>9120006531735</v>
      </c>
      <c r="L149" s="69" t="s">
        <v>209</v>
      </c>
      <c r="M149" s="69">
        <v>220003852919</v>
      </c>
      <c r="N149" s="69" t="s">
        <v>5296</v>
      </c>
      <c r="O149" s="112" t="s">
        <v>209</v>
      </c>
      <c r="P149" s="112" t="s">
        <v>4720</v>
      </c>
      <c r="Q149" s="112" t="s">
        <v>4720</v>
      </c>
      <c r="R149" s="112"/>
      <c r="S149" s="69">
        <v>2019</v>
      </c>
      <c r="T149" s="112" t="s">
        <v>4706</v>
      </c>
      <c r="U149" s="52">
        <v>0</v>
      </c>
      <c r="V149" s="52">
        <v>120000</v>
      </c>
      <c r="W149" s="52">
        <v>241000</v>
      </c>
      <c r="X149" s="52">
        <v>12000</v>
      </c>
      <c r="Y149" s="112" t="s">
        <v>4707</v>
      </c>
      <c r="Z149" s="112"/>
      <c r="AA149" s="112" t="s">
        <v>642</v>
      </c>
      <c r="AB149" s="61" t="s">
        <v>4813</v>
      </c>
      <c r="AC149" s="112"/>
      <c r="AD149" s="112" t="s">
        <v>209</v>
      </c>
      <c r="AE149" s="52"/>
      <c r="AF149" s="112" t="s">
        <v>35</v>
      </c>
      <c r="AG149" s="112" t="s">
        <v>5297</v>
      </c>
      <c r="AH149" s="61" t="s">
        <v>4945</v>
      </c>
      <c r="AI149" s="61" t="s">
        <v>4711</v>
      </c>
      <c r="AJ149" s="112">
        <v>100</v>
      </c>
      <c r="AK149" s="112" t="s">
        <v>5298</v>
      </c>
      <c r="AL149" s="69" t="s">
        <v>5155</v>
      </c>
      <c r="AM149" s="69"/>
      <c r="AN149" s="69">
        <v>1</v>
      </c>
      <c r="AO149" s="69" t="s">
        <v>4797</v>
      </c>
      <c r="AP149" s="69" t="s">
        <v>5299</v>
      </c>
    </row>
    <row r="150" spans="1:42" ht="154">
      <c r="A150" s="69">
        <v>255</v>
      </c>
      <c r="B150" s="112" t="s">
        <v>5305</v>
      </c>
      <c r="C150" s="112" t="s">
        <v>5306</v>
      </c>
      <c r="D150" s="112" t="s">
        <v>5307</v>
      </c>
      <c r="E150" s="58" t="s">
        <v>5308</v>
      </c>
      <c r="F150" s="149" t="s">
        <v>5309</v>
      </c>
      <c r="G150" s="69" t="s">
        <v>3193</v>
      </c>
      <c r="H150" s="112" t="s">
        <v>5306</v>
      </c>
      <c r="I150" s="112" t="s">
        <v>5306</v>
      </c>
      <c r="J150" s="112" t="s">
        <v>5310</v>
      </c>
      <c r="K150" s="69" t="s">
        <v>209</v>
      </c>
      <c r="L150" s="69" t="s">
        <v>209</v>
      </c>
      <c r="M150" s="69" t="s">
        <v>209</v>
      </c>
      <c r="N150" s="69" t="s">
        <v>209</v>
      </c>
      <c r="O150" s="112" t="s">
        <v>209</v>
      </c>
      <c r="P150" s="112" t="s">
        <v>4720</v>
      </c>
      <c r="Q150" s="112" t="s">
        <v>4720</v>
      </c>
      <c r="R150" s="112"/>
      <c r="S150" s="69">
        <v>2015</v>
      </c>
      <c r="T150" s="112" t="s">
        <v>4706</v>
      </c>
      <c r="U150" s="52">
        <v>0</v>
      </c>
      <c r="V150" s="52">
        <v>0</v>
      </c>
      <c r="W150" s="52">
        <v>6880000</v>
      </c>
      <c r="X150" s="52">
        <v>250000</v>
      </c>
      <c r="Y150" s="112" t="s">
        <v>4707</v>
      </c>
      <c r="Z150" s="112"/>
      <c r="AA150" s="112" t="s">
        <v>642</v>
      </c>
      <c r="AB150" s="61" t="s">
        <v>5311</v>
      </c>
      <c r="AC150" s="112"/>
      <c r="AD150" s="112" t="s">
        <v>209</v>
      </c>
      <c r="AE150" s="52"/>
      <c r="AF150" s="112" t="s">
        <v>114</v>
      </c>
      <c r="AG150" s="112" t="s">
        <v>5312</v>
      </c>
      <c r="AH150" s="61" t="s">
        <v>5313</v>
      </c>
      <c r="AI150" s="61" t="s">
        <v>5314</v>
      </c>
      <c r="AJ150" s="112">
        <v>3050</v>
      </c>
      <c r="AK150" s="112" t="s">
        <v>105</v>
      </c>
      <c r="AL150" s="69" t="s">
        <v>5315</v>
      </c>
      <c r="AM150" s="69"/>
      <c r="AN150" s="69">
        <v>1</v>
      </c>
      <c r="AO150" s="69" t="s">
        <v>4797</v>
      </c>
      <c r="AP150" s="69" t="s">
        <v>5316</v>
      </c>
    </row>
    <row r="151" spans="1:42" ht="84">
      <c r="A151" s="69">
        <v>258</v>
      </c>
      <c r="B151" s="112" t="s">
        <v>5334</v>
      </c>
      <c r="C151" s="112" t="s">
        <v>5335</v>
      </c>
      <c r="D151" s="112" t="s">
        <v>5336</v>
      </c>
      <c r="E151" s="58" t="s">
        <v>5337</v>
      </c>
      <c r="F151" s="149" t="s">
        <v>5338</v>
      </c>
      <c r="G151" s="69" t="s">
        <v>3180</v>
      </c>
      <c r="H151" s="112" t="s">
        <v>5335</v>
      </c>
      <c r="I151" s="112" t="s">
        <v>5335</v>
      </c>
      <c r="J151" s="112" t="s">
        <v>5339</v>
      </c>
      <c r="K151" s="69" t="s">
        <v>209</v>
      </c>
      <c r="L151" s="69" t="s">
        <v>209</v>
      </c>
      <c r="M151" s="69" t="s">
        <v>209</v>
      </c>
      <c r="N151" s="69" t="s">
        <v>209</v>
      </c>
      <c r="O151" s="112" t="s">
        <v>209</v>
      </c>
      <c r="P151" s="112" t="s">
        <v>4705</v>
      </c>
      <c r="Q151" s="112" t="s">
        <v>4705</v>
      </c>
      <c r="R151" s="112"/>
      <c r="S151" s="69">
        <v>2019</v>
      </c>
      <c r="T151" s="112" t="s">
        <v>4706</v>
      </c>
      <c r="U151" s="52">
        <v>2015000</v>
      </c>
      <c r="V151" s="52">
        <v>15955600</v>
      </c>
      <c r="W151" s="52">
        <v>7308000</v>
      </c>
      <c r="X151" s="52">
        <v>280000</v>
      </c>
      <c r="Y151" s="112" t="s">
        <v>4707</v>
      </c>
      <c r="Z151" s="112"/>
      <c r="AA151" s="112" t="s">
        <v>642</v>
      </c>
      <c r="AB151" s="61" t="s">
        <v>4823</v>
      </c>
      <c r="AC151" s="112"/>
      <c r="AD151" s="112" t="s">
        <v>209</v>
      </c>
      <c r="AE151" s="52"/>
      <c r="AF151" s="112" t="s">
        <v>4836</v>
      </c>
      <c r="AG151" s="112" t="s">
        <v>5340</v>
      </c>
      <c r="AH151" s="61" t="s">
        <v>4934</v>
      </c>
      <c r="AI151" s="61" t="s">
        <v>4711</v>
      </c>
      <c r="AJ151" s="112">
        <v>50</v>
      </c>
      <c r="AK151" s="112" t="s">
        <v>105</v>
      </c>
      <c r="AL151" s="69" t="s">
        <v>5155</v>
      </c>
      <c r="AM151" s="69"/>
      <c r="AN151" s="69">
        <v>1</v>
      </c>
      <c r="AO151" s="69" t="s">
        <v>4797</v>
      </c>
      <c r="AP151" s="69" t="s">
        <v>5341</v>
      </c>
    </row>
    <row r="152" spans="1:42" ht="84">
      <c r="A152" s="69">
        <v>260</v>
      </c>
      <c r="B152" s="112" t="s">
        <v>5349</v>
      </c>
      <c r="C152" s="112" t="s">
        <v>5350</v>
      </c>
      <c r="D152" s="112" t="s">
        <v>5351</v>
      </c>
      <c r="E152" s="58" t="s">
        <v>5352</v>
      </c>
      <c r="F152" s="149" t="s">
        <v>5353</v>
      </c>
      <c r="G152" s="69" t="s">
        <v>3180</v>
      </c>
      <c r="H152" s="112" t="s">
        <v>5350</v>
      </c>
      <c r="I152" s="112" t="s">
        <v>5350</v>
      </c>
      <c r="J152" s="112" t="s">
        <v>5354</v>
      </c>
      <c r="K152" s="69" t="s">
        <v>209</v>
      </c>
      <c r="L152" s="69" t="s">
        <v>209</v>
      </c>
      <c r="M152" s="69" t="s">
        <v>209</v>
      </c>
      <c r="N152" s="69" t="s">
        <v>209</v>
      </c>
      <c r="O152" s="112" t="s">
        <v>209</v>
      </c>
      <c r="P152" s="112" t="s">
        <v>4705</v>
      </c>
      <c r="Q152" s="112" t="s">
        <v>4705</v>
      </c>
      <c r="R152" s="112"/>
      <c r="S152" s="69">
        <v>2018</v>
      </c>
      <c r="T152" s="112" t="s">
        <v>4706</v>
      </c>
      <c r="U152" s="52">
        <v>0</v>
      </c>
      <c r="V152" s="52">
        <v>5204000</v>
      </c>
      <c r="W152" s="52">
        <v>40273600</v>
      </c>
      <c r="X152" s="52">
        <v>2330000</v>
      </c>
      <c r="Y152" s="112" t="s">
        <v>4707</v>
      </c>
      <c r="Z152" s="112"/>
      <c r="AA152" s="112" t="s">
        <v>642</v>
      </c>
      <c r="AB152" s="61" t="s">
        <v>4823</v>
      </c>
      <c r="AC152" s="112"/>
      <c r="AD152" s="112" t="s">
        <v>209</v>
      </c>
      <c r="AE152" s="52"/>
      <c r="AF152" s="112" t="s">
        <v>35</v>
      </c>
      <c r="AG152" s="112" t="s">
        <v>5355</v>
      </c>
      <c r="AH152" s="61" t="s">
        <v>4934</v>
      </c>
      <c r="AI152" s="61" t="s">
        <v>4711</v>
      </c>
      <c r="AJ152" s="112">
        <v>3000</v>
      </c>
      <c r="AK152" s="112" t="s">
        <v>105</v>
      </c>
      <c r="AL152" s="69" t="s">
        <v>5356</v>
      </c>
      <c r="AM152" s="69"/>
      <c r="AN152" s="69">
        <v>1</v>
      </c>
      <c r="AO152" s="69" t="s">
        <v>4797</v>
      </c>
      <c r="AP152" s="149" t="s">
        <v>5357</v>
      </c>
    </row>
    <row r="153" spans="1:42" ht="112">
      <c r="A153" s="69">
        <v>261</v>
      </c>
      <c r="B153" s="112" t="s">
        <v>5358</v>
      </c>
      <c r="C153" s="112" t="s">
        <v>5359</v>
      </c>
      <c r="D153" s="112" t="s">
        <v>5360</v>
      </c>
      <c r="E153" s="58" t="s">
        <v>5361</v>
      </c>
      <c r="F153" s="149" t="s">
        <v>5362</v>
      </c>
      <c r="G153" s="69" t="s">
        <v>3180</v>
      </c>
      <c r="H153" s="112" t="s">
        <v>5359</v>
      </c>
      <c r="I153" s="112" t="s">
        <v>5359</v>
      </c>
      <c r="J153" s="112" t="s">
        <v>5363</v>
      </c>
      <c r="K153" s="69" t="s">
        <v>209</v>
      </c>
      <c r="L153" s="69" t="s">
        <v>209</v>
      </c>
      <c r="M153" s="69" t="s">
        <v>209</v>
      </c>
      <c r="N153" s="69" t="s">
        <v>209</v>
      </c>
      <c r="O153" s="112" t="s">
        <v>209</v>
      </c>
      <c r="P153" s="112" t="s">
        <v>4705</v>
      </c>
      <c r="Q153" s="112" t="s">
        <v>4705</v>
      </c>
      <c r="R153" s="112"/>
      <c r="S153" s="69">
        <v>2019</v>
      </c>
      <c r="T153" s="112" t="s">
        <v>4706</v>
      </c>
      <c r="U153" s="52">
        <v>0</v>
      </c>
      <c r="V153" s="52">
        <v>11551000</v>
      </c>
      <c r="W153" s="52">
        <v>4033000</v>
      </c>
      <c r="X153" s="52">
        <v>0</v>
      </c>
      <c r="Y153" s="112" t="s">
        <v>4707</v>
      </c>
      <c r="Z153" s="112"/>
      <c r="AA153" s="112" t="s">
        <v>642</v>
      </c>
      <c r="AB153" s="61" t="s">
        <v>4959</v>
      </c>
      <c r="AC153" s="112"/>
      <c r="AD153" s="112" t="s">
        <v>209</v>
      </c>
      <c r="AE153" s="52"/>
      <c r="AF153" s="112" t="s">
        <v>35</v>
      </c>
      <c r="AG153" s="112" t="s">
        <v>5364</v>
      </c>
      <c r="AH153" s="61" t="s">
        <v>4934</v>
      </c>
      <c r="AI153" s="61" t="s">
        <v>4711</v>
      </c>
      <c r="AJ153" s="112">
        <v>3000</v>
      </c>
      <c r="AK153" s="112" t="s">
        <v>272</v>
      </c>
      <c r="AL153" s="69" t="s">
        <v>5365</v>
      </c>
      <c r="AM153" s="69"/>
      <c r="AN153" s="69">
        <v>1</v>
      </c>
      <c r="AO153" s="69" t="s">
        <v>4797</v>
      </c>
      <c r="AP153" s="69" t="s">
        <v>5366</v>
      </c>
    </row>
    <row r="154" spans="1:42" ht="70">
      <c r="A154" s="69">
        <v>262</v>
      </c>
      <c r="B154" s="112" t="s">
        <v>5367</v>
      </c>
      <c r="C154" s="112" t="s">
        <v>5368</v>
      </c>
      <c r="D154" s="112" t="s">
        <v>5369</v>
      </c>
      <c r="E154" s="58" t="s">
        <v>3086</v>
      </c>
      <c r="F154" s="149" t="s">
        <v>3089</v>
      </c>
      <c r="G154" s="69" t="s">
        <v>3180</v>
      </c>
      <c r="H154" s="112" t="s">
        <v>5368</v>
      </c>
      <c r="I154" s="112" t="s">
        <v>5368</v>
      </c>
      <c r="J154" s="112" t="s">
        <v>3090</v>
      </c>
      <c r="K154" s="69" t="s">
        <v>209</v>
      </c>
      <c r="L154" s="69" t="s">
        <v>209</v>
      </c>
      <c r="M154" s="69" t="s">
        <v>209</v>
      </c>
      <c r="N154" s="69" t="s">
        <v>209</v>
      </c>
      <c r="O154" s="112" t="s">
        <v>209</v>
      </c>
      <c r="P154" s="112" t="s">
        <v>4705</v>
      </c>
      <c r="Q154" s="112" t="s">
        <v>4705</v>
      </c>
      <c r="R154" s="112"/>
      <c r="S154" s="69">
        <v>2019</v>
      </c>
      <c r="T154" s="112" t="s">
        <v>4706</v>
      </c>
      <c r="U154" s="52">
        <v>0</v>
      </c>
      <c r="V154" s="52">
        <v>924000</v>
      </c>
      <c r="W154" s="52">
        <v>5868000</v>
      </c>
      <c r="X154" s="52">
        <v>0</v>
      </c>
      <c r="Y154" s="112" t="s">
        <v>4707</v>
      </c>
      <c r="Z154" s="112"/>
      <c r="AA154" s="112" t="s">
        <v>642</v>
      </c>
      <c r="AB154" s="61" t="s">
        <v>4769</v>
      </c>
      <c r="AC154" s="112"/>
      <c r="AD154" s="112" t="s">
        <v>209</v>
      </c>
      <c r="AE154" s="52"/>
      <c r="AF154" s="112" t="s">
        <v>4836</v>
      </c>
      <c r="AG154" s="112" t="s">
        <v>4845</v>
      </c>
      <c r="AH154" s="61" t="s">
        <v>5186</v>
      </c>
      <c r="AI154" s="61" t="s">
        <v>4711</v>
      </c>
      <c r="AJ154" s="112">
        <v>7500</v>
      </c>
      <c r="AK154" s="112" t="s">
        <v>5370</v>
      </c>
      <c r="AL154" s="69" t="s">
        <v>4856</v>
      </c>
      <c r="AM154" s="69"/>
      <c r="AN154" s="69">
        <v>1</v>
      </c>
      <c r="AO154" s="69" t="s">
        <v>4797</v>
      </c>
      <c r="AP154" s="69" t="s">
        <v>5371</v>
      </c>
    </row>
    <row r="155" spans="1:42" ht="70">
      <c r="A155" s="69">
        <v>263</v>
      </c>
      <c r="B155" s="112" t="s">
        <v>5372</v>
      </c>
      <c r="C155" s="112" t="s">
        <v>5373</v>
      </c>
      <c r="D155" s="112" t="s">
        <v>5374</v>
      </c>
      <c r="E155" s="58" t="s">
        <v>5375</v>
      </c>
      <c r="F155" s="149" t="s">
        <v>5376</v>
      </c>
      <c r="G155" s="69" t="s">
        <v>3193</v>
      </c>
      <c r="H155" s="112" t="s">
        <v>5373</v>
      </c>
      <c r="I155" s="112" t="s">
        <v>5373</v>
      </c>
      <c r="J155" s="112" t="s">
        <v>5377</v>
      </c>
      <c r="K155" s="69" t="s">
        <v>209</v>
      </c>
      <c r="L155" s="69" t="s">
        <v>209</v>
      </c>
      <c r="M155" s="69" t="s">
        <v>209</v>
      </c>
      <c r="N155" s="69" t="s">
        <v>209</v>
      </c>
      <c r="O155" s="112" t="s">
        <v>209</v>
      </c>
      <c r="P155" s="112" t="s">
        <v>4705</v>
      </c>
      <c r="Q155" s="112" t="s">
        <v>4705</v>
      </c>
      <c r="R155" s="112"/>
      <c r="S155" s="69">
        <v>2019</v>
      </c>
      <c r="T155" s="112" t="s">
        <v>4706</v>
      </c>
      <c r="U155" s="52">
        <v>0</v>
      </c>
      <c r="V155" s="52">
        <v>0</v>
      </c>
      <c r="W155" s="52">
        <v>8150000</v>
      </c>
      <c r="X155" s="52">
        <v>0</v>
      </c>
      <c r="Y155" s="112" t="s">
        <v>4707</v>
      </c>
      <c r="Z155" s="112"/>
      <c r="AA155" s="112" t="s">
        <v>642</v>
      </c>
      <c r="AB155" s="61" t="s">
        <v>5378</v>
      </c>
      <c r="AC155" s="112"/>
      <c r="AD155" s="112" t="s">
        <v>209</v>
      </c>
      <c r="AE155" s="52"/>
      <c r="AF155" s="112" t="s">
        <v>5379</v>
      </c>
      <c r="AG155" s="112" t="s">
        <v>5380</v>
      </c>
      <c r="AH155" s="61" t="s">
        <v>4973</v>
      </c>
      <c r="AI155" s="61" t="s">
        <v>5381</v>
      </c>
      <c r="AJ155" s="112">
        <v>1000</v>
      </c>
      <c r="AK155" s="112" t="s">
        <v>82</v>
      </c>
      <c r="AL155" s="69" t="s">
        <v>4856</v>
      </c>
      <c r="AM155" s="69"/>
      <c r="AN155" s="69">
        <v>1</v>
      </c>
      <c r="AO155" s="69" t="s">
        <v>4797</v>
      </c>
      <c r="AP155" s="149" t="s">
        <v>5382</v>
      </c>
    </row>
    <row r="156" spans="1:42" ht="70">
      <c r="A156" s="69">
        <v>265</v>
      </c>
      <c r="B156" s="112" t="s">
        <v>5390</v>
      </c>
      <c r="C156" s="112" t="s">
        <v>5391</v>
      </c>
      <c r="D156" s="112" t="s">
        <v>5392</v>
      </c>
      <c r="E156" s="58" t="s">
        <v>2314</v>
      </c>
      <c r="F156" s="149" t="s">
        <v>2317</v>
      </c>
      <c r="G156" s="69" t="s">
        <v>3180</v>
      </c>
      <c r="H156" s="112" t="s">
        <v>5391</v>
      </c>
      <c r="I156" s="112" t="s">
        <v>5391</v>
      </c>
      <c r="J156" s="112" t="s">
        <v>5393</v>
      </c>
      <c r="K156" s="69" t="s">
        <v>209</v>
      </c>
      <c r="L156" s="69" t="s">
        <v>209</v>
      </c>
      <c r="M156" s="69" t="s">
        <v>209</v>
      </c>
      <c r="N156" s="69" t="s">
        <v>209</v>
      </c>
      <c r="O156" s="112" t="s">
        <v>209</v>
      </c>
      <c r="P156" s="112" t="s">
        <v>4705</v>
      </c>
      <c r="Q156" s="112" t="s">
        <v>4720</v>
      </c>
      <c r="R156" s="112"/>
      <c r="S156" s="69">
        <v>2018</v>
      </c>
      <c r="T156" s="112" t="s">
        <v>4706</v>
      </c>
      <c r="U156" s="52">
        <v>2747000</v>
      </c>
      <c r="V156" s="52">
        <v>4000000</v>
      </c>
      <c r="W156" s="52">
        <v>12379000</v>
      </c>
      <c r="X156" s="52">
        <v>292000</v>
      </c>
      <c r="Y156" s="112" t="s">
        <v>4707</v>
      </c>
      <c r="Z156" s="112"/>
      <c r="AA156" s="112" t="s">
        <v>642</v>
      </c>
      <c r="AB156" s="61" t="s">
        <v>4721</v>
      </c>
      <c r="AC156" s="112"/>
      <c r="AD156" s="112" t="s">
        <v>209</v>
      </c>
      <c r="AE156" s="52"/>
      <c r="AF156" s="112" t="s">
        <v>114</v>
      </c>
      <c r="AG156" s="112" t="s">
        <v>5394</v>
      </c>
      <c r="AH156" s="61" t="s">
        <v>4934</v>
      </c>
      <c r="AI156" s="61" t="s">
        <v>4711</v>
      </c>
      <c r="AJ156" s="112">
        <v>1000</v>
      </c>
      <c r="AK156" s="112" t="s">
        <v>74</v>
      </c>
      <c r="AL156" s="69" t="s">
        <v>4706</v>
      </c>
      <c r="AM156" s="69"/>
      <c r="AN156" s="69">
        <v>1</v>
      </c>
      <c r="AO156" s="69" t="s">
        <v>4797</v>
      </c>
      <c r="AP156" s="69" t="s">
        <v>5395</v>
      </c>
    </row>
    <row r="157" spans="1:42" ht="70">
      <c r="A157" s="69">
        <v>267</v>
      </c>
      <c r="B157" s="112" t="s">
        <v>5403</v>
      </c>
      <c r="C157" s="112" t="s">
        <v>5404</v>
      </c>
      <c r="D157" s="112" t="s">
        <v>5405</v>
      </c>
      <c r="E157" s="58" t="s">
        <v>5406</v>
      </c>
      <c r="F157" s="58" t="s">
        <v>5407</v>
      </c>
      <c r="G157" s="69" t="s">
        <v>3193</v>
      </c>
      <c r="H157" s="112" t="s">
        <v>5404</v>
      </c>
      <c r="I157" s="112" t="s">
        <v>5404</v>
      </c>
      <c r="J157" s="112" t="s">
        <v>5408</v>
      </c>
      <c r="K157" s="69" t="s">
        <v>209</v>
      </c>
      <c r="L157" s="69" t="s">
        <v>209</v>
      </c>
      <c r="M157" s="69" t="s">
        <v>209</v>
      </c>
      <c r="N157" s="69" t="s">
        <v>209</v>
      </c>
      <c r="O157" s="112" t="s">
        <v>209</v>
      </c>
      <c r="P157" s="112" t="s">
        <v>4705</v>
      </c>
      <c r="Q157" s="112" t="s">
        <v>4720</v>
      </c>
      <c r="R157" s="112"/>
      <c r="S157" s="69">
        <v>2018</v>
      </c>
      <c r="T157" s="112" t="s">
        <v>4706</v>
      </c>
      <c r="U157" s="52">
        <v>306000</v>
      </c>
      <c r="V157" s="52">
        <v>3854300</v>
      </c>
      <c r="W157" s="52">
        <v>886000</v>
      </c>
      <c r="X157" s="52">
        <v>38000</v>
      </c>
      <c r="Y157" s="112" t="s">
        <v>4707</v>
      </c>
      <c r="Z157" s="112"/>
      <c r="AA157" s="112" t="s">
        <v>63</v>
      </c>
      <c r="AB157" s="61" t="s">
        <v>4735</v>
      </c>
      <c r="AC157" s="112"/>
      <c r="AD157" s="112" t="s">
        <v>209</v>
      </c>
      <c r="AE157" s="52"/>
      <c r="AF157" s="112" t="s">
        <v>35</v>
      </c>
      <c r="AG157" s="112" t="s">
        <v>5409</v>
      </c>
      <c r="AH157" s="61" t="s">
        <v>5410</v>
      </c>
      <c r="AI157" s="61" t="s">
        <v>5411</v>
      </c>
      <c r="AJ157" s="112">
        <v>50</v>
      </c>
      <c r="AK157" s="112" t="s">
        <v>4866</v>
      </c>
      <c r="AL157" s="69" t="s">
        <v>4706</v>
      </c>
      <c r="AM157" s="69"/>
      <c r="AN157" s="69">
        <v>3</v>
      </c>
      <c r="AO157" s="69" t="s">
        <v>4797</v>
      </c>
      <c r="AP157" s="69" t="s">
        <v>5412</v>
      </c>
    </row>
    <row r="158" spans="1:42" ht="84">
      <c r="A158" s="69">
        <v>269</v>
      </c>
      <c r="B158" s="112" t="s">
        <v>5420</v>
      </c>
      <c r="C158" s="112" t="s">
        <v>5421</v>
      </c>
      <c r="D158" s="112" t="s">
        <v>5422</v>
      </c>
      <c r="E158" s="58" t="s">
        <v>5423</v>
      </c>
      <c r="F158" s="149" t="s">
        <v>5424</v>
      </c>
      <c r="G158" s="69" t="s">
        <v>3180</v>
      </c>
      <c r="H158" s="112" t="s">
        <v>5421</v>
      </c>
      <c r="I158" s="112" t="s">
        <v>5421</v>
      </c>
      <c r="J158" s="112" t="s">
        <v>5425</v>
      </c>
      <c r="K158" s="69" t="s">
        <v>209</v>
      </c>
      <c r="L158" s="69" t="s">
        <v>209</v>
      </c>
      <c r="M158" s="69" t="s">
        <v>209</v>
      </c>
      <c r="N158" s="69" t="s">
        <v>209</v>
      </c>
      <c r="O158" s="112" t="s">
        <v>209</v>
      </c>
      <c r="P158" s="112" t="s">
        <v>4705</v>
      </c>
      <c r="Q158" s="112" t="s">
        <v>4720</v>
      </c>
      <c r="R158" s="112"/>
      <c r="S158" s="69">
        <v>2018</v>
      </c>
      <c r="T158" s="112" t="s">
        <v>4706</v>
      </c>
      <c r="U158" s="52"/>
      <c r="V158" s="52">
        <v>580000</v>
      </c>
      <c r="W158" s="52">
        <v>523500</v>
      </c>
      <c r="X158" s="52">
        <v>0</v>
      </c>
      <c r="Y158" s="112" t="s">
        <v>4707</v>
      </c>
      <c r="Z158" s="112"/>
      <c r="AA158" s="112" t="s">
        <v>63</v>
      </c>
      <c r="AB158" s="61" t="s">
        <v>5084</v>
      </c>
      <c r="AC158" s="112"/>
      <c r="AD158" s="112" t="s">
        <v>209</v>
      </c>
      <c r="AE158" s="52"/>
      <c r="AF158" s="112" t="s">
        <v>35</v>
      </c>
      <c r="AG158" s="112" t="s">
        <v>5426</v>
      </c>
      <c r="AH158" s="61" t="s">
        <v>5427</v>
      </c>
      <c r="AI158" s="61" t="s">
        <v>5314</v>
      </c>
      <c r="AJ158" s="112">
        <v>20</v>
      </c>
      <c r="AK158" s="112" t="s">
        <v>105</v>
      </c>
      <c r="AL158" s="69" t="s">
        <v>4706</v>
      </c>
      <c r="AM158" s="69"/>
      <c r="AN158" s="69">
        <v>1</v>
      </c>
      <c r="AO158" s="69" t="s">
        <v>4797</v>
      </c>
      <c r="AP158" s="69" t="s">
        <v>5366</v>
      </c>
    </row>
    <row r="159" spans="1:42" ht="70">
      <c r="A159" s="69">
        <v>271</v>
      </c>
      <c r="B159" s="112" t="s">
        <v>333</v>
      </c>
      <c r="C159" s="112" t="s">
        <v>335</v>
      </c>
      <c r="D159" s="112" t="s">
        <v>336</v>
      </c>
      <c r="E159" s="58" t="s">
        <v>5436</v>
      </c>
      <c r="F159" s="149" t="s">
        <v>5437</v>
      </c>
      <c r="G159" s="69" t="s">
        <v>3180</v>
      </c>
      <c r="H159" s="112" t="s">
        <v>335</v>
      </c>
      <c r="I159" s="112" t="s">
        <v>335</v>
      </c>
      <c r="J159" s="112" t="s">
        <v>5438</v>
      </c>
      <c r="K159" s="69" t="s">
        <v>209</v>
      </c>
      <c r="L159" s="69" t="s">
        <v>102</v>
      </c>
      <c r="M159" s="69" t="s">
        <v>209</v>
      </c>
      <c r="N159" s="69" t="s">
        <v>209</v>
      </c>
      <c r="O159" s="112" t="s">
        <v>209</v>
      </c>
      <c r="P159" s="112" t="s">
        <v>4720</v>
      </c>
      <c r="Q159" s="112" t="s">
        <v>4720</v>
      </c>
      <c r="R159" s="112"/>
      <c r="S159" s="69">
        <v>2018</v>
      </c>
      <c r="T159" s="112" t="s">
        <v>4706</v>
      </c>
      <c r="U159" s="52">
        <v>1120000</v>
      </c>
      <c r="V159" s="52">
        <v>3576000</v>
      </c>
      <c r="W159" s="52">
        <v>5672000</v>
      </c>
      <c r="X159" s="52">
        <v>544000</v>
      </c>
      <c r="Y159" s="112" t="s">
        <v>4707</v>
      </c>
      <c r="Z159" s="112"/>
      <c r="AA159" s="112" t="s">
        <v>63</v>
      </c>
      <c r="AB159" s="61" t="s">
        <v>4721</v>
      </c>
      <c r="AC159" s="112" t="s">
        <v>102</v>
      </c>
      <c r="AD159" s="112" t="s">
        <v>209</v>
      </c>
      <c r="AE159" s="52"/>
      <c r="AF159" s="112" t="s">
        <v>114</v>
      </c>
      <c r="AG159" s="112" t="s">
        <v>5439</v>
      </c>
      <c r="AH159" s="61">
        <v>8000</v>
      </c>
      <c r="AI159" s="61" t="s">
        <v>5411</v>
      </c>
      <c r="AJ159" s="112">
        <v>320</v>
      </c>
      <c r="AK159" s="112" t="s">
        <v>105</v>
      </c>
      <c r="AL159" s="69" t="s">
        <v>4706</v>
      </c>
      <c r="AM159" s="69"/>
      <c r="AN159" s="69">
        <v>1</v>
      </c>
      <c r="AO159" s="69" t="s">
        <v>5440</v>
      </c>
      <c r="AP159" s="69" t="s">
        <v>5441</v>
      </c>
    </row>
    <row r="160" spans="1:42" ht="70">
      <c r="A160" s="69">
        <v>272</v>
      </c>
      <c r="B160" s="112" t="s">
        <v>5442</v>
      </c>
      <c r="C160" s="112" t="s">
        <v>5443</v>
      </c>
      <c r="D160" s="112" t="s">
        <v>5444</v>
      </c>
      <c r="E160" s="58" t="s">
        <v>5445</v>
      </c>
      <c r="F160" s="149" t="s">
        <v>5446</v>
      </c>
      <c r="G160" s="69" t="s">
        <v>3180</v>
      </c>
      <c r="H160" s="112" t="s">
        <v>5443</v>
      </c>
      <c r="I160" s="112" t="s">
        <v>5443</v>
      </c>
      <c r="J160" s="112" t="s">
        <v>5447</v>
      </c>
      <c r="K160" s="69" t="s">
        <v>209</v>
      </c>
      <c r="L160" s="69" t="s">
        <v>209</v>
      </c>
      <c r="M160" s="69" t="s">
        <v>209</v>
      </c>
      <c r="N160" s="69" t="s">
        <v>209</v>
      </c>
      <c r="O160" s="112" t="s">
        <v>209</v>
      </c>
      <c r="P160" s="112" t="s">
        <v>4720</v>
      </c>
      <c r="Q160" s="112" t="s">
        <v>4705</v>
      </c>
      <c r="R160" s="112"/>
      <c r="S160" s="69">
        <v>2019</v>
      </c>
      <c r="T160" s="112" t="s">
        <v>4706</v>
      </c>
      <c r="U160" s="52">
        <v>9204000</v>
      </c>
      <c r="V160" s="52">
        <v>5013000</v>
      </c>
      <c r="W160" s="52">
        <v>3361000</v>
      </c>
      <c r="X160" s="52">
        <v>197000</v>
      </c>
      <c r="Y160" s="112" t="s">
        <v>4707</v>
      </c>
      <c r="Z160" s="112"/>
      <c r="AA160" s="112" t="s">
        <v>63</v>
      </c>
      <c r="AB160" s="61"/>
      <c r="AC160" s="112"/>
      <c r="AD160" s="112" t="s">
        <v>209</v>
      </c>
      <c r="AE160" s="52"/>
      <c r="AF160" s="112" t="s">
        <v>5448</v>
      </c>
      <c r="AG160" s="112" t="s">
        <v>4864</v>
      </c>
      <c r="AH160" s="61">
        <v>7000</v>
      </c>
      <c r="AI160" s="61" t="s">
        <v>5411</v>
      </c>
      <c r="AJ160" s="112">
        <v>2250</v>
      </c>
      <c r="AK160" s="112" t="s">
        <v>2572</v>
      </c>
      <c r="AL160" s="69" t="s">
        <v>4706</v>
      </c>
      <c r="AM160" s="69"/>
      <c r="AN160" s="69">
        <v>1</v>
      </c>
      <c r="AO160" s="69" t="s">
        <v>4797</v>
      </c>
      <c r="AP160" s="69" t="s">
        <v>5449</v>
      </c>
    </row>
    <row r="161" spans="1:42" ht="84">
      <c r="A161" s="69">
        <v>273</v>
      </c>
      <c r="B161" s="112" t="s">
        <v>5450</v>
      </c>
      <c r="C161" s="62" t="s">
        <v>5451</v>
      </c>
      <c r="D161" s="112" t="s">
        <v>5452</v>
      </c>
      <c r="E161" s="58" t="s">
        <v>5453</v>
      </c>
      <c r="F161" s="149" t="s">
        <v>5454</v>
      </c>
      <c r="G161" s="69" t="s">
        <v>3180</v>
      </c>
      <c r="H161" s="62" t="s">
        <v>5451</v>
      </c>
      <c r="I161" s="62" t="s">
        <v>5451</v>
      </c>
      <c r="J161" s="112" t="s">
        <v>5455</v>
      </c>
      <c r="K161" s="69" t="s">
        <v>209</v>
      </c>
      <c r="L161" s="69" t="s">
        <v>209</v>
      </c>
      <c r="M161" s="69" t="s">
        <v>209</v>
      </c>
      <c r="N161" s="69" t="s">
        <v>209</v>
      </c>
      <c r="O161" s="112" t="s">
        <v>209</v>
      </c>
      <c r="P161" s="112" t="s">
        <v>4720</v>
      </c>
      <c r="Q161" s="112" t="s">
        <v>4720</v>
      </c>
      <c r="R161" s="112"/>
      <c r="S161" s="69">
        <v>2018</v>
      </c>
      <c r="T161" s="112" t="s">
        <v>4706</v>
      </c>
      <c r="U161" s="52">
        <v>2157500</v>
      </c>
      <c r="V161" s="52">
        <v>1628000</v>
      </c>
      <c r="W161" s="52">
        <v>965000</v>
      </c>
      <c r="X161" s="52">
        <v>83000</v>
      </c>
      <c r="Y161" s="112" t="s">
        <v>4707</v>
      </c>
      <c r="Z161" s="112"/>
      <c r="AA161" s="112" t="s">
        <v>63</v>
      </c>
      <c r="AB161" s="61"/>
      <c r="AC161" s="112"/>
      <c r="AD161" s="112" t="s">
        <v>209</v>
      </c>
      <c r="AE161" s="52"/>
      <c r="AF161" s="112" t="s">
        <v>35</v>
      </c>
      <c r="AG161" s="112" t="s">
        <v>5426</v>
      </c>
      <c r="AH161" s="61" t="s">
        <v>5456</v>
      </c>
      <c r="AI161" s="61" t="s">
        <v>5457</v>
      </c>
      <c r="AJ161" s="112">
        <v>360</v>
      </c>
      <c r="AK161" s="112" t="s">
        <v>2222</v>
      </c>
      <c r="AL161" s="69" t="s">
        <v>5155</v>
      </c>
      <c r="AM161" s="69"/>
      <c r="AN161" s="69">
        <v>1</v>
      </c>
      <c r="AO161" s="69" t="s">
        <v>5128</v>
      </c>
      <c r="AP161" s="69" t="s">
        <v>4713</v>
      </c>
    </row>
    <row r="162" spans="1:42" ht="70">
      <c r="A162" s="69">
        <v>277</v>
      </c>
      <c r="B162" s="112" t="s">
        <v>625</v>
      </c>
      <c r="C162" s="112" t="s">
        <v>5486</v>
      </c>
      <c r="D162" s="112" t="s">
        <v>628</v>
      </c>
      <c r="E162" s="58" t="s">
        <v>626</v>
      </c>
      <c r="F162" s="149" t="s">
        <v>5487</v>
      </c>
      <c r="G162" s="69" t="s">
        <v>3180</v>
      </c>
      <c r="H162" s="112" t="s">
        <v>5486</v>
      </c>
      <c r="I162" s="112" t="s">
        <v>5486</v>
      </c>
      <c r="J162" s="112" t="s">
        <v>5488</v>
      </c>
      <c r="K162" s="69" t="s">
        <v>209</v>
      </c>
      <c r="L162" s="69" t="s">
        <v>209</v>
      </c>
      <c r="M162" s="69" t="s">
        <v>209</v>
      </c>
      <c r="N162" s="69" t="s">
        <v>209</v>
      </c>
      <c r="O162" s="112" t="s">
        <v>209</v>
      </c>
      <c r="P162" s="112" t="s">
        <v>4705</v>
      </c>
      <c r="Q162" s="112" t="s">
        <v>4705</v>
      </c>
      <c r="R162" s="112"/>
      <c r="S162" s="69">
        <v>2019</v>
      </c>
      <c r="T162" s="112" t="s">
        <v>4706</v>
      </c>
      <c r="U162" s="52"/>
      <c r="V162" s="52">
        <v>3175000</v>
      </c>
      <c r="W162" s="52">
        <v>6595000</v>
      </c>
      <c r="X162" s="52">
        <v>406000</v>
      </c>
      <c r="Y162" s="112" t="s">
        <v>4707</v>
      </c>
      <c r="Z162" s="112"/>
      <c r="AA162" s="112" t="s">
        <v>63</v>
      </c>
      <c r="AB162" s="61" t="s">
        <v>4959</v>
      </c>
      <c r="AC162" s="112"/>
      <c r="AD162" s="112" t="s">
        <v>209</v>
      </c>
      <c r="AE162" s="52"/>
      <c r="AF162" s="112" t="s">
        <v>35</v>
      </c>
      <c r="AG162" s="112" t="s">
        <v>5489</v>
      </c>
      <c r="AH162" s="61">
        <v>30000</v>
      </c>
      <c r="AI162" s="61" t="s">
        <v>5490</v>
      </c>
      <c r="AJ162" s="112">
        <v>12</v>
      </c>
      <c r="AK162" s="112" t="s">
        <v>105</v>
      </c>
      <c r="AL162" s="69" t="s">
        <v>4706</v>
      </c>
      <c r="AM162" s="69"/>
      <c r="AN162" s="69">
        <v>2</v>
      </c>
      <c r="AO162" s="69" t="s">
        <v>5128</v>
      </c>
      <c r="AP162" s="69" t="s">
        <v>5366</v>
      </c>
    </row>
    <row r="163" spans="1:42" ht="98">
      <c r="A163" s="69">
        <v>278</v>
      </c>
      <c r="B163" s="112" t="s">
        <v>5491</v>
      </c>
      <c r="C163" s="112" t="s">
        <v>5492</v>
      </c>
      <c r="D163" s="112" t="s">
        <v>5493</v>
      </c>
      <c r="E163" s="58" t="s">
        <v>5494</v>
      </c>
      <c r="F163" s="149" t="s">
        <v>5495</v>
      </c>
      <c r="G163" s="69" t="s">
        <v>3180</v>
      </c>
      <c r="H163" s="112" t="s">
        <v>5492</v>
      </c>
      <c r="I163" s="112" t="s">
        <v>5492</v>
      </c>
      <c r="J163" s="112" t="s">
        <v>5496</v>
      </c>
      <c r="K163" s="69" t="s">
        <v>209</v>
      </c>
      <c r="L163" s="69" t="s">
        <v>209</v>
      </c>
      <c r="M163" s="69" t="s">
        <v>209</v>
      </c>
      <c r="N163" s="69" t="s">
        <v>209</v>
      </c>
      <c r="O163" s="112" t="s">
        <v>209</v>
      </c>
      <c r="P163" s="112" t="s">
        <v>4720</v>
      </c>
      <c r="Q163" s="112" t="s">
        <v>4705</v>
      </c>
      <c r="R163" s="112"/>
      <c r="S163" s="69">
        <v>2019</v>
      </c>
      <c r="T163" s="112" t="s">
        <v>4706</v>
      </c>
      <c r="U163" s="52">
        <v>374500</v>
      </c>
      <c r="V163" s="52">
        <v>220000</v>
      </c>
      <c r="W163" s="52">
        <v>671000</v>
      </c>
      <c r="X163" s="52">
        <v>8000</v>
      </c>
      <c r="Y163" s="112" t="s">
        <v>4707</v>
      </c>
      <c r="Z163" s="112"/>
      <c r="AA163" s="112" t="s">
        <v>63</v>
      </c>
      <c r="AB163" s="61" t="s">
        <v>5497</v>
      </c>
      <c r="AC163" s="112"/>
      <c r="AD163" s="112" t="s">
        <v>209</v>
      </c>
      <c r="AE163" s="52"/>
      <c r="AF163" s="112" t="s">
        <v>5498</v>
      </c>
      <c r="AG163" s="112" t="s">
        <v>5499</v>
      </c>
      <c r="AH163" s="61" t="s">
        <v>5500</v>
      </c>
      <c r="AI163" s="61" t="s">
        <v>5314</v>
      </c>
      <c r="AJ163" s="112">
        <v>7</v>
      </c>
      <c r="AK163" s="112" t="s">
        <v>105</v>
      </c>
      <c r="AL163" s="69" t="s">
        <v>4706</v>
      </c>
      <c r="AM163" s="69"/>
      <c r="AN163" s="69">
        <v>1</v>
      </c>
      <c r="AO163" s="69" t="s">
        <v>5501</v>
      </c>
      <c r="AP163" s="69" t="s">
        <v>5502</v>
      </c>
    </row>
    <row r="164" spans="1:42" ht="70">
      <c r="A164" s="69">
        <v>279</v>
      </c>
      <c r="B164" s="112" t="s">
        <v>5503</v>
      </c>
      <c r="C164" s="112" t="s">
        <v>5504</v>
      </c>
      <c r="D164" s="112" t="s">
        <v>5505</v>
      </c>
      <c r="E164" s="58" t="s">
        <v>5506</v>
      </c>
      <c r="F164" s="149" t="s">
        <v>5507</v>
      </c>
      <c r="G164" s="69" t="s">
        <v>3180</v>
      </c>
      <c r="H164" s="112" t="s">
        <v>5504</v>
      </c>
      <c r="I164" s="112" t="s">
        <v>5504</v>
      </c>
      <c r="J164" s="112" t="s">
        <v>5508</v>
      </c>
      <c r="K164" s="69" t="s">
        <v>209</v>
      </c>
      <c r="L164" s="69" t="s">
        <v>209</v>
      </c>
      <c r="M164" s="69" t="s">
        <v>209</v>
      </c>
      <c r="N164" s="69" t="s">
        <v>209</v>
      </c>
      <c r="O164" s="112" t="s">
        <v>209</v>
      </c>
      <c r="P164" s="112" t="s">
        <v>4720</v>
      </c>
      <c r="Q164" s="112" t="s">
        <v>4705</v>
      </c>
      <c r="R164" s="112"/>
      <c r="S164" s="69">
        <v>2020</v>
      </c>
      <c r="T164" s="112" t="s">
        <v>4706</v>
      </c>
      <c r="U164" s="52">
        <v>0</v>
      </c>
      <c r="V164" s="52">
        <v>5076000</v>
      </c>
      <c r="W164" s="52">
        <v>9521000</v>
      </c>
      <c r="X164" s="52">
        <v>364000</v>
      </c>
      <c r="Y164" s="112" t="s">
        <v>4707</v>
      </c>
      <c r="Z164" s="112"/>
      <c r="AA164" s="112" t="s">
        <v>63</v>
      </c>
      <c r="AB164" s="61" t="s">
        <v>4959</v>
      </c>
      <c r="AC164" s="112"/>
      <c r="AD164" s="112" t="s">
        <v>209</v>
      </c>
      <c r="AE164" s="52"/>
      <c r="AF164" s="112" t="s">
        <v>5509</v>
      </c>
      <c r="AG164" s="112" t="s">
        <v>5510</v>
      </c>
      <c r="AH164" s="61">
        <v>10000</v>
      </c>
      <c r="AI164" s="61" t="s">
        <v>5411</v>
      </c>
      <c r="AJ164" s="112">
        <v>3000</v>
      </c>
      <c r="AK164" s="112" t="s">
        <v>4866</v>
      </c>
      <c r="AL164" s="69" t="s">
        <v>4706</v>
      </c>
      <c r="AM164" s="69"/>
      <c r="AN164" s="69">
        <v>2</v>
      </c>
      <c r="AO164" s="69" t="s">
        <v>4797</v>
      </c>
      <c r="AP164" s="69" t="s">
        <v>5511</v>
      </c>
    </row>
    <row r="165" spans="1:42" ht="126">
      <c r="A165" s="69">
        <v>280</v>
      </c>
      <c r="B165" s="112" t="s">
        <v>5512</v>
      </c>
      <c r="C165" s="112" t="s">
        <v>5513</v>
      </c>
      <c r="D165" s="112" t="s">
        <v>5514</v>
      </c>
      <c r="E165" s="58" t="s">
        <v>5515</v>
      </c>
      <c r="F165" s="149" t="s">
        <v>5516</v>
      </c>
      <c r="G165" s="69" t="s">
        <v>3180</v>
      </c>
      <c r="H165" s="112" t="s">
        <v>5513</v>
      </c>
      <c r="I165" s="112" t="s">
        <v>5513</v>
      </c>
      <c r="J165" s="112" t="s">
        <v>5517</v>
      </c>
      <c r="K165" s="69" t="s">
        <v>209</v>
      </c>
      <c r="L165" s="69" t="s">
        <v>209</v>
      </c>
      <c r="M165" s="69" t="s">
        <v>209</v>
      </c>
      <c r="N165" s="69" t="s">
        <v>209</v>
      </c>
      <c r="O165" s="112" t="s">
        <v>209</v>
      </c>
      <c r="P165" s="112" t="s">
        <v>4705</v>
      </c>
      <c r="Q165" s="112" t="s">
        <v>4705</v>
      </c>
      <c r="R165" s="112"/>
      <c r="S165" s="69">
        <v>2020</v>
      </c>
      <c r="T165" s="112" t="s">
        <v>4706</v>
      </c>
      <c r="U165" s="52">
        <v>0</v>
      </c>
      <c r="V165" s="52">
        <v>0</v>
      </c>
      <c r="W165" s="52">
        <v>9774500</v>
      </c>
      <c r="X165" s="52">
        <v>1755000</v>
      </c>
      <c r="Y165" s="112" t="s">
        <v>4707</v>
      </c>
      <c r="Z165" s="112"/>
      <c r="AA165" s="112" t="s">
        <v>63</v>
      </c>
      <c r="AB165" s="61" t="s">
        <v>4746</v>
      </c>
      <c r="AC165" s="112"/>
      <c r="AD165" s="112" t="s">
        <v>209</v>
      </c>
      <c r="AE165" s="52"/>
      <c r="AF165" s="112" t="s">
        <v>35</v>
      </c>
      <c r="AG165" s="112" t="s">
        <v>5518</v>
      </c>
      <c r="AH165" s="61" t="s">
        <v>5519</v>
      </c>
      <c r="AI165" s="61" t="s">
        <v>5314</v>
      </c>
      <c r="AJ165" s="112">
        <v>40</v>
      </c>
      <c r="AK165" s="112" t="s">
        <v>5520</v>
      </c>
      <c r="AL165" s="69" t="s">
        <v>4706</v>
      </c>
      <c r="AM165" s="69"/>
      <c r="AN165" s="69">
        <v>2</v>
      </c>
      <c r="AO165" s="69" t="s">
        <v>4797</v>
      </c>
      <c r="AP165" s="69" t="s">
        <v>5521</v>
      </c>
    </row>
    <row r="166" spans="1:42" ht="70">
      <c r="A166" s="69">
        <v>285</v>
      </c>
      <c r="B166" s="112" t="s">
        <v>5557</v>
      </c>
      <c r="C166" s="112" t="s">
        <v>5558</v>
      </c>
      <c r="D166" s="112" t="s">
        <v>5559</v>
      </c>
      <c r="E166" s="69" t="s">
        <v>5560</v>
      </c>
      <c r="F166" s="149" t="s">
        <v>5561</v>
      </c>
      <c r="G166" s="69" t="s">
        <v>3180</v>
      </c>
      <c r="H166" s="112" t="s">
        <v>5558</v>
      </c>
      <c r="I166" s="112" t="s">
        <v>5558</v>
      </c>
      <c r="J166" s="112" t="s">
        <v>5562</v>
      </c>
      <c r="K166" s="69" t="s">
        <v>209</v>
      </c>
      <c r="L166" s="69" t="s">
        <v>209</v>
      </c>
      <c r="M166" s="69" t="s">
        <v>209</v>
      </c>
      <c r="N166" s="69" t="s">
        <v>209</v>
      </c>
      <c r="O166" s="112" t="s">
        <v>209</v>
      </c>
      <c r="P166" s="112" t="s">
        <v>4705</v>
      </c>
      <c r="Q166" s="112" t="s">
        <v>4705</v>
      </c>
      <c r="R166" s="112"/>
      <c r="S166" s="69">
        <v>2018</v>
      </c>
      <c r="T166" s="112" t="s">
        <v>4706</v>
      </c>
      <c r="U166" s="52">
        <v>382000</v>
      </c>
      <c r="V166" s="52">
        <v>675000</v>
      </c>
      <c r="W166" s="52">
        <v>750000</v>
      </c>
      <c r="X166" s="52">
        <v>0</v>
      </c>
      <c r="Y166" s="112" t="s">
        <v>4707</v>
      </c>
      <c r="Z166" s="112"/>
      <c r="AA166" s="112" t="s">
        <v>63</v>
      </c>
      <c r="AB166" s="61" t="s">
        <v>4959</v>
      </c>
      <c r="AC166" s="112"/>
      <c r="AD166" s="112" t="s">
        <v>209</v>
      </c>
      <c r="AE166" s="52"/>
      <c r="AF166" s="112" t="s">
        <v>35</v>
      </c>
      <c r="AG166" s="112" t="s">
        <v>5563</v>
      </c>
      <c r="AH166" s="61" t="s">
        <v>5564</v>
      </c>
      <c r="AI166" s="61" t="s">
        <v>5565</v>
      </c>
      <c r="AJ166" s="112">
        <v>1000</v>
      </c>
      <c r="AK166" s="112" t="s">
        <v>5566</v>
      </c>
      <c r="AL166" s="69" t="s">
        <v>4706</v>
      </c>
      <c r="AM166" s="69"/>
      <c r="AN166" s="69">
        <v>1</v>
      </c>
      <c r="AO166" s="69" t="s">
        <v>5218</v>
      </c>
      <c r="AP166" s="69" t="s">
        <v>5567</v>
      </c>
    </row>
    <row r="167" spans="1:42" ht="70">
      <c r="A167" s="69">
        <v>286</v>
      </c>
      <c r="B167" s="112" t="s">
        <v>5568</v>
      </c>
      <c r="C167" s="112" t="s">
        <v>5569</v>
      </c>
      <c r="D167" s="112" t="s">
        <v>5570</v>
      </c>
      <c r="E167" s="149" t="s">
        <v>5571</v>
      </c>
      <c r="F167" s="149" t="s">
        <v>5572</v>
      </c>
      <c r="G167" s="69" t="s">
        <v>3180</v>
      </c>
      <c r="H167" s="112" t="s">
        <v>5569</v>
      </c>
      <c r="I167" s="112" t="s">
        <v>5569</v>
      </c>
      <c r="J167" s="112" t="s">
        <v>528</v>
      </c>
      <c r="K167" s="69" t="s">
        <v>209</v>
      </c>
      <c r="L167" s="69" t="s">
        <v>209</v>
      </c>
      <c r="M167" s="69" t="s">
        <v>209</v>
      </c>
      <c r="N167" s="69" t="s">
        <v>209</v>
      </c>
      <c r="O167" s="112" t="s">
        <v>209</v>
      </c>
      <c r="P167" s="112" t="s">
        <v>4705</v>
      </c>
      <c r="Q167" s="112" t="s">
        <v>4720</v>
      </c>
      <c r="R167" s="112"/>
      <c r="S167" s="69">
        <v>2019</v>
      </c>
      <c r="T167" s="112" t="s">
        <v>4706</v>
      </c>
      <c r="U167" s="52"/>
      <c r="V167" s="52">
        <v>1928500</v>
      </c>
      <c r="W167" s="52">
        <v>1441000</v>
      </c>
      <c r="X167" s="52">
        <v>0</v>
      </c>
      <c r="Y167" s="112" t="s">
        <v>4707</v>
      </c>
      <c r="Z167" s="112"/>
      <c r="AA167" s="112" t="s">
        <v>63</v>
      </c>
      <c r="AB167" s="61" t="s">
        <v>4721</v>
      </c>
      <c r="AC167" s="112"/>
      <c r="AD167" s="112" t="s">
        <v>209</v>
      </c>
      <c r="AE167" s="52"/>
      <c r="AF167" s="112" t="s">
        <v>4836</v>
      </c>
      <c r="AG167" s="112" t="s">
        <v>5573</v>
      </c>
      <c r="AH167" s="61" t="s">
        <v>5574</v>
      </c>
      <c r="AI167" s="61" t="s">
        <v>5411</v>
      </c>
      <c r="AJ167" s="112"/>
      <c r="AK167" s="112" t="s">
        <v>105</v>
      </c>
      <c r="AL167" s="69" t="s">
        <v>4706</v>
      </c>
      <c r="AM167" s="69"/>
      <c r="AN167" s="69">
        <v>1</v>
      </c>
      <c r="AO167" s="69" t="s">
        <v>4797</v>
      </c>
      <c r="AP167" s="69" t="s">
        <v>5575</v>
      </c>
    </row>
    <row r="168" spans="1:42" ht="70">
      <c r="A168" s="69">
        <v>287</v>
      </c>
      <c r="B168" s="112" t="s">
        <v>5576</v>
      </c>
      <c r="C168" s="112" t="s">
        <v>5577</v>
      </c>
      <c r="D168" s="112" t="s">
        <v>5578</v>
      </c>
      <c r="E168" s="69" t="s">
        <v>5579</v>
      </c>
      <c r="F168" s="149" t="s">
        <v>5580</v>
      </c>
      <c r="G168" s="69" t="s">
        <v>3180</v>
      </c>
      <c r="H168" s="112" t="s">
        <v>5577</v>
      </c>
      <c r="I168" s="112" t="s">
        <v>5577</v>
      </c>
      <c r="J168" s="112" t="s">
        <v>5581</v>
      </c>
      <c r="K168" s="64">
        <v>9120301912905</v>
      </c>
      <c r="L168" s="69" t="s">
        <v>209</v>
      </c>
      <c r="M168" s="69" t="s">
        <v>209</v>
      </c>
      <c r="N168" s="69" t="s">
        <v>209</v>
      </c>
      <c r="O168" s="112" t="s">
        <v>209</v>
      </c>
      <c r="P168" s="112" t="s">
        <v>4720</v>
      </c>
      <c r="Q168" s="112" t="s">
        <v>4720</v>
      </c>
      <c r="R168" s="112"/>
      <c r="S168" s="69">
        <v>2015</v>
      </c>
      <c r="T168" s="112" t="s">
        <v>4706</v>
      </c>
      <c r="U168" s="52">
        <v>19834000</v>
      </c>
      <c r="V168" s="52">
        <v>14324800</v>
      </c>
      <c r="W168" s="52">
        <v>3744000</v>
      </c>
      <c r="X168" s="52">
        <v>426000</v>
      </c>
      <c r="Y168" s="112" t="s">
        <v>4707</v>
      </c>
      <c r="Z168" s="112"/>
      <c r="AA168" s="112" t="s">
        <v>63</v>
      </c>
      <c r="AB168" s="61" t="s">
        <v>5582</v>
      </c>
      <c r="AC168" s="112"/>
      <c r="AD168" s="112" t="s">
        <v>209</v>
      </c>
      <c r="AE168" s="52"/>
      <c r="AF168" s="112" t="s">
        <v>35</v>
      </c>
      <c r="AG168" s="112" t="s">
        <v>5583</v>
      </c>
      <c r="AH168" s="61" t="s">
        <v>5584</v>
      </c>
      <c r="AI168" s="61" t="s">
        <v>5411</v>
      </c>
      <c r="AJ168" s="112">
        <v>10000</v>
      </c>
      <c r="AK168" s="112" t="s">
        <v>74</v>
      </c>
      <c r="AL168" s="69" t="s">
        <v>4706</v>
      </c>
      <c r="AM168" s="69"/>
      <c r="AN168" s="69">
        <v>5</v>
      </c>
      <c r="AO168" s="69"/>
      <c r="AP168" s="69" t="s">
        <v>5585</v>
      </c>
    </row>
    <row r="169" spans="1:42" ht="70">
      <c r="A169" s="69">
        <v>289</v>
      </c>
      <c r="B169" s="112" t="s">
        <v>5594</v>
      </c>
      <c r="C169" s="112" t="s">
        <v>5595</v>
      </c>
      <c r="D169" s="112" t="s">
        <v>5596</v>
      </c>
      <c r="E169" s="69" t="s">
        <v>5597</v>
      </c>
      <c r="F169" s="149" t="s">
        <v>5598</v>
      </c>
      <c r="G169" s="69" t="s">
        <v>3180</v>
      </c>
      <c r="H169" s="112" t="s">
        <v>5595</v>
      </c>
      <c r="I169" s="112" t="s">
        <v>5595</v>
      </c>
      <c r="J169" s="112" t="s">
        <v>5599</v>
      </c>
      <c r="K169" s="69" t="s">
        <v>209</v>
      </c>
      <c r="L169" s="69" t="s">
        <v>209</v>
      </c>
      <c r="M169" s="69" t="s">
        <v>209</v>
      </c>
      <c r="N169" s="69" t="s">
        <v>209</v>
      </c>
      <c r="O169" s="112" t="s">
        <v>209</v>
      </c>
      <c r="P169" s="112" t="s">
        <v>4705</v>
      </c>
      <c r="Q169" s="112" t="s">
        <v>4720</v>
      </c>
      <c r="R169" s="112"/>
      <c r="S169" s="69">
        <v>2015</v>
      </c>
      <c r="T169" s="112" t="s">
        <v>4706</v>
      </c>
      <c r="U169" s="52">
        <v>291000</v>
      </c>
      <c r="V169" s="52">
        <v>70000</v>
      </c>
      <c r="W169" s="52">
        <v>32120000</v>
      </c>
      <c r="X169" s="52">
        <v>1420000</v>
      </c>
      <c r="Y169" s="112" t="s">
        <v>4707</v>
      </c>
      <c r="Z169" s="112"/>
      <c r="AA169" s="112" t="s">
        <v>63</v>
      </c>
      <c r="AB169" s="61">
        <v>5000000</v>
      </c>
      <c r="AC169" s="112"/>
      <c r="AD169" s="112" t="s">
        <v>209</v>
      </c>
      <c r="AE169" s="52"/>
      <c r="AF169" s="112" t="s">
        <v>4836</v>
      </c>
      <c r="AG169" s="112" t="s">
        <v>5600</v>
      </c>
      <c r="AH169" s="61" t="s">
        <v>4794</v>
      </c>
      <c r="AI169" s="61" t="s">
        <v>5411</v>
      </c>
      <c r="AJ169" s="112">
        <v>2400</v>
      </c>
      <c r="AK169" s="112" t="s">
        <v>4866</v>
      </c>
      <c r="AL169" s="69" t="s">
        <v>4706</v>
      </c>
      <c r="AM169" s="69"/>
      <c r="AN169" s="69">
        <v>2</v>
      </c>
      <c r="AO169" s="69" t="s">
        <v>5218</v>
      </c>
      <c r="AP169" s="69" t="s">
        <v>5601</v>
      </c>
    </row>
    <row r="170" spans="1:42" ht="56">
      <c r="A170" s="69">
        <v>290</v>
      </c>
      <c r="B170" s="112" t="s">
        <v>5602</v>
      </c>
      <c r="C170" s="112" t="s">
        <v>5603</v>
      </c>
      <c r="D170" s="112" t="s">
        <v>5604</v>
      </c>
      <c r="E170" s="112" t="s">
        <v>5605</v>
      </c>
      <c r="F170" s="149" t="s">
        <v>5606</v>
      </c>
      <c r="G170" s="69" t="s">
        <v>3180</v>
      </c>
      <c r="H170" s="112" t="s">
        <v>5603</v>
      </c>
      <c r="I170" s="112" t="s">
        <v>5603</v>
      </c>
      <c r="J170" s="112" t="s">
        <v>5607</v>
      </c>
      <c r="K170" s="69" t="s">
        <v>209</v>
      </c>
      <c r="L170" s="69" t="s">
        <v>209</v>
      </c>
      <c r="M170" s="69" t="s">
        <v>209</v>
      </c>
      <c r="N170" s="69" t="s">
        <v>209</v>
      </c>
      <c r="O170" s="112" t="s">
        <v>209</v>
      </c>
      <c r="P170" s="112" t="s">
        <v>4705</v>
      </c>
      <c r="Q170" s="112" t="s">
        <v>4705</v>
      </c>
      <c r="R170" s="112"/>
      <c r="S170" s="69">
        <v>2020</v>
      </c>
      <c r="T170" s="112" t="s">
        <v>4706</v>
      </c>
      <c r="U170" s="52">
        <v>0</v>
      </c>
      <c r="V170" s="52">
        <v>0</v>
      </c>
      <c r="W170" s="52">
        <v>2879500</v>
      </c>
      <c r="X170" s="52">
        <v>258000</v>
      </c>
      <c r="Y170" s="112" t="s">
        <v>4707</v>
      </c>
      <c r="Z170" s="112"/>
      <c r="AA170" s="112" t="s">
        <v>63</v>
      </c>
      <c r="AB170" s="61" t="s">
        <v>4823</v>
      </c>
      <c r="AC170" s="112"/>
      <c r="AD170" s="112" t="s">
        <v>209</v>
      </c>
      <c r="AE170" s="52"/>
      <c r="AF170" s="112" t="s">
        <v>35</v>
      </c>
      <c r="AG170" s="112" t="s">
        <v>4845</v>
      </c>
      <c r="AH170" s="61" t="s">
        <v>5608</v>
      </c>
      <c r="AI170" s="61" t="s">
        <v>5314</v>
      </c>
      <c r="AJ170" s="112">
        <v>600</v>
      </c>
      <c r="AK170" s="112" t="s">
        <v>4866</v>
      </c>
      <c r="AL170" s="69" t="s">
        <v>4706</v>
      </c>
      <c r="AM170" s="69"/>
      <c r="AN170" s="69">
        <v>1</v>
      </c>
      <c r="AO170" s="69" t="s">
        <v>4797</v>
      </c>
      <c r="AP170" s="69" t="s">
        <v>5609</v>
      </c>
    </row>
    <row r="171" spans="1:42" ht="70">
      <c r="A171" s="69">
        <v>296</v>
      </c>
      <c r="B171" s="112" t="s">
        <v>5661</v>
      </c>
      <c r="C171" s="112" t="s">
        <v>5662</v>
      </c>
      <c r="D171" s="112" t="s">
        <v>5663</v>
      </c>
      <c r="E171" s="112" t="s">
        <v>5664</v>
      </c>
      <c r="F171" s="149" t="s">
        <v>5665</v>
      </c>
      <c r="G171" s="69" t="s">
        <v>3180</v>
      </c>
      <c r="H171" s="112" t="s">
        <v>5662</v>
      </c>
      <c r="I171" s="112" t="s">
        <v>5662</v>
      </c>
      <c r="J171" s="112" t="s">
        <v>5666</v>
      </c>
      <c r="K171" s="69" t="s">
        <v>209</v>
      </c>
      <c r="L171" s="69" t="s">
        <v>209</v>
      </c>
      <c r="M171" s="69" t="s">
        <v>209</v>
      </c>
      <c r="N171" s="69" t="s">
        <v>209</v>
      </c>
      <c r="O171" s="112" t="s">
        <v>209</v>
      </c>
      <c r="P171" s="112" t="s">
        <v>4705</v>
      </c>
      <c r="Q171" s="112" t="s">
        <v>4705</v>
      </c>
      <c r="R171" s="112"/>
      <c r="S171" s="69">
        <v>2020</v>
      </c>
      <c r="T171" s="112" t="s">
        <v>4706</v>
      </c>
      <c r="U171" s="52">
        <v>0</v>
      </c>
      <c r="V171" s="52">
        <v>0</v>
      </c>
      <c r="W171" s="52">
        <v>1290000</v>
      </c>
      <c r="X171" s="52">
        <v>360000</v>
      </c>
      <c r="Y171" s="112" t="s">
        <v>5667</v>
      </c>
      <c r="Z171" s="112"/>
      <c r="AA171" s="112" t="s">
        <v>63</v>
      </c>
      <c r="AB171" s="61" t="s">
        <v>4735</v>
      </c>
      <c r="AC171" s="112"/>
      <c r="AD171" s="112" t="s">
        <v>209</v>
      </c>
      <c r="AE171" s="52"/>
      <c r="AF171" s="112" t="s">
        <v>35</v>
      </c>
      <c r="AG171" s="112" t="s">
        <v>5668</v>
      </c>
      <c r="AH171" s="61" t="s">
        <v>5669</v>
      </c>
      <c r="AI171" s="61" t="s">
        <v>5314</v>
      </c>
      <c r="AJ171" s="112"/>
      <c r="AK171" s="112" t="s">
        <v>74</v>
      </c>
      <c r="AL171" s="69" t="s">
        <v>4706</v>
      </c>
      <c r="AM171" s="69"/>
      <c r="AN171" s="69">
        <v>2</v>
      </c>
      <c r="AO171" s="69" t="s">
        <v>5128</v>
      </c>
      <c r="AP171" s="69" t="s">
        <v>5670</v>
      </c>
    </row>
    <row r="172" spans="1:42" ht="126">
      <c r="A172" s="69">
        <v>299</v>
      </c>
      <c r="B172" s="112" t="s">
        <v>5694</v>
      </c>
      <c r="C172" s="112" t="s">
        <v>5695</v>
      </c>
      <c r="D172" s="112" t="s">
        <v>5696</v>
      </c>
      <c r="E172" s="69" t="s">
        <v>5697</v>
      </c>
      <c r="F172" s="149" t="s">
        <v>5698</v>
      </c>
      <c r="G172" s="69" t="s">
        <v>3180</v>
      </c>
      <c r="H172" s="112" t="s">
        <v>5695</v>
      </c>
      <c r="I172" s="112" t="s">
        <v>5695</v>
      </c>
      <c r="J172" s="112" t="s">
        <v>5699</v>
      </c>
      <c r="K172" s="69" t="s">
        <v>209</v>
      </c>
      <c r="L172" s="69" t="s">
        <v>209</v>
      </c>
      <c r="M172" s="69" t="s">
        <v>209</v>
      </c>
      <c r="N172" s="69" t="s">
        <v>209</v>
      </c>
      <c r="O172" s="112" t="s">
        <v>209</v>
      </c>
      <c r="P172" s="112" t="s">
        <v>4705</v>
      </c>
      <c r="Q172" s="112" t="s">
        <v>4705</v>
      </c>
      <c r="R172" s="112"/>
      <c r="S172" s="69">
        <v>2014</v>
      </c>
      <c r="T172" s="112" t="s">
        <v>4706</v>
      </c>
      <c r="U172" s="52">
        <v>0</v>
      </c>
      <c r="V172" s="52">
        <v>21851800</v>
      </c>
      <c r="W172" s="52">
        <v>19075000</v>
      </c>
      <c r="X172" s="52">
        <v>1289000</v>
      </c>
      <c r="Y172" s="112" t="s">
        <v>4707</v>
      </c>
      <c r="Z172" s="112"/>
      <c r="AA172" s="112" t="s">
        <v>63</v>
      </c>
      <c r="AB172" s="61">
        <v>10000000</v>
      </c>
      <c r="AC172" s="112"/>
      <c r="AD172" s="112" t="s">
        <v>209</v>
      </c>
      <c r="AE172" s="52"/>
      <c r="AF172" s="112" t="s">
        <v>35</v>
      </c>
      <c r="AG172" s="112" t="s">
        <v>5700</v>
      </c>
      <c r="AH172" s="61">
        <v>17000</v>
      </c>
      <c r="AI172" s="61" t="s">
        <v>5314</v>
      </c>
      <c r="AJ172" s="112">
        <v>1000</v>
      </c>
      <c r="AK172" s="112" t="s">
        <v>2222</v>
      </c>
      <c r="AL172" s="69" t="s">
        <v>5701</v>
      </c>
      <c r="AM172" s="69"/>
      <c r="AN172" s="69">
        <v>3</v>
      </c>
      <c r="AO172" s="69" t="s">
        <v>5218</v>
      </c>
      <c r="AP172" s="69" t="s">
        <v>5702</v>
      </c>
    </row>
    <row r="173" spans="1:42" ht="84">
      <c r="A173" s="69">
        <v>300</v>
      </c>
      <c r="B173" s="112" t="s">
        <v>5703</v>
      </c>
      <c r="C173" s="112" t="s">
        <v>5704</v>
      </c>
      <c r="D173" s="112" t="s">
        <v>5705</v>
      </c>
      <c r="E173" s="69" t="s">
        <v>5706</v>
      </c>
      <c r="F173" s="69" t="s">
        <v>5707</v>
      </c>
      <c r="G173" s="69" t="s">
        <v>3180</v>
      </c>
      <c r="H173" s="112" t="s">
        <v>5704</v>
      </c>
      <c r="I173" s="112" t="s">
        <v>5704</v>
      </c>
      <c r="J173" s="112" t="s">
        <v>5708</v>
      </c>
      <c r="K173" s="69" t="s">
        <v>209</v>
      </c>
      <c r="L173" s="69" t="s">
        <v>209</v>
      </c>
      <c r="M173" s="69" t="s">
        <v>209</v>
      </c>
      <c r="N173" s="69" t="s">
        <v>209</v>
      </c>
      <c r="O173" s="112" t="s">
        <v>209</v>
      </c>
      <c r="P173" s="112" t="s">
        <v>4705</v>
      </c>
      <c r="Q173" s="112" t="s">
        <v>4720</v>
      </c>
      <c r="R173" s="112"/>
      <c r="S173" s="69">
        <v>2020</v>
      </c>
      <c r="T173" s="112" t="s">
        <v>4706</v>
      </c>
      <c r="U173" s="52">
        <v>772700</v>
      </c>
      <c r="V173" s="52">
        <v>13268000</v>
      </c>
      <c r="W173" s="52">
        <v>2786000</v>
      </c>
      <c r="X173" s="52">
        <v>32000</v>
      </c>
      <c r="Y173" s="112" t="s">
        <v>4707</v>
      </c>
      <c r="Z173" s="112"/>
      <c r="AA173" s="112" t="s">
        <v>63</v>
      </c>
      <c r="AB173" s="61" t="s">
        <v>5378</v>
      </c>
      <c r="AC173" s="112"/>
      <c r="AD173" s="112" t="s">
        <v>209</v>
      </c>
      <c r="AE173" s="52"/>
      <c r="AF173" s="112" t="s">
        <v>114</v>
      </c>
      <c r="AG173" s="112" t="s">
        <v>4864</v>
      </c>
      <c r="AH173" s="61">
        <v>8000</v>
      </c>
      <c r="AI173" s="61" t="s">
        <v>5411</v>
      </c>
      <c r="AJ173" s="112">
        <v>2850</v>
      </c>
      <c r="AK173" s="112" t="s">
        <v>2222</v>
      </c>
      <c r="AL173" s="69" t="s">
        <v>5155</v>
      </c>
      <c r="AM173" s="69"/>
      <c r="AN173" s="69">
        <v>1</v>
      </c>
      <c r="AO173" s="69" t="s">
        <v>5709</v>
      </c>
      <c r="AP173" s="69" t="s">
        <v>5710</v>
      </c>
    </row>
    <row r="174" spans="1:42" ht="126">
      <c r="A174" s="69">
        <v>301</v>
      </c>
      <c r="B174" s="112" t="s">
        <v>5711</v>
      </c>
      <c r="C174" s="112" t="s">
        <v>5712</v>
      </c>
      <c r="D174" s="112" t="s">
        <v>5713</v>
      </c>
      <c r="E174" s="69" t="s">
        <v>5714</v>
      </c>
      <c r="F174" s="149" t="s">
        <v>5715</v>
      </c>
      <c r="G174" s="69" t="s">
        <v>3180</v>
      </c>
      <c r="H174" s="112" t="s">
        <v>5712</v>
      </c>
      <c r="I174" s="112" t="s">
        <v>5712</v>
      </c>
      <c r="J174" s="112" t="s">
        <v>5716</v>
      </c>
      <c r="K174" s="69" t="s">
        <v>209</v>
      </c>
      <c r="L174" s="69" t="s">
        <v>209</v>
      </c>
      <c r="M174" s="69" t="s">
        <v>209</v>
      </c>
      <c r="N174" s="69" t="s">
        <v>209</v>
      </c>
      <c r="O174" s="112" t="s">
        <v>209</v>
      </c>
      <c r="P174" s="112" t="s">
        <v>4720</v>
      </c>
      <c r="Q174" s="112" t="s">
        <v>4705</v>
      </c>
      <c r="R174" s="112"/>
      <c r="S174" s="69">
        <v>2015</v>
      </c>
      <c r="T174" s="112" t="s">
        <v>4706</v>
      </c>
      <c r="U174" s="52">
        <v>0</v>
      </c>
      <c r="V174" s="52">
        <v>228000</v>
      </c>
      <c r="W174" s="52">
        <v>0</v>
      </c>
      <c r="X174" s="52">
        <v>0</v>
      </c>
      <c r="Y174" s="112" t="s">
        <v>4707</v>
      </c>
      <c r="Z174" s="112"/>
      <c r="AA174" s="112" t="s">
        <v>63</v>
      </c>
      <c r="AB174" s="61"/>
      <c r="AC174" s="112"/>
      <c r="AD174" s="112" t="s">
        <v>209</v>
      </c>
      <c r="AE174" s="52"/>
      <c r="AF174" s="112" t="s">
        <v>35</v>
      </c>
      <c r="AG174" s="112" t="s">
        <v>5717</v>
      </c>
      <c r="AH174" s="61" t="s">
        <v>5718</v>
      </c>
      <c r="AI174" s="61" t="s">
        <v>5314</v>
      </c>
      <c r="AJ174" s="112">
        <v>25</v>
      </c>
      <c r="AK174" s="112" t="s">
        <v>5719</v>
      </c>
      <c r="AL174" s="69" t="s">
        <v>4706</v>
      </c>
      <c r="AM174" s="69"/>
      <c r="AN174" s="69">
        <v>3</v>
      </c>
      <c r="AO174" s="69" t="s">
        <v>5720</v>
      </c>
      <c r="AP174" s="69" t="s">
        <v>5721</v>
      </c>
    </row>
    <row r="175" spans="1:42" ht="56">
      <c r="A175" s="69">
        <v>303</v>
      </c>
      <c r="B175" s="112" t="s">
        <v>5731</v>
      </c>
      <c r="C175" s="112" t="s">
        <v>5732</v>
      </c>
      <c r="D175" s="112" t="s">
        <v>5733</v>
      </c>
      <c r="E175" s="69" t="s">
        <v>5734</v>
      </c>
      <c r="F175" s="149" t="s">
        <v>5735</v>
      </c>
      <c r="G175" s="69" t="s">
        <v>3193</v>
      </c>
      <c r="H175" s="112" t="s">
        <v>5732</v>
      </c>
      <c r="I175" s="112" t="s">
        <v>5732</v>
      </c>
      <c r="J175" s="112" t="s">
        <v>5736</v>
      </c>
      <c r="K175" s="69" t="s">
        <v>209</v>
      </c>
      <c r="L175" s="69" t="s">
        <v>209</v>
      </c>
      <c r="M175" s="69" t="s">
        <v>209</v>
      </c>
      <c r="N175" s="69" t="s">
        <v>209</v>
      </c>
      <c r="O175" s="112" t="s">
        <v>209</v>
      </c>
      <c r="P175" s="112" t="s">
        <v>4705</v>
      </c>
      <c r="Q175" s="112" t="s">
        <v>4705</v>
      </c>
      <c r="R175" s="112"/>
      <c r="S175" s="69">
        <v>2016</v>
      </c>
      <c r="T175" s="112" t="s">
        <v>4706</v>
      </c>
      <c r="U175" s="52">
        <v>455000</v>
      </c>
      <c r="V175" s="52">
        <v>1360000</v>
      </c>
      <c r="W175" s="52">
        <v>940000</v>
      </c>
      <c r="X175" s="52" t="s">
        <v>102</v>
      </c>
      <c r="Y175" s="112" t="s">
        <v>4707</v>
      </c>
      <c r="Z175" s="112"/>
      <c r="AA175" s="112" t="s">
        <v>63</v>
      </c>
      <c r="AB175" s="61" t="s">
        <v>5210</v>
      </c>
      <c r="AC175" s="112"/>
      <c r="AD175" s="112" t="s">
        <v>209</v>
      </c>
      <c r="AE175" s="52"/>
      <c r="AF175" s="112" t="s">
        <v>35</v>
      </c>
      <c r="AG175" s="112" t="s">
        <v>5737</v>
      </c>
      <c r="AH175" s="61" t="s">
        <v>5738</v>
      </c>
      <c r="AI175" s="61" t="s">
        <v>5411</v>
      </c>
      <c r="AJ175" s="112">
        <v>15000</v>
      </c>
      <c r="AK175" s="112" t="s">
        <v>105</v>
      </c>
      <c r="AL175" s="69" t="s">
        <v>4706</v>
      </c>
      <c r="AM175" s="69"/>
      <c r="AN175" s="69">
        <v>2</v>
      </c>
      <c r="AO175" s="69"/>
      <c r="AP175" s="69" t="s">
        <v>5739</v>
      </c>
    </row>
    <row r="176" spans="1:42" ht="56">
      <c r="A176" s="69">
        <v>305</v>
      </c>
      <c r="B176" s="112" t="s">
        <v>5749</v>
      </c>
      <c r="C176" s="112" t="s">
        <v>5750</v>
      </c>
      <c r="D176" s="112" t="s">
        <v>5751</v>
      </c>
      <c r="E176" s="69" t="s">
        <v>5752</v>
      </c>
      <c r="F176" s="149" t="s">
        <v>5753</v>
      </c>
      <c r="G176" s="69" t="s">
        <v>3180</v>
      </c>
      <c r="H176" s="112" t="s">
        <v>5750</v>
      </c>
      <c r="I176" s="112" t="s">
        <v>5750</v>
      </c>
      <c r="J176" s="112" t="s">
        <v>5754</v>
      </c>
      <c r="K176" s="69" t="s">
        <v>209</v>
      </c>
      <c r="L176" s="69" t="s">
        <v>209</v>
      </c>
      <c r="M176" s="69" t="s">
        <v>209</v>
      </c>
      <c r="N176" s="69" t="s">
        <v>209</v>
      </c>
      <c r="O176" s="112" t="s">
        <v>209</v>
      </c>
      <c r="P176" s="112" t="s">
        <v>4705</v>
      </c>
      <c r="Q176" s="112" t="s">
        <v>4705</v>
      </c>
      <c r="R176" s="112"/>
      <c r="S176" s="69">
        <v>2019</v>
      </c>
      <c r="T176" s="112" t="s">
        <v>4706</v>
      </c>
      <c r="U176" s="52">
        <v>0</v>
      </c>
      <c r="V176" s="52">
        <v>4469500</v>
      </c>
      <c r="W176" s="52">
        <v>12164250</v>
      </c>
      <c r="X176" s="52">
        <v>120000</v>
      </c>
      <c r="Y176" s="112" t="s">
        <v>4707</v>
      </c>
      <c r="Z176" s="112"/>
      <c r="AA176" s="112" t="s">
        <v>63</v>
      </c>
      <c r="AB176" s="61" t="s">
        <v>4959</v>
      </c>
      <c r="AC176" s="112"/>
      <c r="AD176" s="112" t="s">
        <v>209</v>
      </c>
      <c r="AE176" s="52"/>
      <c r="AF176" s="112" t="s">
        <v>35</v>
      </c>
      <c r="AG176" s="112" t="s">
        <v>5755</v>
      </c>
      <c r="AH176" s="61" t="s">
        <v>5756</v>
      </c>
      <c r="AI176" s="61" t="s">
        <v>5314</v>
      </c>
      <c r="AJ176" s="112">
        <v>300</v>
      </c>
      <c r="AK176" s="112" t="s">
        <v>5757</v>
      </c>
      <c r="AL176" s="69" t="s">
        <v>4706</v>
      </c>
      <c r="AM176" s="69"/>
      <c r="AN176" s="69">
        <v>2</v>
      </c>
      <c r="AO176" s="69"/>
      <c r="AP176" s="69" t="s">
        <v>5758</v>
      </c>
    </row>
    <row r="177" spans="1:42" ht="70">
      <c r="A177" s="69">
        <v>309</v>
      </c>
      <c r="B177" s="112" t="s">
        <v>5786</v>
      </c>
      <c r="C177" s="112" t="s">
        <v>2993</v>
      </c>
      <c r="D177" s="112" t="s">
        <v>5787</v>
      </c>
      <c r="E177" s="58" t="s">
        <v>2992</v>
      </c>
      <c r="F177" s="149" t="s">
        <v>5788</v>
      </c>
      <c r="G177" s="69" t="s">
        <v>3193</v>
      </c>
      <c r="H177" s="112" t="s">
        <v>2993</v>
      </c>
      <c r="I177" s="112" t="s">
        <v>2993</v>
      </c>
      <c r="J177" s="112" t="s">
        <v>5789</v>
      </c>
      <c r="K177" s="69" t="s">
        <v>209</v>
      </c>
      <c r="L177" s="69" t="s">
        <v>209</v>
      </c>
      <c r="M177" s="69" t="s">
        <v>209</v>
      </c>
      <c r="N177" s="69" t="s">
        <v>209</v>
      </c>
      <c r="O177" s="112" t="s">
        <v>209</v>
      </c>
      <c r="P177" s="112" t="s">
        <v>4720</v>
      </c>
      <c r="Q177" s="112" t="s">
        <v>4720</v>
      </c>
      <c r="R177" s="112"/>
      <c r="S177" s="69">
        <v>2017</v>
      </c>
      <c r="T177" s="112" t="s">
        <v>4706</v>
      </c>
      <c r="U177" s="52">
        <v>314000</v>
      </c>
      <c r="V177" s="52">
        <v>15230000</v>
      </c>
      <c r="W177" s="52">
        <v>3956000</v>
      </c>
      <c r="X177" s="52">
        <v>13000</v>
      </c>
      <c r="Y177" s="112" t="s">
        <v>4707</v>
      </c>
      <c r="Z177" s="112"/>
      <c r="AA177" s="112" t="s">
        <v>63</v>
      </c>
      <c r="AB177" s="61"/>
      <c r="AC177" s="112"/>
      <c r="AD177" s="112" t="s">
        <v>209</v>
      </c>
      <c r="AE177" s="52"/>
      <c r="AF177" s="112" t="s">
        <v>35</v>
      </c>
      <c r="AG177" s="112" t="s">
        <v>5790</v>
      </c>
      <c r="AH177" s="61" t="s">
        <v>5791</v>
      </c>
      <c r="AI177" s="61" t="s">
        <v>5314</v>
      </c>
      <c r="AJ177" s="112">
        <v>1000</v>
      </c>
      <c r="AK177" s="112" t="s">
        <v>5792</v>
      </c>
      <c r="AL177" s="69" t="s">
        <v>5793</v>
      </c>
      <c r="AM177" s="69"/>
      <c r="AN177" s="69">
        <v>3</v>
      </c>
      <c r="AO177" s="69"/>
      <c r="AP177" s="69" t="s">
        <v>5794</v>
      </c>
    </row>
    <row r="178" spans="1:42" ht="84">
      <c r="A178" s="69">
        <v>311</v>
      </c>
      <c r="B178" s="112" t="s">
        <v>5802</v>
      </c>
      <c r="C178" s="112" t="s">
        <v>5803</v>
      </c>
      <c r="D178" s="112" t="s">
        <v>5804</v>
      </c>
      <c r="E178" s="58" t="s">
        <v>5805</v>
      </c>
      <c r="F178" s="149" t="s">
        <v>5806</v>
      </c>
      <c r="G178" s="69" t="s">
        <v>3180</v>
      </c>
      <c r="H178" s="112" t="s">
        <v>5803</v>
      </c>
      <c r="I178" s="112" t="s">
        <v>5803</v>
      </c>
      <c r="J178" s="112" t="s">
        <v>5807</v>
      </c>
      <c r="K178" s="69" t="s">
        <v>209</v>
      </c>
      <c r="L178" s="69" t="s">
        <v>209</v>
      </c>
      <c r="M178" s="69" t="s">
        <v>209</v>
      </c>
      <c r="N178" s="69" t="s">
        <v>209</v>
      </c>
      <c r="O178" s="112" t="s">
        <v>209</v>
      </c>
      <c r="P178" s="112" t="s">
        <v>4705</v>
      </c>
      <c r="Q178" s="112" t="s">
        <v>4705</v>
      </c>
      <c r="R178" s="112"/>
      <c r="S178" s="69">
        <v>2020</v>
      </c>
      <c r="T178" s="112" t="s">
        <v>4706</v>
      </c>
      <c r="U178" s="52">
        <v>0</v>
      </c>
      <c r="V178" s="52">
        <v>0</v>
      </c>
      <c r="W178" s="52">
        <v>2529000</v>
      </c>
      <c r="X178" s="52">
        <v>530000</v>
      </c>
      <c r="Y178" s="112" t="s">
        <v>4707</v>
      </c>
      <c r="Z178" s="112"/>
      <c r="AA178" s="112" t="s">
        <v>63</v>
      </c>
      <c r="AB178" s="61" t="s">
        <v>5084</v>
      </c>
      <c r="AC178" s="112"/>
      <c r="AD178" s="112" t="s">
        <v>209</v>
      </c>
      <c r="AE178" s="52"/>
      <c r="AF178" s="112" t="s">
        <v>4836</v>
      </c>
      <c r="AG178" s="112" t="s">
        <v>5808</v>
      </c>
      <c r="AH178" s="61" t="s">
        <v>5809</v>
      </c>
      <c r="AI178" s="61" t="s">
        <v>5314</v>
      </c>
      <c r="AJ178" s="112"/>
      <c r="AK178" s="112" t="s">
        <v>5810</v>
      </c>
      <c r="AL178" s="69" t="s">
        <v>5785</v>
      </c>
      <c r="AM178" s="69"/>
      <c r="AN178" s="69">
        <v>1</v>
      </c>
      <c r="AO178" s="69"/>
      <c r="AP178" s="69" t="s">
        <v>5811</v>
      </c>
    </row>
    <row r="179" spans="1:42" ht="84">
      <c r="A179" s="69">
        <v>312</v>
      </c>
      <c r="B179" s="112" t="s">
        <v>5812</v>
      </c>
      <c r="C179" s="112" t="s">
        <v>5813</v>
      </c>
      <c r="D179" s="112" t="s">
        <v>5814</v>
      </c>
      <c r="E179" s="69" t="s">
        <v>5815</v>
      </c>
      <c r="F179" s="149" t="s">
        <v>5816</v>
      </c>
      <c r="G179" s="69" t="s">
        <v>3180</v>
      </c>
      <c r="H179" s="112" t="s">
        <v>5813</v>
      </c>
      <c r="I179" s="112" t="s">
        <v>5813</v>
      </c>
      <c r="J179" s="112" t="s">
        <v>5817</v>
      </c>
      <c r="K179" s="69" t="s">
        <v>209</v>
      </c>
      <c r="L179" s="69" t="s">
        <v>209</v>
      </c>
      <c r="M179" s="69" t="s">
        <v>209</v>
      </c>
      <c r="N179" s="69" t="s">
        <v>209</v>
      </c>
      <c r="O179" s="112" t="s">
        <v>209</v>
      </c>
      <c r="P179" s="112" t="s">
        <v>4705</v>
      </c>
      <c r="Q179" s="112" t="s">
        <v>4705</v>
      </c>
      <c r="R179" s="112"/>
      <c r="S179" s="69">
        <v>2020</v>
      </c>
      <c r="T179" s="112" t="s">
        <v>4706</v>
      </c>
      <c r="U179" s="52">
        <v>0</v>
      </c>
      <c r="V179" s="52">
        <v>0</v>
      </c>
      <c r="W179" s="52">
        <v>180000</v>
      </c>
      <c r="X179" s="52" t="s">
        <v>102</v>
      </c>
      <c r="Y179" s="112" t="s">
        <v>4707</v>
      </c>
      <c r="Z179" s="112"/>
      <c r="AA179" s="112" t="s">
        <v>63</v>
      </c>
      <c r="AB179" s="61"/>
      <c r="AC179" s="112"/>
      <c r="AD179" s="112" t="s">
        <v>209</v>
      </c>
      <c r="AE179" s="52"/>
      <c r="AF179" s="112" t="s">
        <v>35</v>
      </c>
      <c r="AG179" s="112" t="s">
        <v>5426</v>
      </c>
      <c r="AH179" s="61">
        <v>20000</v>
      </c>
      <c r="AI179" s="61" t="s">
        <v>5314</v>
      </c>
      <c r="AJ179" s="112">
        <v>50</v>
      </c>
      <c r="AK179" s="112" t="s">
        <v>5818</v>
      </c>
      <c r="AL179" s="69" t="s">
        <v>5166</v>
      </c>
      <c r="AM179" s="69"/>
      <c r="AN179" s="69">
        <v>2</v>
      </c>
      <c r="AO179" s="69"/>
      <c r="AP179" s="69" t="s">
        <v>4772</v>
      </c>
    </row>
    <row r="180" spans="1:42" ht="70">
      <c r="A180" s="69">
        <v>313</v>
      </c>
      <c r="B180" s="112" t="s">
        <v>5819</v>
      </c>
      <c r="C180" s="112" t="s">
        <v>5820</v>
      </c>
      <c r="D180" s="112" t="s">
        <v>5821</v>
      </c>
      <c r="E180" s="58" t="s">
        <v>5822</v>
      </c>
      <c r="F180" s="149" t="s">
        <v>5823</v>
      </c>
      <c r="G180" s="69" t="s">
        <v>3193</v>
      </c>
      <c r="H180" s="112" t="s">
        <v>5820</v>
      </c>
      <c r="I180" s="112" t="s">
        <v>5820</v>
      </c>
      <c r="J180" s="112" t="s">
        <v>5824</v>
      </c>
      <c r="K180" s="69" t="s">
        <v>209</v>
      </c>
      <c r="L180" s="69" t="s">
        <v>209</v>
      </c>
      <c r="M180" s="69" t="s">
        <v>209</v>
      </c>
      <c r="N180" s="69" t="s">
        <v>209</v>
      </c>
      <c r="O180" s="112" t="s">
        <v>209</v>
      </c>
      <c r="P180" s="112" t="s">
        <v>4705</v>
      </c>
      <c r="Q180" s="112" t="s">
        <v>4720</v>
      </c>
      <c r="R180" s="112"/>
      <c r="S180" s="69">
        <v>2019</v>
      </c>
      <c r="T180" s="112" t="s">
        <v>4706</v>
      </c>
      <c r="U180" s="52">
        <v>0</v>
      </c>
      <c r="V180" s="52">
        <v>4711500</v>
      </c>
      <c r="W180" s="52">
        <v>1337500</v>
      </c>
      <c r="X180" s="52" t="s">
        <v>102</v>
      </c>
      <c r="Y180" s="112" t="s">
        <v>4707</v>
      </c>
      <c r="Z180" s="112"/>
      <c r="AA180" s="112" t="s">
        <v>63</v>
      </c>
      <c r="AB180" s="61" t="s">
        <v>5098</v>
      </c>
      <c r="AC180" s="112"/>
      <c r="AD180" s="112" t="s">
        <v>209</v>
      </c>
      <c r="AE180" s="52"/>
      <c r="AF180" s="112" t="s">
        <v>5825</v>
      </c>
      <c r="AG180" s="112" t="s">
        <v>5826</v>
      </c>
      <c r="AH180" s="61" t="s">
        <v>5564</v>
      </c>
      <c r="AI180" s="61" t="s">
        <v>5314</v>
      </c>
      <c r="AJ180" s="112">
        <v>300</v>
      </c>
      <c r="AK180" s="112" t="s">
        <v>295</v>
      </c>
      <c r="AL180" s="69" t="s">
        <v>5827</v>
      </c>
      <c r="AM180" s="69"/>
      <c r="AN180" s="69">
        <v>3</v>
      </c>
      <c r="AO180" s="69"/>
      <c r="AP180" s="69" t="s">
        <v>4772</v>
      </c>
    </row>
    <row r="181" spans="1:42" ht="70">
      <c r="A181" s="69">
        <v>314</v>
      </c>
      <c r="B181" s="112" t="s">
        <v>5828</v>
      </c>
      <c r="C181" s="112" t="s">
        <v>5829</v>
      </c>
      <c r="D181" s="112" t="s">
        <v>5830</v>
      </c>
      <c r="E181" s="58" t="s">
        <v>5831</v>
      </c>
      <c r="F181" s="149" t="s">
        <v>5832</v>
      </c>
      <c r="G181" s="69" t="s">
        <v>3180</v>
      </c>
      <c r="H181" s="112" t="s">
        <v>5829</v>
      </c>
      <c r="I181" s="112" t="s">
        <v>5829</v>
      </c>
      <c r="J181" s="112" t="s">
        <v>5833</v>
      </c>
      <c r="K181" s="69" t="s">
        <v>209</v>
      </c>
      <c r="L181" s="69" t="s">
        <v>209</v>
      </c>
      <c r="M181" s="69" t="s">
        <v>209</v>
      </c>
      <c r="N181" s="69" t="s">
        <v>209</v>
      </c>
      <c r="O181" s="112" t="s">
        <v>209</v>
      </c>
      <c r="P181" s="112" t="s">
        <v>4720</v>
      </c>
      <c r="Q181" s="112" t="s">
        <v>4720</v>
      </c>
      <c r="R181" s="112"/>
      <c r="S181" s="69">
        <v>2018</v>
      </c>
      <c r="T181" s="112" t="s">
        <v>4706</v>
      </c>
      <c r="U181" s="52">
        <v>0</v>
      </c>
      <c r="V181" s="52">
        <v>70000</v>
      </c>
      <c r="W181" s="52">
        <v>740000</v>
      </c>
      <c r="X181" s="52" t="s">
        <v>102</v>
      </c>
      <c r="Y181" s="112" t="s">
        <v>4707</v>
      </c>
      <c r="Z181" s="112"/>
      <c r="AA181" s="112" t="s">
        <v>63</v>
      </c>
      <c r="AB181" s="61" t="s">
        <v>4943</v>
      </c>
      <c r="AC181" s="112"/>
      <c r="AD181" s="112" t="s">
        <v>209</v>
      </c>
      <c r="AE181" s="52"/>
      <c r="AF181" s="112" t="s">
        <v>114</v>
      </c>
      <c r="AG181" s="112" t="s">
        <v>5448</v>
      </c>
      <c r="AH181" s="61" t="s">
        <v>5834</v>
      </c>
      <c r="AI181" s="61" t="s">
        <v>5411</v>
      </c>
      <c r="AJ181" s="112">
        <v>200</v>
      </c>
      <c r="AK181" s="112" t="s">
        <v>5835</v>
      </c>
      <c r="AL181" s="69" t="s">
        <v>4706</v>
      </c>
      <c r="AM181" s="69"/>
      <c r="AN181" s="69">
        <v>1</v>
      </c>
      <c r="AO181" s="69"/>
      <c r="AP181" s="69" t="s">
        <v>5836</v>
      </c>
    </row>
    <row r="182" spans="1:42" ht="84">
      <c r="A182" s="69">
        <v>316</v>
      </c>
      <c r="B182" s="112" t="s">
        <v>5847</v>
      </c>
      <c r="C182" s="112" t="s">
        <v>5848</v>
      </c>
      <c r="D182" s="112" t="s">
        <v>5849</v>
      </c>
      <c r="E182" s="112" t="s">
        <v>5850</v>
      </c>
      <c r="F182" s="149" t="s">
        <v>5851</v>
      </c>
      <c r="G182" s="69" t="s">
        <v>3193</v>
      </c>
      <c r="H182" s="112" t="s">
        <v>5848</v>
      </c>
      <c r="I182" s="112" t="s">
        <v>5848</v>
      </c>
      <c r="J182" s="112" t="s">
        <v>5852</v>
      </c>
      <c r="K182" s="69" t="s">
        <v>209</v>
      </c>
      <c r="L182" s="69" t="s">
        <v>209</v>
      </c>
      <c r="M182" s="69" t="s">
        <v>209</v>
      </c>
      <c r="N182" s="69" t="s">
        <v>209</v>
      </c>
      <c r="O182" s="112" t="s">
        <v>209</v>
      </c>
      <c r="P182" s="112" t="s">
        <v>5853</v>
      </c>
      <c r="Q182" s="112" t="s">
        <v>5853</v>
      </c>
      <c r="R182" s="112"/>
      <c r="S182" s="69">
        <v>2017</v>
      </c>
      <c r="T182" s="112" t="s">
        <v>4706</v>
      </c>
      <c r="U182" s="52">
        <v>0</v>
      </c>
      <c r="V182" s="52">
        <v>0</v>
      </c>
      <c r="W182" s="52">
        <v>4125000</v>
      </c>
      <c r="X182" s="52">
        <v>860000</v>
      </c>
      <c r="Y182" s="112" t="s">
        <v>4707</v>
      </c>
      <c r="Z182" s="112"/>
      <c r="AA182" s="112" t="s">
        <v>63</v>
      </c>
      <c r="AB182" s="61" t="s">
        <v>4746</v>
      </c>
      <c r="AC182" s="112"/>
      <c r="AD182" s="112" t="s">
        <v>209</v>
      </c>
      <c r="AE182" s="52"/>
      <c r="AF182" s="112" t="s">
        <v>4854</v>
      </c>
      <c r="AG182" s="112" t="s">
        <v>4793</v>
      </c>
      <c r="AH182" s="61">
        <v>10000</v>
      </c>
      <c r="AI182" s="61" t="s">
        <v>5314</v>
      </c>
      <c r="AJ182" s="112">
        <v>500</v>
      </c>
      <c r="AK182" s="112" t="s">
        <v>105</v>
      </c>
      <c r="AL182" s="69" t="s">
        <v>5785</v>
      </c>
      <c r="AM182" s="69"/>
      <c r="AN182" s="69">
        <v>1</v>
      </c>
      <c r="AO182" s="69"/>
      <c r="AP182" s="69" t="s">
        <v>4772</v>
      </c>
    </row>
    <row r="183" spans="1:42" ht="84">
      <c r="A183" s="69">
        <v>317</v>
      </c>
      <c r="B183" s="69" t="s">
        <v>5854</v>
      </c>
      <c r="C183" s="69" t="s">
        <v>5855</v>
      </c>
      <c r="D183" s="69" t="s">
        <v>5856</v>
      </c>
      <c r="E183" s="112" t="s">
        <v>5857</v>
      </c>
      <c r="F183" s="149" t="s">
        <v>5858</v>
      </c>
      <c r="G183" s="69" t="s">
        <v>3193</v>
      </c>
      <c r="H183" s="69" t="s">
        <v>5855</v>
      </c>
      <c r="I183" s="69" t="s">
        <v>5855</v>
      </c>
      <c r="J183" s="69" t="s">
        <v>5859</v>
      </c>
      <c r="K183" s="69" t="s">
        <v>209</v>
      </c>
      <c r="L183" s="69" t="s">
        <v>209</v>
      </c>
      <c r="M183" s="69" t="s">
        <v>209</v>
      </c>
      <c r="N183" s="69" t="s">
        <v>209</v>
      </c>
      <c r="O183" s="112" t="s">
        <v>209</v>
      </c>
      <c r="P183" s="112" t="s">
        <v>5853</v>
      </c>
      <c r="Q183" s="112" t="s">
        <v>5853</v>
      </c>
      <c r="R183" s="112"/>
      <c r="S183" s="69">
        <v>2020</v>
      </c>
      <c r="T183" s="112" t="s">
        <v>4706</v>
      </c>
      <c r="U183" s="52">
        <v>0</v>
      </c>
      <c r="V183" s="52">
        <v>0</v>
      </c>
      <c r="W183" s="52">
        <v>287000</v>
      </c>
      <c r="X183" s="52">
        <v>85000</v>
      </c>
      <c r="Y183" s="112" t="s">
        <v>4707</v>
      </c>
      <c r="Z183" s="112"/>
      <c r="AA183" s="112" t="s">
        <v>63</v>
      </c>
      <c r="AB183" s="61" t="s">
        <v>5860</v>
      </c>
      <c r="AC183" s="112"/>
      <c r="AD183" s="112" t="s">
        <v>209</v>
      </c>
      <c r="AE183" s="68"/>
      <c r="AF183" s="69" t="s">
        <v>5861</v>
      </c>
      <c r="AG183" s="69" t="s">
        <v>5862</v>
      </c>
      <c r="AH183" s="70" t="s">
        <v>5863</v>
      </c>
      <c r="AI183" s="70" t="s">
        <v>5314</v>
      </c>
      <c r="AJ183" s="112">
        <v>50</v>
      </c>
      <c r="AK183" s="69" t="s">
        <v>82</v>
      </c>
      <c r="AL183" s="69" t="s">
        <v>5785</v>
      </c>
      <c r="AM183" s="69"/>
      <c r="AN183" s="69">
        <v>2</v>
      </c>
      <c r="AO183" s="69"/>
      <c r="AP183" s="69" t="s">
        <v>4772</v>
      </c>
    </row>
    <row r="184" spans="1:42" ht="112">
      <c r="A184" s="69">
        <v>319</v>
      </c>
      <c r="B184" s="69" t="s">
        <v>1263</v>
      </c>
      <c r="C184" s="69" t="s">
        <v>1265</v>
      </c>
      <c r="D184" s="69" t="s">
        <v>1266</v>
      </c>
      <c r="E184" s="69" t="s">
        <v>5875</v>
      </c>
      <c r="F184" s="149" t="s">
        <v>5876</v>
      </c>
      <c r="G184" s="69" t="s">
        <v>3180</v>
      </c>
      <c r="H184" s="69" t="s">
        <v>1265</v>
      </c>
      <c r="I184" s="69" t="s">
        <v>1265</v>
      </c>
      <c r="J184" s="69" t="s">
        <v>1268</v>
      </c>
      <c r="K184" s="69" t="s">
        <v>209</v>
      </c>
      <c r="L184" s="69" t="s">
        <v>209</v>
      </c>
      <c r="M184" s="69" t="s">
        <v>209</v>
      </c>
      <c r="N184" s="69" t="s">
        <v>209</v>
      </c>
      <c r="O184" s="112" t="s">
        <v>209</v>
      </c>
      <c r="P184" s="69" t="s">
        <v>4720</v>
      </c>
      <c r="Q184" s="69" t="s">
        <v>4720</v>
      </c>
      <c r="R184" s="69"/>
      <c r="S184" s="69">
        <v>2020</v>
      </c>
      <c r="T184" s="112" t="s">
        <v>4706</v>
      </c>
      <c r="U184" s="68">
        <v>1790000</v>
      </c>
      <c r="V184" s="68">
        <v>4760000</v>
      </c>
      <c r="W184" s="68">
        <v>1420000</v>
      </c>
      <c r="X184" s="68">
        <v>20000</v>
      </c>
      <c r="Y184" s="69" t="s">
        <v>4707</v>
      </c>
      <c r="Z184" s="69"/>
      <c r="AA184" s="112" t="s">
        <v>63</v>
      </c>
      <c r="AB184" s="70" t="s">
        <v>4735</v>
      </c>
      <c r="AC184" s="69"/>
      <c r="AD184" s="69" t="s">
        <v>209</v>
      </c>
      <c r="AE184" s="68"/>
      <c r="AF184" s="69" t="s">
        <v>35</v>
      </c>
      <c r="AG184" s="69" t="s">
        <v>5877</v>
      </c>
      <c r="AH184" s="70">
        <v>10000</v>
      </c>
      <c r="AI184" s="70" t="s">
        <v>5314</v>
      </c>
      <c r="AJ184" s="69">
        <v>900</v>
      </c>
      <c r="AK184" s="69" t="s">
        <v>5878</v>
      </c>
      <c r="AL184" s="69" t="s">
        <v>5879</v>
      </c>
      <c r="AM184" s="69"/>
      <c r="AN184" s="69">
        <v>2</v>
      </c>
      <c r="AO184" s="69"/>
      <c r="AP184" s="69" t="s">
        <v>5880</v>
      </c>
    </row>
    <row r="185" spans="1:42" ht="84">
      <c r="A185" s="69">
        <v>320</v>
      </c>
      <c r="B185" s="69" t="s">
        <v>5881</v>
      </c>
      <c r="C185" s="69" t="s">
        <v>5882</v>
      </c>
      <c r="D185" s="69" t="s">
        <v>5883</v>
      </c>
      <c r="E185" s="149" t="s">
        <v>5884</v>
      </c>
      <c r="F185" s="149" t="s">
        <v>5885</v>
      </c>
      <c r="G185" s="69" t="s">
        <v>3180</v>
      </c>
      <c r="H185" s="69" t="s">
        <v>5882</v>
      </c>
      <c r="I185" s="69" t="s">
        <v>5882</v>
      </c>
      <c r="J185" s="69" t="s">
        <v>5886</v>
      </c>
      <c r="K185" s="69" t="s">
        <v>209</v>
      </c>
      <c r="L185" s="69" t="s">
        <v>209</v>
      </c>
      <c r="M185" s="69" t="s">
        <v>209</v>
      </c>
      <c r="N185" s="69" t="s">
        <v>209</v>
      </c>
      <c r="O185" s="69" t="s">
        <v>209</v>
      </c>
      <c r="P185" s="69" t="s">
        <v>5853</v>
      </c>
      <c r="Q185" s="69" t="s">
        <v>5853</v>
      </c>
      <c r="R185" s="69"/>
      <c r="S185" s="69">
        <v>2019</v>
      </c>
      <c r="T185" s="112" t="s">
        <v>4706</v>
      </c>
      <c r="U185" s="68">
        <v>0</v>
      </c>
      <c r="V185" s="68">
        <v>22045000</v>
      </c>
      <c r="W185" s="68">
        <v>33446000</v>
      </c>
      <c r="X185" s="68">
        <v>1210000</v>
      </c>
      <c r="Y185" s="69" t="s">
        <v>4707</v>
      </c>
      <c r="Z185" s="69"/>
      <c r="AA185" s="112" t="s">
        <v>63</v>
      </c>
      <c r="AB185" s="70">
        <v>5000000</v>
      </c>
      <c r="AC185" s="69"/>
      <c r="AD185" s="69" t="s">
        <v>209</v>
      </c>
      <c r="AE185" s="68"/>
      <c r="AF185" s="69" t="s">
        <v>35</v>
      </c>
      <c r="AG185" s="69" t="s">
        <v>4793</v>
      </c>
      <c r="AH185" s="70">
        <v>12000</v>
      </c>
      <c r="AI185" s="70" t="s">
        <v>5314</v>
      </c>
      <c r="AJ185" s="69">
        <v>200</v>
      </c>
      <c r="AK185" s="69" t="s">
        <v>105</v>
      </c>
      <c r="AL185" s="69" t="s">
        <v>4856</v>
      </c>
      <c r="AM185" s="69"/>
      <c r="AN185" s="69">
        <v>1</v>
      </c>
      <c r="AO185" s="69"/>
      <c r="AP185" s="69" t="s">
        <v>4772</v>
      </c>
    </row>
    <row r="186" spans="1:42" ht="126">
      <c r="A186" s="69">
        <v>321</v>
      </c>
      <c r="B186" s="69" t="s">
        <v>5887</v>
      </c>
      <c r="C186" s="69" t="s">
        <v>5888</v>
      </c>
      <c r="D186" s="69" t="s">
        <v>5889</v>
      </c>
      <c r="E186" s="69" t="s">
        <v>5890</v>
      </c>
      <c r="F186" s="149" t="s">
        <v>5891</v>
      </c>
      <c r="G186" s="69" t="s">
        <v>3193</v>
      </c>
      <c r="H186" s="69" t="s">
        <v>5888</v>
      </c>
      <c r="I186" s="69" t="s">
        <v>5888</v>
      </c>
      <c r="J186" s="69" t="s">
        <v>5892</v>
      </c>
      <c r="K186" s="69" t="s">
        <v>209</v>
      </c>
      <c r="L186" s="69" t="s">
        <v>209</v>
      </c>
      <c r="M186" s="69" t="s">
        <v>209</v>
      </c>
      <c r="N186" s="69" t="s">
        <v>209</v>
      </c>
      <c r="O186" s="69" t="s">
        <v>209</v>
      </c>
      <c r="P186" s="69"/>
      <c r="Q186" s="69" t="s">
        <v>209</v>
      </c>
      <c r="R186" s="69"/>
      <c r="S186" s="69">
        <v>2014</v>
      </c>
      <c r="T186" s="112" t="s">
        <v>4706</v>
      </c>
      <c r="U186" s="68">
        <v>5468400</v>
      </c>
      <c r="V186" s="68">
        <v>19786700</v>
      </c>
      <c r="W186" s="68">
        <v>5834000</v>
      </c>
      <c r="X186" s="68">
        <v>356000</v>
      </c>
      <c r="Y186" s="69" t="s">
        <v>4707</v>
      </c>
      <c r="Z186" s="69"/>
      <c r="AA186" s="112" t="s">
        <v>63</v>
      </c>
      <c r="AB186" s="70"/>
      <c r="AC186" s="69"/>
      <c r="AD186" s="69" t="s">
        <v>209</v>
      </c>
      <c r="AE186" s="68"/>
      <c r="AF186" s="69" t="s">
        <v>35</v>
      </c>
      <c r="AG186" s="69" t="s">
        <v>5893</v>
      </c>
      <c r="AH186" s="70">
        <v>18000</v>
      </c>
      <c r="AI186" s="70" t="s">
        <v>5314</v>
      </c>
      <c r="AJ186" s="69"/>
      <c r="AK186" s="69" t="s">
        <v>105</v>
      </c>
      <c r="AL186" s="69" t="s">
        <v>5894</v>
      </c>
      <c r="AM186" s="69"/>
      <c r="AN186" s="69">
        <v>3</v>
      </c>
      <c r="AO186" s="69"/>
      <c r="AP186" s="69" t="s">
        <v>5895</v>
      </c>
    </row>
    <row r="187" spans="1:42" ht="84">
      <c r="A187" s="69">
        <v>322</v>
      </c>
      <c r="B187" s="69" t="s">
        <v>5896</v>
      </c>
      <c r="C187" s="69" t="s">
        <v>5897</v>
      </c>
      <c r="D187" s="69" t="s">
        <v>5898</v>
      </c>
      <c r="E187" s="69">
        <v>357809090870002</v>
      </c>
      <c r="F187" s="149" t="s">
        <v>5899</v>
      </c>
      <c r="G187" s="69" t="s">
        <v>3193</v>
      </c>
      <c r="H187" s="69" t="s">
        <v>5897</v>
      </c>
      <c r="I187" s="69" t="s">
        <v>5897</v>
      </c>
      <c r="J187" s="69" t="s">
        <v>5900</v>
      </c>
      <c r="K187" s="69" t="s">
        <v>209</v>
      </c>
      <c r="L187" s="69" t="s">
        <v>209</v>
      </c>
      <c r="M187" s="69" t="s">
        <v>209</v>
      </c>
      <c r="N187" s="69" t="s">
        <v>209</v>
      </c>
      <c r="O187" s="69" t="s">
        <v>209</v>
      </c>
      <c r="P187" s="69" t="s">
        <v>102</v>
      </c>
      <c r="Q187" s="69" t="s">
        <v>102</v>
      </c>
      <c r="R187" s="69"/>
      <c r="S187" s="69">
        <v>2020</v>
      </c>
      <c r="T187" s="112" t="s">
        <v>4706</v>
      </c>
      <c r="U187" s="68">
        <v>0</v>
      </c>
      <c r="V187" s="68">
        <v>8976000</v>
      </c>
      <c r="W187" s="68">
        <v>5286000</v>
      </c>
      <c r="X187" s="68">
        <v>638000</v>
      </c>
      <c r="Y187" s="69" t="s">
        <v>5636</v>
      </c>
      <c r="Z187" s="69"/>
      <c r="AA187" s="112" t="s">
        <v>63</v>
      </c>
      <c r="AB187" s="70"/>
      <c r="AC187" s="69"/>
      <c r="AD187" s="69" t="s">
        <v>209</v>
      </c>
      <c r="AE187" s="68"/>
      <c r="AF187" s="69" t="s">
        <v>35</v>
      </c>
      <c r="AG187" s="69" t="s">
        <v>5901</v>
      </c>
      <c r="AH187" s="70">
        <v>2000</v>
      </c>
      <c r="AI187" s="70" t="s">
        <v>5902</v>
      </c>
      <c r="AJ187" s="69"/>
      <c r="AK187" s="69" t="s">
        <v>105</v>
      </c>
      <c r="AL187" s="69" t="s">
        <v>5785</v>
      </c>
      <c r="AM187" s="69"/>
      <c r="AN187" s="69">
        <v>1</v>
      </c>
      <c r="AO187" s="69"/>
      <c r="AP187" s="69" t="s">
        <v>5903</v>
      </c>
    </row>
    <row r="188" spans="1:42" ht="98">
      <c r="A188" s="69">
        <v>324</v>
      </c>
      <c r="B188" s="69" t="s">
        <v>5912</v>
      </c>
      <c r="C188" s="69" t="s">
        <v>5913</v>
      </c>
      <c r="D188" s="69" t="s">
        <v>5914</v>
      </c>
      <c r="E188" s="69" t="s">
        <v>5915</v>
      </c>
      <c r="F188" s="149" t="s">
        <v>5916</v>
      </c>
      <c r="G188" s="69" t="s">
        <v>3180</v>
      </c>
      <c r="H188" s="69" t="s">
        <v>5913</v>
      </c>
      <c r="I188" s="69" t="s">
        <v>5913</v>
      </c>
      <c r="J188" s="69" t="s">
        <v>5917</v>
      </c>
      <c r="K188" s="69" t="s">
        <v>209</v>
      </c>
      <c r="L188" s="69" t="s">
        <v>209</v>
      </c>
      <c r="M188" s="69" t="s">
        <v>209</v>
      </c>
      <c r="N188" s="69" t="s">
        <v>209</v>
      </c>
      <c r="O188" s="69" t="s">
        <v>209</v>
      </c>
      <c r="P188" s="69" t="s">
        <v>102</v>
      </c>
      <c r="Q188" s="69" t="s">
        <v>102</v>
      </c>
      <c r="R188" s="69"/>
      <c r="S188" s="69">
        <v>2019</v>
      </c>
      <c r="T188" s="112" t="s">
        <v>4706</v>
      </c>
      <c r="U188" s="68">
        <v>0</v>
      </c>
      <c r="V188" s="68">
        <v>500000</v>
      </c>
      <c r="W188" s="68">
        <v>985000</v>
      </c>
      <c r="X188" s="68">
        <v>220000</v>
      </c>
      <c r="Y188" s="69" t="s">
        <v>4707</v>
      </c>
      <c r="Z188" s="69"/>
      <c r="AA188" s="69" t="s">
        <v>63</v>
      </c>
      <c r="AB188" s="70">
        <v>25000000</v>
      </c>
      <c r="AC188" s="69"/>
      <c r="AD188" s="69" t="s">
        <v>209</v>
      </c>
      <c r="AE188" s="68"/>
      <c r="AF188" s="69" t="s">
        <v>35</v>
      </c>
      <c r="AG188" s="69" t="s">
        <v>5918</v>
      </c>
      <c r="AH188" s="70" t="s">
        <v>5919</v>
      </c>
      <c r="AI188" s="70" t="s">
        <v>5411</v>
      </c>
      <c r="AJ188" s="69"/>
      <c r="AK188" s="69" t="s">
        <v>105</v>
      </c>
      <c r="AL188" s="69" t="s">
        <v>5920</v>
      </c>
      <c r="AM188" s="69"/>
      <c r="AN188" s="69">
        <v>10</v>
      </c>
      <c r="AO188" s="69"/>
      <c r="AP188" s="69" t="s">
        <v>5921</v>
      </c>
    </row>
    <row r="189" spans="1:42" ht="84">
      <c r="A189" s="69">
        <v>326</v>
      </c>
      <c r="B189" s="69" t="s">
        <v>5931</v>
      </c>
      <c r="C189" s="69" t="s">
        <v>5750</v>
      </c>
      <c r="D189" s="69" t="s">
        <v>5932</v>
      </c>
      <c r="E189" s="69" t="s">
        <v>5933</v>
      </c>
      <c r="F189" s="149" t="s">
        <v>5934</v>
      </c>
      <c r="G189" s="69" t="s">
        <v>3193</v>
      </c>
      <c r="H189" s="69" t="s">
        <v>5750</v>
      </c>
      <c r="I189" s="69" t="s">
        <v>5750</v>
      </c>
      <c r="J189" s="69" t="s">
        <v>5935</v>
      </c>
      <c r="K189" s="69" t="s">
        <v>209</v>
      </c>
      <c r="L189" s="69" t="s">
        <v>209</v>
      </c>
      <c r="M189" s="69" t="s">
        <v>209</v>
      </c>
      <c r="N189" s="69" t="s">
        <v>209</v>
      </c>
      <c r="O189" s="149" t="s">
        <v>209</v>
      </c>
      <c r="P189" s="149" t="s">
        <v>102</v>
      </c>
      <c r="Q189" s="149" t="s">
        <v>102</v>
      </c>
      <c r="R189" s="69"/>
      <c r="S189" s="69">
        <v>2020</v>
      </c>
      <c r="T189" s="112" t="s">
        <v>4706</v>
      </c>
      <c r="U189" s="68">
        <v>0</v>
      </c>
      <c r="V189" s="68">
        <v>0</v>
      </c>
      <c r="W189" s="68">
        <v>160000</v>
      </c>
      <c r="X189" s="68">
        <v>135000</v>
      </c>
      <c r="Y189" s="69" t="s">
        <v>4707</v>
      </c>
      <c r="Z189" s="69"/>
      <c r="AA189" s="69" t="s">
        <v>63</v>
      </c>
      <c r="AB189" s="70">
        <v>2000000</v>
      </c>
      <c r="AC189" s="69"/>
      <c r="AD189" s="69" t="s">
        <v>209</v>
      </c>
      <c r="AE189" s="52"/>
      <c r="AF189" s="112" t="s">
        <v>114</v>
      </c>
      <c r="AG189" s="112" t="s">
        <v>5936</v>
      </c>
      <c r="AH189" s="61">
        <v>2000</v>
      </c>
      <c r="AI189" s="61" t="s">
        <v>5314</v>
      </c>
      <c r="AJ189" s="69"/>
      <c r="AK189" s="69" t="s">
        <v>105</v>
      </c>
      <c r="AL189" s="69" t="s">
        <v>5785</v>
      </c>
      <c r="AM189" s="69"/>
      <c r="AN189" s="69">
        <v>3</v>
      </c>
      <c r="AO189" s="69"/>
      <c r="AP189" s="69" t="s">
        <v>5366</v>
      </c>
    </row>
    <row r="190" spans="1:42" ht="112">
      <c r="A190" s="69">
        <v>327</v>
      </c>
      <c r="B190" s="112" t="s">
        <v>5937</v>
      </c>
      <c r="C190" s="112" t="s">
        <v>5938</v>
      </c>
      <c r="D190" s="112" t="s">
        <v>5939</v>
      </c>
      <c r="E190" s="58" t="s">
        <v>5940</v>
      </c>
      <c r="F190" s="149" t="s">
        <v>5941</v>
      </c>
      <c r="G190" s="69" t="s">
        <v>3180</v>
      </c>
      <c r="H190" s="112" t="s">
        <v>5938</v>
      </c>
      <c r="I190" s="112" t="s">
        <v>5938</v>
      </c>
      <c r="J190" s="112" t="s">
        <v>5942</v>
      </c>
      <c r="K190" s="69" t="s">
        <v>209</v>
      </c>
      <c r="L190" s="69" t="s">
        <v>209</v>
      </c>
      <c r="M190" s="69" t="s">
        <v>209</v>
      </c>
      <c r="N190" s="69" t="s">
        <v>209</v>
      </c>
      <c r="O190" s="69" t="s">
        <v>209</v>
      </c>
      <c r="P190" s="69" t="s">
        <v>102</v>
      </c>
      <c r="Q190" s="69" t="s">
        <v>102</v>
      </c>
      <c r="R190" s="69"/>
      <c r="S190" s="69">
        <v>2019</v>
      </c>
      <c r="T190" s="112" t="s">
        <v>4706</v>
      </c>
      <c r="U190" s="68">
        <v>0</v>
      </c>
      <c r="V190" s="68">
        <v>0</v>
      </c>
      <c r="W190" s="68">
        <v>8637000</v>
      </c>
      <c r="X190" s="68" t="s">
        <v>102</v>
      </c>
      <c r="Y190" s="69" t="s">
        <v>4707</v>
      </c>
      <c r="Z190" s="69"/>
      <c r="AA190" s="112" t="s">
        <v>63</v>
      </c>
      <c r="AB190" s="70">
        <v>1000000</v>
      </c>
      <c r="AC190" s="69" t="s">
        <v>102</v>
      </c>
      <c r="AD190" s="69" t="s">
        <v>209</v>
      </c>
      <c r="AE190" s="52" t="s">
        <v>102</v>
      </c>
      <c r="AF190" s="112" t="s">
        <v>35</v>
      </c>
      <c r="AG190" s="112" t="s">
        <v>4793</v>
      </c>
      <c r="AH190" s="61">
        <v>12000</v>
      </c>
      <c r="AI190" s="61" t="s">
        <v>5314</v>
      </c>
      <c r="AJ190" s="69"/>
      <c r="AK190" s="69" t="s">
        <v>105</v>
      </c>
      <c r="AL190" s="69" t="s">
        <v>4706</v>
      </c>
      <c r="AM190" s="69"/>
      <c r="AN190" s="69">
        <v>2</v>
      </c>
      <c r="AO190" s="69"/>
      <c r="AP190" s="69" t="s">
        <v>5943</v>
      </c>
    </row>
    <row r="191" spans="1:42" ht="56">
      <c r="A191" s="69">
        <v>328</v>
      </c>
      <c r="B191" s="112" t="s">
        <v>5944</v>
      </c>
      <c r="C191" s="112" t="s">
        <v>5945</v>
      </c>
      <c r="D191" s="112" t="s">
        <v>5946</v>
      </c>
      <c r="E191" s="112" t="s">
        <v>5947</v>
      </c>
      <c r="F191" s="149" t="s">
        <v>5948</v>
      </c>
      <c r="G191" s="69" t="s">
        <v>3180</v>
      </c>
      <c r="H191" s="112" t="s">
        <v>5945</v>
      </c>
      <c r="I191" s="112" t="s">
        <v>5945</v>
      </c>
      <c r="J191" s="112" t="s">
        <v>5949</v>
      </c>
      <c r="K191" s="69" t="s">
        <v>209</v>
      </c>
      <c r="L191" s="69" t="s">
        <v>209</v>
      </c>
      <c r="M191" s="69" t="s">
        <v>209</v>
      </c>
      <c r="N191" s="69" t="s">
        <v>209</v>
      </c>
      <c r="O191" s="69" t="s">
        <v>209</v>
      </c>
      <c r="P191" s="69" t="s">
        <v>102</v>
      </c>
      <c r="Q191" s="112">
        <v>7120064771019</v>
      </c>
      <c r="R191" s="112"/>
      <c r="S191" s="69">
        <v>2018</v>
      </c>
      <c r="T191" s="112" t="s">
        <v>4706</v>
      </c>
      <c r="U191" s="52">
        <v>0</v>
      </c>
      <c r="V191" s="52">
        <v>0</v>
      </c>
      <c r="W191" s="52">
        <v>0</v>
      </c>
      <c r="X191" s="52" t="s">
        <v>102</v>
      </c>
      <c r="Y191" s="112" t="s">
        <v>5636</v>
      </c>
      <c r="Z191" s="112"/>
      <c r="AA191" s="112" t="s">
        <v>63</v>
      </c>
      <c r="AB191" s="61"/>
      <c r="AC191" s="112"/>
      <c r="AD191" s="112" t="s">
        <v>209</v>
      </c>
      <c r="AE191" s="52"/>
      <c r="AF191" s="112" t="s">
        <v>114</v>
      </c>
      <c r="AG191" s="112" t="s">
        <v>5950</v>
      </c>
      <c r="AH191" s="61"/>
      <c r="AI191" s="61" t="s">
        <v>5314</v>
      </c>
      <c r="AJ191" s="69"/>
      <c r="AK191" s="69" t="s">
        <v>105</v>
      </c>
      <c r="AL191" s="69" t="s">
        <v>4706</v>
      </c>
      <c r="AM191" s="69"/>
      <c r="AN191" s="69">
        <v>2</v>
      </c>
      <c r="AO191" s="69"/>
      <c r="AP191" s="69" t="s">
        <v>5366</v>
      </c>
    </row>
    <row r="192" spans="1:42" ht="70">
      <c r="A192" s="69">
        <v>329</v>
      </c>
      <c r="B192" s="69" t="s">
        <v>5951</v>
      </c>
      <c r="C192" s="69" t="s">
        <v>5952</v>
      </c>
      <c r="D192" s="69" t="s">
        <v>5953</v>
      </c>
      <c r="E192" s="69" t="s">
        <v>3034</v>
      </c>
      <c r="F192" s="149" t="s">
        <v>5954</v>
      </c>
      <c r="G192" s="69" t="s">
        <v>3193</v>
      </c>
      <c r="H192" s="69" t="s">
        <v>5952</v>
      </c>
      <c r="I192" s="69" t="s">
        <v>5952</v>
      </c>
      <c r="J192" s="69" t="s">
        <v>3038</v>
      </c>
      <c r="K192" s="69" t="s">
        <v>209</v>
      </c>
      <c r="L192" s="69" t="s">
        <v>209</v>
      </c>
      <c r="M192" s="69" t="s">
        <v>209</v>
      </c>
      <c r="N192" s="69" t="s">
        <v>209</v>
      </c>
      <c r="O192" s="69" t="s">
        <v>209</v>
      </c>
      <c r="P192" s="69" t="s">
        <v>102</v>
      </c>
      <c r="Q192" s="69" t="s">
        <v>102</v>
      </c>
      <c r="R192" s="69"/>
      <c r="S192" s="69">
        <v>2018</v>
      </c>
      <c r="T192" s="112" t="s">
        <v>4706</v>
      </c>
      <c r="U192" s="68">
        <v>0</v>
      </c>
      <c r="V192" s="68">
        <v>0</v>
      </c>
      <c r="W192" s="68">
        <v>1645000</v>
      </c>
      <c r="X192" s="68" t="s">
        <v>102</v>
      </c>
      <c r="Y192" s="69" t="s">
        <v>4707</v>
      </c>
      <c r="Z192" s="69"/>
      <c r="AA192" s="112" t="s">
        <v>63</v>
      </c>
      <c r="AB192" s="70"/>
      <c r="AC192" s="69"/>
      <c r="AD192" s="69" t="s">
        <v>209</v>
      </c>
      <c r="AE192" s="68"/>
      <c r="AF192" s="69" t="s">
        <v>35</v>
      </c>
      <c r="AG192" s="69" t="s">
        <v>5918</v>
      </c>
      <c r="AH192" s="70" t="s">
        <v>5955</v>
      </c>
      <c r="AI192" s="70" t="s">
        <v>5411</v>
      </c>
      <c r="AJ192" s="69"/>
      <c r="AK192" s="69" t="s">
        <v>105</v>
      </c>
      <c r="AL192" s="69" t="s">
        <v>5166</v>
      </c>
      <c r="AM192" s="69"/>
      <c r="AN192" s="69">
        <v>10</v>
      </c>
      <c r="AO192" s="69"/>
      <c r="AP192" s="69" t="s">
        <v>5956</v>
      </c>
    </row>
    <row r="193" spans="1:42" ht="84">
      <c r="A193" s="69">
        <v>330</v>
      </c>
      <c r="B193" s="69" t="s">
        <v>5957</v>
      </c>
      <c r="C193" s="69" t="s">
        <v>5958</v>
      </c>
      <c r="D193" s="69" t="s">
        <v>5959</v>
      </c>
      <c r="E193" s="69" t="s">
        <v>5960</v>
      </c>
      <c r="F193" s="149" t="s">
        <v>5961</v>
      </c>
      <c r="G193" s="69" t="s">
        <v>3180</v>
      </c>
      <c r="H193" s="69" t="s">
        <v>5958</v>
      </c>
      <c r="I193" s="69" t="s">
        <v>5958</v>
      </c>
      <c r="J193" s="69" t="s">
        <v>5962</v>
      </c>
      <c r="K193" s="69" t="s">
        <v>209</v>
      </c>
      <c r="L193" s="69" t="s">
        <v>209</v>
      </c>
      <c r="M193" s="69" t="s">
        <v>209</v>
      </c>
      <c r="N193" s="69" t="s">
        <v>209</v>
      </c>
      <c r="O193" s="69" t="s">
        <v>209</v>
      </c>
      <c r="P193" s="69" t="s">
        <v>102</v>
      </c>
      <c r="Q193" s="69" t="s">
        <v>102</v>
      </c>
      <c r="R193" s="69"/>
      <c r="S193" s="69">
        <v>2016</v>
      </c>
      <c r="T193" s="112" t="s">
        <v>4706</v>
      </c>
      <c r="U193" s="68">
        <v>2220500</v>
      </c>
      <c r="V193" s="68">
        <v>1545000</v>
      </c>
      <c r="W193" s="68">
        <v>140000</v>
      </c>
      <c r="X193" s="68" t="s">
        <v>102</v>
      </c>
      <c r="Y193" s="69" t="s">
        <v>4707</v>
      </c>
      <c r="Z193" s="69"/>
      <c r="AA193" s="112" t="s">
        <v>63</v>
      </c>
      <c r="AB193" s="70"/>
      <c r="AC193" s="69"/>
      <c r="AD193" s="69" t="s">
        <v>209</v>
      </c>
      <c r="AE193" s="68"/>
      <c r="AF193" s="69" t="s">
        <v>35</v>
      </c>
      <c r="AG193" s="69" t="s">
        <v>5297</v>
      </c>
      <c r="AH193" s="70" t="s">
        <v>5963</v>
      </c>
      <c r="AI193" s="70" t="s">
        <v>5314</v>
      </c>
      <c r="AJ193" s="69"/>
      <c r="AK193" s="69" t="s">
        <v>105</v>
      </c>
      <c r="AL193" s="69" t="s">
        <v>5785</v>
      </c>
      <c r="AM193" s="69"/>
      <c r="AN193" s="69">
        <v>4</v>
      </c>
      <c r="AO193" s="69"/>
      <c r="AP193" s="69" t="s">
        <v>5964</v>
      </c>
    </row>
    <row r="194" spans="1:42" ht="56">
      <c r="A194" s="69">
        <v>331</v>
      </c>
      <c r="B194" s="69" t="s">
        <v>5965</v>
      </c>
      <c r="C194" s="69" t="s">
        <v>5966</v>
      </c>
      <c r="D194" s="69" t="s">
        <v>5967</v>
      </c>
      <c r="E194" s="69" t="s">
        <v>5968</v>
      </c>
      <c r="F194" s="149" t="s">
        <v>5969</v>
      </c>
      <c r="G194" s="69" t="s">
        <v>3180</v>
      </c>
      <c r="H194" s="69" t="s">
        <v>5966</v>
      </c>
      <c r="I194" s="69" t="s">
        <v>5966</v>
      </c>
      <c r="J194" s="69" t="s">
        <v>5970</v>
      </c>
      <c r="K194" s="69" t="s">
        <v>209</v>
      </c>
      <c r="L194" s="69" t="s">
        <v>209</v>
      </c>
      <c r="M194" s="69" t="s">
        <v>209</v>
      </c>
      <c r="N194" s="69" t="s">
        <v>209</v>
      </c>
      <c r="O194" s="69" t="s">
        <v>209</v>
      </c>
      <c r="P194" s="69" t="s">
        <v>102</v>
      </c>
      <c r="Q194" s="69" t="s">
        <v>102</v>
      </c>
      <c r="R194" s="69"/>
      <c r="S194" s="69">
        <v>2017</v>
      </c>
      <c r="T194" s="112" t="s">
        <v>4706</v>
      </c>
      <c r="U194" s="68">
        <v>85000</v>
      </c>
      <c r="V194" s="68">
        <v>0</v>
      </c>
      <c r="W194" s="68">
        <v>0</v>
      </c>
      <c r="X194" s="68" t="s">
        <v>102</v>
      </c>
      <c r="Y194" s="69" t="s">
        <v>5636</v>
      </c>
      <c r="Z194" s="69"/>
      <c r="AA194" s="112" t="s">
        <v>63</v>
      </c>
      <c r="AB194" s="70"/>
      <c r="AC194" s="69"/>
      <c r="AD194" s="69" t="s">
        <v>209</v>
      </c>
      <c r="AE194" s="68"/>
      <c r="AF194" s="69" t="s">
        <v>3198</v>
      </c>
      <c r="AG194" s="69"/>
      <c r="AH194" s="70"/>
      <c r="AI194" s="70" t="s">
        <v>5314</v>
      </c>
      <c r="AJ194" s="69"/>
      <c r="AK194" s="69" t="s">
        <v>105</v>
      </c>
      <c r="AL194" s="69" t="s">
        <v>4706</v>
      </c>
      <c r="AM194" s="69"/>
      <c r="AN194" s="69">
        <v>2</v>
      </c>
      <c r="AO194" s="69"/>
      <c r="AP194" s="69" t="s">
        <v>5366</v>
      </c>
    </row>
    <row r="195" spans="1:42" ht="84">
      <c r="A195" s="69">
        <v>333</v>
      </c>
      <c r="B195" s="69" t="s">
        <v>5977</v>
      </c>
      <c r="C195" s="69" t="s">
        <v>5978</v>
      </c>
      <c r="D195" s="69" t="s">
        <v>5979</v>
      </c>
      <c r="E195" s="69" t="s">
        <v>5980</v>
      </c>
      <c r="F195" s="149" t="s">
        <v>5981</v>
      </c>
      <c r="G195" s="69" t="s">
        <v>3180</v>
      </c>
      <c r="H195" s="69" t="s">
        <v>5978</v>
      </c>
      <c r="I195" s="69" t="s">
        <v>5978</v>
      </c>
      <c r="J195" s="69" t="s">
        <v>5982</v>
      </c>
      <c r="K195" s="69" t="s">
        <v>209</v>
      </c>
      <c r="L195" s="69" t="s">
        <v>209</v>
      </c>
      <c r="M195" s="69" t="s">
        <v>209</v>
      </c>
      <c r="N195" s="69" t="s">
        <v>209</v>
      </c>
      <c r="O195" s="69" t="s">
        <v>209</v>
      </c>
      <c r="P195" s="69" t="s">
        <v>102</v>
      </c>
      <c r="Q195" s="69" t="s">
        <v>102</v>
      </c>
      <c r="R195" s="69"/>
      <c r="S195" s="69">
        <v>2019</v>
      </c>
      <c r="T195" s="112" t="s">
        <v>4706</v>
      </c>
      <c r="U195" s="68">
        <v>0</v>
      </c>
      <c r="V195" s="68">
        <v>0</v>
      </c>
      <c r="W195" s="68">
        <v>16156000</v>
      </c>
      <c r="X195" s="68" t="s">
        <v>102</v>
      </c>
      <c r="Y195" s="69" t="s">
        <v>5636</v>
      </c>
      <c r="Z195" s="69"/>
      <c r="AA195" s="112" t="s">
        <v>63</v>
      </c>
      <c r="AB195" s="70"/>
      <c r="AC195" s="69"/>
      <c r="AD195" s="69" t="s">
        <v>209</v>
      </c>
      <c r="AE195" s="68"/>
      <c r="AF195" s="69" t="s">
        <v>3198</v>
      </c>
      <c r="AG195" s="69" t="s">
        <v>4864</v>
      </c>
      <c r="AH195" s="70">
        <v>8000</v>
      </c>
      <c r="AI195" s="70" t="s">
        <v>5314</v>
      </c>
      <c r="AJ195" s="69"/>
      <c r="AK195" s="69" t="s">
        <v>105</v>
      </c>
      <c r="AL195" s="69" t="s">
        <v>5785</v>
      </c>
      <c r="AM195" s="69"/>
      <c r="AN195" s="69">
        <v>2</v>
      </c>
      <c r="AO195" s="69" t="s">
        <v>5983</v>
      </c>
      <c r="AP195" s="69" t="s">
        <v>5366</v>
      </c>
    </row>
    <row r="196" spans="1:42" ht="84">
      <c r="A196" s="69">
        <v>334</v>
      </c>
      <c r="B196" s="69" t="s">
        <v>5984</v>
      </c>
      <c r="C196" s="69" t="s">
        <v>5985</v>
      </c>
      <c r="D196" s="69" t="s">
        <v>5986</v>
      </c>
      <c r="E196" s="149" t="s">
        <v>5987</v>
      </c>
      <c r="F196" s="149" t="s">
        <v>5988</v>
      </c>
      <c r="G196" s="69" t="s">
        <v>3180</v>
      </c>
      <c r="H196" s="69" t="s">
        <v>5985</v>
      </c>
      <c r="I196" s="69" t="s">
        <v>5985</v>
      </c>
      <c r="J196" s="69" t="s">
        <v>5989</v>
      </c>
      <c r="K196" s="69" t="s">
        <v>209</v>
      </c>
      <c r="L196" s="69" t="s">
        <v>209</v>
      </c>
      <c r="M196" s="69" t="s">
        <v>209</v>
      </c>
      <c r="N196" s="69" t="s">
        <v>209</v>
      </c>
      <c r="O196" s="69" t="s">
        <v>209</v>
      </c>
      <c r="P196" s="69" t="s">
        <v>102</v>
      </c>
      <c r="Q196" s="69" t="s">
        <v>102</v>
      </c>
      <c r="R196" s="69"/>
      <c r="S196" s="69">
        <v>2018</v>
      </c>
      <c r="T196" s="112" t="s">
        <v>4706</v>
      </c>
      <c r="U196" s="68">
        <v>0</v>
      </c>
      <c r="V196" s="68">
        <v>0</v>
      </c>
      <c r="W196" s="68">
        <v>942000</v>
      </c>
      <c r="X196" s="68">
        <v>90000</v>
      </c>
      <c r="Y196" s="69" t="s">
        <v>4707</v>
      </c>
      <c r="Z196" s="69"/>
      <c r="AA196" s="112" t="s">
        <v>63</v>
      </c>
      <c r="AB196" s="70"/>
      <c r="AC196" s="69"/>
      <c r="AD196" s="69" t="s">
        <v>209</v>
      </c>
      <c r="AE196" s="68"/>
      <c r="AF196" s="69" t="s">
        <v>3198</v>
      </c>
      <c r="AG196" s="69" t="s">
        <v>5990</v>
      </c>
      <c r="AH196" s="70">
        <v>1000</v>
      </c>
      <c r="AI196" s="70" t="s">
        <v>4711</v>
      </c>
      <c r="AJ196" s="69"/>
      <c r="AK196" s="69" t="s">
        <v>105</v>
      </c>
      <c r="AL196" s="69" t="s">
        <v>5785</v>
      </c>
      <c r="AM196" s="69"/>
      <c r="AN196" s="69">
        <v>1</v>
      </c>
      <c r="AO196" s="69" t="s">
        <v>5983</v>
      </c>
      <c r="AP196" s="69" t="s">
        <v>5991</v>
      </c>
    </row>
    <row r="197" spans="1:42" ht="84">
      <c r="A197" s="69">
        <v>336</v>
      </c>
      <c r="B197" s="69" t="s">
        <v>6000</v>
      </c>
      <c r="C197" s="69" t="s">
        <v>6001</v>
      </c>
      <c r="D197" s="69" t="s">
        <v>6002</v>
      </c>
      <c r="E197" s="69" t="s">
        <v>6003</v>
      </c>
      <c r="F197" s="149" t="s">
        <v>6004</v>
      </c>
      <c r="G197" s="69" t="s">
        <v>3193</v>
      </c>
      <c r="H197" s="69" t="s">
        <v>6001</v>
      </c>
      <c r="I197" s="69" t="s">
        <v>6001</v>
      </c>
      <c r="J197" s="149" t="s">
        <v>6005</v>
      </c>
      <c r="K197" s="69" t="s">
        <v>209</v>
      </c>
      <c r="L197" s="69" t="s">
        <v>209</v>
      </c>
      <c r="M197" s="69" t="s">
        <v>209</v>
      </c>
      <c r="N197" s="69" t="s">
        <v>209</v>
      </c>
      <c r="O197" s="69" t="s">
        <v>209</v>
      </c>
      <c r="P197" s="69" t="s">
        <v>102</v>
      </c>
      <c r="Q197" s="69" t="s">
        <v>102</v>
      </c>
      <c r="R197" s="69"/>
      <c r="S197" s="69">
        <v>2019</v>
      </c>
      <c r="T197" s="112" t="s">
        <v>4706</v>
      </c>
      <c r="U197" s="68">
        <v>0</v>
      </c>
      <c r="V197" s="68">
        <v>1120000</v>
      </c>
      <c r="W197" s="68">
        <v>116026000</v>
      </c>
      <c r="X197" s="68">
        <v>1130000</v>
      </c>
      <c r="Y197" s="69" t="s">
        <v>4707</v>
      </c>
      <c r="Z197" s="69"/>
      <c r="AA197" s="112" t="s">
        <v>63</v>
      </c>
      <c r="AB197" s="70"/>
      <c r="AC197" s="69"/>
      <c r="AD197" s="69" t="s">
        <v>209</v>
      </c>
      <c r="AE197" s="68"/>
      <c r="AF197" s="69" t="s">
        <v>3198</v>
      </c>
      <c r="AG197" s="69" t="s">
        <v>6006</v>
      </c>
      <c r="AH197" s="70">
        <v>10000</v>
      </c>
      <c r="AI197" s="70" t="s">
        <v>6007</v>
      </c>
      <c r="AJ197" s="69">
        <v>600</v>
      </c>
      <c r="AK197" s="69" t="s">
        <v>105</v>
      </c>
      <c r="AL197" s="69" t="s">
        <v>5785</v>
      </c>
      <c r="AM197" s="69"/>
      <c r="AN197" s="69">
        <v>3</v>
      </c>
      <c r="AO197" s="69" t="s">
        <v>5983</v>
      </c>
      <c r="AP197" s="69" t="s">
        <v>6008</v>
      </c>
    </row>
    <row r="198" spans="1:42" ht="84">
      <c r="A198" s="69">
        <v>338</v>
      </c>
      <c r="B198" s="69" t="s">
        <v>6017</v>
      </c>
      <c r="C198" s="69" t="s">
        <v>6018</v>
      </c>
      <c r="D198" s="69" t="s">
        <v>6019</v>
      </c>
      <c r="E198" s="69" t="s">
        <v>6020</v>
      </c>
      <c r="F198" s="149" t="s">
        <v>6021</v>
      </c>
      <c r="G198" s="69" t="s">
        <v>3180</v>
      </c>
      <c r="H198" s="69" t="s">
        <v>6018</v>
      </c>
      <c r="I198" s="69" t="s">
        <v>6018</v>
      </c>
      <c r="J198" s="69" t="s">
        <v>6022</v>
      </c>
      <c r="K198" s="69" t="s">
        <v>209</v>
      </c>
      <c r="L198" s="69" t="s">
        <v>209</v>
      </c>
      <c r="M198" s="69" t="s">
        <v>209</v>
      </c>
      <c r="N198" s="69" t="s">
        <v>209</v>
      </c>
      <c r="O198" s="69" t="s">
        <v>209</v>
      </c>
      <c r="P198" s="69" t="s">
        <v>102</v>
      </c>
      <c r="Q198" s="69" t="s">
        <v>102</v>
      </c>
      <c r="R198" s="69"/>
      <c r="S198" s="69">
        <v>2018</v>
      </c>
      <c r="T198" s="112" t="s">
        <v>4706</v>
      </c>
      <c r="U198" s="68">
        <v>0</v>
      </c>
      <c r="V198" s="68">
        <v>0</v>
      </c>
      <c r="W198" s="68">
        <v>1761000</v>
      </c>
      <c r="X198" s="68" t="s">
        <v>102</v>
      </c>
      <c r="Y198" s="69" t="s">
        <v>4707</v>
      </c>
      <c r="Z198" s="69"/>
      <c r="AA198" s="112" t="s">
        <v>63</v>
      </c>
      <c r="AB198" s="70">
        <v>1000000</v>
      </c>
      <c r="AC198" s="69"/>
      <c r="AD198" s="69" t="s">
        <v>209</v>
      </c>
      <c r="AE198" s="68"/>
      <c r="AF198" s="69" t="s">
        <v>3198</v>
      </c>
      <c r="AG198" s="69" t="s">
        <v>5448</v>
      </c>
      <c r="AH198" s="70">
        <v>8000</v>
      </c>
      <c r="AI198" s="70" t="s">
        <v>5411</v>
      </c>
      <c r="AJ198" s="69">
        <v>100</v>
      </c>
      <c r="AK198" s="69" t="s">
        <v>105</v>
      </c>
      <c r="AL198" s="69" t="s">
        <v>5785</v>
      </c>
      <c r="AM198" s="69"/>
      <c r="AN198" s="69">
        <v>0</v>
      </c>
      <c r="AO198" s="69" t="s">
        <v>6023</v>
      </c>
      <c r="AP198" s="69" t="s">
        <v>6024</v>
      </c>
    </row>
    <row r="199" spans="1:42" ht="84">
      <c r="A199" s="69">
        <v>339</v>
      </c>
      <c r="B199" s="69" t="s">
        <v>6025</v>
      </c>
      <c r="C199" s="69" t="s">
        <v>6026</v>
      </c>
      <c r="D199" s="69" t="s">
        <v>6027</v>
      </c>
      <c r="E199" s="69" t="s">
        <v>6028</v>
      </c>
      <c r="F199" s="149" t="s">
        <v>6029</v>
      </c>
      <c r="G199" s="69" t="s">
        <v>3180</v>
      </c>
      <c r="H199" s="69" t="s">
        <v>6026</v>
      </c>
      <c r="I199" s="69" t="s">
        <v>6026</v>
      </c>
      <c r="J199" s="69" t="s">
        <v>6030</v>
      </c>
      <c r="K199" s="69" t="s">
        <v>209</v>
      </c>
      <c r="L199" s="69" t="s">
        <v>102</v>
      </c>
      <c r="M199" s="69" t="s">
        <v>209</v>
      </c>
      <c r="N199" s="69" t="s">
        <v>209</v>
      </c>
      <c r="O199" s="69" t="s">
        <v>209</v>
      </c>
      <c r="P199" s="69" t="s">
        <v>102</v>
      </c>
      <c r="Q199" s="69" t="s">
        <v>102</v>
      </c>
      <c r="R199" s="69"/>
      <c r="S199" s="69">
        <v>2017</v>
      </c>
      <c r="T199" s="112" t="s">
        <v>4706</v>
      </c>
      <c r="U199" s="68">
        <v>10000</v>
      </c>
      <c r="V199" s="68">
        <v>765000</v>
      </c>
      <c r="W199" s="68">
        <v>0</v>
      </c>
      <c r="X199" s="68" t="s">
        <v>102</v>
      </c>
      <c r="Y199" s="69" t="s">
        <v>5636</v>
      </c>
      <c r="Z199" s="69"/>
      <c r="AA199" s="69" t="s">
        <v>63</v>
      </c>
      <c r="AB199" s="70" t="s">
        <v>33</v>
      </c>
      <c r="AC199" s="69" t="s">
        <v>102</v>
      </c>
      <c r="AD199" s="69" t="s">
        <v>209</v>
      </c>
      <c r="AE199" s="68" t="s">
        <v>102</v>
      </c>
      <c r="AF199" s="69" t="s">
        <v>3198</v>
      </c>
      <c r="AG199" s="69" t="s">
        <v>6031</v>
      </c>
      <c r="AH199" s="70" t="s">
        <v>5137</v>
      </c>
      <c r="AI199" s="70" t="s">
        <v>4711</v>
      </c>
      <c r="AJ199" s="69">
        <v>50</v>
      </c>
      <c r="AK199" s="69" t="s">
        <v>105</v>
      </c>
      <c r="AL199" s="69" t="s">
        <v>4706</v>
      </c>
      <c r="AM199" s="69"/>
      <c r="AN199" s="69">
        <v>2</v>
      </c>
      <c r="AO199" s="69"/>
      <c r="AP199" s="69" t="s">
        <v>6024</v>
      </c>
    </row>
    <row r="200" spans="1:42" ht="70">
      <c r="A200" s="69">
        <v>344</v>
      </c>
      <c r="B200" s="69" t="s">
        <v>6063</v>
      </c>
      <c r="C200" s="69" t="s">
        <v>6064</v>
      </c>
      <c r="D200" s="69" t="s">
        <v>634</v>
      </c>
      <c r="E200" s="69" t="s">
        <v>6065</v>
      </c>
      <c r="F200" s="149" t="s">
        <v>6066</v>
      </c>
      <c r="G200" s="69" t="s">
        <v>3180</v>
      </c>
      <c r="H200" s="69" t="s">
        <v>6064</v>
      </c>
      <c r="I200" s="69" t="s">
        <v>6064</v>
      </c>
      <c r="J200" s="69" t="s">
        <v>6067</v>
      </c>
      <c r="K200" s="69" t="s">
        <v>209</v>
      </c>
      <c r="L200" s="69" t="s">
        <v>209</v>
      </c>
      <c r="M200" s="69" t="s">
        <v>209</v>
      </c>
      <c r="N200" s="69" t="s">
        <v>209</v>
      </c>
      <c r="O200" s="69" t="s">
        <v>209</v>
      </c>
      <c r="P200" s="69" t="s">
        <v>102</v>
      </c>
      <c r="Q200" s="69" t="s">
        <v>102</v>
      </c>
      <c r="R200" s="69"/>
      <c r="S200" s="69">
        <v>2018</v>
      </c>
      <c r="T200" s="112" t="s">
        <v>4706</v>
      </c>
      <c r="U200" s="68"/>
      <c r="V200" s="68">
        <v>2901000</v>
      </c>
      <c r="W200" s="68">
        <v>0</v>
      </c>
      <c r="X200" s="68" t="s">
        <v>102</v>
      </c>
      <c r="Y200" s="69" t="s">
        <v>5636</v>
      </c>
      <c r="Z200" s="69"/>
      <c r="AA200" s="69" t="s">
        <v>63</v>
      </c>
      <c r="AB200" s="70" t="s">
        <v>33</v>
      </c>
      <c r="AC200" s="69"/>
      <c r="AD200" s="69" t="s">
        <v>209</v>
      </c>
      <c r="AE200" s="68"/>
      <c r="AF200" s="69" t="s">
        <v>3198</v>
      </c>
      <c r="AG200" s="69" t="s">
        <v>6068</v>
      </c>
      <c r="AH200" s="70">
        <v>3000</v>
      </c>
      <c r="AI200" s="70" t="s">
        <v>6069</v>
      </c>
      <c r="AJ200" s="69">
        <v>100</v>
      </c>
      <c r="AK200" s="69" t="s">
        <v>105</v>
      </c>
      <c r="AL200" s="69" t="s">
        <v>4706</v>
      </c>
      <c r="AM200" s="69"/>
      <c r="AN200" s="69">
        <v>2</v>
      </c>
      <c r="AO200" s="69"/>
      <c r="AP200" s="69" t="s">
        <v>5366</v>
      </c>
    </row>
    <row r="201" spans="1:42" ht="56">
      <c r="A201" s="69">
        <v>345</v>
      </c>
      <c r="B201" s="69" t="s">
        <v>6070</v>
      </c>
      <c r="C201" s="69" t="s">
        <v>6071</v>
      </c>
      <c r="D201" s="69" t="s">
        <v>6072</v>
      </c>
      <c r="E201" s="69" t="s">
        <v>686</v>
      </c>
      <c r="F201" s="149" t="s">
        <v>670</v>
      </c>
      <c r="G201" s="69" t="s">
        <v>3180</v>
      </c>
      <c r="H201" s="69" t="s">
        <v>6071</v>
      </c>
      <c r="I201" s="69" t="s">
        <v>6071</v>
      </c>
      <c r="J201" s="69" t="s">
        <v>6073</v>
      </c>
      <c r="K201" s="69" t="s">
        <v>209</v>
      </c>
      <c r="L201" s="69" t="s">
        <v>102</v>
      </c>
      <c r="M201" s="69" t="s">
        <v>209</v>
      </c>
      <c r="N201" s="69" t="s">
        <v>209</v>
      </c>
      <c r="O201" s="69" t="s">
        <v>209</v>
      </c>
      <c r="P201" s="69" t="s">
        <v>102</v>
      </c>
      <c r="Q201" s="69" t="s">
        <v>102</v>
      </c>
      <c r="R201" s="69"/>
      <c r="S201" s="69">
        <v>2014</v>
      </c>
      <c r="T201" s="112" t="s">
        <v>4706</v>
      </c>
      <c r="U201" s="68"/>
      <c r="V201" s="68"/>
      <c r="W201" s="68">
        <v>1065000</v>
      </c>
      <c r="X201" s="68" t="s">
        <v>102</v>
      </c>
      <c r="Y201" s="69" t="s">
        <v>5636</v>
      </c>
      <c r="Z201" s="69"/>
      <c r="AA201" s="69" t="s">
        <v>63</v>
      </c>
      <c r="AB201" s="70" t="s">
        <v>33</v>
      </c>
      <c r="AC201" s="69"/>
      <c r="AD201" s="69" t="s">
        <v>209</v>
      </c>
      <c r="AE201" s="68"/>
      <c r="AF201" s="69" t="s">
        <v>3198</v>
      </c>
      <c r="AG201" s="69" t="s">
        <v>6074</v>
      </c>
      <c r="AH201" s="70">
        <v>20000</v>
      </c>
      <c r="AI201" s="70" t="s">
        <v>6007</v>
      </c>
      <c r="AJ201" s="69"/>
      <c r="AK201" s="69" t="s">
        <v>105</v>
      </c>
      <c r="AL201" s="69" t="s">
        <v>4706</v>
      </c>
      <c r="AM201" s="69"/>
      <c r="AN201" s="69">
        <v>2</v>
      </c>
      <c r="AO201" s="69"/>
      <c r="AP201" s="149" t="s">
        <v>6075</v>
      </c>
    </row>
    <row r="202" spans="1:42" ht="56">
      <c r="A202" s="69">
        <v>346</v>
      </c>
      <c r="B202" s="69" t="s">
        <v>6076</v>
      </c>
      <c r="C202" s="69" t="s">
        <v>6077</v>
      </c>
      <c r="D202" s="69" t="s">
        <v>6078</v>
      </c>
      <c r="E202" s="69" t="s">
        <v>6079</v>
      </c>
      <c r="F202" s="149" t="s">
        <v>6080</v>
      </c>
      <c r="G202" s="69" t="s">
        <v>3180</v>
      </c>
      <c r="H202" s="69" t="s">
        <v>6077</v>
      </c>
      <c r="I202" s="69" t="s">
        <v>6077</v>
      </c>
      <c r="J202" s="69" t="s">
        <v>6081</v>
      </c>
      <c r="K202" s="69" t="s">
        <v>209</v>
      </c>
      <c r="L202" s="69" t="s">
        <v>102</v>
      </c>
      <c r="M202" s="69" t="s">
        <v>209</v>
      </c>
      <c r="N202" s="69" t="s">
        <v>209</v>
      </c>
      <c r="O202" s="69" t="s">
        <v>209</v>
      </c>
      <c r="P202" s="69" t="s">
        <v>102</v>
      </c>
      <c r="Q202" s="69" t="s">
        <v>102</v>
      </c>
      <c r="R202" s="69"/>
      <c r="S202" s="69">
        <v>2108</v>
      </c>
      <c r="T202" s="112" t="s">
        <v>4706</v>
      </c>
      <c r="U202" s="68"/>
      <c r="V202" s="68">
        <v>17431500</v>
      </c>
      <c r="W202" s="68">
        <v>1736500</v>
      </c>
      <c r="X202" s="68">
        <v>77500</v>
      </c>
      <c r="Y202" s="69" t="s">
        <v>4707</v>
      </c>
      <c r="Z202" s="69"/>
      <c r="AA202" s="69" t="s">
        <v>63</v>
      </c>
      <c r="AB202" s="70" t="s">
        <v>33</v>
      </c>
      <c r="AC202" s="69"/>
      <c r="AD202" s="69" t="s">
        <v>209</v>
      </c>
      <c r="AE202" s="68"/>
      <c r="AF202" s="69" t="s">
        <v>3198</v>
      </c>
      <c r="AG202" s="69" t="s">
        <v>4845</v>
      </c>
      <c r="AH202" s="70" t="s">
        <v>5186</v>
      </c>
      <c r="AI202" s="70" t="s">
        <v>6007</v>
      </c>
      <c r="AJ202" s="69">
        <v>150</v>
      </c>
      <c r="AK202" s="69" t="s">
        <v>105</v>
      </c>
      <c r="AL202" s="69" t="s">
        <v>4706</v>
      </c>
      <c r="AM202" s="69"/>
      <c r="AN202" s="69">
        <v>3</v>
      </c>
      <c r="AO202" s="69"/>
      <c r="AP202" s="69" t="s">
        <v>6082</v>
      </c>
    </row>
    <row r="203" spans="1:42" ht="98">
      <c r="A203" s="69">
        <v>353</v>
      </c>
      <c r="B203" s="69" t="s">
        <v>6127</v>
      </c>
      <c r="C203" s="69" t="s">
        <v>6128</v>
      </c>
      <c r="D203" s="69" t="s">
        <v>1980</v>
      </c>
      <c r="E203" s="149" t="s">
        <v>6129</v>
      </c>
      <c r="F203" s="149" t="s">
        <v>1981</v>
      </c>
      <c r="G203" s="69" t="s">
        <v>3180</v>
      </c>
      <c r="H203" s="69" t="s">
        <v>6128</v>
      </c>
      <c r="I203" s="69" t="s">
        <v>6128</v>
      </c>
      <c r="J203" s="69" t="s">
        <v>6130</v>
      </c>
      <c r="K203" s="69" t="s">
        <v>209</v>
      </c>
      <c r="L203" s="149" t="s">
        <v>6131</v>
      </c>
      <c r="M203" s="69" t="s">
        <v>209</v>
      </c>
      <c r="N203" s="149" t="s">
        <v>6132</v>
      </c>
      <c r="O203" s="69" t="s">
        <v>209</v>
      </c>
      <c r="P203" s="69" t="s">
        <v>6133</v>
      </c>
      <c r="Q203" s="149" t="s">
        <v>6134</v>
      </c>
      <c r="R203" s="69"/>
      <c r="S203" s="69">
        <v>2013</v>
      </c>
      <c r="T203" s="112" t="s">
        <v>4706</v>
      </c>
      <c r="U203" s="68">
        <v>2434000</v>
      </c>
      <c r="V203" s="68">
        <v>26905000</v>
      </c>
      <c r="W203" s="68">
        <v>26318000</v>
      </c>
      <c r="X203" s="68">
        <v>30000</v>
      </c>
      <c r="Y203" s="69" t="s">
        <v>4707</v>
      </c>
      <c r="Z203" s="69"/>
      <c r="AA203" s="69" t="s">
        <v>63</v>
      </c>
      <c r="AB203" s="70" t="s">
        <v>33</v>
      </c>
      <c r="AC203" s="69"/>
      <c r="AD203" s="69" t="s">
        <v>209</v>
      </c>
      <c r="AE203" s="68"/>
      <c r="AF203" s="69" t="s">
        <v>3198</v>
      </c>
      <c r="AG203" s="69" t="s">
        <v>6135</v>
      </c>
      <c r="AH203" s="70">
        <v>5000</v>
      </c>
      <c r="AI203" s="70" t="s">
        <v>6136</v>
      </c>
      <c r="AJ203" s="69">
        <v>150</v>
      </c>
      <c r="AK203" s="69" t="s">
        <v>105</v>
      </c>
      <c r="AL203" s="69" t="s">
        <v>4706</v>
      </c>
      <c r="AM203" s="69"/>
      <c r="AN203" s="69">
        <v>0</v>
      </c>
      <c r="AO203" s="69"/>
      <c r="AP203" s="69" t="s">
        <v>6137</v>
      </c>
    </row>
    <row r="204" spans="1:42" ht="70">
      <c r="A204" s="69">
        <v>356</v>
      </c>
      <c r="B204" s="69" t="s">
        <v>6154</v>
      </c>
      <c r="C204" s="69" t="s">
        <v>6155</v>
      </c>
      <c r="D204" s="69" t="s">
        <v>6156</v>
      </c>
      <c r="E204" s="69" t="s">
        <v>6157</v>
      </c>
      <c r="F204" s="149" t="s">
        <v>6158</v>
      </c>
      <c r="G204" s="69" t="s">
        <v>3180</v>
      </c>
      <c r="H204" s="69" t="s">
        <v>6155</v>
      </c>
      <c r="I204" s="69" t="s">
        <v>6155</v>
      </c>
      <c r="J204" s="69" t="s">
        <v>6159</v>
      </c>
      <c r="K204" s="69" t="s">
        <v>209</v>
      </c>
      <c r="L204" s="69" t="s">
        <v>209</v>
      </c>
      <c r="M204" s="69" t="s">
        <v>209</v>
      </c>
      <c r="N204" s="69" t="s">
        <v>209</v>
      </c>
      <c r="O204" s="69" t="s">
        <v>209</v>
      </c>
      <c r="P204" s="69" t="s">
        <v>102</v>
      </c>
      <c r="Q204" s="69" t="s">
        <v>102</v>
      </c>
      <c r="R204" s="69"/>
      <c r="S204" s="69">
        <v>2017</v>
      </c>
      <c r="T204" s="112" t="s">
        <v>4706</v>
      </c>
      <c r="U204" s="68"/>
      <c r="V204" s="68"/>
      <c r="W204" s="68">
        <v>300000</v>
      </c>
      <c r="X204" s="68" t="s">
        <v>102</v>
      </c>
      <c r="Y204" s="69" t="s">
        <v>5636</v>
      </c>
      <c r="Z204" s="69"/>
      <c r="AA204" s="69"/>
      <c r="AB204" s="70"/>
      <c r="AC204" s="69"/>
      <c r="AD204" s="69" t="s">
        <v>209</v>
      </c>
      <c r="AE204" s="68"/>
      <c r="AF204" s="69" t="s">
        <v>3198</v>
      </c>
      <c r="AG204" s="69" t="s">
        <v>6160</v>
      </c>
      <c r="AH204" s="70"/>
      <c r="AI204" s="70" t="s">
        <v>6161</v>
      </c>
      <c r="AJ204" s="69"/>
      <c r="AK204" s="69" t="s">
        <v>105</v>
      </c>
      <c r="AL204" s="69" t="s">
        <v>4706</v>
      </c>
      <c r="AM204" s="69"/>
      <c r="AN204" s="69">
        <v>0</v>
      </c>
      <c r="AO204" s="69"/>
      <c r="AP204" s="69" t="s">
        <v>4772</v>
      </c>
    </row>
    <row r="205" spans="1:42" ht="70">
      <c r="A205" s="69">
        <v>357</v>
      </c>
      <c r="B205" s="69" t="s">
        <v>6162</v>
      </c>
      <c r="C205" s="69" t="s">
        <v>6163</v>
      </c>
      <c r="D205" s="69" t="s">
        <v>6164</v>
      </c>
      <c r="E205" s="69" t="s">
        <v>6165</v>
      </c>
      <c r="F205" s="149" t="s">
        <v>6166</v>
      </c>
      <c r="G205" s="69" t="s">
        <v>3193</v>
      </c>
      <c r="H205" s="69" t="s">
        <v>6163</v>
      </c>
      <c r="I205" s="69" t="s">
        <v>6163</v>
      </c>
      <c r="J205" s="69" t="s">
        <v>6167</v>
      </c>
      <c r="K205" s="69" t="s">
        <v>209</v>
      </c>
      <c r="L205" s="69" t="s">
        <v>209</v>
      </c>
      <c r="M205" s="69" t="s">
        <v>209</v>
      </c>
      <c r="N205" s="69" t="s">
        <v>209</v>
      </c>
      <c r="O205" s="69" t="s">
        <v>209</v>
      </c>
      <c r="P205" s="69" t="s">
        <v>102</v>
      </c>
      <c r="Q205" s="69" t="s">
        <v>102</v>
      </c>
      <c r="R205" s="69"/>
      <c r="S205" s="69">
        <v>2020</v>
      </c>
      <c r="T205" s="112" t="s">
        <v>4706</v>
      </c>
      <c r="U205" s="68"/>
      <c r="V205" s="68">
        <v>5835000</v>
      </c>
      <c r="W205" s="68">
        <v>247500</v>
      </c>
      <c r="X205" s="68" t="s">
        <v>102</v>
      </c>
      <c r="Y205" s="69" t="s">
        <v>5636</v>
      </c>
      <c r="Z205" s="69"/>
      <c r="AA205" s="69" t="s">
        <v>63</v>
      </c>
      <c r="AB205" s="70" t="s">
        <v>33</v>
      </c>
      <c r="AC205" s="69" t="s">
        <v>102</v>
      </c>
      <c r="AD205" s="69" t="s">
        <v>209</v>
      </c>
      <c r="AE205" s="68"/>
      <c r="AF205" s="69" t="s">
        <v>3198</v>
      </c>
      <c r="AG205" s="69" t="s">
        <v>6168</v>
      </c>
      <c r="AH205" s="70">
        <v>7500</v>
      </c>
      <c r="AI205" s="70" t="s">
        <v>6007</v>
      </c>
      <c r="AJ205" s="69">
        <v>25000</v>
      </c>
      <c r="AK205" s="69" t="s">
        <v>105</v>
      </c>
      <c r="AL205" s="69" t="s">
        <v>4706</v>
      </c>
      <c r="AM205" s="69"/>
      <c r="AN205" s="69">
        <v>1</v>
      </c>
      <c r="AO205" s="69"/>
      <c r="AP205" s="149" t="s">
        <v>6169</v>
      </c>
    </row>
    <row r="206" spans="1:42" ht="84">
      <c r="A206" s="69">
        <v>358</v>
      </c>
      <c r="B206" s="69" t="s">
        <v>6170</v>
      </c>
      <c r="C206" s="69" t="s">
        <v>6171</v>
      </c>
      <c r="D206" s="69" t="s">
        <v>6172</v>
      </c>
      <c r="E206" s="69" t="s">
        <v>6173</v>
      </c>
      <c r="F206" s="149" t="s">
        <v>6174</v>
      </c>
      <c r="G206" s="69" t="s">
        <v>3180</v>
      </c>
      <c r="H206" s="69" t="s">
        <v>6171</v>
      </c>
      <c r="I206" s="69" t="s">
        <v>6171</v>
      </c>
      <c r="J206" s="69" t="s">
        <v>6175</v>
      </c>
      <c r="K206" s="69" t="s">
        <v>209</v>
      </c>
      <c r="L206" s="69" t="s">
        <v>209</v>
      </c>
      <c r="M206" s="69" t="s">
        <v>209</v>
      </c>
      <c r="N206" s="69" t="s">
        <v>209</v>
      </c>
      <c r="O206" s="69" t="s">
        <v>209</v>
      </c>
      <c r="P206" s="69" t="s">
        <v>102</v>
      </c>
      <c r="Q206" s="69" t="s">
        <v>102</v>
      </c>
      <c r="R206" s="69"/>
      <c r="S206" s="69">
        <v>2014</v>
      </c>
      <c r="T206" s="112" t="s">
        <v>4706</v>
      </c>
      <c r="U206" s="68"/>
      <c r="V206" s="68">
        <v>1003500</v>
      </c>
      <c r="W206" s="68">
        <v>115000</v>
      </c>
      <c r="X206" s="68" t="s">
        <v>102</v>
      </c>
      <c r="Y206" s="69" t="s">
        <v>5636</v>
      </c>
      <c r="Z206" s="69"/>
      <c r="AA206" s="69" t="s">
        <v>63</v>
      </c>
      <c r="AB206" s="70" t="s">
        <v>33</v>
      </c>
      <c r="AC206" s="69"/>
      <c r="AD206" s="69" t="s">
        <v>209</v>
      </c>
      <c r="AE206" s="68"/>
      <c r="AF206" s="69" t="s">
        <v>3198</v>
      </c>
      <c r="AG206" s="69" t="s">
        <v>6176</v>
      </c>
      <c r="AH206" s="70" t="s">
        <v>6177</v>
      </c>
      <c r="AI206" s="70" t="s">
        <v>5314</v>
      </c>
      <c r="AJ206" s="69">
        <v>25000</v>
      </c>
      <c r="AK206" s="69" t="s">
        <v>105</v>
      </c>
      <c r="AL206" s="69" t="s">
        <v>4706</v>
      </c>
      <c r="AM206" s="69"/>
      <c r="AN206" s="69">
        <v>0</v>
      </c>
      <c r="AO206" s="69"/>
      <c r="AP206" s="149" t="s">
        <v>6024</v>
      </c>
    </row>
    <row r="207" spans="1:42" ht="70">
      <c r="A207" s="69">
        <v>359</v>
      </c>
      <c r="B207" s="69" t="s">
        <v>6178</v>
      </c>
      <c r="C207" s="69" t="s">
        <v>6179</v>
      </c>
      <c r="D207" s="69" t="s">
        <v>6180</v>
      </c>
      <c r="E207" s="69" t="s">
        <v>6181</v>
      </c>
      <c r="F207" s="149" t="s">
        <v>6182</v>
      </c>
      <c r="G207" s="69" t="s">
        <v>3180</v>
      </c>
      <c r="H207" s="69" t="s">
        <v>6179</v>
      </c>
      <c r="I207" s="69" t="s">
        <v>6179</v>
      </c>
      <c r="J207" s="69" t="s">
        <v>6183</v>
      </c>
      <c r="K207" s="69" t="s">
        <v>209</v>
      </c>
      <c r="L207" s="69" t="s">
        <v>209</v>
      </c>
      <c r="M207" s="69" t="s">
        <v>209</v>
      </c>
      <c r="N207" s="69" t="s">
        <v>209</v>
      </c>
      <c r="O207" s="69" t="s">
        <v>209</v>
      </c>
      <c r="P207" s="69" t="s">
        <v>102</v>
      </c>
      <c r="Q207" s="69" t="s">
        <v>102</v>
      </c>
      <c r="R207" s="69"/>
      <c r="S207" s="69">
        <v>2018</v>
      </c>
      <c r="T207" s="112" t="s">
        <v>4706</v>
      </c>
      <c r="U207" s="68"/>
      <c r="V207" s="68">
        <v>23991500</v>
      </c>
      <c r="W207" s="68">
        <v>11335500</v>
      </c>
      <c r="X207" s="68">
        <v>365000</v>
      </c>
      <c r="Y207" s="69" t="s">
        <v>4707</v>
      </c>
      <c r="Z207" s="69"/>
      <c r="AA207" s="69" t="s">
        <v>63</v>
      </c>
      <c r="AB207" s="70" t="s">
        <v>33</v>
      </c>
      <c r="AC207" s="69"/>
      <c r="AD207" s="69" t="s">
        <v>209</v>
      </c>
      <c r="AE207" s="68"/>
      <c r="AF207" s="69" t="s">
        <v>3198</v>
      </c>
      <c r="AG207" s="69" t="s">
        <v>4845</v>
      </c>
      <c r="AH207" s="70">
        <v>3000</v>
      </c>
      <c r="AI207" s="70" t="s">
        <v>6007</v>
      </c>
      <c r="AJ207" s="69" t="s">
        <v>5186</v>
      </c>
      <c r="AK207" s="69" t="s">
        <v>105</v>
      </c>
      <c r="AL207" s="69" t="s">
        <v>4706</v>
      </c>
      <c r="AM207" s="69"/>
      <c r="AN207" s="69">
        <v>0</v>
      </c>
      <c r="AO207" s="69"/>
      <c r="AP207" s="69" t="s">
        <v>6184</v>
      </c>
    </row>
    <row r="208" spans="1:42" ht="56">
      <c r="A208" s="69">
        <v>360</v>
      </c>
      <c r="B208" s="69" t="s">
        <v>6185</v>
      </c>
      <c r="C208" s="69" t="s">
        <v>6186</v>
      </c>
      <c r="D208" s="69" t="s">
        <v>6187</v>
      </c>
      <c r="E208" s="69" t="s">
        <v>6188</v>
      </c>
      <c r="F208" s="149" t="s">
        <v>6189</v>
      </c>
      <c r="G208" s="69" t="s">
        <v>3180</v>
      </c>
      <c r="H208" s="69" t="s">
        <v>6186</v>
      </c>
      <c r="I208" s="69" t="s">
        <v>6186</v>
      </c>
      <c r="J208" s="69" t="s">
        <v>6190</v>
      </c>
      <c r="K208" s="69" t="s">
        <v>209</v>
      </c>
      <c r="L208" s="69" t="s">
        <v>6191</v>
      </c>
      <c r="M208" s="69" t="s">
        <v>209</v>
      </c>
      <c r="N208" s="69" t="s">
        <v>209</v>
      </c>
      <c r="O208" s="69" t="s">
        <v>209</v>
      </c>
      <c r="P208" s="69" t="s">
        <v>102</v>
      </c>
      <c r="Q208" s="69" t="s">
        <v>102</v>
      </c>
      <c r="R208" s="69"/>
      <c r="S208" s="69">
        <v>2018</v>
      </c>
      <c r="T208" s="112" t="s">
        <v>4706</v>
      </c>
      <c r="U208" s="68"/>
      <c r="V208" s="68">
        <v>2590000</v>
      </c>
      <c r="W208" s="68">
        <v>0</v>
      </c>
      <c r="X208" s="68" t="s">
        <v>102</v>
      </c>
      <c r="Y208" s="69" t="s">
        <v>5636</v>
      </c>
      <c r="Z208" s="69" t="s">
        <v>5998</v>
      </c>
      <c r="AA208" s="69"/>
      <c r="AB208" s="70"/>
      <c r="AC208" s="69"/>
      <c r="AD208" s="69" t="s">
        <v>209</v>
      </c>
      <c r="AE208" s="68"/>
      <c r="AF208" s="69" t="s">
        <v>3198</v>
      </c>
      <c r="AG208" s="69" t="s">
        <v>5364</v>
      </c>
      <c r="AH208" s="70" t="s">
        <v>5529</v>
      </c>
      <c r="AI208" s="70" t="s">
        <v>6007</v>
      </c>
      <c r="AJ208" s="69"/>
      <c r="AK208" s="69" t="s">
        <v>105</v>
      </c>
      <c r="AL208" s="69" t="s">
        <v>4706</v>
      </c>
      <c r="AM208" s="69"/>
      <c r="AN208" s="69">
        <v>0</v>
      </c>
      <c r="AO208" s="69"/>
      <c r="AP208" s="149" t="s">
        <v>6192</v>
      </c>
    </row>
    <row r="209" spans="1:42" ht="84">
      <c r="A209" s="69">
        <v>366</v>
      </c>
      <c r="B209" s="69" t="s">
        <v>6227</v>
      </c>
      <c r="C209" s="69" t="s">
        <v>6228</v>
      </c>
      <c r="D209" s="69" t="s">
        <v>6229</v>
      </c>
      <c r="E209" s="69" t="s">
        <v>6230</v>
      </c>
      <c r="F209" s="149" t="s">
        <v>6231</v>
      </c>
      <c r="G209" s="69" t="s">
        <v>3180</v>
      </c>
      <c r="H209" s="69" t="s">
        <v>6228</v>
      </c>
      <c r="I209" s="69" t="s">
        <v>6228</v>
      </c>
      <c r="J209" s="69" t="s">
        <v>6232</v>
      </c>
      <c r="K209" s="69" t="s">
        <v>209</v>
      </c>
      <c r="L209" s="69" t="s">
        <v>209</v>
      </c>
      <c r="M209" s="69" t="s">
        <v>209</v>
      </c>
      <c r="N209" s="69" t="s">
        <v>209</v>
      </c>
      <c r="O209" s="69" t="s">
        <v>209</v>
      </c>
      <c r="P209" s="69" t="s">
        <v>102</v>
      </c>
      <c r="Q209" s="69" t="s">
        <v>102</v>
      </c>
      <c r="R209" s="69"/>
      <c r="S209" s="69">
        <v>2019</v>
      </c>
      <c r="T209" s="112" t="s">
        <v>4706</v>
      </c>
      <c r="U209" s="68"/>
      <c r="V209" s="68">
        <v>445500</v>
      </c>
      <c r="W209" s="68">
        <v>445500</v>
      </c>
      <c r="X209" s="68" t="s">
        <v>102</v>
      </c>
      <c r="Y209" s="69" t="s">
        <v>5636</v>
      </c>
      <c r="Z209" s="69"/>
      <c r="AA209" s="69" t="s">
        <v>63</v>
      </c>
      <c r="AB209" s="70" t="s">
        <v>33</v>
      </c>
      <c r="AC209" s="69"/>
      <c r="AD209" s="69" t="s">
        <v>209</v>
      </c>
      <c r="AE209" s="68"/>
      <c r="AF209" s="69" t="s">
        <v>3198</v>
      </c>
      <c r="AG209" s="69" t="s">
        <v>6233</v>
      </c>
      <c r="AH209" s="70">
        <v>10000</v>
      </c>
      <c r="AI209" s="70" t="s">
        <v>4795</v>
      </c>
      <c r="AJ209" s="69"/>
      <c r="AK209" s="69" t="s">
        <v>105</v>
      </c>
      <c r="AL209" s="69" t="s">
        <v>4706</v>
      </c>
      <c r="AM209" s="69"/>
      <c r="AN209" s="69">
        <v>0</v>
      </c>
      <c r="AO209" s="69"/>
      <c r="AP209" s="69" t="s">
        <v>6234</v>
      </c>
    </row>
    <row r="210" spans="1:42" ht="56">
      <c r="A210" s="69">
        <v>368</v>
      </c>
      <c r="B210" s="69" t="s">
        <v>6243</v>
      </c>
      <c r="C210" s="69" t="s">
        <v>6244</v>
      </c>
      <c r="D210" s="69" t="s">
        <v>6245</v>
      </c>
      <c r="E210" s="69" t="s">
        <v>6246</v>
      </c>
      <c r="F210" s="149" t="s">
        <v>6247</v>
      </c>
      <c r="G210" s="69" t="s">
        <v>3180</v>
      </c>
      <c r="H210" s="69" t="s">
        <v>6244</v>
      </c>
      <c r="I210" s="69" t="s">
        <v>6244</v>
      </c>
      <c r="J210" s="69" t="s">
        <v>6248</v>
      </c>
      <c r="K210" s="69" t="s">
        <v>209</v>
      </c>
      <c r="L210" s="69" t="s">
        <v>209</v>
      </c>
      <c r="M210" s="69" t="s">
        <v>209</v>
      </c>
      <c r="N210" s="69" t="s">
        <v>209</v>
      </c>
      <c r="O210" s="69" t="s">
        <v>209</v>
      </c>
      <c r="P210" s="69" t="s">
        <v>102</v>
      </c>
      <c r="Q210" s="69" t="s">
        <v>102</v>
      </c>
      <c r="R210" s="69"/>
      <c r="S210" s="69">
        <v>2019</v>
      </c>
      <c r="T210" s="112" t="s">
        <v>4706</v>
      </c>
      <c r="U210" s="68"/>
      <c r="V210" s="68"/>
      <c r="W210" s="68">
        <v>0</v>
      </c>
      <c r="X210" s="68" t="s">
        <v>102</v>
      </c>
      <c r="Y210" s="69" t="s">
        <v>5636</v>
      </c>
      <c r="Z210" s="69"/>
      <c r="AA210" s="69"/>
      <c r="AB210" s="70"/>
      <c r="AC210" s="69"/>
      <c r="AD210" s="69" t="s">
        <v>209</v>
      </c>
      <c r="AE210" s="68"/>
      <c r="AF210" s="69" t="s">
        <v>3198</v>
      </c>
      <c r="AG210" s="69" t="s">
        <v>6249</v>
      </c>
      <c r="AH210" s="70"/>
      <c r="AI210" s="70" t="s">
        <v>4711</v>
      </c>
      <c r="AJ210" s="69"/>
      <c r="AK210" s="69" t="s">
        <v>105</v>
      </c>
      <c r="AL210" s="69" t="s">
        <v>4706</v>
      </c>
      <c r="AM210" s="69"/>
      <c r="AN210" s="69">
        <v>0</v>
      </c>
      <c r="AO210" s="69"/>
      <c r="AP210" s="69" t="s">
        <v>5366</v>
      </c>
    </row>
    <row r="211" spans="1:42" ht="98">
      <c r="A211" s="69">
        <v>371</v>
      </c>
      <c r="B211" s="68" t="s">
        <v>6267</v>
      </c>
      <c r="C211" s="69" t="s">
        <v>6268</v>
      </c>
      <c r="D211" s="69" t="s">
        <v>6269</v>
      </c>
      <c r="E211" s="149" t="s">
        <v>6270</v>
      </c>
      <c r="F211" s="149" t="s">
        <v>6271</v>
      </c>
      <c r="G211" s="69" t="s">
        <v>3193</v>
      </c>
      <c r="H211" s="69" t="s">
        <v>6268</v>
      </c>
      <c r="I211" s="69" t="s">
        <v>6268</v>
      </c>
      <c r="J211" s="69" t="s">
        <v>6272</v>
      </c>
      <c r="K211" s="69" t="s">
        <v>209</v>
      </c>
      <c r="L211" s="69" t="s">
        <v>6273</v>
      </c>
      <c r="M211" s="69" t="s">
        <v>209</v>
      </c>
      <c r="N211" s="149" t="s">
        <v>6274</v>
      </c>
      <c r="O211" s="69" t="s">
        <v>209</v>
      </c>
      <c r="P211" s="69"/>
      <c r="Q211" s="69" t="s">
        <v>209</v>
      </c>
      <c r="R211" s="69"/>
      <c r="S211" s="69">
        <v>2018</v>
      </c>
      <c r="T211" s="112" t="s">
        <v>4706</v>
      </c>
      <c r="U211" s="68">
        <v>42000</v>
      </c>
      <c r="V211" s="68">
        <v>420000</v>
      </c>
      <c r="W211" s="68">
        <v>372000</v>
      </c>
      <c r="X211" s="68">
        <v>36000</v>
      </c>
      <c r="Y211" s="69" t="s">
        <v>4707</v>
      </c>
      <c r="Z211" s="69"/>
      <c r="AA211" s="69" t="s">
        <v>63</v>
      </c>
      <c r="AB211" s="70" t="s">
        <v>33</v>
      </c>
      <c r="AC211" s="69" t="s">
        <v>102</v>
      </c>
      <c r="AD211" s="69" t="s">
        <v>209</v>
      </c>
      <c r="AE211" s="68" t="s">
        <v>102</v>
      </c>
      <c r="AF211" s="69" t="s">
        <v>5379</v>
      </c>
      <c r="AG211" s="69" t="s">
        <v>6275</v>
      </c>
      <c r="AH211" s="70">
        <v>15000</v>
      </c>
      <c r="AI211" s="70" t="s">
        <v>6007</v>
      </c>
      <c r="AJ211" s="69">
        <v>100</v>
      </c>
      <c r="AK211" s="69" t="s">
        <v>105</v>
      </c>
      <c r="AL211" s="69" t="s">
        <v>4706</v>
      </c>
      <c r="AM211" s="69"/>
      <c r="AN211" s="69">
        <v>1</v>
      </c>
      <c r="AO211" s="69"/>
      <c r="AP211" s="69" t="s">
        <v>6276</v>
      </c>
    </row>
    <row r="212" spans="1:42" ht="70">
      <c r="A212" s="69">
        <v>372</v>
      </c>
      <c r="B212" s="69" t="s">
        <v>6277</v>
      </c>
      <c r="C212" s="69" t="s">
        <v>6278</v>
      </c>
      <c r="D212" s="69" t="s">
        <v>6279</v>
      </c>
      <c r="E212" s="149" t="s">
        <v>6280</v>
      </c>
      <c r="F212" s="149" t="s">
        <v>6281</v>
      </c>
      <c r="G212" s="69" t="s">
        <v>3180</v>
      </c>
      <c r="H212" s="69" t="s">
        <v>6278</v>
      </c>
      <c r="I212" s="69" t="s">
        <v>6278</v>
      </c>
      <c r="J212" s="69" t="s">
        <v>6282</v>
      </c>
      <c r="K212" s="69" t="s">
        <v>209</v>
      </c>
      <c r="L212" s="69" t="s">
        <v>209</v>
      </c>
      <c r="M212" s="69" t="s">
        <v>209</v>
      </c>
      <c r="N212" s="69" t="s">
        <v>209</v>
      </c>
      <c r="O212" s="69" t="s">
        <v>209</v>
      </c>
      <c r="P212" s="69"/>
      <c r="Q212" s="69" t="s">
        <v>209</v>
      </c>
      <c r="R212" s="69"/>
      <c r="S212" s="69">
        <v>2018</v>
      </c>
      <c r="T212" s="112" t="s">
        <v>4706</v>
      </c>
      <c r="U212" s="68"/>
      <c r="V212" s="68"/>
      <c r="W212" s="68">
        <v>0</v>
      </c>
      <c r="X212" s="68" t="s">
        <v>102</v>
      </c>
      <c r="Y212" s="69" t="s">
        <v>4707</v>
      </c>
      <c r="Z212" s="69"/>
      <c r="AA212" s="69" t="s">
        <v>63</v>
      </c>
      <c r="AB212" s="70" t="s">
        <v>33</v>
      </c>
      <c r="AC212" s="69" t="s">
        <v>102</v>
      </c>
      <c r="AD212" s="69" t="s">
        <v>209</v>
      </c>
      <c r="AE212" s="68"/>
      <c r="AF212" s="69" t="s">
        <v>5379</v>
      </c>
      <c r="AG212" s="69" t="s">
        <v>6283</v>
      </c>
      <c r="AH212" s="70">
        <v>5000</v>
      </c>
      <c r="AI212" s="70" t="s">
        <v>6136</v>
      </c>
      <c r="AJ212" s="69">
        <v>100</v>
      </c>
      <c r="AK212" s="69" t="s">
        <v>105</v>
      </c>
      <c r="AL212" s="69" t="s">
        <v>4706</v>
      </c>
      <c r="AM212" s="69"/>
      <c r="AN212" s="69">
        <v>1</v>
      </c>
      <c r="AO212" s="69"/>
      <c r="AP212" s="69" t="s">
        <v>4772</v>
      </c>
    </row>
    <row r="213" spans="1:42" ht="70">
      <c r="A213" s="69">
        <v>374</v>
      </c>
      <c r="B213" s="69" t="s">
        <v>6291</v>
      </c>
      <c r="C213" s="69" t="s">
        <v>6292</v>
      </c>
      <c r="D213" s="69" t="s">
        <v>6293</v>
      </c>
      <c r="E213" s="149" t="s">
        <v>6294</v>
      </c>
      <c r="F213" s="149" t="s">
        <v>6295</v>
      </c>
      <c r="G213" s="69" t="s">
        <v>3193</v>
      </c>
      <c r="H213" s="69" t="s">
        <v>6292</v>
      </c>
      <c r="I213" s="69" t="s">
        <v>6292</v>
      </c>
      <c r="J213" s="69" t="s">
        <v>6296</v>
      </c>
      <c r="K213" s="69" t="s">
        <v>209</v>
      </c>
      <c r="L213" s="69" t="s">
        <v>209</v>
      </c>
      <c r="M213" s="69" t="s">
        <v>209</v>
      </c>
      <c r="N213" s="69" t="s">
        <v>209</v>
      </c>
      <c r="O213" s="69" t="s">
        <v>209</v>
      </c>
      <c r="P213" s="69"/>
      <c r="Q213" s="69" t="s">
        <v>209</v>
      </c>
      <c r="R213" s="69"/>
      <c r="S213" s="69">
        <v>2018</v>
      </c>
      <c r="T213" s="112" t="s">
        <v>4706</v>
      </c>
      <c r="U213" s="68"/>
      <c r="V213" s="68"/>
      <c r="W213" s="68">
        <v>30000</v>
      </c>
      <c r="X213" s="68">
        <v>20000</v>
      </c>
      <c r="Y213" s="69" t="s">
        <v>4707</v>
      </c>
      <c r="Z213" s="69"/>
      <c r="AA213" s="69" t="s">
        <v>63</v>
      </c>
      <c r="AB213" s="70" t="s">
        <v>33</v>
      </c>
      <c r="AC213" s="69"/>
      <c r="AD213" s="69" t="s">
        <v>209</v>
      </c>
      <c r="AE213" s="68"/>
      <c r="AF213" s="69" t="s">
        <v>5379</v>
      </c>
      <c r="AG213" s="69" t="s">
        <v>6283</v>
      </c>
      <c r="AH213" s="70">
        <v>5000</v>
      </c>
      <c r="AI213" s="70" t="s">
        <v>5314</v>
      </c>
      <c r="AJ213" s="69">
        <v>100</v>
      </c>
      <c r="AK213" s="69" t="s">
        <v>105</v>
      </c>
      <c r="AL213" s="69" t="s">
        <v>4706</v>
      </c>
      <c r="AM213" s="69"/>
      <c r="AN213" s="69">
        <v>1</v>
      </c>
      <c r="AO213" s="69"/>
      <c r="AP213" s="69" t="s">
        <v>4772</v>
      </c>
    </row>
    <row r="214" spans="1:42" ht="56">
      <c r="A214" s="69">
        <v>376</v>
      </c>
      <c r="B214" s="69" t="s">
        <v>6305</v>
      </c>
      <c r="C214" s="69" t="s">
        <v>6306</v>
      </c>
      <c r="D214" s="69" t="s">
        <v>6307</v>
      </c>
      <c r="E214" s="149" t="s">
        <v>6308</v>
      </c>
      <c r="F214" s="149" t="s">
        <v>6309</v>
      </c>
      <c r="G214" s="69" t="s">
        <v>3180</v>
      </c>
      <c r="H214" s="69" t="s">
        <v>6306</v>
      </c>
      <c r="I214" s="69" t="s">
        <v>6306</v>
      </c>
      <c r="J214" s="69" t="s">
        <v>6310</v>
      </c>
      <c r="K214" s="69" t="s">
        <v>209</v>
      </c>
      <c r="L214" s="69" t="s">
        <v>209</v>
      </c>
      <c r="M214" s="69" t="s">
        <v>209</v>
      </c>
      <c r="N214" s="69" t="s">
        <v>209</v>
      </c>
      <c r="O214" s="69" t="s">
        <v>209</v>
      </c>
      <c r="P214" s="69"/>
      <c r="Q214" s="69" t="s">
        <v>209</v>
      </c>
      <c r="R214" s="69"/>
      <c r="S214" s="69">
        <v>2016</v>
      </c>
      <c r="T214" s="112" t="s">
        <v>4706</v>
      </c>
      <c r="U214" s="68"/>
      <c r="V214" s="68">
        <v>525000</v>
      </c>
      <c r="W214" s="68">
        <v>1030000</v>
      </c>
      <c r="X214" s="68" t="s">
        <v>102</v>
      </c>
      <c r="Y214" s="69" t="s">
        <v>4707</v>
      </c>
      <c r="Z214" s="69"/>
      <c r="AA214" s="69" t="s">
        <v>63</v>
      </c>
      <c r="AB214" s="70" t="s">
        <v>33</v>
      </c>
      <c r="AC214" s="69"/>
      <c r="AD214" s="69" t="s">
        <v>209</v>
      </c>
      <c r="AE214" s="68"/>
      <c r="AF214" s="69" t="s">
        <v>3198</v>
      </c>
      <c r="AG214" s="69" t="s">
        <v>6311</v>
      </c>
      <c r="AH214" s="70">
        <v>10000</v>
      </c>
      <c r="AI214" s="70" t="s">
        <v>5411</v>
      </c>
      <c r="AJ214" s="69"/>
      <c r="AK214" s="69" t="s">
        <v>105</v>
      </c>
      <c r="AL214" s="69" t="s">
        <v>4706</v>
      </c>
      <c r="AM214" s="69"/>
      <c r="AN214" s="69">
        <v>1</v>
      </c>
      <c r="AO214" s="69"/>
      <c r="AP214" s="69" t="s">
        <v>6312</v>
      </c>
    </row>
    <row r="215" spans="1:42" ht="56">
      <c r="A215" s="69">
        <v>377</v>
      </c>
      <c r="B215" s="69" t="s">
        <v>6313</v>
      </c>
      <c r="C215" s="69" t="s">
        <v>6314</v>
      </c>
      <c r="D215" s="69" t="s">
        <v>6315</v>
      </c>
      <c r="E215" s="149" t="s">
        <v>6316</v>
      </c>
      <c r="F215" s="149" t="s">
        <v>6317</v>
      </c>
      <c r="G215" s="69" t="s">
        <v>3180</v>
      </c>
      <c r="H215" s="69" t="s">
        <v>6314</v>
      </c>
      <c r="I215" s="69" t="s">
        <v>6314</v>
      </c>
      <c r="J215" s="69" t="s">
        <v>6318</v>
      </c>
      <c r="K215" s="69" t="s">
        <v>209</v>
      </c>
      <c r="L215" s="69" t="s">
        <v>209</v>
      </c>
      <c r="M215" s="69" t="s">
        <v>209</v>
      </c>
      <c r="N215" s="69" t="s">
        <v>209</v>
      </c>
      <c r="O215" s="69" t="s">
        <v>209</v>
      </c>
      <c r="P215" s="69"/>
      <c r="Q215" s="69" t="s">
        <v>209</v>
      </c>
      <c r="R215" s="69"/>
      <c r="S215" s="69">
        <v>2018</v>
      </c>
      <c r="T215" s="112" t="s">
        <v>4706</v>
      </c>
      <c r="U215" s="68"/>
      <c r="V215" s="68">
        <v>115000</v>
      </c>
      <c r="W215" s="68">
        <v>0</v>
      </c>
      <c r="X215" s="68" t="s">
        <v>102</v>
      </c>
      <c r="Y215" s="69" t="s">
        <v>5636</v>
      </c>
      <c r="Z215" s="69"/>
      <c r="AA215" s="69" t="s">
        <v>63</v>
      </c>
      <c r="AB215" s="70" t="s">
        <v>33</v>
      </c>
      <c r="AC215" s="69"/>
      <c r="AD215" s="69" t="s">
        <v>209</v>
      </c>
      <c r="AE215" s="68"/>
      <c r="AF215" s="69" t="s">
        <v>3198</v>
      </c>
      <c r="AG215" s="69" t="s">
        <v>6319</v>
      </c>
      <c r="AH215" s="70"/>
      <c r="AI215" s="70" t="s">
        <v>6320</v>
      </c>
      <c r="AJ215" s="69"/>
      <c r="AK215" s="69" t="s">
        <v>105</v>
      </c>
      <c r="AL215" s="69" t="s">
        <v>4706</v>
      </c>
      <c r="AM215" s="69"/>
      <c r="AN215" s="69">
        <v>0</v>
      </c>
      <c r="AO215" s="69"/>
      <c r="AP215" s="69" t="s">
        <v>4772</v>
      </c>
    </row>
    <row r="216" spans="1:42" ht="56">
      <c r="A216" s="69">
        <v>379</v>
      </c>
      <c r="B216" s="69" t="s">
        <v>6328</v>
      </c>
      <c r="C216" s="69" t="s">
        <v>6329</v>
      </c>
      <c r="D216" s="69" t="s">
        <v>6330</v>
      </c>
      <c r="E216" s="149" t="s">
        <v>6331</v>
      </c>
      <c r="F216" s="149" t="s">
        <v>6332</v>
      </c>
      <c r="G216" s="69" t="s">
        <v>3180</v>
      </c>
      <c r="H216" s="69" t="s">
        <v>6329</v>
      </c>
      <c r="I216" s="69" t="s">
        <v>6329</v>
      </c>
      <c r="J216" s="69" t="s">
        <v>6333</v>
      </c>
      <c r="K216" s="69" t="s">
        <v>209</v>
      </c>
      <c r="L216" s="69" t="s">
        <v>209</v>
      </c>
      <c r="M216" s="69" t="s">
        <v>209</v>
      </c>
      <c r="N216" s="69" t="s">
        <v>209</v>
      </c>
      <c r="O216" s="69" t="s">
        <v>209</v>
      </c>
      <c r="P216" s="69"/>
      <c r="Q216" s="69" t="s">
        <v>209</v>
      </c>
      <c r="R216" s="69"/>
      <c r="S216" s="69">
        <v>2018</v>
      </c>
      <c r="T216" s="112" t="s">
        <v>4706</v>
      </c>
      <c r="U216" s="68"/>
      <c r="V216" s="68"/>
      <c r="W216" s="68">
        <v>0</v>
      </c>
      <c r="X216" s="68" t="s">
        <v>102</v>
      </c>
      <c r="Y216" s="69" t="s">
        <v>5636</v>
      </c>
      <c r="Z216" s="69"/>
      <c r="AA216" s="69" t="s">
        <v>63</v>
      </c>
      <c r="AB216" s="70" t="s">
        <v>33</v>
      </c>
      <c r="AC216" s="69"/>
      <c r="AD216" s="69" t="s">
        <v>209</v>
      </c>
      <c r="AE216" s="68"/>
      <c r="AF216" s="69" t="s">
        <v>3198</v>
      </c>
      <c r="AG216" s="69" t="s">
        <v>6334</v>
      </c>
      <c r="AH216" s="70">
        <v>5000</v>
      </c>
      <c r="AI216" s="70" t="s">
        <v>6136</v>
      </c>
      <c r="AJ216" s="69"/>
      <c r="AK216" s="69" t="s">
        <v>105</v>
      </c>
      <c r="AL216" s="69" t="s">
        <v>4706</v>
      </c>
      <c r="AM216" s="69"/>
      <c r="AN216" s="69">
        <v>1</v>
      </c>
      <c r="AO216" s="69"/>
      <c r="AP216" s="69" t="s">
        <v>4772</v>
      </c>
    </row>
    <row r="217" spans="1:42" ht="84">
      <c r="A217" s="69">
        <v>380</v>
      </c>
      <c r="B217" s="69" t="s">
        <v>6335</v>
      </c>
      <c r="C217" s="69" t="s">
        <v>6336</v>
      </c>
      <c r="D217" s="69" t="s">
        <v>6337</v>
      </c>
      <c r="E217" s="149" t="s">
        <v>6338</v>
      </c>
      <c r="F217" s="149" t="s">
        <v>6339</v>
      </c>
      <c r="G217" s="69" t="s">
        <v>3180</v>
      </c>
      <c r="H217" s="69" t="s">
        <v>6336</v>
      </c>
      <c r="I217" s="69" t="s">
        <v>6336</v>
      </c>
      <c r="J217" s="69" t="s">
        <v>6340</v>
      </c>
      <c r="K217" s="69" t="s">
        <v>209</v>
      </c>
      <c r="L217" s="69" t="s">
        <v>209</v>
      </c>
      <c r="M217" s="69" t="s">
        <v>209</v>
      </c>
      <c r="N217" s="69" t="s">
        <v>209</v>
      </c>
      <c r="O217" s="69" t="s">
        <v>209</v>
      </c>
      <c r="P217" s="69"/>
      <c r="Q217" s="69" t="s">
        <v>209</v>
      </c>
      <c r="R217" s="69"/>
      <c r="S217" s="69">
        <v>2018</v>
      </c>
      <c r="T217" s="112" t="s">
        <v>4706</v>
      </c>
      <c r="U217" s="68"/>
      <c r="V217" s="68">
        <v>1012000</v>
      </c>
      <c r="W217" s="68">
        <v>426000</v>
      </c>
      <c r="X217" s="68" t="s">
        <v>102</v>
      </c>
      <c r="Y217" s="69" t="s">
        <v>5636</v>
      </c>
      <c r="Z217" s="69"/>
      <c r="AA217" s="69" t="s">
        <v>63</v>
      </c>
      <c r="AB217" s="70" t="s">
        <v>33</v>
      </c>
      <c r="AC217" s="69"/>
      <c r="AD217" s="69" t="s">
        <v>209</v>
      </c>
      <c r="AE217" s="68"/>
      <c r="AF217" s="69" t="s">
        <v>3198</v>
      </c>
      <c r="AG217" s="69" t="s">
        <v>6341</v>
      </c>
      <c r="AH217" s="70">
        <v>15000</v>
      </c>
      <c r="AI217" s="70" t="s">
        <v>5314</v>
      </c>
      <c r="AJ217" s="69"/>
      <c r="AK217" s="69" t="s">
        <v>105</v>
      </c>
      <c r="AL217" s="69" t="s">
        <v>4706</v>
      </c>
      <c r="AM217" s="69"/>
      <c r="AN217" s="69">
        <v>1</v>
      </c>
      <c r="AO217" s="69"/>
      <c r="AP217" s="69" t="s">
        <v>6342</v>
      </c>
    </row>
    <row r="218" spans="1:42" ht="56">
      <c r="A218" s="69">
        <v>381</v>
      </c>
      <c r="B218" s="69" t="s">
        <v>6343</v>
      </c>
      <c r="C218" s="69" t="s">
        <v>6344</v>
      </c>
      <c r="D218" s="69" t="s">
        <v>1764</v>
      </c>
      <c r="E218" s="149" t="s">
        <v>1761</v>
      </c>
      <c r="F218" s="149" t="s">
        <v>1765</v>
      </c>
      <c r="G218" s="69" t="s">
        <v>3180</v>
      </c>
      <c r="H218" s="69" t="s">
        <v>6344</v>
      </c>
      <c r="I218" s="69" t="s">
        <v>6344</v>
      </c>
      <c r="J218" s="69" t="s">
        <v>1766</v>
      </c>
      <c r="K218" s="69" t="s">
        <v>209</v>
      </c>
      <c r="L218" s="69" t="s">
        <v>209</v>
      </c>
      <c r="M218" s="69" t="s">
        <v>209</v>
      </c>
      <c r="N218" s="69" t="s">
        <v>209</v>
      </c>
      <c r="O218" s="69" t="s">
        <v>209</v>
      </c>
      <c r="P218" s="69"/>
      <c r="Q218" s="69" t="s">
        <v>209</v>
      </c>
      <c r="R218" s="69"/>
      <c r="S218" s="69">
        <v>2018</v>
      </c>
      <c r="T218" s="112" t="s">
        <v>4706</v>
      </c>
      <c r="U218" s="68"/>
      <c r="V218" s="68">
        <v>10000</v>
      </c>
      <c r="W218" s="68">
        <v>310000</v>
      </c>
      <c r="X218" s="68" t="s">
        <v>102</v>
      </c>
      <c r="Y218" s="69" t="s">
        <v>5636</v>
      </c>
      <c r="Z218" s="69"/>
      <c r="AA218" s="69" t="s">
        <v>63</v>
      </c>
      <c r="AB218" s="70" t="s">
        <v>33</v>
      </c>
      <c r="AC218" s="69"/>
      <c r="AD218" s="69" t="s">
        <v>209</v>
      </c>
      <c r="AE218" s="68"/>
      <c r="AF218" s="69" t="s">
        <v>3198</v>
      </c>
      <c r="AG218" s="69" t="s">
        <v>6345</v>
      </c>
      <c r="AH218" s="70">
        <v>15000</v>
      </c>
      <c r="AI218" s="70" t="s">
        <v>6320</v>
      </c>
      <c r="AJ218" s="69"/>
      <c r="AK218" s="69" t="s">
        <v>105</v>
      </c>
      <c r="AL218" s="69" t="s">
        <v>4706</v>
      </c>
      <c r="AM218" s="69"/>
      <c r="AN218" s="69">
        <v>1</v>
      </c>
      <c r="AO218" s="69"/>
      <c r="AP218" s="69" t="s">
        <v>6346</v>
      </c>
    </row>
    <row r="219" spans="1:42" ht="70">
      <c r="A219" s="69">
        <v>383</v>
      </c>
      <c r="B219" s="69" t="s">
        <v>6355</v>
      </c>
      <c r="C219" s="69" t="s">
        <v>6356</v>
      </c>
      <c r="D219" s="69" t="s">
        <v>6357</v>
      </c>
      <c r="E219" s="149" t="s">
        <v>6358</v>
      </c>
      <c r="F219" s="149" t="s">
        <v>6359</v>
      </c>
      <c r="G219" s="69" t="s">
        <v>3193</v>
      </c>
      <c r="H219" s="69" t="s">
        <v>6356</v>
      </c>
      <c r="I219" s="69" t="s">
        <v>6356</v>
      </c>
      <c r="J219" s="69" t="s">
        <v>6360</v>
      </c>
      <c r="K219" s="69" t="s">
        <v>209</v>
      </c>
      <c r="L219" s="69" t="s">
        <v>209</v>
      </c>
      <c r="M219" s="69" t="s">
        <v>209</v>
      </c>
      <c r="N219" s="69" t="s">
        <v>209</v>
      </c>
      <c r="O219" s="69" t="s">
        <v>209</v>
      </c>
      <c r="P219" s="69"/>
      <c r="Q219" s="69" t="s">
        <v>209</v>
      </c>
      <c r="R219" s="69"/>
      <c r="S219" s="69">
        <v>2018</v>
      </c>
      <c r="T219" s="112" t="s">
        <v>4706</v>
      </c>
      <c r="U219" s="68"/>
      <c r="V219" s="68">
        <v>695000</v>
      </c>
      <c r="W219" s="68">
        <v>678000</v>
      </c>
      <c r="X219" s="68" t="s">
        <v>102</v>
      </c>
      <c r="Y219" s="69" t="s">
        <v>5636</v>
      </c>
      <c r="Z219" s="69"/>
      <c r="AA219" s="69" t="s">
        <v>63</v>
      </c>
      <c r="AB219" s="70" t="s">
        <v>33</v>
      </c>
      <c r="AC219" s="69"/>
      <c r="AD219" s="69" t="s">
        <v>209</v>
      </c>
      <c r="AE219" s="68"/>
      <c r="AF219" s="69" t="s">
        <v>3198</v>
      </c>
      <c r="AG219" s="69" t="s">
        <v>6361</v>
      </c>
      <c r="AH219" s="70">
        <v>15000</v>
      </c>
      <c r="AI219" s="70" t="s">
        <v>5314</v>
      </c>
      <c r="AJ219" s="69"/>
      <c r="AK219" s="69" t="s">
        <v>105</v>
      </c>
      <c r="AL219" s="69" t="s">
        <v>4706</v>
      </c>
      <c r="AM219" s="69"/>
      <c r="AN219" s="69">
        <v>1</v>
      </c>
      <c r="AO219" s="69"/>
      <c r="AP219" s="69" t="s">
        <v>6362</v>
      </c>
    </row>
    <row r="220" spans="1:42" ht="84">
      <c r="A220" s="69">
        <v>386</v>
      </c>
      <c r="B220" s="69" t="s">
        <v>6379</v>
      </c>
      <c r="C220" s="69" t="s">
        <v>6380</v>
      </c>
      <c r="D220" s="69" t="s">
        <v>6381</v>
      </c>
      <c r="E220" s="149" t="s">
        <v>6382</v>
      </c>
      <c r="F220" s="149" t="s">
        <v>6383</v>
      </c>
      <c r="G220" s="69" t="s">
        <v>3180</v>
      </c>
      <c r="H220" s="69" t="s">
        <v>6380</v>
      </c>
      <c r="I220" s="69" t="s">
        <v>6380</v>
      </c>
      <c r="J220" s="69" t="s">
        <v>6384</v>
      </c>
      <c r="K220" s="69" t="s">
        <v>209</v>
      </c>
      <c r="L220" s="69" t="s">
        <v>6385</v>
      </c>
      <c r="M220" s="69" t="s">
        <v>209</v>
      </c>
      <c r="N220" s="69" t="s">
        <v>209</v>
      </c>
      <c r="O220" s="69" t="s">
        <v>209</v>
      </c>
      <c r="P220" s="69"/>
      <c r="Q220" s="69" t="s">
        <v>209</v>
      </c>
      <c r="R220" s="69"/>
      <c r="S220" s="69">
        <v>2019</v>
      </c>
      <c r="T220" s="112" t="s">
        <v>4706</v>
      </c>
      <c r="U220" s="68"/>
      <c r="V220" s="68"/>
      <c r="W220" s="68">
        <v>144000</v>
      </c>
      <c r="X220" s="68"/>
      <c r="Y220" s="69" t="s">
        <v>5636</v>
      </c>
      <c r="Z220" s="69"/>
      <c r="AA220" s="69" t="s">
        <v>63</v>
      </c>
      <c r="AB220" s="70" t="s">
        <v>33</v>
      </c>
      <c r="AC220" s="69"/>
      <c r="AD220" s="69" t="s">
        <v>209</v>
      </c>
      <c r="AE220" s="68"/>
      <c r="AF220" s="69" t="s">
        <v>3198</v>
      </c>
      <c r="AG220" s="69" t="s">
        <v>114</v>
      </c>
      <c r="AH220" s="70" t="s">
        <v>6386</v>
      </c>
      <c r="AI220" s="70" t="s">
        <v>4838</v>
      </c>
      <c r="AJ220" s="69"/>
      <c r="AK220" s="69" t="s">
        <v>105</v>
      </c>
      <c r="AL220" s="69" t="s">
        <v>4706</v>
      </c>
      <c r="AM220" s="69"/>
      <c r="AN220" s="69">
        <v>2</v>
      </c>
      <c r="AO220" s="69"/>
      <c r="AP220" s="69" t="s">
        <v>6387</v>
      </c>
    </row>
    <row r="221" spans="1:42" ht="56">
      <c r="A221" s="69">
        <v>391</v>
      </c>
      <c r="B221" s="69" t="s">
        <v>6418</v>
      </c>
      <c r="C221" s="69" t="s">
        <v>6419</v>
      </c>
      <c r="D221" s="69" t="s">
        <v>6420</v>
      </c>
      <c r="E221" s="69" t="s">
        <v>1869</v>
      </c>
      <c r="F221" s="149" t="s">
        <v>1872</v>
      </c>
      <c r="G221" s="69" t="s">
        <v>3180</v>
      </c>
      <c r="H221" s="69" t="s">
        <v>6419</v>
      </c>
      <c r="I221" s="69" t="s">
        <v>6419</v>
      </c>
      <c r="J221" s="69" t="s">
        <v>1873</v>
      </c>
      <c r="K221" s="69" t="s">
        <v>209</v>
      </c>
      <c r="L221" s="69" t="s">
        <v>209</v>
      </c>
      <c r="M221" s="69" t="s">
        <v>209</v>
      </c>
      <c r="N221" s="69" t="s">
        <v>209</v>
      </c>
      <c r="O221" s="69" t="s">
        <v>209</v>
      </c>
      <c r="P221" s="69"/>
      <c r="Q221" s="69" t="s">
        <v>209</v>
      </c>
      <c r="R221" s="69"/>
      <c r="S221" s="69">
        <v>2017</v>
      </c>
      <c r="T221" s="112" t="s">
        <v>4706</v>
      </c>
      <c r="U221" s="68"/>
      <c r="V221" s="68">
        <v>4607000</v>
      </c>
      <c r="W221" s="68">
        <v>558000</v>
      </c>
      <c r="X221" s="68" t="s">
        <v>102</v>
      </c>
      <c r="Y221" s="69"/>
      <c r="Z221" s="69"/>
      <c r="AA221" s="69" t="s">
        <v>63</v>
      </c>
      <c r="AB221" s="70" t="s">
        <v>33</v>
      </c>
      <c r="AC221" s="69"/>
      <c r="AD221" s="69" t="s">
        <v>209</v>
      </c>
      <c r="AE221" s="68"/>
      <c r="AF221" s="69" t="s">
        <v>3198</v>
      </c>
      <c r="AG221" s="69" t="s">
        <v>6421</v>
      </c>
      <c r="AH221" s="70">
        <v>40000</v>
      </c>
      <c r="AI221" s="70" t="s">
        <v>6320</v>
      </c>
      <c r="AJ221" s="69">
        <v>100</v>
      </c>
      <c r="AK221" s="69" t="s">
        <v>105</v>
      </c>
      <c r="AL221" s="69" t="s">
        <v>4706</v>
      </c>
      <c r="AM221" s="69"/>
      <c r="AN221" s="69">
        <v>2</v>
      </c>
      <c r="AO221" s="69"/>
      <c r="AP221" s="69" t="s">
        <v>6422</v>
      </c>
    </row>
    <row r="222" spans="1:42" ht="84">
      <c r="A222" s="69">
        <v>393</v>
      </c>
      <c r="B222" s="69" t="s">
        <v>6430</v>
      </c>
      <c r="C222" s="69" t="s">
        <v>6431</v>
      </c>
      <c r="D222" s="69" t="s">
        <v>6432</v>
      </c>
      <c r="E222" s="149" t="s">
        <v>6433</v>
      </c>
      <c r="F222" s="149" t="s">
        <v>6434</v>
      </c>
      <c r="G222" s="69" t="s">
        <v>3180</v>
      </c>
      <c r="H222" s="69" t="s">
        <v>6431</v>
      </c>
      <c r="I222" s="69" t="s">
        <v>6431</v>
      </c>
      <c r="J222" s="69" t="s">
        <v>6435</v>
      </c>
      <c r="K222" s="69" t="s">
        <v>209</v>
      </c>
      <c r="L222" s="69" t="s">
        <v>209</v>
      </c>
      <c r="M222" s="69" t="s">
        <v>209</v>
      </c>
      <c r="N222" s="69" t="s">
        <v>209</v>
      </c>
      <c r="O222" s="69" t="s">
        <v>209</v>
      </c>
      <c r="P222" s="69"/>
      <c r="Q222" s="69" t="s">
        <v>209</v>
      </c>
      <c r="R222" s="69"/>
      <c r="S222" s="69">
        <v>2020</v>
      </c>
      <c r="T222" s="112" t="s">
        <v>4706</v>
      </c>
      <c r="U222" s="68"/>
      <c r="V222" s="68"/>
      <c r="W222" s="68">
        <v>546000</v>
      </c>
      <c r="X222" s="68" t="s">
        <v>102</v>
      </c>
      <c r="Y222" s="69"/>
      <c r="Z222" s="69"/>
      <c r="AA222" s="69"/>
      <c r="AB222" s="70"/>
      <c r="AC222" s="69"/>
      <c r="AD222" s="69" t="s">
        <v>209</v>
      </c>
      <c r="AE222" s="68"/>
      <c r="AF222" s="69" t="s">
        <v>3198</v>
      </c>
      <c r="AG222" s="69" t="s">
        <v>4845</v>
      </c>
      <c r="AH222" s="70" t="s">
        <v>5529</v>
      </c>
      <c r="AI222" s="70" t="s">
        <v>5314</v>
      </c>
      <c r="AJ222" s="69"/>
      <c r="AK222" s="69" t="s">
        <v>105</v>
      </c>
      <c r="AL222" s="69" t="s">
        <v>4706</v>
      </c>
      <c r="AM222" s="69"/>
      <c r="AN222" s="69">
        <v>1</v>
      </c>
      <c r="AO222" s="69"/>
      <c r="AP222" s="69" t="s">
        <v>4772</v>
      </c>
    </row>
    <row r="223" spans="1:42" ht="56">
      <c r="A223" s="69">
        <v>394</v>
      </c>
      <c r="B223" s="69" t="s">
        <v>6436</v>
      </c>
      <c r="C223" s="69" t="s">
        <v>6437</v>
      </c>
      <c r="D223" s="69" t="s">
        <v>6438</v>
      </c>
      <c r="E223" s="69" t="s">
        <v>6439</v>
      </c>
      <c r="F223" s="149" t="s">
        <v>6440</v>
      </c>
      <c r="G223" s="69" t="s">
        <v>3193</v>
      </c>
      <c r="H223" s="69" t="s">
        <v>6437</v>
      </c>
      <c r="I223" s="69" t="s">
        <v>6437</v>
      </c>
      <c r="J223" s="69" t="s">
        <v>6441</v>
      </c>
      <c r="K223" s="69" t="s">
        <v>209</v>
      </c>
      <c r="L223" s="69" t="s">
        <v>209</v>
      </c>
      <c r="M223" s="69" t="s">
        <v>209</v>
      </c>
      <c r="N223" s="69" t="s">
        <v>209</v>
      </c>
      <c r="O223" s="69" t="s">
        <v>209</v>
      </c>
      <c r="P223" s="69"/>
      <c r="Q223" s="69" t="s">
        <v>209</v>
      </c>
      <c r="R223" s="69"/>
      <c r="S223" s="69">
        <v>2018</v>
      </c>
      <c r="T223" s="112" t="s">
        <v>4706</v>
      </c>
      <c r="U223" s="68"/>
      <c r="V223" s="68">
        <v>17720000</v>
      </c>
      <c r="W223" s="68">
        <v>4348000</v>
      </c>
      <c r="X223" s="68" t="s">
        <v>102</v>
      </c>
      <c r="Y223" s="69"/>
      <c r="Z223" s="69"/>
      <c r="AA223" s="69" t="s">
        <v>73</v>
      </c>
      <c r="AB223" s="70">
        <v>1000000</v>
      </c>
      <c r="AC223" s="69"/>
      <c r="AD223" s="69" t="s">
        <v>209</v>
      </c>
      <c r="AE223" s="68"/>
      <c r="AF223" s="69" t="s">
        <v>3198</v>
      </c>
      <c r="AG223" s="69" t="s">
        <v>6442</v>
      </c>
      <c r="AH223" s="70">
        <v>12000</v>
      </c>
      <c r="AI223" s="70" t="s">
        <v>5565</v>
      </c>
      <c r="AJ223" s="69">
        <v>1000</v>
      </c>
      <c r="AK223" s="69" t="s">
        <v>105</v>
      </c>
      <c r="AL223" s="69" t="s">
        <v>4706</v>
      </c>
      <c r="AM223" s="69"/>
      <c r="AN223" s="69">
        <v>1</v>
      </c>
      <c r="AO223" s="69"/>
      <c r="AP223" s="69" t="s">
        <v>6443</v>
      </c>
    </row>
    <row r="224" spans="1:42" ht="56">
      <c r="A224" s="69">
        <v>395</v>
      </c>
      <c r="B224" s="69" t="s">
        <v>6444</v>
      </c>
      <c r="C224" s="69" t="s">
        <v>6445</v>
      </c>
      <c r="D224" s="69" t="s">
        <v>6446</v>
      </c>
      <c r="E224" s="69" t="s">
        <v>6447</v>
      </c>
      <c r="F224" s="149" t="s">
        <v>6434</v>
      </c>
      <c r="G224" s="69" t="s">
        <v>3180</v>
      </c>
      <c r="H224" s="69" t="s">
        <v>6445</v>
      </c>
      <c r="I224" s="69" t="s">
        <v>6445</v>
      </c>
      <c r="J224" s="69" t="s">
        <v>6448</v>
      </c>
      <c r="K224" s="69" t="s">
        <v>209</v>
      </c>
      <c r="L224" s="69" t="s">
        <v>209</v>
      </c>
      <c r="M224" s="69" t="s">
        <v>209</v>
      </c>
      <c r="N224" s="69" t="s">
        <v>209</v>
      </c>
      <c r="O224" s="69" t="s">
        <v>209</v>
      </c>
      <c r="P224" s="69"/>
      <c r="Q224" s="69" t="s">
        <v>209</v>
      </c>
      <c r="R224" s="69"/>
      <c r="S224" s="69">
        <v>2018</v>
      </c>
      <c r="T224" s="112" t="s">
        <v>4706</v>
      </c>
      <c r="U224" s="68"/>
      <c r="V224" s="68">
        <v>1085000</v>
      </c>
      <c r="W224" s="68">
        <v>2000000</v>
      </c>
      <c r="X224" s="68" t="s">
        <v>102</v>
      </c>
      <c r="Y224" s="69"/>
      <c r="Z224" s="69"/>
      <c r="AA224" s="69" t="s">
        <v>63</v>
      </c>
      <c r="AB224" s="70" t="s">
        <v>574</v>
      </c>
      <c r="AC224" s="69"/>
      <c r="AD224" s="69" t="s">
        <v>209</v>
      </c>
      <c r="AE224" s="68"/>
      <c r="AF224" s="69" t="s">
        <v>3198</v>
      </c>
      <c r="AG224" s="69" t="s">
        <v>6449</v>
      </c>
      <c r="AH224" s="70">
        <v>17500</v>
      </c>
      <c r="AI224" s="70" t="s">
        <v>4711</v>
      </c>
      <c r="AJ224" s="69">
        <v>1000</v>
      </c>
      <c r="AK224" s="69" t="s">
        <v>105</v>
      </c>
      <c r="AL224" s="69" t="s">
        <v>4706</v>
      </c>
      <c r="AM224" s="69"/>
      <c r="AN224" s="69">
        <v>1</v>
      </c>
      <c r="AO224" s="69"/>
      <c r="AP224" s="69" t="s">
        <v>6450</v>
      </c>
    </row>
    <row r="225" spans="1:42" ht="70">
      <c r="A225" s="69">
        <v>396</v>
      </c>
      <c r="B225" s="69" t="s">
        <v>6451</v>
      </c>
      <c r="C225" s="69" t="s">
        <v>6452</v>
      </c>
      <c r="D225" s="69" t="s">
        <v>6453</v>
      </c>
      <c r="E225" s="69" t="s">
        <v>6454</v>
      </c>
      <c r="F225" s="69"/>
      <c r="G225" s="69" t="s">
        <v>3180</v>
      </c>
      <c r="H225" s="69" t="s">
        <v>6452</v>
      </c>
      <c r="I225" s="69" t="s">
        <v>6452</v>
      </c>
      <c r="J225" s="69" t="s">
        <v>6455</v>
      </c>
      <c r="K225" s="69" t="s">
        <v>209</v>
      </c>
      <c r="L225" s="69" t="s">
        <v>209</v>
      </c>
      <c r="M225" s="69" t="s">
        <v>209</v>
      </c>
      <c r="N225" s="69" t="s">
        <v>209</v>
      </c>
      <c r="O225" s="69" t="s">
        <v>209</v>
      </c>
      <c r="P225" s="69"/>
      <c r="Q225" s="69" t="s">
        <v>209</v>
      </c>
      <c r="R225" s="69"/>
      <c r="S225" s="69">
        <v>2018</v>
      </c>
      <c r="T225" s="112" t="s">
        <v>4706</v>
      </c>
      <c r="U225" s="68"/>
      <c r="V225" s="68"/>
      <c r="W225" s="68">
        <v>0</v>
      </c>
      <c r="X225" s="68" t="s">
        <v>102</v>
      </c>
      <c r="Y225" s="69"/>
      <c r="Z225" s="69"/>
      <c r="AA225" s="69"/>
      <c r="AB225" s="70"/>
      <c r="AC225" s="69"/>
      <c r="AD225" s="69" t="s">
        <v>209</v>
      </c>
      <c r="AE225" s="68"/>
      <c r="AF225" s="69" t="s">
        <v>3198</v>
      </c>
      <c r="AG225" s="69" t="s">
        <v>35</v>
      </c>
      <c r="AH225" s="70" t="s">
        <v>6456</v>
      </c>
      <c r="AI225" s="70" t="s">
        <v>5314</v>
      </c>
      <c r="AJ225" s="69"/>
      <c r="AK225" s="69" t="s">
        <v>105</v>
      </c>
      <c r="AL225" s="69" t="s">
        <v>4706</v>
      </c>
      <c r="AM225" s="69"/>
      <c r="AN225" s="69">
        <v>0</v>
      </c>
      <c r="AO225" s="69"/>
      <c r="AP225" s="69" t="s">
        <v>5366</v>
      </c>
    </row>
    <row r="226" spans="1:42" ht="84">
      <c r="A226" s="69">
        <v>397</v>
      </c>
      <c r="B226" s="69" t="s">
        <v>6457</v>
      </c>
      <c r="C226" s="69" t="s">
        <v>6458</v>
      </c>
      <c r="D226" s="69" t="s">
        <v>6459</v>
      </c>
      <c r="E226" s="69" t="s">
        <v>6460</v>
      </c>
      <c r="F226" s="149" t="s">
        <v>6461</v>
      </c>
      <c r="G226" s="69" t="s">
        <v>3180</v>
      </c>
      <c r="H226" s="69" t="s">
        <v>6458</v>
      </c>
      <c r="I226" s="69" t="s">
        <v>6458</v>
      </c>
      <c r="J226" s="69" t="s">
        <v>6462</v>
      </c>
      <c r="K226" s="69" t="s">
        <v>209</v>
      </c>
      <c r="L226" s="69" t="s">
        <v>209</v>
      </c>
      <c r="M226" s="69" t="s">
        <v>209</v>
      </c>
      <c r="N226" s="69" t="s">
        <v>209</v>
      </c>
      <c r="O226" s="69" t="s">
        <v>209</v>
      </c>
      <c r="P226" s="69"/>
      <c r="Q226" s="69" t="s">
        <v>209</v>
      </c>
      <c r="R226" s="69"/>
      <c r="S226" s="69">
        <v>2019</v>
      </c>
      <c r="T226" s="112" t="s">
        <v>4706</v>
      </c>
      <c r="U226" s="68"/>
      <c r="V226" s="68"/>
      <c r="W226" s="68">
        <v>260000</v>
      </c>
      <c r="X226" s="68" t="s">
        <v>102</v>
      </c>
      <c r="Y226" s="69" t="s">
        <v>4707</v>
      </c>
      <c r="Z226" s="69"/>
      <c r="AA226" s="69" t="s">
        <v>63</v>
      </c>
      <c r="AB226" s="70" t="s">
        <v>33</v>
      </c>
      <c r="AC226" s="69" t="s">
        <v>102</v>
      </c>
      <c r="AD226" s="69" t="s">
        <v>209</v>
      </c>
      <c r="AE226" s="68"/>
      <c r="AF226" s="69" t="s">
        <v>3198</v>
      </c>
      <c r="AG226" s="69" t="s">
        <v>6463</v>
      </c>
      <c r="AH226" s="70">
        <v>5000</v>
      </c>
      <c r="AI226" s="70" t="s">
        <v>4711</v>
      </c>
      <c r="AJ226" s="69"/>
      <c r="AK226" s="69" t="s">
        <v>105</v>
      </c>
      <c r="AL226" s="69" t="s">
        <v>4706</v>
      </c>
      <c r="AM226" s="69"/>
      <c r="AN226" s="69">
        <v>2</v>
      </c>
      <c r="AO226" s="69"/>
      <c r="AP226" s="149" t="s">
        <v>6464</v>
      </c>
    </row>
    <row r="227" spans="1:42" ht="56">
      <c r="A227" s="69">
        <v>398</v>
      </c>
      <c r="B227" s="69" t="s">
        <v>6465</v>
      </c>
      <c r="C227" s="69" t="s">
        <v>6466</v>
      </c>
      <c r="D227" s="69" t="s">
        <v>6467</v>
      </c>
      <c r="E227" s="69" t="s">
        <v>6468</v>
      </c>
      <c r="F227" s="69"/>
      <c r="G227" s="69" t="s">
        <v>3180</v>
      </c>
      <c r="H227" s="69" t="s">
        <v>6466</v>
      </c>
      <c r="I227" s="69" t="s">
        <v>6466</v>
      </c>
      <c r="J227" s="69" t="s">
        <v>6469</v>
      </c>
      <c r="K227" s="69" t="s">
        <v>209</v>
      </c>
      <c r="L227" s="69" t="s">
        <v>209</v>
      </c>
      <c r="M227" s="69" t="s">
        <v>209</v>
      </c>
      <c r="N227" s="69" t="s">
        <v>209</v>
      </c>
      <c r="O227" s="69" t="s">
        <v>209</v>
      </c>
      <c r="P227" s="69"/>
      <c r="Q227" s="69" t="s">
        <v>209</v>
      </c>
      <c r="R227" s="69"/>
      <c r="S227" s="69">
        <v>2020</v>
      </c>
      <c r="T227" s="112" t="s">
        <v>4706</v>
      </c>
      <c r="U227" s="68"/>
      <c r="V227" s="68">
        <v>1070000</v>
      </c>
      <c r="W227" s="68">
        <v>11874000</v>
      </c>
      <c r="X227" s="68" t="s">
        <v>102</v>
      </c>
      <c r="Y227" s="69"/>
      <c r="Z227" s="69"/>
      <c r="AA227" s="69" t="s">
        <v>73</v>
      </c>
      <c r="AB227" s="70">
        <v>10000000</v>
      </c>
      <c r="AC227" s="69"/>
      <c r="AD227" s="69" t="s">
        <v>209</v>
      </c>
      <c r="AE227" s="68"/>
      <c r="AF227" s="69" t="s">
        <v>3198</v>
      </c>
      <c r="AG227" s="69" t="s">
        <v>4793</v>
      </c>
      <c r="AH227" s="70">
        <v>16000</v>
      </c>
      <c r="AI227" s="70" t="s">
        <v>5565</v>
      </c>
      <c r="AJ227" s="69"/>
      <c r="AK227" s="69" t="s">
        <v>105</v>
      </c>
      <c r="AL227" s="69" t="s">
        <v>4706</v>
      </c>
      <c r="AM227" s="69"/>
      <c r="AN227" s="69">
        <v>0</v>
      </c>
      <c r="AO227" s="69"/>
      <c r="AP227" s="69" t="s">
        <v>4772</v>
      </c>
    </row>
    <row r="228" spans="1:42" ht="70">
      <c r="A228" s="69">
        <v>399</v>
      </c>
      <c r="B228" s="69" t="s">
        <v>6470</v>
      </c>
      <c r="C228" s="69" t="s">
        <v>6471</v>
      </c>
      <c r="D228" s="69" t="s">
        <v>6472</v>
      </c>
      <c r="E228" s="69" t="s">
        <v>6473</v>
      </c>
      <c r="F228" s="149" t="s">
        <v>6474</v>
      </c>
      <c r="G228" s="69" t="s">
        <v>3180</v>
      </c>
      <c r="H228" s="69" t="s">
        <v>6471</v>
      </c>
      <c r="I228" s="69" t="s">
        <v>6471</v>
      </c>
      <c r="J228" s="69" t="s">
        <v>553</v>
      </c>
      <c r="K228" s="69" t="s">
        <v>209</v>
      </c>
      <c r="L228" s="69" t="s">
        <v>209</v>
      </c>
      <c r="M228" s="69" t="s">
        <v>209</v>
      </c>
      <c r="N228" s="69" t="s">
        <v>209</v>
      </c>
      <c r="O228" s="69" t="s">
        <v>209</v>
      </c>
      <c r="P228" s="149" t="s">
        <v>6475</v>
      </c>
      <c r="Q228" s="69" t="s">
        <v>209</v>
      </c>
      <c r="R228" s="69"/>
      <c r="S228" s="69">
        <v>2017</v>
      </c>
      <c r="T228" s="112" t="s">
        <v>4706</v>
      </c>
      <c r="U228" s="68"/>
      <c r="V228" s="68">
        <v>1415000</v>
      </c>
      <c r="W228" s="68">
        <v>43900000</v>
      </c>
      <c r="X228" s="68"/>
      <c r="Y228" s="69" t="s">
        <v>5636</v>
      </c>
      <c r="Z228" s="69"/>
      <c r="AA228" s="69"/>
      <c r="AB228" s="70"/>
      <c r="AC228" s="69"/>
      <c r="AD228" s="69" t="s">
        <v>209</v>
      </c>
      <c r="AE228" s="68"/>
      <c r="AF228" s="69" t="s">
        <v>3198</v>
      </c>
      <c r="AG228" s="69" t="s">
        <v>6476</v>
      </c>
      <c r="AH228" s="70">
        <v>10000</v>
      </c>
      <c r="AI228" s="70" t="s">
        <v>5314</v>
      </c>
      <c r="AJ228" s="69"/>
      <c r="AK228" s="69" t="s">
        <v>105</v>
      </c>
      <c r="AL228" s="69" t="s">
        <v>4706</v>
      </c>
      <c r="AM228" s="69"/>
      <c r="AN228" s="69">
        <v>1</v>
      </c>
      <c r="AO228" s="69"/>
      <c r="AP228" s="69" t="s">
        <v>4772</v>
      </c>
    </row>
    <row r="229" spans="1:42" ht="56">
      <c r="A229" s="69">
        <v>400</v>
      </c>
      <c r="B229" s="69" t="s">
        <v>6477</v>
      </c>
      <c r="C229" s="69" t="s">
        <v>6478</v>
      </c>
      <c r="D229" s="69" t="s">
        <v>6479</v>
      </c>
      <c r="E229" s="69" t="s">
        <v>6480</v>
      </c>
      <c r="F229" s="149" t="s">
        <v>6481</v>
      </c>
      <c r="G229" s="69" t="s">
        <v>3193</v>
      </c>
      <c r="H229" s="69" t="s">
        <v>6478</v>
      </c>
      <c r="I229" s="69" t="s">
        <v>6478</v>
      </c>
      <c r="J229" s="69" t="s">
        <v>6482</v>
      </c>
      <c r="K229" s="69" t="s">
        <v>209</v>
      </c>
      <c r="L229" s="69" t="s">
        <v>209</v>
      </c>
      <c r="M229" s="69" t="s">
        <v>209</v>
      </c>
      <c r="N229" s="69" t="s">
        <v>209</v>
      </c>
      <c r="O229" s="69" t="s">
        <v>209</v>
      </c>
      <c r="P229" s="69"/>
      <c r="Q229" s="69" t="s">
        <v>209</v>
      </c>
      <c r="R229" s="69"/>
      <c r="S229" s="69">
        <v>2019</v>
      </c>
      <c r="T229" s="112" t="s">
        <v>4706</v>
      </c>
      <c r="U229" s="68"/>
      <c r="V229" s="68">
        <v>11285000</v>
      </c>
      <c r="W229" s="68">
        <v>15750000</v>
      </c>
      <c r="X229" s="68"/>
      <c r="Y229" s="69" t="s">
        <v>5636</v>
      </c>
      <c r="Z229" s="69"/>
      <c r="AA229" s="69" t="s">
        <v>63</v>
      </c>
      <c r="AB229" s="70" t="s">
        <v>33</v>
      </c>
      <c r="AC229" s="69"/>
      <c r="AD229" s="69" t="s">
        <v>209</v>
      </c>
      <c r="AE229" s="68"/>
      <c r="AF229" s="69" t="s">
        <v>3198</v>
      </c>
      <c r="AG229" s="69" t="s">
        <v>6483</v>
      </c>
      <c r="AH229" s="70">
        <v>15000</v>
      </c>
      <c r="AI229" s="70" t="s">
        <v>5565</v>
      </c>
      <c r="AJ229" s="69"/>
      <c r="AK229" s="69" t="s">
        <v>105</v>
      </c>
      <c r="AL229" s="69" t="s">
        <v>4706</v>
      </c>
      <c r="AM229" s="69"/>
      <c r="AN229" s="69">
        <v>1</v>
      </c>
      <c r="AO229" s="69"/>
      <c r="AP229" s="69" t="s">
        <v>4772</v>
      </c>
    </row>
    <row r="230" spans="1:42" ht="84">
      <c r="A230" s="69">
        <v>401</v>
      </c>
      <c r="B230" s="69" t="s">
        <v>6484</v>
      </c>
      <c r="C230" s="69" t="s">
        <v>6485</v>
      </c>
      <c r="D230" s="69" t="s">
        <v>6486</v>
      </c>
      <c r="E230" s="69" t="s">
        <v>6487</v>
      </c>
      <c r="F230" s="149" t="s">
        <v>6488</v>
      </c>
      <c r="G230" s="69" t="s">
        <v>3180</v>
      </c>
      <c r="H230" s="69" t="s">
        <v>6485</v>
      </c>
      <c r="I230" s="69" t="s">
        <v>6485</v>
      </c>
      <c r="J230" s="69" t="s">
        <v>6489</v>
      </c>
      <c r="K230" s="69" t="s">
        <v>209</v>
      </c>
      <c r="L230" s="69" t="s">
        <v>209</v>
      </c>
      <c r="M230" s="69" t="s">
        <v>209</v>
      </c>
      <c r="N230" s="69" t="s">
        <v>209</v>
      </c>
      <c r="O230" s="69" t="s">
        <v>209</v>
      </c>
      <c r="P230" s="69"/>
      <c r="Q230" s="69" t="s">
        <v>209</v>
      </c>
      <c r="R230" s="69"/>
      <c r="S230" s="69">
        <v>2018</v>
      </c>
      <c r="T230" s="112" t="s">
        <v>4706</v>
      </c>
      <c r="U230" s="68"/>
      <c r="V230" s="68">
        <v>1395000</v>
      </c>
      <c r="W230" s="68">
        <v>4500000</v>
      </c>
      <c r="X230" s="68"/>
      <c r="Y230" s="69" t="s">
        <v>5636</v>
      </c>
      <c r="Z230" s="69"/>
      <c r="AA230" s="69" t="s">
        <v>63</v>
      </c>
      <c r="AB230" s="70" t="s">
        <v>33</v>
      </c>
      <c r="AC230" s="69"/>
      <c r="AD230" s="69" t="s">
        <v>209</v>
      </c>
      <c r="AE230" s="68"/>
      <c r="AF230" s="69" t="s">
        <v>3198</v>
      </c>
      <c r="AG230" s="69" t="s">
        <v>6490</v>
      </c>
      <c r="AH230" s="70" t="s">
        <v>6491</v>
      </c>
      <c r="AI230" s="70" t="s">
        <v>5314</v>
      </c>
      <c r="AJ230" s="69"/>
      <c r="AK230" s="69" t="s">
        <v>105</v>
      </c>
      <c r="AL230" s="69" t="s">
        <v>4706</v>
      </c>
      <c r="AM230" s="69"/>
      <c r="AN230" s="69">
        <v>1</v>
      </c>
      <c r="AO230" s="69"/>
      <c r="AP230" s="69" t="s">
        <v>4772</v>
      </c>
    </row>
    <row r="231" spans="1:42" ht="56">
      <c r="A231" s="69">
        <v>402</v>
      </c>
      <c r="B231" s="69" t="s">
        <v>6492</v>
      </c>
      <c r="C231" s="69" t="s">
        <v>6493</v>
      </c>
      <c r="D231" s="69" t="s">
        <v>6494</v>
      </c>
      <c r="E231" s="69" t="s">
        <v>6495</v>
      </c>
      <c r="F231" s="149" t="s">
        <v>6496</v>
      </c>
      <c r="G231" s="69" t="s">
        <v>3193</v>
      </c>
      <c r="H231" s="69" t="s">
        <v>6493</v>
      </c>
      <c r="I231" s="69" t="s">
        <v>6493</v>
      </c>
      <c r="J231" s="69" t="s">
        <v>6497</v>
      </c>
      <c r="K231" s="69" t="s">
        <v>209</v>
      </c>
      <c r="L231" s="69" t="s">
        <v>209</v>
      </c>
      <c r="M231" s="69" t="s">
        <v>209</v>
      </c>
      <c r="N231" s="69" t="s">
        <v>209</v>
      </c>
      <c r="O231" s="69" t="s">
        <v>209</v>
      </c>
      <c r="P231" s="69"/>
      <c r="Q231" s="69" t="s">
        <v>209</v>
      </c>
      <c r="R231" s="69"/>
      <c r="S231" s="69">
        <v>2019</v>
      </c>
      <c r="T231" s="112" t="s">
        <v>4706</v>
      </c>
      <c r="U231" s="68"/>
      <c r="V231" s="68">
        <v>164000</v>
      </c>
      <c r="W231" s="68">
        <v>6497000</v>
      </c>
      <c r="X231" s="68"/>
      <c r="Y231" s="69" t="s">
        <v>5636</v>
      </c>
      <c r="Z231" s="69"/>
      <c r="AA231" s="69" t="s">
        <v>63</v>
      </c>
      <c r="AB231" s="70" t="s">
        <v>33</v>
      </c>
      <c r="AC231" s="69"/>
      <c r="AD231" s="69" t="s">
        <v>209</v>
      </c>
      <c r="AE231" s="68"/>
      <c r="AF231" s="69" t="s">
        <v>3198</v>
      </c>
      <c r="AG231" s="69" t="s">
        <v>4845</v>
      </c>
      <c r="AH231" s="70">
        <v>5000</v>
      </c>
      <c r="AI231" s="70" t="s">
        <v>5314</v>
      </c>
      <c r="AJ231" s="69"/>
      <c r="AK231" s="69" t="s">
        <v>105</v>
      </c>
      <c r="AL231" s="69" t="s">
        <v>4706</v>
      </c>
      <c r="AM231" s="69"/>
      <c r="AN231" s="69">
        <v>1</v>
      </c>
      <c r="AO231" s="69"/>
      <c r="AP231" s="149" t="s">
        <v>6498</v>
      </c>
    </row>
    <row r="232" spans="1:42" ht="56">
      <c r="A232" s="69">
        <v>403</v>
      </c>
      <c r="B232" s="69" t="s">
        <v>6499</v>
      </c>
      <c r="C232" s="69" t="s">
        <v>6500</v>
      </c>
      <c r="D232" s="69" t="s">
        <v>6501</v>
      </c>
      <c r="E232" s="69" t="s">
        <v>6502</v>
      </c>
      <c r="F232" s="149" t="s">
        <v>6503</v>
      </c>
      <c r="G232" s="69" t="s">
        <v>3180</v>
      </c>
      <c r="H232" s="69" t="s">
        <v>6500</v>
      </c>
      <c r="I232" s="69" t="s">
        <v>6500</v>
      </c>
      <c r="J232" s="69" t="s">
        <v>6504</v>
      </c>
      <c r="K232" s="69" t="s">
        <v>209</v>
      </c>
      <c r="L232" s="69" t="s">
        <v>209</v>
      </c>
      <c r="M232" s="69" t="s">
        <v>209</v>
      </c>
      <c r="N232" s="69" t="s">
        <v>209</v>
      </c>
      <c r="O232" s="69" t="s">
        <v>209</v>
      </c>
      <c r="P232" s="69"/>
      <c r="Q232" s="69" t="s">
        <v>209</v>
      </c>
      <c r="R232" s="69"/>
      <c r="S232" s="69">
        <v>2017</v>
      </c>
      <c r="T232" s="112" t="s">
        <v>4706</v>
      </c>
      <c r="U232" s="68">
        <v>51000</v>
      </c>
      <c r="V232" s="68"/>
      <c r="W232" s="68">
        <v>876000</v>
      </c>
      <c r="X232" s="68"/>
      <c r="Y232" s="69" t="s">
        <v>5636</v>
      </c>
      <c r="Z232" s="69"/>
      <c r="AA232" s="69" t="s">
        <v>63</v>
      </c>
      <c r="AB232" s="70" t="s">
        <v>33</v>
      </c>
      <c r="AC232" s="69"/>
      <c r="AD232" s="69" t="s">
        <v>209</v>
      </c>
      <c r="AE232" s="68"/>
      <c r="AF232" s="69" t="s">
        <v>3198</v>
      </c>
      <c r="AG232" s="69" t="s">
        <v>4845</v>
      </c>
      <c r="AH232" s="70">
        <v>5000</v>
      </c>
      <c r="AI232" s="70" t="s">
        <v>5314</v>
      </c>
      <c r="AJ232" s="69"/>
      <c r="AK232" s="69" t="s">
        <v>105</v>
      </c>
      <c r="AL232" s="69" t="s">
        <v>4706</v>
      </c>
      <c r="AM232" s="69"/>
      <c r="AN232" s="69">
        <v>1</v>
      </c>
      <c r="AO232" s="69"/>
      <c r="AP232" s="149" t="s">
        <v>6505</v>
      </c>
    </row>
    <row r="233" spans="1:42" ht="56">
      <c r="A233" s="69">
        <v>404</v>
      </c>
      <c r="B233" s="69" t="s">
        <v>6506</v>
      </c>
      <c r="C233" s="69" t="s">
        <v>1006</v>
      </c>
      <c r="D233" s="69" t="s">
        <v>1007</v>
      </c>
      <c r="E233" s="69" t="s">
        <v>1005</v>
      </c>
      <c r="F233" s="149" t="s">
        <v>1008</v>
      </c>
      <c r="G233" s="69" t="s">
        <v>3180</v>
      </c>
      <c r="H233" s="69" t="s">
        <v>1006</v>
      </c>
      <c r="I233" s="69" t="s">
        <v>1006</v>
      </c>
      <c r="J233" s="69" t="s">
        <v>6507</v>
      </c>
      <c r="K233" s="69" t="s">
        <v>209</v>
      </c>
      <c r="L233" s="69" t="s">
        <v>209</v>
      </c>
      <c r="M233" s="69" t="s">
        <v>209</v>
      </c>
      <c r="N233" s="69" t="s">
        <v>209</v>
      </c>
      <c r="O233" s="69" t="s">
        <v>209</v>
      </c>
      <c r="P233" s="69"/>
      <c r="Q233" s="69" t="s">
        <v>209</v>
      </c>
      <c r="R233" s="69"/>
      <c r="S233" s="69">
        <v>2018</v>
      </c>
      <c r="T233" s="112" t="s">
        <v>4706</v>
      </c>
      <c r="U233" s="68"/>
      <c r="V233" s="68">
        <v>312000</v>
      </c>
      <c r="W233" s="68">
        <v>120000</v>
      </c>
      <c r="X233" s="68"/>
      <c r="Y233" s="69" t="s">
        <v>5636</v>
      </c>
      <c r="Z233" s="69"/>
      <c r="AA233" s="69" t="s">
        <v>63</v>
      </c>
      <c r="AB233" s="70" t="s">
        <v>33</v>
      </c>
      <c r="AC233" s="69"/>
      <c r="AD233" s="69" t="s">
        <v>209</v>
      </c>
      <c r="AE233" s="68"/>
      <c r="AF233" s="69" t="s">
        <v>3198</v>
      </c>
      <c r="AG233" s="69" t="s">
        <v>6508</v>
      </c>
      <c r="AH233" s="70" t="s">
        <v>6386</v>
      </c>
      <c r="AI233" s="70" t="s">
        <v>5314</v>
      </c>
      <c r="AJ233" s="69"/>
      <c r="AK233" s="69" t="s">
        <v>105</v>
      </c>
      <c r="AL233" s="69" t="s">
        <v>4706</v>
      </c>
      <c r="AM233" s="69"/>
      <c r="AN233" s="69">
        <v>1</v>
      </c>
      <c r="AO233" s="69"/>
      <c r="AP233" s="69" t="s">
        <v>6509</v>
      </c>
    </row>
    <row r="234" spans="1:42" ht="56">
      <c r="A234" s="69">
        <v>407</v>
      </c>
      <c r="B234" s="69" t="s">
        <v>6524</v>
      </c>
      <c r="C234" s="69" t="s">
        <v>6525</v>
      </c>
      <c r="D234" s="69" t="s">
        <v>6526</v>
      </c>
      <c r="E234" s="69" t="s">
        <v>6527</v>
      </c>
      <c r="F234" s="149" t="s">
        <v>6528</v>
      </c>
      <c r="G234" s="69" t="s">
        <v>3180</v>
      </c>
      <c r="H234" s="69" t="s">
        <v>6525</v>
      </c>
      <c r="I234" s="69" t="s">
        <v>6525</v>
      </c>
      <c r="J234" s="69" t="s">
        <v>6529</v>
      </c>
      <c r="K234" s="69" t="s">
        <v>209</v>
      </c>
      <c r="L234" s="69" t="s">
        <v>6530</v>
      </c>
      <c r="M234" s="69" t="s">
        <v>209</v>
      </c>
      <c r="N234" s="69" t="s">
        <v>209</v>
      </c>
      <c r="O234" s="69" t="s">
        <v>209</v>
      </c>
      <c r="P234" s="69"/>
      <c r="Q234" s="69" t="s">
        <v>209</v>
      </c>
      <c r="R234" s="69"/>
      <c r="S234" s="69">
        <v>2018</v>
      </c>
      <c r="T234" s="112" t="s">
        <v>4706</v>
      </c>
      <c r="U234" s="68"/>
      <c r="V234" s="68">
        <v>3736000</v>
      </c>
      <c r="W234" s="68" t="s">
        <v>6531</v>
      </c>
      <c r="X234" s="68"/>
      <c r="Y234" s="69" t="s">
        <v>5636</v>
      </c>
      <c r="Z234" s="69"/>
      <c r="AA234" s="69" t="s">
        <v>63</v>
      </c>
      <c r="AB234" s="70" t="s">
        <v>33</v>
      </c>
      <c r="AC234" s="69"/>
      <c r="AD234" s="69" t="s">
        <v>209</v>
      </c>
      <c r="AE234" s="68"/>
      <c r="AF234" s="69" t="s">
        <v>3198</v>
      </c>
      <c r="AG234" s="69" t="s">
        <v>6532</v>
      </c>
      <c r="AH234" s="70" t="s">
        <v>4794</v>
      </c>
      <c r="AI234" s="70" t="s">
        <v>5314</v>
      </c>
      <c r="AJ234" s="69"/>
      <c r="AK234" s="69" t="s">
        <v>105</v>
      </c>
      <c r="AL234" s="69" t="s">
        <v>4706</v>
      </c>
      <c r="AM234" s="69"/>
      <c r="AN234" s="69">
        <v>1</v>
      </c>
      <c r="AO234" s="69"/>
      <c r="AP234" s="69" t="s">
        <v>6533</v>
      </c>
    </row>
    <row r="235" spans="1:42" ht="70">
      <c r="A235" s="69">
        <v>409</v>
      </c>
      <c r="B235" s="69" t="s">
        <v>6539</v>
      </c>
      <c r="C235" s="69" t="s">
        <v>2010</v>
      </c>
      <c r="D235" s="69" t="s">
        <v>2011</v>
      </c>
      <c r="E235" s="69" t="s">
        <v>6540</v>
      </c>
      <c r="F235" s="149" t="s">
        <v>6541</v>
      </c>
      <c r="G235" s="69" t="s">
        <v>3193</v>
      </c>
      <c r="H235" s="69" t="s">
        <v>2010</v>
      </c>
      <c r="I235" s="69" t="s">
        <v>2010</v>
      </c>
      <c r="J235" s="69" t="s">
        <v>6542</v>
      </c>
      <c r="K235" s="69" t="s">
        <v>209</v>
      </c>
      <c r="L235" s="69" t="s">
        <v>209</v>
      </c>
      <c r="M235" s="69" t="s">
        <v>209</v>
      </c>
      <c r="N235" s="69" t="s">
        <v>209</v>
      </c>
      <c r="O235" s="69" t="s">
        <v>209</v>
      </c>
      <c r="P235" s="69"/>
      <c r="Q235" s="69" t="s">
        <v>209</v>
      </c>
      <c r="R235" s="69"/>
      <c r="S235" s="69">
        <v>2018</v>
      </c>
      <c r="T235" s="112" t="s">
        <v>4706</v>
      </c>
      <c r="U235" s="68"/>
      <c r="V235" s="68"/>
      <c r="W235" s="68">
        <v>0</v>
      </c>
      <c r="X235" s="68"/>
      <c r="Y235" s="69" t="s">
        <v>5636</v>
      </c>
      <c r="Z235" s="69"/>
      <c r="AA235" s="69" t="s">
        <v>63</v>
      </c>
      <c r="AB235" s="70" t="s">
        <v>33</v>
      </c>
      <c r="AC235" s="69"/>
      <c r="AD235" s="69" t="s">
        <v>209</v>
      </c>
      <c r="AE235" s="68"/>
      <c r="AF235" s="69" t="s">
        <v>3198</v>
      </c>
      <c r="AG235" s="69" t="s">
        <v>6543</v>
      </c>
      <c r="AH235" s="70">
        <v>5000</v>
      </c>
      <c r="AI235" s="70" t="s">
        <v>6069</v>
      </c>
      <c r="AJ235" s="69"/>
      <c r="AK235" s="69" t="s">
        <v>105</v>
      </c>
      <c r="AL235" s="69" t="s">
        <v>4706</v>
      </c>
      <c r="AM235" s="69"/>
      <c r="AN235" s="69">
        <v>1</v>
      </c>
      <c r="AO235" s="69"/>
      <c r="AP235" s="69" t="s">
        <v>6544</v>
      </c>
    </row>
    <row r="236" spans="1:42" ht="56">
      <c r="A236" s="69">
        <v>411</v>
      </c>
      <c r="B236" s="69" t="s">
        <v>6553</v>
      </c>
      <c r="C236" s="69" t="s">
        <v>6554</v>
      </c>
      <c r="D236" s="69" t="s">
        <v>6555</v>
      </c>
      <c r="E236" s="69" t="s">
        <v>6556</v>
      </c>
      <c r="F236" s="149" t="s">
        <v>6557</v>
      </c>
      <c r="G236" s="69" t="s">
        <v>3180</v>
      </c>
      <c r="H236" s="69" t="s">
        <v>6554</v>
      </c>
      <c r="I236" s="69" t="s">
        <v>6554</v>
      </c>
      <c r="J236" s="69" t="s">
        <v>6558</v>
      </c>
      <c r="K236" s="69" t="s">
        <v>209</v>
      </c>
      <c r="L236" s="69" t="s">
        <v>209</v>
      </c>
      <c r="M236" s="69" t="s">
        <v>209</v>
      </c>
      <c r="N236" s="69" t="s">
        <v>209</v>
      </c>
      <c r="O236" s="69" t="s">
        <v>209</v>
      </c>
      <c r="P236" s="69"/>
      <c r="Q236" s="69" t="s">
        <v>209</v>
      </c>
      <c r="R236" s="69"/>
      <c r="S236" s="69">
        <v>2017</v>
      </c>
      <c r="T236" s="112" t="s">
        <v>4706</v>
      </c>
      <c r="U236" s="68"/>
      <c r="V236" s="68"/>
      <c r="W236" s="68">
        <v>0</v>
      </c>
      <c r="X236" s="68"/>
      <c r="Y236" s="69" t="s">
        <v>5636</v>
      </c>
      <c r="Z236" s="69"/>
      <c r="AA236" s="69"/>
      <c r="AB236" s="70"/>
      <c r="AC236" s="69"/>
      <c r="AD236" s="69" t="s">
        <v>209</v>
      </c>
      <c r="AE236" s="68"/>
      <c r="AF236" s="69" t="s">
        <v>3198</v>
      </c>
      <c r="AG236" s="69"/>
      <c r="AH236" s="70"/>
      <c r="AI236" s="70"/>
      <c r="AJ236" s="69"/>
      <c r="AK236" s="69" t="s">
        <v>105</v>
      </c>
      <c r="AL236" s="69" t="s">
        <v>4706</v>
      </c>
      <c r="AM236" s="69"/>
      <c r="AN236" s="69">
        <v>0</v>
      </c>
      <c r="AO236" s="69"/>
      <c r="AP236" s="69" t="s">
        <v>6544</v>
      </c>
    </row>
    <row r="237" spans="1:42" ht="56">
      <c r="A237" s="69">
        <v>412</v>
      </c>
      <c r="B237" s="69" t="s">
        <v>6559</v>
      </c>
      <c r="C237" s="69" t="s">
        <v>6560</v>
      </c>
      <c r="D237" s="69" t="s">
        <v>6561</v>
      </c>
      <c r="E237" s="69" t="s">
        <v>6562</v>
      </c>
      <c r="F237" s="149" t="s">
        <v>6563</v>
      </c>
      <c r="G237" s="69" t="s">
        <v>3180</v>
      </c>
      <c r="H237" s="69" t="s">
        <v>6560</v>
      </c>
      <c r="I237" s="69" t="s">
        <v>6560</v>
      </c>
      <c r="J237" s="69"/>
      <c r="K237" s="69" t="s">
        <v>209</v>
      </c>
      <c r="L237" s="69" t="s">
        <v>209</v>
      </c>
      <c r="M237" s="69" t="s">
        <v>209</v>
      </c>
      <c r="N237" s="69" t="s">
        <v>209</v>
      </c>
      <c r="O237" s="69" t="s">
        <v>209</v>
      </c>
      <c r="P237" s="69"/>
      <c r="Q237" s="69" t="s">
        <v>209</v>
      </c>
      <c r="R237" s="69"/>
      <c r="S237" s="69">
        <v>2019</v>
      </c>
      <c r="T237" s="112" t="s">
        <v>4706</v>
      </c>
      <c r="U237" s="68"/>
      <c r="V237" s="68"/>
      <c r="W237" s="68">
        <v>12500000</v>
      </c>
      <c r="X237" s="68"/>
      <c r="Y237" s="69" t="s">
        <v>4707</v>
      </c>
      <c r="Z237" s="69"/>
      <c r="AA237" s="69" t="s">
        <v>63</v>
      </c>
      <c r="AB237" s="70" t="s">
        <v>32</v>
      </c>
      <c r="AC237" s="69"/>
      <c r="AD237" s="69" t="s">
        <v>209</v>
      </c>
      <c r="AE237" s="68" t="s">
        <v>102</v>
      </c>
      <c r="AF237" s="69" t="s">
        <v>35</v>
      </c>
      <c r="AG237" s="69" t="s">
        <v>6564</v>
      </c>
      <c r="AH237" s="70">
        <v>15000</v>
      </c>
      <c r="AI237" s="70"/>
      <c r="AJ237" s="69">
        <v>100</v>
      </c>
      <c r="AK237" s="69" t="s">
        <v>105</v>
      </c>
      <c r="AL237" s="69" t="s">
        <v>4706</v>
      </c>
      <c r="AM237" s="69"/>
      <c r="AN237" s="69">
        <v>1</v>
      </c>
      <c r="AO237" s="69"/>
      <c r="AP237" s="69" t="s">
        <v>6544</v>
      </c>
    </row>
    <row r="238" spans="1:42" ht="98">
      <c r="A238" s="69">
        <v>413</v>
      </c>
      <c r="B238" s="112" t="s">
        <v>6565</v>
      </c>
      <c r="C238" s="112" t="s">
        <v>6566</v>
      </c>
      <c r="D238" s="112" t="s">
        <v>6567</v>
      </c>
      <c r="E238" s="112" t="s">
        <v>6568</v>
      </c>
      <c r="F238" s="149" t="s">
        <v>6569</v>
      </c>
      <c r="G238" s="69" t="s">
        <v>3180</v>
      </c>
      <c r="H238" s="112" t="s">
        <v>6566</v>
      </c>
      <c r="I238" s="112" t="s">
        <v>6566</v>
      </c>
      <c r="J238" s="112" t="s">
        <v>6570</v>
      </c>
      <c r="K238" s="69" t="s">
        <v>209</v>
      </c>
      <c r="L238" s="69" t="s">
        <v>209</v>
      </c>
      <c r="M238" s="69" t="s">
        <v>209</v>
      </c>
      <c r="N238" s="69" t="s">
        <v>209</v>
      </c>
      <c r="O238" s="69" t="s">
        <v>209</v>
      </c>
      <c r="P238" s="69"/>
      <c r="Q238" s="69" t="s">
        <v>209</v>
      </c>
      <c r="R238" s="69"/>
      <c r="S238" s="69">
        <v>2020</v>
      </c>
      <c r="T238" s="112" t="s">
        <v>4706</v>
      </c>
      <c r="U238" s="68"/>
      <c r="V238" s="68"/>
      <c r="W238" s="68">
        <v>1027000</v>
      </c>
      <c r="X238" s="72">
        <v>0</v>
      </c>
      <c r="Y238" s="69" t="s">
        <v>4707</v>
      </c>
      <c r="Z238" s="69"/>
      <c r="AA238" s="69" t="s">
        <v>63</v>
      </c>
      <c r="AB238" s="70" t="s">
        <v>33</v>
      </c>
      <c r="AC238" s="69"/>
      <c r="AD238" s="69" t="s">
        <v>209</v>
      </c>
      <c r="AE238" s="68"/>
      <c r="AF238" s="69" t="s">
        <v>35</v>
      </c>
      <c r="AG238" s="69" t="s">
        <v>6571</v>
      </c>
      <c r="AH238" s="70">
        <v>13000</v>
      </c>
      <c r="AI238" s="70" t="s">
        <v>5565</v>
      </c>
      <c r="AJ238" s="69"/>
      <c r="AK238" s="69" t="s">
        <v>105</v>
      </c>
      <c r="AL238" s="69" t="s">
        <v>6572</v>
      </c>
      <c r="AM238" s="69"/>
      <c r="AN238" s="69">
        <v>1</v>
      </c>
      <c r="AO238" s="69"/>
      <c r="AP238" s="69" t="s">
        <v>6544</v>
      </c>
    </row>
    <row r="239" spans="1:42" ht="98">
      <c r="A239" s="69">
        <v>414</v>
      </c>
      <c r="B239" s="69" t="s">
        <v>6573</v>
      </c>
      <c r="C239" s="69" t="s">
        <v>6574</v>
      </c>
      <c r="D239" s="69" t="s">
        <v>6575</v>
      </c>
      <c r="E239" s="69" t="s">
        <v>6576</v>
      </c>
      <c r="F239" s="149" t="s">
        <v>6577</v>
      </c>
      <c r="G239" s="69" t="s">
        <v>3180</v>
      </c>
      <c r="H239" s="69" t="s">
        <v>6574</v>
      </c>
      <c r="I239" s="69" t="s">
        <v>6574</v>
      </c>
      <c r="J239" s="69" t="s">
        <v>6578</v>
      </c>
      <c r="K239" s="69" t="s">
        <v>209</v>
      </c>
      <c r="L239" s="69" t="s">
        <v>209</v>
      </c>
      <c r="M239" s="69" t="s">
        <v>209</v>
      </c>
      <c r="N239" s="69" t="s">
        <v>209</v>
      </c>
      <c r="O239" s="69" t="s">
        <v>209</v>
      </c>
      <c r="P239" s="69"/>
      <c r="Q239" s="69" t="s">
        <v>209</v>
      </c>
      <c r="R239" s="69"/>
      <c r="S239" s="69">
        <v>2019</v>
      </c>
      <c r="T239" s="112" t="s">
        <v>4706</v>
      </c>
      <c r="U239" s="68"/>
      <c r="V239" s="68">
        <v>1407000</v>
      </c>
      <c r="W239" s="68">
        <v>658000</v>
      </c>
      <c r="X239" s="72">
        <v>0</v>
      </c>
      <c r="Y239" s="69" t="s">
        <v>4707</v>
      </c>
      <c r="Z239" s="69"/>
      <c r="AA239" s="69" t="s">
        <v>63</v>
      </c>
      <c r="AB239" s="70" t="s">
        <v>33</v>
      </c>
      <c r="AC239" s="69"/>
      <c r="AD239" s="69" t="s">
        <v>209</v>
      </c>
      <c r="AE239" s="68"/>
      <c r="AF239" s="69" t="s">
        <v>35</v>
      </c>
      <c r="AG239" s="69" t="s">
        <v>4918</v>
      </c>
      <c r="AH239" s="70" t="s">
        <v>4805</v>
      </c>
      <c r="AI239" s="70" t="s">
        <v>6579</v>
      </c>
      <c r="AJ239" s="69">
        <v>50</v>
      </c>
      <c r="AK239" s="69" t="s">
        <v>105</v>
      </c>
      <c r="AL239" s="69" t="s">
        <v>6572</v>
      </c>
      <c r="AM239" s="69"/>
      <c r="AN239" s="69">
        <v>1</v>
      </c>
      <c r="AO239" s="69"/>
      <c r="AP239" s="69" t="s">
        <v>6544</v>
      </c>
    </row>
    <row r="240" spans="1:42" ht="56">
      <c r="A240" s="69">
        <v>415</v>
      </c>
      <c r="B240" s="112" t="s">
        <v>6580</v>
      </c>
      <c r="C240" s="112" t="s">
        <v>6581</v>
      </c>
      <c r="D240" s="112" t="s">
        <v>6582</v>
      </c>
      <c r="E240" s="112" t="s">
        <v>6583</v>
      </c>
      <c r="F240" s="149" t="s">
        <v>6584</v>
      </c>
      <c r="G240" s="69" t="s">
        <v>3193</v>
      </c>
      <c r="H240" s="112" t="s">
        <v>6581</v>
      </c>
      <c r="I240" s="112" t="s">
        <v>6581</v>
      </c>
      <c r="J240" s="112" t="s">
        <v>6585</v>
      </c>
      <c r="K240" s="69" t="s">
        <v>209</v>
      </c>
      <c r="L240" s="69" t="s">
        <v>209</v>
      </c>
      <c r="M240" s="69" t="s">
        <v>209</v>
      </c>
      <c r="N240" s="69" t="s">
        <v>209</v>
      </c>
      <c r="O240" s="69" t="s">
        <v>209</v>
      </c>
      <c r="P240" s="69"/>
      <c r="Q240" s="69" t="s">
        <v>209</v>
      </c>
      <c r="R240" s="69"/>
      <c r="S240" s="69">
        <v>2019</v>
      </c>
      <c r="T240" s="112" t="s">
        <v>4706</v>
      </c>
      <c r="U240" s="68"/>
      <c r="V240" s="68">
        <v>0</v>
      </c>
      <c r="W240" s="68">
        <v>1404000</v>
      </c>
      <c r="X240" s="72">
        <v>252000</v>
      </c>
      <c r="Y240" s="69" t="s">
        <v>5636</v>
      </c>
      <c r="Z240" s="69"/>
      <c r="AA240" s="69" t="s">
        <v>63</v>
      </c>
      <c r="AB240" s="70" t="s">
        <v>33</v>
      </c>
      <c r="AC240" s="69">
        <v>2000000</v>
      </c>
      <c r="AD240" s="69" t="s">
        <v>3128</v>
      </c>
      <c r="AE240" s="68"/>
      <c r="AF240" s="69" t="s">
        <v>35</v>
      </c>
      <c r="AG240" s="69" t="s">
        <v>4845</v>
      </c>
      <c r="AH240" s="70">
        <v>3000</v>
      </c>
      <c r="AI240" s="70" t="s">
        <v>5314</v>
      </c>
      <c r="AJ240" s="69">
        <v>100</v>
      </c>
      <c r="AK240" s="69" t="s">
        <v>6586</v>
      </c>
      <c r="AL240" s="69" t="s">
        <v>4706</v>
      </c>
      <c r="AM240" s="69"/>
      <c r="AN240" s="69">
        <v>1</v>
      </c>
      <c r="AO240" s="69" t="s">
        <v>4797</v>
      </c>
      <c r="AP240" s="69" t="s">
        <v>6587</v>
      </c>
    </row>
    <row r="241" spans="1:42" ht="168">
      <c r="A241" s="69">
        <v>416</v>
      </c>
      <c r="B241" s="69" t="s">
        <v>6588</v>
      </c>
      <c r="C241" s="69" t="s">
        <v>6589</v>
      </c>
      <c r="D241" s="69" t="s">
        <v>6590</v>
      </c>
      <c r="E241" s="69" t="s">
        <v>6591</v>
      </c>
      <c r="F241" s="149" t="s">
        <v>6592</v>
      </c>
      <c r="G241" s="69" t="s">
        <v>3180</v>
      </c>
      <c r="H241" s="69" t="s">
        <v>6589</v>
      </c>
      <c r="I241" s="69" t="s">
        <v>6589</v>
      </c>
      <c r="J241" s="69" t="s">
        <v>6593</v>
      </c>
      <c r="K241" s="69" t="s">
        <v>209</v>
      </c>
      <c r="L241" s="69" t="s">
        <v>209</v>
      </c>
      <c r="M241" s="69" t="s">
        <v>209</v>
      </c>
      <c r="N241" s="69" t="s">
        <v>209</v>
      </c>
      <c r="O241" s="69" t="s">
        <v>209</v>
      </c>
      <c r="P241" s="69"/>
      <c r="Q241" s="69" t="s">
        <v>209</v>
      </c>
      <c r="R241" s="69"/>
      <c r="S241" s="69">
        <v>2018</v>
      </c>
      <c r="T241" s="112" t="s">
        <v>4706</v>
      </c>
      <c r="U241" s="68"/>
      <c r="V241" s="68">
        <v>210000</v>
      </c>
      <c r="W241" s="68">
        <v>180000</v>
      </c>
      <c r="X241" s="72">
        <v>0</v>
      </c>
      <c r="Y241" s="69" t="s">
        <v>4707</v>
      </c>
      <c r="Z241" s="69"/>
      <c r="AA241" s="69" t="s">
        <v>2006</v>
      </c>
      <c r="AB241" s="70" t="s">
        <v>33</v>
      </c>
      <c r="AC241" s="69"/>
      <c r="AD241" s="69" t="s">
        <v>209</v>
      </c>
      <c r="AE241" s="68"/>
      <c r="AF241" s="69" t="s">
        <v>35</v>
      </c>
      <c r="AG241" s="69" t="s">
        <v>4793</v>
      </c>
      <c r="AH241" s="70" t="s">
        <v>6594</v>
      </c>
      <c r="AI241" s="70" t="s">
        <v>5314</v>
      </c>
      <c r="AJ241" s="69"/>
      <c r="AK241" s="69" t="s">
        <v>152</v>
      </c>
      <c r="AL241" s="69" t="s">
        <v>6595</v>
      </c>
      <c r="AM241" s="69"/>
      <c r="AN241" s="69">
        <v>1</v>
      </c>
      <c r="AO241" s="69"/>
      <c r="AP241" s="69" t="s">
        <v>6596</v>
      </c>
    </row>
    <row r="242" spans="1:42" ht="126">
      <c r="A242" s="69">
        <v>417</v>
      </c>
      <c r="B242" s="69" t="s">
        <v>6597</v>
      </c>
      <c r="C242" s="69" t="s">
        <v>6598</v>
      </c>
      <c r="D242" s="69" t="s">
        <v>1475</v>
      </c>
      <c r="E242" s="69" t="s">
        <v>6599</v>
      </c>
      <c r="F242" s="149" t="s">
        <v>5975</v>
      </c>
      <c r="G242" s="69" t="s">
        <v>3193</v>
      </c>
      <c r="H242" s="69" t="s">
        <v>6598</v>
      </c>
      <c r="I242" s="69" t="s">
        <v>6598</v>
      </c>
      <c r="J242" s="69" t="s">
        <v>6601</v>
      </c>
      <c r="K242" s="69" t="s">
        <v>209</v>
      </c>
      <c r="L242" s="69" t="s">
        <v>102</v>
      </c>
      <c r="M242" s="69" t="s">
        <v>209</v>
      </c>
      <c r="N242" s="69" t="s">
        <v>6602</v>
      </c>
      <c r="O242" s="69" t="s">
        <v>209</v>
      </c>
      <c r="P242" s="69" t="s">
        <v>102</v>
      </c>
      <c r="Q242" s="149" t="s">
        <v>6603</v>
      </c>
      <c r="R242" s="69" t="s">
        <v>102</v>
      </c>
      <c r="S242" s="69">
        <v>2019</v>
      </c>
      <c r="T242" s="112" t="s">
        <v>4706</v>
      </c>
      <c r="U242" s="68">
        <v>1165000</v>
      </c>
      <c r="V242" s="68">
        <v>750000</v>
      </c>
      <c r="W242" s="68">
        <v>7279000</v>
      </c>
      <c r="X242" s="72">
        <v>138000</v>
      </c>
      <c r="Y242" s="69" t="s">
        <v>4707</v>
      </c>
      <c r="Z242" s="69"/>
      <c r="AA242" s="69" t="s">
        <v>2006</v>
      </c>
      <c r="AB242" s="70">
        <v>15000000</v>
      </c>
      <c r="AC242" s="69" t="s">
        <v>102</v>
      </c>
      <c r="AD242" s="69" t="s">
        <v>209</v>
      </c>
      <c r="AE242" s="68"/>
      <c r="AF242" s="69" t="s">
        <v>35</v>
      </c>
      <c r="AG242" s="69" t="s">
        <v>6604</v>
      </c>
      <c r="AH242" s="70" t="s">
        <v>6605</v>
      </c>
      <c r="AI242" s="70" t="s">
        <v>4711</v>
      </c>
      <c r="AJ242" s="69">
        <v>250</v>
      </c>
      <c r="AK242" s="69" t="s">
        <v>105</v>
      </c>
      <c r="AL242" s="69" t="s">
        <v>6606</v>
      </c>
      <c r="AM242" s="69"/>
      <c r="AN242" s="69">
        <v>2</v>
      </c>
      <c r="AO242" s="69"/>
      <c r="AP242" s="69" t="s">
        <v>6607</v>
      </c>
    </row>
    <row r="243" spans="1:42" ht="224">
      <c r="A243" s="69">
        <v>418</v>
      </c>
      <c r="B243" s="69" t="s">
        <v>6608</v>
      </c>
      <c r="C243" s="69" t="s">
        <v>6609</v>
      </c>
      <c r="D243" s="69" t="s">
        <v>6610</v>
      </c>
      <c r="E243" s="69" t="s">
        <v>6611</v>
      </c>
      <c r="F243" s="149" t="s">
        <v>6612</v>
      </c>
      <c r="G243" s="69" t="s">
        <v>3180</v>
      </c>
      <c r="H243" s="69" t="s">
        <v>6609</v>
      </c>
      <c r="I243" s="69" t="s">
        <v>6609</v>
      </c>
      <c r="J243" s="69" t="s">
        <v>6613</v>
      </c>
      <c r="K243" s="69" t="s">
        <v>209</v>
      </c>
      <c r="L243" s="69">
        <v>130154749176</v>
      </c>
      <c r="M243" s="69" t="s">
        <v>209</v>
      </c>
      <c r="N243" s="69" t="s">
        <v>6614</v>
      </c>
      <c r="O243" s="69" t="s">
        <v>209</v>
      </c>
      <c r="P243" s="69" t="s">
        <v>6615</v>
      </c>
      <c r="Q243" s="149" t="s">
        <v>6616</v>
      </c>
      <c r="R243" s="69" t="s">
        <v>102</v>
      </c>
      <c r="S243" s="69">
        <v>2017</v>
      </c>
      <c r="T243" s="112" t="s">
        <v>4706</v>
      </c>
      <c r="U243" s="68">
        <v>5113000</v>
      </c>
      <c r="V243" s="68">
        <v>13626600</v>
      </c>
      <c r="W243" s="68">
        <v>7460000</v>
      </c>
      <c r="X243" s="72">
        <v>382000</v>
      </c>
      <c r="Y243" s="69" t="s">
        <v>4707</v>
      </c>
      <c r="Z243" s="69"/>
      <c r="AA243" s="69" t="s">
        <v>2006</v>
      </c>
      <c r="AB243" s="70">
        <v>50000000</v>
      </c>
      <c r="AC243" s="69" t="s">
        <v>102</v>
      </c>
      <c r="AD243" s="69" t="s">
        <v>209</v>
      </c>
      <c r="AE243" s="68"/>
      <c r="AF243" s="69" t="s">
        <v>6617</v>
      </c>
      <c r="AG243" s="69" t="s">
        <v>6618</v>
      </c>
      <c r="AH243" s="70" t="s">
        <v>6619</v>
      </c>
      <c r="AI243" s="70" t="s">
        <v>4711</v>
      </c>
      <c r="AJ243" s="69">
        <v>1875</v>
      </c>
      <c r="AK243" s="69" t="s">
        <v>6620</v>
      </c>
      <c r="AL243" s="69" t="s">
        <v>6621</v>
      </c>
      <c r="AM243" s="69"/>
      <c r="AN243" s="69">
        <v>9</v>
      </c>
      <c r="AO243" s="69"/>
      <c r="AP243" s="69" t="s">
        <v>6622</v>
      </c>
    </row>
    <row r="244" spans="1:42" ht="154">
      <c r="A244" s="69">
        <v>419</v>
      </c>
      <c r="B244" s="69" t="s">
        <v>6623</v>
      </c>
      <c r="C244" s="69" t="s">
        <v>6624</v>
      </c>
      <c r="D244" s="69" t="s">
        <v>6625</v>
      </c>
      <c r="E244" s="69" t="s">
        <v>6626</v>
      </c>
      <c r="F244" s="149" t="s">
        <v>6627</v>
      </c>
      <c r="G244" s="69" t="s">
        <v>3180</v>
      </c>
      <c r="H244" s="69" t="s">
        <v>6624</v>
      </c>
      <c r="I244" s="69" t="s">
        <v>6624</v>
      </c>
      <c r="J244" s="69" t="s">
        <v>6628</v>
      </c>
      <c r="K244" s="69" t="s">
        <v>209</v>
      </c>
      <c r="L244" s="69" t="s">
        <v>102</v>
      </c>
      <c r="M244" s="69" t="s">
        <v>209</v>
      </c>
      <c r="N244" s="69" t="s">
        <v>209</v>
      </c>
      <c r="O244" s="69" t="s">
        <v>209</v>
      </c>
      <c r="P244" s="69" t="s">
        <v>102</v>
      </c>
      <c r="Q244" s="69" t="s">
        <v>102</v>
      </c>
      <c r="R244" s="69" t="s">
        <v>102</v>
      </c>
      <c r="S244" s="69">
        <v>2018</v>
      </c>
      <c r="T244" s="112" t="s">
        <v>4706</v>
      </c>
      <c r="U244" s="68">
        <v>3430000</v>
      </c>
      <c r="V244" s="68">
        <v>22549800</v>
      </c>
      <c r="W244" s="68">
        <v>11562000</v>
      </c>
      <c r="X244" s="72">
        <v>754000</v>
      </c>
      <c r="Y244" s="69" t="s">
        <v>4707</v>
      </c>
      <c r="Z244" s="69"/>
      <c r="AA244" s="69" t="s">
        <v>73</v>
      </c>
      <c r="AB244" s="70">
        <v>10000000</v>
      </c>
      <c r="AC244" s="69" t="s">
        <v>102</v>
      </c>
      <c r="AD244" s="69" t="s">
        <v>209</v>
      </c>
      <c r="AE244" s="68"/>
      <c r="AF244" s="69" t="s">
        <v>35</v>
      </c>
      <c r="AG244" s="69" t="s">
        <v>6629</v>
      </c>
      <c r="AH244" s="70">
        <v>10000</v>
      </c>
      <c r="AI244" s="70" t="s">
        <v>6630</v>
      </c>
      <c r="AJ244" s="69">
        <v>50</v>
      </c>
      <c r="AK244" s="69" t="s">
        <v>105</v>
      </c>
      <c r="AL244" s="69" t="s">
        <v>6631</v>
      </c>
      <c r="AM244" s="69"/>
      <c r="AN244" s="69">
        <v>1</v>
      </c>
      <c r="AO244" s="69"/>
      <c r="AP244" s="69" t="s">
        <v>6632</v>
      </c>
    </row>
    <row r="245" spans="1:42" ht="154">
      <c r="A245" s="69">
        <v>420</v>
      </c>
      <c r="B245" s="69" t="s">
        <v>6633</v>
      </c>
      <c r="C245" s="69" t="s">
        <v>6634</v>
      </c>
      <c r="D245" s="69" t="s">
        <v>6635</v>
      </c>
      <c r="E245" s="149" t="s">
        <v>6636</v>
      </c>
      <c r="F245" s="149" t="s">
        <v>6637</v>
      </c>
      <c r="G245" s="69" t="s">
        <v>3193</v>
      </c>
      <c r="H245" s="69" t="s">
        <v>6634</v>
      </c>
      <c r="I245" s="69" t="s">
        <v>6634</v>
      </c>
      <c r="J245" s="69" t="s">
        <v>6638</v>
      </c>
      <c r="K245" s="69" t="s">
        <v>209</v>
      </c>
      <c r="L245" s="69" t="s">
        <v>102</v>
      </c>
      <c r="M245" s="69" t="s">
        <v>209</v>
      </c>
      <c r="N245" s="69" t="s">
        <v>209</v>
      </c>
      <c r="O245" s="69" t="s">
        <v>209</v>
      </c>
      <c r="P245" s="69" t="s">
        <v>102</v>
      </c>
      <c r="Q245" s="69" t="s">
        <v>102</v>
      </c>
      <c r="R245" s="69" t="s">
        <v>102</v>
      </c>
      <c r="S245" s="69">
        <v>2019</v>
      </c>
      <c r="T245" s="112" t="s">
        <v>4706</v>
      </c>
      <c r="U245" s="68"/>
      <c r="V245" s="68">
        <v>21154000</v>
      </c>
      <c r="W245" s="68">
        <v>14270000</v>
      </c>
      <c r="X245" s="72">
        <v>1884500</v>
      </c>
      <c r="Y245" s="69" t="s">
        <v>4707</v>
      </c>
      <c r="Z245" s="69"/>
      <c r="AA245" s="69" t="s">
        <v>73</v>
      </c>
      <c r="AB245" s="70">
        <v>5000000</v>
      </c>
      <c r="AC245" s="69" t="s">
        <v>102</v>
      </c>
      <c r="AD245" s="69" t="s">
        <v>209</v>
      </c>
      <c r="AE245" s="68"/>
      <c r="AF245" s="69" t="s">
        <v>35</v>
      </c>
      <c r="AG245" s="69" t="s">
        <v>6639</v>
      </c>
      <c r="AH245" s="70" t="s">
        <v>6640</v>
      </c>
      <c r="AI245" s="70" t="s">
        <v>4711</v>
      </c>
      <c r="AJ245" s="69">
        <v>300</v>
      </c>
      <c r="AK245" s="69" t="s">
        <v>105</v>
      </c>
      <c r="AL245" s="69" t="s">
        <v>6641</v>
      </c>
      <c r="AM245" s="69"/>
      <c r="AN245" s="69">
        <v>2</v>
      </c>
      <c r="AO245" s="69"/>
      <c r="AP245" s="69" t="s">
        <v>6642</v>
      </c>
    </row>
    <row r="246" spans="1:42" ht="126">
      <c r="A246" s="69">
        <v>421</v>
      </c>
      <c r="B246" s="69" t="s">
        <v>6643</v>
      </c>
      <c r="C246" s="69" t="s">
        <v>6644</v>
      </c>
      <c r="D246" s="69" t="s">
        <v>6645</v>
      </c>
      <c r="E246" s="69" t="s">
        <v>6646</v>
      </c>
      <c r="F246" s="149" t="s">
        <v>6647</v>
      </c>
      <c r="G246" s="69" t="s">
        <v>3193</v>
      </c>
      <c r="H246" s="69" t="s">
        <v>6644</v>
      </c>
      <c r="I246" s="69" t="s">
        <v>6644</v>
      </c>
      <c r="J246" s="69" t="s">
        <v>6648</v>
      </c>
      <c r="K246" s="69" t="s">
        <v>209</v>
      </c>
      <c r="L246" s="69" t="s">
        <v>6649</v>
      </c>
      <c r="M246" s="69" t="s">
        <v>209</v>
      </c>
      <c r="N246" s="69" t="s">
        <v>209</v>
      </c>
      <c r="O246" s="69" t="s">
        <v>209</v>
      </c>
      <c r="P246" s="69" t="s">
        <v>102</v>
      </c>
      <c r="Q246" s="69" t="s">
        <v>102</v>
      </c>
      <c r="R246" s="69" t="s">
        <v>102</v>
      </c>
      <c r="S246" s="69">
        <v>2017</v>
      </c>
      <c r="T246" s="112" t="s">
        <v>4706</v>
      </c>
      <c r="U246" s="68"/>
      <c r="V246" s="68">
        <v>8344600</v>
      </c>
      <c r="W246" s="68">
        <v>3112000</v>
      </c>
      <c r="X246" s="72">
        <v>99000</v>
      </c>
      <c r="Y246" s="69" t="s">
        <v>4707</v>
      </c>
      <c r="Z246" s="69"/>
      <c r="AA246" s="69" t="s">
        <v>73</v>
      </c>
      <c r="AB246" s="70">
        <v>7000000</v>
      </c>
      <c r="AC246" s="69" t="s">
        <v>102</v>
      </c>
      <c r="AD246" s="69" t="s">
        <v>209</v>
      </c>
      <c r="AE246" s="68"/>
      <c r="AF246" s="69" t="s">
        <v>35</v>
      </c>
      <c r="AG246" s="69" t="s">
        <v>6650</v>
      </c>
      <c r="AH246" s="70" t="s">
        <v>6651</v>
      </c>
      <c r="AI246" s="70" t="s">
        <v>6652</v>
      </c>
      <c r="AJ246" s="69">
        <v>1000</v>
      </c>
      <c r="AK246" s="69" t="s">
        <v>6653</v>
      </c>
      <c r="AL246" s="69" t="s">
        <v>5629</v>
      </c>
      <c r="AM246" s="69"/>
      <c r="AN246" s="69">
        <v>2</v>
      </c>
      <c r="AO246" s="69"/>
      <c r="AP246" s="69" t="s">
        <v>5366</v>
      </c>
    </row>
    <row r="247" spans="1:42" ht="84">
      <c r="A247" s="69">
        <v>422</v>
      </c>
      <c r="B247" s="69" t="s">
        <v>6654</v>
      </c>
      <c r="C247" s="69" t="s">
        <v>6655</v>
      </c>
      <c r="D247" s="69" t="s">
        <v>6656</v>
      </c>
      <c r="E247" s="69" t="s">
        <v>325</v>
      </c>
      <c r="F247" s="149" t="s">
        <v>6657</v>
      </c>
      <c r="G247" s="69" t="s">
        <v>3180</v>
      </c>
      <c r="H247" s="69" t="s">
        <v>6655</v>
      </c>
      <c r="I247" s="69" t="s">
        <v>6655</v>
      </c>
      <c r="J247" s="69" t="s">
        <v>6658</v>
      </c>
      <c r="K247" s="69" t="s">
        <v>209</v>
      </c>
      <c r="L247" s="69" t="s">
        <v>6649</v>
      </c>
      <c r="M247" s="69" t="s">
        <v>209</v>
      </c>
      <c r="N247" s="69" t="s">
        <v>209</v>
      </c>
      <c r="O247" s="69" t="s">
        <v>209</v>
      </c>
      <c r="P247" s="69" t="s">
        <v>102</v>
      </c>
      <c r="Q247" s="69">
        <v>7200054081118</v>
      </c>
      <c r="R247" s="69" t="s">
        <v>6659</v>
      </c>
      <c r="S247" s="69">
        <v>2018</v>
      </c>
      <c r="T247" s="112" t="s">
        <v>4706</v>
      </c>
      <c r="U247" s="68"/>
      <c r="V247" s="68">
        <v>5243800</v>
      </c>
      <c r="W247" s="68">
        <v>3276000</v>
      </c>
      <c r="X247" s="72">
        <v>39000</v>
      </c>
      <c r="Y247" s="69" t="s">
        <v>4707</v>
      </c>
      <c r="Z247" s="69"/>
      <c r="AA247" s="69" t="s">
        <v>73</v>
      </c>
      <c r="AB247" s="70">
        <v>15000000</v>
      </c>
      <c r="AC247" s="69" t="s">
        <v>102</v>
      </c>
      <c r="AD247" s="69" t="s">
        <v>209</v>
      </c>
      <c r="AE247" s="68"/>
      <c r="AF247" s="69" t="s">
        <v>35</v>
      </c>
      <c r="AG247" s="69" t="s">
        <v>6660</v>
      </c>
      <c r="AH247" s="70">
        <v>15000</v>
      </c>
      <c r="AI247" s="70" t="s">
        <v>4711</v>
      </c>
      <c r="AJ247" s="69">
        <v>1200</v>
      </c>
      <c r="AK247" s="69" t="s">
        <v>105</v>
      </c>
      <c r="AL247" s="69" t="s">
        <v>6572</v>
      </c>
      <c r="AM247" s="69"/>
      <c r="AN247" s="69">
        <v>2</v>
      </c>
      <c r="AO247" s="69"/>
      <c r="AP247" s="69" t="s">
        <v>6661</v>
      </c>
    </row>
    <row r="248" spans="1:42" ht="84">
      <c r="A248" s="69">
        <v>423</v>
      </c>
      <c r="B248" s="112" t="s">
        <v>6662</v>
      </c>
      <c r="C248" s="112" t="s">
        <v>6663</v>
      </c>
      <c r="D248" s="112" t="s">
        <v>6664</v>
      </c>
      <c r="E248" s="112" t="s">
        <v>6665</v>
      </c>
      <c r="F248" s="69" t="s">
        <v>6666</v>
      </c>
      <c r="G248" s="69" t="s">
        <v>3180</v>
      </c>
      <c r="H248" s="112" t="s">
        <v>6663</v>
      </c>
      <c r="I248" s="112" t="s">
        <v>6663</v>
      </c>
      <c r="J248" s="112" t="s">
        <v>6667</v>
      </c>
      <c r="K248" s="69" t="s">
        <v>209</v>
      </c>
      <c r="L248" s="69" t="s">
        <v>6668</v>
      </c>
      <c r="M248" s="69" t="s">
        <v>209</v>
      </c>
      <c r="N248" s="69" t="s">
        <v>209</v>
      </c>
      <c r="O248" s="69" t="s">
        <v>209</v>
      </c>
      <c r="P248" s="69" t="s">
        <v>102</v>
      </c>
      <c r="Q248" s="69" t="s">
        <v>102</v>
      </c>
      <c r="R248" s="69" t="s">
        <v>102</v>
      </c>
      <c r="S248" s="69">
        <v>2019</v>
      </c>
      <c r="T248" s="112" t="s">
        <v>4706</v>
      </c>
      <c r="U248" s="68"/>
      <c r="V248" s="68"/>
      <c r="W248" s="68">
        <v>975000</v>
      </c>
      <c r="X248" s="72">
        <v>125000</v>
      </c>
      <c r="Y248" s="69" t="s">
        <v>4707</v>
      </c>
      <c r="Z248" s="69"/>
      <c r="AA248" s="69" t="s">
        <v>73</v>
      </c>
      <c r="AB248" s="70">
        <v>8000000</v>
      </c>
      <c r="AC248" s="69" t="s">
        <v>102</v>
      </c>
      <c r="AD248" s="69" t="s">
        <v>209</v>
      </c>
      <c r="AE248" s="68"/>
      <c r="AF248" s="69" t="s">
        <v>35</v>
      </c>
      <c r="AG248" s="69" t="s">
        <v>6669</v>
      </c>
      <c r="AH248" s="70">
        <v>20000</v>
      </c>
      <c r="AI248" s="70" t="s">
        <v>6652</v>
      </c>
      <c r="AJ248" s="69">
        <v>350</v>
      </c>
      <c r="AK248" s="69" t="s">
        <v>105</v>
      </c>
      <c r="AL248" s="69" t="s">
        <v>6572</v>
      </c>
      <c r="AM248" s="69"/>
      <c r="AN248" s="69">
        <v>1</v>
      </c>
      <c r="AO248" s="69"/>
      <c r="AP248" s="69" t="s">
        <v>6670</v>
      </c>
    </row>
    <row r="249" spans="1:42" ht="168">
      <c r="A249" s="69">
        <v>426</v>
      </c>
      <c r="B249" s="69" t="s">
        <v>6690</v>
      </c>
      <c r="C249" s="69" t="s">
        <v>6691</v>
      </c>
      <c r="D249" s="69" t="s">
        <v>6692</v>
      </c>
      <c r="E249" s="69" t="s">
        <v>6693</v>
      </c>
      <c r="F249" s="149" t="s">
        <v>6694</v>
      </c>
      <c r="G249" s="69" t="s">
        <v>3180</v>
      </c>
      <c r="H249" s="69" t="s">
        <v>6691</v>
      </c>
      <c r="I249" s="69" t="s">
        <v>6691</v>
      </c>
      <c r="J249" s="69" t="s">
        <v>6695</v>
      </c>
      <c r="K249" s="69" t="s">
        <v>209</v>
      </c>
      <c r="L249" s="69" t="s">
        <v>102</v>
      </c>
      <c r="M249" s="69" t="s">
        <v>209</v>
      </c>
      <c r="N249" s="69" t="s">
        <v>6696</v>
      </c>
      <c r="O249" s="69" t="s">
        <v>209</v>
      </c>
      <c r="P249" s="69" t="s">
        <v>102</v>
      </c>
      <c r="Q249" s="69" t="s">
        <v>102</v>
      </c>
      <c r="R249" s="69" t="s">
        <v>102</v>
      </c>
      <c r="S249" s="69">
        <v>2018</v>
      </c>
      <c r="T249" s="112" t="s">
        <v>4706</v>
      </c>
      <c r="U249" s="68"/>
      <c r="V249" s="68">
        <v>5949000</v>
      </c>
      <c r="W249" s="68">
        <v>10402000</v>
      </c>
      <c r="X249" s="72">
        <v>152000</v>
      </c>
      <c r="Y249" s="69" t="s">
        <v>4707</v>
      </c>
      <c r="Z249" s="69"/>
      <c r="AA249" s="69" t="s">
        <v>73</v>
      </c>
      <c r="AB249" s="70">
        <v>4000000</v>
      </c>
      <c r="AC249" s="69" t="s">
        <v>102</v>
      </c>
      <c r="AD249" s="69" t="s">
        <v>209</v>
      </c>
      <c r="AE249" s="68"/>
      <c r="AF249" s="69" t="s">
        <v>114</v>
      </c>
      <c r="AG249" s="69" t="s">
        <v>6697</v>
      </c>
      <c r="AH249" s="70">
        <v>8000</v>
      </c>
      <c r="AI249" s="70" t="s">
        <v>6630</v>
      </c>
      <c r="AJ249" s="69">
        <v>50</v>
      </c>
      <c r="AK249" s="69" t="s">
        <v>6698</v>
      </c>
      <c r="AL249" s="69" t="s">
        <v>6699</v>
      </c>
      <c r="AM249" s="69"/>
      <c r="AN249" s="69">
        <v>1</v>
      </c>
      <c r="AO249" s="69"/>
      <c r="AP249" s="69" t="s">
        <v>6700</v>
      </c>
    </row>
    <row r="250" spans="1:42" ht="140">
      <c r="A250" s="69">
        <v>427</v>
      </c>
      <c r="B250" s="69" t="s">
        <v>6701</v>
      </c>
      <c r="C250" s="69" t="s">
        <v>6702</v>
      </c>
      <c r="D250" s="69" t="s">
        <v>6703</v>
      </c>
      <c r="E250" s="69" t="s">
        <v>6704</v>
      </c>
      <c r="F250" s="149" t="s">
        <v>6705</v>
      </c>
      <c r="G250" s="69" t="s">
        <v>3180</v>
      </c>
      <c r="H250" s="69" t="s">
        <v>6702</v>
      </c>
      <c r="I250" s="69" t="s">
        <v>6702</v>
      </c>
      <c r="J250" s="69" t="s">
        <v>6706</v>
      </c>
      <c r="K250" s="69" t="s">
        <v>209</v>
      </c>
      <c r="L250" s="69" t="s">
        <v>6707</v>
      </c>
      <c r="M250" s="69" t="s">
        <v>209</v>
      </c>
      <c r="N250" s="69" t="s">
        <v>6708</v>
      </c>
      <c r="O250" s="69" t="s">
        <v>209</v>
      </c>
      <c r="P250" s="69" t="s">
        <v>102</v>
      </c>
      <c r="Q250" s="69" t="s">
        <v>102</v>
      </c>
      <c r="R250" s="69" t="s">
        <v>102</v>
      </c>
      <c r="S250" s="69">
        <v>2017</v>
      </c>
      <c r="T250" s="112" t="s">
        <v>4706</v>
      </c>
      <c r="U250" s="68">
        <v>41224100</v>
      </c>
      <c r="V250" s="68">
        <v>57804000</v>
      </c>
      <c r="W250" s="68">
        <v>260000</v>
      </c>
      <c r="X250" s="72">
        <v>1726000</v>
      </c>
      <c r="Y250" s="69" t="s">
        <v>4707</v>
      </c>
      <c r="Z250" s="69"/>
      <c r="AA250" s="69" t="s">
        <v>73</v>
      </c>
      <c r="AB250" s="70">
        <v>5000000</v>
      </c>
      <c r="AC250" s="69" t="s">
        <v>102</v>
      </c>
      <c r="AD250" s="69" t="s">
        <v>209</v>
      </c>
      <c r="AE250" s="68"/>
      <c r="AF250" s="69" t="s">
        <v>35</v>
      </c>
      <c r="AG250" s="69" t="s">
        <v>6710</v>
      </c>
      <c r="AH250" s="70" t="s">
        <v>6711</v>
      </c>
      <c r="AI250" s="70" t="s">
        <v>4711</v>
      </c>
      <c r="AJ250" s="69">
        <v>10</v>
      </c>
      <c r="AK250" s="69" t="s">
        <v>105</v>
      </c>
      <c r="AL250" s="69" t="s">
        <v>6712</v>
      </c>
      <c r="AM250" s="69"/>
      <c r="AN250" s="69">
        <v>1</v>
      </c>
      <c r="AO250" s="69"/>
      <c r="AP250" s="69" t="s">
        <v>6713</v>
      </c>
    </row>
    <row r="251" spans="1:42" ht="154">
      <c r="A251" s="69">
        <v>429</v>
      </c>
      <c r="B251" s="69" t="s">
        <v>6723</v>
      </c>
      <c r="C251" s="69" t="s">
        <v>6724</v>
      </c>
      <c r="D251" s="69" t="s">
        <v>6725</v>
      </c>
      <c r="E251" s="69" t="s">
        <v>6726</v>
      </c>
      <c r="F251" s="149" t="s">
        <v>6727</v>
      </c>
      <c r="G251" s="69" t="s">
        <v>3180</v>
      </c>
      <c r="H251" s="69" t="s">
        <v>6724</v>
      </c>
      <c r="I251" s="69" t="s">
        <v>6724</v>
      </c>
      <c r="J251" s="69" t="s">
        <v>6728</v>
      </c>
      <c r="K251" s="69" t="s">
        <v>209</v>
      </c>
      <c r="L251" s="69" t="s">
        <v>102</v>
      </c>
      <c r="M251" s="69" t="s">
        <v>209</v>
      </c>
      <c r="N251" s="69" t="s">
        <v>209</v>
      </c>
      <c r="O251" s="69" t="s">
        <v>209</v>
      </c>
      <c r="P251" s="69" t="s">
        <v>102</v>
      </c>
      <c r="Q251" s="69" t="s">
        <v>102</v>
      </c>
      <c r="R251" s="69" t="s">
        <v>102</v>
      </c>
      <c r="S251" s="69">
        <v>2019</v>
      </c>
      <c r="T251" s="112" t="s">
        <v>4706</v>
      </c>
      <c r="U251" s="68"/>
      <c r="V251" s="68">
        <v>5076000</v>
      </c>
      <c r="W251" s="68">
        <v>24664000</v>
      </c>
      <c r="X251" s="72">
        <v>0</v>
      </c>
      <c r="Y251" s="69" t="s">
        <v>4707</v>
      </c>
      <c r="Z251" s="69"/>
      <c r="AA251" s="69" t="s">
        <v>73</v>
      </c>
      <c r="AB251" s="70">
        <v>3000000</v>
      </c>
      <c r="AC251" s="69" t="s">
        <v>102</v>
      </c>
      <c r="AD251" s="69" t="s">
        <v>209</v>
      </c>
      <c r="AE251" s="68"/>
      <c r="AF251" s="69" t="s">
        <v>3198</v>
      </c>
      <c r="AG251" s="69" t="s">
        <v>4793</v>
      </c>
      <c r="AH251" s="70">
        <v>25000</v>
      </c>
      <c r="AI251" s="70" t="s">
        <v>6630</v>
      </c>
      <c r="AJ251" s="69">
        <v>100</v>
      </c>
      <c r="AK251" s="69" t="s">
        <v>6729</v>
      </c>
      <c r="AL251" s="69" t="s">
        <v>6641</v>
      </c>
      <c r="AM251" s="69"/>
      <c r="AN251" s="69">
        <v>2</v>
      </c>
      <c r="AO251" s="69"/>
      <c r="AP251" s="69" t="s">
        <v>5366</v>
      </c>
    </row>
    <row r="252" spans="1:42" ht="84">
      <c r="A252" s="69">
        <v>430</v>
      </c>
      <c r="B252" s="69" t="s">
        <v>6730</v>
      </c>
      <c r="C252" s="69" t="s">
        <v>6731</v>
      </c>
      <c r="D252" s="69" t="s">
        <v>6732</v>
      </c>
      <c r="E252" s="69" t="s">
        <v>6733</v>
      </c>
      <c r="F252" s="149" t="s">
        <v>5338</v>
      </c>
      <c r="G252" s="69" t="s">
        <v>3193</v>
      </c>
      <c r="H252" s="69" t="s">
        <v>6731</v>
      </c>
      <c r="I252" s="69" t="s">
        <v>6731</v>
      </c>
      <c r="J252" s="69" t="s">
        <v>6734</v>
      </c>
      <c r="K252" s="69" t="s">
        <v>209</v>
      </c>
      <c r="L252" s="69" t="s">
        <v>102</v>
      </c>
      <c r="M252" s="69" t="s">
        <v>209</v>
      </c>
      <c r="N252" s="69" t="s">
        <v>209</v>
      </c>
      <c r="O252" s="69" t="s">
        <v>209</v>
      </c>
      <c r="P252" s="69" t="s">
        <v>102</v>
      </c>
      <c r="Q252" s="69" t="s">
        <v>102</v>
      </c>
      <c r="R252" s="69" t="s">
        <v>102</v>
      </c>
      <c r="S252" s="69">
        <v>2018</v>
      </c>
      <c r="T252" s="112" t="s">
        <v>4706</v>
      </c>
      <c r="U252" s="68"/>
      <c r="V252" s="68">
        <v>4025000</v>
      </c>
      <c r="W252" s="68">
        <v>330000</v>
      </c>
      <c r="X252" s="72">
        <v>0</v>
      </c>
      <c r="Y252" s="69" t="s">
        <v>4707</v>
      </c>
      <c r="Z252" s="69"/>
      <c r="AA252" s="69" t="s">
        <v>73</v>
      </c>
      <c r="AB252" s="70">
        <v>10000000</v>
      </c>
      <c r="AC252" s="69" t="s">
        <v>102</v>
      </c>
      <c r="AD252" s="69" t="s">
        <v>209</v>
      </c>
      <c r="AE252" s="68"/>
      <c r="AF252" s="69" t="s">
        <v>3198</v>
      </c>
      <c r="AG252" s="69" t="s">
        <v>6490</v>
      </c>
      <c r="AH252" s="70" t="s">
        <v>6735</v>
      </c>
      <c r="AI252" s="70" t="s">
        <v>6652</v>
      </c>
      <c r="AJ252" s="69">
        <v>100</v>
      </c>
      <c r="AK252" s="69" t="s">
        <v>6736</v>
      </c>
      <c r="AL252" s="69" t="s">
        <v>6572</v>
      </c>
      <c r="AM252" s="69"/>
      <c r="AN252" s="69">
        <v>5</v>
      </c>
      <c r="AO252" s="69"/>
      <c r="AP252" s="69" t="s">
        <v>6737</v>
      </c>
    </row>
    <row r="253" spans="1:42" ht="140">
      <c r="A253" s="69">
        <v>433</v>
      </c>
      <c r="B253" s="69" t="s">
        <v>6751</v>
      </c>
      <c r="C253" s="69" t="s">
        <v>6752</v>
      </c>
      <c r="D253" s="69" t="s">
        <v>6753</v>
      </c>
      <c r="E253" s="69" t="s">
        <v>6754</v>
      </c>
      <c r="F253" s="149" t="s">
        <v>6755</v>
      </c>
      <c r="G253" s="69" t="s">
        <v>3180</v>
      </c>
      <c r="H253" s="69" t="s">
        <v>6752</v>
      </c>
      <c r="I253" s="69" t="s">
        <v>6752</v>
      </c>
      <c r="J253" s="69" t="s">
        <v>6756</v>
      </c>
      <c r="K253" s="69" t="s">
        <v>209</v>
      </c>
      <c r="L253" s="69" t="s">
        <v>102</v>
      </c>
      <c r="M253" s="69" t="s">
        <v>209</v>
      </c>
      <c r="N253" s="69" t="s">
        <v>209</v>
      </c>
      <c r="O253" s="69" t="s">
        <v>209</v>
      </c>
      <c r="P253" s="69" t="s">
        <v>102</v>
      </c>
      <c r="Q253" s="69" t="s">
        <v>102</v>
      </c>
      <c r="R253" s="69" t="s">
        <v>102</v>
      </c>
      <c r="S253" s="69">
        <v>2017</v>
      </c>
      <c r="T253" s="112" t="s">
        <v>4706</v>
      </c>
      <c r="U253" s="68">
        <v>1682800</v>
      </c>
      <c r="V253" s="68">
        <v>4062000</v>
      </c>
      <c r="W253" s="68">
        <v>1295000</v>
      </c>
      <c r="X253" s="72">
        <v>0</v>
      </c>
      <c r="Y253" s="69" t="s">
        <v>4707</v>
      </c>
      <c r="Z253" s="69"/>
      <c r="AA253" s="69" t="s">
        <v>73</v>
      </c>
      <c r="AB253" s="70">
        <v>2000000</v>
      </c>
      <c r="AC253" s="69" t="s">
        <v>102</v>
      </c>
      <c r="AD253" s="69" t="s">
        <v>209</v>
      </c>
      <c r="AE253" s="68"/>
      <c r="AF253" s="69" t="s">
        <v>3198</v>
      </c>
      <c r="AG253" s="69" t="s">
        <v>6757</v>
      </c>
      <c r="AH253" s="70" t="s">
        <v>6758</v>
      </c>
      <c r="AI253" s="70" t="s">
        <v>6652</v>
      </c>
      <c r="AJ253" s="69">
        <v>100</v>
      </c>
      <c r="AK253" s="69" t="s">
        <v>283</v>
      </c>
      <c r="AL253" s="69" t="s">
        <v>6712</v>
      </c>
      <c r="AM253" s="69"/>
      <c r="AN253" s="69">
        <v>1</v>
      </c>
      <c r="AO253" s="69"/>
      <c r="AP253" s="69" t="s">
        <v>6759</v>
      </c>
    </row>
    <row r="254" spans="1:42" ht="56">
      <c r="A254" s="69">
        <v>437</v>
      </c>
      <c r="B254" s="69" t="s">
        <v>6780</v>
      </c>
      <c r="C254" s="69" t="s">
        <v>6781</v>
      </c>
      <c r="D254" s="69" t="s">
        <v>6782</v>
      </c>
      <c r="E254" s="69" t="s">
        <v>6783</v>
      </c>
      <c r="F254" s="149" t="s">
        <v>6784</v>
      </c>
      <c r="G254" s="69" t="s">
        <v>3193</v>
      </c>
      <c r="H254" s="69" t="s">
        <v>6781</v>
      </c>
      <c r="I254" s="69" t="s">
        <v>6781</v>
      </c>
      <c r="J254" s="69" t="s">
        <v>6785</v>
      </c>
      <c r="K254" s="69" t="s">
        <v>209</v>
      </c>
      <c r="L254" s="69" t="s">
        <v>102</v>
      </c>
      <c r="M254" s="69" t="s">
        <v>209</v>
      </c>
      <c r="N254" s="69" t="s">
        <v>209</v>
      </c>
      <c r="O254" s="69" t="s">
        <v>209</v>
      </c>
      <c r="P254" s="69" t="s">
        <v>102</v>
      </c>
      <c r="Q254" s="69" t="s">
        <v>102</v>
      </c>
      <c r="R254" s="69" t="s">
        <v>102</v>
      </c>
      <c r="S254" s="69">
        <v>219</v>
      </c>
      <c r="T254" s="112" t="s">
        <v>4706</v>
      </c>
      <c r="U254" s="68"/>
      <c r="V254" s="68">
        <v>7776500</v>
      </c>
      <c r="W254" s="68">
        <v>35000</v>
      </c>
      <c r="X254" s="72">
        <v>10000</v>
      </c>
      <c r="Y254" s="69" t="s">
        <v>4707</v>
      </c>
      <c r="Z254" s="69"/>
      <c r="AA254" s="69" t="s">
        <v>73</v>
      </c>
      <c r="AB254" s="70">
        <v>15000000</v>
      </c>
      <c r="AC254" s="69" t="s">
        <v>102</v>
      </c>
      <c r="AD254" s="69" t="s">
        <v>209</v>
      </c>
      <c r="AE254" s="68"/>
      <c r="AF254" s="69" t="s">
        <v>3198</v>
      </c>
      <c r="AG254" s="69" t="s">
        <v>6786</v>
      </c>
      <c r="AH254" s="70" t="s">
        <v>6787</v>
      </c>
      <c r="AI254" s="70" t="s">
        <v>4711</v>
      </c>
      <c r="AJ254" s="69">
        <v>100</v>
      </c>
      <c r="AK254" s="69" t="s">
        <v>547</v>
      </c>
      <c r="AL254" s="69" t="s">
        <v>4706</v>
      </c>
      <c r="AM254" s="69"/>
      <c r="AN254" s="69">
        <v>1</v>
      </c>
      <c r="AO254" s="69"/>
      <c r="AP254" s="69" t="s">
        <v>5366</v>
      </c>
    </row>
    <row r="255" spans="1:42" ht="98">
      <c r="A255" s="69">
        <v>438</v>
      </c>
      <c r="B255" s="69" t="s">
        <v>6788</v>
      </c>
      <c r="C255" s="69" t="s">
        <v>6789</v>
      </c>
      <c r="D255" s="69" t="s">
        <v>6790</v>
      </c>
      <c r="E255" s="69" t="s">
        <v>6791</v>
      </c>
      <c r="F255" s="149" t="s">
        <v>6792</v>
      </c>
      <c r="G255" s="69" t="s">
        <v>3180</v>
      </c>
      <c r="H255" s="69" t="s">
        <v>6789</v>
      </c>
      <c r="I255" s="69" t="s">
        <v>6789</v>
      </c>
      <c r="J255" s="69" t="s">
        <v>6793</v>
      </c>
      <c r="K255" s="69" t="s">
        <v>209</v>
      </c>
      <c r="L255" s="69" t="s">
        <v>102</v>
      </c>
      <c r="M255" s="69" t="s">
        <v>209</v>
      </c>
      <c r="N255" s="69" t="s">
        <v>209</v>
      </c>
      <c r="O255" s="69" t="s">
        <v>209</v>
      </c>
      <c r="P255" s="69" t="s">
        <v>102</v>
      </c>
      <c r="Q255" s="69" t="s">
        <v>102</v>
      </c>
      <c r="R255" s="69" t="s">
        <v>102</v>
      </c>
      <c r="S255" s="69">
        <v>2018</v>
      </c>
      <c r="T255" s="112" t="s">
        <v>4706</v>
      </c>
      <c r="U255" s="68"/>
      <c r="V255" s="68"/>
      <c r="W255" s="68">
        <v>955000</v>
      </c>
      <c r="X255" s="72">
        <v>0</v>
      </c>
      <c r="Y255" s="69" t="s">
        <v>4707</v>
      </c>
      <c r="Z255" s="69"/>
      <c r="AA255" s="69" t="s">
        <v>73</v>
      </c>
      <c r="AB255" s="70">
        <v>5000000</v>
      </c>
      <c r="AC255" s="69" t="s">
        <v>102</v>
      </c>
      <c r="AD255" s="69" t="s">
        <v>209</v>
      </c>
      <c r="AE255" s="68"/>
      <c r="AF255" s="69" t="s">
        <v>3198</v>
      </c>
      <c r="AG255" s="69" t="s">
        <v>6794</v>
      </c>
      <c r="AH255" s="70">
        <v>5000</v>
      </c>
      <c r="AI255" s="70" t="s">
        <v>6652</v>
      </c>
      <c r="AJ255" s="69">
        <v>60</v>
      </c>
      <c r="AK255" s="69" t="s">
        <v>3014</v>
      </c>
      <c r="AL255" s="69" t="s">
        <v>5785</v>
      </c>
      <c r="AM255" s="69"/>
      <c r="AN255" s="69">
        <v>1</v>
      </c>
      <c r="AO255" s="69"/>
      <c r="AP255" s="69" t="s">
        <v>5366</v>
      </c>
    </row>
    <row r="256" spans="1:42" ht="56">
      <c r="A256" s="69">
        <v>439</v>
      </c>
      <c r="B256" s="69" t="s">
        <v>6795</v>
      </c>
      <c r="C256" s="69" t="s">
        <v>6796</v>
      </c>
      <c r="D256" s="69" t="s">
        <v>6797</v>
      </c>
      <c r="E256" s="69" t="s">
        <v>6798</v>
      </c>
      <c r="F256" s="149" t="s">
        <v>6799</v>
      </c>
      <c r="G256" s="69" t="s">
        <v>3180</v>
      </c>
      <c r="H256" s="69" t="s">
        <v>6796</v>
      </c>
      <c r="I256" s="69" t="s">
        <v>6796</v>
      </c>
      <c r="J256" s="69" t="s">
        <v>6800</v>
      </c>
      <c r="K256" s="69" t="s">
        <v>209</v>
      </c>
      <c r="L256" s="69" t="s">
        <v>102</v>
      </c>
      <c r="M256" s="69" t="s">
        <v>209</v>
      </c>
      <c r="N256" s="69" t="s">
        <v>6801</v>
      </c>
      <c r="O256" s="69" t="s">
        <v>209</v>
      </c>
      <c r="P256" s="69" t="s">
        <v>102</v>
      </c>
      <c r="Q256" s="69" t="s">
        <v>102</v>
      </c>
      <c r="R256" s="69" t="s">
        <v>102</v>
      </c>
      <c r="S256" s="69">
        <v>2015</v>
      </c>
      <c r="T256" s="112" t="s">
        <v>4706</v>
      </c>
      <c r="U256" s="68"/>
      <c r="V256" s="68">
        <v>890000</v>
      </c>
      <c r="W256" s="68">
        <v>42000</v>
      </c>
      <c r="X256" s="72">
        <v>0</v>
      </c>
      <c r="Y256" s="69" t="s">
        <v>5093</v>
      </c>
      <c r="Z256" s="69"/>
      <c r="AA256" s="69" t="s">
        <v>73</v>
      </c>
      <c r="AB256" s="70">
        <v>3500000</v>
      </c>
      <c r="AC256" s="69" t="s">
        <v>102</v>
      </c>
      <c r="AD256" s="69" t="s">
        <v>209</v>
      </c>
      <c r="AE256" s="68"/>
      <c r="AF256" s="69" t="s">
        <v>3198</v>
      </c>
      <c r="AG256" s="69" t="s">
        <v>5225</v>
      </c>
      <c r="AH256" s="70" t="s">
        <v>6802</v>
      </c>
      <c r="AI256" s="70" t="s">
        <v>4711</v>
      </c>
      <c r="AJ256" s="69">
        <v>600</v>
      </c>
      <c r="AK256" s="69" t="s">
        <v>105</v>
      </c>
      <c r="AL256" s="69" t="s">
        <v>4706</v>
      </c>
      <c r="AM256" s="69"/>
      <c r="AN256" s="69">
        <v>2</v>
      </c>
      <c r="AO256" s="69"/>
      <c r="AP256" s="69" t="s">
        <v>5366</v>
      </c>
    </row>
    <row r="257" spans="1:42" ht="56">
      <c r="A257" s="69">
        <v>441</v>
      </c>
      <c r="B257" s="69" t="s">
        <v>6811</v>
      </c>
      <c r="C257" s="69" t="s">
        <v>6812</v>
      </c>
      <c r="D257" s="69" t="s">
        <v>6813</v>
      </c>
      <c r="E257" s="69" t="s">
        <v>6814</v>
      </c>
      <c r="F257" s="149" t="s">
        <v>6815</v>
      </c>
      <c r="G257" s="69" t="s">
        <v>3180</v>
      </c>
      <c r="H257" s="69" t="s">
        <v>6812</v>
      </c>
      <c r="I257" s="69" t="s">
        <v>6812</v>
      </c>
      <c r="J257" s="69" t="s">
        <v>6816</v>
      </c>
      <c r="K257" s="69" t="s">
        <v>209</v>
      </c>
      <c r="L257" s="69" t="s">
        <v>102</v>
      </c>
      <c r="M257" s="69" t="s">
        <v>209</v>
      </c>
      <c r="N257" s="69" t="s">
        <v>209</v>
      </c>
      <c r="O257" s="69" t="s">
        <v>209</v>
      </c>
      <c r="P257" s="69" t="s">
        <v>102</v>
      </c>
      <c r="Q257" s="69" t="s">
        <v>102</v>
      </c>
      <c r="R257" s="69" t="s">
        <v>102</v>
      </c>
      <c r="S257" s="69">
        <v>2018</v>
      </c>
      <c r="T257" s="112" t="s">
        <v>4706</v>
      </c>
      <c r="U257" s="68"/>
      <c r="V257" s="68"/>
      <c r="W257" s="68" t="s">
        <v>6817</v>
      </c>
      <c r="X257" s="72">
        <v>0</v>
      </c>
      <c r="Y257" s="69" t="s">
        <v>5093</v>
      </c>
      <c r="Z257" s="69"/>
      <c r="AA257" s="69" t="s">
        <v>73</v>
      </c>
      <c r="AB257" s="70">
        <v>10000000</v>
      </c>
      <c r="AC257" s="69" t="s">
        <v>102</v>
      </c>
      <c r="AD257" s="69" t="s">
        <v>209</v>
      </c>
      <c r="AE257" s="68"/>
      <c r="AF257" s="69" t="s">
        <v>3198</v>
      </c>
      <c r="AG257" s="69" t="s">
        <v>5448</v>
      </c>
      <c r="AH257" s="70">
        <v>15000</v>
      </c>
      <c r="AI257" s="70" t="s">
        <v>4711</v>
      </c>
      <c r="AJ257" s="69">
        <v>150</v>
      </c>
      <c r="AK257" s="69" t="s">
        <v>547</v>
      </c>
      <c r="AL257" s="69" t="s">
        <v>4706</v>
      </c>
      <c r="AM257" s="69"/>
      <c r="AN257" s="69">
        <v>2</v>
      </c>
      <c r="AO257" s="69"/>
      <c r="AP257" s="69" t="s">
        <v>5366</v>
      </c>
    </row>
    <row r="258" spans="1:42" ht="84">
      <c r="A258" s="69">
        <v>442</v>
      </c>
      <c r="B258" s="69" t="s">
        <v>6818</v>
      </c>
      <c r="C258" s="69" t="s">
        <v>6819</v>
      </c>
      <c r="D258" s="69" t="s">
        <v>6820</v>
      </c>
      <c r="E258" s="69" t="s">
        <v>6821</v>
      </c>
      <c r="F258" s="149" t="s">
        <v>6822</v>
      </c>
      <c r="G258" s="69" t="s">
        <v>3180</v>
      </c>
      <c r="H258" s="69" t="s">
        <v>6819</v>
      </c>
      <c r="I258" s="69" t="s">
        <v>6819</v>
      </c>
      <c r="J258" s="69" t="s">
        <v>6823</v>
      </c>
      <c r="K258" s="69" t="s">
        <v>209</v>
      </c>
      <c r="L258" s="69" t="s">
        <v>102</v>
      </c>
      <c r="M258" s="69" t="s">
        <v>209</v>
      </c>
      <c r="N258" s="69" t="s">
        <v>209</v>
      </c>
      <c r="O258" s="69" t="s">
        <v>209</v>
      </c>
      <c r="P258" s="69" t="s">
        <v>102</v>
      </c>
      <c r="Q258" s="69" t="s">
        <v>102</v>
      </c>
      <c r="R258" s="69" t="s">
        <v>102</v>
      </c>
      <c r="S258" s="69">
        <v>2017</v>
      </c>
      <c r="T258" s="112" t="s">
        <v>4706</v>
      </c>
      <c r="U258" s="68">
        <v>102000</v>
      </c>
      <c r="V258" s="68">
        <v>2850000</v>
      </c>
      <c r="W258" s="68">
        <v>368000</v>
      </c>
      <c r="X258" s="72">
        <v>36000</v>
      </c>
      <c r="Y258" s="69" t="s">
        <v>4707</v>
      </c>
      <c r="Z258" s="69"/>
      <c r="AA258" s="69" t="s">
        <v>73</v>
      </c>
      <c r="AB258" s="70">
        <v>8000000</v>
      </c>
      <c r="AC258" s="69" t="s">
        <v>102</v>
      </c>
      <c r="AD258" s="69" t="s">
        <v>209</v>
      </c>
      <c r="AE258" s="68"/>
      <c r="AF258" s="69" t="s">
        <v>3198</v>
      </c>
      <c r="AG258" s="69" t="s">
        <v>6824</v>
      </c>
      <c r="AH258" s="70">
        <v>15000</v>
      </c>
      <c r="AI258" s="70" t="s">
        <v>4711</v>
      </c>
      <c r="AJ258" s="69">
        <v>150</v>
      </c>
      <c r="AK258" s="69" t="s">
        <v>6825</v>
      </c>
      <c r="AL258" s="69" t="s">
        <v>5785</v>
      </c>
      <c r="AM258" s="69"/>
      <c r="AN258" s="69">
        <v>1</v>
      </c>
      <c r="AO258" s="69"/>
      <c r="AP258" s="69" t="s">
        <v>6826</v>
      </c>
    </row>
    <row r="259" spans="1:42" ht="56">
      <c r="A259" s="69">
        <v>444</v>
      </c>
      <c r="B259" s="69" t="s">
        <v>6838</v>
      </c>
      <c r="C259" s="69" t="s">
        <v>6839</v>
      </c>
      <c r="D259" s="69" t="s">
        <v>6840</v>
      </c>
      <c r="E259" s="69" t="s">
        <v>6841</v>
      </c>
      <c r="F259" s="149" t="s">
        <v>6842</v>
      </c>
      <c r="G259" s="69" t="s">
        <v>3193</v>
      </c>
      <c r="H259" s="69" t="s">
        <v>6839</v>
      </c>
      <c r="I259" s="69" t="s">
        <v>6839</v>
      </c>
      <c r="J259" s="69" t="s">
        <v>6843</v>
      </c>
      <c r="K259" s="69" t="s">
        <v>209</v>
      </c>
      <c r="L259" s="69" t="s">
        <v>102</v>
      </c>
      <c r="M259" s="69" t="s">
        <v>209</v>
      </c>
      <c r="N259" s="69" t="s">
        <v>209</v>
      </c>
      <c r="O259" s="69" t="s">
        <v>209</v>
      </c>
      <c r="P259" s="69" t="s">
        <v>102</v>
      </c>
      <c r="Q259" s="69" t="s">
        <v>102</v>
      </c>
      <c r="R259" s="69" t="s">
        <v>102</v>
      </c>
      <c r="S259" s="69">
        <v>2018</v>
      </c>
      <c r="T259" s="112" t="s">
        <v>4706</v>
      </c>
      <c r="U259" s="68">
        <v>0</v>
      </c>
      <c r="V259" s="68"/>
      <c r="W259" s="68">
        <v>0</v>
      </c>
      <c r="X259" s="72">
        <v>0</v>
      </c>
      <c r="Y259" s="69" t="s">
        <v>5636</v>
      </c>
      <c r="Z259" s="69"/>
      <c r="AA259" s="69" t="s">
        <v>73</v>
      </c>
      <c r="AB259" s="70">
        <v>7000000</v>
      </c>
      <c r="AC259" s="69" t="s">
        <v>102</v>
      </c>
      <c r="AD259" s="69" t="s">
        <v>209</v>
      </c>
      <c r="AE259" s="68"/>
      <c r="AF259" s="69" t="s">
        <v>3198</v>
      </c>
      <c r="AG259" s="69" t="s">
        <v>6844</v>
      </c>
      <c r="AH259" s="70">
        <v>20000</v>
      </c>
      <c r="AI259" s="70" t="s">
        <v>4711</v>
      </c>
      <c r="AJ259" s="69">
        <v>300</v>
      </c>
      <c r="AK259" s="69" t="s">
        <v>6845</v>
      </c>
      <c r="AL259" s="69" t="s">
        <v>4706</v>
      </c>
      <c r="AM259" s="69"/>
      <c r="AN259" s="69">
        <v>2</v>
      </c>
      <c r="AO259" s="69"/>
      <c r="AP259" s="69" t="s">
        <v>5366</v>
      </c>
    </row>
    <row r="260" spans="1:42" ht="84">
      <c r="A260" s="69">
        <v>445</v>
      </c>
      <c r="B260" s="69" t="s">
        <v>6846</v>
      </c>
      <c r="C260" s="69" t="s">
        <v>6847</v>
      </c>
      <c r="D260" s="69" t="s">
        <v>6848</v>
      </c>
      <c r="E260" s="69" t="s">
        <v>6849</v>
      </c>
      <c r="F260" s="149" t="s">
        <v>6850</v>
      </c>
      <c r="G260" s="69" t="s">
        <v>3180</v>
      </c>
      <c r="H260" s="69" t="s">
        <v>6847</v>
      </c>
      <c r="I260" s="69" t="s">
        <v>6847</v>
      </c>
      <c r="J260" s="69" t="s">
        <v>6851</v>
      </c>
      <c r="K260" s="69" t="s">
        <v>209</v>
      </c>
      <c r="L260" s="69" t="s">
        <v>102</v>
      </c>
      <c r="M260" s="69" t="s">
        <v>209</v>
      </c>
      <c r="N260" s="69" t="s">
        <v>209</v>
      </c>
      <c r="O260" s="69" t="s">
        <v>209</v>
      </c>
      <c r="P260" s="69" t="s">
        <v>102</v>
      </c>
      <c r="Q260" s="69" t="s">
        <v>102</v>
      </c>
      <c r="R260" s="69" t="s">
        <v>102</v>
      </c>
      <c r="S260" s="69">
        <v>2018</v>
      </c>
      <c r="T260" s="112" t="s">
        <v>4706</v>
      </c>
      <c r="U260" s="68"/>
      <c r="V260" s="68"/>
      <c r="W260" s="68">
        <v>3095000</v>
      </c>
      <c r="X260" s="72">
        <v>60000</v>
      </c>
      <c r="Y260" s="69" t="s">
        <v>4707</v>
      </c>
      <c r="Z260" s="69"/>
      <c r="AA260" s="69" t="s">
        <v>73</v>
      </c>
      <c r="AB260" s="70">
        <v>10000000</v>
      </c>
      <c r="AC260" s="69" t="s">
        <v>102</v>
      </c>
      <c r="AD260" s="69" t="s">
        <v>209</v>
      </c>
      <c r="AE260" s="68"/>
      <c r="AF260" s="69" t="s">
        <v>3198</v>
      </c>
      <c r="AG260" s="69" t="s">
        <v>5448</v>
      </c>
      <c r="AH260" s="70">
        <v>10000</v>
      </c>
      <c r="AI260" s="70" t="s">
        <v>6630</v>
      </c>
      <c r="AJ260" s="69">
        <v>200</v>
      </c>
      <c r="AK260" s="69" t="s">
        <v>6852</v>
      </c>
      <c r="AL260" s="69" t="s">
        <v>5785</v>
      </c>
      <c r="AM260" s="69"/>
      <c r="AN260" s="69">
        <v>1</v>
      </c>
      <c r="AO260" s="69"/>
      <c r="AP260" s="69" t="s">
        <v>6853</v>
      </c>
    </row>
    <row r="261" spans="1:42" ht="98">
      <c r="A261" s="69">
        <v>446</v>
      </c>
      <c r="B261" s="69" t="s">
        <v>6854</v>
      </c>
      <c r="C261" s="69" t="s">
        <v>6855</v>
      </c>
      <c r="D261" s="69" t="s">
        <v>6856</v>
      </c>
      <c r="E261" s="69" t="s">
        <v>6857</v>
      </c>
      <c r="F261" s="149" t="s">
        <v>6858</v>
      </c>
      <c r="G261" s="69" t="s">
        <v>3180</v>
      </c>
      <c r="H261" s="69" t="s">
        <v>6855</v>
      </c>
      <c r="I261" s="69" t="s">
        <v>6855</v>
      </c>
      <c r="J261" s="69" t="s">
        <v>6859</v>
      </c>
      <c r="K261" s="69" t="s">
        <v>209</v>
      </c>
      <c r="L261" s="69" t="s">
        <v>102</v>
      </c>
      <c r="M261" s="69" t="s">
        <v>209</v>
      </c>
      <c r="N261" s="69" t="s">
        <v>209</v>
      </c>
      <c r="O261" s="69" t="s">
        <v>209</v>
      </c>
      <c r="P261" s="69" t="s">
        <v>102</v>
      </c>
      <c r="Q261" s="69" t="s">
        <v>102</v>
      </c>
      <c r="R261" s="69" t="s">
        <v>102</v>
      </c>
      <c r="S261" s="69">
        <v>2018</v>
      </c>
      <c r="T261" s="112" t="s">
        <v>4706</v>
      </c>
      <c r="U261" s="68"/>
      <c r="V261" s="68">
        <v>2120800</v>
      </c>
      <c r="W261" s="68">
        <v>0</v>
      </c>
      <c r="X261" s="72">
        <v>0</v>
      </c>
      <c r="Y261" s="69" t="s">
        <v>5636</v>
      </c>
      <c r="Z261" s="69"/>
      <c r="AA261" s="69" t="s">
        <v>73</v>
      </c>
      <c r="AB261" s="70">
        <v>7000000</v>
      </c>
      <c r="AC261" s="69" t="s">
        <v>102</v>
      </c>
      <c r="AD261" s="69" t="s">
        <v>209</v>
      </c>
      <c r="AE261" s="68"/>
      <c r="AF261" s="69" t="s">
        <v>3198</v>
      </c>
      <c r="AG261" s="69" t="s">
        <v>6860</v>
      </c>
      <c r="AH261" s="70">
        <v>18000</v>
      </c>
      <c r="AI261" s="70" t="s">
        <v>4711</v>
      </c>
      <c r="AJ261" s="69">
        <v>250</v>
      </c>
      <c r="AK261" s="69" t="s">
        <v>6861</v>
      </c>
      <c r="AL261" s="69" t="s">
        <v>4706</v>
      </c>
      <c r="AM261" s="69"/>
      <c r="AN261" s="69">
        <v>2</v>
      </c>
      <c r="AO261" s="69"/>
      <c r="AP261" s="69" t="s">
        <v>6862</v>
      </c>
    </row>
    <row r="262" spans="1:42" ht="56">
      <c r="A262" s="69">
        <v>447</v>
      </c>
      <c r="B262" s="69" t="s">
        <v>6863</v>
      </c>
      <c r="C262" s="69" t="s">
        <v>6864</v>
      </c>
      <c r="D262" s="69" t="s">
        <v>6865</v>
      </c>
      <c r="E262" s="69" t="s">
        <v>6866</v>
      </c>
      <c r="F262" s="149" t="s">
        <v>6867</v>
      </c>
      <c r="G262" s="69" t="s">
        <v>3193</v>
      </c>
      <c r="H262" s="69" t="s">
        <v>6864</v>
      </c>
      <c r="I262" s="69" t="s">
        <v>6864</v>
      </c>
      <c r="J262" s="69" t="s">
        <v>6868</v>
      </c>
      <c r="K262" s="69" t="s">
        <v>209</v>
      </c>
      <c r="L262" s="69" t="s">
        <v>102</v>
      </c>
      <c r="M262" s="69" t="s">
        <v>209</v>
      </c>
      <c r="N262" s="69" t="s">
        <v>209</v>
      </c>
      <c r="O262" s="69" t="s">
        <v>209</v>
      </c>
      <c r="P262" s="69" t="s">
        <v>102</v>
      </c>
      <c r="Q262" s="69" t="s">
        <v>102</v>
      </c>
      <c r="R262" s="69" t="s">
        <v>102</v>
      </c>
      <c r="S262" s="69">
        <v>2020</v>
      </c>
      <c r="T262" s="112" t="s">
        <v>4706</v>
      </c>
      <c r="U262" s="68"/>
      <c r="V262" s="68"/>
      <c r="W262" s="68">
        <v>156000</v>
      </c>
      <c r="X262" s="72">
        <v>0</v>
      </c>
      <c r="Y262" s="69" t="s">
        <v>5636</v>
      </c>
      <c r="Z262" s="69"/>
      <c r="AA262" s="69" t="s">
        <v>73</v>
      </c>
      <c r="AB262" s="70">
        <v>5000000</v>
      </c>
      <c r="AC262" s="69" t="s">
        <v>102</v>
      </c>
      <c r="AD262" s="69" t="s">
        <v>209</v>
      </c>
      <c r="AE262" s="68"/>
      <c r="AF262" s="69" t="s">
        <v>3198</v>
      </c>
      <c r="AG262" s="69" t="s">
        <v>6869</v>
      </c>
      <c r="AH262" s="70">
        <v>15000</v>
      </c>
      <c r="AI262" s="70" t="s">
        <v>4711</v>
      </c>
      <c r="AJ262" s="69">
        <v>100</v>
      </c>
      <c r="AK262" s="69" t="s">
        <v>105</v>
      </c>
      <c r="AL262" s="69" t="s">
        <v>4706</v>
      </c>
      <c r="AM262" s="69"/>
      <c r="AN262" s="69">
        <v>2</v>
      </c>
      <c r="AO262" s="69"/>
      <c r="AP262" s="69" t="s">
        <v>5366</v>
      </c>
    </row>
    <row r="263" spans="1:42" ht="56">
      <c r="A263" s="69">
        <v>449</v>
      </c>
      <c r="B263" s="69" t="s">
        <v>6879</v>
      </c>
      <c r="C263" s="69" t="s">
        <v>6880</v>
      </c>
      <c r="D263" s="69" t="s">
        <v>1554</v>
      </c>
      <c r="E263" s="69" t="s">
        <v>6881</v>
      </c>
      <c r="F263" s="149" t="s">
        <v>1555</v>
      </c>
      <c r="G263" s="69" t="s">
        <v>3193</v>
      </c>
      <c r="H263" s="69" t="s">
        <v>6880</v>
      </c>
      <c r="I263" s="69" t="s">
        <v>6880</v>
      </c>
      <c r="J263" s="69" t="s">
        <v>1556</v>
      </c>
      <c r="K263" s="69" t="s">
        <v>209</v>
      </c>
      <c r="L263" s="69" t="s">
        <v>102</v>
      </c>
      <c r="M263" s="69" t="s">
        <v>209</v>
      </c>
      <c r="N263" s="69" t="s">
        <v>209</v>
      </c>
      <c r="O263" s="69" t="s">
        <v>209</v>
      </c>
      <c r="P263" s="69" t="s">
        <v>102</v>
      </c>
      <c r="Q263" s="69" t="s">
        <v>102</v>
      </c>
      <c r="R263" s="69" t="s">
        <v>102</v>
      </c>
      <c r="S263" s="69">
        <v>20115</v>
      </c>
      <c r="T263" s="112" t="s">
        <v>4706</v>
      </c>
      <c r="U263" s="68">
        <v>180000</v>
      </c>
      <c r="V263" s="68"/>
      <c r="W263" s="68">
        <v>0</v>
      </c>
      <c r="X263" s="72">
        <v>0</v>
      </c>
      <c r="Y263" s="69" t="s">
        <v>5636</v>
      </c>
      <c r="Z263" s="69"/>
      <c r="AA263" s="69" t="s">
        <v>73</v>
      </c>
      <c r="AB263" s="70">
        <v>5000000</v>
      </c>
      <c r="AC263" s="69" t="s">
        <v>102</v>
      </c>
      <c r="AD263" s="69" t="s">
        <v>209</v>
      </c>
      <c r="AE263" s="68"/>
      <c r="AF263" s="69" t="s">
        <v>3198</v>
      </c>
      <c r="AG263" s="69" t="s">
        <v>6882</v>
      </c>
      <c r="AH263" s="70">
        <v>8000</v>
      </c>
      <c r="AI263" s="70" t="s">
        <v>6652</v>
      </c>
      <c r="AJ263" s="69">
        <v>100</v>
      </c>
      <c r="AK263" s="69" t="s">
        <v>6852</v>
      </c>
      <c r="AL263" s="69" t="s">
        <v>4706</v>
      </c>
      <c r="AM263" s="69"/>
      <c r="AN263" s="69">
        <v>1</v>
      </c>
      <c r="AO263" s="69"/>
      <c r="AP263" s="69" t="s">
        <v>5366</v>
      </c>
    </row>
    <row r="264" spans="1:42" ht="70">
      <c r="A264" s="69">
        <v>451</v>
      </c>
      <c r="B264" s="69" t="s">
        <v>6890</v>
      </c>
      <c r="C264" s="69" t="s">
        <v>6891</v>
      </c>
      <c r="D264" s="69" t="s">
        <v>6892</v>
      </c>
      <c r="E264" s="149" t="s">
        <v>6893</v>
      </c>
      <c r="F264" s="149" t="s">
        <v>1608</v>
      </c>
      <c r="G264" s="69" t="s">
        <v>3180</v>
      </c>
      <c r="H264" s="69" t="s">
        <v>6891</v>
      </c>
      <c r="I264" s="69" t="s">
        <v>6891</v>
      </c>
      <c r="J264" s="69" t="s">
        <v>6894</v>
      </c>
      <c r="K264" s="69" t="s">
        <v>209</v>
      </c>
      <c r="L264" s="69" t="s">
        <v>102</v>
      </c>
      <c r="M264" s="69" t="s">
        <v>209</v>
      </c>
      <c r="N264" s="69" t="s">
        <v>209</v>
      </c>
      <c r="O264" s="69" t="s">
        <v>209</v>
      </c>
      <c r="P264" s="69" t="s">
        <v>102</v>
      </c>
      <c r="Q264" s="69" t="s">
        <v>102</v>
      </c>
      <c r="R264" s="69" t="s">
        <v>102</v>
      </c>
      <c r="S264" s="69">
        <v>2018</v>
      </c>
      <c r="T264" s="112" t="s">
        <v>4706</v>
      </c>
      <c r="U264" s="68">
        <v>240000</v>
      </c>
      <c r="V264" s="68"/>
      <c r="W264" s="68">
        <v>0</v>
      </c>
      <c r="X264" s="72">
        <v>0</v>
      </c>
      <c r="Y264" s="69" t="s">
        <v>5636</v>
      </c>
      <c r="Z264" s="69"/>
      <c r="AA264" s="69" t="s">
        <v>73</v>
      </c>
      <c r="AB264" s="70">
        <v>5000000</v>
      </c>
      <c r="AC264" s="69" t="s">
        <v>102</v>
      </c>
      <c r="AD264" s="69" t="s">
        <v>209</v>
      </c>
      <c r="AE264" s="68"/>
      <c r="AF264" s="69" t="s">
        <v>3198</v>
      </c>
      <c r="AG264" s="69" t="s">
        <v>6895</v>
      </c>
      <c r="AH264" s="70" t="s">
        <v>6896</v>
      </c>
      <c r="AI264" s="70" t="s">
        <v>6897</v>
      </c>
      <c r="AJ264" s="69">
        <v>30</v>
      </c>
      <c r="AK264" s="69" t="s">
        <v>6898</v>
      </c>
      <c r="AL264" s="69" t="s">
        <v>4706</v>
      </c>
      <c r="AM264" s="69"/>
      <c r="AN264" s="69">
        <v>2</v>
      </c>
      <c r="AO264" s="69"/>
      <c r="AP264" s="69" t="s">
        <v>5366</v>
      </c>
    </row>
    <row r="265" spans="1:42" ht="140">
      <c r="A265" s="69">
        <v>452</v>
      </c>
      <c r="B265" s="69" t="s">
        <v>6899</v>
      </c>
      <c r="C265" s="69" t="s">
        <v>6900</v>
      </c>
      <c r="D265" s="69" t="s">
        <v>6901</v>
      </c>
      <c r="E265" s="69" t="s">
        <v>6902</v>
      </c>
      <c r="F265" s="149" t="s">
        <v>6903</v>
      </c>
      <c r="G265" s="69" t="s">
        <v>3193</v>
      </c>
      <c r="H265" s="69" t="s">
        <v>6900</v>
      </c>
      <c r="I265" s="69" t="s">
        <v>6900</v>
      </c>
      <c r="J265" s="69" t="s">
        <v>6904</v>
      </c>
      <c r="K265" s="69" t="s">
        <v>209</v>
      </c>
      <c r="L265" s="69" t="s">
        <v>6905</v>
      </c>
      <c r="M265" s="69" t="s">
        <v>209</v>
      </c>
      <c r="N265" s="69" t="s">
        <v>6906</v>
      </c>
      <c r="O265" s="69" t="s">
        <v>6907</v>
      </c>
      <c r="P265" s="69" t="s">
        <v>102</v>
      </c>
      <c r="Q265" s="69">
        <v>7120032640316</v>
      </c>
      <c r="R265" s="69" t="s">
        <v>102</v>
      </c>
      <c r="S265" s="69">
        <v>2015</v>
      </c>
      <c r="T265" s="112" t="s">
        <v>4706</v>
      </c>
      <c r="U265" s="68">
        <v>1126000</v>
      </c>
      <c r="V265" s="68"/>
      <c r="W265" s="68">
        <v>448193000</v>
      </c>
      <c r="X265" s="72">
        <v>0</v>
      </c>
      <c r="Y265" s="69" t="s">
        <v>4707</v>
      </c>
      <c r="Z265" s="69"/>
      <c r="AA265" s="69" t="s">
        <v>73</v>
      </c>
      <c r="AB265" s="70">
        <v>50000000</v>
      </c>
      <c r="AC265" s="69" t="s">
        <v>102</v>
      </c>
      <c r="AD265" s="69" t="s">
        <v>209</v>
      </c>
      <c r="AE265" s="68"/>
      <c r="AF265" s="69" t="s">
        <v>3198</v>
      </c>
      <c r="AG265" s="69" t="s">
        <v>6908</v>
      </c>
      <c r="AH265" s="70" t="s">
        <v>6909</v>
      </c>
      <c r="AI265" s="70" t="s">
        <v>4711</v>
      </c>
      <c r="AJ265" s="69">
        <v>1200</v>
      </c>
      <c r="AK265" s="69" t="s">
        <v>295</v>
      </c>
      <c r="AL265" s="69" t="s">
        <v>6910</v>
      </c>
      <c r="AM265" s="69"/>
      <c r="AN265" s="69">
        <v>8</v>
      </c>
      <c r="AO265" s="69"/>
      <c r="AP265" s="69" t="s">
        <v>6911</v>
      </c>
    </row>
    <row r="266" spans="1:42" ht="84">
      <c r="A266" s="69">
        <v>455</v>
      </c>
      <c r="B266" s="69" t="s">
        <v>6925</v>
      </c>
      <c r="C266" s="69" t="s">
        <v>6926</v>
      </c>
      <c r="D266" s="69" t="s">
        <v>6927</v>
      </c>
      <c r="E266" s="69" t="s">
        <v>1917</v>
      </c>
      <c r="F266" s="149" t="s">
        <v>6928</v>
      </c>
      <c r="G266" s="69" t="s">
        <v>3180</v>
      </c>
      <c r="H266" s="69" t="s">
        <v>6926</v>
      </c>
      <c r="I266" s="69" t="s">
        <v>6926</v>
      </c>
      <c r="J266" s="69" t="s">
        <v>6929</v>
      </c>
      <c r="K266" s="69" t="s">
        <v>209</v>
      </c>
      <c r="L266" s="69" t="s">
        <v>102</v>
      </c>
      <c r="M266" s="69" t="s">
        <v>209</v>
      </c>
      <c r="N266" s="69" t="s">
        <v>209</v>
      </c>
      <c r="O266" s="69" t="s">
        <v>209</v>
      </c>
      <c r="P266" s="69" t="s">
        <v>102</v>
      </c>
      <c r="Q266" s="69" t="s">
        <v>102</v>
      </c>
      <c r="R266" s="69" t="s">
        <v>102</v>
      </c>
      <c r="S266" s="69">
        <v>2018</v>
      </c>
      <c r="T266" s="112" t="s">
        <v>4706</v>
      </c>
      <c r="U266" s="68"/>
      <c r="V266" s="68">
        <v>24000</v>
      </c>
      <c r="W266" s="68">
        <v>0</v>
      </c>
      <c r="X266" s="72">
        <v>0</v>
      </c>
      <c r="Y266" s="69" t="s">
        <v>5636</v>
      </c>
      <c r="Z266" s="69"/>
      <c r="AA266" s="69" t="s">
        <v>73</v>
      </c>
      <c r="AB266" s="70">
        <v>3000000</v>
      </c>
      <c r="AC266" s="69" t="s">
        <v>102</v>
      </c>
      <c r="AD266" s="69" t="s">
        <v>209</v>
      </c>
      <c r="AE266" s="68"/>
      <c r="AF266" s="69" t="s">
        <v>3198</v>
      </c>
      <c r="AG266" s="69" t="s">
        <v>6930</v>
      </c>
      <c r="AH266" s="70">
        <v>10000</v>
      </c>
      <c r="AI266" s="70" t="s">
        <v>6931</v>
      </c>
      <c r="AJ266" s="69">
        <v>200</v>
      </c>
      <c r="AK266" s="69" t="s">
        <v>105</v>
      </c>
      <c r="AL266" s="69" t="s">
        <v>4706</v>
      </c>
      <c r="AM266" s="69"/>
      <c r="AN266" s="69">
        <v>1</v>
      </c>
      <c r="AO266" s="69"/>
      <c r="AP266" s="69" t="s">
        <v>5366</v>
      </c>
    </row>
    <row r="267" spans="1:42" ht="98">
      <c r="A267" s="69">
        <v>456</v>
      </c>
      <c r="B267" s="69" t="s">
        <v>6932</v>
      </c>
      <c r="C267" s="69" t="s">
        <v>6933</v>
      </c>
      <c r="D267" s="69" t="s">
        <v>6934</v>
      </c>
      <c r="E267" s="149" t="s">
        <v>6935</v>
      </c>
      <c r="F267" s="69"/>
      <c r="G267" s="69" t="s">
        <v>3180</v>
      </c>
      <c r="H267" s="69" t="s">
        <v>6933</v>
      </c>
      <c r="I267" s="69" t="s">
        <v>6933</v>
      </c>
      <c r="J267" s="69" t="s">
        <v>6936</v>
      </c>
      <c r="K267" s="69" t="s">
        <v>209</v>
      </c>
      <c r="L267" s="69" t="s">
        <v>102</v>
      </c>
      <c r="M267" s="69" t="s">
        <v>209</v>
      </c>
      <c r="N267" s="69" t="s">
        <v>209</v>
      </c>
      <c r="O267" s="69" t="s">
        <v>209</v>
      </c>
      <c r="P267" s="69" t="s">
        <v>102</v>
      </c>
      <c r="Q267" s="69" t="s">
        <v>102</v>
      </c>
      <c r="R267" s="69" t="s">
        <v>102</v>
      </c>
      <c r="S267" s="69">
        <v>2019</v>
      </c>
      <c r="T267" s="112" t="s">
        <v>4706</v>
      </c>
      <c r="U267" s="68"/>
      <c r="V267" s="68">
        <v>102000</v>
      </c>
      <c r="W267" s="68">
        <v>0</v>
      </c>
      <c r="X267" s="72">
        <v>0</v>
      </c>
      <c r="Y267" s="69" t="s">
        <v>5636</v>
      </c>
      <c r="Z267" s="69"/>
      <c r="AA267" s="69" t="s">
        <v>73</v>
      </c>
      <c r="AB267" s="70">
        <v>10000000</v>
      </c>
      <c r="AC267" s="69" t="s">
        <v>102</v>
      </c>
      <c r="AD267" s="69" t="s">
        <v>209</v>
      </c>
      <c r="AE267" s="68"/>
      <c r="AF267" s="69" t="s">
        <v>3198</v>
      </c>
      <c r="AG267" s="69" t="s">
        <v>5448</v>
      </c>
      <c r="AH267" s="70">
        <v>30000</v>
      </c>
      <c r="AI267" s="70" t="s">
        <v>4711</v>
      </c>
      <c r="AJ267" s="69">
        <v>150</v>
      </c>
      <c r="AK267" s="69" t="s">
        <v>105</v>
      </c>
      <c r="AL267" s="69" t="s">
        <v>4706</v>
      </c>
      <c r="AM267" s="69"/>
      <c r="AN267" s="69">
        <v>1</v>
      </c>
      <c r="AO267" s="69"/>
      <c r="AP267" s="69" t="s">
        <v>5366</v>
      </c>
    </row>
    <row r="268" spans="1:42" ht="112">
      <c r="A268" s="69">
        <v>458</v>
      </c>
      <c r="B268" s="69" t="s">
        <v>6946</v>
      </c>
      <c r="C268" s="69" t="s">
        <v>6947</v>
      </c>
      <c r="D268" s="69" t="s">
        <v>1022</v>
      </c>
      <c r="E268" s="69" t="s">
        <v>6948</v>
      </c>
      <c r="F268" s="149" t="s">
        <v>6949</v>
      </c>
      <c r="G268" s="69" t="s">
        <v>3180</v>
      </c>
      <c r="H268" s="69" t="s">
        <v>6947</v>
      </c>
      <c r="I268" s="69" t="s">
        <v>6947</v>
      </c>
      <c r="J268" s="69" t="s">
        <v>6950</v>
      </c>
      <c r="K268" s="69" t="s">
        <v>209</v>
      </c>
      <c r="L268" s="69" t="s">
        <v>6951</v>
      </c>
      <c r="M268" s="69" t="s">
        <v>209</v>
      </c>
      <c r="N268" s="69" t="s">
        <v>209</v>
      </c>
      <c r="O268" s="69" t="s">
        <v>209</v>
      </c>
      <c r="P268" s="69" t="s">
        <v>102</v>
      </c>
      <c r="Q268" s="69" t="s">
        <v>102</v>
      </c>
      <c r="R268" s="69" t="s">
        <v>102</v>
      </c>
      <c r="S268" s="69">
        <v>2017</v>
      </c>
      <c r="T268" s="112" t="s">
        <v>4706</v>
      </c>
      <c r="U268" s="68">
        <v>590000</v>
      </c>
      <c r="V268" s="68">
        <v>1274000</v>
      </c>
      <c r="W268" s="68">
        <v>1358718250</v>
      </c>
      <c r="X268" s="72">
        <v>0</v>
      </c>
      <c r="Y268" s="69" t="s">
        <v>4707</v>
      </c>
      <c r="Z268" s="69"/>
      <c r="AA268" s="69" t="s">
        <v>73</v>
      </c>
      <c r="AB268" s="70">
        <v>40000000</v>
      </c>
      <c r="AC268" s="69" t="s">
        <v>102</v>
      </c>
      <c r="AD268" s="69" t="s">
        <v>209</v>
      </c>
      <c r="AE268" s="68"/>
      <c r="AF268" s="69" t="s">
        <v>3198</v>
      </c>
      <c r="AG268" s="69" t="s">
        <v>6952</v>
      </c>
      <c r="AH268" s="70">
        <v>15000</v>
      </c>
      <c r="AI268" s="70" t="s">
        <v>6897</v>
      </c>
      <c r="AJ268" s="69">
        <v>3000</v>
      </c>
      <c r="AK268" s="69" t="s">
        <v>74</v>
      </c>
      <c r="AL268" s="69" t="s">
        <v>6953</v>
      </c>
      <c r="AM268" s="69"/>
      <c r="AN268" s="69">
        <v>5</v>
      </c>
      <c r="AO268" s="69"/>
      <c r="AP268" s="69" t="s">
        <v>6954</v>
      </c>
    </row>
    <row r="269" spans="1:42" ht="84">
      <c r="A269" s="69">
        <v>460</v>
      </c>
      <c r="B269" s="69" t="s">
        <v>6963</v>
      </c>
      <c r="C269" s="69" t="s">
        <v>6964</v>
      </c>
      <c r="D269" s="69" t="s">
        <v>6965</v>
      </c>
      <c r="E269" s="69" t="s">
        <v>6966</v>
      </c>
      <c r="F269" s="149" t="s">
        <v>6967</v>
      </c>
      <c r="G269" s="69" t="s">
        <v>3180</v>
      </c>
      <c r="H269" s="69" t="s">
        <v>6964</v>
      </c>
      <c r="I269" s="69" t="s">
        <v>6964</v>
      </c>
      <c r="J269" s="69" t="s">
        <v>6968</v>
      </c>
      <c r="K269" s="69" t="s">
        <v>209</v>
      </c>
      <c r="L269" s="69" t="s">
        <v>102</v>
      </c>
      <c r="M269" s="69" t="s">
        <v>209</v>
      </c>
      <c r="N269" s="69" t="s">
        <v>209</v>
      </c>
      <c r="O269" s="69" t="s">
        <v>209</v>
      </c>
      <c r="P269" s="69" t="s">
        <v>102</v>
      </c>
      <c r="Q269" s="69" t="s">
        <v>102</v>
      </c>
      <c r="R269" s="69" t="s">
        <v>102</v>
      </c>
      <c r="S269" s="69">
        <v>2020</v>
      </c>
      <c r="T269" s="112" t="s">
        <v>4706</v>
      </c>
      <c r="U269" s="68"/>
      <c r="V269" s="68">
        <v>1089000</v>
      </c>
      <c r="W269" s="68">
        <v>5311500</v>
      </c>
      <c r="X269" s="72">
        <v>0</v>
      </c>
      <c r="Y269" s="69" t="s">
        <v>4707</v>
      </c>
      <c r="Z269" s="69"/>
      <c r="AA269" s="69" t="s">
        <v>73</v>
      </c>
      <c r="AB269" s="70">
        <v>2000000</v>
      </c>
      <c r="AC269" s="69" t="s">
        <v>102</v>
      </c>
      <c r="AD269" s="69" t="s">
        <v>209</v>
      </c>
      <c r="AE269" s="68"/>
      <c r="AF269" s="69" t="s">
        <v>3198</v>
      </c>
      <c r="AG269" s="69" t="s">
        <v>6969</v>
      </c>
      <c r="AH269" s="70" t="s">
        <v>6970</v>
      </c>
      <c r="AI269" s="70" t="s">
        <v>6652</v>
      </c>
      <c r="AJ269" s="69">
        <v>200</v>
      </c>
      <c r="AK269" s="69" t="s">
        <v>105</v>
      </c>
      <c r="AL269" s="69" t="s">
        <v>5785</v>
      </c>
      <c r="AM269" s="69"/>
      <c r="AN269" s="69">
        <v>1</v>
      </c>
      <c r="AO269" s="69"/>
      <c r="AP269" s="69" t="s">
        <v>6971</v>
      </c>
    </row>
    <row r="270" spans="1:42" ht="56">
      <c r="A270" s="69">
        <v>462</v>
      </c>
      <c r="B270" s="69" t="s">
        <v>6979</v>
      </c>
      <c r="C270" s="69" t="s">
        <v>6980</v>
      </c>
      <c r="D270" s="69" t="s">
        <v>6981</v>
      </c>
      <c r="E270" s="69" t="s">
        <v>6982</v>
      </c>
      <c r="F270" s="149" t="s">
        <v>6983</v>
      </c>
      <c r="G270" s="69" t="s">
        <v>3193</v>
      </c>
      <c r="H270" s="69" t="s">
        <v>6980</v>
      </c>
      <c r="I270" s="69" t="s">
        <v>6980</v>
      </c>
      <c r="J270" s="69" t="s">
        <v>6984</v>
      </c>
      <c r="K270" s="69" t="s">
        <v>209</v>
      </c>
      <c r="L270" s="69" t="s">
        <v>102</v>
      </c>
      <c r="M270" s="69" t="s">
        <v>209</v>
      </c>
      <c r="N270" s="69" t="s">
        <v>209</v>
      </c>
      <c r="O270" s="69" t="s">
        <v>209</v>
      </c>
      <c r="P270" s="69" t="s">
        <v>102</v>
      </c>
      <c r="Q270" s="69" t="s">
        <v>102</v>
      </c>
      <c r="R270" s="69" t="s">
        <v>102</v>
      </c>
      <c r="S270" s="69">
        <v>2015</v>
      </c>
      <c r="T270" s="112" t="s">
        <v>4706</v>
      </c>
      <c r="U270" s="68"/>
      <c r="V270" s="68"/>
      <c r="W270" s="68">
        <v>8000000</v>
      </c>
      <c r="X270" s="72">
        <v>0</v>
      </c>
      <c r="Y270" s="69" t="s">
        <v>5636</v>
      </c>
      <c r="Z270" s="69"/>
      <c r="AA270" s="69" t="s">
        <v>73</v>
      </c>
      <c r="AB270" s="70">
        <v>2000000</v>
      </c>
      <c r="AC270" s="69" t="s">
        <v>102</v>
      </c>
      <c r="AD270" s="69" t="s">
        <v>209</v>
      </c>
      <c r="AE270" s="68"/>
      <c r="AF270" s="69" t="s">
        <v>3198</v>
      </c>
      <c r="AG270" s="69" t="s">
        <v>6604</v>
      </c>
      <c r="AH270" s="70">
        <v>50000</v>
      </c>
      <c r="AI270" s="70" t="s">
        <v>6897</v>
      </c>
      <c r="AJ270" s="69">
        <v>100</v>
      </c>
      <c r="AK270" s="69" t="s">
        <v>6985</v>
      </c>
      <c r="AL270" s="69" t="s">
        <v>4706</v>
      </c>
      <c r="AM270" s="69"/>
      <c r="AN270" s="69">
        <v>1</v>
      </c>
      <c r="AO270" s="69"/>
      <c r="AP270" s="69" t="s">
        <v>5366</v>
      </c>
    </row>
    <row r="271" spans="1:42" ht="84">
      <c r="A271" s="69">
        <v>465</v>
      </c>
      <c r="B271" s="69" t="s">
        <v>7001</v>
      </c>
      <c r="C271" s="69" t="s">
        <v>7002</v>
      </c>
      <c r="D271" s="69" t="s">
        <v>7003</v>
      </c>
      <c r="E271" s="149" t="s">
        <v>7004</v>
      </c>
      <c r="F271" s="149" t="s">
        <v>7005</v>
      </c>
      <c r="G271" s="69" t="s">
        <v>3180</v>
      </c>
      <c r="H271" s="69" t="s">
        <v>7002</v>
      </c>
      <c r="I271" s="69" t="s">
        <v>7002</v>
      </c>
      <c r="J271" s="69" t="s">
        <v>7006</v>
      </c>
      <c r="K271" s="69" t="s">
        <v>209</v>
      </c>
      <c r="L271" s="69" t="s">
        <v>102</v>
      </c>
      <c r="M271" s="69" t="s">
        <v>209</v>
      </c>
      <c r="N271" s="69" t="s">
        <v>209</v>
      </c>
      <c r="O271" s="69" t="s">
        <v>209</v>
      </c>
      <c r="P271" s="69" t="s">
        <v>102</v>
      </c>
      <c r="Q271" s="69" t="s">
        <v>102</v>
      </c>
      <c r="R271" s="69" t="s">
        <v>102</v>
      </c>
      <c r="S271" s="69">
        <v>2019</v>
      </c>
      <c r="T271" s="112" t="s">
        <v>4706</v>
      </c>
      <c r="U271" s="68"/>
      <c r="V271" s="68"/>
      <c r="W271" s="68">
        <v>0</v>
      </c>
      <c r="X271" s="72">
        <v>0</v>
      </c>
      <c r="Y271" s="69" t="s">
        <v>5636</v>
      </c>
      <c r="Z271" s="69"/>
      <c r="AA271" s="69" t="s">
        <v>73</v>
      </c>
      <c r="AB271" s="70">
        <v>5000000</v>
      </c>
      <c r="AC271" s="69" t="s">
        <v>102</v>
      </c>
      <c r="AD271" s="69" t="s">
        <v>209</v>
      </c>
      <c r="AE271" s="68"/>
      <c r="AF271" s="69" t="s">
        <v>3198</v>
      </c>
      <c r="AG271" s="69" t="s">
        <v>7007</v>
      </c>
      <c r="AH271" s="70">
        <v>350000</v>
      </c>
      <c r="AI271" s="70" t="s">
        <v>4711</v>
      </c>
      <c r="AJ271" s="69">
        <v>2</v>
      </c>
      <c r="AK271" s="69" t="s">
        <v>105</v>
      </c>
      <c r="AL271" s="69" t="s">
        <v>4706</v>
      </c>
      <c r="AM271" s="69"/>
      <c r="AN271" s="69">
        <v>0</v>
      </c>
      <c r="AO271" s="69"/>
      <c r="AP271" s="69" t="s">
        <v>5366</v>
      </c>
    </row>
    <row r="272" spans="1:42" ht="56">
      <c r="A272" s="69">
        <v>466</v>
      </c>
      <c r="B272" s="69" t="s">
        <v>7008</v>
      </c>
      <c r="C272" s="69" t="s">
        <v>7009</v>
      </c>
      <c r="D272" s="69" t="s">
        <v>7010</v>
      </c>
      <c r="E272" s="69" t="s">
        <v>7011</v>
      </c>
      <c r="F272" s="149" t="s">
        <v>7012</v>
      </c>
      <c r="G272" s="69" t="s">
        <v>3193</v>
      </c>
      <c r="H272" s="69" t="s">
        <v>7009</v>
      </c>
      <c r="I272" s="69" t="s">
        <v>7009</v>
      </c>
      <c r="J272" s="69" t="s">
        <v>7013</v>
      </c>
      <c r="K272" s="69" t="s">
        <v>209</v>
      </c>
      <c r="L272" s="69" t="s">
        <v>102</v>
      </c>
      <c r="M272" s="69" t="s">
        <v>209</v>
      </c>
      <c r="N272" s="69" t="s">
        <v>209</v>
      </c>
      <c r="O272" s="69" t="s">
        <v>209</v>
      </c>
      <c r="P272" s="69" t="s">
        <v>102</v>
      </c>
      <c r="Q272" s="69" t="s">
        <v>102</v>
      </c>
      <c r="R272" s="69" t="s">
        <v>102</v>
      </c>
      <c r="S272" s="69">
        <v>2019</v>
      </c>
      <c r="T272" s="112" t="s">
        <v>4706</v>
      </c>
      <c r="U272" s="68"/>
      <c r="V272" s="68">
        <v>1800000</v>
      </c>
      <c r="W272" s="68">
        <v>7200000</v>
      </c>
      <c r="X272" s="72">
        <v>0</v>
      </c>
      <c r="Y272" s="69" t="s">
        <v>5636</v>
      </c>
      <c r="Z272" s="69"/>
      <c r="AA272" s="69" t="s">
        <v>73</v>
      </c>
      <c r="AB272" s="70">
        <v>5000000</v>
      </c>
      <c r="AC272" s="69" t="s">
        <v>102</v>
      </c>
      <c r="AD272" s="69" t="s">
        <v>209</v>
      </c>
      <c r="AE272" s="68"/>
      <c r="AF272" s="69" t="s">
        <v>3198</v>
      </c>
      <c r="AG272" s="69" t="s">
        <v>5448</v>
      </c>
      <c r="AH272" s="70">
        <v>15000</v>
      </c>
      <c r="AI272" s="70" t="s">
        <v>6630</v>
      </c>
      <c r="AJ272" s="69">
        <v>300</v>
      </c>
      <c r="AK272" s="69" t="s">
        <v>105</v>
      </c>
      <c r="AL272" s="69" t="s">
        <v>4706</v>
      </c>
      <c r="AM272" s="69"/>
      <c r="AN272" s="69">
        <v>0</v>
      </c>
      <c r="AO272" s="69"/>
      <c r="AP272" s="69" t="s">
        <v>5366</v>
      </c>
    </row>
    <row r="273" spans="1:42" ht="84">
      <c r="A273" s="69">
        <v>469</v>
      </c>
      <c r="B273" s="69" t="s">
        <v>7031</v>
      </c>
      <c r="C273" s="69" t="s">
        <v>7032</v>
      </c>
      <c r="D273" s="69" t="s">
        <v>7033</v>
      </c>
      <c r="E273" s="69" t="s">
        <v>7034</v>
      </c>
      <c r="F273" s="149" t="s">
        <v>7035</v>
      </c>
      <c r="G273" s="69" t="s">
        <v>3180</v>
      </c>
      <c r="H273" s="69" t="s">
        <v>7032</v>
      </c>
      <c r="I273" s="69" t="s">
        <v>7032</v>
      </c>
      <c r="J273" s="69" t="s">
        <v>7036</v>
      </c>
      <c r="K273" s="69" t="s">
        <v>209</v>
      </c>
      <c r="L273" s="69" t="s">
        <v>102</v>
      </c>
      <c r="M273" s="69" t="s">
        <v>209</v>
      </c>
      <c r="N273" s="69" t="s">
        <v>209</v>
      </c>
      <c r="O273" s="69" t="s">
        <v>209</v>
      </c>
      <c r="P273" s="69" t="s">
        <v>102</v>
      </c>
      <c r="Q273" s="69" t="s">
        <v>102</v>
      </c>
      <c r="R273" s="69" t="s">
        <v>102</v>
      </c>
      <c r="S273" s="69">
        <v>2019</v>
      </c>
      <c r="T273" s="112" t="s">
        <v>4706</v>
      </c>
      <c r="U273" s="68"/>
      <c r="V273" s="68"/>
      <c r="W273" s="68">
        <v>1920000</v>
      </c>
      <c r="X273" s="72">
        <v>0</v>
      </c>
      <c r="Y273" s="69" t="s">
        <v>4707</v>
      </c>
      <c r="Z273" s="69"/>
      <c r="AA273" s="69" t="s">
        <v>73</v>
      </c>
      <c r="AB273" s="70">
        <v>5000000</v>
      </c>
      <c r="AC273" s="69" t="s">
        <v>102</v>
      </c>
      <c r="AD273" s="69" t="s">
        <v>209</v>
      </c>
      <c r="AE273" s="68"/>
      <c r="AF273" s="69" t="s">
        <v>3198</v>
      </c>
      <c r="AG273" s="69" t="s">
        <v>7037</v>
      </c>
      <c r="AH273" s="70">
        <v>4000</v>
      </c>
      <c r="AI273" s="70" t="s">
        <v>4711</v>
      </c>
      <c r="AJ273" s="69">
        <v>500</v>
      </c>
      <c r="AK273" s="69" t="s">
        <v>105</v>
      </c>
      <c r="AL273" s="69" t="s">
        <v>6572</v>
      </c>
      <c r="AM273" s="69"/>
      <c r="AN273" s="69">
        <v>0</v>
      </c>
      <c r="AO273" s="69"/>
      <c r="AP273" s="69" t="s">
        <v>7038</v>
      </c>
    </row>
    <row r="274" spans="1:42" ht="70">
      <c r="A274" s="69">
        <v>470</v>
      </c>
      <c r="B274" s="69" t="s">
        <v>7039</v>
      </c>
      <c r="C274" s="69" t="s">
        <v>7040</v>
      </c>
      <c r="D274" s="69" t="s">
        <v>7041</v>
      </c>
      <c r="E274" s="69" t="s">
        <v>7042</v>
      </c>
      <c r="F274" s="149" t="s">
        <v>7043</v>
      </c>
      <c r="G274" s="69" t="s">
        <v>3180</v>
      </c>
      <c r="H274" s="69" t="s">
        <v>7040</v>
      </c>
      <c r="I274" s="69" t="s">
        <v>7040</v>
      </c>
      <c r="J274" s="69" t="s">
        <v>7044</v>
      </c>
      <c r="K274" s="69" t="s">
        <v>209</v>
      </c>
      <c r="L274" s="69" t="s">
        <v>102</v>
      </c>
      <c r="M274" s="69" t="s">
        <v>209</v>
      </c>
      <c r="N274" s="69" t="s">
        <v>209</v>
      </c>
      <c r="O274" s="69" t="s">
        <v>209</v>
      </c>
      <c r="P274" s="69" t="s">
        <v>102</v>
      </c>
      <c r="Q274" s="69" t="s">
        <v>102</v>
      </c>
      <c r="R274" s="69" t="s">
        <v>102</v>
      </c>
      <c r="S274" s="69">
        <v>2017</v>
      </c>
      <c r="T274" s="112" t="s">
        <v>4706</v>
      </c>
      <c r="U274" s="68"/>
      <c r="V274" s="68"/>
      <c r="W274" s="68">
        <v>0</v>
      </c>
      <c r="X274" s="72">
        <v>0</v>
      </c>
      <c r="Y274" s="69" t="s">
        <v>5636</v>
      </c>
      <c r="Z274" s="69"/>
      <c r="AA274" s="69" t="s">
        <v>73</v>
      </c>
      <c r="AB274" s="70">
        <v>10000000</v>
      </c>
      <c r="AC274" s="69" t="s">
        <v>102</v>
      </c>
      <c r="AD274" s="69" t="s">
        <v>209</v>
      </c>
      <c r="AE274" s="68"/>
      <c r="AF274" s="69" t="s">
        <v>3198</v>
      </c>
      <c r="AG274" s="69" t="s">
        <v>6757</v>
      </c>
      <c r="AH274" s="70">
        <v>10000</v>
      </c>
      <c r="AI274" s="70" t="s">
        <v>6630</v>
      </c>
      <c r="AJ274" s="69">
        <v>300</v>
      </c>
      <c r="AK274" s="69" t="s">
        <v>105</v>
      </c>
      <c r="AL274" s="69" t="s">
        <v>4706</v>
      </c>
      <c r="AM274" s="69"/>
      <c r="AN274" s="69">
        <v>1</v>
      </c>
      <c r="AO274" s="69"/>
      <c r="AP274" s="69" t="s">
        <v>5366</v>
      </c>
    </row>
    <row r="275" spans="1:42" ht="56">
      <c r="A275" s="69">
        <v>471</v>
      </c>
      <c r="B275" s="69" t="s">
        <v>7045</v>
      </c>
      <c r="C275" s="69" t="s">
        <v>7046</v>
      </c>
      <c r="D275" s="69" t="s">
        <v>969</v>
      </c>
      <c r="E275" s="69" t="s">
        <v>967</v>
      </c>
      <c r="F275" s="149" t="s">
        <v>970</v>
      </c>
      <c r="G275" s="69" t="s">
        <v>3180</v>
      </c>
      <c r="H275" s="69" t="s">
        <v>7046</v>
      </c>
      <c r="I275" s="69" t="s">
        <v>7046</v>
      </c>
      <c r="J275" s="69" t="s">
        <v>971</v>
      </c>
      <c r="K275" s="69" t="s">
        <v>209</v>
      </c>
      <c r="L275" s="69" t="s">
        <v>102</v>
      </c>
      <c r="M275" s="69" t="s">
        <v>209</v>
      </c>
      <c r="N275" s="69" t="s">
        <v>209</v>
      </c>
      <c r="O275" s="69" t="s">
        <v>209</v>
      </c>
      <c r="P275" s="69" t="s">
        <v>102</v>
      </c>
      <c r="Q275" s="69" t="s">
        <v>102</v>
      </c>
      <c r="R275" s="69" t="s">
        <v>102</v>
      </c>
      <c r="S275" s="69">
        <v>2018</v>
      </c>
      <c r="T275" s="112" t="s">
        <v>4706</v>
      </c>
      <c r="U275" s="68">
        <v>505000</v>
      </c>
      <c r="V275" s="68"/>
      <c r="W275" s="68">
        <v>0</v>
      </c>
      <c r="X275" s="72">
        <v>0</v>
      </c>
      <c r="Y275" s="69" t="s">
        <v>5636</v>
      </c>
      <c r="Z275" s="69"/>
      <c r="AA275" s="69" t="s">
        <v>73</v>
      </c>
      <c r="AB275" s="70" t="s">
        <v>81</v>
      </c>
      <c r="AC275" s="69" t="s">
        <v>102</v>
      </c>
      <c r="AD275" s="69" t="s">
        <v>209</v>
      </c>
      <c r="AE275" s="68"/>
      <c r="AF275" s="69" t="s">
        <v>3198</v>
      </c>
      <c r="AG275" s="69" t="s">
        <v>7047</v>
      </c>
      <c r="AH275" s="70">
        <v>15000</v>
      </c>
      <c r="AI275" s="70" t="s">
        <v>4711</v>
      </c>
      <c r="AJ275" s="69">
        <v>300</v>
      </c>
      <c r="AK275" s="69" t="s">
        <v>105</v>
      </c>
      <c r="AL275" s="69" t="s">
        <v>4706</v>
      </c>
      <c r="AM275" s="69"/>
      <c r="AN275" s="69">
        <v>2</v>
      </c>
      <c r="AO275" s="69"/>
      <c r="AP275" s="69" t="s">
        <v>5366</v>
      </c>
    </row>
    <row r="276" spans="1:42" ht="154">
      <c r="A276" s="69">
        <v>472</v>
      </c>
      <c r="B276" s="69" t="s">
        <v>7048</v>
      </c>
      <c r="C276" s="69" t="s">
        <v>7049</v>
      </c>
      <c r="D276" s="69" t="s">
        <v>7050</v>
      </c>
      <c r="E276" s="69" t="s">
        <v>7051</v>
      </c>
      <c r="F276" s="149" t="s">
        <v>7052</v>
      </c>
      <c r="G276" s="69" t="s">
        <v>3180</v>
      </c>
      <c r="H276" s="69" t="s">
        <v>7049</v>
      </c>
      <c r="I276" s="69" t="s">
        <v>7049</v>
      </c>
      <c r="J276" s="69" t="s">
        <v>7053</v>
      </c>
      <c r="K276" s="69" t="s">
        <v>209</v>
      </c>
      <c r="L276" s="69" t="s">
        <v>102</v>
      </c>
      <c r="M276" s="69" t="s">
        <v>209</v>
      </c>
      <c r="N276" s="69" t="s">
        <v>209</v>
      </c>
      <c r="O276" s="69" t="s">
        <v>209</v>
      </c>
      <c r="P276" s="69" t="s">
        <v>102</v>
      </c>
      <c r="Q276" s="69" t="s">
        <v>102</v>
      </c>
      <c r="R276" s="69" t="s">
        <v>102</v>
      </c>
      <c r="S276" s="69">
        <v>2018</v>
      </c>
      <c r="T276" s="112" t="s">
        <v>4706</v>
      </c>
      <c r="U276" s="68">
        <v>19215000</v>
      </c>
      <c r="V276" s="68">
        <v>20352000</v>
      </c>
      <c r="W276" s="68" t="s">
        <v>7054</v>
      </c>
      <c r="X276" s="72">
        <v>1586000</v>
      </c>
      <c r="Y276" s="69" t="s">
        <v>4707</v>
      </c>
      <c r="Z276" s="69"/>
      <c r="AA276" s="69" t="s">
        <v>73</v>
      </c>
      <c r="AB276" s="70" t="s">
        <v>81</v>
      </c>
      <c r="AC276" s="69" t="s">
        <v>102</v>
      </c>
      <c r="AD276" s="69" t="s">
        <v>209</v>
      </c>
      <c r="AE276" s="68"/>
      <c r="AF276" s="69" t="s">
        <v>3198</v>
      </c>
      <c r="AG276" s="69" t="s">
        <v>4793</v>
      </c>
      <c r="AH276" s="70">
        <v>15000</v>
      </c>
      <c r="AI276" s="70" t="s">
        <v>6897</v>
      </c>
      <c r="AJ276" s="69">
        <v>100</v>
      </c>
      <c r="AK276" s="69" t="s">
        <v>105</v>
      </c>
      <c r="AL276" s="69" t="s">
        <v>6641</v>
      </c>
      <c r="AM276" s="69"/>
      <c r="AN276" s="69">
        <v>2</v>
      </c>
      <c r="AO276" s="69"/>
      <c r="AP276" s="69" t="s">
        <v>5366</v>
      </c>
    </row>
    <row r="277" spans="1:42" ht="56">
      <c r="A277" s="69">
        <v>473</v>
      </c>
      <c r="B277" s="69" t="s">
        <v>7055</v>
      </c>
      <c r="C277" s="69" t="s">
        <v>7056</v>
      </c>
      <c r="D277" s="69" t="s">
        <v>7057</v>
      </c>
      <c r="E277" s="69" t="s">
        <v>7058</v>
      </c>
      <c r="F277" s="149" t="s">
        <v>7059</v>
      </c>
      <c r="G277" s="69" t="s">
        <v>3180</v>
      </c>
      <c r="H277" s="69" t="s">
        <v>7056</v>
      </c>
      <c r="I277" s="69" t="s">
        <v>7056</v>
      </c>
      <c r="J277" s="69" t="s">
        <v>7060</v>
      </c>
      <c r="K277" s="69" t="s">
        <v>209</v>
      </c>
      <c r="L277" s="69" t="s">
        <v>102</v>
      </c>
      <c r="M277" s="69" t="s">
        <v>209</v>
      </c>
      <c r="N277" s="69" t="s">
        <v>209</v>
      </c>
      <c r="O277" s="69" t="s">
        <v>209</v>
      </c>
      <c r="P277" s="69" t="s">
        <v>102</v>
      </c>
      <c r="Q277" s="69" t="s">
        <v>102</v>
      </c>
      <c r="R277" s="69" t="s">
        <v>102</v>
      </c>
      <c r="S277" s="69">
        <v>2016</v>
      </c>
      <c r="T277" s="112" t="s">
        <v>4706</v>
      </c>
      <c r="U277" s="68">
        <v>255000</v>
      </c>
      <c r="V277" s="68"/>
      <c r="W277" s="68">
        <v>0</v>
      </c>
      <c r="X277" s="72">
        <v>0</v>
      </c>
      <c r="Y277" s="69" t="s">
        <v>5636</v>
      </c>
      <c r="Z277" s="69"/>
      <c r="AA277" s="69" t="s">
        <v>73</v>
      </c>
      <c r="AB277" s="70" t="s">
        <v>280</v>
      </c>
      <c r="AC277" s="69" t="s">
        <v>102</v>
      </c>
      <c r="AD277" s="69" t="s">
        <v>209</v>
      </c>
      <c r="AE277" s="68"/>
      <c r="AF277" s="69" t="s">
        <v>3198</v>
      </c>
      <c r="AG277" s="69" t="s">
        <v>7061</v>
      </c>
      <c r="AH277" s="70">
        <v>80000</v>
      </c>
      <c r="AI277" s="70" t="s">
        <v>6652</v>
      </c>
      <c r="AJ277" s="69">
        <v>30</v>
      </c>
      <c r="AK277" s="69" t="s">
        <v>547</v>
      </c>
      <c r="AL277" s="69" t="s">
        <v>4706</v>
      </c>
      <c r="AM277" s="69"/>
      <c r="AN277" s="69">
        <v>2</v>
      </c>
      <c r="AO277" s="69"/>
      <c r="AP277" s="69" t="s">
        <v>5366</v>
      </c>
    </row>
    <row r="278" spans="1:42" ht="322">
      <c r="A278" s="69">
        <v>474</v>
      </c>
      <c r="B278" s="69" t="s">
        <v>7062</v>
      </c>
      <c r="C278" s="69" t="s">
        <v>7063</v>
      </c>
      <c r="D278" s="69" t="s">
        <v>7064</v>
      </c>
      <c r="E278" s="69" t="s">
        <v>7065</v>
      </c>
      <c r="F278" s="149" t="s">
        <v>7066</v>
      </c>
      <c r="G278" s="69" t="s">
        <v>3193</v>
      </c>
      <c r="H278" s="69" t="s">
        <v>7063</v>
      </c>
      <c r="I278" s="69" t="s">
        <v>7063</v>
      </c>
      <c r="J278" s="69" t="s">
        <v>7067</v>
      </c>
      <c r="K278" s="69" t="s">
        <v>209</v>
      </c>
      <c r="L278" s="69">
        <v>130155146147</v>
      </c>
      <c r="M278" s="69" t="s">
        <v>209</v>
      </c>
      <c r="N278" s="69" t="s">
        <v>209</v>
      </c>
      <c r="O278" s="69" t="s">
        <v>209</v>
      </c>
      <c r="P278" s="69" t="s">
        <v>7068</v>
      </c>
      <c r="Q278" s="69">
        <v>7100024011214</v>
      </c>
      <c r="R278" s="69" t="s">
        <v>102</v>
      </c>
      <c r="S278" s="69">
        <v>2017</v>
      </c>
      <c r="T278" s="112" t="s">
        <v>4706</v>
      </c>
      <c r="U278" s="68">
        <v>7407000</v>
      </c>
      <c r="V278" s="68">
        <v>5650000</v>
      </c>
      <c r="W278" s="68" t="s">
        <v>7069</v>
      </c>
      <c r="X278" s="72">
        <v>400000</v>
      </c>
      <c r="Y278" s="69" t="s">
        <v>4707</v>
      </c>
      <c r="Z278" s="69"/>
      <c r="AA278" s="69" t="s">
        <v>73</v>
      </c>
      <c r="AB278" s="70" t="s">
        <v>280</v>
      </c>
      <c r="AC278" s="69" t="s">
        <v>102</v>
      </c>
      <c r="AD278" s="69" t="s">
        <v>209</v>
      </c>
      <c r="AE278" s="68"/>
      <c r="AF278" s="69" t="s">
        <v>3198</v>
      </c>
      <c r="AG278" s="69" t="s">
        <v>7070</v>
      </c>
      <c r="AH278" s="70">
        <v>10000</v>
      </c>
      <c r="AI278" s="70" t="s">
        <v>6897</v>
      </c>
      <c r="AJ278" s="69">
        <v>1000</v>
      </c>
      <c r="AK278" s="69" t="s">
        <v>7071</v>
      </c>
      <c r="AL278" s="69" t="s">
        <v>7072</v>
      </c>
      <c r="AM278" s="69"/>
      <c r="AN278" s="69">
        <v>3</v>
      </c>
      <c r="AO278" s="69"/>
      <c r="AP278" s="69" t="s">
        <v>7073</v>
      </c>
    </row>
    <row r="279" spans="1:42" ht="84">
      <c r="A279" s="69">
        <v>475</v>
      </c>
      <c r="B279" s="69" t="s">
        <v>7074</v>
      </c>
      <c r="C279" s="69" t="s">
        <v>7075</v>
      </c>
      <c r="D279" s="69" t="s">
        <v>7076</v>
      </c>
      <c r="E279" s="69" t="s">
        <v>7077</v>
      </c>
      <c r="F279" s="149" t="s">
        <v>7078</v>
      </c>
      <c r="G279" s="69" t="s">
        <v>3193</v>
      </c>
      <c r="H279" s="69" t="s">
        <v>7075</v>
      </c>
      <c r="I279" s="69" t="s">
        <v>7075</v>
      </c>
      <c r="J279" s="69" t="s">
        <v>755</v>
      </c>
      <c r="K279" s="69" t="s">
        <v>209</v>
      </c>
      <c r="L279" s="69" t="s">
        <v>102</v>
      </c>
      <c r="M279" s="69" t="s">
        <v>209</v>
      </c>
      <c r="N279" s="69" t="s">
        <v>209</v>
      </c>
      <c r="O279" s="69" t="s">
        <v>209</v>
      </c>
      <c r="P279" s="69" t="s">
        <v>102</v>
      </c>
      <c r="Q279" s="69" t="s">
        <v>102</v>
      </c>
      <c r="R279" s="69" t="s">
        <v>102</v>
      </c>
      <c r="S279" s="69">
        <v>2016</v>
      </c>
      <c r="T279" s="112" t="s">
        <v>4706</v>
      </c>
      <c r="U279" s="68">
        <v>8445200</v>
      </c>
      <c r="V279" s="68">
        <v>4245000</v>
      </c>
      <c r="W279" s="68">
        <v>1140000</v>
      </c>
      <c r="X279" s="72">
        <v>75000</v>
      </c>
      <c r="Y279" s="69" t="s">
        <v>4707</v>
      </c>
      <c r="Z279" s="69"/>
      <c r="AA279" s="69" t="s">
        <v>73</v>
      </c>
      <c r="AB279" s="70" t="s">
        <v>1201</v>
      </c>
      <c r="AC279" s="69" t="s">
        <v>102</v>
      </c>
      <c r="AD279" s="69" t="s">
        <v>209</v>
      </c>
      <c r="AE279" s="68"/>
      <c r="AF279" s="69" t="s">
        <v>3198</v>
      </c>
      <c r="AG279" s="69" t="s">
        <v>7079</v>
      </c>
      <c r="AH279" s="70">
        <v>15000</v>
      </c>
      <c r="AI279" s="70" t="s">
        <v>4711</v>
      </c>
      <c r="AJ279" s="69">
        <v>1000</v>
      </c>
      <c r="AK279" s="69" t="s">
        <v>66</v>
      </c>
      <c r="AL279" s="69" t="s">
        <v>6572</v>
      </c>
      <c r="AM279" s="69"/>
      <c r="AN279" s="69">
        <v>5</v>
      </c>
      <c r="AO279" s="69"/>
      <c r="AP279" s="69" t="s">
        <v>5366</v>
      </c>
    </row>
    <row r="280" spans="1:42" ht="56">
      <c r="A280" s="69">
        <v>476</v>
      </c>
      <c r="B280" s="69" t="s">
        <v>7080</v>
      </c>
      <c r="C280" s="69" t="s">
        <v>7081</v>
      </c>
      <c r="D280" s="69" t="s">
        <v>7082</v>
      </c>
      <c r="E280" s="69" t="s">
        <v>7083</v>
      </c>
      <c r="F280" s="149" t="s">
        <v>7084</v>
      </c>
      <c r="G280" s="69" t="s">
        <v>3180</v>
      </c>
      <c r="H280" s="69" t="s">
        <v>7081</v>
      </c>
      <c r="I280" s="69" t="s">
        <v>7081</v>
      </c>
      <c r="J280" s="69" t="s">
        <v>7085</v>
      </c>
      <c r="K280" s="69" t="s">
        <v>209</v>
      </c>
      <c r="L280" s="69" t="s">
        <v>102</v>
      </c>
      <c r="M280" s="69" t="s">
        <v>209</v>
      </c>
      <c r="N280" s="69" t="s">
        <v>209</v>
      </c>
      <c r="O280" s="69" t="s">
        <v>209</v>
      </c>
      <c r="P280" s="69" t="s">
        <v>102</v>
      </c>
      <c r="Q280" s="69" t="s">
        <v>102</v>
      </c>
      <c r="R280" s="69" t="s">
        <v>102</v>
      </c>
      <c r="S280" s="69">
        <v>2015</v>
      </c>
      <c r="T280" s="112" t="s">
        <v>4706</v>
      </c>
      <c r="U280" s="68">
        <v>8273300</v>
      </c>
      <c r="V280" s="68">
        <v>1800000</v>
      </c>
      <c r="W280" s="68">
        <v>0</v>
      </c>
      <c r="X280" s="72">
        <v>0</v>
      </c>
      <c r="Y280" s="69" t="s">
        <v>5636</v>
      </c>
      <c r="Z280" s="69"/>
      <c r="AA280" s="69" t="s">
        <v>73</v>
      </c>
      <c r="AB280" s="70" t="s">
        <v>280</v>
      </c>
      <c r="AC280" s="69" t="s">
        <v>102</v>
      </c>
      <c r="AD280" s="69" t="s">
        <v>209</v>
      </c>
      <c r="AE280" s="68"/>
      <c r="AF280" s="69" t="s">
        <v>3198</v>
      </c>
      <c r="AG280" s="69" t="s">
        <v>6882</v>
      </c>
      <c r="AH280" s="70">
        <v>35000</v>
      </c>
      <c r="AI280" s="70" t="s">
        <v>6652</v>
      </c>
      <c r="AJ280" s="69">
        <v>100</v>
      </c>
      <c r="AK280" s="69" t="s">
        <v>547</v>
      </c>
      <c r="AL280" s="69" t="s">
        <v>4706</v>
      </c>
      <c r="AM280" s="69"/>
      <c r="AN280" s="69">
        <v>3</v>
      </c>
      <c r="AO280" s="69"/>
      <c r="AP280" s="69" t="s">
        <v>5366</v>
      </c>
    </row>
    <row r="281" spans="1:42" ht="84">
      <c r="A281" s="69">
        <v>480</v>
      </c>
      <c r="B281" s="69" t="s">
        <v>7109</v>
      </c>
      <c r="C281" s="69" t="s">
        <v>7110</v>
      </c>
      <c r="D281" s="69" t="s">
        <v>7111</v>
      </c>
      <c r="E281" s="69" t="s">
        <v>7112</v>
      </c>
      <c r="F281" s="149" t="s">
        <v>7113</v>
      </c>
      <c r="G281" s="69" t="s">
        <v>3180</v>
      </c>
      <c r="H281" s="69" t="s">
        <v>7110</v>
      </c>
      <c r="I281" s="69" t="s">
        <v>7110</v>
      </c>
      <c r="J281" s="69" t="s">
        <v>7114</v>
      </c>
      <c r="K281" s="69" t="s">
        <v>209</v>
      </c>
      <c r="L281" s="69" t="s">
        <v>102</v>
      </c>
      <c r="M281" s="69" t="s">
        <v>209</v>
      </c>
      <c r="N281" s="69" t="s">
        <v>209</v>
      </c>
      <c r="O281" s="69" t="s">
        <v>209</v>
      </c>
      <c r="P281" s="69" t="s">
        <v>102</v>
      </c>
      <c r="Q281" s="69" t="s">
        <v>102</v>
      </c>
      <c r="R281" s="69" t="s">
        <v>102</v>
      </c>
      <c r="S281" s="69">
        <v>2015</v>
      </c>
      <c r="T281" s="112" t="s">
        <v>4706</v>
      </c>
      <c r="U281" s="68">
        <v>950400</v>
      </c>
      <c r="V281" s="68">
        <v>885000</v>
      </c>
      <c r="W281" s="68">
        <v>168000</v>
      </c>
      <c r="X281" s="72">
        <v>0</v>
      </c>
      <c r="Y281" s="69" t="s">
        <v>4707</v>
      </c>
      <c r="Z281" s="69"/>
      <c r="AA281" s="69" t="s">
        <v>73</v>
      </c>
      <c r="AB281" s="70" t="s">
        <v>280</v>
      </c>
      <c r="AC281" s="69" t="s">
        <v>102</v>
      </c>
      <c r="AD281" s="69" t="s">
        <v>209</v>
      </c>
      <c r="AE281" s="68"/>
      <c r="AF281" s="69" t="s">
        <v>3198</v>
      </c>
      <c r="AG281" s="69" t="s">
        <v>4864</v>
      </c>
      <c r="AH281" s="70">
        <v>8000</v>
      </c>
      <c r="AI281" s="70" t="s">
        <v>6630</v>
      </c>
      <c r="AJ281" s="69">
        <v>300</v>
      </c>
      <c r="AK281" s="69" t="s">
        <v>547</v>
      </c>
      <c r="AL281" s="69" t="s">
        <v>5166</v>
      </c>
      <c r="AM281" s="69"/>
      <c r="AN281" s="69">
        <v>3</v>
      </c>
      <c r="AO281" s="69"/>
      <c r="AP281" s="69" t="s">
        <v>5366</v>
      </c>
    </row>
    <row r="282" spans="1:42" ht="84">
      <c r="A282" s="69">
        <v>482</v>
      </c>
      <c r="B282" s="69" t="s">
        <v>7122</v>
      </c>
      <c r="C282" s="69" t="s">
        <v>7123</v>
      </c>
      <c r="D282" s="69" t="s">
        <v>7124</v>
      </c>
      <c r="E282" s="69" t="s">
        <v>7125</v>
      </c>
      <c r="F282" s="149" t="s">
        <v>7126</v>
      </c>
      <c r="G282" s="69" t="s">
        <v>3180</v>
      </c>
      <c r="H282" s="69" t="s">
        <v>7123</v>
      </c>
      <c r="I282" s="69" t="s">
        <v>7123</v>
      </c>
      <c r="J282" s="69" t="s">
        <v>7127</v>
      </c>
      <c r="K282" s="69" t="s">
        <v>209</v>
      </c>
      <c r="L282" s="69" t="s">
        <v>102</v>
      </c>
      <c r="M282" s="69" t="s">
        <v>209</v>
      </c>
      <c r="N282" s="69" t="s">
        <v>209</v>
      </c>
      <c r="O282" s="69" t="s">
        <v>209</v>
      </c>
      <c r="P282" s="69" t="s">
        <v>102</v>
      </c>
      <c r="Q282" s="69" t="s">
        <v>102</v>
      </c>
      <c r="R282" s="69" t="s">
        <v>102</v>
      </c>
      <c r="S282" s="69">
        <v>2019</v>
      </c>
      <c r="T282" s="112" t="s">
        <v>4706</v>
      </c>
      <c r="U282" s="68"/>
      <c r="V282" s="68"/>
      <c r="W282" s="68">
        <v>0</v>
      </c>
      <c r="X282" s="72">
        <v>0</v>
      </c>
      <c r="Y282" s="69" t="s">
        <v>4707</v>
      </c>
      <c r="Z282" s="69"/>
      <c r="AA282" s="69" t="s">
        <v>73</v>
      </c>
      <c r="AB282" s="70" t="s">
        <v>81</v>
      </c>
      <c r="AC282" s="69" t="s">
        <v>102</v>
      </c>
      <c r="AD282" s="69" t="s">
        <v>209</v>
      </c>
      <c r="AE282" s="68"/>
      <c r="AF282" s="69" t="s">
        <v>3198</v>
      </c>
      <c r="AG282" s="69" t="s">
        <v>6895</v>
      </c>
      <c r="AH282" s="70">
        <v>3000</v>
      </c>
      <c r="AI282" s="70" t="s">
        <v>4711</v>
      </c>
      <c r="AJ282" s="69">
        <v>100</v>
      </c>
      <c r="AK282" s="69" t="s">
        <v>143</v>
      </c>
      <c r="AL282" s="69" t="s">
        <v>6572</v>
      </c>
      <c r="AM282" s="69"/>
      <c r="AN282" s="69">
        <v>3</v>
      </c>
      <c r="AO282" s="69"/>
      <c r="AP282" s="69" t="s">
        <v>5366</v>
      </c>
    </row>
    <row r="283" spans="1:42" ht="56">
      <c r="A283" s="69">
        <v>483</v>
      </c>
      <c r="B283" s="69" t="s">
        <v>1397</v>
      </c>
      <c r="C283" s="69" t="s">
        <v>7128</v>
      </c>
      <c r="D283" s="69" t="s">
        <v>1400</v>
      </c>
      <c r="E283" s="69" t="s">
        <v>1398</v>
      </c>
      <c r="F283" s="149" t="s">
        <v>7129</v>
      </c>
      <c r="G283" s="69" t="s">
        <v>3180</v>
      </c>
      <c r="H283" s="69" t="s">
        <v>7128</v>
      </c>
      <c r="I283" s="69" t="s">
        <v>7128</v>
      </c>
      <c r="J283" s="69" t="s">
        <v>7130</v>
      </c>
      <c r="K283" s="69" t="s">
        <v>209</v>
      </c>
      <c r="L283" s="69" t="s">
        <v>102</v>
      </c>
      <c r="M283" s="69" t="s">
        <v>209</v>
      </c>
      <c r="N283" s="69" t="s">
        <v>209</v>
      </c>
      <c r="O283" s="69" t="s">
        <v>209</v>
      </c>
      <c r="P283" s="69" t="s">
        <v>102</v>
      </c>
      <c r="Q283" s="69" t="s">
        <v>102</v>
      </c>
      <c r="R283" s="69" t="s">
        <v>102</v>
      </c>
      <c r="S283" s="69">
        <v>2015</v>
      </c>
      <c r="T283" s="112" t="s">
        <v>4706</v>
      </c>
      <c r="U283" s="68"/>
      <c r="V283" s="68">
        <v>15000</v>
      </c>
      <c r="W283" s="68">
        <v>0</v>
      </c>
      <c r="X283" s="72">
        <v>0</v>
      </c>
      <c r="Y283" s="69" t="s">
        <v>5636</v>
      </c>
      <c r="Z283" s="69"/>
      <c r="AA283" s="69" t="s">
        <v>73</v>
      </c>
      <c r="AB283" s="70" t="s">
        <v>151</v>
      </c>
      <c r="AC283" s="69" t="s">
        <v>102</v>
      </c>
      <c r="AD283" s="69" t="s">
        <v>209</v>
      </c>
      <c r="AE283" s="68"/>
      <c r="AF283" s="69" t="s">
        <v>3198</v>
      </c>
      <c r="AG283" s="69" t="s">
        <v>6895</v>
      </c>
      <c r="AH283" s="70">
        <v>5000</v>
      </c>
      <c r="AI283" s="70" t="s">
        <v>4711</v>
      </c>
      <c r="AJ283" s="69">
        <v>200</v>
      </c>
      <c r="AK283" s="69" t="s">
        <v>143</v>
      </c>
      <c r="AL283" s="69" t="s">
        <v>4706</v>
      </c>
      <c r="AM283" s="69"/>
      <c r="AN283" s="69">
        <v>2</v>
      </c>
      <c r="AO283" s="69"/>
      <c r="AP283" s="69" t="s">
        <v>5366</v>
      </c>
    </row>
    <row r="284" spans="1:42" ht="56">
      <c r="A284" s="69">
        <v>485</v>
      </c>
      <c r="B284" s="69" t="s">
        <v>2907</v>
      </c>
      <c r="C284" s="69" t="s">
        <v>7139</v>
      </c>
      <c r="D284" s="69" t="s">
        <v>7140</v>
      </c>
      <c r="E284" s="69" t="s">
        <v>7141</v>
      </c>
      <c r="F284" s="149" t="s">
        <v>7142</v>
      </c>
      <c r="G284" s="69" t="s">
        <v>3193</v>
      </c>
      <c r="H284" s="69" t="s">
        <v>7139</v>
      </c>
      <c r="I284" s="69" t="s">
        <v>7139</v>
      </c>
      <c r="J284" s="69" t="s">
        <v>7143</v>
      </c>
      <c r="K284" s="69" t="s">
        <v>209</v>
      </c>
      <c r="L284" s="69" t="s">
        <v>102</v>
      </c>
      <c r="M284" s="69" t="s">
        <v>209</v>
      </c>
      <c r="N284" s="69" t="s">
        <v>209</v>
      </c>
      <c r="O284" s="69" t="s">
        <v>209</v>
      </c>
      <c r="P284" s="69" t="s">
        <v>102</v>
      </c>
      <c r="Q284" s="69" t="s">
        <v>102</v>
      </c>
      <c r="R284" s="69" t="s">
        <v>102</v>
      </c>
      <c r="S284" s="69">
        <v>2019</v>
      </c>
      <c r="T284" s="112" t="s">
        <v>4706</v>
      </c>
      <c r="U284" s="68"/>
      <c r="V284" s="68">
        <v>360000</v>
      </c>
      <c r="W284" s="68">
        <v>0</v>
      </c>
      <c r="X284" s="72">
        <v>0</v>
      </c>
      <c r="Y284" s="69" t="s">
        <v>5636</v>
      </c>
      <c r="Z284" s="69"/>
      <c r="AA284" s="69" t="s">
        <v>73</v>
      </c>
      <c r="AB284" s="70">
        <v>1500000</v>
      </c>
      <c r="AC284" s="69" t="s">
        <v>102</v>
      </c>
      <c r="AD284" s="69" t="s">
        <v>209</v>
      </c>
      <c r="AE284" s="68"/>
      <c r="AF284" s="69" t="s">
        <v>3198</v>
      </c>
      <c r="AG284" s="69" t="s">
        <v>6895</v>
      </c>
      <c r="AH284" s="70">
        <v>3000</v>
      </c>
      <c r="AI284" s="70" t="s">
        <v>4711</v>
      </c>
      <c r="AJ284" s="69">
        <v>150</v>
      </c>
      <c r="AK284" s="69" t="s">
        <v>143</v>
      </c>
      <c r="AL284" s="69" t="s">
        <v>4706</v>
      </c>
      <c r="AM284" s="69"/>
      <c r="AN284" s="69">
        <v>3</v>
      </c>
      <c r="AO284" s="69"/>
      <c r="AP284" s="69" t="s">
        <v>5366</v>
      </c>
    </row>
    <row r="285" spans="1:42" ht="70">
      <c r="A285" s="69">
        <v>486</v>
      </c>
      <c r="B285" s="69" t="s">
        <v>7144</v>
      </c>
      <c r="C285" s="69" t="s">
        <v>7145</v>
      </c>
      <c r="D285" s="69" t="s">
        <v>2908</v>
      </c>
      <c r="E285" s="69" t="s">
        <v>7146</v>
      </c>
      <c r="F285" s="149" t="s">
        <v>7147</v>
      </c>
      <c r="G285" s="69" t="s">
        <v>3193</v>
      </c>
      <c r="H285" s="69" t="s">
        <v>7145</v>
      </c>
      <c r="I285" s="69" t="s">
        <v>7145</v>
      </c>
      <c r="J285" s="69" t="s">
        <v>7148</v>
      </c>
      <c r="K285" s="69" t="s">
        <v>209</v>
      </c>
      <c r="L285" s="69" t="s">
        <v>102</v>
      </c>
      <c r="M285" s="69" t="s">
        <v>209</v>
      </c>
      <c r="N285" s="69" t="s">
        <v>209</v>
      </c>
      <c r="O285" s="69" t="s">
        <v>209</v>
      </c>
      <c r="P285" s="69" t="s">
        <v>102</v>
      </c>
      <c r="Q285" s="69" t="s">
        <v>102</v>
      </c>
      <c r="R285" s="69" t="s">
        <v>102</v>
      </c>
      <c r="S285" s="69">
        <v>2015</v>
      </c>
      <c r="T285" s="112" t="s">
        <v>4706</v>
      </c>
      <c r="U285" s="68">
        <v>231000</v>
      </c>
      <c r="V285" s="68">
        <v>200000</v>
      </c>
      <c r="W285" s="68">
        <v>5512500</v>
      </c>
      <c r="X285" s="72">
        <v>0</v>
      </c>
      <c r="Y285" s="69" t="s">
        <v>4707</v>
      </c>
      <c r="Z285" s="69"/>
      <c r="AA285" s="69" t="s">
        <v>73</v>
      </c>
      <c r="AB285" s="70" t="s">
        <v>365</v>
      </c>
      <c r="AC285" s="69" t="s">
        <v>102</v>
      </c>
      <c r="AD285" s="69" t="s">
        <v>209</v>
      </c>
      <c r="AE285" s="68"/>
      <c r="AF285" s="69" t="s">
        <v>3198</v>
      </c>
      <c r="AG285" s="69" t="s">
        <v>6895</v>
      </c>
      <c r="AH285" s="70">
        <v>17000</v>
      </c>
      <c r="AI285" s="70" t="s">
        <v>4711</v>
      </c>
      <c r="AJ285" s="69">
        <v>300</v>
      </c>
      <c r="AK285" s="69" t="s">
        <v>143</v>
      </c>
      <c r="AL285" s="69" t="s">
        <v>5166</v>
      </c>
      <c r="AM285" s="69"/>
      <c r="AN285" s="69">
        <v>2</v>
      </c>
      <c r="AO285" s="69"/>
      <c r="AP285" s="69" t="s">
        <v>5366</v>
      </c>
    </row>
    <row r="286" spans="1:42" ht="84">
      <c r="A286" s="69">
        <v>487</v>
      </c>
      <c r="B286" s="69" t="s">
        <v>7149</v>
      </c>
      <c r="C286" s="69" t="s">
        <v>7150</v>
      </c>
      <c r="D286" s="69" t="s">
        <v>7151</v>
      </c>
      <c r="E286" s="69" t="s">
        <v>7152</v>
      </c>
      <c r="F286" s="149" t="s">
        <v>7153</v>
      </c>
      <c r="G286" s="69" t="s">
        <v>3180</v>
      </c>
      <c r="H286" s="69" t="s">
        <v>7150</v>
      </c>
      <c r="I286" s="69" t="s">
        <v>7150</v>
      </c>
      <c r="J286" s="69" t="s">
        <v>7154</v>
      </c>
      <c r="K286" s="69" t="s">
        <v>209</v>
      </c>
      <c r="L286" s="69" t="s">
        <v>102</v>
      </c>
      <c r="M286" s="69" t="s">
        <v>209</v>
      </c>
      <c r="N286" s="69" t="s">
        <v>209</v>
      </c>
      <c r="O286" s="69" t="s">
        <v>209</v>
      </c>
      <c r="P286" s="69" t="s">
        <v>102</v>
      </c>
      <c r="Q286" s="69" t="s">
        <v>102</v>
      </c>
      <c r="R286" s="69" t="s">
        <v>102</v>
      </c>
      <c r="S286" s="69">
        <v>2020</v>
      </c>
      <c r="T286" s="112" t="s">
        <v>4706</v>
      </c>
      <c r="U286" s="68"/>
      <c r="V286" s="68"/>
      <c r="W286" s="68">
        <v>0</v>
      </c>
      <c r="X286" s="72">
        <v>0</v>
      </c>
      <c r="Y286" s="69" t="s">
        <v>4707</v>
      </c>
      <c r="Z286" s="69"/>
      <c r="AA286" s="69" t="s">
        <v>73</v>
      </c>
      <c r="AB286" s="70" t="s">
        <v>280</v>
      </c>
      <c r="AC286" s="69" t="s">
        <v>102</v>
      </c>
      <c r="AD286" s="69" t="s">
        <v>209</v>
      </c>
      <c r="AE286" s="68"/>
      <c r="AF286" s="69" t="s">
        <v>3198</v>
      </c>
      <c r="AG286" s="69" t="s">
        <v>7155</v>
      </c>
      <c r="AH286" s="70">
        <v>15000</v>
      </c>
      <c r="AI286" s="70" t="s">
        <v>6652</v>
      </c>
      <c r="AJ286" s="69">
        <v>300</v>
      </c>
      <c r="AK286" s="69" t="s">
        <v>7156</v>
      </c>
      <c r="AL286" s="69" t="s">
        <v>6572</v>
      </c>
      <c r="AM286" s="69"/>
      <c r="AN286" s="69">
        <v>0</v>
      </c>
      <c r="AO286" s="69"/>
      <c r="AP286" s="69" t="s">
        <v>5366</v>
      </c>
    </row>
    <row r="287" spans="1:42" ht="56">
      <c r="A287" s="69">
        <v>488</v>
      </c>
      <c r="B287" s="69" t="s">
        <v>7157</v>
      </c>
      <c r="C287" s="69" t="s">
        <v>7158</v>
      </c>
      <c r="D287" s="69" t="s">
        <v>7159</v>
      </c>
      <c r="E287" s="69" t="s">
        <v>7160</v>
      </c>
      <c r="F287" s="149" t="s">
        <v>7161</v>
      </c>
      <c r="G287" s="69" t="s">
        <v>3180</v>
      </c>
      <c r="H287" s="69" t="s">
        <v>7158</v>
      </c>
      <c r="I287" s="69" t="s">
        <v>7158</v>
      </c>
      <c r="J287" s="69" t="s">
        <v>7162</v>
      </c>
      <c r="K287" s="69" t="s">
        <v>209</v>
      </c>
      <c r="L287" s="69" t="s">
        <v>102</v>
      </c>
      <c r="M287" s="69" t="s">
        <v>209</v>
      </c>
      <c r="N287" s="69" t="s">
        <v>209</v>
      </c>
      <c r="O287" s="69" t="s">
        <v>209</v>
      </c>
      <c r="P287" s="69" t="s">
        <v>102</v>
      </c>
      <c r="Q287" s="69" t="s">
        <v>102</v>
      </c>
      <c r="R287" s="69" t="s">
        <v>102</v>
      </c>
      <c r="S287" s="69">
        <v>2019</v>
      </c>
      <c r="T287" s="112" t="s">
        <v>4706</v>
      </c>
      <c r="U287" s="68"/>
      <c r="V287" s="68">
        <v>60000</v>
      </c>
      <c r="W287" s="68">
        <v>60000</v>
      </c>
      <c r="X287" s="72">
        <v>0</v>
      </c>
      <c r="Y287" s="69" t="s">
        <v>5636</v>
      </c>
      <c r="Z287" s="69"/>
      <c r="AA287" s="69" t="s">
        <v>73</v>
      </c>
      <c r="AB287" s="70">
        <v>5000000</v>
      </c>
      <c r="AC287" s="69" t="s">
        <v>102</v>
      </c>
      <c r="AD287" s="69" t="s">
        <v>209</v>
      </c>
      <c r="AE287" s="68"/>
      <c r="AF287" s="69" t="s">
        <v>3198</v>
      </c>
      <c r="AG287" s="69" t="s">
        <v>5297</v>
      </c>
      <c r="AH287" s="70">
        <v>15000</v>
      </c>
      <c r="AI287" s="69" t="s">
        <v>4711</v>
      </c>
      <c r="AJ287" s="69">
        <v>200</v>
      </c>
      <c r="AK287" s="69" t="s">
        <v>105</v>
      </c>
      <c r="AL287" s="69" t="s">
        <v>4706</v>
      </c>
      <c r="AM287" s="69"/>
      <c r="AN287" s="69">
        <v>1</v>
      </c>
      <c r="AO287" s="69"/>
      <c r="AP287" s="69" t="s">
        <v>5366</v>
      </c>
    </row>
    <row r="288" spans="1:42" ht="70">
      <c r="A288" s="69">
        <v>489</v>
      </c>
      <c r="B288" s="69" t="s">
        <v>7163</v>
      </c>
      <c r="C288" s="69" t="s">
        <v>7164</v>
      </c>
      <c r="D288" s="69" t="s">
        <v>7165</v>
      </c>
      <c r="E288" s="149" t="s">
        <v>7166</v>
      </c>
      <c r="F288" s="69"/>
      <c r="G288" s="69" t="s">
        <v>3193</v>
      </c>
      <c r="H288" s="69" t="s">
        <v>7164</v>
      </c>
      <c r="I288" s="69" t="s">
        <v>7164</v>
      </c>
      <c r="J288" s="69" t="s">
        <v>7167</v>
      </c>
      <c r="K288" s="69" t="s">
        <v>209</v>
      </c>
      <c r="L288" s="69" t="s">
        <v>102</v>
      </c>
      <c r="M288" s="69" t="s">
        <v>209</v>
      </c>
      <c r="N288" s="69" t="s">
        <v>209</v>
      </c>
      <c r="O288" s="69" t="s">
        <v>209</v>
      </c>
      <c r="P288" s="69" t="s">
        <v>102</v>
      </c>
      <c r="Q288" s="69" t="s">
        <v>102</v>
      </c>
      <c r="R288" s="69" t="s">
        <v>102</v>
      </c>
      <c r="S288" s="69">
        <v>2016</v>
      </c>
      <c r="T288" s="112" t="s">
        <v>4706</v>
      </c>
      <c r="U288" s="68">
        <v>320000</v>
      </c>
      <c r="V288" s="68"/>
      <c r="W288" s="68">
        <v>0</v>
      </c>
      <c r="X288" s="72">
        <v>0</v>
      </c>
      <c r="Y288" s="69" t="s">
        <v>5636</v>
      </c>
      <c r="Z288" s="69"/>
      <c r="AA288" s="69" t="s">
        <v>73</v>
      </c>
      <c r="AB288" s="70">
        <v>10000000</v>
      </c>
      <c r="AC288" s="69" t="s">
        <v>102</v>
      </c>
      <c r="AD288" s="69" t="s">
        <v>209</v>
      </c>
      <c r="AE288" s="68"/>
      <c r="AF288" s="69" t="s">
        <v>3198</v>
      </c>
      <c r="AG288" s="69" t="s">
        <v>7168</v>
      </c>
      <c r="AH288" s="70">
        <v>8000</v>
      </c>
      <c r="AI288" s="69" t="s">
        <v>6630</v>
      </c>
      <c r="AJ288" s="69">
        <v>350</v>
      </c>
      <c r="AK288" s="69" t="s">
        <v>105</v>
      </c>
      <c r="AL288" s="69" t="s">
        <v>4706</v>
      </c>
      <c r="AM288" s="69"/>
      <c r="AN288" s="69">
        <v>2</v>
      </c>
      <c r="AO288" s="69"/>
      <c r="AP288" s="69" t="s">
        <v>5366</v>
      </c>
    </row>
    <row r="289" spans="1:42" ht="56">
      <c r="A289" s="69">
        <v>490</v>
      </c>
      <c r="B289" s="69" t="s">
        <v>7169</v>
      </c>
      <c r="C289" s="69" t="s">
        <v>7170</v>
      </c>
      <c r="D289" s="69" t="s">
        <v>7171</v>
      </c>
      <c r="E289" s="69" t="s">
        <v>7172</v>
      </c>
      <c r="F289" s="149" t="s">
        <v>7173</v>
      </c>
      <c r="G289" s="69" t="s">
        <v>3180</v>
      </c>
      <c r="H289" s="69" t="s">
        <v>7170</v>
      </c>
      <c r="I289" s="69" t="s">
        <v>7170</v>
      </c>
      <c r="J289" s="69" t="s">
        <v>7174</v>
      </c>
      <c r="K289" s="69" t="s">
        <v>209</v>
      </c>
      <c r="L289" s="69" t="s">
        <v>102</v>
      </c>
      <c r="M289" s="69" t="s">
        <v>209</v>
      </c>
      <c r="N289" s="69" t="s">
        <v>209</v>
      </c>
      <c r="O289" s="69" t="s">
        <v>209</v>
      </c>
      <c r="P289" s="69" t="s">
        <v>102</v>
      </c>
      <c r="Q289" s="69" t="s">
        <v>102</v>
      </c>
      <c r="R289" s="69" t="s">
        <v>102</v>
      </c>
      <c r="S289" s="69">
        <v>2019</v>
      </c>
      <c r="T289" s="112" t="s">
        <v>4706</v>
      </c>
      <c r="U289" s="68"/>
      <c r="V289" s="68">
        <v>10155000</v>
      </c>
      <c r="W289" s="68">
        <v>0</v>
      </c>
      <c r="X289" s="72">
        <v>0</v>
      </c>
      <c r="Y289" s="69" t="s">
        <v>5636</v>
      </c>
      <c r="Z289" s="69"/>
      <c r="AA289" s="69" t="s">
        <v>73</v>
      </c>
      <c r="AB289" s="70">
        <v>8000000</v>
      </c>
      <c r="AC289" s="69" t="s">
        <v>102</v>
      </c>
      <c r="AD289" s="69" t="s">
        <v>209</v>
      </c>
      <c r="AE289" s="68"/>
      <c r="AF289" s="69" t="s">
        <v>3198</v>
      </c>
      <c r="AG289" s="69" t="s">
        <v>7175</v>
      </c>
      <c r="AH289" s="70">
        <v>25000</v>
      </c>
      <c r="AI289" s="69" t="s">
        <v>6897</v>
      </c>
      <c r="AJ289" s="69">
        <v>80</v>
      </c>
      <c r="AK289" s="69" t="s">
        <v>105</v>
      </c>
      <c r="AL289" s="69" t="s">
        <v>4706</v>
      </c>
      <c r="AM289" s="69"/>
      <c r="AN289" s="69">
        <v>1</v>
      </c>
      <c r="AO289" s="69"/>
      <c r="AP289" s="69" t="s">
        <v>5366</v>
      </c>
    </row>
    <row r="290" spans="1:42" ht="70">
      <c r="A290" s="69">
        <v>491</v>
      </c>
      <c r="B290" s="69" t="s">
        <v>7176</v>
      </c>
      <c r="C290" s="69" t="s">
        <v>7177</v>
      </c>
      <c r="D290" s="69" t="s">
        <v>7178</v>
      </c>
      <c r="E290" s="69" t="s">
        <v>7179</v>
      </c>
      <c r="F290" s="149" t="s">
        <v>1796</v>
      </c>
      <c r="G290" s="69" t="s">
        <v>3180</v>
      </c>
      <c r="H290" s="69" t="s">
        <v>7177</v>
      </c>
      <c r="I290" s="69" t="s">
        <v>7177</v>
      </c>
      <c r="J290" s="69" t="s">
        <v>7180</v>
      </c>
      <c r="K290" s="69" t="s">
        <v>209</v>
      </c>
      <c r="L290" s="69" t="s">
        <v>102</v>
      </c>
      <c r="M290" s="69" t="s">
        <v>209</v>
      </c>
      <c r="N290" s="69" t="s">
        <v>209</v>
      </c>
      <c r="O290" s="69" t="s">
        <v>209</v>
      </c>
      <c r="P290" s="69" t="s">
        <v>102</v>
      </c>
      <c r="Q290" s="69" t="s">
        <v>102</v>
      </c>
      <c r="R290" s="69" t="s">
        <v>102</v>
      </c>
      <c r="S290" s="69">
        <v>2016</v>
      </c>
      <c r="T290" s="112" t="s">
        <v>4706</v>
      </c>
      <c r="U290" s="68">
        <v>2410300</v>
      </c>
      <c r="V290" s="68">
        <v>269000</v>
      </c>
      <c r="W290" s="68">
        <v>0</v>
      </c>
      <c r="X290" s="72">
        <v>0</v>
      </c>
      <c r="Y290" s="69" t="s">
        <v>5636</v>
      </c>
      <c r="Z290" s="69"/>
      <c r="AA290" s="69" t="s">
        <v>73</v>
      </c>
      <c r="AB290" s="70">
        <v>10000000</v>
      </c>
      <c r="AC290" s="69" t="s">
        <v>102</v>
      </c>
      <c r="AD290" s="69" t="s">
        <v>209</v>
      </c>
      <c r="AE290" s="68"/>
      <c r="AF290" s="69" t="s">
        <v>3198</v>
      </c>
      <c r="AG290" s="69" t="s">
        <v>7181</v>
      </c>
      <c r="AH290" s="70" t="s">
        <v>7182</v>
      </c>
      <c r="AI290" s="69" t="s">
        <v>4711</v>
      </c>
      <c r="AJ290" s="69">
        <v>100</v>
      </c>
      <c r="AK290" s="69" t="s">
        <v>105</v>
      </c>
      <c r="AL290" s="69" t="s">
        <v>4706</v>
      </c>
      <c r="AM290" s="69"/>
      <c r="AN290" s="69">
        <v>1</v>
      </c>
      <c r="AO290" s="69"/>
      <c r="AP290" s="69" t="s">
        <v>5366</v>
      </c>
    </row>
    <row r="291" spans="1:42" ht="56">
      <c r="A291" s="69">
        <v>492</v>
      </c>
      <c r="B291" s="69" t="s">
        <v>7183</v>
      </c>
      <c r="C291" s="69" t="s">
        <v>7184</v>
      </c>
      <c r="D291" s="69" t="s">
        <v>7185</v>
      </c>
      <c r="E291" s="69" t="s">
        <v>7186</v>
      </c>
      <c r="F291" s="69"/>
      <c r="G291" s="69" t="s">
        <v>3180</v>
      </c>
      <c r="H291" s="69" t="s">
        <v>7184</v>
      </c>
      <c r="I291" s="69" t="s">
        <v>7184</v>
      </c>
      <c r="J291" s="69" t="s">
        <v>7187</v>
      </c>
      <c r="K291" s="69" t="s">
        <v>209</v>
      </c>
      <c r="L291" s="69" t="s">
        <v>102</v>
      </c>
      <c r="M291" s="69" t="s">
        <v>209</v>
      </c>
      <c r="N291" s="69" t="s">
        <v>209</v>
      </c>
      <c r="O291" s="69" t="s">
        <v>209</v>
      </c>
      <c r="P291" s="69" t="s">
        <v>102</v>
      </c>
      <c r="Q291" s="69" t="s">
        <v>102</v>
      </c>
      <c r="R291" s="69" t="s">
        <v>102</v>
      </c>
      <c r="S291" s="69">
        <v>2018</v>
      </c>
      <c r="T291" s="112" t="s">
        <v>4706</v>
      </c>
      <c r="U291" s="68">
        <v>1335300</v>
      </c>
      <c r="V291" s="68">
        <v>1158000</v>
      </c>
      <c r="W291" s="68">
        <v>60000</v>
      </c>
      <c r="X291" s="72">
        <v>0</v>
      </c>
      <c r="Y291" s="69" t="s">
        <v>5636</v>
      </c>
      <c r="Z291" s="69"/>
      <c r="AA291" s="69" t="s">
        <v>73</v>
      </c>
      <c r="AB291" s="70">
        <v>15000000</v>
      </c>
      <c r="AC291" s="69" t="s">
        <v>102</v>
      </c>
      <c r="AD291" s="69" t="s">
        <v>209</v>
      </c>
      <c r="AE291" s="68"/>
      <c r="AF291" s="69" t="s">
        <v>3198</v>
      </c>
      <c r="AG291" s="69" t="s">
        <v>5448</v>
      </c>
      <c r="AH291" s="70">
        <v>8000</v>
      </c>
      <c r="AI291" s="69" t="s">
        <v>6630</v>
      </c>
      <c r="AJ291" s="69">
        <v>500</v>
      </c>
      <c r="AK291" s="69" t="s">
        <v>105</v>
      </c>
      <c r="AL291" s="69" t="s">
        <v>4706</v>
      </c>
      <c r="AM291" s="69"/>
      <c r="AN291" s="69">
        <v>2</v>
      </c>
      <c r="AO291" s="69"/>
      <c r="AP291" s="69" t="s">
        <v>5366</v>
      </c>
    </row>
    <row r="292" spans="1:42" ht="56">
      <c r="A292" s="69">
        <v>493</v>
      </c>
      <c r="B292" s="69" t="s">
        <v>844</v>
      </c>
      <c r="C292" s="69" t="s">
        <v>7188</v>
      </c>
      <c r="D292" s="69" t="s">
        <v>7189</v>
      </c>
      <c r="E292" s="69" t="s">
        <v>845</v>
      </c>
      <c r="F292" s="149" t="s">
        <v>7190</v>
      </c>
      <c r="G292" s="69" t="s">
        <v>3180</v>
      </c>
      <c r="H292" s="69" t="s">
        <v>7188</v>
      </c>
      <c r="I292" s="69" t="s">
        <v>7188</v>
      </c>
      <c r="J292" s="69" t="s">
        <v>7191</v>
      </c>
      <c r="K292" s="69" t="s">
        <v>209</v>
      </c>
      <c r="L292" s="69" t="s">
        <v>102</v>
      </c>
      <c r="M292" s="69" t="s">
        <v>209</v>
      </c>
      <c r="N292" s="69" t="s">
        <v>7192</v>
      </c>
      <c r="O292" s="69" t="s">
        <v>209</v>
      </c>
      <c r="P292" s="69" t="s">
        <v>102</v>
      </c>
      <c r="Q292" s="69" t="s">
        <v>102</v>
      </c>
      <c r="R292" s="69" t="s">
        <v>102</v>
      </c>
      <c r="S292" s="69">
        <v>2018</v>
      </c>
      <c r="T292" s="112" t="s">
        <v>4706</v>
      </c>
      <c r="U292" s="68"/>
      <c r="V292" s="68">
        <v>126000</v>
      </c>
      <c r="W292" s="68">
        <v>11700000</v>
      </c>
      <c r="X292" s="72">
        <v>0</v>
      </c>
      <c r="Y292" s="69" t="s">
        <v>5636</v>
      </c>
      <c r="Z292" s="69"/>
      <c r="AA292" s="69" t="s">
        <v>73</v>
      </c>
      <c r="AB292" s="70">
        <v>5000000</v>
      </c>
      <c r="AC292" s="69" t="s">
        <v>102</v>
      </c>
      <c r="AD292" s="69" t="s">
        <v>209</v>
      </c>
      <c r="AE292" s="68"/>
      <c r="AF292" s="69" t="s">
        <v>3198</v>
      </c>
      <c r="AG292" s="69" t="s">
        <v>7193</v>
      </c>
      <c r="AH292" s="70">
        <v>10000</v>
      </c>
      <c r="AI292" s="69" t="s">
        <v>4711</v>
      </c>
      <c r="AJ292" s="69">
        <v>300</v>
      </c>
      <c r="AK292" s="69" t="s">
        <v>105</v>
      </c>
      <c r="AL292" s="69" t="s">
        <v>4706</v>
      </c>
      <c r="AM292" s="69"/>
      <c r="AN292" s="69">
        <v>2</v>
      </c>
      <c r="AO292" s="69"/>
      <c r="AP292" s="69" t="s">
        <v>5366</v>
      </c>
    </row>
    <row r="293" spans="1:42" ht="56">
      <c r="A293" s="69">
        <v>494</v>
      </c>
      <c r="B293" s="69" t="s">
        <v>7194</v>
      </c>
      <c r="C293" s="69" t="s">
        <v>7195</v>
      </c>
      <c r="D293" s="69" t="s">
        <v>7196</v>
      </c>
      <c r="E293" s="69" t="s">
        <v>7197</v>
      </c>
      <c r="F293" s="69"/>
      <c r="G293" s="69" t="s">
        <v>3193</v>
      </c>
      <c r="H293" s="69" t="s">
        <v>7195</v>
      </c>
      <c r="I293" s="69" t="s">
        <v>7195</v>
      </c>
      <c r="J293" s="69" t="s">
        <v>7198</v>
      </c>
      <c r="K293" s="69" t="s">
        <v>209</v>
      </c>
      <c r="L293" s="69" t="s">
        <v>102</v>
      </c>
      <c r="M293" s="69" t="s">
        <v>209</v>
      </c>
      <c r="N293" s="69" t="s">
        <v>209</v>
      </c>
      <c r="O293" s="69" t="s">
        <v>209</v>
      </c>
      <c r="P293" s="69" t="s">
        <v>102</v>
      </c>
      <c r="Q293" s="69" t="s">
        <v>102</v>
      </c>
      <c r="R293" s="69" t="s">
        <v>102</v>
      </c>
      <c r="S293" s="69">
        <v>2017</v>
      </c>
      <c r="T293" s="112" t="s">
        <v>4706</v>
      </c>
      <c r="U293" s="68">
        <v>180000</v>
      </c>
      <c r="V293" s="68"/>
      <c r="W293" s="68">
        <v>0</v>
      </c>
      <c r="X293" s="72">
        <v>0</v>
      </c>
      <c r="Y293" s="69" t="s">
        <v>5636</v>
      </c>
      <c r="Z293" s="69"/>
      <c r="AA293" s="69" t="s">
        <v>73</v>
      </c>
      <c r="AB293" s="70">
        <v>5000000</v>
      </c>
      <c r="AC293" s="69" t="s">
        <v>102</v>
      </c>
      <c r="AD293" s="69" t="s">
        <v>209</v>
      </c>
      <c r="AE293" s="68"/>
      <c r="AF293" s="69" t="s">
        <v>3198</v>
      </c>
      <c r="AG293" s="69" t="s">
        <v>7047</v>
      </c>
      <c r="AH293" s="70">
        <v>12000</v>
      </c>
      <c r="AI293" s="69" t="s">
        <v>6897</v>
      </c>
      <c r="AJ293" s="69">
        <v>25</v>
      </c>
      <c r="AK293" s="69" t="s">
        <v>105</v>
      </c>
      <c r="AL293" s="69" t="s">
        <v>4706</v>
      </c>
      <c r="AM293" s="69"/>
      <c r="AN293" s="69">
        <v>0</v>
      </c>
      <c r="AO293" s="69"/>
      <c r="AP293" s="69" t="s">
        <v>5366</v>
      </c>
    </row>
    <row r="294" spans="1:42" ht="56">
      <c r="A294" s="69">
        <v>495</v>
      </c>
      <c r="B294" s="69" t="s">
        <v>7199</v>
      </c>
      <c r="C294" s="69" t="s">
        <v>7200</v>
      </c>
      <c r="D294" s="69" t="s">
        <v>7201</v>
      </c>
      <c r="E294" s="69" t="s">
        <v>7202</v>
      </c>
      <c r="F294" s="149" t="s">
        <v>7203</v>
      </c>
      <c r="G294" s="69" t="s">
        <v>3193</v>
      </c>
      <c r="H294" s="69" t="s">
        <v>7200</v>
      </c>
      <c r="I294" s="69" t="s">
        <v>7200</v>
      </c>
      <c r="J294" s="69" t="s">
        <v>7204</v>
      </c>
      <c r="K294" s="69" t="s">
        <v>209</v>
      </c>
      <c r="L294" s="69" t="s">
        <v>102</v>
      </c>
      <c r="M294" s="69" t="s">
        <v>209</v>
      </c>
      <c r="N294" s="69" t="s">
        <v>209</v>
      </c>
      <c r="O294" s="69" t="s">
        <v>209</v>
      </c>
      <c r="P294" s="69" t="s">
        <v>102</v>
      </c>
      <c r="Q294" s="69" t="s">
        <v>102</v>
      </c>
      <c r="R294" s="69" t="s">
        <v>102</v>
      </c>
      <c r="S294" s="69">
        <v>2018</v>
      </c>
      <c r="T294" s="112" t="s">
        <v>4706</v>
      </c>
      <c r="U294" s="68">
        <v>2585400</v>
      </c>
      <c r="V294" s="68">
        <v>3466000</v>
      </c>
      <c r="W294" s="68">
        <v>2876000</v>
      </c>
      <c r="X294" s="72">
        <v>0</v>
      </c>
      <c r="Y294" s="69" t="s">
        <v>5636</v>
      </c>
      <c r="Z294" s="69" t="s">
        <v>102</v>
      </c>
      <c r="AA294" s="69" t="s">
        <v>73</v>
      </c>
      <c r="AB294" s="70">
        <v>500000</v>
      </c>
      <c r="AC294" s="69" t="s">
        <v>102</v>
      </c>
      <c r="AD294" s="69" t="s">
        <v>209</v>
      </c>
      <c r="AE294" s="68" t="s">
        <v>102</v>
      </c>
      <c r="AF294" s="69" t="s">
        <v>3198</v>
      </c>
      <c r="AG294" s="69" t="s">
        <v>7205</v>
      </c>
      <c r="AH294" s="70">
        <v>7000</v>
      </c>
      <c r="AI294" s="70" t="s">
        <v>5411</v>
      </c>
      <c r="AJ294" s="69" t="s">
        <v>102</v>
      </c>
      <c r="AK294" s="69" t="s">
        <v>105</v>
      </c>
      <c r="AL294" s="69" t="s">
        <v>4706</v>
      </c>
      <c r="AM294" s="69" t="s">
        <v>102</v>
      </c>
      <c r="AN294" s="69">
        <v>0</v>
      </c>
      <c r="AO294" s="69" t="s">
        <v>102</v>
      </c>
      <c r="AP294" s="69" t="s">
        <v>5366</v>
      </c>
    </row>
    <row r="295" spans="1:42" ht="56">
      <c r="A295" s="69">
        <v>496</v>
      </c>
      <c r="B295" s="69" t="s">
        <v>7206</v>
      </c>
      <c r="C295" s="69" t="s">
        <v>7207</v>
      </c>
      <c r="D295" s="69" t="s">
        <v>7208</v>
      </c>
      <c r="E295" s="69" t="s">
        <v>7209</v>
      </c>
      <c r="F295" s="149" t="s">
        <v>5276</v>
      </c>
      <c r="G295" s="69" t="s">
        <v>3180</v>
      </c>
      <c r="H295" s="69" t="s">
        <v>7207</v>
      </c>
      <c r="I295" s="69" t="s">
        <v>7207</v>
      </c>
      <c r="J295" s="69" t="s">
        <v>7210</v>
      </c>
      <c r="K295" s="69" t="s">
        <v>209</v>
      </c>
      <c r="L295" s="69" t="s">
        <v>102</v>
      </c>
      <c r="M295" s="69" t="s">
        <v>209</v>
      </c>
      <c r="N295" s="69" t="s">
        <v>209</v>
      </c>
      <c r="O295" s="69" t="s">
        <v>209</v>
      </c>
      <c r="P295" s="69" t="s">
        <v>102</v>
      </c>
      <c r="Q295" s="69" t="s">
        <v>102</v>
      </c>
      <c r="R295" s="69" t="s">
        <v>102</v>
      </c>
      <c r="S295" s="69">
        <v>2017</v>
      </c>
      <c r="T295" s="112" t="s">
        <v>4706</v>
      </c>
      <c r="U295" s="68" t="s">
        <v>102</v>
      </c>
      <c r="V295" s="68" t="s">
        <v>102</v>
      </c>
      <c r="W295" s="68" t="s">
        <v>102</v>
      </c>
      <c r="X295" s="72">
        <v>0</v>
      </c>
      <c r="Y295" s="69" t="s">
        <v>5636</v>
      </c>
      <c r="Z295" s="69" t="s">
        <v>102</v>
      </c>
      <c r="AA295" s="69" t="s">
        <v>102</v>
      </c>
      <c r="AB295" s="70" t="s">
        <v>102</v>
      </c>
      <c r="AC295" s="69" t="s">
        <v>102</v>
      </c>
      <c r="AD295" s="69" t="s">
        <v>209</v>
      </c>
      <c r="AE295" s="68" t="s">
        <v>102</v>
      </c>
      <c r="AF295" s="69" t="s">
        <v>3198</v>
      </c>
      <c r="AG295" s="69" t="s">
        <v>5426</v>
      </c>
      <c r="AH295" s="70" t="s">
        <v>102</v>
      </c>
      <c r="AI295" s="70" t="s">
        <v>5314</v>
      </c>
      <c r="AJ295" s="69" t="s">
        <v>102</v>
      </c>
      <c r="AK295" s="69" t="s">
        <v>105</v>
      </c>
      <c r="AL295" s="69" t="s">
        <v>4706</v>
      </c>
      <c r="AM295" s="69" t="s">
        <v>102</v>
      </c>
      <c r="AN295" s="69">
        <v>0</v>
      </c>
      <c r="AO295" s="69" t="s">
        <v>102</v>
      </c>
      <c r="AP295" s="69" t="s">
        <v>5366</v>
      </c>
    </row>
    <row r="296" spans="1:42" ht="84">
      <c r="A296" s="69">
        <v>500</v>
      </c>
      <c r="B296" s="112" t="s">
        <v>7235</v>
      </c>
      <c r="C296" s="112" t="s">
        <v>7236</v>
      </c>
      <c r="D296" s="112" t="s">
        <v>7237</v>
      </c>
      <c r="E296" s="112" t="s">
        <v>7238</v>
      </c>
      <c r="F296" s="149" t="s">
        <v>7239</v>
      </c>
      <c r="G296" s="69" t="s">
        <v>3180</v>
      </c>
      <c r="H296" s="112" t="s">
        <v>7236</v>
      </c>
      <c r="I296" s="112" t="s">
        <v>7236</v>
      </c>
      <c r="J296" s="112" t="s">
        <v>7240</v>
      </c>
      <c r="K296" s="69" t="s">
        <v>209</v>
      </c>
      <c r="L296" s="69" t="s">
        <v>102</v>
      </c>
      <c r="M296" s="69" t="s">
        <v>209</v>
      </c>
      <c r="N296" s="112" t="s">
        <v>209</v>
      </c>
      <c r="O296" s="112" t="s">
        <v>209</v>
      </c>
      <c r="P296" s="112" t="s">
        <v>102</v>
      </c>
      <c r="Q296" s="69" t="s">
        <v>102</v>
      </c>
      <c r="R296" s="69" t="s">
        <v>102</v>
      </c>
      <c r="S296" s="69">
        <v>2019</v>
      </c>
      <c r="T296" s="112" t="s">
        <v>4706</v>
      </c>
      <c r="U296" s="68" t="s">
        <v>102</v>
      </c>
      <c r="V296" s="68" t="s">
        <v>102</v>
      </c>
      <c r="W296" s="68" t="s">
        <v>102</v>
      </c>
      <c r="X296" s="72">
        <v>0</v>
      </c>
      <c r="Y296" s="69" t="s">
        <v>4707</v>
      </c>
      <c r="Z296" s="69" t="s">
        <v>102</v>
      </c>
      <c r="AA296" s="69" t="s">
        <v>102</v>
      </c>
      <c r="AB296" s="70" t="s">
        <v>102</v>
      </c>
      <c r="AC296" s="69" t="s">
        <v>102</v>
      </c>
      <c r="AD296" s="69" t="s">
        <v>209</v>
      </c>
      <c r="AE296" s="52" t="s">
        <v>102</v>
      </c>
      <c r="AF296" s="112" t="s">
        <v>35</v>
      </c>
      <c r="AG296" s="112" t="s">
        <v>6895</v>
      </c>
      <c r="AH296" s="61" t="s">
        <v>5809</v>
      </c>
      <c r="AI296" s="61" t="s">
        <v>5314</v>
      </c>
      <c r="AJ296" s="69" t="s">
        <v>102</v>
      </c>
      <c r="AK296" s="69" t="s">
        <v>105</v>
      </c>
      <c r="AL296" s="69" t="s">
        <v>6572</v>
      </c>
      <c r="AM296" s="69" t="s">
        <v>102</v>
      </c>
      <c r="AN296" s="69">
        <v>0</v>
      </c>
      <c r="AO296" s="69" t="s">
        <v>102</v>
      </c>
      <c r="AP296" s="149" t="s">
        <v>7241</v>
      </c>
    </row>
    <row r="297" spans="1:42" ht="154">
      <c r="A297" s="69">
        <v>501</v>
      </c>
      <c r="B297" s="69" t="s">
        <v>7242</v>
      </c>
      <c r="C297" s="69" t="s">
        <v>7243</v>
      </c>
      <c r="D297" s="69" t="s">
        <v>7244</v>
      </c>
      <c r="E297" s="149" t="s">
        <v>7245</v>
      </c>
      <c r="F297" s="149" t="s">
        <v>7246</v>
      </c>
      <c r="G297" s="69" t="s">
        <v>3180</v>
      </c>
      <c r="H297" s="69" t="s">
        <v>7243</v>
      </c>
      <c r="I297" s="69" t="s">
        <v>7243</v>
      </c>
      <c r="J297" s="69" t="s">
        <v>7247</v>
      </c>
      <c r="K297" s="69" t="s">
        <v>209</v>
      </c>
      <c r="L297" s="69" t="s">
        <v>102</v>
      </c>
      <c r="M297" s="69" t="s">
        <v>209</v>
      </c>
      <c r="N297" s="69" t="s">
        <v>209</v>
      </c>
      <c r="O297" s="69" t="s">
        <v>209</v>
      </c>
      <c r="P297" s="69" t="s">
        <v>102</v>
      </c>
      <c r="Q297" s="69" t="s">
        <v>102</v>
      </c>
      <c r="R297" s="69" t="s">
        <v>102</v>
      </c>
      <c r="S297" s="69">
        <v>2019</v>
      </c>
      <c r="T297" s="112" t="s">
        <v>4706</v>
      </c>
      <c r="U297" s="68">
        <v>1374000</v>
      </c>
      <c r="V297" s="68">
        <v>91651000</v>
      </c>
      <c r="W297" s="68">
        <v>46558000</v>
      </c>
      <c r="X297" s="72">
        <v>4424000</v>
      </c>
      <c r="Y297" s="69" t="s">
        <v>4707</v>
      </c>
      <c r="Z297" s="69" t="s">
        <v>102</v>
      </c>
      <c r="AA297" s="69" t="s">
        <v>73</v>
      </c>
      <c r="AB297" s="70">
        <v>2000000</v>
      </c>
      <c r="AC297" s="69" t="s">
        <v>102</v>
      </c>
      <c r="AD297" s="69" t="s">
        <v>209</v>
      </c>
      <c r="AE297" s="68" t="s">
        <v>102</v>
      </c>
      <c r="AF297" s="69" t="s">
        <v>35</v>
      </c>
      <c r="AG297" s="69" t="s">
        <v>7248</v>
      </c>
      <c r="AH297" s="70" t="s">
        <v>7249</v>
      </c>
      <c r="AI297" s="70" t="s">
        <v>5314</v>
      </c>
      <c r="AJ297" s="69" t="s">
        <v>102</v>
      </c>
      <c r="AK297" s="69" t="s">
        <v>105</v>
      </c>
      <c r="AL297" s="69" t="s">
        <v>6641</v>
      </c>
      <c r="AM297" s="69" t="s">
        <v>102</v>
      </c>
      <c r="AN297" s="69">
        <v>0</v>
      </c>
      <c r="AO297" s="69" t="s">
        <v>102</v>
      </c>
      <c r="AP297" s="69" t="s">
        <v>5366</v>
      </c>
    </row>
    <row r="298" spans="1:42" ht="126">
      <c r="A298" s="69">
        <v>502</v>
      </c>
      <c r="B298" s="69" t="s">
        <v>7250</v>
      </c>
      <c r="C298" s="69" t="s">
        <v>7251</v>
      </c>
      <c r="D298" s="69" t="s">
        <v>7252</v>
      </c>
      <c r="E298" s="69" t="s">
        <v>7253</v>
      </c>
      <c r="F298" s="149" t="s">
        <v>7254</v>
      </c>
      <c r="G298" s="69" t="s">
        <v>3180</v>
      </c>
      <c r="H298" s="69" t="s">
        <v>7251</v>
      </c>
      <c r="I298" s="69" t="s">
        <v>7251</v>
      </c>
      <c r="J298" s="69" t="s">
        <v>7255</v>
      </c>
      <c r="K298" s="69" t="s">
        <v>209</v>
      </c>
      <c r="L298" s="69" t="s">
        <v>7256</v>
      </c>
      <c r="M298" s="69" t="s">
        <v>209</v>
      </c>
      <c r="N298" s="69" t="s">
        <v>7257</v>
      </c>
      <c r="O298" s="69" t="s">
        <v>209</v>
      </c>
      <c r="P298" s="69" t="s">
        <v>7258</v>
      </c>
      <c r="Q298" s="149" t="s">
        <v>7259</v>
      </c>
      <c r="R298" s="69"/>
      <c r="S298" s="69">
        <v>2017</v>
      </c>
      <c r="T298" s="112" t="s">
        <v>4706</v>
      </c>
      <c r="U298" s="68">
        <v>892000</v>
      </c>
      <c r="V298" s="68">
        <v>6455000</v>
      </c>
      <c r="W298" s="68">
        <v>115000</v>
      </c>
      <c r="X298" s="72">
        <v>5000</v>
      </c>
      <c r="Y298" s="69" t="s">
        <v>4707</v>
      </c>
      <c r="Z298" s="69"/>
      <c r="AA298" s="69" t="s">
        <v>73</v>
      </c>
      <c r="AB298" s="70">
        <v>1000000</v>
      </c>
      <c r="AC298" s="69"/>
      <c r="AD298" s="69" t="s">
        <v>209</v>
      </c>
      <c r="AE298" s="68"/>
      <c r="AF298" s="69" t="s">
        <v>7260</v>
      </c>
      <c r="AG298" s="69" t="s">
        <v>6869</v>
      </c>
      <c r="AH298" s="70" t="s">
        <v>7261</v>
      </c>
      <c r="AI298" s="70" t="s">
        <v>7262</v>
      </c>
      <c r="AJ298" s="69"/>
      <c r="AK298" s="69" t="s">
        <v>105</v>
      </c>
      <c r="AL298" s="69" t="s">
        <v>6606</v>
      </c>
      <c r="AM298" s="69"/>
      <c r="AN298" s="69">
        <v>0</v>
      </c>
      <c r="AO298" s="69"/>
      <c r="AP298" s="149" t="s">
        <v>7263</v>
      </c>
    </row>
    <row r="299" spans="1:42" ht="70">
      <c r="A299" s="69">
        <v>505</v>
      </c>
      <c r="B299" s="69" t="s">
        <v>7278</v>
      </c>
      <c r="C299" s="69" t="s">
        <v>7279</v>
      </c>
      <c r="D299" s="69" t="s">
        <v>7280</v>
      </c>
      <c r="E299" s="69" t="s">
        <v>7281</v>
      </c>
      <c r="F299" s="149" t="s">
        <v>7282</v>
      </c>
      <c r="G299" s="69" t="s">
        <v>3193</v>
      </c>
      <c r="H299" s="69" t="s">
        <v>7279</v>
      </c>
      <c r="I299" s="69" t="s">
        <v>7279</v>
      </c>
      <c r="J299" s="69" t="s">
        <v>7283</v>
      </c>
      <c r="K299" s="69" t="s">
        <v>209</v>
      </c>
      <c r="L299" s="69" t="s">
        <v>102</v>
      </c>
      <c r="M299" s="69" t="s">
        <v>209</v>
      </c>
      <c r="N299" s="69" t="s">
        <v>209</v>
      </c>
      <c r="O299" s="69" t="s">
        <v>209</v>
      </c>
      <c r="P299" s="69" t="s">
        <v>102</v>
      </c>
      <c r="Q299" s="69" t="s">
        <v>209</v>
      </c>
      <c r="R299" s="69"/>
      <c r="S299" s="69">
        <v>2019</v>
      </c>
      <c r="T299" s="112" t="s">
        <v>4706</v>
      </c>
      <c r="U299" s="68">
        <v>670000</v>
      </c>
      <c r="V299" s="68">
        <v>1504800</v>
      </c>
      <c r="W299" s="68">
        <v>310000</v>
      </c>
      <c r="X299" s="72">
        <v>0</v>
      </c>
      <c r="Y299" s="69" t="s">
        <v>5636</v>
      </c>
      <c r="Z299" s="69"/>
      <c r="AA299" s="69" t="s">
        <v>73</v>
      </c>
      <c r="AB299" s="70">
        <v>10000000</v>
      </c>
      <c r="AC299" s="69" t="s">
        <v>102</v>
      </c>
      <c r="AD299" s="69" t="s">
        <v>209</v>
      </c>
      <c r="AE299" s="68" t="s">
        <v>102</v>
      </c>
      <c r="AF299" s="69" t="s">
        <v>3198</v>
      </c>
      <c r="AG299" s="69" t="s">
        <v>7284</v>
      </c>
      <c r="AH299" s="70" t="s">
        <v>7285</v>
      </c>
      <c r="AI299" s="70" t="s">
        <v>5314</v>
      </c>
      <c r="AJ299" s="69">
        <v>50</v>
      </c>
      <c r="AK299" s="69" t="s">
        <v>105</v>
      </c>
      <c r="AL299" s="69" t="s">
        <v>4706</v>
      </c>
      <c r="AM299" s="69"/>
      <c r="AN299" s="69">
        <v>2</v>
      </c>
      <c r="AO299" s="69"/>
      <c r="AP299" s="69" t="s">
        <v>5366</v>
      </c>
    </row>
    <row r="300" spans="1:42" ht="70">
      <c r="A300" s="69">
        <v>507</v>
      </c>
      <c r="B300" s="69" t="s">
        <v>7293</v>
      </c>
      <c r="C300" s="69" t="s">
        <v>7294</v>
      </c>
      <c r="D300" s="69" t="s">
        <v>7295</v>
      </c>
      <c r="E300" s="149" t="s">
        <v>7296</v>
      </c>
      <c r="F300" s="149" t="s">
        <v>7297</v>
      </c>
      <c r="G300" s="69" t="s">
        <v>3193</v>
      </c>
      <c r="H300" s="69" t="s">
        <v>7294</v>
      </c>
      <c r="I300" s="69" t="s">
        <v>7294</v>
      </c>
      <c r="J300" s="69" t="s">
        <v>7298</v>
      </c>
      <c r="K300" s="69" t="s">
        <v>209</v>
      </c>
      <c r="L300" s="69" t="s">
        <v>102</v>
      </c>
      <c r="M300" s="69" t="s">
        <v>209</v>
      </c>
      <c r="N300" s="69" t="s">
        <v>209</v>
      </c>
      <c r="O300" s="69" t="s">
        <v>209</v>
      </c>
      <c r="P300" s="69" t="s">
        <v>102</v>
      </c>
      <c r="Q300" s="69" t="s">
        <v>209</v>
      </c>
      <c r="R300" s="69"/>
      <c r="S300" s="69">
        <v>2018</v>
      </c>
      <c r="T300" s="112" t="s">
        <v>4706</v>
      </c>
      <c r="U300" s="68">
        <v>830000</v>
      </c>
      <c r="V300" s="68">
        <v>240000</v>
      </c>
      <c r="W300" s="68">
        <v>1088000</v>
      </c>
      <c r="X300" s="72">
        <v>0</v>
      </c>
      <c r="Y300" s="69" t="s">
        <v>4707</v>
      </c>
      <c r="Z300" s="69"/>
      <c r="AA300" s="69" t="s">
        <v>73</v>
      </c>
      <c r="AB300" s="70">
        <v>1000000</v>
      </c>
      <c r="AC300" s="69" t="s">
        <v>102</v>
      </c>
      <c r="AD300" s="69" t="s">
        <v>209</v>
      </c>
      <c r="AE300" s="68" t="s">
        <v>102</v>
      </c>
      <c r="AF300" s="69" t="s">
        <v>3198</v>
      </c>
      <c r="AG300" s="69" t="s">
        <v>7299</v>
      </c>
      <c r="AH300" s="70">
        <v>8000</v>
      </c>
      <c r="AI300" s="70" t="s">
        <v>5314</v>
      </c>
      <c r="AJ300" s="69">
        <v>50</v>
      </c>
      <c r="AK300" s="69" t="s">
        <v>105</v>
      </c>
      <c r="AL300" s="69" t="s">
        <v>4706</v>
      </c>
      <c r="AM300" s="69"/>
      <c r="AN300" s="69">
        <v>1</v>
      </c>
      <c r="AO300" s="69"/>
      <c r="AP300" s="69" t="s">
        <v>7300</v>
      </c>
    </row>
    <row r="301" spans="1:42" ht="70">
      <c r="A301" s="69">
        <v>508</v>
      </c>
      <c r="B301" s="69" t="s">
        <v>7301</v>
      </c>
      <c r="C301" s="69" t="s">
        <v>7302</v>
      </c>
      <c r="D301" s="69" t="s">
        <v>7303</v>
      </c>
      <c r="E301" s="69" t="s">
        <v>7304</v>
      </c>
      <c r="F301" s="69" t="s">
        <v>102</v>
      </c>
      <c r="G301" s="69" t="s">
        <v>3193</v>
      </c>
      <c r="H301" s="69" t="s">
        <v>7302</v>
      </c>
      <c r="I301" s="69" t="s">
        <v>7302</v>
      </c>
      <c r="J301" s="69" t="s">
        <v>7305</v>
      </c>
      <c r="K301" s="69" t="s">
        <v>209</v>
      </c>
      <c r="L301" s="69" t="s">
        <v>102</v>
      </c>
      <c r="M301" s="69" t="s">
        <v>209</v>
      </c>
      <c r="N301" s="69" t="s">
        <v>209</v>
      </c>
      <c r="O301" s="69" t="s">
        <v>209</v>
      </c>
      <c r="P301" s="69" t="s">
        <v>102</v>
      </c>
      <c r="Q301" s="69" t="s">
        <v>209</v>
      </c>
      <c r="R301" s="69"/>
      <c r="S301" s="69">
        <v>2017</v>
      </c>
      <c r="T301" s="112" t="s">
        <v>4706</v>
      </c>
      <c r="U301" s="68">
        <v>924400</v>
      </c>
      <c r="V301" s="68">
        <v>420000</v>
      </c>
      <c r="W301" s="68" t="s">
        <v>102</v>
      </c>
      <c r="X301" s="72">
        <v>0</v>
      </c>
      <c r="Y301" s="69" t="s">
        <v>5636</v>
      </c>
      <c r="Z301" s="69"/>
      <c r="AA301" s="69" t="s">
        <v>73</v>
      </c>
      <c r="AB301" s="70">
        <v>1000000</v>
      </c>
      <c r="AC301" s="69" t="s">
        <v>102</v>
      </c>
      <c r="AD301" s="69" t="s">
        <v>209</v>
      </c>
      <c r="AE301" s="68" t="s">
        <v>102</v>
      </c>
      <c r="AF301" s="69" t="s">
        <v>3198</v>
      </c>
      <c r="AG301" s="69" t="s">
        <v>7061</v>
      </c>
      <c r="AH301" s="70">
        <v>15000</v>
      </c>
      <c r="AI301" s="70" t="s">
        <v>7262</v>
      </c>
      <c r="AJ301" s="69">
        <v>10</v>
      </c>
      <c r="AK301" s="69" t="s">
        <v>105</v>
      </c>
      <c r="AL301" s="69" t="s">
        <v>4706</v>
      </c>
      <c r="AM301" s="69"/>
      <c r="AN301" s="69">
        <v>1</v>
      </c>
      <c r="AO301" s="69"/>
      <c r="AP301" s="69" t="s">
        <v>5366</v>
      </c>
    </row>
    <row r="302" spans="1:42" ht="84">
      <c r="A302" s="69">
        <v>509</v>
      </c>
      <c r="B302" s="69" t="s">
        <v>7306</v>
      </c>
      <c r="C302" s="69" t="s">
        <v>7307</v>
      </c>
      <c r="D302" s="69" t="s">
        <v>7308</v>
      </c>
      <c r="E302" s="69" t="s">
        <v>7309</v>
      </c>
      <c r="F302" s="149" t="s">
        <v>7310</v>
      </c>
      <c r="G302" s="69" t="s">
        <v>3180</v>
      </c>
      <c r="H302" s="69" t="s">
        <v>7307</v>
      </c>
      <c r="I302" s="69" t="s">
        <v>7307</v>
      </c>
      <c r="J302" s="69" t="s">
        <v>7311</v>
      </c>
      <c r="K302" s="69" t="s">
        <v>209</v>
      </c>
      <c r="L302" s="69" t="s">
        <v>102</v>
      </c>
      <c r="M302" s="69" t="s">
        <v>209</v>
      </c>
      <c r="N302" s="69" t="s">
        <v>209</v>
      </c>
      <c r="O302" s="69" t="s">
        <v>209</v>
      </c>
      <c r="P302" s="69" t="s">
        <v>102</v>
      </c>
      <c r="Q302" s="69" t="s">
        <v>209</v>
      </c>
      <c r="R302" s="69"/>
      <c r="S302" s="69">
        <v>2017</v>
      </c>
      <c r="T302" s="112" t="s">
        <v>4706</v>
      </c>
      <c r="U302" s="68">
        <v>419000</v>
      </c>
      <c r="V302" s="68">
        <v>322000</v>
      </c>
      <c r="W302" s="68" t="s">
        <v>102</v>
      </c>
      <c r="X302" s="72">
        <v>0</v>
      </c>
      <c r="Y302" s="69" t="s">
        <v>5093</v>
      </c>
      <c r="Z302" s="69"/>
      <c r="AA302" s="69" t="s">
        <v>73</v>
      </c>
      <c r="AB302" s="70">
        <v>500000</v>
      </c>
      <c r="AC302" s="69" t="s">
        <v>102</v>
      </c>
      <c r="AD302" s="69" t="s">
        <v>209</v>
      </c>
      <c r="AE302" s="68" t="s">
        <v>102</v>
      </c>
      <c r="AF302" s="69" t="s">
        <v>3198</v>
      </c>
      <c r="AG302" s="69" t="s">
        <v>6991</v>
      </c>
      <c r="AH302" s="70">
        <v>8000</v>
      </c>
      <c r="AI302" s="70"/>
      <c r="AJ302" s="69">
        <v>15</v>
      </c>
      <c r="AK302" s="69" t="s">
        <v>105</v>
      </c>
      <c r="AL302" s="69" t="s">
        <v>4706</v>
      </c>
      <c r="AM302" s="69"/>
      <c r="AN302" s="69">
        <v>1</v>
      </c>
      <c r="AO302" s="69"/>
      <c r="AP302" s="69" t="s">
        <v>5366</v>
      </c>
    </row>
    <row r="303" spans="1:42" ht="84">
      <c r="A303" s="69">
        <v>511</v>
      </c>
      <c r="B303" s="69" t="s">
        <v>7320</v>
      </c>
      <c r="C303" s="69" t="s">
        <v>7321</v>
      </c>
      <c r="D303" s="69" t="s">
        <v>7322</v>
      </c>
      <c r="E303" s="69">
        <v>357823202980001</v>
      </c>
      <c r="F303" s="149" t="s">
        <v>7323</v>
      </c>
      <c r="G303" s="69" t="s">
        <v>3193</v>
      </c>
      <c r="H303" s="69" t="s">
        <v>7321</v>
      </c>
      <c r="I303" s="69" t="s">
        <v>7321</v>
      </c>
      <c r="J303" s="69" t="s">
        <v>7324</v>
      </c>
      <c r="K303" s="69" t="s">
        <v>209</v>
      </c>
      <c r="L303" s="69" t="s">
        <v>102</v>
      </c>
      <c r="M303" s="69" t="s">
        <v>209</v>
      </c>
      <c r="N303" s="69" t="s">
        <v>209</v>
      </c>
      <c r="O303" s="69" t="s">
        <v>209</v>
      </c>
      <c r="P303" s="69" t="s">
        <v>102</v>
      </c>
      <c r="Q303" s="69" t="s">
        <v>209</v>
      </c>
      <c r="R303" s="69"/>
      <c r="S303" s="69">
        <v>2019</v>
      </c>
      <c r="T303" s="112" t="s">
        <v>4706</v>
      </c>
      <c r="U303" s="68" t="s">
        <v>102</v>
      </c>
      <c r="V303" s="68">
        <v>3990000</v>
      </c>
      <c r="W303" s="68">
        <v>10000</v>
      </c>
      <c r="X303" s="72">
        <v>0</v>
      </c>
      <c r="Y303" s="69" t="s">
        <v>5093</v>
      </c>
      <c r="Z303" s="69"/>
      <c r="AA303" s="69" t="s">
        <v>73</v>
      </c>
      <c r="AB303" s="70">
        <v>2000000</v>
      </c>
      <c r="AC303" s="74" t="s">
        <v>102</v>
      </c>
      <c r="AD303" s="69" t="s">
        <v>209</v>
      </c>
      <c r="AE303" s="68"/>
      <c r="AF303" s="69" t="s">
        <v>3198</v>
      </c>
      <c r="AG303" s="69" t="s">
        <v>7325</v>
      </c>
      <c r="AH303" s="70">
        <v>12000</v>
      </c>
      <c r="AI303" s="70" t="s">
        <v>5457</v>
      </c>
      <c r="AJ303" s="69">
        <v>20</v>
      </c>
      <c r="AK303" s="69" t="s">
        <v>105</v>
      </c>
      <c r="AL303" s="69" t="s">
        <v>4856</v>
      </c>
      <c r="AM303" s="69"/>
      <c r="AN303" s="69">
        <v>1</v>
      </c>
      <c r="AO303" s="69"/>
      <c r="AP303" s="149" t="s">
        <v>7326</v>
      </c>
    </row>
    <row r="304" spans="1:42" ht="56">
      <c r="A304" s="69">
        <v>515</v>
      </c>
      <c r="B304" s="69" t="s">
        <v>7351</v>
      </c>
      <c r="C304" s="69" t="s">
        <v>987</v>
      </c>
      <c r="D304" s="69" t="s">
        <v>988</v>
      </c>
      <c r="E304" s="69" t="s">
        <v>986</v>
      </c>
      <c r="F304" s="149" t="s">
        <v>7352</v>
      </c>
      <c r="G304" s="69" t="s">
        <v>3180</v>
      </c>
      <c r="H304" s="69" t="s">
        <v>987</v>
      </c>
      <c r="I304" s="69" t="s">
        <v>987</v>
      </c>
      <c r="J304" s="69" t="s">
        <v>990</v>
      </c>
      <c r="K304" s="69" t="s">
        <v>209</v>
      </c>
      <c r="L304" s="69" t="s">
        <v>102</v>
      </c>
      <c r="M304" s="69" t="s">
        <v>209</v>
      </c>
      <c r="N304" s="69" t="s">
        <v>209</v>
      </c>
      <c r="O304" s="69" t="s">
        <v>209</v>
      </c>
      <c r="P304" s="69" t="s">
        <v>102</v>
      </c>
      <c r="Q304" s="69" t="s">
        <v>209</v>
      </c>
      <c r="R304" s="69"/>
      <c r="S304" s="69">
        <v>2018</v>
      </c>
      <c r="T304" s="112" t="s">
        <v>4706</v>
      </c>
      <c r="U304" s="68"/>
      <c r="V304" s="68"/>
      <c r="W304" s="68">
        <v>952000</v>
      </c>
      <c r="X304" s="72">
        <v>0</v>
      </c>
      <c r="Y304" s="69" t="s">
        <v>4707</v>
      </c>
      <c r="Z304" s="69"/>
      <c r="AA304" s="69" t="s">
        <v>73</v>
      </c>
      <c r="AB304" s="70">
        <v>1000000</v>
      </c>
      <c r="AC304" s="74" t="s">
        <v>102</v>
      </c>
      <c r="AD304" s="69" t="s">
        <v>209</v>
      </c>
      <c r="AE304" s="68"/>
      <c r="AF304" s="69" t="s">
        <v>3198</v>
      </c>
      <c r="AG304" s="69" t="s">
        <v>5448</v>
      </c>
      <c r="AH304" s="70">
        <v>8000</v>
      </c>
      <c r="AI304" s="70" t="s">
        <v>5411</v>
      </c>
      <c r="AJ304" s="69"/>
      <c r="AK304" s="69" t="s">
        <v>105</v>
      </c>
      <c r="AL304" s="69" t="s">
        <v>4706</v>
      </c>
      <c r="AM304" s="69"/>
      <c r="AN304" s="69">
        <v>0</v>
      </c>
      <c r="AO304" s="69"/>
      <c r="AP304" s="69" t="s">
        <v>5366</v>
      </c>
    </row>
    <row r="305" spans="1:42" ht="84">
      <c r="A305" s="69">
        <v>517</v>
      </c>
      <c r="B305" s="69" t="s">
        <v>7357</v>
      </c>
      <c r="C305" s="69" t="s">
        <v>7358</v>
      </c>
      <c r="D305" s="69" t="s">
        <v>7359</v>
      </c>
      <c r="E305" s="149" t="s">
        <v>7360</v>
      </c>
      <c r="F305" s="149" t="s">
        <v>7361</v>
      </c>
      <c r="G305" s="69" t="s">
        <v>3180</v>
      </c>
      <c r="H305" s="69" t="s">
        <v>7358</v>
      </c>
      <c r="I305" s="69" t="s">
        <v>7358</v>
      </c>
      <c r="J305" s="69" t="s">
        <v>7362</v>
      </c>
      <c r="K305" s="69" t="s">
        <v>209</v>
      </c>
      <c r="L305" s="69" t="s">
        <v>7363</v>
      </c>
      <c r="M305" s="69" t="s">
        <v>209</v>
      </c>
      <c r="N305" s="69" t="s">
        <v>209</v>
      </c>
      <c r="O305" s="69" t="s">
        <v>209</v>
      </c>
      <c r="P305" s="69" t="s">
        <v>102</v>
      </c>
      <c r="Q305" s="69" t="s">
        <v>209</v>
      </c>
      <c r="R305" s="69"/>
      <c r="S305" s="69">
        <v>2019</v>
      </c>
      <c r="T305" s="112" t="s">
        <v>4706</v>
      </c>
      <c r="U305" s="68"/>
      <c r="V305" s="68"/>
      <c r="W305" s="68">
        <v>450000</v>
      </c>
      <c r="X305" s="72">
        <v>0</v>
      </c>
      <c r="Y305" s="69" t="s">
        <v>4707</v>
      </c>
      <c r="Z305" s="69"/>
      <c r="AA305" s="69" t="s">
        <v>73</v>
      </c>
      <c r="AB305" s="70">
        <v>500000</v>
      </c>
      <c r="AC305" s="74" t="s">
        <v>102</v>
      </c>
      <c r="AD305" s="69" t="s">
        <v>209</v>
      </c>
      <c r="AE305" s="68"/>
      <c r="AF305" s="69" t="s">
        <v>3198</v>
      </c>
      <c r="AG305" s="69" t="s">
        <v>6969</v>
      </c>
      <c r="AH305" s="70">
        <v>3000</v>
      </c>
      <c r="AI305" s="70" t="s">
        <v>6320</v>
      </c>
      <c r="AJ305" s="69"/>
      <c r="AK305" s="69" t="s">
        <v>105</v>
      </c>
      <c r="AL305" s="69" t="s">
        <v>6572</v>
      </c>
      <c r="AM305" s="69"/>
      <c r="AN305" s="69">
        <v>0</v>
      </c>
      <c r="AO305" s="69"/>
      <c r="AP305" s="149" t="s">
        <v>7364</v>
      </c>
    </row>
    <row r="306" spans="1:42" ht="84">
      <c r="A306" s="69">
        <v>518</v>
      </c>
      <c r="B306" s="69" t="s">
        <v>7365</v>
      </c>
      <c r="C306" s="69" t="s">
        <v>7366</v>
      </c>
      <c r="D306" s="69" t="s">
        <v>7367</v>
      </c>
      <c r="E306" s="69" t="s">
        <v>377</v>
      </c>
      <c r="F306" s="149" t="s">
        <v>7368</v>
      </c>
      <c r="G306" s="69" t="s">
        <v>3180</v>
      </c>
      <c r="H306" s="69" t="s">
        <v>7366</v>
      </c>
      <c r="I306" s="69" t="s">
        <v>7366</v>
      </c>
      <c r="J306" s="69" t="s">
        <v>381</v>
      </c>
      <c r="K306" s="69" t="s">
        <v>209</v>
      </c>
      <c r="L306" s="69" t="s">
        <v>102</v>
      </c>
      <c r="M306" s="69" t="s">
        <v>209</v>
      </c>
      <c r="N306" s="69" t="s">
        <v>209</v>
      </c>
      <c r="O306" s="69" t="s">
        <v>209</v>
      </c>
      <c r="P306" s="69" t="s">
        <v>102</v>
      </c>
      <c r="Q306" s="69" t="s">
        <v>209</v>
      </c>
      <c r="R306" s="69"/>
      <c r="S306" s="69">
        <v>2015</v>
      </c>
      <c r="T306" s="112" t="s">
        <v>4706</v>
      </c>
      <c r="U306" s="68">
        <v>5513500</v>
      </c>
      <c r="V306" s="68">
        <v>2480000</v>
      </c>
      <c r="W306" s="68">
        <v>0</v>
      </c>
      <c r="X306" s="72">
        <v>0</v>
      </c>
      <c r="Y306" s="69" t="s">
        <v>5093</v>
      </c>
      <c r="Z306" s="69"/>
      <c r="AA306" s="69"/>
      <c r="AB306" s="70"/>
      <c r="AC306" s="74" t="s">
        <v>102</v>
      </c>
      <c r="AD306" s="69" t="s">
        <v>209</v>
      </c>
      <c r="AE306" s="68"/>
      <c r="AF306" s="69" t="s">
        <v>3198</v>
      </c>
      <c r="AG306" s="69" t="s">
        <v>7369</v>
      </c>
      <c r="AH306" s="70">
        <v>5000</v>
      </c>
      <c r="AI306" s="70" t="s">
        <v>6069</v>
      </c>
      <c r="AJ306" s="69"/>
      <c r="AK306" s="69" t="s">
        <v>105</v>
      </c>
      <c r="AL306" s="69" t="s">
        <v>4706</v>
      </c>
      <c r="AM306" s="69"/>
      <c r="AN306" s="69">
        <v>0</v>
      </c>
      <c r="AO306" s="69"/>
      <c r="AP306" s="69" t="s">
        <v>5366</v>
      </c>
    </row>
    <row r="307" spans="1:42" ht="70">
      <c r="A307" s="69">
        <v>523</v>
      </c>
      <c r="B307" s="69" t="s">
        <v>7406</v>
      </c>
      <c r="C307" s="69" t="s">
        <v>7407</v>
      </c>
      <c r="D307" s="69" t="s">
        <v>7408</v>
      </c>
      <c r="E307" s="69" t="s">
        <v>7409</v>
      </c>
      <c r="F307" s="149" t="s">
        <v>7410</v>
      </c>
      <c r="G307" s="69" t="s">
        <v>3193</v>
      </c>
      <c r="H307" s="69" t="s">
        <v>7407</v>
      </c>
      <c r="I307" s="69" t="s">
        <v>7407</v>
      </c>
      <c r="J307" s="69" t="s">
        <v>7411</v>
      </c>
      <c r="K307" s="69" t="s">
        <v>209</v>
      </c>
      <c r="L307" s="69" t="s">
        <v>102</v>
      </c>
      <c r="M307" s="69" t="s">
        <v>209</v>
      </c>
      <c r="N307" s="69" t="s">
        <v>209</v>
      </c>
      <c r="O307" s="69" t="s">
        <v>209</v>
      </c>
      <c r="P307" s="69" t="s">
        <v>102</v>
      </c>
      <c r="Q307" s="69" t="s">
        <v>209</v>
      </c>
      <c r="R307" s="69"/>
      <c r="S307" s="69">
        <v>2015</v>
      </c>
      <c r="T307" s="112" t="s">
        <v>4706</v>
      </c>
      <c r="U307" s="68">
        <v>1740000</v>
      </c>
      <c r="V307" s="68">
        <v>19420000</v>
      </c>
      <c r="W307" s="68">
        <v>4550000</v>
      </c>
      <c r="X307" s="72">
        <v>0</v>
      </c>
      <c r="Y307" s="69" t="s">
        <v>5636</v>
      </c>
      <c r="Z307" s="69"/>
      <c r="AA307" s="69" t="s">
        <v>73</v>
      </c>
      <c r="AB307" s="70">
        <v>1000000</v>
      </c>
      <c r="AC307" s="74" t="s">
        <v>102</v>
      </c>
      <c r="AD307" s="69" t="s">
        <v>209</v>
      </c>
      <c r="AE307" s="68"/>
      <c r="AF307" s="69" t="s">
        <v>3198</v>
      </c>
      <c r="AG307" s="69" t="s">
        <v>7412</v>
      </c>
      <c r="AH307" s="70">
        <v>10000</v>
      </c>
      <c r="AI307" s="70" t="s">
        <v>7413</v>
      </c>
      <c r="AJ307" s="69"/>
      <c r="AK307" s="69" t="s">
        <v>105</v>
      </c>
      <c r="AL307" s="69" t="s">
        <v>4706</v>
      </c>
      <c r="AM307" s="69"/>
      <c r="AN307" s="69">
        <v>0</v>
      </c>
      <c r="AO307" s="69"/>
      <c r="AP307" s="69" t="s">
        <v>5366</v>
      </c>
    </row>
    <row r="308" spans="1:42" ht="70">
      <c r="A308" s="69">
        <v>524</v>
      </c>
      <c r="B308" s="69" t="s">
        <v>7414</v>
      </c>
      <c r="C308" s="69" t="s">
        <v>7415</v>
      </c>
      <c r="D308" s="69" t="s">
        <v>7416</v>
      </c>
      <c r="E308" s="69" t="s">
        <v>7417</v>
      </c>
      <c r="F308" s="149" t="s">
        <v>7418</v>
      </c>
      <c r="G308" s="69" t="s">
        <v>3180</v>
      </c>
      <c r="H308" s="69" t="s">
        <v>7415</v>
      </c>
      <c r="I308" s="69" t="s">
        <v>7415</v>
      </c>
      <c r="J308" s="69" t="s">
        <v>7419</v>
      </c>
      <c r="K308" s="69" t="s">
        <v>209</v>
      </c>
      <c r="L308" s="69" t="s">
        <v>7420</v>
      </c>
      <c r="M308" s="69" t="s">
        <v>209</v>
      </c>
      <c r="N308" s="69" t="s">
        <v>7421</v>
      </c>
      <c r="O308" s="69" t="s">
        <v>209</v>
      </c>
      <c r="P308" s="69" t="s">
        <v>102</v>
      </c>
      <c r="Q308" s="69" t="s">
        <v>209</v>
      </c>
      <c r="R308" s="69"/>
      <c r="S308" s="69">
        <v>2018</v>
      </c>
      <c r="T308" s="112" t="s">
        <v>4706</v>
      </c>
      <c r="U308" s="68">
        <v>33347000</v>
      </c>
      <c r="V308" s="68">
        <v>29967235</v>
      </c>
      <c r="W308" s="68">
        <v>6323500</v>
      </c>
      <c r="X308" s="68">
        <v>434450</v>
      </c>
      <c r="Y308" s="69" t="s">
        <v>4707</v>
      </c>
      <c r="Z308" s="69"/>
      <c r="AA308" s="69" t="s">
        <v>73</v>
      </c>
      <c r="AB308" s="70">
        <v>2000000</v>
      </c>
      <c r="AC308" s="74" t="s">
        <v>102</v>
      </c>
      <c r="AD308" s="69" t="s">
        <v>209</v>
      </c>
      <c r="AE308" s="68"/>
      <c r="AF308" s="69" t="s">
        <v>3198</v>
      </c>
      <c r="AG308" s="69" t="s">
        <v>7422</v>
      </c>
      <c r="AH308" s="70" t="s">
        <v>7423</v>
      </c>
      <c r="AI308" s="70" t="s">
        <v>5314</v>
      </c>
      <c r="AJ308" s="69"/>
      <c r="AK308" s="69" t="s">
        <v>105</v>
      </c>
      <c r="AL308" s="69" t="s">
        <v>5166</v>
      </c>
      <c r="AM308" s="69"/>
      <c r="AN308" s="69">
        <v>0</v>
      </c>
      <c r="AO308" s="69"/>
      <c r="AP308" s="69" t="s">
        <v>7424</v>
      </c>
    </row>
    <row r="309" spans="1:42" ht="70">
      <c r="A309" s="69">
        <v>529</v>
      </c>
      <c r="B309" s="69" t="s">
        <v>7454</v>
      </c>
      <c r="C309" s="69" t="s">
        <v>7455</v>
      </c>
      <c r="D309" s="69" t="s">
        <v>7456</v>
      </c>
      <c r="E309" s="69" t="s">
        <v>2722</v>
      </c>
      <c r="F309" s="149" t="s">
        <v>7457</v>
      </c>
      <c r="G309" s="69" t="s">
        <v>3193</v>
      </c>
      <c r="H309" s="69" t="s">
        <v>7455</v>
      </c>
      <c r="I309" s="69" t="s">
        <v>2724</v>
      </c>
      <c r="J309" s="69" t="s">
        <v>2727</v>
      </c>
      <c r="K309" s="69" t="s">
        <v>209</v>
      </c>
      <c r="L309" s="69" t="s">
        <v>102</v>
      </c>
      <c r="M309" s="69" t="s">
        <v>209</v>
      </c>
      <c r="N309" s="69" t="s">
        <v>7458</v>
      </c>
      <c r="O309" s="69" t="s">
        <v>209</v>
      </c>
      <c r="P309" s="69" t="s">
        <v>102</v>
      </c>
      <c r="Q309" s="69" t="s">
        <v>209</v>
      </c>
      <c r="R309" s="69"/>
      <c r="S309" s="69">
        <v>2016</v>
      </c>
      <c r="T309" s="112" t="s">
        <v>4706</v>
      </c>
      <c r="U309" s="68"/>
      <c r="V309" s="68">
        <v>4640000</v>
      </c>
      <c r="W309" s="68">
        <v>30000</v>
      </c>
      <c r="X309" s="68"/>
      <c r="Y309" s="69" t="s">
        <v>4707</v>
      </c>
      <c r="Z309" s="69"/>
      <c r="AA309" s="69" t="s">
        <v>73</v>
      </c>
      <c r="AB309" s="70">
        <v>500000</v>
      </c>
      <c r="AC309" s="74" t="s">
        <v>102</v>
      </c>
      <c r="AD309" s="69" t="s">
        <v>209</v>
      </c>
      <c r="AE309" s="68"/>
      <c r="AF309" s="69" t="s">
        <v>3198</v>
      </c>
      <c r="AG309" s="69" t="s">
        <v>7070</v>
      </c>
      <c r="AH309" s="70" t="s">
        <v>7459</v>
      </c>
      <c r="AI309" s="70" t="s">
        <v>5457</v>
      </c>
      <c r="AJ309" s="69"/>
      <c r="AK309" s="69" t="s">
        <v>105</v>
      </c>
      <c r="AL309" s="69" t="s">
        <v>4706</v>
      </c>
      <c r="AM309" s="69"/>
      <c r="AN309" s="69">
        <v>0</v>
      </c>
      <c r="AO309" s="69"/>
      <c r="AP309" s="69" t="s">
        <v>5366</v>
      </c>
    </row>
    <row r="310" spans="1:42" ht="56">
      <c r="A310" s="69">
        <v>530</v>
      </c>
      <c r="B310" s="69" t="s">
        <v>2546</v>
      </c>
      <c r="C310" s="69" t="s">
        <v>7460</v>
      </c>
      <c r="D310" s="69" t="s">
        <v>2550</v>
      </c>
      <c r="E310" s="69" t="s">
        <v>2547</v>
      </c>
      <c r="F310" s="149" t="s">
        <v>2551</v>
      </c>
      <c r="G310" s="69" t="s">
        <v>3180</v>
      </c>
      <c r="H310" s="69" t="s">
        <v>7460</v>
      </c>
      <c r="I310" s="69" t="s">
        <v>7460</v>
      </c>
      <c r="J310" s="69" t="s">
        <v>2552</v>
      </c>
      <c r="K310" s="69" t="s">
        <v>209</v>
      </c>
      <c r="L310" s="69" t="s">
        <v>7461</v>
      </c>
      <c r="M310" s="69" t="s">
        <v>209</v>
      </c>
      <c r="N310" s="69" t="s">
        <v>209</v>
      </c>
      <c r="O310" s="69" t="s">
        <v>209</v>
      </c>
      <c r="P310" s="69" t="s">
        <v>102</v>
      </c>
      <c r="Q310" s="69" t="s">
        <v>209</v>
      </c>
      <c r="R310" s="69"/>
      <c r="S310" s="69">
        <v>208</v>
      </c>
      <c r="T310" s="112" t="s">
        <v>4706</v>
      </c>
      <c r="U310" s="68"/>
      <c r="V310" s="68">
        <v>10088000</v>
      </c>
      <c r="W310" s="68">
        <v>6067000</v>
      </c>
      <c r="X310" s="68"/>
      <c r="Y310" s="69" t="s">
        <v>4707</v>
      </c>
      <c r="Z310" s="69"/>
      <c r="AA310" s="69" t="s">
        <v>73</v>
      </c>
      <c r="AB310" s="70">
        <v>10000000</v>
      </c>
      <c r="AC310" s="74" t="s">
        <v>102</v>
      </c>
      <c r="AD310" s="69" t="s">
        <v>209</v>
      </c>
      <c r="AE310" s="68"/>
      <c r="AF310" s="69" t="s">
        <v>3198</v>
      </c>
      <c r="AG310" s="69" t="s">
        <v>7462</v>
      </c>
      <c r="AH310" s="70" t="s">
        <v>7463</v>
      </c>
      <c r="AI310" s="70" t="s">
        <v>5314</v>
      </c>
      <c r="AJ310" s="69"/>
      <c r="AK310" s="69" t="s">
        <v>105</v>
      </c>
      <c r="AL310" s="69" t="s">
        <v>4706</v>
      </c>
      <c r="AM310" s="69"/>
      <c r="AN310" s="69">
        <v>0</v>
      </c>
      <c r="AO310" s="69"/>
      <c r="AP310" s="69" t="s">
        <v>7464</v>
      </c>
    </row>
    <row r="311" spans="1:42" ht="70">
      <c r="A311" s="69">
        <v>531</v>
      </c>
      <c r="B311" s="69" t="s">
        <v>387</v>
      </c>
      <c r="C311" s="69" t="s">
        <v>7465</v>
      </c>
      <c r="D311" s="69" t="s">
        <v>7466</v>
      </c>
      <c r="E311" s="69" t="s">
        <v>388</v>
      </c>
      <c r="F311" s="149" t="s">
        <v>392</v>
      </c>
      <c r="G311" s="69" t="s">
        <v>3180</v>
      </c>
      <c r="H311" s="69" t="s">
        <v>7465</v>
      </c>
      <c r="I311" s="69" t="s">
        <v>7465</v>
      </c>
      <c r="J311" s="69" t="s">
        <v>7467</v>
      </c>
      <c r="K311" s="69" t="s">
        <v>209</v>
      </c>
      <c r="L311" s="69" t="s">
        <v>7468</v>
      </c>
      <c r="M311" s="69" t="s">
        <v>209</v>
      </c>
      <c r="N311" s="69" t="s">
        <v>7469</v>
      </c>
      <c r="O311" s="69" t="s">
        <v>209</v>
      </c>
      <c r="P311" s="69" t="s">
        <v>102</v>
      </c>
      <c r="Q311" s="149" t="s">
        <v>7470</v>
      </c>
      <c r="R311" s="69"/>
      <c r="S311" s="69">
        <v>2017</v>
      </c>
      <c r="T311" s="112" t="s">
        <v>4706</v>
      </c>
      <c r="U311" s="68"/>
      <c r="V311" s="68">
        <v>1626000</v>
      </c>
      <c r="W311" s="68">
        <v>884000</v>
      </c>
      <c r="X311" s="68"/>
      <c r="Y311" s="69" t="s">
        <v>4707</v>
      </c>
      <c r="Z311" s="69"/>
      <c r="AA311" s="69" t="s">
        <v>73</v>
      </c>
      <c r="AB311" s="70">
        <v>1000000</v>
      </c>
      <c r="AC311" s="74" t="s">
        <v>102</v>
      </c>
      <c r="AD311" s="69" t="s">
        <v>209</v>
      </c>
      <c r="AE311" s="68"/>
      <c r="AF311" s="69" t="s">
        <v>3198</v>
      </c>
      <c r="AG311" s="69" t="s">
        <v>7471</v>
      </c>
      <c r="AH311" s="70" t="s">
        <v>5574</v>
      </c>
      <c r="AI311" s="70" t="s">
        <v>5411</v>
      </c>
      <c r="AJ311" s="69"/>
      <c r="AK311" s="69" t="s">
        <v>105</v>
      </c>
      <c r="AL311" s="69" t="s">
        <v>5166</v>
      </c>
      <c r="AM311" s="69"/>
      <c r="AN311" s="69">
        <v>0</v>
      </c>
      <c r="AO311" s="69"/>
      <c r="AP311" s="69" t="s">
        <v>7472</v>
      </c>
    </row>
    <row r="312" spans="1:42" ht="84">
      <c r="A312" s="69">
        <v>536</v>
      </c>
      <c r="B312" s="69" t="s">
        <v>7506</v>
      </c>
      <c r="C312" s="69" t="s">
        <v>7507</v>
      </c>
      <c r="D312" s="69" t="s">
        <v>7508</v>
      </c>
      <c r="E312" s="69" t="s">
        <v>7509</v>
      </c>
      <c r="F312" s="149" t="s">
        <v>7510</v>
      </c>
      <c r="G312" s="69" t="s">
        <v>3193</v>
      </c>
      <c r="H312" s="69" t="s">
        <v>7507</v>
      </c>
      <c r="I312" s="69" t="s">
        <v>7507</v>
      </c>
      <c r="J312" s="69" t="s">
        <v>7511</v>
      </c>
      <c r="K312" s="69" t="s">
        <v>209</v>
      </c>
      <c r="L312" s="69" t="s">
        <v>102</v>
      </c>
      <c r="M312" s="69" t="s">
        <v>209</v>
      </c>
      <c r="N312" s="69" t="s">
        <v>209</v>
      </c>
      <c r="O312" s="69" t="s">
        <v>209</v>
      </c>
      <c r="P312" s="69" t="s">
        <v>102</v>
      </c>
      <c r="Q312" s="69" t="s">
        <v>209</v>
      </c>
      <c r="R312" s="69"/>
      <c r="S312" s="69">
        <v>2018</v>
      </c>
      <c r="T312" s="112" t="s">
        <v>4706</v>
      </c>
      <c r="U312" s="68"/>
      <c r="V312" s="68">
        <v>296000</v>
      </c>
      <c r="W312" s="68">
        <v>3000000</v>
      </c>
      <c r="X312" s="68"/>
      <c r="Y312" s="69"/>
      <c r="Z312" s="69"/>
      <c r="AA312" s="69"/>
      <c r="AB312" s="70"/>
      <c r="AC312" s="74" t="s">
        <v>102</v>
      </c>
      <c r="AD312" s="69" t="s">
        <v>209</v>
      </c>
      <c r="AE312" s="68"/>
      <c r="AF312" s="69" t="s">
        <v>3198</v>
      </c>
      <c r="AG312" s="69" t="s">
        <v>7512</v>
      </c>
      <c r="AH312" s="70">
        <v>15000</v>
      </c>
      <c r="AI312" s="70" t="s">
        <v>5457</v>
      </c>
      <c r="AJ312" s="69"/>
      <c r="AK312" s="69" t="s">
        <v>105</v>
      </c>
      <c r="AL312" s="69" t="s">
        <v>5785</v>
      </c>
      <c r="AM312" s="69"/>
      <c r="AN312" s="69">
        <v>0</v>
      </c>
      <c r="AO312" s="69"/>
      <c r="AP312" s="69" t="s">
        <v>5366</v>
      </c>
    </row>
    <row r="313" spans="1:42" ht="84">
      <c r="A313" s="69">
        <v>539</v>
      </c>
      <c r="B313" s="69" t="s">
        <v>7529</v>
      </c>
      <c r="C313" s="69" t="s">
        <v>7530</v>
      </c>
      <c r="D313" s="69" t="s">
        <v>7531</v>
      </c>
      <c r="E313" s="69" t="s">
        <v>7532</v>
      </c>
      <c r="F313" s="149" t="s">
        <v>7533</v>
      </c>
      <c r="G313" s="69" t="s">
        <v>3180</v>
      </c>
      <c r="H313" s="69" t="s">
        <v>7530</v>
      </c>
      <c r="I313" s="69" t="s">
        <v>7530</v>
      </c>
      <c r="J313" s="69" t="s">
        <v>7534</v>
      </c>
      <c r="K313" s="69" t="s">
        <v>209</v>
      </c>
      <c r="L313" s="69" t="s">
        <v>102</v>
      </c>
      <c r="M313" s="69" t="s">
        <v>209</v>
      </c>
      <c r="N313" s="69" t="s">
        <v>209</v>
      </c>
      <c r="O313" s="69" t="s">
        <v>209</v>
      </c>
      <c r="P313" s="69" t="s">
        <v>102</v>
      </c>
      <c r="Q313" s="69" t="s">
        <v>209</v>
      </c>
      <c r="R313" s="69"/>
      <c r="S313" s="69">
        <v>2018</v>
      </c>
      <c r="T313" s="112" t="s">
        <v>4706</v>
      </c>
      <c r="U313" s="68"/>
      <c r="V313" s="68">
        <v>3753000</v>
      </c>
      <c r="W313" s="68">
        <v>0</v>
      </c>
      <c r="X313" s="68"/>
      <c r="Y313" s="69"/>
      <c r="Z313" s="69"/>
      <c r="AA313" s="69"/>
      <c r="AB313" s="70"/>
      <c r="AC313" s="74" t="s">
        <v>102</v>
      </c>
      <c r="AD313" s="69" t="s">
        <v>209</v>
      </c>
      <c r="AE313" s="68"/>
      <c r="AF313" s="69" t="s">
        <v>3198</v>
      </c>
      <c r="AG313" s="69" t="s">
        <v>7535</v>
      </c>
      <c r="AH313" s="70" t="s">
        <v>7536</v>
      </c>
      <c r="AI313" s="70" t="s">
        <v>5411</v>
      </c>
      <c r="AJ313" s="69"/>
      <c r="AK313" s="69" t="s">
        <v>105</v>
      </c>
      <c r="AL313" s="69" t="s">
        <v>5785</v>
      </c>
      <c r="AM313" s="69"/>
      <c r="AN313" s="69">
        <v>0</v>
      </c>
      <c r="AO313" s="69"/>
      <c r="AP313" s="69" t="s">
        <v>7537</v>
      </c>
    </row>
    <row r="314" spans="1:42" ht="84">
      <c r="A314" s="69">
        <v>541</v>
      </c>
      <c r="B314" s="69" t="s">
        <v>7545</v>
      </c>
      <c r="C314" s="69" t="s">
        <v>7546</v>
      </c>
      <c r="D314" s="69" t="s">
        <v>7547</v>
      </c>
      <c r="E314" s="69" t="s">
        <v>7548</v>
      </c>
      <c r="F314" s="149" t="s">
        <v>7549</v>
      </c>
      <c r="G314" s="69" t="s">
        <v>3180</v>
      </c>
      <c r="H314" s="69" t="s">
        <v>7546</v>
      </c>
      <c r="I314" s="69" t="s">
        <v>7546</v>
      </c>
      <c r="J314" s="69" t="s">
        <v>7550</v>
      </c>
      <c r="K314" s="69" t="s">
        <v>209</v>
      </c>
      <c r="L314" s="69" t="s">
        <v>102</v>
      </c>
      <c r="M314" s="69" t="s">
        <v>209</v>
      </c>
      <c r="N314" s="149" t="s">
        <v>7551</v>
      </c>
      <c r="O314" s="69" t="s">
        <v>209</v>
      </c>
      <c r="P314" s="69" t="s">
        <v>102</v>
      </c>
      <c r="Q314" s="69" t="s">
        <v>209</v>
      </c>
      <c r="R314" s="69"/>
      <c r="S314" s="69">
        <v>2020</v>
      </c>
      <c r="T314" s="112" t="s">
        <v>4706</v>
      </c>
      <c r="U314" s="68"/>
      <c r="V314" s="68"/>
      <c r="W314" s="68">
        <v>553000</v>
      </c>
      <c r="X314" s="68">
        <v>486000</v>
      </c>
      <c r="Y314" s="69" t="s">
        <v>4707</v>
      </c>
      <c r="Z314" s="69"/>
      <c r="AA314" s="69" t="s">
        <v>73</v>
      </c>
      <c r="AB314" s="70">
        <v>800000</v>
      </c>
      <c r="AC314" s="74" t="s">
        <v>102</v>
      </c>
      <c r="AD314" s="69" t="s">
        <v>209</v>
      </c>
      <c r="AE314" s="68"/>
      <c r="AF314" s="69" t="s">
        <v>3198</v>
      </c>
      <c r="AG314" s="69" t="s">
        <v>7552</v>
      </c>
      <c r="AH314" s="70" t="s">
        <v>7553</v>
      </c>
      <c r="AI314" s="70" t="s">
        <v>5314</v>
      </c>
      <c r="AJ314" s="69"/>
      <c r="AK314" s="69" t="s">
        <v>105</v>
      </c>
      <c r="AL314" s="69" t="s">
        <v>5785</v>
      </c>
      <c r="AM314" s="69"/>
      <c r="AN314" s="69">
        <v>0</v>
      </c>
      <c r="AO314" s="69"/>
      <c r="AP314" s="69" t="s">
        <v>5366</v>
      </c>
    </row>
    <row r="315" spans="1:42" ht="84">
      <c r="A315" s="69">
        <v>542</v>
      </c>
      <c r="B315" s="69" t="s">
        <v>7554</v>
      </c>
      <c r="C315" s="69" t="s">
        <v>7555</v>
      </c>
      <c r="D315" s="69" t="s">
        <v>7556</v>
      </c>
      <c r="E315" s="69" t="s">
        <v>7557</v>
      </c>
      <c r="F315" s="149" t="s">
        <v>7558</v>
      </c>
      <c r="G315" s="69" t="s">
        <v>3180</v>
      </c>
      <c r="H315" s="69" t="s">
        <v>7555</v>
      </c>
      <c r="I315" s="69" t="s">
        <v>7555</v>
      </c>
      <c r="J315" s="69" t="s">
        <v>7559</v>
      </c>
      <c r="K315" s="69" t="s">
        <v>209</v>
      </c>
      <c r="L315" s="69" t="s">
        <v>102</v>
      </c>
      <c r="M315" s="69" t="s">
        <v>209</v>
      </c>
      <c r="N315" s="69" t="s">
        <v>209</v>
      </c>
      <c r="O315" s="69" t="s">
        <v>209</v>
      </c>
      <c r="P315" s="69" t="s">
        <v>102</v>
      </c>
      <c r="Q315" s="69" t="s">
        <v>209</v>
      </c>
      <c r="R315" s="69"/>
      <c r="S315" s="69">
        <v>2019</v>
      </c>
      <c r="T315" s="112" t="s">
        <v>4706</v>
      </c>
      <c r="U315" s="68"/>
      <c r="V315" s="68"/>
      <c r="W315" s="68">
        <v>1048000</v>
      </c>
      <c r="X315" s="68">
        <v>376000</v>
      </c>
      <c r="Y315" s="69" t="s">
        <v>4707</v>
      </c>
      <c r="Z315" s="69"/>
      <c r="AA315" s="69" t="s">
        <v>73</v>
      </c>
      <c r="AB315" s="70">
        <v>5000000</v>
      </c>
      <c r="AC315" s="74" t="s">
        <v>102</v>
      </c>
      <c r="AD315" s="69" t="s">
        <v>209</v>
      </c>
      <c r="AE315" s="68"/>
      <c r="AF315" s="69" t="s">
        <v>3198</v>
      </c>
      <c r="AG315" s="69" t="s">
        <v>7560</v>
      </c>
      <c r="AH315" s="70">
        <v>8000</v>
      </c>
      <c r="AI315" s="70" t="s">
        <v>5411</v>
      </c>
      <c r="AJ315" s="69"/>
      <c r="AK315" s="69" t="s">
        <v>105</v>
      </c>
      <c r="AL315" s="69" t="s">
        <v>5785</v>
      </c>
      <c r="AM315" s="69"/>
      <c r="AN315" s="69">
        <v>0</v>
      </c>
      <c r="AO315" s="69"/>
      <c r="AP315" s="69" t="s">
        <v>5366</v>
      </c>
    </row>
    <row r="316" spans="1:42" ht="84">
      <c r="A316" s="69">
        <v>543</v>
      </c>
      <c r="B316" s="69" t="s">
        <v>7561</v>
      </c>
      <c r="C316" s="69" t="s">
        <v>7562</v>
      </c>
      <c r="D316" s="69" t="s">
        <v>7563</v>
      </c>
      <c r="E316" s="69" t="s">
        <v>7564</v>
      </c>
      <c r="F316" s="69" t="s">
        <v>102</v>
      </c>
      <c r="G316" s="69" t="s">
        <v>3193</v>
      </c>
      <c r="H316" s="69" t="s">
        <v>7562</v>
      </c>
      <c r="I316" s="69" t="s">
        <v>7562</v>
      </c>
      <c r="J316" s="69" t="s">
        <v>7565</v>
      </c>
      <c r="K316" s="69" t="s">
        <v>209</v>
      </c>
      <c r="L316" s="69" t="s">
        <v>102</v>
      </c>
      <c r="M316" s="69" t="s">
        <v>209</v>
      </c>
      <c r="N316" s="69" t="s">
        <v>209</v>
      </c>
      <c r="O316" s="69" t="s">
        <v>209</v>
      </c>
      <c r="P316" s="69" t="s">
        <v>102</v>
      </c>
      <c r="Q316" s="69" t="s">
        <v>209</v>
      </c>
      <c r="R316" s="69"/>
      <c r="S316" s="69">
        <v>2017</v>
      </c>
      <c r="T316" s="112" t="s">
        <v>4706</v>
      </c>
      <c r="U316" s="68"/>
      <c r="V316" s="68"/>
      <c r="W316" s="68">
        <v>1510000</v>
      </c>
      <c r="X316" s="68">
        <v>80000</v>
      </c>
      <c r="Y316" s="69" t="s">
        <v>4707</v>
      </c>
      <c r="Z316" s="69"/>
      <c r="AA316" s="69" t="s">
        <v>73</v>
      </c>
      <c r="AB316" s="70" t="s">
        <v>33</v>
      </c>
      <c r="AC316" s="74" t="s">
        <v>102</v>
      </c>
      <c r="AD316" s="69" t="s">
        <v>209</v>
      </c>
      <c r="AE316" s="68"/>
      <c r="AF316" s="69" t="s">
        <v>3198</v>
      </c>
      <c r="AG316" s="69" t="s">
        <v>7566</v>
      </c>
      <c r="AH316" s="70"/>
      <c r="AI316" s="70" t="s">
        <v>6007</v>
      </c>
      <c r="AJ316" s="69"/>
      <c r="AK316" s="69" t="s">
        <v>105</v>
      </c>
      <c r="AL316" s="69" t="s">
        <v>5785</v>
      </c>
      <c r="AM316" s="69"/>
      <c r="AN316" s="69">
        <v>0</v>
      </c>
      <c r="AO316" s="69"/>
      <c r="AP316" s="69" t="s">
        <v>5366</v>
      </c>
    </row>
    <row r="317" spans="1:42" ht="70">
      <c r="A317" s="69">
        <v>544</v>
      </c>
      <c r="B317" s="69" t="s">
        <v>7567</v>
      </c>
      <c r="C317" s="69" t="s">
        <v>7568</v>
      </c>
      <c r="D317" s="69" t="s">
        <v>7569</v>
      </c>
      <c r="E317" s="69" t="s">
        <v>7570</v>
      </c>
      <c r="F317" s="149" t="s">
        <v>7571</v>
      </c>
      <c r="G317" s="69" t="s">
        <v>3180</v>
      </c>
      <c r="H317" s="69" t="s">
        <v>7568</v>
      </c>
      <c r="I317" s="69" t="s">
        <v>7568</v>
      </c>
      <c r="J317" s="69" t="s">
        <v>7572</v>
      </c>
      <c r="K317" s="69" t="s">
        <v>209</v>
      </c>
      <c r="L317" s="69" t="s">
        <v>102</v>
      </c>
      <c r="M317" s="69" t="s">
        <v>209</v>
      </c>
      <c r="N317" s="149" t="s">
        <v>7573</v>
      </c>
      <c r="O317" s="69" t="s">
        <v>209</v>
      </c>
      <c r="P317" s="69" t="s">
        <v>102</v>
      </c>
      <c r="Q317" s="69" t="s">
        <v>209</v>
      </c>
      <c r="R317" s="69"/>
      <c r="S317" s="69">
        <v>2018</v>
      </c>
      <c r="T317" s="112" t="s">
        <v>4706</v>
      </c>
      <c r="U317" s="68"/>
      <c r="V317" s="68"/>
      <c r="W317" s="68">
        <v>45000</v>
      </c>
      <c r="X317" s="68">
        <v>35000</v>
      </c>
      <c r="Y317" s="69" t="s">
        <v>4707</v>
      </c>
      <c r="Z317" s="69"/>
      <c r="AA317" s="69" t="s">
        <v>73</v>
      </c>
      <c r="AB317" s="70" t="s">
        <v>280</v>
      </c>
      <c r="AC317" s="74" t="s">
        <v>102</v>
      </c>
      <c r="AD317" s="69" t="s">
        <v>209</v>
      </c>
      <c r="AE317" s="68"/>
      <c r="AF317" s="69" t="s">
        <v>3198</v>
      </c>
      <c r="AG317" s="69" t="s">
        <v>7574</v>
      </c>
      <c r="AH317" s="70">
        <v>5000</v>
      </c>
      <c r="AI317" s="70" t="s">
        <v>5314</v>
      </c>
      <c r="AJ317" s="69"/>
      <c r="AK317" s="69" t="s">
        <v>105</v>
      </c>
      <c r="AL317" s="69" t="s">
        <v>5827</v>
      </c>
      <c r="AM317" s="69"/>
      <c r="AN317" s="69">
        <v>0</v>
      </c>
      <c r="AO317" s="69"/>
      <c r="AP317" s="69" t="s">
        <v>7575</v>
      </c>
    </row>
    <row r="318" spans="1:42" ht="56">
      <c r="A318" s="69">
        <v>545</v>
      </c>
      <c r="B318" s="69" t="s">
        <v>7576</v>
      </c>
      <c r="C318" s="69" t="s">
        <v>7577</v>
      </c>
      <c r="D318" s="69" t="s">
        <v>7578</v>
      </c>
      <c r="E318" s="69" t="s">
        <v>7579</v>
      </c>
      <c r="F318" s="149" t="s">
        <v>7580</v>
      </c>
      <c r="G318" s="69" t="s">
        <v>3180</v>
      </c>
      <c r="H318" s="69" t="s">
        <v>7577</v>
      </c>
      <c r="I318" s="69" t="s">
        <v>7577</v>
      </c>
      <c r="J318" s="69" t="s">
        <v>7581</v>
      </c>
      <c r="K318" s="69" t="s">
        <v>209</v>
      </c>
      <c r="L318" s="69" t="s">
        <v>102</v>
      </c>
      <c r="M318" s="69" t="s">
        <v>209</v>
      </c>
      <c r="N318" s="69" t="s">
        <v>209</v>
      </c>
      <c r="O318" s="69" t="s">
        <v>209</v>
      </c>
      <c r="P318" s="69" t="s">
        <v>102</v>
      </c>
      <c r="Q318" s="69" t="s">
        <v>209</v>
      </c>
      <c r="R318" s="69"/>
      <c r="S318" s="69">
        <v>2019</v>
      </c>
      <c r="T318" s="112" t="s">
        <v>4706</v>
      </c>
      <c r="U318" s="68"/>
      <c r="V318" s="68"/>
      <c r="W318" s="68">
        <v>25000</v>
      </c>
      <c r="X318" s="68"/>
      <c r="Y318" s="69" t="s">
        <v>4707</v>
      </c>
      <c r="Z318" s="69"/>
      <c r="AA318" s="69" t="s">
        <v>73</v>
      </c>
      <c r="AB318" s="70" t="s">
        <v>102</v>
      </c>
      <c r="AC318" s="74" t="s">
        <v>102</v>
      </c>
      <c r="AD318" s="69" t="s">
        <v>209</v>
      </c>
      <c r="AE318" s="68"/>
      <c r="AF318" s="69" t="s">
        <v>3198</v>
      </c>
      <c r="AG318" s="69" t="s">
        <v>7582</v>
      </c>
      <c r="AH318" s="70">
        <v>25000</v>
      </c>
      <c r="AI318" s="70" t="s">
        <v>5565</v>
      </c>
      <c r="AJ318" s="69"/>
      <c r="AK318" s="69" t="s">
        <v>105</v>
      </c>
      <c r="AL318" s="69" t="s">
        <v>4706</v>
      </c>
      <c r="AM318" s="69"/>
      <c r="AN318" s="69">
        <v>0</v>
      </c>
      <c r="AO318" s="69"/>
      <c r="AP318" s="69" t="s">
        <v>5366</v>
      </c>
    </row>
    <row r="319" spans="1:42" ht="56">
      <c r="A319" s="69">
        <v>546</v>
      </c>
      <c r="B319" s="69" t="s">
        <v>7583</v>
      </c>
      <c r="C319" s="69" t="s">
        <v>7584</v>
      </c>
      <c r="D319" s="69" t="s">
        <v>7585</v>
      </c>
      <c r="E319" s="69" t="s">
        <v>7586</v>
      </c>
      <c r="F319" s="69" t="s">
        <v>102</v>
      </c>
      <c r="G319" s="69" t="s">
        <v>3180</v>
      </c>
      <c r="H319" s="69" t="s">
        <v>7584</v>
      </c>
      <c r="I319" s="69" t="s">
        <v>7584</v>
      </c>
      <c r="J319" s="69" t="s">
        <v>7587</v>
      </c>
      <c r="K319" s="69" t="s">
        <v>209</v>
      </c>
      <c r="L319" s="69" t="s">
        <v>102</v>
      </c>
      <c r="M319" s="69" t="s">
        <v>209</v>
      </c>
      <c r="N319" s="69" t="s">
        <v>209</v>
      </c>
      <c r="O319" s="69" t="s">
        <v>209</v>
      </c>
      <c r="P319" s="69" t="s">
        <v>102</v>
      </c>
      <c r="Q319" s="69" t="s">
        <v>209</v>
      </c>
      <c r="R319" s="69"/>
      <c r="S319" s="69">
        <v>2016</v>
      </c>
      <c r="T319" s="112" t="s">
        <v>4706</v>
      </c>
      <c r="U319" s="68"/>
      <c r="V319" s="68"/>
      <c r="W319" s="68">
        <v>420000</v>
      </c>
      <c r="X319" s="68"/>
      <c r="Y319" s="69" t="s">
        <v>5093</v>
      </c>
      <c r="Z319" s="69"/>
      <c r="AA319" s="69" t="s">
        <v>73</v>
      </c>
      <c r="AB319" s="70" t="s">
        <v>102</v>
      </c>
      <c r="AC319" s="74" t="s">
        <v>102</v>
      </c>
      <c r="AD319" s="69" t="s">
        <v>209</v>
      </c>
      <c r="AE319" s="68"/>
      <c r="AF319" s="69" t="s">
        <v>3198</v>
      </c>
      <c r="AG319" s="69" t="s">
        <v>5448</v>
      </c>
      <c r="AH319" s="70">
        <v>6000</v>
      </c>
      <c r="AI319" s="70" t="s">
        <v>5411</v>
      </c>
      <c r="AJ319" s="69"/>
      <c r="AK319" s="69" t="s">
        <v>105</v>
      </c>
      <c r="AL319" s="69" t="s">
        <v>4706</v>
      </c>
      <c r="AM319" s="69"/>
      <c r="AN319" s="69">
        <v>0</v>
      </c>
      <c r="AO319" s="69"/>
      <c r="AP319" s="69" t="s">
        <v>5366</v>
      </c>
    </row>
    <row r="320" spans="1:42" ht="70">
      <c r="A320" s="69">
        <v>547</v>
      </c>
      <c r="B320" s="69" t="s">
        <v>7588</v>
      </c>
      <c r="C320" s="69" t="s">
        <v>7589</v>
      </c>
      <c r="D320" s="69" t="s">
        <v>7590</v>
      </c>
      <c r="E320" s="69" t="s">
        <v>7591</v>
      </c>
      <c r="F320" s="69" t="s">
        <v>102</v>
      </c>
      <c r="G320" s="69" t="s">
        <v>3180</v>
      </c>
      <c r="H320" s="69" t="s">
        <v>7589</v>
      </c>
      <c r="I320" s="69" t="s">
        <v>7589</v>
      </c>
      <c r="J320" s="69" t="s">
        <v>7592</v>
      </c>
      <c r="K320" s="69" t="s">
        <v>209</v>
      </c>
      <c r="L320" s="69" t="s">
        <v>102</v>
      </c>
      <c r="M320" s="69" t="s">
        <v>209</v>
      </c>
      <c r="N320" s="69" t="s">
        <v>209</v>
      </c>
      <c r="O320" s="69" t="s">
        <v>209</v>
      </c>
      <c r="P320" s="69" t="s">
        <v>102</v>
      </c>
      <c r="Q320" s="69" t="s">
        <v>209</v>
      </c>
      <c r="R320" s="69"/>
      <c r="S320" s="69">
        <v>2019</v>
      </c>
      <c r="T320" s="112" t="s">
        <v>4706</v>
      </c>
      <c r="U320" s="68"/>
      <c r="V320" s="68"/>
      <c r="W320" s="68">
        <v>0</v>
      </c>
      <c r="X320" s="68"/>
      <c r="Y320" s="69"/>
      <c r="Z320" s="69"/>
      <c r="AA320" s="69"/>
      <c r="AB320" s="70"/>
      <c r="AC320" s="74" t="s">
        <v>102</v>
      </c>
      <c r="AD320" s="69" t="s">
        <v>209</v>
      </c>
      <c r="AE320" s="68"/>
      <c r="AF320" s="69" t="s">
        <v>3198</v>
      </c>
      <c r="AG320" s="69" t="s">
        <v>7593</v>
      </c>
      <c r="AH320" s="70"/>
      <c r="AI320" s="70" t="s">
        <v>5314</v>
      </c>
      <c r="AJ320" s="69"/>
      <c r="AK320" s="69" t="s">
        <v>105</v>
      </c>
      <c r="AL320" s="69" t="s">
        <v>4706</v>
      </c>
      <c r="AM320" s="69"/>
      <c r="AN320" s="69">
        <v>0</v>
      </c>
      <c r="AO320" s="69"/>
      <c r="AP320" s="69" t="s">
        <v>5366</v>
      </c>
    </row>
    <row r="321" spans="1:42" ht="56">
      <c r="A321" s="69">
        <v>552</v>
      </c>
      <c r="B321" s="69" t="s">
        <v>7619</v>
      </c>
      <c r="C321" s="69" t="s">
        <v>7620</v>
      </c>
      <c r="D321" s="69" t="s">
        <v>7621</v>
      </c>
      <c r="E321" s="69" t="s">
        <v>7622</v>
      </c>
      <c r="F321" s="69"/>
      <c r="G321" s="69" t="s">
        <v>3193</v>
      </c>
      <c r="H321" s="69" t="s">
        <v>7620</v>
      </c>
      <c r="I321" s="69" t="s">
        <v>7620</v>
      </c>
      <c r="J321" s="69" t="s">
        <v>7623</v>
      </c>
      <c r="K321" s="69" t="s">
        <v>209</v>
      </c>
      <c r="L321" s="69" t="s">
        <v>102</v>
      </c>
      <c r="M321" s="69" t="s">
        <v>209</v>
      </c>
      <c r="N321" s="69" t="s">
        <v>209</v>
      </c>
      <c r="O321" s="69" t="s">
        <v>209</v>
      </c>
      <c r="P321" s="69" t="s">
        <v>102</v>
      </c>
      <c r="Q321" s="69" t="s">
        <v>209</v>
      </c>
      <c r="R321" s="69"/>
      <c r="S321" s="69">
        <v>2017</v>
      </c>
      <c r="T321" s="112" t="s">
        <v>4706</v>
      </c>
      <c r="U321" s="68">
        <v>102200</v>
      </c>
      <c r="V321" s="68"/>
      <c r="W321" s="68">
        <v>0</v>
      </c>
      <c r="X321" s="68"/>
      <c r="Y321" s="69"/>
      <c r="Z321" s="69"/>
      <c r="AA321" s="69" t="s">
        <v>73</v>
      </c>
      <c r="AB321" s="70">
        <v>5000000</v>
      </c>
      <c r="AC321" s="74" t="s">
        <v>102</v>
      </c>
      <c r="AD321" s="69" t="s">
        <v>209</v>
      </c>
      <c r="AE321" s="68"/>
      <c r="AF321" s="69" t="s">
        <v>3198</v>
      </c>
      <c r="AG321" s="69"/>
      <c r="AH321" s="70"/>
      <c r="AI321" s="70" t="s">
        <v>6354</v>
      </c>
      <c r="AJ321" s="69"/>
      <c r="AK321" s="69" t="s">
        <v>105</v>
      </c>
      <c r="AL321" s="69" t="s">
        <v>4706</v>
      </c>
      <c r="AM321" s="69"/>
      <c r="AN321" s="69">
        <v>0</v>
      </c>
      <c r="AO321" s="69"/>
      <c r="AP321" s="69" t="s">
        <v>5366</v>
      </c>
    </row>
    <row r="322" spans="1:42" ht="70">
      <c r="A322" s="69">
        <v>553</v>
      </c>
      <c r="B322" s="69" t="s">
        <v>7624</v>
      </c>
      <c r="C322" s="69" t="s">
        <v>7625</v>
      </c>
      <c r="D322" s="69" t="s">
        <v>7626</v>
      </c>
      <c r="E322" s="69" t="s">
        <v>7627</v>
      </c>
      <c r="F322" s="69"/>
      <c r="G322" s="69" t="s">
        <v>3180</v>
      </c>
      <c r="H322" s="69" t="s">
        <v>7625</v>
      </c>
      <c r="I322" s="69" t="s">
        <v>7625</v>
      </c>
      <c r="J322" s="69" t="s">
        <v>7628</v>
      </c>
      <c r="K322" s="69" t="s">
        <v>209</v>
      </c>
      <c r="L322" s="69" t="s">
        <v>102</v>
      </c>
      <c r="M322" s="69" t="s">
        <v>209</v>
      </c>
      <c r="N322" s="69" t="s">
        <v>209</v>
      </c>
      <c r="O322" s="69" t="s">
        <v>209</v>
      </c>
      <c r="P322" s="69" t="s">
        <v>102</v>
      </c>
      <c r="Q322" s="69" t="s">
        <v>209</v>
      </c>
      <c r="R322" s="69"/>
      <c r="S322" s="69">
        <v>2018</v>
      </c>
      <c r="T322" s="112" t="s">
        <v>4706</v>
      </c>
      <c r="U322" s="68"/>
      <c r="V322" s="68">
        <v>14387000</v>
      </c>
      <c r="W322" s="68">
        <v>6836000</v>
      </c>
      <c r="X322" s="68"/>
      <c r="Y322" s="69"/>
      <c r="Z322" s="69"/>
      <c r="AA322" s="69" t="s">
        <v>73</v>
      </c>
      <c r="AB322" s="70" t="s">
        <v>102</v>
      </c>
      <c r="AC322" s="74" t="s">
        <v>102</v>
      </c>
      <c r="AD322" s="69" t="s">
        <v>209</v>
      </c>
      <c r="AE322" s="68"/>
      <c r="AF322" s="69" t="s">
        <v>3198</v>
      </c>
      <c r="AG322" s="69" t="s">
        <v>4845</v>
      </c>
      <c r="AH322" s="70">
        <v>3000</v>
      </c>
      <c r="AI322" s="70" t="s">
        <v>5314</v>
      </c>
      <c r="AJ322" s="69"/>
      <c r="AK322" s="69" t="s">
        <v>105</v>
      </c>
      <c r="AL322" s="69" t="s">
        <v>4706</v>
      </c>
      <c r="AM322" s="69"/>
      <c r="AN322" s="69">
        <v>0</v>
      </c>
      <c r="AO322" s="69"/>
      <c r="AP322" s="69" t="s">
        <v>5366</v>
      </c>
    </row>
    <row r="323" spans="1:42" ht="56">
      <c r="A323" s="69">
        <v>554</v>
      </c>
      <c r="B323" s="69" t="s">
        <v>7629</v>
      </c>
      <c r="C323" s="69" t="s">
        <v>7630</v>
      </c>
      <c r="D323" s="69" t="s">
        <v>7631</v>
      </c>
      <c r="E323" s="69" t="s">
        <v>7632</v>
      </c>
      <c r="F323" s="69"/>
      <c r="G323" s="69" t="s">
        <v>3193</v>
      </c>
      <c r="H323" s="69" t="s">
        <v>7630</v>
      </c>
      <c r="I323" s="69" t="s">
        <v>7630</v>
      </c>
      <c r="J323" s="69" t="s">
        <v>7633</v>
      </c>
      <c r="K323" s="69" t="s">
        <v>209</v>
      </c>
      <c r="L323" s="69" t="s">
        <v>102</v>
      </c>
      <c r="M323" s="69" t="s">
        <v>209</v>
      </c>
      <c r="N323" s="69" t="s">
        <v>209</v>
      </c>
      <c r="O323" s="69" t="s">
        <v>209</v>
      </c>
      <c r="P323" s="69" t="s">
        <v>102</v>
      </c>
      <c r="Q323" s="69" t="s">
        <v>209</v>
      </c>
      <c r="R323" s="69"/>
      <c r="S323" s="69">
        <v>2015</v>
      </c>
      <c r="T323" s="112" t="s">
        <v>4706</v>
      </c>
      <c r="U323" s="68">
        <v>297000</v>
      </c>
      <c r="V323" s="68">
        <v>9255000</v>
      </c>
      <c r="W323" s="68">
        <v>0</v>
      </c>
      <c r="X323" s="68"/>
      <c r="Y323" s="69"/>
      <c r="Z323" s="69"/>
      <c r="AA323" s="69" t="s">
        <v>73</v>
      </c>
      <c r="AB323" s="70" t="s">
        <v>102</v>
      </c>
      <c r="AC323" s="74" t="s">
        <v>102</v>
      </c>
      <c r="AD323" s="69" t="s">
        <v>209</v>
      </c>
      <c r="AE323" s="68"/>
      <c r="AF323" s="69" t="s">
        <v>3198</v>
      </c>
      <c r="AG323" s="69" t="s">
        <v>5108</v>
      </c>
      <c r="AH323" s="70">
        <v>25000</v>
      </c>
      <c r="AI323" s="70" t="s">
        <v>5565</v>
      </c>
      <c r="AJ323" s="69"/>
      <c r="AK323" s="69" t="s">
        <v>105</v>
      </c>
      <c r="AL323" s="69" t="s">
        <v>4706</v>
      </c>
      <c r="AM323" s="69"/>
      <c r="AN323" s="69">
        <v>0</v>
      </c>
      <c r="AO323" s="69"/>
      <c r="AP323" s="69" t="s">
        <v>5366</v>
      </c>
    </row>
    <row r="324" spans="1:42" ht="56">
      <c r="A324" s="69">
        <v>555</v>
      </c>
      <c r="B324" s="69" t="s">
        <v>7634</v>
      </c>
      <c r="C324" s="69" t="s">
        <v>7635</v>
      </c>
      <c r="D324" s="69" t="s">
        <v>7636</v>
      </c>
      <c r="E324" s="69" t="s">
        <v>7637</v>
      </c>
      <c r="F324" s="69"/>
      <c r="G324" s="69" t="s">
        <v>3180</v>
      </c>
      <c r="H324" s="69" t="s">
        <v>7635</v>
      </c>
      <c r="I324" s="69" t="s">
        <v>7635</v>
      </c>
      <c r="J324" s="69" t="s">
        <v>7638</v>
      </c>
      <c r="K324" s="69" t="s">
        <v>209</v>
      </c>
      <c r="L324" s="69" t="s">
        <v>102</v>
      </c>
      <c r="M324" s="69" t="s">
        <v>209</v>
      </c>
      <c r="N324" s="69" t="s">
        <v>209</v>
      </c>
      <c r="O324" s="69" t="s">
        <v>209</v>
      </c>
      <c r="P324" s="69" t="s">
        <v>102</v>
      </c>
      <c r="Q324" s="69" t="s">
        <v>209</v>
      </c>
      <c r="R324" s="69"/>
      <c r="S324" s="69">
        <v>2017</v>
      </c>
      <c r="T324" s="112" t="s">
        <v>4706</v>
      </c>
      <c r="U324" s="68"/>
      <c r="V324" s="68"/>
      <c r="W324" s="68">
        <v>0</v>
      </c>
      <c r="X324" s="68"/>
      <c r="Y324" s="69"/>
      <c r="Z324" s="69"/>
      <c r="AA324" s="69"/>
      <c r="AB324" s="70"/>
      <c r="AC324" s="74" t="s">
        <v>102</v>
      </c>
      <c r="AD324" s="69" t="s">
        <v>209</v>
      </c>
      <c r="AE324" s="68"/>
      <c r="AF324" s="69" t="s">
        <v>3198</v>
      </c>
      <c r="AG324" s="69" t="s">
        <v>7639</v>
      </c>
      <c r="AH324" s="70"/>
      <c r="AI324" s="70" t="s">
        <v>5314</v>
      </c>
      <c r="AJ324" s="69"/>
      <c r="AK324" s="69" t="s">
        <v>105</v>
      </c>
      <c r="AL324" s="69" t="s">
        <v>4706</v>
      </c>
      <c r="AM324" s="69"/>
      <c r="AN324" s="69">
        <v>0</v>
      </c>
      <c r="AO324" s="69"/>
      <c r="AP324" s="69" t="s">
        <v>5366</v>
      </c>
    </row>
    <row r="325" spans="1:42" ht="56">
      <c r="A325" s="69">
        <v>556</v>
      </c>
      <c r="B325" s="69" t="s">
        <v>7640</v>
      </c>
      <c r="C325" s="69" t="s">
        <v>7641</v>
      </c>
      <c r="D325" s="69" t="s">
        <v>7642</v>
      </c>
      <c r="E325" s="69" t="s">
        <v>7643</v>
      </c>
      <c r="F325" s="149" t="s">
        <v>7644</v>
      </c>
      <c r="G325" s="69" t="s">
        <v>3180</v>
      </c>
      <c r="H325" s="69" t="s">
        <v>7641</v>
      </c>
      <c r="I325" s="69" t="s">
        <v>7641</v>
      </c>
      <c r="J325" s="69" t="s">
        <v>7645</v>
      </c>
      <c r="K325" s="69" t="s">
        <v>209</v>
      </c>
      <c r="L325" s="69" t="s">
        <v>102</v>
      </c>
      <c r="M325" s="69" t="s">
        <v>209</v>
      </c>
      <c r="N325" s="69" t="s">
        <v>209</v>
      </c>
      <c r="O325" s="69" t="s">
        <v>209</v>
      </c>
      <c r="P325" s="69" t="s">
        <v>102</v>
      </c>
      <c r="Q325" s="69" t="s">
        <v>209</v>
      </c>
      <c r="R325" s="69"/>
      <c r="S325" s="69">
        <v>2017</v>
      </c>
      <c r="T325" s="112" t="s">
        <v>4706</v>
      </c>
      <c r="U325" s="68"/>
      <c r="V325" s="68"/>
      <c r="W325" s="68">
        <v>0</v>
      </c>
      <c r="X325" s="68"/>
      <c r="Y325" s="69" t="s">
        <v>5093</v>
      </c>
      <c r="Z325" s="69"/>
      <c r="AA325" s="69"/>
      <c r="AB325" s="70"/>
      <c r="AC325" s="74" t="s">
        <v>102</v>
      </c>
      <c r="AD325" s="69" t="s">
        <v>209</v>
      </c>
      <c r="AE325" s="68"/>
      <c r="AF325" s="69" t="s">
        <v>3198</v>
      </c>
      <c r="AG325" s="69"/>
      <c r="AH325" s="70"/>
      <c r="AI325" s="70"/>
      <c r="AJ325" s="69"/>
      <c r="AK325" s="69" t="s">
        <v>105</v>
      </c>
      <c r="AL325" s="69" t="s">
        <v>4706</v>
      </c>
      <c r="AM325" s="69"/>
      <c r="AN325" s="69">
        <v>0</v>
      </c>
      <c r="AO325" s="69"/>
      <c r="AP325" s="69" t="s">
        <v>5366</v>
      </c>
    </row>
    <row r="326" spans="1:42" ht="98">
      <c r="A326" s="69">
        <v>560</v>
      </c>
      <c r="B326" s="69" t="s">
        <v>7666</v>
      </c>
      <c r="C326" s="69" t="s">
        <v>7667</v>
      </c>
      <c r="D326" s="69" t="s">
        <v>7668</v>
      </c>
      <c r="E326" s="69" t="s">
        <v>7669</v>
      </c>
      <c r="F326" s="69"/>
      <c r="G326" s="69" t="s">
        <v>3193</v>
      </c>
      <c r="H326" s="69" t="s">
        <v>7667</v>
      </c>
      <c r="I326" s="69" t="s">
        <v>7667</v>
      </c>
      <c r="J326" s="69" t="s">
        <v>7670</v>
      </c>
      <c r="K326" s="69" t="s">
        <v>209</v>
      </c>
      <c r="L326" s="69" t="s">
        <v>102</v>
      </c>
      <c r="M326" s="69" t="s">
        <v>209</v>
      </c>
      <c r="N326" s="69" t="s">
        <v>209</v>
      </c>
      <c r="O326" s="69" t="s">
        <v>209</v>
      </c>
      <c r="P326" s="69"/>
      <c r="Q326" s="69" t="s">
        <v>209</v>
      </c>
      <c r="R326" s="69"/>
      <c r="S326" s="69">
        <v>2017</v>
      </c>
      <c r="T326" s="112" t="s">
        <v>4706</v>
      </c>
      <c r="U326" s="68"/>
      <c r="V326" s="68"/>
      <c r="W326" s="68">
        <v>0</v>
      </c>
      <c r="X326" s="68"/>
      <c r="Y326" s="69"/>
      <c r="Z326" s="69"/>
      <c r="AA326" s="69"/>
      <c r="AB326" s="70"/>
      <c r="AC326" s="74" t="s">
        <v>102</v>
      </c>
      <c r="AD326" s="69" t="s">
        <v>209</v>
      </c>
      <c r="AE326" s="68"/>
      <c r="AF326" s="69" t="s">
        <v>3198</v>
      </c>
      <c r="AG326" s="69"/>
      <c r="AH326" s="70"/>
      <c r="AI326" s="70" t="s">
        <v>5314</v>
      </c>
      <c r="AJ326" s="69"/>
      <c r="AK326" s="69" t="s">
        <v>105</v>
      </c>
      <c r="AL326" s="69" t="s">
        <v>4706</v>
      </c>
      <c r="AM326" s="69"/>
      <c r="AN326" s="69">
        <v>0</v>
      </c>
      <c r="AO326" s="69"/>
      <c r="AP326" s="69" t="s">
        <v>5366</v>
      </c>
    </row>
    <row r="327" spans="1:42" ht="84">
      <c r="A327" s="69">
        <v>561</v>
      </c>
      <c r="B327" s="69" t="s">
        <v>7671</v>
      </c>
      <c r="C327" s="69" t="s">
        <v>7672</v>
      </c>
      <c r="D327" s="69" t="s">
        <v>7673</v>
      </c>
      <c r="E327" s="69" t="s">
        <v>7674</v>
      </c>
      <c r="F327" s="149" t="s">
        <v>7675</v>
      </c>
      <c r="G327" s="69" t="s">
        <v>3180</v>
      </c>
      <c r="H327" s="69" t="s">
        <v>7672</v>
      </c>
      <c r="I327" s="69" t="s">
        <v>7672</v>
      </c>
      <c r="J327" s="69" t="s">
        <v>7676</v>
      </c>
      <c r="K327" s="69" t="s">
        <v>209</v>
      </c>
      <c r="L327" s="69" t="s">
        <v>102</v>
      </c>
      <c r="M327" s="69" t="s">
        <v>209</v>
      </c>
      <c r="N327" s="69" t="s">
        <v>209</v>
      </c>
      <c r="O327" s="69" t="s">
        <v>209</v>
      </c>
      <c r="P327" s="69"/>
      <c r="Q327" s="69" t="s">
        <v>209</v>
      </c>
      <c r="R327" s="69"/>
      <c r="S327" s="69">
        <v>2015</v>
      </c>
      <c r="T327" s="112" t="s">
        <v>4706</v>
      </c>
      <c r="U327" s="68">
        <v>23047000</v>
      </c>
      <c r="V327" s="68">
        <v>20713000</v>
      </c>
      <c r="W327" s="68">
        <v>72000</v>
      </c>
      <c r="X327" s="68">
        <v>42000</v>
      </c>
      <c r="Y327" s="69" t="s">
        <v>4707</v>
      </c>
      <c r="Z327" s="69"/>
      <c r="AA327" s="69" t="s">
        <v>73</v>
      </c>
      <c r="AB327" s="70" t="s">
        <v>102</v>
      </c>
      <c r="AC327" s="74" t="s">
        <v>102</v>
      </c>
      <c r="AD327" s="69" t="s">
        <v>209</v>
      </c>
      <c r="AE327" s="68"/>
      <c r="AF327" s="69" t="s">
        <v>3198</v>
      </c>
      <c r="AG327" s="69" t="s">
        <v>7175</v>
      </c>
      <c r="AH327" s="70">
        <v>5000</v>
      </c>
      <c r="AI327" s="70" t="s">
        <v>6069</v>
      </c>
      <c r="AJ327" s="69"/>
      <c r="AK327" s="69" t="s">
        <v>105</v>
      </c>
      <c r="AL327" s="69" t="s">
        <v>5785</v>
      </c>
      <c r="AM327" s="69"/>
      <c r="AN327" s="69">
        <v>0</v>
      </c>
      <c r="AO327" s="69"/>
      <c r="AP327" s="69" t="s">
        <v>5366</v>
      </c>
    </row>
    <row r="328" spans="1:42" ht="84">
      <c r="A328" s="69">
        <v>562</v>
      </c>
      <c r="B328" s="69" t="s">
        <v>7677</v>
      </c>
      <c r="C328" s="69" t="s">
        <v>7678</v>
      </c>
      <c r="D328" s="69" t="s">
        <v>1713</v>
      </c>
      <c r="E328" s="69" t="s">
        <v>1710</v>
      </c>
      <c r="F328" s="149" t="s">
        <v>1714</v>
      </c>
      <c r="G328" s="69" t="s">
        <v>3180</v>
      </c>
      <c r="H328" s="69" t="s">
        <v>7678</v>
      </c>
      <c r="I328" s="69" t="s">
        <v>7678</v>
      </c>
      <c r="J328" s="69" t="s">
        <v>7679</v>
      </c>
      <c r="K328" s="69" t="s">
        <v>209</v>
      </c>
      <c r="L328" s="69" t="s">
        <v>102</v>
      </c>
      <c r="M328" s="69" t="s">
        <v>209</v>
      </c>
      <c r="N328" s="69" t="s">
        <v>209</v>
      </c>
      <c r="O328" s="69" t="s">
        <v>209</v>
      </c>
      <c r="P328" s="69"/>
      <c r="Q328" s="69" t="s">
        <v>209</v>
      </c>
      <c r="R328" s="69"/>
      <c r="S328" s="69">
        <v>2016</v>
      </c>
      <c r="T328" s="112" t="s">
        <v>4706</v>
      </c>
      <c r="U328" s="68">
        <v>12003500</v>
      </c>
      <c r="V328" s="68">
        <v>1739000</v>
      </c>
      <c r="W328" s="68">
        <v>4500000</v>
      </c>
      <c r="X328" s="68"/>
      <c r="Y328" s="68" t="s">
        <v>5093</v>
      </c>
      <c r="Z328" s="69"/>
      <c r="AA328" s="69"/>
      <c r="AB328" s="70"/>
      <c r="AC328" s="74" t="s">
        <v>102</v>
      </c>
      <c r="AD328" s="69" t="s">
        <v>209</v>
      </c>
      <c r="AE328" s="68"/>
      <c r="AF328" s="69" t="s">
        <v>3198</v>
      </c>
      <c r="AG328" s="69" t="s">
        <v>7680</v>
      </c>
      <c r="AH328" s="70" t="s">
        <v>7681</v>
      </c>
      <c r="AI328" s="70" t="s">
        <v>5457</v>
      </c>
      <c r="AJ328" s="69"/>
      <c r="AK328" s="69" t="s">
        <v>105</v>
      </c>
      <c r="AL328" s="69" t="s">
        <v>4706</v>
      </c>
      <c r="AM328" s="69"/>
      <c r="AN328" s="69">
        <v>0</v>
      </c>
      <c r="AO328" s="69"/>
      <c r="AP328" s="69" t="s">
        <v>7682</v>
      </c>
    </row>
    <row r="329" spans="1:42" ht="84">
      <c r="A329" s="69">
        <v>563</v>
      </c>
      <c r="B329" s="69" t="s">
        <v>7683</v>
      </c>
      <c r="C329" s="69" t="s">
        <v>7684</v>
      </c>
      <c r="D329" s="69" t="s">
        <v>7685</v>
      </c>
      <c r="E329" s="69" t="s">
        <v>7686</v>
      </c>
      <c r="F329" s="149" t="s">
        <v>7687</v>
      </c>
      <c r="G329" s="69" t="s">
        <v>3180</v>
      </c>
      <c r="H329" s="69" t="s">
        <v>7684</v>
      </c>
      <c r="I329" s="69" t="s">
        <v>7684</v>
      </c>
      <c r="J329" s="69" t="s">
        <v>7688</v>
      </c>
      <c r="K329" s="69" t="s">
        <v>209</v>
      </c>
      <c r="L329" s="69" t="s">
        <v>102</v>
      </c>
      <c r="M329" s="69" t="s">
        <v>209</v>
      </c>
      <c r="N329" s="69" t="s">
        <v>209</v>
      </c>
      <c r="O329" s="69" t="s">
        <v>209</v>
      </c>
      <c r="P329" s="69"/>
      <c r="Q329" s="69" t="s">
        <v>209</v>
      </c>
      <c r="R329" s="69"/>
      <c r="S329" s="69">
        <v>2018</v>
      </c>
      <c r="T329" s="112" t="s">
        <v>4706</v>
      </c>
      <c r="U329" s="68"/>
      <c r="V329" s="68">
        <v>3134000</v>
      </c>
      <c r="W329" s="68">
        <v>2227000</v>
      </c>
      <c r="X329" s="68">
        <v>328000</v>
      </c>
      <c r="Y329" s="68" t="s">
        <v>4707</v>
      </c>
      <c r="Z329" s="69"/>
      <c r="AA329" s="69" t="s">
        <v>73</v>
      </c>
      <c r="AB329" s="70" t="s">
        <v>102</v>
      </c>
      <c r="AC329" s="74" t="s">
        <v>102</v>
      </c>
      <c r="AD329" s="69" t="s">
        <v>209</v>
      </c>
      <c r="AE329" s="68"/>
      <c r="AF329" s="69" t="s">
        <v>3198</v>
      </c>
      <c r="AG329" s="69" t="s">
        <v>5108</v>
      </c>
      <c r="AH329" s="70" t="s">
        <v>7689</v>
      </c>
      <c r="AI329" s="70" t="s">
        <v>5314</v>
      </c>
      <c r="AJ329" s="69"/>
      <c r="AK329" s="69" t="s">
        <v>105</v>
      </c>
      <c r="AL329" s="69" t="s">
        <v>5785</v>
      </c>
      <c r="AM329" s="69"/>
      <c r="AN329" s="69">
        <v>0</v>
      </c>
      <c r="AO329" s="69"/>
      <c r="AP329" s="69" t="s">
        <v>5366</v>
      </c>
    </row>
    <row r="330" spans="1:42" ht="84">
      <c r="A330" s="69">
        <v>564</v>
      </c>
      <c r="B330" s="69" t="s">
        <v>7690</v>
      </c>
      <c r="C330" s="69" t="s">
        <v>7691</v>
      </c>
      <c r="D330" s="69" t="s">
        <v>7692</v>
      </c>
      <c r="E330" s="69" t="s">
        <v>7693</v>
      </c>
      <c r="F330" s="149" t="s">
        <v>7694</v>
      </c>
      <c r="G330" s="69" t="s">
        <v>3180</v>
      </c>
      <c r="H330" s="69" t="s">
        <v>7691</v>
      </c>
      <c r="I330" s="69" t="s">
        <v>7691</v>
      </c>
      <c r="J330" s="69" t="s">
        <v>7695</v>
      </c>
      <c r="K330" s="69" t="s">
        <v>209</v>
      </c>
      <c r="L330" s="69" t="s">
        <v>102</v>
      </c>
      <c r="M330" s="69" t="s">
        <v>209</v>
      </c>
      <c r="N330" s="69" t="s">
        <v>209</v>
      </c>
      <c r="O330" s="69" t="s">
        <v>209</v>
      </c>
      <c r="P330" s="69"/>
      <c r="Q330" s="69" t="s">
        <v>209</v>
      </c>
      <c r="R330" s="69"/>
      <c r="S330" s="69">
        <v>2019</v>
      </c>
      <c r="T330" s="112" t="s">
        <v>4706</v>
      </c>
      <c r="U330" s="68"/>
      <c r="V330" s="68">
        <v>337000</v>
      </c>
      <c r="W330" s="68">
        <v>395000</v>
      </c>
      <c r="X330" s="68"/>
      <c r="Y330" s="68" t="s">
        <v>5093</v>
      </c>
      <c r="Z330" s="69"/>
      <c r="AA330" s="69" t="s">
        <v>73</v>
      </c>
      <c r="AB330" s="70">
        <v>650000</v>
      </c>
      <c r="AC330" s="74" t="s">
        <v>102</v>
      </c>
      <c r="AD330" s="69" t="s">
        <v>209</v>
      </c>
      <c r="AE330" s="68"/>
      <c r="AF330" s="69" t="s">
        <v>3198</v>
      </c>
      <c r="AG330" s="69" t="s">
        <v>7696</v>
      </c>
      <c r="AH330" s="70">
        <v>3000</v>
      </c>
      <c r="AI330" s="70" t="s">
        <v>5314</v>
      </c>
      <c r="AJ330" s="69"/>
      <c r="AK330" s="69" t="s">
        <v>105</v>
      </c>
      <c r="AL330" s="69" t="s">
        <v>4706</v>
      </c>
      <c r="AM330" s="69"/>
      <c r="AN330" s="69">
        <v>0</v>
      </c>
      <c r="AO330" s="69"/>
      <c r="AP330" s="149" t="s">
        <v>7697</v>
      </c>
    </row>
    <row r="331" spans="1:42" ht="70">
      <c r="A331" s="69">
        <v>566</v>
      </c>
      <c r="B331" s="69" t="s">
        <v>7705</v>
      </c>
      <c r="C331" s="69" t="s">
        <v>7706</v>
      </c>
      <c r="D331" s="69" t="s">
        <v>7707</v>
      </c>
      <c r="E331" s="69" t="s">
        <v>7708</v>
      </c>
      <c r="F331" s="149" t="s">
        <v>7709</v>
      </c>
      <c r="G331" s="69" t="s">
        <v>3180</v>
      </c>
      <c r="H331" s="69" t="s">
        <v>7706</v>
      </c>
      <c r="I331" s="69" t="s">
        <v>7706</v>
      </c>
      <c r="J331" s="69" t="s">
        <v>7710</v>
      </c>
      <c r="K331" s="69" t="s">
        <v>209</v>
      </c>
      <c r="L331" s="69" t="s">
        <v>102</v>
      </c>
      <c r="M331" s="69" t="s">
        <v>209</v>
      </c>
      <c r="N331" s="69" t="s">
        <v>209</v>
      </c>
      <c r="O331" s="69" t="s">
        <v>209</v>
      </c>
      <c r="P331" s="69"/>
      <c r="Q331" s="69" t="s">
        <v>209</v>
      </c>
      <c r="R331" s="69"/>
      <c r="S331" s="69">
        <v>2017</v>
      </c>
      <c r="T331" s="112" t="s">
        <v>4706</v>
      </c>
      <c r="U331" s="68"/>
      <c r="V331" s="68"/>
      <c r="W331" s="68">
        <v>15000000</v>
      </c>
      <c r="X331" s="68"/>
      <c r="Y331" s="68"/>
      <c r="Z331" s="69"/>
      <c r="AA331" s="69"/>
      <c r="AB331" s="70"/>
      <c r="AC331" s="74" t="s">
        <v>102</v>
      </c>
      <c r="AD331" s="69" t="s">
        <v>209</v>
      </c>
      <c r="AE331" s="68"/>
      <c r="AF331" s="69" t="s">
        <v>3198</v>
      </c>
      <c r="AG331" s="69"/>
      <c r="AH331" s="70"/>
      <c r="AI331" s="70" t="s">
        <v>5314</v>
      </c>
      <c r="AJ331" s="69"/>
      <c r="AK331" s="69" t="s">
        <v>105</v>
      </c>
      <c r="AL331" s="69" t="s">
        <v>4706</v>
      </c>
      <c r="AM331" s="69"/>
      <c r="AN331" s="69">
        <v>0</v>
      </c>
      <c r="AO331" s="69"/>
      <c r="AP331" s="69" t="s">
        <v>5366</v>
      </c>
    </row>
    <row r="332" spans="1:42" ht="56">
      <c r="A332" s="69">
        <v>567</v>
      </c>
      <c r="B332" s="69" t="s">
        <v>7711</v>
      </c>
      <c r="C332" s="69" t="s">
        <v>7712</v>
      </c>
      <c r="D332" s="69" t="s">
        <v>7713</v>
      </c>
      <c r="E332" s="69" t="s">
        <v>7714</v>
      </c>
      <c r="F332" s="69"/>
      <c r="G332" s="69" t="s">
        <v>7715</v>
      </c>
      <c r="H332" s="69" t="s">
        <v>7712</v>
      </c>
      <c r="I332" s="69" t="s">
        <v>7712</v>
      </c>
      <c r="J332" s="69" t="s">
        <v>7716</v>
      </c>
      <c r="K332" s="69" t="s">
        <v>209</v>
      </c>
      <c r="L332" s="69" t="s">
        <v>102</v>
      </c>
      <c r="M332" s="69" t="s">
        <v>209</v>
      </c>
      <c r="N332" s="69" t="s">
        <v>209</v>
      </c>
      <c r="O332" s="69" t="s">
        <v>209</v>
      </c>
      <c r="P332" s="69"/>
      <c r="Q332" s="69" t="s">
        <v>209</v>
      </c>
      <c r="R332" s="69"/>
      <c r="S332" s="69">
        <v>2014</v>
      </c>
      <c r="T332" s="112" t="s">
        <v>4706</v>
      </c>
      <c r="U332" s="68"/>
      <c r="V332" s="68"/>
      <c r="W332" s="68">
        <v>150000</v>
      </c>
      <c r="X332" s="68"/>
      <c r="Y332" s="68" t="s">
        <v>5093</v>
      </c>
      <c r="Z332" s="69"/>
      <c r="AA332" s="69" t="s">
        <v>73</v>
      </c>
      <c r="AB332" s="70">
        <v>1000000</v>
      </c>
      <c r="AC332" s="74" t="s">
        <v>102</v>
      </c>
      <c r="AD332" s="69" t="s">
        <v>209</v>
      </c>
      <c r="AE332" s="68"/>
      <c r="AF332" s="69" t="s">
        <v>3198</v>
      </c>
      <c r="AG332" s="69"/>
      <c r="AH332" s="70"/>
      <c r="AI332" s="70" t="s">
        <v>5314</v>
      </c>
      <c r="AJ332" s="69"/>
      <c r="AK332" s="69" t="s">
        <v>105</v>
      </c>
      <c r="AL332" s="69" t="s">
        <v>4706</v>
      </c>
      <c r="AM332" s="69"/>
      <c r="AN332" s="69">
        <v>0</v>
      </c>
      <c r="AO332" s="69"/>
      <c r="AP332" s="69" t="s">
        <v>5366</v>
      </c>
    </row>
    <row r="333" spans="1:42" ht="112">
      <c r="A333" s="69">
        <v>569</v>
      </c>
      <c r="B333" s="69" t="s">
        <v>7725</v>
      </c>
      <c r="C333" s="69" t="s">
        <v>7726</v>
      </c>
      <c r="D333" s="69" t="s">
        <v>7727</v>
      </c>
      <c r="E333" s="69" t="s">
        <v>7728</v>
      </c>
      <c r="F333" s="149" t="s">
        <v>7729</v>
      </c>
      <c r="G333" s="69" t="s">
        <v>3180</v>
      </c>
      <c r="H333" s="69" t="s">
        <v>7726</v>
      </c>
      <c r="I333" s="69" t="s">
        <v>7726</v>
      </c>
      <c r="J333" s="69" t="s">
        <v>7730</v>
      </c>
      <c r="K333" s="69" t="s">
        <v>209</v>
      </c>
      <c r="L333" s="69" t="s">
        <v>102</v>
      </c>
      <c r="M333" s="69" t="s">
        <v>209</v>
      </c>
      <c r="N333" s="69" t="s">
        <v>209</v>
      </c>
      <c r="O333" s="69" t="s">
        <v>209</v>
      </c>
      <c r="P333" s="69" t="s">
        <v>102</v>
      </c>
      <c r="Q333" s="69" t="s">
        <v>102</v>
      </c>
      <c r="R333" s="69" t="s">
        <v>102</v>
      </c>
      <c r="S333" s="69">
        <v>2019</v>
      </c>
      <c r="T333" s="112" t="s">
        <v>4706</v>
      </c>
      <c r="U333" s="68"/>
      <c r="V333" s="68">
        <v>3228000</v>
      </c>
      <c r="W333" s="68">
        <v>0</v>
      </c>
      <c r="X333" s="68"/>
      <c r="Y333" s="69" t="s">
        <v>7731</v>
      </c>
      <c r="Z333" s="69"/>
      <c r="AA333" s="69" t="s">
        <v>73</v>
      </c>
      <c r="AB333" s="70" t="s">
        <v>7732</v>
      </c>
      <c r="AC333" s="74" t="s">
        <v>102</v>
      </c>
      <c r="AD333" s="69" t="s">
        <v>209</v>
      </c>
      <c r="AE333" s="68"/>
      <c r="AF333" s="69" t="s">
        <v>3198</v>
      </c>
      <c r="AG333" s="69"/>
      <c r="AH333" s="70"/>
      <c r="AI333" s="70" t="s">
        <v>5314</v>
      </c>
      <c r="AJ333" s="69"/>
      <c r="AK333" s="69" t="s">
        <v>105</v>
      </c>
      <c r="AL333" s="69" t="s">
        <v>4706</v>
      </c>
      <c r="AM333" s="69"/>
      <c r="AN333" s="69">
        <v>6</v>
      </c>
      <c r="AO333" s="69"/>
      <c r="AP333" s="69" t="s">
        <v>5366</v>
      </c>
    </row>
    <row r="334" spans="1:42" ht="84">
      <c r="A334" s="69">
        <v>570</v>
      </c>
      <c r="B334" s="69" t="s">
        <v>7733</v>
      </c>
      <c r="C334" s="69" t="s">
        <v>7734</v>
      </c>
      <c r="D334" s="69" t="s">
        <v>7735</v>
      </c>
      <c r="E334" s="69" t="s">
        <v>7736</v>
      </c>
      <c r="F334" s="149" t="s">
        <v>7737</v>
      </c>
      <c r="G334" s="69" t="s">
        <v>3180</v>
      </c>
      <c r="H334" s="69" t="s">
        <v>7734</v>
      </c>
      <c r="I334" s="69" t="s">
        <v>7734</v>
      </c>
      <c r="J334" s="69" t="s">
        <v>7738</v>
      </c>
      <c r="K334" s="69" t="s">
        <v>209</v>
      </c>
      <c r="L334" s="69" t="s">
        <v>102</v>
      </c>
      <c r="M334" s="69" t="s">
        <v>209</v>
      </c>
      <c r="N334" s="69" t="s">
        <v>209</v>
      </c>
      <c r="O334" s="69" t="s">
        <v>209</v>
      </c>
      <c r="P334" s="69" t="s">
        <v>102</v>
      </c>
      <c r="Q334" s="69" t="s">
        <v>102</v>
      </c>
      <c r="R334" s="69" t="s">
        <v>102</v>
      </c>
      <c r="S334" s="69">
        <v>2018</v>
      </c>
      <c r="T334" s="112" t="s">
        <v>4706</v>
      </c>
      <c r="U334" s="68">
        <v>46710000</v>
      </c>
      <c r="V334" s="68">
        <v>42323000</v>
      </c>
      <c r="W334" s="68">
        <v>11085000</v>
      </c>
      <c r="X334" s="68">
        <v>200000</v>
      </c>
      <c r="Y334" s="69" t="s">
        <v>7731</v>
      </c>
      <c r="Z334" s="69"/>
      <c r="AA334" s="69" t="s">
        <v>73</v>
      </c>
      <c r="AB334" s="70" t="s">
        <v>7739</v>
      </c>
      <c r="AC334" s="74" t="s">
        <v>102</v>
      </c>
      <c r="AD334" s="69" t="s">
        <v>209</v>
      </c>
      <c r="AE334" s="68"/>
      <c r="AF334" s="69" t="s">
        <v>3198</v>
      </c>
      <c r="AG334" s="69" t="s">
        <v>7740</v>
      </c>
      <c r="AH334" s="70" t="s">
        <v>7741</v>
      </c>
      <c r="AI334" s="70" t="s">
        <v>5314</v>
      </c>
      <c r="AJ334" s="69"/>
      <c r="AK334" s="69" t="s">
        <v>105</v>
      </c>
      <c r="AL334" s="69" t="s">
        <v>5785</v>
      </c>
      <c r="AM334" s="69"/>
      <c r="AN334" s="69">
        <v>3</v>
      </c>
      <c r="AO334" s="69"/>
      <c r="AP334" s="69" t="s">
        <v>5366</v>
      </c>
    </row>
    <row r="335" spans="1:42" ht="84">
      <c r="A335" s="69">
        <v>571</v>
      </c>
      <c r="B335" s="69" t="s">
        <v>7742</v>
      </c>
      <c r="C335" s="69" t="s">
        <v>7743</v>
      </c>
      <c r="D335" s="69" t="s">
        <v>7744</v>
      </c>
      <c r="E335" s="69" t="s">
        <v>7745</v>
      </c>
      <c r="F335" s="149" t="s">
        <v>7746</v>
      </c>
      <c r="G335" s="69" t="s">
        <v>3180</v>
      </c>
      <c r="H335" s="69" t="s">
        <v>7743</v>
      </c>
      <c r="I335" s="69" t="s">
        <v>7743</v>
      </c>
      <c r="J335" s="69" t="s">
        <v>7747</v>
      </c>
      <c r="K335" s="69" t="s">
        <v>209</v>
      </c>
      <c r="L335" s="69" t="s">
        <v>102</v>
      </c>
      <c r="M335" s="69" t="s">
        <v>209</v>
      </c>
      <c r="N335" s="69" t="s">
        <v>209</v>
      </c>
      <c r="O335" s="69" t="s">
        <v>209</v>
      </c>
      <c r="P335" s="69" t="s">
        <v>102</v>
      </c>
      <c r="Q335" s="69" t="s">
        <v>102</v>
      </c>
      <c r="R335" s="69" t="s">
        <v>102</v>
      </c>
      <c r="S335" s="69">
        <v>2020</v>
      </c>
      <c r="T335" s="112" t="s">
        <v>4706</v>
      </c>
      <c r="U335" s="68"/>
      <c r="V335" s="68"/>
      <c r="W335" s="68">
        <v>2547000</v>
      </c>
      <c r="X335" s="68">
        <v>312000</v>
      </c>
      <c r="Y335" s="69" t="s">
        <v>7731</v>
      </c>
      <c r="Z335" s="69"/>
      <c r="AA335" s="69" t="s">
        <v>73</v>
      </c>
      <c r="AB335" s="70" t="s">
        <v>7748</v>
      </c>
      <c r="AC335" s="74" t="s">
        <v>102</v>
      </c>
      <c r="AD335" s="69" t="s">
        <v>209</v>
      </c>
      <c r="AE335" s="68"/>
      <c r="AF335" s="69" t="s">
        <v>3198</v>
      </c>
      <c r="AG335" s="69" t="s">
        <v>7749</v>
      </c>
      <c r="AH335" s="70" t="s">
        <v>7750</v>
      </c>
      <c r="AI335" s="70" t="s">
        <v>5314</v>
      </c>
      <c r="AJ335" s="69"/>
      <c r="AK335" s="69" t="s">
        <v>105</v>
      </c>
      <c r="AL335" s="69" t="s">
        <v>5785</v>
      </c>
      <c r="AM335" s="69"/>
      <c r="AN335" s="69">
        <v>6</v>
      </c>
      <c r="AO335" s="69"/>
      <c r="AP335" s="69" t="s">
        <v>5366</v>
      </c>
    </row>
    <row r="336" spans="1:42" ht="70">
      <c r="A336" s="69">
        <v>574</v>
      </c>
      <c r="B336" s="69" t="s">
        <v>7768</v>
      </c>
      <c r="C336" s="69" t="s">
        <v>7769</v>
      </c>
      <c r="D336" s="69" t="s">
        <v>7770</v>
      </c>
      <c r="E336" s="69" t="s">
        <v>7771</v>
      </c>
      <c r="F336" s="149" t="s">
        <v>7772</v>
      </c>
      <c r="G336" s="69" t="s">
        <v>3180</v>
      </c>
      <c r="H336" s="69" t="s">
        <v>7769</v>
      </c>
      <c r="I336" s="69" t="s">
        <v>7769</v>
      </c>
      <c r="J336" s="69" t="s">
        <v>7773</v>
      </c>
      <c r="K336" s="69" t="s">
        <v>209</v>
      </c>
      <c r="L336" s="69" t="s">
        <v>102</v>
      </c>
      <c r="M336" s="69" t="s">
        <v>209</v>
      </c>
      <c r="N336" s="69" t="s">
        <v>209</v>
      </c>
      <c r="O336" s="69" t="s">
        <v>209</v>
      </c>
      <c r="P336" s="69" t="s">
        <v>102</v>
      </c>
      <c r="Q336" s="69" t="s">
        <v>102</v>
      </c>
      <c r="R336" s="69" t="s">
        <v>102</v>
      </c>
      <c r="S336" s="69">
        <v>2018</v>
      </c>
      <c r="T336" s="112" t="s">
        <v>4706</v>
      </c>
      <c r="U336" s="68">
        <v>1034000</v>
      </c>
      <c r="V336" s="68"/>
      <c r="W336" s="68" t="s">
        <v>102</v>
      </c>
      <c r="X336" s="68"/>
      <c r="Y336" s="69" t="s">
        <v>7731</v>
      </c>
      <c r="Z336" s="69"/>
      <c r="AA336" s="69" t="s">
        <v>73</v>
      </c>
      <c r="AB336" s="70" t="s">
        <v>7774</v>
      </c>
      <c r="AC336" s="74" t="s">
        <v>102</v>
      </c>
      <c r="AD336" s="69" t="s">
        <v>209</v>
      </c>
      <c r="AE336" s="68"/>
      <c r="AF336" s="69" t="s">
        <v>3198</v>
      </c>
      <c r="AG336" s="69" t="s">
        <v>7155</v>
      </c>
      <c r="AH336" s="70">
        <v>12000</v>
      </c>
      <c r="AI336" s="70" t="s">
        <v>7262</v>
      </c>
      <c r="AJ336" s="69"/>
      <c r="AK336" s="69" t="s">
        <v>105</v>
      </c>
      <c r="AL336" s="69" t="s">
        <v>4706</v>
      </c>
      <c r="AM336" s="69"/>
      <c r="AN336" s="69">
        <v>3</v>
      </c>
      <c r="AO336" s="69"/>
      <c r="AP336" s="69" t="s">
        <v>5366</v>
      </c>
    </row>
    <row r="337" spans="1:42" ht="84">
      <c r="A337" s="69">
        <v>575</v>
      </c>
      <c r="B337" s="69" t="s">
        <v>7775</v>
      </c>
      <c r="C337" s="69" t="s">
        <v>7776</v>
      </c>
      <c r="D337" s="69" t="s">
        <v>7777</v>
      </c>
      <c r="E337" s="69" t="s">
        <v>7778</v>
      </c>
      <c r="F337" s="149" t="s">
        <v>7779</v>
      </c>
      <c r="G337" s="69" t="s">
        <v>3180</v>
      </c>
      <c r="H337" s="69" t="s">
        <v>7776</v>
      </c>
      <c r="I337" s="69" t="s">
        <v>7776</v>
      </c>
      <c r="J337" s="69" t="s">
        <v>7780</v>
      </c>
      <c r="K337" s="69" t="s">
        <v>209</v>
      </c>
      <c r="L337" s="69" t="s">
        <v>102</v>
      </c>
      <c r="M337" s="69" t="s">
        <v>209</v>
      </c>
      <c r="N337" s="69" t="s">
        <v>209</v>
      </c>
      <c r="O337" s="69" t="s">
        <v>209</v>
      </c>
      <c r="P337" s="69" t="s">
        <v>102</v>
      </c>
      <c r="Q337" s="69" t="s">
        <v>102</v>
      </c>
      <c r="R337" s="69" t="s">
        <v>102</v>
      </c>
      <c r="S337" s="69">
        <v>2019</v>
      </c>
      <c r="T337" s="112" t="s">
        <v>4706</v>
      </c>
      <c r="U337" s="68"/>
      <c r="V337" s="68"/>
      <c r="W337" s="68">
        <v>10718000</v>
      </c>
      <c r="X337" s="68"/>
      <c r="Y337" s="69" t="s">
        <v>7731</v>
      </c>
      <c r="Z337" s="69"/>
      <c r="AA337" s="69" t="s">
        <v>73</v>
      </c>
      <c r="AB337" s="70" t="s">
        <v>7781</v>
      </c>
      <c r="AC337" s="74" t="s">
        <v>102</v>
      </c>
      <c r="AD337" s="69" t="s">
        <v>209</v>
      </c>
      <c r="AE337" s="68"/>
      <c r="AF337" s="69" t="s">
        <v>3198</v>
      </c>
      <c r="AG337" s="69" t="s">
        <v>7782</v>
      </c>
      <c r="AH337" s="70">
        <v>46000</v>
      </c>
      <c r="AI337" s="70" t="s">
        <v>6161</v>
      </c>
      <c r="AJ337" s="69"/>
      <c r="AK337" s="69" t="s">
        <v>105</v>
      </c>
      <c r="AL337" s="69" t="s">
        <v>7504</v>
      </c>
      <c r="AM337" s="69"/>
      <c r="AN337" s="69">
        <v>4</v>
      </c>
      <c r="AO337" s="69"/>
      <c r="AP337" s="69" t="s">
        <v>7783</v>
      </c>
    </row>
    <row r="338" spans="1:42" ht="84">
      <c r="A338" s="69">
        <v>576</v>
      </c>
      <c r="B338" s="69" t="s">
        <v>7784</v>
      </c>
      <c r="C338" s="69" t="s">
        <v>7785</v>
      </c>
      <c r="D338" s="69" t="s">
        <v>7786</v>
      </c>
      <c r="E338" s="69" t="s">
        <v>7787</v>
      </c>
      <c r="F338" s="149" t="s">
        <v>7788</v>
      </c>
      <c r="G338" s="69" t="s">
        <v>3180</v>
      </c>
      <c r="H338" s="69" t="s">
        <v>7785</v>
      </c>
      <c r="I338" s="69" t="s">
        <v>7785</v>
      </c>
      <c r="J338" s="69" t="s">
        <v>7789</v>
      </c>
      <c r="K338" s="69" t="s">
        <v>209</v>
      </c>
      <c r="L338" s="69" t="s">
        <v>102</v>
      </c>
      <c r="M338" s="69" t="s">
        <v>209</v>
      </c>
      <c r="N338" s="69" t="s">
        <v>209</v>
      </c>
      <c r="O338" s="69" t="s">
        <v>209</v>
      </c>
      <c r="P338" s="69" t="s">
        <v>102</v>
      </c>
      <c r="Q338" s="69" t="s">
        <v>102</v>
      </c>
      <c r="R338" s="69" t="s">
        <v>102</v>
      </c>
      <c r="S338" s="69">
        <v>2018</v>
      </c>
      <c r="T338" s="112" t="s">
        <v>4706</v>
      </c>
      <c r="U338" s="68">
        <v>1455000</v>
      </c>
      <c r="V338" s="68">
        <v>6495000</v>
      </c>
      <c r="W338" s="68" t="s">
        <v>7790</v>
      </c>
      <c r="X338" s="68"/>
      <c r="Y338" s="69" t="s">
        <v>7731</v>
      </c>
      <c r="Z338" s="69"/>
      <c r="AA338" s="69" t="s">
        <v>73</v>
      </c>
      <c r="AB338" s="70" t="s">
        <v>7732</v>
      </c>
      <c r="AC338" s="74" t="s">
        <v>102</v>
      </c>
      <c r="AD338" s="69" t="s">
        <v>209</v>
      </c>
      <c r="AE338" s="68"/>
      <c r="AF338" s="69" t="s">
        <v>3198</v>
      </c>
      <c r="AG338" s="69" t="s">
        <v>7047</v>
      </c>
      <c r="AH338" s="70">
        <v>3000</v>
      </c>
      <c r="AI338" s="70" t="s">
        <v>5314</v>
      </c>
      <c r="AJ338" s="69"/>
      <c r="AK338" s="69" t="s">
        <v>105</v>
      </c>
      <c r="AL338" s="69" t="s">
        <v>5785</v>
      </c>
      <c r="AM338" s="69"/>
      <c r="AN338" s="69">
        <v>5</v>
      </c>
      <c r="AO338" s="69"/>
      <c r="AP338" s="69" t="s">
        <v>7791</v>
      </c>
    </row>
    <row r="339" spans="1:42" ht="56">
      <c r="A339" s="69">
        <v>577</v>
      </c>
      <c r="B339" s="69" t="s">
        <v>7792</v>
      </c>
      <c r="C339" s="69" t="s">
        <v>7793</v>
      </c>
      <c r="D339" s="69" t="s">
        <v>1102</v>
      </c>
      <c r="E339" s="69" t="s">
        <v>1100</v>
      </c>
      <c r="F339" s="149" t="s">
        <v>1103</v>
      </c>
      <c r="G339" s="69" t="s">
        <v>3180</v>
      </c>
      <c r="H339" s="69" t="s">
        <v>7793</v>
      </c>
      <c r="I339" s="69" t="s">
        <v>7793</v>
      </c>
      <c r="J339" s="69" t="s">
        <v>1104</v>
      </c>
      <c r="K339" s="69" t="s">
        <v>209</v>
      </c>
      <c r="L339" s="69" t="s">
        <v>102</v>
      </c>
      <c r="M339" s="69" t="s">
        <v>209</v>
      </c>
      <c r="N339" s="69" t="s">
        <v>209</v>
      </c>
      <c r="O339" s="69" t="s">
        <v>209</v>
      </c>
      <c r="P339" s="69" t="s">
        <v>102</v>
      </c>
      <c r="Q339" s="69" t="s">
        <v>102</v>
      </c>
      <c r="R339" s="69" t="s">
        <v>102</v>
      </c>
      <c r="S339" s="69">
        <v>2017</v>
      </c>
      <c r="T339" s="112" t="s">
        <v>4706</v>
      </c>
      <c r="U339" s="68">
        <v>10080000</v>
      </c>
      <c r="V339" s="68">
        <v>300000</v>
      </c>
      <c r="W339" s="68">
        <v>576000</v>
      </c>
      <c r="X339" s="68"/>
      <c r="Y339" s="69" t="s">
        <v>7794</v>
      </c>
      <c r="Z339" s="69"/>
      <c r="AA339" s="69" t="s">
        <v>73</v>
      </c>
      <c r="AB339" s="70" t="s">
        <v>7795</v>
      </c>
      <c r="AC339" s="69" t="s">
        <v>102</v>
      </c>
      <c r="AD339" s="69" t="s">
        <v>209</v>
      </c>
      <c r="AE339" s="68"/>
      <c r="AF339" s="69" t="s">
        <v>3198</v>
      </c>
      <c r="AG339" s="69" t="s">
        <v>7796</v>
      </c>
      <c r="AH339" s="70" t="s">
        <v>7797</v>
      </c>
      <c r="AI339" s="70" t="s">
        <v>5411</v>
      </c>
      <c r="AJ339" s="69">
        <v>500</v>
      </c>
      <c r="AK339" s="69" t="s">
        <v>105</v>
      </c>
      <c r="AL339" s="69" t="s">
        <v>4706</v>
      </c>
      <c r="AM339" s="69"/>
      <c r="AN339" s="69">
        <v>3</v>
      </c>
      <c r="AO339" s="69"/>
      <c r="AP339" s="69"/>
    </row>
    <row r="340" spans="1:42" ht="112">
      <c r="A340" s="69">
        <v>578</v>
      </c>
      <c r="B340" s="69" t="s">
        <v>7798</v>
      </c>
      <c r="C340" s="69" t="s">
        <v>7799</v>
      </c>
      <c r="D340" s="69" t="s">
        <v>7800</v>
      </c>
      <c r="E340" s="69" t="s">
        <v>7801</v>
      </c>
      <c r="F340" s="149" t="s">
        <v>7802</v>
      </c>
      <c r="G340" s="69" t="s">
        <v>3193</v>
      </c>
      <c r="H340" s="69" t="s">
        <v>7799</v>
      </c>
      <c r="I340" s="69" t="s">
        <v>7799</v>
      </c>
      <c r="J340" s="69" t="s">
        <v>7803</v>
      </c>
      <c r="K340" s="69" t="s">
        <v>209</v>
      </c>
      <c r="L340" s="69" t="s">
        <v>102</v>
      </c>
      <c r="M340" s="69" t="s">
        <v>209</v>
      </c>
      <c r="N340" s="69" t="s">
        <v>209</v>
      </c>
      <c r="O340" s="69" t="s">
        <v>209</v>
      </c>
      <c r="P340" s="69" t="s">
        <v>102</v>
      </c>
      <c r="Q340" s="69" t="s">
        <v>102</v>
      </c>
      <c r="R340" s="69" t="s">
        <v>102</v>
      </c>
      <c r="S340" s="69">
        <v>2016</v>
      </c>
      <c r="T340" s="112" t="s">
        <v>4706</v>
      </c>
      <c r="U340" s="68">
        <v>364450</v>
      </c>
      <c r="V340" s="68">
        <v>1553500</v>
      </c>
      <c r="W340" s="68" t="s">
        <v>102</v>
      </c>
      <c r="X340" s="68"/>
      <c r="Y340" s="69" t="s">
        <v>7794</v>
      </c>
      <c r="Z340" s="69"/>
      <c r="AA340" s="69" t="s">
        <v>73</v>
      </c>
      <c r="AB340" s="70" t="s">
        <v>7774</v>
      </c>
      <c r="AC340" s="74" t="s">
        <v>102</v>
      </c>
      <c r="AD340" s="69" t="s">
        <v>209</v>
      </c>
      <c r="AE340" s="68"/>
      <c r="AF340" s="69" t="s">
        <v>3198</v>
      </c>
      <c r="AG340" s="69" t="s">
        <v>7804</v>
      </c>
      <c r="AH340" s="70" t="s">
        <v>7805</v>
      </c>
      <c r="AI340" s="70" t="s">
        <v>5314</v>
      </c>
      <c r="AJ340" s="69"/>
      <c r="AK340" s="69" t="s">
        <v>105</v>
      </c>
      <c r="AL340" s="69" t="s">
        <v>7806</v>
      </c>
      <c r="AM340" s="69"/>
      <c r="AN340" s="69">
        <v>5</v>
      </c>
      <c r="AO340" s="69"/>
      <c r="AP340" s="69" t="s">
        <v>5366</v>
      </c>
    </row>
    <row r="341" spans="1:42" ht="84">
      <c r="A341" s="69">
        <v>579</v>
      </c>
      <c r="B341" s="69" t="s">
        <v>7807</v>
      </c>
      <c r="C341" s="69" t="s">
        <v>6485</v>
      </c>
      <c r="D341" s="69" t="s">
        <v>7808</v>
      </c>
      <c r="E341" s="69" t="s">
        <v>7809</v>
      </c>
      <c r="F341" s="149" t="s">
        <v>7810</v>
      </c>
      <c r="G341" s="69" t="s">
        <v>3180</v>
      </c>
      <c r="H341" s="69" t="s">
        <v>6485</v>
      </c>
      <c r="I341" s="69" t="s">
        <v>6485</v>
      </c>
      <c r="J341" s="69" t="s">
        <v>7811</v>
      </c>
      <c r="K341" s="69" t="s">
        <v>209</v>
      </c>
      <c r="L341" s="69" t="s">
        <v>7812</v>
      </c>
      <c r="M341" s="69" t="s">
        <v>209</v>
      </c>
      <c r="N341" s="69" t="s">
        <v>7813</v>
      </c>
      <c r="O341" s="69" t="s">
        <v>209</v>
      </c>
      <c r="P341" s="69" t="s">
        <v>102</v>
      </c>
      <c r="Q341" s="69" t="s">
        <v>102</v>
      </c>
      <c r="R341" s="69" t="s">
        <v>102</v>
      </c>
      <c r="S341" s="69">
        <v>2015</v>
      </c>
      <c r="T341" s="112" t="s">
        <v>4706</v>
      </c>
      <c r="U341" s="68"/>
      <c r="V341" s="68">
        <v>1481000</v>
      </c>
      <c r="W341" s="68">
        <v>216000</v>
      </c>
      <c r="X341" s="68"/>
      <c r="Y341" s="69" t="s">
        <v>7731</v>
      </c>
      <c r="Z341" s="69"/>
      <c r="AA341" s="69" t="s">
        <v>73</v>
      </c>
      <c r="AB341" s="70" t="s">
        <v>7732</v>
      </c>
      <c r="AC341" s="74" t="s">
        <v>102</v>
      </c>
      <c r="AD341" s="69" t="s">
        <v>209</v>
      </c>
      <c r="AE341" s="68"/>
      <c r="AF341" s="69" t="s">
        <v>3198</v>
      </c>
      <c r="AG341" s="69" t="s">
        <v>7814</v>
      </c>
      <c r="AH341" s="70">
        <v>18000</v>
      </c>
      <c r="AI341" s="70" t="s">
        <v>5457</v>
      </c>
      <c r="AJ341" s="69"/>
      <c r="AK341" s="69" t="s">
        <v>105</v>
      </c>
      <c r="AL341" s="69" t="s">
        <v>5785</v>
      </c>
      <c r="AM341" s="69"/>
      <c r="AN341" s="69">
        <v>3</v>
      </c>
      <c r="AO341" s="69"/>
      <c r="AP341" s="69" t="s">
        <v>5366</v>
      </c>
    </row>
    <row r="342" spans="1:42" ht="84">
      <c r="A342" s="69">
        <v>582</v>
      </c>
      <c r="B342" s="69" t="s">
        <v>7830</v>
      </c>
      <c r="C342" s="69" t="s">
        <v>7831</v>
      </c>
      <c r="D342" s="69" t="s">
        <v>7832</v>
      </c>
      <c r="E342" s="149" t="s">
        <v>7833</v>
      </c>
      <c r="F342" s="149" t="s">
        <v>7834</v>
      </c>
      <c r="G342" s="69" t="s">
        <v>3180</v>
      </c>
      <c r="H342" s="69" t="s">
        <v>7831</v>
      </c>
      <c r="I342" s="69" t="s">
        <v>7831</v>
      </c>
      <c r="J342" s="69" t="s">
        <v>7835</v>
      </c>
      <c r="K342" s="69" t="s">
        <v>209</v>
      </c>
      <c r="L342" s="69" t="s">
        <v>102</v>
      </c>
      <c r="M342" s="69" t="s">
        <v>209</v>
      </c>
      <c r="N342" s="69" t="s">
        <v>209</v>
      </c>
      <c r="O342" s="69" t="s">
        <v>209</v>
      </c>
      <c r="P342" s="69" t="s">
        <v>102</v>
      </c>
      <c r="Q342" s="69" t="s">
        <v>102</v>
      </c>
      <c r="R342" s="69" t="s">
        <v>102</v>
      </c>
      <c r="S342" s="69">
        <v>2018</v>
      </c>
      <c r="T342" s="112" t="s">
        <v>4706</v>
      </c>
      <c r="U342" s="68"/>
      <c r="V342" s="68"/>
      <c r="W342" s="68">
        <v>380000</v>
      </c>
      <c r="X342" s="68"/>
      <c r="Y342" s="69" t="s">
        <v>7731</v>
      </c>
      <c r="Z342" s="69"/>
      <c r="AA342" s="69" t="s">
        <v>73</v>
      </c>
      <c r="AB342" s="70" t="s">
        <v>7732</v>
      </c>
      <c r="AC342" s="74" t="s">
        <v>102</v>
      </c>
      <c r="AD342" s="69" t="s">
        <v>209</v>
      </c>
      <c r="AE342" s="68"/>
      <c r="AF342" s="69" t="s">
        <v>3198</v>
      </c>
      <c r="AG342" s="69" t="s">
        <v>7836</v>
      </c>
      <c r="AH342" s="70" t="s">
        <v>7837</v>
      </c>
      <c r="AI342" s="70" t="s">
        <v>6161</v>
      </c>
      <c r="AJ342" s="69"/>
      <c r="AK342" s="69" t="s">
        <v>105</v>
      </c>
      <c r="AL342" s="69" t="s">
        <v>5785</v>
      </c>
      <c r="AM342" s="69"/>
      <c r="AN342" s="69">
        <v>4</v>
      </c>
      <c r="AO342" s="69"/>
      <c r="AP342" s="69" t="s">
        <v>7838</v>
      </c>
    </row>
    <row r="343" spans="1:42" ht="84">
      <c r="A343" s="69">
        <v>583</v>
      </c>
      <c r="B343" s="69" t="s">
        <v>7839</v>
      </c>
      <c r="C343" s="69" t="s">
        <v>7840</v>
      </c>
      <c r="D343" s="69" t="s">
        <v>7841</v>
      </c>
      <c r="E343" s="69" t="s">
        <v>7842</v>
      </c>
      <c r="F343" s="149" t="s">
        <v>7843</v>
      </c>
      <c r="G343" s="69" t="s">
        <v>3180</v>
      </c>
      <c r="H343" s="69" t="s">
        <v>7840</v>
      </c>
      <c r="I343" s="69" t="s">
        <v>7840</v>
      </c>
      <c r="J343" s="69" t="s">
        <v>7844</v>
      </c>
      <c r="K343" s="69" t="s">
        <v>209</v>
      </c>
      <c r="L343" s="69" t="s">
        <v>7845</v>
      </c>
      <c r="M343" s="69" t="s">
        <v>209</v>
      </c>
      <c r="N343" s="69" t="s">
        <v>209</v>
      </c>
      <c r="O343" s="69" t="s">
        <v>209</v>
      </c>
      <c r="P343" s="69" t="s">
        <v>102</v>
      </c>
      <c r="Q343" s="69" t="s">
        <v>102</v>
      </c>
      <c r="R343" s="69" t="s">
        <v>102</v>
      </c>
      <c r="S343" s="69">
        <v>2019</v>
      </c>
      <c r="T343" s="112" t="s">
        <v>4706</v>
      </c>
      <c r="U343" s="68"/>
      <c r="V343" s="68">
        <v>80000</v>
      </c>
      <c r="W343" s="68">
        <v>528000</v>
      </c>
      <c r="X343" s="68"/>
      <c r="Y343" s="69" t="s">
        <v>7731</v>
      </c>
      <c r="Z343" s="69"/>
      <c r="AA343" s="69" t="s">
        <v>73</v>
      </c>
      <c r="AB343" s="70" t="s">
        <v>4721</v>
      </c>
      <c r="AC343" s="74" t="s">
        <v>102</v>
      </c>
      <c r="AD343" s="69" t="s">
        <v>209</v>
      </c>
      <c r="AE343" s="68" t="s">
        <v>102</v>
      </c>
      <c r="AF343" s="69" t="s">
        <v>3198</v>
      </c>
      <c r="AG343" s="69" t="s">
        <v>7846</v>
      </c>
      <c r="AH343" s="70">
        <v>7000</v>
      </c>
      <c r="AI343" s="70" t="s">
        <v>6320</v>
      </c>
      <c r="AJ343" s="69"/>
      <c r="AK343" s="69" t="s">
        <v>105</v>
      </c>
      <c r="AL343" s="69" t="s">
        <v>5785</v>
      </c>
      <c r="AM343" s="69"/>
      <c r="AN343" s="69">
        <v>5</v>
      </c>
      <c r="AO343" s="69"/>
      <c r="AP343" s="69" t="s">
        <v>7847</v>
      </c>
    </row>
    <row r="344" spans="1:42" ht="56">
      <c r="A344" s="69">
        <v>584</v>
      </c>
      <c r="B344" s="69" t="s">
        <v>7848</v>
      </c>
      <c r="C344" s="69" t="s">
        <v>7849</v>
      </c>
      <c r="D344" s="69" t="s">
        <v>7850</v>
      </c>
      <c r="E344" s="69" t="s">
        <v>7851</v>
      </c>
      <c r="F344" s="149" t="s">
        <v>7852</v>
      </c>
      <c r="G344" s="69" t="s">
        <v>3180</v>
      </c>
      <c r="H344" s="69" t="s">
        <v>7849</v>
      </c>
      <c r="I344" s="69" t="s">
        <v>7849</v>
      </c>
      <c r="J344" s="69" t="s">
        <v>7853</v>
      </c>
      <c r="K344" s="69" t="s">
        <v>209</v>
      </c>
      <c r="L344" s="69" t="s">
        <v>102</v>
      </c>
      <c r="M344" s="69" t="s">
        <v>209</v>
      </c>
      <c r="N344" s="69" t="s">
        <v>209</v>
      </c>
      <c r="O344" s="69" t="s">
        <v>209</v>
      </c>
      <c r="P344" s="69" t="s">
        <v>102</v>
      </c>
      <c r="Q344" s="69" t="s">
        <v>102</v>
      </c>
      <c r="R344" s="69" t="s">
        <v>102</v>
      </c>
      <c r="S344" s="69">
        <v>2017</v>
      </c>
      <c r="T344" s="112" t="s">
        <v>4706</v>
      </c>
      <c r="U344" s="68"/>
      <c r="V344" s="68">
        <v>5410000</v>
      </c>
      <c r="W344" s="68">
        <v>610000</v>
      </c>
      <c r="X344" s="68"/>
      <c r="Y344" s="69" t="s">
        <v>7794</v>
      </c>
      <c r="Z344" s="69"/>
      <c r="AA344" s="69" t="s">
        <v>73</v>
      </c>
      <c r="AB344" s="70" t="s">
        <v>4769</v>
      </c>
      <c r="AC344" s="74" t="s">
        <v>102</v>
      </c>
      <c r="AD344" s="69" t="s">
        <v>209</v>
      </c>
      <c r="AE344" s="68"/>
      <c r="AF344" s="69" t="s">
        <v>3198</v>
      </c>
      <c r="AG344" s="69" t="s">
        <v>4793</v>
      </c>
      <c r="AH344" s="70">
        <v>10000</v>
      </c>
      <c r="AI344" s="70" t="s">
        <v>5314</v>
      </c>
      <c r="AJ344" s="69"/>
      <c r="AK344" s="69" t="s">
        <v>105</v>
      </c>
      <c r="AL344" s="69" t="s">
        <v>4706</v>
      </c>
      <c r="AM344" s="69"/>
      <c r="AN344" s="69">
        <v>4</v>
      </c>
      <c r="AO344" s="69"/>
      <c r="AP344" s="69" t="s">
        <v>5366</v>
      </c>
    </row>
    <row r="345" spans="1:42" ht="70">
      <c r="A345" s="69">
        <v>586</v>
      </c>
      <c r="B345" s="69" t="s">
        <v>7862</v>
      </c>
      <c r="C345" s="69" t="s">
        <v>7863</v>
      </c>
      <c r="D345" s="69" t="s">
        <v>7864</v>
      </c>
      <c r="E345" s="69" t="s">
        <v>7865</v>
      </c>
      <c r="F345" s="149" t="s">
        <v>7866</v>
      </c>
      <c r="G345" s="69" t="s">
        <v>3180</v>
      </c>
      <c r="H345" s="69" t="s">
        <v>7863</v>
      </c>
      <c r="I345" s="69" t="s">
        <v>7863</v>
      </c>
      <c r="J345" s="69" t="s">
        <v>7867</v>
      </c>
      <c r="K345" s="69" t="s">
        <v>209</v>
      </c>
      <c r="L345" s="69" t="s">
        <v>102</v>
      </c>
      <c r="M345" s="69" t="s">
        <v>209</v>
      </c>
      <c r="N345" s="69" t="s">
        <v>209</v>
      </c>
      <c r="O345" s="69" t="s">
        <v>209</v>
      </c>
      <c r="P345" s="69" t="s">
        <v>102</v>
      </c>
      <c r="Q345" s="69" t="s">
        <v>102</v>
      </c>
      <c r="R345" s="69" t="s">
        <v>102</v>
      </c>
      <c r="S345" s="69">
        <v>2019</v>
      </c>
      <c r="T345" s="112" t="s">
        <v>4706</v>
      </c>
      <c r="U345" s="68"/>
      <c r="V345" s="68">
        <v>1929000</v>
      </c>
      <c r="W345" s="68">
        <v>13920000</v>
      </c>
      <c r="X345" s="68"/>
      <c r="Y345" s="69" t="s">
        <v>7794</v>
      </c>
      <c r="Z345" s="69"/>
      <c r="AA345" s="69" t="s">
        <v>73</v>
      </c>
      <c r="AB345" s="70" t="s">
        <v>7739</v>
      </c>
      <c r="AC345" s="74" t="s">
        <v>102</v>
      </c>
      <c r="AD345" s="69" t="s">
        <v>209</v>
      </c>
      <c r="AE345" s="68"/>
      <c r="AF345" s="69" t="s">
        <v>3198</v>
      </c>
      <c r="AG345" s="69" t="s">
        <v>7868</v>
      </c>
      <c r="AH345" s="70">
        <v>12000</v>
      </c>
      <c r="AI345" s="70" t="s">
        <v>6069</v>
      </c>
      <c r="AJ345" s="69"/>
      <c r="AK345" s="69" t="s">
        <v>105</v>
      </c>
      <c r="AL345" s="69" t="s">
        <v>4856</v>
      </c>
      <c r="AM345" s="69"/>
      <c r="AN345" s="69">
        <v>3</v>
      </c>
      <c r="AO345" s="69"/>
      <c r="AP345" s="69" t="s">
        <v>5366</v>
      </c>
    </row>
    <row r="346" spans="1:42" ht="70">
      <c r="A346" s="69">
        <v>588</v>
      </c>
      <c r="B346" s="69" t="s">
        <v>7877</v>
      </c>
      <c r="C346" s="69" t="s">
        <v>7878</v>
      </c>
      <c r="D346" s="69" t="s">
        <v>7879</v>
      </c>
      <c r="E346" s="69" t="s">
        <v>7880</v>
      </c>
      <c r="F346" s="69">
        <v>87850429878</v>
      </c>
      <c r="G346" s="69" t="s">
        <v>3180</v>
      </c>
      <c r="H346" s="69" t="s">
        <v>7878</v>
      </c>
      <c r="I346" s="69" t="s">
        <v>7878</v>
      </c>
      <c r="J346" s="69" t="s">
        <v>7881</v>
      </c>
      <c r="K346" s="69" t="s">
        <v>209</v>
      </c>
      <c r="L346" s="69" t="s">
        <v>102</v>
      </c>
      <c r="M346" s="69" t="s">
        <v>209</v>
      </c>
      <c r="N346" s="69" t="s">
        <v>209</v>
      </c>
      <c r="O346" s="69" t="s">
        <v>209</v>
      </c>
      <c r="P346" s="69" t="s">
        <v>102</v>
      </c>
      <c r="Q346" s="69" t="s">
        <v>102</v>
      </c>
      <c r="R346" s="69" t="s">
        <v>102</v>
      </c>
      <c r="S346" s="69">
        <v>2016</v>
      </c>
      <c r="T346" s="112" t="s">
        <v>4706</v>
      </c>
      <c r="U346" s="68">
        <v>859200</v>
      </c>
      <c r="V346" s="68">
        <v>1046000</v>
      </c>
      <c r="W346" s="68">
        <v>1289000</v>
      </c>
      <c r="X346" s="68"/>
      <c r="Y346" s="69" t="s">
        <v>7731</v>
      </c>
      <c r="Z346" s="69"/>
      <c r="AA346" s="69" t="s">
        <v>73</v>
      </c>
      <c r="AB346" s="70" t="s">
        <v>7774</v>
      </c>
      <c r="AC346" s="74" t="s">
        <v>102</v>
      </c>
      <c r="AD346" s="69" t="s">
        <v>209</v>
      </c>
      <c r="AE346" s="68"/>
      <c r="AF346" s="69" t="s">
        <v>3198</v>
      </c>
      <c r="AG346" s="69" t="s">
        <v>7882</v>
      </c>
      <c r="AH346" s="70">
        <v>25000</v>
      </c>
      <c r="AI346" s="70" t="s">
        <v>6320</v>
      </c>
      <c r="AJ346" s="69"/>
      <c r="AK346" s="69" t="s">
        <v>105</v>
      </c>
      <c r="AL346" s="69" t="s">
        <v>7504</v>
      </c>
      <c r="AM346" s="69"/>
      <c r="AN346" s="69">
        <v>5</v>
      </c>
      <c r="AO346" s="69"/>
      <c r="AP346" s="69" t="s">
        <v>7883</v>
      </c>
    </row>
    <row r="347" spans="1:42" ht="56">
      <c r="A347" s="69">
        <v>589</v>
      </c>
      <c r="B347" s="69" t="s">
        <v>7884</v>
      </c>
      <c r="C347" s="69" t="s">
        <v>7885</v>
      </c>
      <c r="D347" s="69" t="s">
        <v>7886</v>
      </c>
      <c r="E347" s="69" t="s">
        <v>7887</v>
      </c>
      <c r="F347" s="149" t="s">
        <v>7888</v>
      </c>
      <c r="G347" s="69" t="s">
        <v>3180</v>
      </c>
      <c r="H347" s="69" t="s">
        <v>7885</v>
      </c>
      <c r="I347" s="69" t="s">
        <v>7885</v>
      </c>
      <c r="J347" s="69" t="s">
        <v>7889</v>
      </c>
      <c r="K347" s="69" t="s">
        <v>209</v>
      </c>
      <c r="L347" s="69" t="s">
        <v>102</v>
      </c>
      <c r="M347" s="69" t="s">
        <v>209</v>
      </c>
      <c r="N347" s="69" t="s">
        <v>209</v>
      </c>
      <c r="O347" s="69" t="s">
        <v>209</v>
      </c>
      <c r="P347" s="69" t="s">
        <v>102</v>
      </c>
      <c r="Q347" s="69" t="s">
        <v>102</v>
      </c>
      <c r="R347" s="69" t="s">
        <v>102</v>
      </c>
      <c r="S347" s="69">
        <v>2016</v>
      </c>
      <c r="T347" s="112" t="s">
        <v>4706</v>
      </c>
      <c r="U347" s="68">
        <v>4400000</v>
      </c>
      <c r="V347" s="68">
        <v>2017000</v>
      </c>
      <c r="W347" s="68">
        <v>7000000</v>
      </c>
      <c r="X347" s="68"/>
      <c r="Y347" s="69" t="s">
        <v>7794</v>
      </c>
      <c r="Z347" s="69"/>
      <c r="AA347" s="69" t="s">
        <v>73</v>
      </c>
      <c r="AB347" s="70" t="s">
        <v>7795</v>
      </c>
      <c r="AC347" s="74" t="s">
        <v>102</v>
      </c>
      <c r="AD347" s="69" t="s">
        <v>209</v>
      </c>
      <c r="AE347" s="68"/>
      <c r="AF347" s="69" t="s">
        <v>3198</v>
      </c>
      <c r="AG347" s="69" t="s">
        <v>6882</v>
      </c>
      <c r="AH347" s="70">
        <v>3000</v>
      </c>
      <c r="AI347" s="70" t="s">
        <v>7890</v>
      </c>
      <c r="AJ347" s="69"/>
      <c r="AK347" s="69" t="s">
        <v>105</v>
      </c>
      <c r="AL347" s="69" t="s">
        <v>4706</v>
      </c>
      <c r="AM347" s="69"/>
      <c r="AN347" s="69">
        <v>6</v>
      </c>
      <c r="AO347" s="69"/>
      <c r="AP347" s="69" t="s">
        <v>7891</v>
      </c>
    </row>
    <row r="348" spans="1:42" ht="84">
      <c r="A348" s="69">
        <v>590</v>
      </c>
      <c r="B348" s="69" t="s">
        <v>7892</v>
      </c>
      <c r="C348" s="69" t="s">
        <v>7893</v>
      </c>
      <c r="D348" s="69" t="s">
        <v>7894</v>
      </c>
      <c r="E348" s="69" t="s">
        <v>7895</v>
      </c>
      <c r="F348" s="149" t="s">
        <v>7896</v>
      </c>
      <c r="G348" s="69" t="s">
        <v>3193</v>
      </c>
      <c r="H348" s="69" t="s">
        <v>7893</v>
      </c>
      <c r="I348" s="69" t="s">
        <v>7893</v>
      </c>
      <c r="J348" s="69" t="s">
        <v>7897</v>
      </c>
      <c r="K348" s="69" t="s">
        <v>209</v>
      </c>
      <c r="L348" s="69" t="s">
        <v>102</v>
      </c>
      <c r="M348" s="69" t="s">
        <v>209</v>
      </c>
      <c r="N348" s="69" t="s">
        <v>209</v>
      </c>
      <c r="O348" s="69" t="s">
        <v>209</v>
      </c>
      <c r="P348" s="69" t="s">
        <v>102</v>
      </c>
      <c r="Q348" s="69" t="s">
        <v>102</v>
      </c>
      <c r="R348" s="69" t="s">
        <v>102</v>
      </c>
      <c r="S348" s="69">
        <v>2020</v>
      </c>
      <c r="T348" s="112" t="s">
        <v>4706</v>
      </c>
      <c r="U348" s="68"/>
      <c r="V348" s="68"/>
      <c r="W348" s="68">
        <v>7130000</v>
      </c>
      <c r="X348" s="68">
        <v>390000</v>
      </c>
      <c r="Y348" s="69" t="s">
        <v>7731</v>
      </c>
      <c r="Z348" s="69"/>
      <c r="AA348" s="69" t="s">
        <v>73</v>
      </c>
      <c r="AB348" s="70" t="s">
        <v>7795</v>
      </c>
      <c r="AC348" s="74" t="s">
        <v>102</v>
      </c>
      <c r="AD348" s="69" t="s">
        <v>209</v>
      </c>
      <c r="AE348" s="68"/>
      <c r="AF348" s="69" t="s">
        <v>3198</v>
      </c>
      <c r="AG348" s="69" t="s">
        <v>7898</v>
      </c>
      <c r="AH348" s="70">
        <v>10000</v>
      </c>
      <c r="AI348" s="70" t="s">
        <v>6069</v>
      </c>
      <c r="AJ348" s="69"/>
      <c r="AK348" s="69" t="s">
        <v>105</v>
      </c>
      <c r="AL348" s="69" t="s">
        <v>5785</v>
      </c>
      <c r="AM348" s="69"/>
      <c r="AN348" s="69">
        <v>4</v>
      </c>
      <c r="AO348" s="69"/>
      <c r="AP348" s="69" t="s">
        <v>7899</v>
      </c>
    </row>
    <row r="349" spans="1:42" ht="56">
      <c r="A349" s="69">
        <v>591</v>
      </c>
      <c r="B349" s="69" t="s">
        <v>7900</v>
      </c>
      <c r="C349" s="69" t="s">
        <v>7901</v>
      </c>
      <c r="D349" s="69" t="s">
        <v>7902</v>
      </c>
      <c r="E349" s="69" t="s">
        <v>7903</v>
      </c>
      <c r="F349" s="149" t="s">
        <v>7904</v>
      </c>
      <c r="G349" s="69" t="s">
        <v>3193</v>
      </c>
      <c r="H349" s="69" t="s">
        <v>7901</v>
      </c>
      <c r="I349" s="69" t="s">
        <v>7901</v>
      </c>
      <c r="J349" s="69" t="s">
        <v>7905</v>
      </c>
      <c r="K349" s="69" t="s">
        <v>209</v>
      </c>
      <c r="L349" s="69" t="s">
        <v>102</v>
      </c>
      <c r="M349" s="69" t="s">
        <v>209</v>
      </c>
      <c r="N349" s="69" t="s">
        <v>209</v>
      </c>
      <c r="O349" s="69" t="s">
        <v>209</v>
      </c>
      <c r="P349" s="69" t="s">
        <v>102</v>
      </c>
      <c r="Q349" s="69" t="s">
        <v>102</v>
      </c>
      <c r="R349" s="69" t="s">
        <v>102</v>
      </c>
      <c r="S349" s="69">
        <v>2017</v>
      </c>
      <c r="T349" s="112" t="s">
        <v>4706</v>
      </c>
      <c r="U349" s="68">
        <v>2412800</v>
      </c>
      <c r="V349" s="68"/>
      <c r="W349" s="68" t="s">
        <v>102</v>
      </c>
      <c r="X349" s="68"/>
      <c r="Y349" s="69" t="s">
        <v>7794</v>
      </c>
      <c r="Z349" s="69"/>
      <c r="AA349" s="69" t="s">
        <v>73</v>
      </c>
      <c r="AB349" s="70" t="s">
        <v>7732</v>
      </c>
      <c r="AC349" s="74" t="s">
        <v>102</v>
      </c>
      <c r="AD349" s="69" t="s">
        <v>209</v>
      </c>
      <c r="AE349" s="68"/>
      <c r="AF349" s="69" t="s">
        <v>3198</v>
      </c>
      <c r="AG349" s="69"/>
      <c r="AH349" s="70"/>
      <c r="AI349" s="70" t="s">
        <v>5314</v>
      </c>
      <c r="AJ349" s="69"/>
      <c r="AK349" s="69" t="s">
        <v>105</v>
      </c>
      <c r="AL349" s="69" t="s">
        <v>4706</v>
      </c>
      <c r="AM349" s="69"/>
      <c r="AN349" s="69">
        <v>3</v>
      </c>
      <c r="AO349" s="69"/>
      <c r="AP349" s="69" t="s">
        <v>5366</v>
      </c>
    </row>
    <row r="350" spans="1:42" ht="56">
      <c r="A350" s="69">
        <v>592</v>
      </c>
      <c r="B350" s="69" t="s">
        <v>7906</v>
      </c>
      <c r="C350" s="69" t="s">
        <v>7907</v>
      </c>
      <c r="D350" s="69" t="s">
        <v>7908</v>
      </c>
      <c r="E350" s="69" t="s">
        <v>7909</v>
      </c>
      <c r="F350" s="149" t="s">
        <v>7910</v>
      </c>
      <c r="G350" s="69" t="s">
        <v>3193</v>
      </c>
      <c r="H350" s="69" t="s">
        <v>7907</v>
      </c>
      <c r="I350" s="69" t="s">
        <v>7907</v>
      </c>
      <c r="J350" s="69" t="s">
        <v>7911</v>
      </c>
      <c r="K350" s="69" t="s">
        <v>209</v>
      </c>
      <c r="L350" s="69" t="s">
        <v>102</v>
      </c>
      <c r="M350" s="69" t="s">
        <v>209</v>
      </c>
      <c r="N350" s="69" t="s">
        <v>209</v>
      </c>
      <c r="O350" s="69" t="s">
        <v>209</v>
      </c>
      <c r="P350" s="69" t="s">
        <v>102</v>
      </c>
      <c r="Q350" s="69" t="s">
        <v>102</v>
      </c>
      <c r="R350" s="69" t="s">
        <v>102</v>
      </c>
      <c r="S350" s="69">
        <v>2017</v>
      </c>
      <c r="T350" s="112" t="s">
        <v>4706</v>
      </c>
      <c r="U350" s="68">
        <v>7439000</v>
      </c>
      <c r="V350" s="68">
        <v>3214000</v>
      </c>
      <c r="W350" s="68">
        <v>500000</v>
      </c>
      <c r="X350" s="68"/>
      <c r="Y350" s="69" t="s">
        <v>7794</v>
      </c>
      <c r="Z350" s="69"/>
      <c r="AA350" s="69" t="s">
        <v>73</v>
      </c>
      <c r="AB350" s="70" t="s">
        <v>7875</v>
      </c>
      <c r="AC350" s="74" t="s">
        <v>102</v>
      </c>
      <c r="AD350" s="69" t="s">
        <v>209</v>
      </c>
      <c r="AE350" s="68"/>
      <c r="AF350" s="69" t="s">
        <v>3198</v>
      </c>
      <c r="AG350" s="69" t="s">
        <v>7912</v>
      </c>
      <c r="AH350" s="70">
        <v>10000</v>
      </c>
      <c r="AI350" s="70" t="s">
        <v>5314</v>
      </c>
      <c r="AJ350" s="69"/>
      <c r="AK350" s="69" t="s">
        <v>105</v>
      </c>
      <c r="AL350" s="69" t="s">
        <v>4706</v>
      </c>
      <c r="AM350" s="69"/>
      <c r="AN350" s="69">
        <v>4</v>
      </c>
      <c r="AO350" s="69"/>
      <c r="AP350" s="69" t="s">
        <v>7913</v>
      </c>
    </row>
    <row r="351" spans="1:42" ht="70">
      <c r="A351" s="69">
        <v>594</v>
      </c>
      <c r="B351" s="69" t="s">
        <v>7924</v>
      </c>
      <c r="C351" s="69" t="s">
        <v>7925</v>
      </c>
      <c r="D351" s="69" t="s">
        <v>7926</v>
      </c>
      <c r="E351" s="69" t="s">
        <v>7927</v>
      </c>
      <c r="F351" s="149" t="s">
        <v>7928</v>
      </c>
      <c r="G351" s="69" t="s">
        <v>3180</v>
      </c>
      <c r="H351" s="69" t="s">
        <v>7925</v>
      </c>
      <c r="I351" s="69" t="s">
        <v>7925</v>
      </c>
      <c r="J351" s="69" t="s">
        <v>7929</v>
      </c>
      <c r="K351" s="69" t="s">
        <v>209</v>
      </c>
      <c r="L351" s="69" t="s">
        <v>102</v>
      </c>
      <c r="M351" s="69" t="s">
        <v>209</v>
      </c>
      <c r="N351" s="69" t="s">
        <v>209</v>
      </c>
      <c r="O351" s="69" t="s">
        <v>209</v>
      </c>
      <c r="P351" s="69" t="s">
        <v>102</v>
      </c>
      <c r="Q351" s="69" t="s">
        <v>102</v>
      </c>
      <c r="R351" s="69" t="s">
        <v>102</v>
      </c>
      <c r="S351" s="69">
        <v>2020</v>
      </c>
      <c r="T351" s="112" t="s">
        <v>4706</v>
      </c>
      <c r="U351" s="68"/>
      <c r="V351" s="68"/>
      <c r="W351" s="68">
        <v>840000</v>
      </c>
      <c r="X351" s="68"/>
      <c r="Y351" s="69" t="s">
        <v>7794</v>
      </c>
      <c r="Z351" s="69"/>
      <c r="AA351" s="69" t="s">
        <v>73</v>
      </c>
      <c r="AB351" s="70" t="s">
        <v>7875</v>
      </c>
      <c r="AC351" s="74" t="s">
        <v>102</v>
      </c>
      <c r="AD351" s="69" t="s">
        <v>209</v>
      </c>
      <c r="AE351" s="68"/>
      <c r="AF351" s="69" t="s">
        <v>3198</v>
      </c>
      <c r="AG351" s="69" t="s">
        <v>7930</v>
      </c>
      <c r="AH351" s="70" t="s">
        <v>7931</v>
      </c>
      <c r="AI351" s="70" t="s">
        <v>5314</v>
      </c>
      <c r="AJ351" s="69"/>
      <c r="AK351" s="69" t="s">
        <v>105</v>
      </c>
      <c r="AL351" s="69" t="s">
        <v>4706</v>
      </c>
      <c r="AM351" s="69"/>
      <c r="AN351" s="69">
        <v>4</v>
      </c>
      <c r="AO351" s="69"/>
      <c r="AP351" s="69"/>
    </row>
    <row r="352" spans="1:42" ht="56">
      <c r="A352" s="69">
        <v>597</v>
      </c>
      <c r="B352" s="69" t="s">
        <v>7947</v>
      </c>
      <c r="C352" s="69" t="s">
        <v>7948</v>
      </c>
      <c r="D352" s="69" t="s">
        <v>7949</v>
      </c>
      <c r="E352" s="69" t="s">
        <v>7950</v>
      </c>
      <c r="F352" s="149" t="s">
        <v>7951</v>
      </c>
      <c r="G352" s="69" t="s">
        <v>3180</v>
      </c>
      <c r="H352" s="69" t="s">
        <v>7948</v>
      </c>
      <c r="I352" s="69" t="s">
        <v>7948</v>
      </c>
      <c r="J352" s="69" t="s">
        <v>7952</v>
      </c>
      <c r="K352" s="69" t="s">
        <v>209</v>
      </c>
      <c r="L352" s="69" t="s">
        <v>102</v>
      </c>
      <c r="M352" s="69" t="s">
        <v>209</v>
      </c>
      <c r="N352" s="69" t="s">
        <v>209</v>
      </c>
      <c r="O352" s="69" t="s">
        <v>209</v>
      </c>
      <c r="P352" s="69" t="s">
        <v>102</v>
      </c>
      <c r="Q352" s="69" t="s">
        <v>102</v>
      </c>
      <c r="R352" s="69" t="s">
        <v>102</v>
      </c>
      <c r="S352" s="69">
        <v>2017</v>
      </c>
      <c r="T352" s="112" t="s">
        <v>4706</v>
      </c>
      <c r="U352" s="68"/>
      <c r="V352" s="68">
        <v>5944000</v>
      </c>
      <c r="W352" s="68">
        <v>865000</v>
      </c>
      <c r="X352" s="68"/>
      <c r="Y352" s="69" t="s">
        <v>7794</v>
      </c>
      <c r="Z352" s="69"/>
      <c r="AA352" s="69" t="s">
        <v>73</v>
      </c>
      <c r="AB352" s="70" t="s">
        <v>7875</v>
      </c>
      <c r="AC352" s="74" t="s">
        <v>102</v>
      </c>
      <c r="AD352" s="69" t="s">
        <v>209</v>
      </c>
      <c r="AE352" s="68"/>
      <c r="AF352" s="69" t="s">
        <v>3198</v>
      </c>
      <c r="AG352" s="69" t="s">
        <v>6168</v>
      </c>
      <c r="AH352" s="70">
        <v>1000</v>
      </c>
      <c r="AI352" s="70" t="s">
        <v>5902</v>
      </c>
      <c r="AJ352" s="69"/>
      <c r="AK352" s="69" t="s">
        <v>105</v>
      </c>
      <c r="AL352" s="69" t="s">
        <v>4706</v>
      </c>
      <c r="AM352" s="69"/>
      <c r="AN352" s="69">
        <v>3</v>
      </c>
      <c r="AO352" s="69"/>
      <c r="AP352" s="69" t="s">
        <v>5366</v>
      </c>
    </row>
    <row r="353" spans="1:42" ht="84">
      <c r="A353" s="69">
        <v>598</v>
      </c>
      <c r="B353" s="69" t="s">
        <v>7953</v>
      </c>
      <c r="C353" s="69" t="s">
        <v>7954</v>
      </c>
      <c r="D353" s="69" t="s">
        <v>7955</v>
      </c>
      <c r="E353" s="69" t="s">
        <v>7956</v>
      </c>
      <c r="F353" s="149" t="s">
        <v>7957</v>
      </c>
      <c r="G353" s="69" t="s">
        <v>3180</v>
      </c>
      <c r="H353" s="69" t="s">
        <v>7954</v>
      </c>
      <c r="I353" s="69" t="s">
        <v>7954</v>
      </c>
      <c r="J353" s="69" t="s">
        <v>7958</v>
      </c>
      <c r="K353" s="69" t="s">
        <v>209</v>
      </c>
      <c r="L353" s="69" t="s">
        <v>102</v>
      </c>
      <c r="M353" s="69" t="s">
        <v>209</v>
      </c>
      <c r="N353" s="69" t="s">
        <v>209</v>
      </c>
      <c r="O353" s="69" t="s">
        <v>209</v>
      </c>
      <c r="P353" s="69" t="s">
        <v>102</v>
      </c>
      <c r="Q353" s="69" t="s">
        <v>102</v>
      </c>
      <c r="R353" s="69" t="s">
        <v>102</v>
      </c>
      <c r="S353" s="69">
        <v>2017</v>
      </c>
      <c r="T353" s="112" t="s">
        <v>4706</v>
      </c>
      <c r="U353" s="68">
        <v>120000</v>
      </c>
      <c r="V353" s="68">
        <v>1460000</v>
      </c>
      <c r="W353" s="68">
        <v>830000</v>
      </c>
      <c r="X353" s="68">
        <v>25000</v>
      </c>
      <c r="Y353" s="69" t="s">
        <v>7731</v>
      </c>
      <c r="Z353" s="69"/>
      <c r="AA353" s="69" t="s">
        <v>73</v>
      </c>
      <c r="AB353" s="70" t="s">
        <v>4823</v>
      </c>
      <c r="AC353" s="74" t="s">
        <v>102</v>
      </c>
      <c r="AD353" s="69" t="s">
        <v>209</v>
      </c>
      <c r="AE353" s="68"/>
      <c r="AF353" s="69" t="s">
        <v>3198</v>
      </c>
      <c r="AG353" s="69" t="s">
        <v>7959</v>
      </c>
      <c r="AH353" s="70" t="s">
        <v>7960</v>
      </c>
      <c r="AI353" s="70" t="s">
        <v>5314</v>
      </c>
      <c r="AJ353" s="69"/>
      <c r="AK353" s="69" t="s">
        <v>105</v>
      </c>
      <c r="AL353" s="69" t="s">
        <v>5785</v>
      </c>
      <c r="AM353" s="69"/>
      <c r="AN353" s="69">
        <v>4</v>
      </c>
      <c r="AO353" s="69"/>
      <c r="AP353" s="69" t="s">
        <v>7961</v>
      </c>
    </row>
    <row r="354" spans="1:42" ht="56">
      <c r="A354" s="69">
        <v>599</v>
      </c>
      <c r="B354" s="69" t="s">
        <v>7962</v>
      </c>
      <c r="C354" s="69" t="s">
        <v>7963</v>
      </c>
      <c r="D354" s="69" t="s">
        <v>7964</v>
      </c>
      <c r="E354" s="69" t="s">
        <v>7965</v>
      </c>
      <c r="F354" s="149" t="s">
        <v>2324</v>
      </c>
      <c r="G354" s="69" t="s">
        <v>3193</v>
      </c>
      <c r="H354" s="69" t="s">
        <v>7963</v>
      </c>
      <c r="I354" s="69" t="s">
        <v>7963</v>
      </c>
      <c r="J354" s="69" t="s">
        <v>7966</v>
      </c>
      <c r="K354" s="69" t="s">
        <v>209</v>
      </c>
      <c r="L354" s="69" t="s">
        <v>102</v>
      </c>
      <c r="M354" s="69" t="s">
        <v>209</v>
      </c>
      <c r="N354" s="69" t="s">
        <v>209</v>
      </c>
      <c r="O354" s="69" t="s">
        <v>209</v>
      </c>
      <c r="P354" s="69" t="s">
        <v>102</v>
      </c>
      <c r="Q354" s="69" t="s">
        <v>102</v>
      </c>
      <c r="R354" s="69" t="s">
        <v>102</v>
      </c>
      <c r="S354" s="69">
        <v>2017</v>
      </c>
      <c r="T354" s="112" t="s">
        <v>4706</v>
      </c>
      <c r="U354" s="68"/>
      <c r="V354" s="68"/>
      <c r="W354" s="68" t="s">
        <v>102</v>
      </c>
      <c r="X354" s="68"/>
      <c r="Y354" s="69" t="s">
        <v>7794</v>
      </c>
      <c r="Z354" s="69"/>
      <c r="AA354" s="69" t="s">
        <v>73</v>
      </c>
      <c r="AB354" s="70" t="s">
        <v>7920</v>
      </c>
      <c r="AC354" s="74" t="s">
        <v>102</v>
      </c>
      <c r="AD354" s="69" t="s">
        <v>209</v>
      </c>
      <c r="AE354" s="68"/>
      <c r="AF354" s="69" t="s">
        <v>3198</v>
      </c>
      <c r="AG354" s="69" t="s">
        <v>7967</v>
      </c>
      <c r="AH354" s="70">
        <v>15000</v>
      </c>
      <c r="AI354" s="70" t="s">
        <v>6320</v>
      </c>
      <c r="AJ354" s="69"/>
      <c r="AK354" s="69" t="s">
        <v>105</v>
      </c>
      <c r="AL354" s="69" t="s">
        <v>4706</v>
      </c>
      <c r="AM354" s="69"/>
      <c r="AN354" s="69">
        <v>3</v>
      </c>
      <c r="AO354" s="69"/>
      <c r="AP354" s="69" t="s">
        <v>5366</v>
      </c>
    </row>
    <row r="355" spans="1:42" ht="56">
      <c r="A355" s="69">
        <v>601</v>
      </c>
      <c r="B355" s="69" t="s">
        <v>7976</v>
      </c>
      <c r="C355" s="69" t="s">
        <v>7977</v>
      </c>
      <c r="D355" s="69" t="s">
        <v>7978</v>
      </c>
      <c r="E355" s="69" t="s">
        <v>7979</v>
      </c>
      <c r="F355" s="149" t="s">
        <v>7980</v>
      </c>
      <c r="G355" s="69" t="s">
        <v>3180</v>
      </c>
      <c r="H355" s="69" t="s">
        <v>7977</v>
      </c>
      <c r="I355" s="69" t="s">
        <v>7977</v>
      </c>
      <c r="J355" s="69" t="s">
        <v>7981</v>
      </c>
      <c r="K355" s="69" t="s">
        <v>209</v>
      </c>
      <c r="L355" s="69" t="s">
        <v>102</v>
      </c>
      <c r="M355" s="69" t="s">
        <v>209</v>
      </c>
      <c r="N355" s="69" t="s">
        <v>209</v>
      </c>
      <c r="O355" s="69" t="s">
        <v>209</v>
      </c>
      <c r="P355" s="69" t="s">
        <v>102</v>
      </c>
      <c r="Q355" s="69" t="s">
        <v>102</v>
      </c>
      <c r="R355" s="69" t="s">
        <v>102</v>
      </c>
      <c r="S355" s="69">
        <v>2017</v>
      </c>
      <c r="T355" s="112" t="s">
        <v>4706</v>
      </c>
      <c r="U355" s="68"/>
      <c r="V355" s="68"/>
      <c r="W355" s="68" t="s">
        <v>102</v>
      </c>
      <c r="X355" s="68"/>
      <c r="Y355" s="69" t="s">
        <v>7794</v>
      </c>
      <c r="Z355" s="69"/>
      <c r="AA355" s="69" t="s">
        <v>73</v>
      </c>
      <c r="AB355" s="70" t="s">
        <v>7875</v>
      </c>
      <c r="AC355" s="74" t="s">
        <v>102</v>
      </c>
      <c r="AD355" s="69" t="s">
        <v>209</v>
      </c>
      <c r="AE355" s="68"/>
      <c r="AF355" s="69" t="s">
        <v>3198</v>
      </c>
      <c r="AG355" s="69"/>
      <c r="AH355" s="70"/>
      <c r="AI355" s="70" t="s">
        <v>5314</v>
      </c>
      <c r="AJ355" s="69"/>
      <c r="AK355" s="69" t="s">
        <v>105</v>
      </c>
      <c r="AL355" s="69" t="s">
        <v>4706</v>
      </c>
      <c r="AM355" s="69"/>
      <c r="AN355" s="69">
        <v>3</v>
      </c>
      <c r="AO355" s="69"/>
      <c r="AP355" s="69" t="s">
        <v>5366</v>
      </c>
    </row>
    <row r="356" spans="1:42" ht="56">
      <c r="A356" s="69">
        <v>604</v>
      </c>
      <c r="B356" s="69" t="s">
        <v>8000</v>
      </c>
      <c r="C356" s="69" t="s">
        <v>8001</v>
      </c>
      <c r="D356" s="69" t="s">
        <v>8002</v>
      </c>
      <c r="E356" s="69" t="s">
        <v>8003</v>
      </c>
      <c r="F356" s="149" t="s">
        <v>8004</v>
      </c>
      <c r="G356" s="69" t="s">
        <v>3180</v>
      </c>
      <c r="H356" s="69" t="s">
        <v>8001</v>
      </c>
      <c r="I356" s="69" t="s">
        <v>8001</v>
      </c>
      <c r="J356" s="69" t="s">
        <v>8005</v>
      </c>
      <c r="K356" s="69" t="s">
        <v>209</v>
      </c>
      <c r="L356" s="69" t="s">
        <v>102</v>
      </c>
      <c r="M356" s="69" t="s">
        <v>209</v>
      </c>
      <c r="N356" s="69" t="s">
        <v>209</v>
      </c>
      <c r="O356" s="69" t="s">
        <v>209</v>
      </c>
      <c r="P356" s="69" t="s">
        <v>102</v>
      </c>
      <c r="Q356" s="69" t="s">
        <v>102</v>
      </c>
      <c r="R356" s="69" t="s">
        <v>102</v>
      </c>
      <c r="S356" s="69">
        <v>2019</v>
      </c>
      <c r="T356" s="112" t="s">
        <v>4706</v>
      </c>
      <c r="U356" s="68"/>
      <c r="V356" s="68">
        <v>120000</v>
      </c>
      <c r="W356" s="68">
        <v>100000</v>
      </c>
      <c r="X356" s="68"/>
      <c r="Y356" s="69" t="s">
        <v>7794</v>
      </c>
      <c r="Z356" s="69"/>
      <c r="AA356" s="69" t="s">
        <v>73</v>
      </c>
      <c r="AB356" s="70" t="s">
        <v>7920</v>
      </c>
      <c r="AC356" s="74" t="s">
        <v>102</v>
      </c>
      <c r="AD356" s="69" t="s">
        <v>209</v>
      </c>
      <c r="AE356" s="68"/>
      <c r="AF356" s="69" t="s">
        <v>3198</v>
      </c>
      <c r="AG356" s="69" t="s">
        <v>6490</v>
      </c>
      <c r="AH356" s="70">
        <v>20000</v>
      </c>
      <c r="AI356" s="70" t="s">
        <v>5314</v>
      </c>
      <c r="AJ356" s="69"/>
      <c r="AK356" s="69" t="s">
        <v>105</v>
      </c>
      <c r="AL356" s="69" t="s">
        <v>4706</v>
      </c>
      <c r="AM356" s="69"/>
      <c r="AN356" s="69">
        <v>4</v>
      </c>
      <c r="AO356" s="69"/>
      <c r="AP356" s="69" t="s">
        <v>5366</v>
      </c>
    </row>
    <row r="357" spans="1:42" ht="84">
      <c r="A357" s="69">
        <v>605</v>
      </c>
      <c r="B357" s="69" t="s">
        <v>8006</v>
      </c>
      <c r="C357" s="69" t="s">
        <v>8007</v>
      </c>
      <c r="D357" s="69" t="s">
        <v>8008</v>
      </c>
      <c r="E357" s="69" t="s">
        <v>8009</v>
      </c>
      <c r="F357" s="149" t="s">
        <v>8010</v>
      </c>
      <c r="G357" s="69" t="s">
        <v>3180</v>
      </c>
      <c r="H357" s="69" t="s">
        <v>8007</v>
      </c>
      <c r="I357" s="69" t="s">
        <v>8007</v>
      </c>
      <c r="J357" s="69" t="s">
        <v>8011</v>
      </c>
      <c r="K357" s="69" t="s">
        <v>209</v>
      </c>
      <c r="L357" s="69" t="s">
        <v>102</v>
      </c>
      <c r="M357" s="69" t="s">
        <v>209</v>
      </c>
      <c r="N357" s="69" t="s">
        <v>209</v>
      </c>
      <c r="O357" s="69" t="s">
        <v>209</v>
      </c>
      <c r="P357" s="69" t="s">
        <v>102</v>
      </c>
      <c r="Q357" s="69" t="s">
        <v>102</v>
      </c>
      <c r="R357" s="69" t="s">
        <v>102</v>
      </c>
      <c r="S357" s="69">
        <v>2018</v>
      </c>
      <c r="T357" s="112" t="s">
        <v>4706</v>
      </c>
      <c r="U357" s="68">
        <v>2555000</v>
      </c>
      <c r="V357" s="68"/>
      <c r="W357" s="68">
        <v>318000</v>
      </c>
      <c r="X357" s="68">
        <v>63000</v>
      </c>
      <c r="Y357" s="69" t="s">
        <v>7731</v>
      </c>
      <c r="Z357" s="69"/>
      <c r="AA357" s="69" t="s">
        <v>73</v>
      </c>
      <c r="AB357" s="70" t="s">
        <v>7774</v>
      </c>
      <c r="AC357" s="74" t="s">
        <v>102</v>
      </c>
      <c r="AD357" s="69" t="s">
        <v>209</v>
      </c>
      <c r="AE357" s="68"/>
      <c r="AF357" s="69" t="s">
        <v>3198</v>
      </c>
      <c r="AG357" s="69" t="s">
        <v>4864</v>
      </c>
      <c r="AH357" s="70">
        <v>6000</v>
      </c>
      <c r="AI357" s="70" t="s">
        <v>5411</v>
      </c>
      <c r="AJ357" s="69"/>
      <c r="AK357" s="69" t="s">
        <v>105</v>
      </c>
      <c r="AL357" s="69" t="s">
        <v>5785</v>
      </c>
      <c r="AM357" s="69"/>
      <c r="AN357" s="69">
        <v>3</v>
      </c>
      <c r="AO357" s="69"/>
      <c r="AP357" s="69" t="s">
        <v>8012</v>
      </c>
    </row>
    <row r="358" spans="1:42" ht="84">
      <c r="A358" s="69">
        <v>606</v>
      </c>
      <c r="B358" s="69" t="s">
        <v>8013</v>
      </c>
      <c r="C358" s="69" t="s">
        <v>8014</v>
      </c>
      <c r="D358" s="69" t="s">
        <v>8015</v>
      </c>
      <c r="E358" s="69" t="s">
        <v>8016</v>
      </c>
      <c r="F358" s="149" t="s">
        <v>8017</v>
      </c>
      <c r="G358" s="69" t="s">
        <v>3180</v>
      </c>
      <c r="H358" s="69" t="s">
        <v>8014</v>
      </c>
      <c r="I358" s="69" t="s">
        <v>8014</v>
      </c>
      <c r="J358" s="69" t="s">
        <v>8018</v>
      </c>
      <c r="K358" s="69" t="s">
        <v>209</v>
      </c>
      <c r="L358" s="69" t="s">
        <v>102</v>
      </c>
      <c r="M358" s="69" t="s">
        <v>209</v>
      </c>
      <c r="N358" s="69" t="s">
        <v>209</v>
      </c>
      <c r="O358" s="69" t="s">
        <v>209</v>
      </c>
      <c r="P358" s="69" t="s">
        <v>102</v>
      </c>
      <c r="Q358" s="69" t="s">
        <v>102</v>
      </c>
      <c r="R358" s="69" t="s">
        <v>102</v>
      </c>
      <c r="S358" s="69">
        <v>2017</v>
      </c>
      <c r="T358" s="112" t="s">
        <v>4706</v>
      </c>
      <c r="U358" s="68"/>
      <c r="V358" s="68">
        <v>18105000</v>
      </c>
      <c r="W358" s="68">
        <v>8685000</v>
      </c>
      <c r="X358" s="68"/>
      <c r="Y358" s="69" t="s">
        <v>7731</v>
      </c>
      <c r="Z358" s="69"/>
      <c r="AA358" s="69" t="s">
        <v>73</v>
      </c>
      <c r="AB358" s="70" t="s">
        <v>7739</v>
      </c>
      <c r="AC358" s="74" t="s">
        <v>102</v>
      </c>
      <c r="AD358" s="69" t="s">
        <v>209</v>
      </c>
      <c r="AE358" s="68"/>
      <c r="AF358" s="69" t="s">
        <v>3198</v>
      </c>
      <c r="AG358" s="69" t="s">
        <v>8019</v>
      </c>
      <c r="AH358" s="70" t="s">
        <v>8020</v>
      </c>
      <c r="AI358" s="70" t="s">
        <v>6320</v>
      </c>
      <c r="AJ358" s="69"/>
      <c r="AK358" s="69" t="s">
        <v>105</v>
      </c>
      <c r="AL358" s="69" t="s">
        <v>7504</v>
      </c>
      <c r="AM358" s="69"/>
      <c r="AN358" s="69">
        <v>2</v>
      </c>
      <c r="AO358" s="69"/>
      <c r="AP358" s="69" t="s">
        <v>8021</v>
      </c>
    </row>
    <row r="359" spans="1:42" ht="56">
      <c r="A359" s="69">
        <v>608</v>
      </c>
      <c r="B359" s="69" t="s">
        <v>8028</v>
      </c>
      <c r="C359" s="69" t="s">
        <v>7009</v>
      </c>
      <c r="D359" s="69" t="s">
        <v>8029</v>
      </c>
      <c r="E359" s="69" t="s">
        <v>8030</v>
      </c>
      <c r="F359" s="149" t="s">
        <v>7310</v>
      </c>
      <c r="G359" s="69" t="s">
        <v>3180</v>
      </c>
      <c r="H359" s="69" t="s">
        <v>7009</v>
      </c>
      <c r="I359" s="69" t="s">
        <v>7009</v>
      </c>
      <c r="J359" s="69" t="s">
        <v>8031</v>
      </c>
      <c r="K359" s="69" t="s">
        <v>209</v>
      </c>
      <c r="L359" s="69" t="s">
        <v>102</v>
      </c>
      <c r="M359" s="69" t="s">
        <v>209</v>
      </c>
      <c r="N359" s="69" t="s">
        <v>209</v>
      </c>
      <c r="O359" s="69" t="s">
        <v>209</v>
      </c>
      <c r="P359" s="69" t="s">
        <v>102</v>
      </c>
      <c r="Q359" s="69" t="s">
        <v>102</v>
      </c>
      <c r="R359" s="69" t="s">
        <v>102</v>
      </c>
      <c r="S359" s="69">
        <v>2017</v>
      </c>
      <c r="T359" s="112" t="s">
        <v>4706</v>
      </c>
      <c r="U359" s="68">
        <v>321200</v>
      </c>
      <c r="V359" s="68">
        <v>826000</v>
      </c>
      <c r="W359" s="68" t="s">
        <v>102</v>
      </c>
      <c r="X359" s="68"/>
      <c r="Y359" s="69" t="s">
        <v>7794</v>
      </c>
      <c r="Z359" s="69"/>
      <c r="AA359" s="69" t="s">
        <v>73</v>
      </c>
      <c r="AB359" s="70" t="s">
        <v>7875</v>
      </c>
      <c r="AC359" s="74" t="s">
        <v>102</v>
      </c>
      <c r="AD359" s="69" t="s">
        <v>209</v>
      </c>
      <c r="AE359" s="68"/>
      <c r="AF359" s="69" t="s">
        <v>3198</v>
      </c>
      <c r="AG359" s="69"/>
      <c r="AH359" s="70"/>
      <c r="AI359" s="70"/>
      <c r="AJ359" s="69"/>
      <c r="AK359" s="69" t="s">
        <v>105</v>
      </c>
      <c r="AL359" s="69" t="s">
        <v>4706</v>
      </c>
      <c r="AM359" s="69"/>
      <c r="AN359" s="69">
        <v>3</v>
      </c>
      <c r="AO359" s="69"/>
      <c r="AP359" s="69" t="s">
        <v>5366</v>
      </c>
    </row>
    <row r="360" spans="1:42" ht="70">
      <c r="A360" s="69">
        <v>609</v>
      </c>
      <c r="B360" s="69" t="s">
        <v>8032</v>
      </c>
      <c r="C360" s="69" t="s">
        <v>8033</v>
      </c>
      <c r="D360" s="69" t="s">
        <v>8034</v>
      </c>
      <c r="E360" s="69" t="s">
        <v>8035</v>
      </c>
      <c r="F360" s="149" t="s">
        <v>8036</v>
      </c>
      <c r="G360" s="69" t="s">
        <v>3180</v>
      </c>
      <c r="H360" s="69" t="s">
        <v>8033</v>
      </c>
      <c r="I360" s="69" t="s">
        <v>8033</v>
      </c>
      <c r="J360" s="69" t="s">
        <v>8037</v>
      </c>
      <c r="K360" s="69" t="s">
        <v>209</v>
      </c>
      <c r="L360" s="69" t="s">
        <v>102</v>
      </c>
      <c r="M360" s="69" t="s">
        <v>209</v>
      </c>
      <c r="N360" s="149" t="s">
        <v>8038</v>
      </c>
      <c r="O360" s="69" t="s">
        <v>209</v>
      </c>
      <c r="P360" s="69" t="s">
        <v>102</v>
      </c>
      <c r="Q360" s="69" t="s">
        <v>102</v>
      </c>
      <c r="R360" s="69" t="s">
        <v>102</v>
      </c>
      <c r="S360" s="69">
        <v>2018</v>
      </c>
      <c r="T360" s="112" t="s">
        <v>4706</v>
      </c>
      <c r="U360" s="68">
        <v>13940000</v>
      </c>
      <c r="V360" s="68">
        <v>13541500</v>
      </c>
      <c r="W360" s="68">
        <v>6835000</v>
      </c>
      <c r="X360" s="68"/>
      <c r="Y360" s="69" t="s">
        <v>7731</v>
      </c>
      <c r="Z360" s="69"/>
      <c r="AA360" s="69" t="s">
        <v>73</v>
      </c>
      <c r="AB360" s="70" t="s">
        <v>7766</v>
      </c>
      <c r="AC360" s="74" t="s">
        <v>102</v>
      </c>
      <c r="AD360" s="69" t="s">
        <v>209</v>
      </c>
      <c r="AE360" s="68"/>
      <c r="AF360" s="69" t="s">
        <v>3198</v>
      </c>
      <c r="AG360" s="69" t="s">
        <v>8039</v>
      </c>
      <c r="AH360" s="70" t="s">
        <v>8040</v>
      </c>
      <c r="AI360" s="70" t="s">
        <v>5314</v>
      </c>
      <c r="AJ360" s="69"/>
      <c r="AK360" s="69" t="s">
        <v>105</v>
      </c>
      <c r="AL360" s="69" t="s">
        <v>4706</v>
      </c>
      <c r="AM360" s="69"/>
      <c r="AN360" s="69">
        <v>5</v>
      </c>
      <c r="AO360" s="69"/>
      <c r="AP360" s="69" t="s">
        <v>5366</v>
      </c>
    </row>
    <row r="361" spans="1:42" ht="56">
      <c r="A361" s="69">
        <v>610</v>
      </c>
      <c r="B361" s="69" t="s">
        <v>8041</v>
      </c>
      <c r="C361" s="69" t="s">
        <v>8042</v>
      </c>
      <c r="D361" s="69" t="s">
        <v>8043</v>
      </c>
      <c r="E361" s="69" t="s">
        <v>8044</v>
      </c>
      <c r="F361" s="149" t="s">
        <v>8045</v>
      </c>
      <c r="G361" s="69" t="s">
        <v>3193</v>
      </c>
      <c r="H361" s="69" t="s">
        <v>8042</v>
      </c>
      <c r="I361" s="69" t="s">
        <v>8042</v>
      </c>
      <c r="J361" s="69" t="s">
        <v>8046</v>
      </c>
      <c r="K361" s="69" t="s">
        <v>209</v>
      </c>
      <c r="L361" s="69" t="s">
        <v>102</v>
      </c>
      <c r="M361" s="69" t="s">
        <v>209</v>
      </c>
      <c r="N361" s="69" t="s">
        <v>209</v>
      </c>
      <c r="O361" s="69" t="s">
        <v>209</v>
      </c>
      <c r="P361" s="69" t="s">
        <v>102</v>
      </c>
      <c r="Q361" s="69" t="s">
        <v>102</v>
      </c>
      <c r="R361" s="69" t="s">
        <v>102</v>
      </c>
      <c r="S361" s="69">
        <v>2015</v>
      </c>
      <c r="T361" s="112" t="s">
        <v>4706</v>
      </c>
      <c r="U361" s="68">
        <v>344700</v>
      </c>
      <c r="V361" s="68">
        <v>1218000</v>
      </c>
      <c r="W361" s="68">
        <v>405000</v>
      </c>
      <c r="X361" s="68"/>
      <c r="Y361" s="69" t="s">
        <v>7731</v>
      </c>
      <c r="Z361" s="69"/>
      <c r="AA361" s="69" t="s">
        <v>73</v>
      </c>
      <c r="AB361" s="70" t="s">
        <v>7875</v>
      </c>
      <c r="AC361" s="74" t="s">
        <v>102</v>
      </c>
      <c r="AD361" s="69" t="s">
        <v>209</v>
      </c>
      <c r="AE361" s="68"/>
      <c r="AF361" s="69" t="s">
        <v>3198</v>
      </c>
      <c r="AG361" s="69" t="s">
        <v>8047</v>
      </c>
      <c r="AH361" s="70" t="s">
        <v>8048</v>
      </c>
      <c r="AI361" s="70" t="s">
        <v>8049</v>
      </c>
      <c r="AJ361" s="69"/>
      <c r="AK361" s="69" t="s">
        <v>105</v>
      </c>
      <c r="AL361" s="69" t="s">
        <v>4706</v>
      </c>
      <c r="AM361" s="69"/>
      <c r="AN361" s="69">
        <v>3</v>
      </c>
      <c r="AO361" s="69"/>
      <c r="AP361" s="69" t="s">
        <v>5366</v>
      </c>
    </row>
    <row r="362" spans="1:42" ht="70">
      <c r="A362" s="69">
        <v>613</v>
      </c>
      <c r="B362" s="69" t="s">
        <v>8066</v>
      </c>
      <c r="C362" s="69" t="s">
        <v>8067</v>
      </c>
      <c r="D362" s="69" t="s">
        <v>8068</v>
      </c>
      <c r="E362" s="69" t="s">
        <v>8069</v>
      </c>
      <c r="F362" s="149" t="s">
        <v>8070</v>
      </c>
      <c r="G362" s="69" t="s">
        <v>3180</v>
      </c>
      <c r="H362" s="69" t="s">
        <v>8067</v>
      </c>
      <c r="I362" s="69" t="s">
        <v>8067</v>
      </c>
      <c r="J362" s="69" t="s">
        <v>8071</v>
      </c>
      <c r="K362" s="69" t="s">
        <v>209</v>
      </c>
      <c r="L362" s="69" t="s">
        <v>102</v>
      </c>
      <c r="M362" s="69" t="s">
        <v>209</v>
      </c>
      <c r="N362" s="69" t="s">
        <v>209</v>
      </c>
      <c r="O362" s="69" t="s">
        <v>209</v>
      </c>
      <c r="P362" s="69" t="s">
        <v>102</v>
      </c>
      <c r="Q362" s="69" t="s">
        <v>102</v>
      </c>
      <c r="R362" s="69" t="s">
        <v>102</v>
      </c>
      <c r="S362" s="69">
        <v>2019</v>
      </c>
      <c r="T362" s="112" t="s">
        <v>4706</v>
      </c>
      <c r="U362" s="68"/>
      <c r="V362" s="68">
        <v>116000</v>
      </c>
      <c r="W362" s="68">
        <v>434000</v>
      </c>
      <c r="X362" s="68"/>
      <c r="Y362" s="69" t="s">
        <v>7794</v>
      </c>
      <c r="Z362" s="69"/>
      <c r="AA362" s="69" t="s">
        <v>73</v>
      </c>
      <c r="AB362" s="70" t="s">
        <v>7920</v>
      </c>
      <c r="AC362" s="74" t="s">
        <v>102</v>
      </c>
      <c r="AD362" s="69" t="s">
        <v>209</v>
      </c>
      <c r="AE362" s="68"/>
      <c r="AF362" s="69" t="s">
        <v>3198</v>
      </c>
      <c r="AG362" s="69" t="s">
        <v>7205</v>
      </c>
      <c r="AH362" s="70">
        <v>8000</v>
      </c>
      <c r="AI362" s="70" t="s">
        <v>5411</v>
      </c>
      <c r="AJ362" s="69"/>
      <c r="AK362" s="69" t="s">
        <v>105</v>
      </c>
      <c r="AL362" s="69" t="s">
        <v>4706</v>
      </c>
      <c r="AM362" s="69"/>
      <c r="AN362" s="69">
        <v>3</v>
      </c>
      <c r="AO362" s="69"/>
      <c r="AP362" s="69" t="s">
        <v>5366</v>
      </c>
    </row>
    <row r="363" spans="1:42" ht="112">
      <c r="A363" s="69">
        <v>616</v>
      </c>
      <c r="B363" s="69" t="s">
        <v>8086</v>
      </c>
      <c r="C363" s="69" t="s">
        <v>8087</v>
      </c>
      <c r="D363" s="69" t="s">
        <v>8088</v>
      </c>
      <c r="E363" s="69" t="s">
        <v>8089</v>
      </c>
      <c r="F363" s="149" t="s">
        <v>8090</v>
      </c>
      <c r="G363" s="69" t="s">
        <v>3180</v>
      </c>
      <c r="H363" s="69" t="s">
        <v>8087</v>
      </c>
      <c r="I363" s="69" t="s">
        <v>8087</v>
      </c>
      <c r="J363" s="69" t="s">
        <v>8091</v>
      </c>
      <c r="K363" s="69" t="s">
        <v>209</v>
      </c>
      <c r="L363" s="69" t="s">
        <v>102</v>
      </c>
      <c r="M363" s="69" t="s">
        <v>209</v>
      </c>
      <c r="N363" s="69" t="s">
        <v>209</v>
      </c>
      <c r="O363" s="69" t="s">
        <v>209</v>
      </c>
      <c r="P363" s="69" t="s">
        <v>102</v>
      </c>
      <c r="Q363" s="69" t="s">
        <v>102</v>
      </c>
      <c r="R363" s="69" t="s">
        <v>102</v>
      </c>
      <c r="S363" s="69">
        <v>2018</v>
      </c>
      <c r="T363" s="112" t="s">
        <v>4706</v>
      </c>
      <c r="U363" s="68"/>
      <c r="V363" s="68">
        <v>150000</v>
      </c>
      <c r="W363" s="68" t="s">
        <v>102</v>
      </c>
      <c r="X363" s="68"/>
      <c r="Y363" s="69" t="s">
        <v>7794</v>
      </c>
      <c r="Z363" s="69"/>
      <c r="AA363" s="69" t="s">
        <v>73</v>
      </c>
      <c r="AB363" s="70" t="s">
        <v>7732</v>
      </c>
      <c r="AC363" s="74" t="s">
        <v>102</v>
      </c>
      <c r="AD363" s="69" t="s">
        <v>209</v>
      </c>
      <c r="AE363" s="69"/>
      <c r="AF363" s="69" t="s">
        <v>3198</v>
      </c>
      <c r="AG363" s="69" t="s">
        <v>5059</v>
      </c>
      <c r="AH363" s="70">
        <v>25000</v>
      </c>
      <c r="AI363" s="70" t="s">
        <v>5411</v>
      </c>
      <c r="AJ363" s="69"/>
      <c r="AK363" s="69" t="s">
        <v>105</v>
      </c>
      <c r="AL363" s="69" t="s">
        <v>4706</v>
      </c>
      <c r="AM363" s="69"/>
      <c r="AN363" s="69">
        <v>3</v>
      </c>
      <c r="AO363" s="69"/>
      <c r="AP363" s="69" t="s">
        <v>5366</v>
      </c>
    </row>
    <row r="364" spans="1:42" ht="84">
      <c r="A364" s="69">
        <v>617</v>
      </c>
      <c r="B364" s="69" t="s">
        <v>8092</v>
      </c>
      <c r="C364" s="69" t="s">
        <v>8093</v>
      </c>
      <c r="D364" s="69" t="s">
        <v>8094</v>
      </c>
      <c r="E364" s="69" t="s">
        <v>8095</v>
      </c>
      <c r="F364" s="69" t="s">
        <v>102</v>
      </c>
      <c r="G364" s="69" t="s">
        <v>3180</v>
      </c>
      <c r="H364" s="69" t="s">
        <v>8093</v>
      </c>
      <c r="I364" s="69" t="s">
        <v>8093</v>
      </c>
      <c r="J364" s="69" t="s">
        <v>8096</v>
      </c>
      <c r="K364" s="69" t="s">
        <v>209</v>
      </c>
      <c r="L364" s="69" t="s">
        <v>102</v>
      </c>
      <c r="M364" s="69" t="s">
        <v>209</v>
      </c>
      <c r="N364" s="69" t="s">
        <v>209</v>
      </c>
      <c r="O364" s="69" t="s">
        <v>209</v>
      </c>
      <c r="P364" s="69" t="s">
        <v>102</v>
      </c>
      <c r="Q364" s="69" t="s">
        <v>102</v>
      </c>
      <c r="R364" s="69" t="s">
        <v>102</v>
      </c>
      <c r="S364" s="69">
        <v>2019</v>
      </c>
      <c r="T364" s="112" t="s">
        <v>4706</v>
      </c>
      <c r="U364" s="68"/>
      <c r="V364" s="68"/>
      <c r="W364" s="68" t="s">
        <v>102</v>
      </c>
      <c r="X364" s="68"/>
      <c r="Y364" s="69" t="s">
        <v>7794</v>
      </c>
      <c r="Z364" s="69"/>
      <c r="AA364" s="69" t="s">
        <v>73</v>
      </c>
      <c r="AB364" s="70" t="s">
        <v>8097</v>
      </c>
      <c r="AC364" s="74" t="s">
        <v>102</v>
      </c>
      <c r="AD364" s="69" t="s">
        <v>209</v>
      </c>
      <c r="AE364" s="69"/>
      <c r="AF364" s="69" t="s">
        <v>3198</v>
      </c>
      <c r="AG364" s="69" t="s">
        <v>5059</v>
      </c>
      <c r="AH364" s="70" t="s">
        <v>5738</v>
      </c>
      <c r="AI364" s="70" t="s">
        <v>5411</v>
      </c>
      <c r="AJ364" s="69"/>
      <c r="AK364" s="69" t="s">
        <v>105</v>
      </c>
      <c r="AL364" s="69" t="s">
        <v>4706</v>
      </c>
      <c r="AM364" s="69"/>
      <c r="AN364" s="69">
        <v>4</v>
      </c>
      <c r="AO364" s="69"/>
      <c r="AP364" s="69" t="s">
        <v>5366</v>
      </c>
    </row>
    <row r="365" spans="1:42" ht="56">
      <c r="A365" s="69">
        <v>618</v>
      </c>
      <c r="B365" s="69" t="s">
        <v>8098</v>
      </c>
      <c r="C365" s="69" t="s">
        <v>8099</v>
      </c>
      <c r="D365" s="69" t="s">
        <v>8100</v>
      </c>
      <c r="E365" s="69">
        <v>357824142640003</v>
      </c>
      <c r="F365" s="149" t="s">
        <v>8101</v>
      </c>
      <c r="G365" s="69" t="s">
        <v>3193</v>
      </c>
      <c r="H365" s="69" t="s">
        <v>8099</v>
      </c>
      <c r="I365" s="69" t="s">
        <v>8099</v>
      </c>
      <c r="J365" s="69" t="s">
        <v>8102</v>
      </c>
      <c r="K365" s="69" t="s">
        <v>209</v>
      </c>
      <c r="L365" s="69" t="s">
        <v>102</v>
      </c>
      <c r="M365" s="69" t="s">
        <v>209</v>
      </c>
      <c r="N365" s="69" t="s">
        <v>209</v>
      </c>
      <c r="O365" s="69" t="s">
        <v>209</v>
      </c>
      <c r="P365" s="69" t="s">
        <v>102</v>
      </c>
      <c r="Q365" s="69" t="s">
        <v>102</v>
      </c>
      <c r="R365" s="69" t="s">
        <v>102</v>
      </c>
      <c r="S365" s="69">
        <v>2017</v>
      </c>
      <c r="T365" s="112" t="s">
        <v>4706</v>
      </c>
      <c r="U365" s="68">
        <v>2505500</v>
      </c>
      <c r="V365" s="68">
        <v>2085000</v>
      </c>
      <c r="W365" s="68" t="s">
        <v>102</v>
      </c>
      <c r="X365" s="68"/>
      <c r="Y365" s="69" t="s">
        <v>7794</v>
      </c>
      <c r="Z365" s="69"/>
      <c r="AA365" s="69" t="s">
        <v>73</v>
      </c>
      <c r="AB365" s="70" t="s">
        <v>7774</v>
      </c>
      <c r="AC365" s="74" t="s">
        <v>102</v>
      </c>
      <c r="AD365" s="69" t="s">
        <v>209</v>
      </c>
      <c r="AE365" s="69"/>
      <c r="AF365" s="69" t="s">
        <v>3198</v>
      </c>
      <c r="AG365" s="69" t="s">
        <v>5059</v>
      </c>
      <c r="AH365" s="70" t="s">
        <v>5738</v>
      </c>
      <c r="AI365" s="70" t="s">
        <v>5411</v>
      </c>
      <c r="AJ365" s="69"/>
      <c r="AK365" s="69" t="s">
        <v>105</v>
      </c>
      <c r="AL365" s="69" t="s">
        <v>4706</v>
      </c>
      <c r="AM365" s="69"/>
      <c r="AN365" s="69">
        <v>4</v>
      </c>
      <c r="AO365" s="69"/>
      <c r="AP365" s="69" t="s">
        <v>5366</v>
      </c>
    </row>
    <row r="366" spans="1:42" ht="112">
      <c r="A366" s="69">
        <v>619</v>
      </c>
      <c r="B366" s="69" t="s">
        <v>8103</v>
      </c>
      <c r="C366" s="69" t="s">
        <v>8104</v>
      </c>
      <c r="D366" s="69" t="s">
        <v>8105</v>
      </c>
      <c r="E366" s="69" t="s">
        <v>8106</v>
      </c>
      <c r="F366" s="149" t="s">
        <v>8107</v>
      </c>
      <c r="G366" s="69" t="s">
        <v>3180</v>
      </c>
      <c r="H366" s="69" t="s">
        <v>8104</v>
      </c>
      <c r="I366" s="69" t="s">
        <v>8104</v>
      </c>
      <c r="J366" s="69" t="s">
        <v>8108</v>
      </c>
      <c r="K366" s="69" t="s">
        <v>209</v>
      </c>
      <c r="L366" s="69" t="s">
        <v>102</v>
      </c>
      <c r="M366" s="69" t="s">
        <v>209</v>
      </c>
      <c r="N366" s="69" t="s">
        <v>209</v>
      </c>
      <c r="O366" s="69" t="s">
        <v>209</v>
      </c>
      <c r="P366" s="69" t="s">
        <v>102</v>
      </c>
      <c r="Q366" s="69" t="s">
        <v>102</v>
      </c>
      <c r="R366" s="69" t="s">
        <v>102</v>
      </c>
      <c r="S366" s="69">
        <v>2019</v>
      </c>
      <c r="T366" s="112" t="s">
        <v>4706</v>
      </c>
      <c r="U366" s="68"/>
      <c r="V366" s="68">
        <v>148000</v>
      </c>
      <c r="W366" s="68">
        <v>9110000</v>
      </c>
      <c r="X366" s="68"/>
      <c r="Y366" s="69" t="s">
        <v>7794</v>
      </c>
      <c r="Z366" s="69"/>
      <c r="AA366" s="69" t="s">
        <v>73</v>
      </c>
      <c r="AB366" s="70" t="s">
        <v>7739</v>
      </c>
      <c r="AC366" s="74" t="s">
        <v>102</v>
      </c>
      <c r="AD366" s="69" t="s">
        <v>209</v>
      </c>
      <c r="AE366" s="69"/>
      <c r="AF366" s="69" t="s">
        <v>3198</v>
      </c>
      <c r="AG366" s="69"/>
      <c r="AH366" s="70" t="s">
        <v>8109</v>
      </c>
      <c r="AI366" s="70"/>
      <c r="AJ366" s="69"/>
      <c r="AK366" s="69" t="s">
        <v>105</v>
      </c>
      <c r="AL366" s="69" t="s">
        <v>4706</v>
      </c>
      <c r="AM366" s="69"/>
      <c r="AN366" s="69">
        <v>3</v>
      </c>
      <c r="AO366" s="69"/>
      <c r="AP366" s="69" t="s">
        <v>5366</v>
      </c>
    </row>
    <row r="367" spans="1:42" ht="70">
      <c r="A367" s="69">
        <v>620</v>
      </c>
      <c r="B367" s="69" t="s">
        <v>8110</v>
      </c>
      <c r="C367" s="69" t="s">
        <v>8111</v>
      </c>
      <c r="D367" s="69" t="s">
        <v>2787</v>
      </c>
      <c r="E367" s="69" t="s">
        <v>8112</v>
      </c>
      <c r="F367" s="149" t="s">
        <v>2789</v>
      </c>
      <c r="G367" s="69" t="s">
        <v>3180</v>
      </c>
      <c r="H367" s="69" t="s">
        <v>8111</v>
      </c>
      <c r="I367" s="69" t="s">
        <v>8111</v>
      </c>
      <c r="J367" s="69" t="s">
        <v>2790</v>
      </c>
      <c r="K367" s="69" t="s">
        <v>209</v>
      </c>
      <c r="L367" s="69" t="s">
        <v>102</v>
      </c>
      <c r="M367" s="69" t="s">
        <v>209</v>
      </c>
      <c r="N367" s="69" t="s">
        <v>209</v>
      </c>
      <c r="O367" s="69" t="s">
        <v>209</v>
      </c>
      <c r="P367" s="69" t="s">
        <v>102</v>
      </c>
      <c r="Q367" s="69" t="s">
        <v>102</v>
      </c>
      <c r="R367" s="69" t="s">
        <v>102</v>
      </c>
      <c r="S367" s="69">
        <v>2017</v>
      </c>
      <c r="T367" s="112" t="s">
        <v>4706</v>
      </c>
      <c r="U367" s="68">
        <v>560000</v>
      </c>
      <c r="V367" s="68">
        <v>11329000</v>
      </c>
      <c r="W367" s="68">
        <v>2096000</v>
      </c>
      <c r="X367" s="68"/>
      <c r="Y367" s="69" t="s">
        <v>7731</v>
      </c>
      <c r="Z367" s="69"/>
      <c r="AA367" s="69" t="s">
        <v>73</v>
      </c>
      <c r="AB367" s="70" t="s">
        <v>7732</v>
      </c>
      <c r="AC367" s="74" t="s">
        <v>102</v>
      </c>
      <c r="AD367" s="69" t="s">
        <v>209</v>
      </c>
      <c r="AE367" s="68"/>
      <c r="AF367" s="69" t="s">
        <v>3198</v>
      </c>
      <c r="AG367" s="69" t="s">
        <v>8113</v>
      </c>
      <c r="AH367" s="70" t="s">
        <v>8114</v>
      </c>
      <c r="AI367" s="70" t="s">
        <v>5314</v>
      </c>
      <c r="AJ367" s="69"/>
      <c r="AK367" s="69" t="s">
        <v>105</v>
      </c>
      <c r="AL367" s="69" t="s">
        <v>4706</v>
      </c>
      <c r="AM367" s="69"/>
      <c r="AN367" s="69">
        <v>5</v>
      </c>
      <c r="AO367" s="69"/>
      <c r="AP367" s="69" t="s">
        <v>8115</v>
      </c>
    </row>
    <row r="368" spans="1:42" ht="56">
      <c r="A368" s="69">
        <v>621</v>
      </c>
      <c r="B368" s="69" t="s">
        <v>8116</v>
      </c>
      <c r="C368" s="69" t="s">
        <v>8117</v>
      </c>
      <c r="D368" s="69" t="s">
        <v>8118</v>
      </c>
      <c r="E368" s="69" t="s">
        <v>8119</v>
      </c>
      <c r="F368" s="69" t="s">
        <v>102</v>
      </c>
      <c r="G368" s="69" t="s">
        <v>3180</v>
      </c>
      <c r="H368" s="69" t="s">
        <v>8117</v>
      </c>
      <c r="I368" s="69" t="s">
        <v>8117</v>
      </c>
      <c r="J368" s="69" t="s">
        <v>8120</v>
      </c>
      <c r="K368" s="69" t="s">
        <v>209</v>
      </c>
      <c r="L368" s="69" t="s">
        <v>102</v>
      </c>
      <c r="M368" s="69" t="s">
        <v>209</v>
      </c>
      <c r="N368" s="69" t="s">
        <v>209</v>
      </c>
      <c r="O368" s="69" t="s">
        <v>209</v>
      </c>
      <c r="P368" s="69" t="s">
        <v>102</v>
      </c>
      <c r="Q368" s="69" t="s">
        <v>102</v>
      </c>
      <c r="R368" s="69" t="s">
        <v>102</v>
      </c>
      <c r="S368" s="69">
        <v>2013</v>
      </c>
      <c r="T368" s="112" t="s">
        <v>4706</v>
      </c>
      <c r="U368" s="68">
        <v>102000</v>
      </c>
      <c r="V368" s="68"/>
      <c r="W368" s="68" t="s">
        <v>102</v>
      </c>
      <c r="X368" s="68"/>
      <c r="Y368" s="69" t="s">
        <v>7794</v>
      </c>
      <c r="Z368" s="69"/>
      <c r="AA368" s="69" t="s">
        <v>73</v>
      </c>
      <c r="AB368" s="70" t="s">
        <v>7732</v>
      </c>
      <c r="AC368" s="74" t="s">
        <v>102</v>
      </c>
      <c r="AD368" s="69" t="s">
        <v>209</v>
      </c>
      <c r="AE368" s="68"/>
      <c r="AF368" s="69" t="s">
        <v>3198</v>
      </c>
      <c r="AG368" s="69"/>
      <c r="AH368" s="70"/>
      <c r="AI368" s="70" t="s">
        <v>5314</v>
      </c>
      <c r="AJ368" s="69"/>
      <c r="AK368" s="69" t="s">
        <v>105</v>
      </c>
      <c r="AL368" s="69" t="s">
        <v>4706</v>
      </c>
      <c r="AM368" s="69"/>
      <c r="AN368" s="69">
        <v>4</v>
      </c>
      <c r="AO368" s="69"/>
      <c r="AP368" s="69" t="s">
        <v>5366</v>
      </c>
    </row>
    <row r="369" spans="1:42" ht="70">
      <c r="A369" s="69">
        <v>623</v>
      </c>
      <c r="B369" s="69" t="s">
        <v>8127</v>
      </c>
      <c r="C369" s="69" t="s">
        <v>8128</v>
      </c>
      <c r="D369" s="69" t="s">
        <v>8129</v>
      </c>
      <c r="E369" s="69" t="s">
        <v>8130</v>
      </c>
      <c r="F369" s="149" t="s">
        <v>8131</v>
      </c>
      <c r="G369" s="69" t="s">
        <v>3180</v>
      </c>
      <c r="H369" s="69" t="s">
        <v>8128</v>
      </c>
      <c r="I369" s="69" t="s">
        <v>8128</v>
      </c>
      <c r="J369" s="69" t="s">
        <v>8132</v>
      </c>
      <c r="K369" s="69" t="s">
        <v>209</v>
      </c>
      <c r="L369" s="69" t="s">
        <v>102</v>
      </c>
      <c r="M369" s="69" t="s">
        <v>209</v>
      </c>
      <c r="N369" s="69" t="s">
        <v>209</v>
      </c>
      <c r="O369" s="69" t="s">
        <v>209</v>
      </c>
      <c r="P369" s="69" t="s">
        <v>102</v>
      </c>
      <c r="Q369" s="69" t="s">
        <v>102</v>
      </c>
      <c r="R369" s="69" t="s">
        <v>102</v>
      </c>
      <c r="S369" s="69">
        <v>2018</v>
      </c>
      <c r="T369" s="112" t="s">
        <v>4706</v>
      </c>
      <c r="U369" s="68">
        <v>134200</v>
      </c>
      <c r="V369" s="68">
        <v>40000</v>
      </c>
      <c r="W369" s="68" t="s">
        <v>102</v>
      </c>
      <c r="X369" s="68"/>
      <c r="Y369" s="69" t="s">
        <v>7794</v>
      </c>
      <c r="Z369" s="69"/>
      <c r="AA369" s="69" t="s">
        <v>73</v>
      </c>
      <c r="AB369" s="70" t="s">
        <v>7875</v>
      </c>
      <c r="AC369" s="74" t="s">
        <v>102</v>
      </c>
      <c r="AD369" s="69" t="s">
        <v>209</v>
      </c>
      <c r="AE369" s="68"/>
      <c r="AF369" s="69" t="s">
        <v>3198</v>
      </c>
      <c r="AG369" s="69"/>
      <c r="AH369" s="70" t="s">
        <v>5738</v>
      </c>
      <c r="AI369" s="70" t="s">
        <v>5314</v>
      </c>
      <c r="AJ369" s="69"/>
      <c r="AK369" s="69" t="s">
        <v>105</v>
      </c>
      <c r="AL369" s="69" t="s">
        <v>4706</v>
      </c>
      <c r="AM369" s="69"/>
      <c r="AN369" s="69">
        <v>5</v>
      </c>
      <c r="AO369" s="69"/>
      <c r="AP369" s="69" t="s">
        <v>5366</v>
      </c>
    </row>
    <row r="370" spans="1:42" ht="70">
      <c r="A370" s="69">
        <v>624</v>
      </c>
      <c r="B370" s="69" t="s">
        <v>8133</v>
      </c>
      <c r="C370" s="69" t="s">
        <v>8134</v>
      </c>
      <c r="D370" s="69" t="s">
        <v>8135</v>
      </c>
      <c r="E370" s="69" t="s">
        <v>8136</v>
      </c>
      <c r="F370" s="149" t="s">
        <v>8137</v>
      </c>
      <c r="G370" s="69" t="s">
        <v>3180</v>
      </c>
      <c r="H370" s="69" t="s">
        <v>8134</v>
      </c>
      <c r="I370" s="69" t="s">
        <v>8134</v>
      </c>
      <c r="J370" s="69" t="s">
        <v>8138</v>
      </c>
      <c r="K370" s="69" t="s">
        <v>209</v>
      </c>
      <c r="L370" s="69" t="s">
        <v>102</v>
      </c>
      <c r="M370" s="69" t="s">
        <v>209</v>
      </c>
      <c r="N370" s="69" t="s">
        <v>209</v>
      </c>
      <c r="O370" s="69" t="s">
        <v>209</v>
      </c>
      <c r="P370" s="69" t="s">
        <v>102</v>
      </c>
      <c r="Q370" s="69" t="s">
        <v>102</v>
      </c>
      <c r="R370" s="69" t="s">
        <v>102</v>
      </c>
      <c r="S370" s="69">
        <v>2018</v>
      </c>
      <c r="T370" s="112" t="s">
        <v>4706</v>
      </c>
      <c r="U370" s="68">
        <v>10179500</v>
      </c>
      <c r="V370" s="68">
        <v>11649500</v>
      </c>
      <c r="W370" s="68">
        <v>3435525</v>
      </c>
      <c r="X370" s="68"/>
      <c r="Y370" s="69" t="s">
        <v>7731</v>
      </c>
      <c r="Z370" s="69"/>
      <c r="AA370" s="69" t="s">
        <v>73</v>
      </c>
      <c r="AB370" s="70" t="s">
        <v>7732</v>
      </c>
      <c r="AC370" s="74" t="s">
        <v>102</v>
      </c>
      <c r="AD370" s="69" t="s">
        <v>209</v>
      </c>
      <c r="AE370" s="68"/>
      <c r="AF370" s="69" t="s">
        <v>3198</v>
      </c>
      <c r="AG370" s="69" t="s">
        <v>6895</v>
      </c>
      <c r="AH370" s="70" t="s">
        <v>8139</v>
      </c>
      <c r="AI370" s="70" t="s">
        <v>5314</v>
      </c>
      <c r="AJ370" s="69"/>
      <c r="AK370" s="69" t="s">
        <v>105</v>
      </c>
      <c r="AL370" s="69" t="s">
        <v>4706</v>
      </c>
      <c r="AM370" s="69"/>
      <c r="AN370" s="69">
        <v>5</v>
      </c>
      <c r="AO370" s="69"/>
      <c r="AP370" s="69" t="s">
        <v>5366</v>
      </c>
    </row>
    <row r="371" spans="1:42" ht="84">
      <c r="A371" s="69">
        <v>625</v>
      </c>
      <c r="B371" s="69" t="s">
        <v>8140</v>
      </c>
      <c r="C371" s="69" t="s">
        <v>8141</v>
      </c>
      <c r="D371" s="69" t="s">
        <v>8142</v>
      </c>
      <c r="E371" s="69" t="s">
        <v>8143</v>
      </c>
      <c r="F371" s="149" t="s">
        <v>8144</v>
      </c>
      <c r="G371" s="69" t="s">
        <v>3193</v>
      </c>
      <c r="H371" s="69" t="s">
        <v>8141</v>
      </c>
      <c r="I371" s="69" t="s">
        <v>8141</v>
      </c>
      <c r="J371" s="69" t="s">
        <v>8145</v>
      </c>
      <c r="K371" s="69" t="s">
        <v>209</v>
      </c>
      <c r="L371" s="69" t="s">
        <v>102</v>
      </c>
      <c r="M371" s="69" t="s">
        <v>209</v>
      </c>
      <c r="N371" s="69" t="s">
        <v>8146</v>
      </c>
      <c r="O371" s="69" t="s">
        <v>209</v>
      </c>
      <c r="P371" s="69" t="s">
        <v>102</v>
      </c>
      <c r="Q371" s="149" t="s">
        <v>8147</v>
      </c>
      <c r="R371" s="69" t="s">
        <v>102</v>
      </c>
      <c r="S371" s="69">
        <v>2017</v>
      </c>
      <c r="T371" s="112" t="s">
        <v>4706</v>
      </c>
      <c r="U371" s="68">
        <v>3196900</v>
      </c>
      <c r="V371" s="68">
        <v>3531500</v>
      </c>
      <c r="W371" s="68">
        <v>2255000</v>
      </c>
      <c r="X371" s="68"/>
      <c r="Y371" s="69" t="s">
        <v>7731</v>
      </c>
      <c r="Z371" s="69"/>
      <c r="AA371" s="69" t="s">
        <v>73</v>
      </c>
      <c r="AB371" s="70" t="s">
        <v>7774</v>
      </c>
      <c r="AC371" s="74" t="s">
        <v>102</v>
      </c>
      <c r="AD371" s="69" t="s">
        <v>209</v>
      </c>
      <c r="AE371" s="68"/>
      <c r="AF371" s="69" t="s">
        <v>3198</v>
      </c>
      <c r="AG371" s="69" t="s">
        <v>8148</v>
      </c>
      <c r="AH371" s="70" t="s">
        <v>7463</v>
      </c>
      <c r="AI371" s="70" t="s">
        <v>5314</v>
      </c>
      <c r="AJ371" s="69"/>
      <c r="AK371" s="69" t="s">
        <v>105</v>
      </c>
      <c r="AL371" s="69" t="s">
        <v>4706</v>
      </c>
      <c r="AM371" s="69"/>
      <c r="AN371" s="69">
        <v>5</v>
      </c>
      <c r="AO371" s="69"/>
      <c r="AP371" s="69" t="s">
        <v>8149</v>
      </c>
    </row>
    <row r="372" spans="1:42" ht="70">
      <c r="A372" s="69">
        <v>627</v>
      </c>
      <c r="B372" s="69" t="s">
        <v>8156</v>
      </c>
      <c r="C372" s="69" t="s">
        <v>8157</v>
      </c>
      <c r="D372" s="69" t="s">
        <v>8158</v>
      </c>
      <c r="E372" s="69" t="s">
        <v>8159</v>
      </c>
      <c r="F372" s="149" t="s">
        <v>8160</v>
      </c>
      <c r="G372" s="69" t="s">
        <v>3193</v>
      </c>
      <c r="H372" s="69" t="s">
        <v>8157</v>
      </c>
      <c r="I372" s="69" t="s">
        <v>8157</v>
      </c>
      <c r="J372" s="69" t="s">
        <v>8161</v>
      </c>
      <c r="K372" s="69" t="s">
        <v>209</v>
      </c>
      <c r="L372" s="69" t="s">
        <v>8162</v>
      </c>
      <c r="M372" s="69" t="s">
        <v>209</v>
      </c>
      <c r="N372" s="149" t="s">
        <v>8163</v>
      </c>
      <c r="O372" s="69" t="s">
        <v>209</v>
      </c>
      <c r="P372" s="69" t="s">
        <v>8164</v>
      </c>
      <c r="Q372" s="69" t="s">
        <v>102</v>
      </c>
      <c r="R372" s="69" t="s">
        <v>102</v>
      </c>
      <c r="S372" s="69">
        <v>2018</v>
      </c>
      <c r="T372" s="112" t="s">
        <v>4706</v>
      </c>
      <c r="U372" s="68"/>
      <c r="V372" s="68">
        <v>950500</v>
      </c>
      <c r="W372" s="68">
        <v>1720000</v>
      </c>
      <c r="X372" s="68"/>
      <c r="Y372" s="69" t="s">
        <v>7794</v>
      </c>
      <c r="Z372" s="69"/>
      <c r="AA372" s="74" t="s">
        <v>73</v>
      </c>
      <c r="AB372" s="70"/>
      <c r="AC372" s="74" t="s">
        <v>102</v>
      </c>
      <c r="AD372" s="69" t="s">
        <v>209</v>
      </c>
      <c r="AE372" s="68"/>
      <c r="AF372" s="69" t="s">
        <v>3198</v>
      </c>
      <c r="AG372" s="69" t="s">
        <v>8165</v>
      </c>
      <c r="AH372" s="70" t="s">
        <v>8166</v>
      </c>
      <c r="AI372" s="70" t="s">
        <v>5314</v>
      </c>
      <c r="AJ372" s="69"/>
      <c r="AK372" s="69" t="s">
        <v>105</v>
      </c>
      <c r="AL372" s="69" t="s">
        <v>4706</v>
      </c>
      <c r="AM372" s="69"/>
      <c r="AN372" s="69">
        <v>3</v>
      </c>
      <c r="AO372" s="69"/>
      <c r="AP372" s="69" t="s">
        <v>8167</v>
      </c>
    </row>
    <row r="373" spans="1:42" ht="70">
      <c r="A373" s="69">
        <v>629</v>
      </c>
      <c r="B373" s="69" t="s">
        <v>8173</v>
      </c>
      <c r="C373" s="69" t="s">
        <v>8174</v>
      </c>
      <c r="D373" s="69" t="s">
        <v>8175</v>
      </c>
      <c r="E373" s="69">
        <v>357808211172004</v>
      </c>
      <c r="F373" s="149" t="s">
        <v>8176</v>
      </c>
      <c r="G373" s="69" t="s">
        <v>3193</v>
      </c>
      <c r="H373" s="69" t="s">
        <v>8174</v>
      </c>
      <c r="I373" s="69" t="s">
        <v>8174</v>
      </c>
      <c r="J373" s="69" t="s">
        <v>8177</v>
      </c>
      <c r="K373" s="69" t="s">
        <v>209</v>
      </c>
      <c r="L373" s="69" t="s">
        <v>102</v>
      </c>
      <c r="M373" s="69" t="s">
        <v>209</v>
      </c>
      <c r="N373" s="69" t="s">
        <v>209</v>
      </c>
      <c r="O373" s="69" t="s">
        <v>209</v>
      </c>
      <c r="P373" s="69" t="s">
        <v>8178</v>
      </c>
      <c r="Q373" s="149" t="s">
        <v>8179</v>
      </c>
      <c r="R373" s="69" t="s">
        <v>102</v>
      </c>
      <c r="S373" s="69">
        <v>2017</v>
      </c>
      <c r="T373" s="112" t="s">
        <v>4706</v>
      </c>
      <c r="U373" s="68">
        <v>241500</v>
      </c>
      <c r="V373" s="68">
        <v>887500</v>
      </c>
      <c r="W373" s="68">
        <v>249830000</v>
      </c>
      <c r="X373" s="68"/>
      <c r="Y373" s="69" t="s">
        <v>7731</v>
      </c>
      <c r="Z373" s="69"/>
      <c r="AA373" s="74" t="s">
        <v>73</v>
      </c>
      <c r="AB373" s="70"/>
      <c r="AC373" s="74" t="s">
        <v>102</v>
      </c>
      <c r="AD373" s="69" t="s">
        <v>209</v>
      </c>
      <c r="AE373" s="68"/>
      <c r="AF373" s="69" t="s">
        <v>3198</v>
      </c>
      <c r="AG373" s="69" t="s">
        <v>6757</v>
      </c>
      <c r="AH373" s="70">
        <v>17500</v>
      </c>
      <c r="AI373" s="70" t="s">
        <v>5565</v>
      </c>
      <c r="AJ373" s="69"/>
      <c r="AK373" s="69" t="s">
        <v>105</v>
      </c>
      <c r="AL373" s="69" t="s">
        <v>4706</v>
      </c>
      <c r="AM373" s="69"/>
      <c r="AN373" s="69">
        <v>4</v>
      </c>
      <c r="AO373" s="69"/>
      <c r="AP373" s="69" t="s">
        <v>5366</v>
      </c>
    </row>
    <row r="374" spans="1:42" ht="56">
      <c r="A374" s="69">
        <v>631</v>
      </c>
      <c r="B374" s="69" t="s">
        <v>8187</v>
      </c>
      <c r="C374" s="69" t="s">
        <v>8188</v>
      </c>
      <c r="D374" s="69" t="s">
        <v>8189</v>
      </c>
      <c r="E374" s="69" t="s">
        <v>8190</v>
      </c>
      <c r="F374" s="149" t="s">
        <v>8191</v>
      </c>
      <c r="G374" s="69" t="s">
        <v>3193</v>
      </c>
      <c r="H374" s="69" t="s">
        <v>8188</v>
      </c>
      <c r="I374" s="69" t="s">
        <v>8188</v>
      </c>
      <c r="J374" s="69" t="s">
        <v>8192</v>
      </c>
      <c r="K374" s="69" t="s">
        <v>209</v>
      </c>
      <c r="L374" s="69" t="s">
        <v>8193</v>
      </c>
      <c r="M374" s="69" t="s">
        <v>209</v>
      </c>
      <c r="N374" s="149" t="s">
        <v>8194</v>
      </c>
      <c r="O374" s="69" t="s">
        <v>209</v>
      </c>
      <c r="P374" s="69" t="s">
        <v>102</v>
      </c>
      <c r="Q374" s="69" t="s">
        <v>102</v>
      </c>
      <c r="R374" s="69" t="s">
        <v>102</v>
      </c>
      <c r="S374" s="69">
        <v>2018</v>
      </c>
      <c r="T374" s="112" t="s">
        <v>4706</v>
      </c>
      <c r="U374" s="68"/>
      <c r="V374" s="68">
        <v>400000</v>
      </c>
      <c r="W374" s="68">
        <v>200000</v>
      </c>
      <c r="X374" s="68"/>
      <c r="Y374" s="69" t="s">
        <v>7794</v>
      </c>
      <c r="Z374" s="69"/>
      <c r="AA374" s="74" t="s">
        <v>73</v>
      </c>
      <c r="AB374" s="70"/>
      <c r="AC374" s="74" t="s">
        <v>102</v>
      </c>
      <c r="AD374" s="69" t="s">
        <v>209</v>
      </c>
      <c r="AE374" s="68"/>
      <c r="AF374" s="69" t="s">
        <v>35</v>
      </c>
      <c r="AG374" s="69" t="s">
        <v>5918</v>
      </c>
      <c r="AH374" s="70" t="s">
        <v>8195</v>
      </c>
      <c r="AI374" s="70" t="s">
        <v>5411</v>
      </c>
      <c r="AJ374" s="69"/>
      <c r="AK374" s="69" t="s">
        <v>105</v>
      </c>
      <c r="AL374" s="69" t="s">
        <v>4706</v>
      </c>
      <c r="AM374" s="69"/>
      <c r="AN374" s="69">
        <v>3</v>
      </c>
      <c r="AO374" s="69"/>
      <c r="AP374" s="69" t="s">
        <v>5366</v>
      </c>
    </row>
    <row r="375" spans="1:42" ht="98">
      <c r="A375" s="69">
        <v>632</v>
      </c>
      <c r="B375" s="69" t="s">
        <v>1340</v>
      </c>
      <c r="C375" s="69" t="s">
        <v>8196</v>
      </c>
      <c r="D375" s="69" t="s">
        <v>8197</v>
      </c>
      <c r="E375" s="149" t="s">
        <v>8198</v>
      </c>
      <c r="F375" s="149" t="s">
        <v>1344</v>
      </c>
      <c r="G375" s="69" t="s">
        <v>3193</v>
      </c>
      <c r="H375" s="69" t="s">
        <v>8196</v>
      </c>
      <c r="I375" s="69" t="s">
        <v>8196</v>
      </c>
      <c r="J375" s="69" t="s">
        <v>1345</v>
      </c>
      <c r="K375" s="69" t="s">
        <v>209</v>
      </c>
      <c r="L375" s="149" t="s">
        <v>8199</v>
      </c>
      <c r="M375" s="69" t="s">
        <v>209</v>
      </c>
      <c r="N375" s="149" t="s">
        <v>8200</v>
      </c>
      <c r="O375" s="69" t="s">
        <v>209</v>
      </c>
      <c r="P375" s="69" t="s">
        <v>102</v>
      </c>
      <c r="Q375" s="69" t="s">
        <v>102</v>
      </c>
      <c r="R375" s="69" t="s">
        <v>102</v>
      </c>
      <c r="S375" s="69">
        <v>2019</v>
      </c>
      <c r="T375" s="112" t="s">
        <v>4706</v>
      </c>
      <c r="U375" s="68"/>
      <c r="V375" s="68"/>
      <c r="W375" s="68">
        <v>16475000</v>
      </c>
      <c r="X375" s="68"/>
      <c r="Y375" s="69" t="s">
        <v>7731</v>
      </c>
      <c r="Z375" s="69"/>
      <c r="AA375" s="74" t="s">
        <v>73</v>
      </c>
      <c r="AB375" s="70"/>
      <c r="AC375" s="74" t="s">
        <v>102</v>
      </c>
      <c r="AD375" s="69" t="s">
        <v>209</v>
      </c>
      <c r="AE375" s="68"/>
      <c r="AF375" s="69" t="s">
        <v>114</v>
      </c>
      <c r="AG375" s="69" t="s">
        <v>6757</v>
      </c>
      <c r="AH375" s="70">
        <v>15000</v>
      </c>
      <c r="AI375" s="70" t="s">
        <v>5565</v>
      </c>
      <c r="AJ375" s="69"/>
      <c r="AK375" s="69" t="s">
        <v>105</v>
      </c>
      <c r="AL375" s="69" t="s">
        <v>4706</v>
      </c>
      <c r="AM375" s="69"/>
      <c r="AN375" s="69">
        <v>3</v>
      </c>
      <c r="AO375" s="69"/>
      <c r="AP375" s="69" t="s">
        <v>8201</v>
      </c>
    </row>
    <row r="376" spans="1:42" ht="56">
      <c r="A376" s="69">
        <v>633</v>
      </c>
      <c r="B376" s="69" t="s">
        <v>8202</v>
      </c>
      <c r="C376" s="69" t="s">
        <v>8203</v>
      </c>
      <c r="D376" s="69" t="s">
        <v>8204</v>
      </c>
      <c r="E376" s="69" t="s">
        <v>8205</v>
      </c>
      <c r="F376" s="149" t="s">
        <v>8206</v>
      </c>
      <c r="G376" s="69" t="s">
        <v>3180</v>
      </c>
      <c r="H376" s="69" t="s">
        <v>8203</v>
      </c>
      <c r="I376" s="69" t="s">
        <v>8203</v>
      </c>
      <c r="J376" s="69" t="s">
        <v>8207</v>
      </c>
      <c r="K376" s="69" t="s">
        <v>209</v>
      </c>
      <c r="L376" s="69" t="s">
        <v>102</v>
      </c>
      <c r="M376" s="69" t="s">
        <v>209</v>
      </c>
      <c r="N376" s="69" t="s">
        <v>209</v>
      </c>
      <c r="O376" s="69" t="s">
        <v>209</v>
      </c>
      <c r="P376" s="69" t="s">
        <v>102</v>
      </c>
      <c r="Q376" s="69" t="s">
        <v>102</v>
      </c>
      <c r="R376" s="69" t="s">
        <v>102</v>
      </c>
      <c r="S376" s="69">
        <v>2017</v>
      </c>
      <c r="T376" s="112" t="s">
        <v>4706</v>
      </c>
      <c r="U376" s="68"/>
      <c r="V376" s="68">
        <v>400000</v>
      </c>
      <c r="W376" s="68">
        <v>1540000</v>
      </c>
      <c r="X376" s="68"/>
      <c r="Y376" s="69" t="s">
        <v>7731</v>
      </c>
      <c r="Z376" s="69"/>
      <c r="AA376" s="74" t="s">
        <v>73</v>
      </c>
      <c r="AB376" s="70"/>
      <c r="AC376" s="74" t="s">
        <v>102</v>
      </c>
      <c r="AD376" s="69" t="s">
        <v>209</v>
      </c>
      <c r="AE376" s="68"/>
      <c r="AF376" s="69" t="s">
        <v>35</v>
      </c>
      <c r="AG376" s="69" t="s">
        <v>6991</v>
      </c>
      <c r="AH376" s="70">
        <v>4000</v>
      </c>
      <c r="AI376" s="70" t="s">
        <v>8208</v>
      </c>
      <c r="AJ376" s="69"/>
      <c r="AK376" s="69" t="s">
        <v>105</v>
      </c>
      <c r="AL376" s="69" t="s">
        <v>4706</v>
      </c>
      <c r="AM376" s="69"/>
      <c r="AN376" s="69">
        <v>2</v>
      </c>
      <c r="AO376" s="69" t="s">
        <v>4726</v>
      </c>
      <c r="AP376" s="69" t="s">
        <v>5366</v>
      </c>
    </row>
    <row r="377" spans="1:42" ht="70">
      <c r="A377" s="69">
        <v>634</v>
      </c>
      <c r="B377" s="69" t="s">
        <v>2739</v>
      </c>
      <c r="C377" s="69" t="s">
        <v>8209</v>
      </c>
      <c r="D377" s="69" t="s">
        <v>2742</v>
      </c>
      <c r="E377" s="149" t="s">
        <v>2740</v>
      </c>
      <c r="F377" s="149" t="s">
        <v>2743</v>
      </c>
      <c r="G377" s="69" t="s">
        <v>3180</v>
      </c>
      <c r="H377" s="69" t="s">
        <v>8209</v>
      </c>
      <c r="I377" s="69" t="s">
        <v>8209</v>
      </c>
      <c r="J377" s="69" t="s">
        <v>8210</v>
      </c>
      <c r="K377" s="69" t="s">
        <v>209</v>
      </c>
      <c r="L377" s="69" t="s">
        <v>102</v>
      </c>
      <c r="M377" s="69" t="s">
        <v>209</v>
      </c>
      <c r="N377" s="69" t="s">
        <v>209</v>
      </c>
      <c r="O377" s="69" t="s">
        <v>209</v>
      </c>
      <c r="P377" s="69" t="s">
        <v>102</v>
      </c>
      <c r="Q377" s="69" t="s">
        <v>102</v>
      </c>
      <c r="R377" s="69" t="s">
        <v>102</v>
      </c>
      <c r="S377" s="69">
        <v>2019</v>
      </c>
      <c r="T377" s="112" t="s">
        <v>4706</v>
      </c>
      <c r="U377" s="68"/>
      <c r="V377" s="68">
        <v>2304000</v>
      </c>
      <c r="W377" s="68">
        <v>38000000</v>
      </c>
      <c r="X377" s="68"/>
      <c r="Y377" s="69" t="s">
        <v>7731</v>
      </c>
      <c r="Z377" s="69"/>
      <c r="AA377" s="74" t="s">
        <v>73</v>
      </c>
      <c r="AB377" s="70"/>
      <c r="AC377" s="74" t="s">
        <v>102</v>
      </c>
      <c r="AD377" s="69" t="s">
        <v>209</v>
      </c>
      <c r="AE377" s="68"/>
      <c r="AF377" s="69" t="s">
        <v>3198</v>
      </c>
      <c r="AG377" s="69" t="s">
        <v>8211</v>
      </c>
      <c r="AH377" s="70" t="s">
        <v>8212</v>
      </c>
      <c r="AI377" s="70" t="s">
        <v>5314</v>
      </c>
      <c r="AJ377" s="69"/>
      <c r="AK377" s="69" t="s">
        <v>105</v>
      </c>
      <c r="AL377" s="69" t="s">
        <v>4706</v>
      </c>
      <c r="AM377" s="69"/>
      <c r="AN377" s="69">
        <v>5</v>
      </c>
      <c r="AO377" s="69" t="s">
        <v>4726</v>
      </c>
      <c r="AP377" s="69" t="s">
        <v>8213</v>
      </c>
    </row>
    <row r="378" spans="1:42" ht="56">
      <c r="A378" s="69">
        <v>635</v>
      </c>
      <c r="B378" s="69" t="s">
        <v>8214</v>
      </c>
      <c r="C378" s="69" t="s">
        <v>8215</v>
      </c>
      <c r="D378" s="69" t="s">
        <v>742</v>
      </c>
      <c r="E378" s="149" t="s">
        <v>8216</v>
      </c>
      <c r="F378" s="149" t="s">
        <v>8217</v>
      </c>
      <c r="G378" s="69" t="s">
        <v>3180</v>
      </c>
      <c r="H378" s="69" t="s">
        <v>8215</v>
      </c>
      <c r="I378" s="69" t="s">
        <v>8215</v>
      </c>
      <c r="J378" s="69" t="s">
        <v>8218</v>
      </c>
      <c r="K378" s="69" t="s">
        <v>209</v>
      </c>
      <c r="L378" s="69" t="s">
        <v>102</v>
      </c>
      <c r="M378" s="69" t="s">
        <v>209</v>
      </c>
      <c r="N378" s="69" t="s">
        <v>209</v>
      </c>
      <c r="O378" s="69" t="s">
        <v>209</v>
      </c>
      <c r="P378" s="69" t="s">
        <v>102</v>
      </c>
      <c r="Q378" s="69" t="s">
        <v>102</v>
      </c>
      <c r="R378" s="69" t="s">
        <v>102</v>
      </c>
      <c r="S378" s="69">
        <v>2019</v>
      </c>
      <c r="T378" s="112" t="s">
        <v>4706</v>
      </c>
      <c r="U378" s="68"/>
      <c r="V378" s="68">
        <v>440000</v>
      </c>
      <c r="W378" s="68">
        <v>0</v>
      </c>
      <c r="X378" s="68"/>
      <c r="Y378" s="69" t="s">
        <v>7794</v>
      </c>
      <c r="Z378" s="69"/>
      <c r="AA378" s="74" t="s">
        <v>73</v>
      </c>
      <c r="AB378" s="70"/>
      <c r="AC378" s="74" t="s">
        <v>102</v>
      </c>
      <c r="AD378" s="69" t="s">
        <v>209</v>
      </c>
      <c r="AE378" s="68"/>
      <c r="AF378" s="69" t="s">
        <v>3198</v>
      </c>
      <c r="AG378" s="69" t="s">
        <v>8219</v>
      </c>
      <c r="AH378" s="70">
        <v>5000</v>
      </c>
      <c r="AI378" s="70" t="s">
        <v>5314</v>
      </c>
      <c r="AJ378" s="69"/>
      <c r="AK378" s="69" t="s">
        <v>105</v>
      </c>
      <c r="AL378" s="69" t="s">
        <v>4706</v>
      </c>
      <c r="AM378" s="69"/>
      <c r="AN378" s="69">
        <v>4</v>
      </c>
      <c r="AO378" s="69" t="s">
        <v>4726</v>
      </c>
      <c r="AP378" s="69" t="s">
        <v>5366</v>
      </c>
    </row>
    <row r="379" spans="1:42" ht="70">
      <c r="A379" s="69">
        <v>636</v>
      </c>
      <c r="B379" s="69" t="s">
        <v>8220</v>
      </c>
      <c r="C379" s="69" t="s">
        <v>8221</v>
      </c>
      <c r="D379" s="69" t="s">
        <v>8222</v>
      </c>
      <c r="E379" s="149" t="s">
        <v>8223</v>
      </c>
      <c r="F379" s="69" t="s">
        <v>102</v>
      </c>
      <c r="G379" s="69" t="s">
        <v>3180</v>
      </c>
      <c r="H379" s="69" t="s">
        <v>8221</v>
      </c>
      <c r="I379" s="69" t="s">
        <v>8221</v>
      </c>
      <c r="J379" s="69" t="s">
        <v>8224</v>
      </c>
      <c r="K379" s="69" t="s">
        <v>209</v>
      </c>
      <c r="L379" s="69" t="s">
        <v>102</v>
      </c>
      <c r="M379" s="69" t="s">
        <v>209</v>
      </c>
      <c r="N379" s="69" t="s">
        <v>209</v>
      </c>
      <c r="O379" s="69" t="s">
        <v>209</v>
      </c>
      <c r="P379" s="69" t="s">
        <v>102</v>
      </c>
      <c r="Q379" s="69" t="s">
        <v>102</v>
      </c>
      <c r="R379" s="69" t="s">
        <v>102</v>
      </c>
      <c r="S379" s="69">
        <v>2018</v>
      </c>
      <c r="T379" s="112" t="s">
        <v>4706</v>
      </c>
      <c r="U379" s="68"/>
      <c r="V379" s="68"/>
      <c r="W379" s="68">
        <v>0</v>
      </c>
      <c r="X379" s="68"/>
      <c r="Y379" s="69" t="s">
        <v>7794</v>
      </c>
      <c r="Z379" s="69"/>
      <c r="AA379" s="74" t="s">
        <v>73</v>
      </c>
      <c r="AB379" s="70"/>
      <c r="AC379" s="74" t="s">
        <v>102</v>
      </c>
      <c r="AD379" s="69" t="s">
        <v>209</v>
      </c>
      <c r="AE379" s="68"/>
      <c r="AF379" s="69" t="s">
        <v>4882</v>
      </c>
      <c r="AG379" s="69"/>
      <c r="AH379" s="70"/>
      <c r="AI379" s="70" t="s">
        <v>5314</v>
      </c>
      <c r="AJ379" s="69"/>
      <c r="AK379" s="69" t="s">
        <v>105</v>
      </c>
      <c r="AL379" s="69" t="s">
        <v>4706</v>
      </c>
      <c r="AM379" s="69"/>
      <c r="AN379" s="69">
        <v>3</v>
      </c>
      <c r="AO379" s="69" t="s">
        <v>4726</v>
      </c>
      <c r="AP379" s="69" t="s">
        <v>5366</v>
      </c>
    </row>
    <row r="380" spans="1:42" ht="84">
      <c r="A380" s="69">
        <v>637</v>
      </c>
      <c r="B380" s="75" t="s">
        <v>8225</v>
      </c>
      <c r="C380" s="69" t="s">
        <v>8226</v>
      </c>
      <c r="D380" s="69" t="s">
        <v>8227</v>
      </c>
      <c r="E380" s="69" t="s">
        <v>8228</v>
      </c>
      <c r="F380" s="69" t="s">
        <v>8229</v>
      </c>
      <c r="G380" s="69" t="s">
        <v>3180</v>
      </c>
      <c r="H380" s="69" t="s">
        <v>8226</v>
      </c>
      <c r="I380" s="69" t="s">
        <v>8226</v>
      </c>
      <c r="J380" s="69" t="s">
        <v>8230</v>
      </c>
      <c r="K380" s="69"/>
      <c r="L380" s="69" t="s">
        <v>102</v>
      </c>
      <c r="M380" s="69"/>
      <c r="N380" s="69"/>
      <c r="O380" s="69"/>
      <c r="P380" s="69"/>
      <c r="Q380" s="69"/>
      <c r="R380" s="69"/>
      <c r="S380" s="69">
        <v>2019</v>
      </c>
      <c r="T380" s="112" t="s">
        <v>4706</v>
      </c>
      <c r="U380" s="68"/>
      <c r="V380" s="68"/>
      <c r="W380" s="68">
        <v>0</v>
      </c>
      <c r="X380" s="68">
        <v>0</v>
      </c>
      <c r="Y380" s="69" t="s">
        <v>5636</v>
      </c>
      <c r="Z380" s="69"/>
      <c r="AA380" s="74" t="s">
        <v>73</v>
      </c>
      <c r="AB380" s="70"/>
      <c r="AC380" s="74" t="s">
        <v>102</v>
      </c>
      <c r="AD380" s="74" t="s">
        <v>209</v>
      </c>
      <c r="AE380" s="68"/>
      <c r="AF380" s="69" t="s">
        <v>4882</v>
      </c>
      <c r="AG380" s="69" t="s">
        <v>8231</v>
      </c>
      <c r="AH380" s="70"/>
      <c r="AI380" s="70" t="s">
        <v>5314</v>
      </c>
      <c r="AJ380" s="69"/>
      <c r="AK380" s="69" t="s">
        <v>105</v>
      </c>
      <c r="AL380" s="69" t="s">
        <v>4706</v>
      </c>
      <c r="AM380" s="69"/>
      <c r="AN380" s="69">
        <v>2</v>
      </c>
      <c r="AO380" s="69" t="s">
        <v>4726</v>
      </c>
      <c r="AP380" s="69" t="s">
        <v>6024</v>
      </c>
    </row>
    <row r="381" spans="1:42" ht="56">
      <c r="A381" s="69">
        <v>641</v>
      </c>
      <c r="B381" s="76" t="s">
        <v>8250</v>
      </c>
      <c r="C381" s="69" t="s">
        <v>8251</v>
      </c>
      <c r="D381" s="69" t="s">
        <v>8252</v>
      </c>
      <c r="E381" s="69" t="s">
        <v>8253</v>
      </c>
      <c r="F381" s="69" t="s">
        <v>8254</v>
      </c>
      <c r="G381" s="69" t="s">
        <v>3193</v>
      </c>
      <c r="H381" s="69" t="s">
        <v>8251</v>
      </c>
      <c r="I381" s="69" t="s">
        <v>8251</v>
      </c>
      <c r="J381" s="69" t="s">
        <v>3391</v>
      </c>
      <c r="K381" s="69"/>
      <c r="L381" s="69">
        <v>130135126566</v>
      </c>
      <c r="M381" s="69"/>
      <c r="N381" s="69"/>
      <c r="O381" s="69"/>
      <c r="P381" s="69"/>
      <c r="Q381" s="69"/>
      <c r="R381" s="69"/>
      <c r="S381" s="69">
        <v>2015</v>
      </c>
      <c r="T381" s="112" t="s">
        <v>4706</v>
      </c>
      <c r="U381" s="68"/>
      <c r="V381" s="68"/>
      <c r="W381" s="68">
        <v>0</v>
      </c>
      <c r="X381" s="68">
        <v>0</v>
      </c>
      <c r="Y381" s="69" t="s">
        <v>5636</v>
      </c>
      <c r="Z381" s="69"/>
      <c r="AA381" s="74" t="s">
        <v>73</v>
      </c>
      <c r="AB381" s="70"/>
      <c r="AC381" s="69"/>
      <c r="AD381" s="74" t="s">
        <v>209</v>
      </c>
      <c r="AE381" s="68"/>
      <c r="AF381" s="69" t="s">
        <v>35</v>
      </c>
      <c r="AG381" s="69" t="s">
        <v>5108</v>
      </c>
      <c r="AH381" s="70"/>
      <c r="AI381" s="70"/>
      <c r="AJ381" s="69"/>
      <c r="AK381" s="69" t="s">
        <v>105</v>
      </c>
      <c r="AL381" s="69" t="s">
        <v>4706</v>
      </c>
      <c r="AM381" s="69"/>
      <c r="AN381" s="69">
        <v>2</v>
      </c>
      <c r="AO381" s="69" t="s">
        <v>4726</v>
      </c>
      <c r="AP381" s="69" t="s">
        <v>8255</v>
      </c>
    </row>
    <row r="382" spans="1:42" ht="56">
      <c r="A382" s="69">
        <v>642</v>
      </c>
      <c r="B382" s="76" t="s">
        <v>8256</v>
      </c>
      <c r="C382" s="69" t="s">
        <v>8257</v>
      </c>
      <c r="D382" s="69" t="s">
        <v>8258</v>
      </c>
      <c r="E382" s="69" t="s">
        <v>8259</v>
      </c>
      <c r="F382" s="149" t="s">
        <v>8260</v>
      </c>
      <c r="G382" s="69" t="s">
        <v>44</v>
      </c>
      <c r="H382" s="69" t="s">
        <v>8257</v>
      </c>
      <c r="I382" s="69" t="s">
        <v>8257</v>
      </c>
      <c r="J382" s="69" t="s">
        <v>3859</v>
      </c>
      <c r="K382" s="69"/>
      <c r="L382" s="69" t="s">
        <v>102</v>
      </c>
      <c r="M382" s="69"/>
      <c r="N382" s="69"/>
      <c r="O382" s="69"/>
      <c r="P382" s="69"/>
      <c r="Q382" s="69"/>
      <c r="R382" s="69"/>
      <c r="S382" s="69">
        <v>2016</v>
      </c>
      <c r="T382" s="112" t="s">
        <v>4706</v>
      </c>
      <c r="U382" s="68"/>
      <c r="V382" s="68"/>
      <c r="W382" s="68">
        <v>201000</v>
      </c>
      <c r="X382" s="68">
        <v>0</v>
      </c>
      <c r="Y382" s="69" t="s">
        <v>4707</v>
      </c>
      <c r="Z382" s="69"/>
      <c r="AA382" s="74" t="s">
        <v>73</v>
      </c>
      <c r="AB382" s="70"/>
      <c r="AC382" s="69"/>
      <c r="AD382" s="74" t="s">
        <v>209</v>
      </c>
      <c r="AE382" s="68"/>
      <c r="AF382" s="69" t="s">
        <v>114</v>
      </c>
      <c r="AG382" s="69" t="s">
        <v>5826</v>
      </c>
      <c r="AH382" s="70"/>
      <c r="AI382" s="70"/>
      <c r="AJ382" s="69"/>
      <c r="AK382" s="69" t="s">
        <v>105</v>
      </c>
      <c r="AL382" s="69" t="s">
        <v>4706</v>
      </c>
      <c r="AM382" s="69"/>
      <c r="AN382" s="69">
        <v>4</v>
      </c>
      <c r="AO382" s="69" t="s">
        <v>4726</v>
      </c>
      <c r="AP382" s="69" t="s">
        <v>6024</v>
      </c>
    </row>
    <row r="383" spans="1:42" ht="98">
      <c r="A383" s="69">
        <v>643</v>
      </c>
      <c r="B383" s="76" t="s">
        <v>8261</v>
      </c>
      <c r="C383" s="69" t="s">
        <v>8262</v>
      </c>
      <c r="D383" s="69" t="s">
        <v>8263</v>
      </c>
      <c r="E383" s="69" t="s">
        <v>8264</v>
      </c>
      <c r="F383" s="149" t="s">
        <v>8265</v>
      </c>
      <c r="G383" s="69" t="s">
        <v>3180</v>
      </c>
      <c r="H383" s="69" t="s">
        <v>8262</v>
      </c>
      <c r="I383" s="69" t="s">
        <v>8262</v>
      </c>
      <c r="J383" s="69" t="s">
        <v>8266</v>
      </c>
      <c r="K383" s="69"/>
      <c r="L383" s="69" t="s">
        <v>102</v>
      </c>
      <c r="M383" s="69"/>
      <c r="N383" s="69"/>
      <c r="O383" s="69"/>
      <c r="P383" s="69"/>
      <c r="Q383" s="69"/>
      <c r="R383" s="69"/>
      <c r="S383" s="69">
        <v>2019</v>
      </c>
      <c r="T383" s="112" t="s">
        <v>4706</v>
      </c>
      <c r="U383" s="68"/>
      <c r="V383" s="68"/>
      <c r="W383" s="68">
        <v>0</v>
      </c>
      <c r="X383" s="68">
        <v>180000</v>
      </c>
      <c r="Y383" s="69" t="s">
        <v>4707</v>
      </c>
      <c r="Z383" s="69"/>
      <c r="AA383" s="74" t="s">
        <v>73</v>
      </c>
      <c r="AB383" s="70"/>
      <c r="AC383" s="69"/>
      <c r="AD383" s="74" t="s">
        <v>209</v>
      </c>
      <c r="AE383" s="68"/>
      <c r="AF383" s="69" t="s">
        <v>35</v>
      </c>
      <c r="AG383" s="69" t="s">
        <v>8267</v>
      </c>
      <c r="AH383" s="70">
        <v>18000</v>
      </c>
      <c r="AI383" s="70"/>
      <c r="AJ383" s="69"/>
      <c r="AK383" s="69" t="s">
        <v>105</v>
      </c>
      <c r="AL383" s="69" t="s">
        <v>4706</v>
      </c>
      <c r="AM383" s="69"/>
      <c r="AN383" s="69">
        <v>2</v>
      </c>
      <c r="AO383" s="69" t="s">
        <v>4726</v>
      </c>
      <c r="AP383" s="69">
        <v>263438947619001</v>
      </c>
    </row>
    <row r="384" spans="1:42" ht="98">
      <c r="A384" s="69">
        <v>644</v>
      </c>
      <c r="B384" s="76" t="s">
        <v>8268</v>
      </c>
      <c r="C384" s="69" t="s">
        <v>8269</v>
      </c>
      <c r="D384" s="69" t="s">
        <v>8270</v>
      </c>
      <c r="E384" s="69" t="s">
        <v>8271</v>
      </c>
      <c r="F384" s="149" t="s">
        <v>8272</v>
      </c>
      <c r="G384" s="69" t="s">
        <v>3180</v>
      </c>
      <c r="H384" s="69" t="s">
        <v>8269</v>
      </c>
      <c r="I384" s="69" t="s">
        <v>8269</v>
      </c>
      <c r="J384" s="69" t="s">
        <v>8273</v>
      </c>
      <c r="K384" s="69"/>
      <c r="L384" s="69" t="s">
        <v>102</v>
      </c>
      <c r="M384" s="69"/>
      <c r="N384" s="69"/>
      <c r="O384" s="69"/>
      <c r="P384" s="69"/>
      <c r="Q384" s="69"/>
      <c r="R384" s="69"/>
      <c r="S384" s="69">
        <v>2020</v>
      </c>
      <c r="T384" s="112" t="s">
        <v>4706</v>
      </c>
      <c r="U384" s="68"/>
      <c r="V384" s="68"/>
      <c r="W384" s="68">
        <v>0</v>
      </c>
      <c r="X384" s="68">
        <v>0</v>
      </c>
      <c r="Y384" s="69" t="s">
        <v>4707</v>
      </c>
      <c r="Z384" s="69"/>
      <c r="AA384" s="74" t="s">
        <v>73</v>
      </c>
      <c r="AB384" s="70"/>
      <c r="AC384" s="69"/>
      <c r="AD384" s="74" t="s">
        <v>209</v>
      </c>
      <c r="AE384" s="68"/>
      <c r="AF384" s="69" t="s">
        <v>35</v>
      </c>
      <c r="AG384" s="69"/>
      <c r="AH384" s="70"/>
      <c r="AI384" s="70"/>
      <c r="AJ384" s="69"/>
      <c r="AK384" s="69" t="s">
        <v>105</v>
      </c>
      <c r="AL384" s="69" t="s">
        <v>4706</v>
      </c>
      <c r="AM384" s="69"/>
      <c r="AN384" s="69">
        <v>1</v>
      </c>
      <c r="AO384" s="69" t="s">
        <v>4726</v>
      </c>
      <c r="AP384" s="69" t="s">
        <v>4772</v>
      </c>
    </row>
    <row r="385" spans="1:42" ht="98">
      <c r="A385" s="69">
        <v>645</v>
      </c>
      <c r="B385" s="76" t="s">
        <v>8274</v>
      </c>
      <c r="C385" s="69" t="s">
        <v>8275</v>
      </c>
      <c r="D385" s="69" t="s">
        <v>8276</v>
      </c>
      <c r="E385" s="69" t="s">
        <v>8277</v>
      </c>
      <c r="F385" s="149" t="s">
        <v>8278</v>
      </c>
      <c r="G385" s="69" t="s">
        <v>3180</v>
      </c>
      <c r="H385" s="69" t="s">
        <v>8275</v>
      </c>
      <c r="I385" s="69" t="s">
        <v>8275</v>
      </c>
      <c r="J385" s="69" t="s">
        <v>8279</v>
      </c>
      <c r="K385" s="69"/>
      <c r="L385" s="69" t="s">
        <v>102</v>
      </c>
      <c r="M385" s="69"/>
      <c r="N385" s="69"/>
      <c r="O385" s="69"/>
      <c r="P385" s="69"/>
      <c r="Q385" s="69"/>
      <c r="R385" s="69"/>
      <c r="S385" s="69">
        <v>2019</v>
      </c>
      <c r="T385" s="112" t="s">
        <v>4706</v>
      </c>
      <c r="U385" s="68"/>
      <c r="V385" s="68"/>
      <c r="W385" s="68">
        <v>0</v>
      </c>
      <c r="X385" s="68">
        <v>0</v>
      </c>
      <c r="Y385" s="69" t="s">
        <v>5093</v>
      </c>
      <c r="Z385" s="69"/>
      <c r="AA385" s="74" t="s">
        <v>73</v>
      </c>
      <c r="AB385" s="70"/>
      <c r="AC385" s="69"/>
      <c r="AD385" s="74" t="s">
        <v>209</v>
      </c>
      <c r="AE385" s="68"/>
      <c r="AF385" s="69" t="s">
        <v>35</v>
      </c>
      <c r="AG385" s="69"/>
      <c r="AH385" s="70"/>
      <c r="AI385" s="70"/>
      <c r="AJ385" s="69"/>
      <c r="AK385" s="69" t="s">
        <v>105</v>
      </c>
      <c r="AL385" s="69" t="s">
        <v>4706</v>
      </c>
      <c r="AM385" s="69"/>
      <c r="AN385" s="69">
        <v>2</v>
      </c>
      <c r="AO385" s="69" t="s">
        <v>4726</v>
      </c>
      <c r="AP385" s="69" t="s">
        <v>4713</v>
      </c>
    </row>
    <row r="386" spans="1:42" ht="84">
      <c r="A386" s="69">
        <v>646</v>
      </c>
      <c r="B386" s="76" t="s">
        <v>8280</v>
      </c>
      <c r="C386" s="69" t="s">
        <v>8281</v>
      </c>
      <c r="D386" s="69" t="s">
        <v>8282</v>
      </c>
      <c r="E386" s="69" t="s">
        <v>8283</v>
      </c>
      <c r="F386" s="149" t="s">
        <v>8284</v>
      </c>
      <c r="G386" s="69" t="s">
        <v>3180</v>
      </c>
      <c r="H386" s="69" t="s">
        <v>8281</v>
      </c>
      <c r="I386" s="69" t="s">
        <v>8281</v>
      </c>
      <c r="J386" s="69" t="s">
        <v>8285</v>
      </c>
      <c r="K386" s="69"/>
      <c r="L386" s="69" t="s">
        <v>102</v>
      </c>
      <c r="M386" s="69"/>
      <c r="N386" s="69"/>
      <c r="O386" s="69"/>
      <c r="P386" s="69"/>
      <c r="Q386" s="69"/>
      <c r="R386" s="69"/>
      <c r="S386" s="69">
        <v>2019</v>
      </c>
      <c r="T386" s="112" t="s">
        <v>4706</v>
      </c>
      <c r="U386" s="68"/>
      <c r="V386" s="68"/>
      <c r="W386" s="68">
        <v>0</v>
      </c>
      <c r="X386" s="68">
        <v>0</v>
      </c>
      <c r="Y386" s="69" t="s">
        <v>5093</v>
      </c>
      <c r="Z386" s="69"/>
      <c r="AA386" s="74" t="s">
        <v>73</v>
      </c>
      <c r="AB386" s="70"/>
      <c r="AC386" s="69"/>
      <c r="AD386" s="74" t="s">
        <v>209</v>
      </c>
      <c r="AE386" s="68"/>
      <c r="AF386" s="69" t="s">
        <v>35</v>
      </c>
      <c r="AG386" s="69" t="s">
        <v>7639</v>
      </c>
      <c r="AH386" s="70"/>
      <c r="AI386" s="70"/>
      <c r="AJ386" s="69"/>
      <c r="AK386" s="69" t="s">
        <v>105</v>
      </c>
      <c r="AL386" s="69" t="s">
        <v>4706</v>
      </c>
      <c r="AM386" s="69"/>
      <c r="AN386" s="69">
        <v>1</v>
      </c>
      <c r="AO386" s="69" t="s">
        <v>4726</v>
      </c>
      <c r="AP386" s="69" t="s">
        <v>4713</v>
      </c>
    </row>
    <row r="387" spans="1:42" ht="84">
      <c r="A387" s="69">
        <v>647</v>
      </c>
      <c r="B387" s="76" t="s">
        <v>8286</v>
      </c>
      <c r="C387" s="69" t="s">
        <v>8287</v>
      </c>
      <c r="D387" s="69" t="s">
        <v>8288</v>
      </c>
      <c r="E387" s="69" t="s">
        <v>8289</v>
      </c>
      <c r="F387" s="69"/>
      <c r="G387" s="69" t="s">
        <v>3180</v>
      </c>
      <c r="H387" s="69" t="s">
        <v>8287</v>
      </c>
      <c r="I387" s="69" t="s">
        <v>8287</v>
      </c>
      <c r="J387" s="69" t="s">
        <v>8290</v>
      </c>
      <c r="K387" s="69"/>
      <c r="L387" s="69" t="s">
        <v>102</v>
      </c>
      <c r="M387" s="69"/>
      <c r="N387" s="69"/>
      <c r="O387" s="69"/>
      <c r="P387" s="69"/>
      <c r="Q387" s="69"/>
      <c r="R387" s="69"/>
      <c r="S387" s="69">
        <v>2018</v>
      </c>
      <c r="T387" s="112" t="s">
        <v>4706</v>
      </c>
      <c r="U387" s="68"/>
      <c r="V387" s="68"/>
      <c r="W387" s="68">
        <v>2102000</v>
      </c>
      <c r="X387" s="68">
        <v>0</v>
      </c>
      <c r="Y387" s="69" t="s">
        <v>5093</v>
      </c>
      <c r="Z387" s="69"/>
      <c r="AA387" s="74" t="s">
        <v>73</v>
      </c>
      <c r="AB387" s="70"/>
      <c r="AC387" s="69"/>
      <c r="AD387" s="74" t="s">
        <v>209</v>
      </c>
      <c r="AE387" s="68"/>
      <c r="AF387" s="69" t="s">
        <v>35</v>
      </c>
      <c r="AG387" s="69" t="s">
        <v>7639</v>
      </c>
      <c r="AH387" s="70">
        <v>2000</v>
      </c>
      <c r="AI387" s="70" t="s">
        <v>5314</v>
      </c>
      <c r="AJ387" s="69"/>
      <c r="AK387" s="69" t="s">
        <v>105</v>
      </c>
      <c r="AL387" s="69" t="s">
        <v>4706</v>
      </c>
      <c r="AM387" s="69"/>
      <c r="AN387" s="69">
        <v>1</v>
      </c>
      <c r="AO387" s="69" t="s">
        <v>4726</v>
      </c>
      <c r="AP387" s="69" t="s">
        <v>5748</v>
      </c>
    </row>
    <row r="388" spans="1:42" ht="84">
      <c r="A388" s="69">
        <v>649</v>
      </c>
      <c r="B388" s="76" t="s">
        <v>8297</v>
      </c>
      <c r="C388" s="69" t="s">
        <v>8298</v>
      </c>
      <c r="D388" s="69" t="s">
        <v>8299</v>
      </c>
      <c r="E388" s="69" t="s">
        <v>8300</v>
      </c>
      <c r="F388" s="149" t="s">
        <v>8301</v>
      </c>
      <c r="G388" s="69" t="s">
        <v>3180</v>
      </c>
      <c r="H388" s="69" t="s">
        <v>8298</v>
      </c>
      <c r="I388" s="69" t="s">
        <v>8298</v>
      </c>
      <c r="J388" s="69" t="s">
        <v>8302</v>
      </c>
      <c r="K388" s="69"/>
      <c r="L388" s="69" t="s">
        <v>8303</v>
      </c>
      <c r="M388" s="69"/>
      <c r="N388" s="69"/>
      <c r="O388" s="69"/>
      <c r="P388" s="69"/>
      <c r="Q388" s="69"/>
      <c r="R388" s="69"/>
      <c r="S388" s="69">
        <v>2019</v>
      </c>
      <c r="T388" s="112" t="s">
        <v>4706</v>
      </c>
      <c r="U388" s="68"/>
      <c r="V388" s="68"/>
      <c r="W388" s="68">
        <v>0</v>
      </c>
      <c r="X388" s="68">
        <v>0</v>
      </c>
      <c r="Y388" s="69" t="s">
        <v>4707</v>
      </c>
      <c r="Z388" s="69"/>
      <c r="AA388" s="74" t="s">
        <v>73</v>
      </c>
      <c r="AB388" s="70"/>
      <c r="AC388" s="69"/>
      <c r="AD388" s="74" t="s">
        <v>209</v>
      </c>
      <c r="AE388" s="68"/>
      <c r="AF388" s="69" t="s">
        <v>35</v>
      </c>
      <c r="AG388" s="69"/>
      <c r="AH388" s="70"/>
      <c r="AI388" s="70"/>
      <c r="AJ388" s="69"/>
      <c r="AK388" s="69" t="s">
        <v>105</v>
      </c>
      <c r="AL388" s="69" t="s">
        <v>4706</v>
      </c>
      <c r="AM388" s="69"/>
      <c r="AN388" s="69">
        <v>1</v>
      </c>
      <c r="AO388" s="69" t="s">
        <v>4726</v>
      </c>
      <c r="AP388" s="69" t="s">
        <v>8304</v>
      </c>
    </row>
    <row r="389" spans="1:42" ht="70">
      <c r="A389" s="69">
        <v>652</v>
      </c>
      <c r="B389" s="76" t="s">
        <v>8322</v>
      </c>
      <c r="C389" s="69" t="s">
        <v>8323</v>
      </c>
      <c r="D389" s="69" t="s">
        <v>8324</v>
      </c>
      <c r="E389" s="69" t="s">
        <v>8325</v>
      </c>
      <c r="F389" s="149" t="s">
        <v>8326</v>
      </c>
      <c r="G389" s="69" t="s">
        <v>3193</v>
      </c>
      <c r="H389" s="69" t="s">
        <v>8323</v>
      </c>
      <c r="I389" s="69" t="s">
        <v>8323</v>
      </c>
      <c r="J389" s="69" t="s">
        <v>8327</v>
      </c>
      <c r="K389" s="69"/>
      <c r="L389" s="69" t="s">
        <v>102</v>
      </c>
      <c r="M389" s="69"/>
      <c r="N389" s="69"/>
      <c r="O389" s="69"/>
      <c r="P389" s="69"/>
      <c r="Q389" s="69"/>
      <c r="R389" s="69"/>
      <c r="S389" s="69">
        <v>2020</v>
      </c>
      <c r="T389" s="112" t="s">
        <v>4706</v>
      </c>
      <c r="U389" s="68"/>
      <c r="V389" s="68"/>
      <c r="W389" s="68">
        <v>0</v>
      </c>
      <c r="X389" s="68">
        <v>0</v>
      </c>
      <c r="Y389" s="69" t="s">
        <v>4707</v>
      </c>
      <c r="Z389" s="69"/>
      <c r="AA389" s="74" t="s">
        <v>73</v>
      </c>
      <c r="AB389" s="70"/>
      <c r="AC389" s="69"/>
      <c r="AD389" s="74" t="s">
        <v>209</v>
      </c>
      <c r="AE389" s="68"/>
      <c r="AF389" s="69" t="s">
        <v>35</v>
      </c>
      <c r="AG389" s="74" t="s">
        <v>7047</v>
      </c>
      <c r="AH389" s="70"/>
      <c r="AI389" s="70"/>
      <c r="AJ389" s="69"/>
      <c r="AK389" s="69" t="s">
        <v>105</v>
      </c>
      <c r="AL389" s="69" t="s">
        <v>4706</v>
      </c>
      <c r="AM389" s="69"/>
      <c r="AN389" s="69">
        <v>3</v>
      </c>
      <c r="AO389" s="69" t="s">
        <v>4726</v>
      </c>
      <c r="AP389" s="69" t="s">
        <v>4772</v>
      </c>
    </row>
    <row r="390" spans="1:42" ht="70">
      <c r="A390" s="69">
        <v>653</v>
      </c>
      <c r="B390" s="76" t="s">
        <v>8328</v>
      </c>
      <c r="C390" s="69" t="s">
        <v>8329</v>
      </c>
      <c r="D390" s="69" t="s">
        <v>8330</v>
      </c>
      <c r="E390" s="69" t="s">
        <v>8331</v>
      </c>
      <c r="F390" s="149" t="s">
        <v>8332</v>
      </c>
      <c r="G390" s="69" t="s">
        <v>3193</v>
      </c>
      <c r="H390" s="69" t="s">
        <v>8329</v>
      </c>
      <c r="I390" s="69" t="s">
        <v>8329</v>
      </c>
      <c r="J390" s="69" t="s">
        <v>8333</v>
      </c>
      <c r="K390" s="69"/>
      <c r="L390" s="69">
        <v>0</v>
      </c>
      <c r="M390" s="69"/>
      <c r="N390" s="69"/>
      <c r="O390" s="69"/>
      <c r="P390" s="69"/>
      <c r="Q390" s="69"/>
      <c r="R390" s="69"/>
      <c r="S390" s="69">
        <v>2020</v>
      </c>
      <c r="T390" s="112" t="s">
        <v>4706</v>
      </c>
      <c r="U390" s="68"/>
      <c r="V390" s="68"/>
      <c r="W390" s="68">
        <v>0</v>
      </c>
      <c r="X390" s="68">
        <v>0</v>
      </c>
      <c r="Y390" s="69" t="s">
        <v>5093</v>
      </c>
      <c r="Z390" s="69"/>
      <c r="AA390" s="74" t="s">
        <v>73</v>
      </c>
      <c r="AB390" s="70"/>
      <c r="AC390" s="69"/>
      <c r="AD390" s="74" t="s">
        <v>209</v>
      </c>
      <c r="AE390" s="68"/>
      <c r="AF390" s="69" t="s">
        <v>35</v>
      </c>
      <c r="AG390" s="69"/>
      <c r="AH390" s="70"/>
      <c r="AI390" s="70"/>
      <c r="AJ390" s="69"/>
      <c r="AK390" s="69" t="s">
        <v>105</v>
      </c>
      <c r="AL390" s="69" t="s">
        <v>4706</v>
      </c>
      <c r="AM390" s="69"/>
      <c r="AN390" s="69">
        <v>1</v>
      </c>
      <c r="AO390" s="69" t="s">
        <v>4726</v>
      </c>
      <c r="AP390" s="69" t="s">
        <v>5366</v>
      </c>
    </row>
    <row r="391" spans="1:42" ht="70">
      <c r="A391" s="69">
        <v>654</v>
      </c>
      <c r="B391" s="76" t="s">
        <v>8334</v>
      </c>
      <c r="C391" s="69" t="s">
        <v>8335</v>
      </c>
      <c r="D391" s="69" t="s">
        <v>8336</v>
      </c>
      <c r="E391" s="69" t="s">
        <v>8337</v>
      </c>
      <c r="F391" s="149" t="s">
        <v>8338</v>
      </c>
      <c r="G391" s="69" t="s">
        <v>3180</v>
      </c>
      <c r="H391" s="69" t="s">
        <v>8335</v>
      </c>
      <c r="I391" s="69" t="s">
        <v>8335</v>
      </c>
      <c r="J391" s="69" t="s">
        <v>8339</v>
      </c>
      <c r="K391" s="69"/>
      <c r="L391" s="69">
        <v>0</v>
      </c>
      <c r="M391" s="69"/>
      <c r="N391" s="69"/>
      <c r="O391" s="69"/>
      <c r="P391" s="69"/>
      <c r="Q391" s="69"/>
      <c r="R391" s="69"/>
      <c r="S391" s="69">
        <v>2018</v>
      </c>
      <c r="T391" s="112" t="s">
        <v>4706</v>
      </c>
      <c r="U391" s="68"/>
      <c r="V391" s="68"/>
      <c r="W391" s="68">
        <v>36079000</v>
      </c>
      <c r="X391" s="68">
        <v>0</v>
      </c>
      <c r="Y391" s="69" t="s">
        <v>4707</v>
      </c>
      <c r="Z391" s="69"/>
      <c r="AA391" s="74" t="s">
        <v>73</v>
      </c>
      <c r="AB391" s="70"/>
      <c r="AC391" s="69"/>
      <c r="AD391" s="74" t="s">
        <v>209</v>
      </c>
      <c r="AE391" s="68"/>
      <c r="AF391" s="69" t="s">
        <v>35</v>
      </c>
      <c r="AG391" s="69"/>
      <c r="AH391" s="70"/>
      <c r="AI391" s="70"/>
      <c r="AJ391" s="69"/>
      <c r="AK391" s="69" t="s">
        <v>105</v>
      </c>
      <c r="AL391" s="69" t="s">
        <v>4706</v>
      </c>
      <c r="AM391" s="69"/>
      <c r="AN391" s="69">
        <v>2</v>
      </c>
      <c r="AO391" s="69" t="s">
        <v>4726</v>
      </c>
      <c r="AP391" s="69">
        <v>737185165604000</v>
      </c>
    </row>
    <row r="392" spans="1:42" ht="70">
      <c r="A392" s="69">
        <v>655</v>
      </c>
      <c r="B392" s="76" t="s">
        <v>8340</v>
      </c>
      <c r="C392" s="69" t="s">
        <v>8341</v>
      </c>
      <c r="D392" s="69" t="s">
        <v>8342</v>
      </c>
      <c r="E392" s="69" t="s">
        <v>8343</v>
      </c>
      <c r="F392" s="149" t="s">
        <v>8344</v>
      </c>
      <c r="G392" s="69" t="s">
        <v>3180</v>
      </c>
      <c r="H392" s="69" t="s">
        <v>8341</v>
      </c>
      <c r="I392" s="69" t="s">
        <v>8341</v>
      </c>
      <c r="J392" s="69" t="s">
        <v>8345</v>
      </c>
      <c r="K392" s="69"/>
      <c r="L392" s="69">
        <v>0</v>
      </c>
      <c r="M392" s="69"/>
      <c r="N392" s="69"/>
      <c r="O392" s="69"/>
      <c r="P392" s="69"/>
      <c r="Q392" s="69"/>
      <c r="R392" s="69"/>
      <c r="S392" s="69">
        <v>2020</v>
      </c>
      <c r="T392" s="112" t="s">
        <v>4706</v>
      </c>
      <c r="U392" s="68"/>
      <c r="V392" s="68"/>
      <c r="W392" s="68">
        <v>0</v>
      </c>
      <c r="X392" s="68"/>
      <c r="Y392" s="69" t="s">
        <v>5093</v>
      </c>
      <c r="Z392" s="69"/>
      <c r="AA392" s="74" t="s">
        <v>73</v>
      </c>
      <c r="AB392" s="70"/>
      <c r="AC392" s="69"/>
      <c r="AD392" s="74" t="s">
        <v>209</v>
      </c>
      <c r="AE392" s="68"/>
      <c r="AF392" s="69" t="s">
        <v>114</v>
      </c>
      <c r="AG392" s="69"/>
      <c r="AH392" s="70"/>
      <c r="AI392" s="70"/>
      <c r="AJ392" s="69"/>
      <c r="AK392" s="69" t="s">
        <v>105</v>
      </c>
      <c r="AL392" s="69" t="s">
        <v>4706</v>
      </c>
      <c r="AM392" s="69"/>
      <c r="AN392" s="69">
        <v>1</v>
      </c>
      <c r="AO392" s="69" t="s">
        <v>4726</v>
      </c>
      <c r="AP392" s="69" t="s">
        <v>5366</v>
      </c>
    </row>
    <row r="393" spans="1:42" ht="70">
      <c r="A393" s="69">
        <v>657</v>
      </c>
      <c r="B393" s="76" t="s">
        <v>8354</v>
      </c>
      <c r="C393" s="69" t="s">
        <v>8355</v>
      </c>
      <c r="D393" s="69" t="s">
        <v>8356</v>
      </c>
      <c r="E393" s="69" t="s">
        <v>8357</v>
      </c>
      <c r="F393" s="149" t="s">
        <v>8358</v>
      </c>
      <c r="G393" s="69" t="s">
        <v>3180</v>
      </c>
      <c r="H393" s="69" t="s">
        <v>8355</v>
      </c>
      <c r="I393" s="69" t="s">
        <v>8355</v>
      </c>
      <c r="J393" s="69" t="s">
        <v>8359</v>
      </c>
      <c r="K393" s="69"/>
      <c r="L393" s="69" t="s">
        <v>102</v>
      </c>
      <c r="M393" s="69"/>
      <c r="N393" s="69"/>
      <c r="O393" s="69"/>
      <c r="P393" s="69"/>
      <c r="Q393" s="69"/>
      <c r="R393" s="69"/>
      <c r="S393" s="69">
        <v>2020</v>
      </c>
      <c r="T393" s="112" t="s">
        <v>4706</v>
      </c>
      <c r="U393" s="68"/>
      <c r="V393" s="68"/>
      <c r="W393" s="68">
        <v>0</v>
      </c>
      <c r="X393" s="68">
        <v>0</v>
      </c>
      <c r="Y393" s="69" t="s">
        <v>5093</v>
      </c>
      <c r="Z393" s="69"/>
      <c r="AA393" s="74" t="s">
        <v>73</v>
      </c>
      <c r="AB393" s="70"/>
      <c r="AC393" s="69"/>
      <c r="AD393" s="74" t="s">
        <v>209</v>
      </c>
      <c r="AE393" s="68"/>
      <c r="AF393" s="69" t="s">
        <v>35</v>
      </c>
      <c r="AG393" s="69"/>
      <c r="AH393" s="70"/>
      <c r="AI393" s="70"/>
      <c r="AJ393" s="69"/>
      <c r="AK393" s="69" t="s">
        <v>105</v>
      </c>
      <c r="AL393" s="69" t="s">
        <v>4706</v>
      </c>
      <c r="AM393" s="69"/>
      <c r="AN393" s="69">
        <v>1</v>
      </c>
      <c r="AO393" s="69" t="s">
        <v>4726</v>
      </c>
      <c r="AP393" s="69" t="s">
        <v>4772</v>
      </c>
    </row>
    <row r="394" spans="1:42" ht="56">
      <c r="A394" s="69">
        <v>658</v>
      </c>
      <c r="B394" s="76" t="s">
        <v>8360</v>
      </c>
      <c r="C394" s="69" t="s">
        <v>8361</v>
      </c>
      <c r="D394" s="69" t="s">
        <v>8362</v>
      </c>
      <c r="E394" s="69" t="s">
        <v>8363</v>
      </c>
      <c r="F394" s="149" t="s">
        <v>8364</v>
      </c>
      <c r="G394" s="69" t="s">
        <v>3180</v>
      </c>
      <c r="H394" s="69" t="s">
        <v>8361</v>
      </c>
      <c r="I394" s="69" t="s">
        <v>8361</v>
      </c>
      <c r="J394" s="69" t="s">
        <v>8365</v>
      </c>
      <c r="K394" s="69"/>
      <c r="L394" s="69" t="s">
        <v>102</v>
      </c>
      <c r="M394" s="69"/>
      <c r="N394" s="69"/>
      <c r="O394" s="69"/>
      <c r="P394" s="69"/>
      <c r="Q394" s="69"/>
      <c r="R394" s="69"/>
      <c r="S394" s="69">
        <v>2019</v>
      </c>
      <c r="T394" s="112" t="s">
        <v>4706</v>
      </c>
      <c r="U394" s="68"/>
      <c r="V394" s="68"/>
      <c r="W394" s="68">
        <v>0</v>
      </c>
      <c r="X394" s="68">
        <v>0</v>
      </c>
      <c r="Y394" s="69" t="s">
        <v>4707</v>
      </c>
      <c r="Z394" s="69"/>
      <c r="AA394" s="74" t="s">
        <v>73</v>
      </c>
      <c r="AB394" s="70"/>
      <c r="AC394" s="69"/>
      <c r="AD394" s="74" t="s">
        <v>209</v>
      </c>
      <c r="AE394" s="68"/>
      <c r="AF394" s="69" t="s">
        <v>35</v>
      </c>
      <c r="AG394" s="69"/>
      <c r="AH394" s="70"/>
      <c r="AI394" s="70"/>
      <c r="AJ394" s="69"/>
      <c r="AK394" s="69" t="s">
        <v>105</v>
      </c>
      <c r="AL394" s="69" t="s">
        <v>4706</v>
      </c>
      <c r="AM394" s="69"/>
      <c r="AN394" s="69">
        <v>1</v>
      </c>
      <c r="AO394" s="69" t="s">
        <v>4726</v>
      </c>
      <c r="AP394" s="69" t="s">
        <v>4772</v>
      </c>
    </row>
    <row r="395" spans="1:42" ht="56">
      <c r="A395" s="69">
        <v>659</v>
      </c>
      <c r="B395" s="76" t="s">
        <v>8366</v>
      </c>
      <c r="C395" s="69" t="s">
        <v>8367</v>
      </c>
      <c r="D395" s="69" t="s">
        <v>8368</v>
      </c>
      <c r="E395" s="69" t="s">
        <v>8369</v>
      </c>
      <c r="F395" s="149" t="s">
        <v>8370</v>
      </c>
      <c r="G395" s="69" t="s">
        <v>3180</v>
      </c>
      <c r="H395" s="69" t="s">
        <v>8367</v>
      </c>
      <c r="I395" s="69" t="s">
        <v>8367</v>
      </c>
      <c r="J395" s="69" t="s">
        <v>8371</v>
      </c>
      <c r="K395" s="69"/>
      <c r="L395" s="69" t="s">
        <v>8372</v>
      </c>
      <c r="M395" s="69"/>
      <c r="N395" s="69"/>
      <c r="O395" s="69"/>
      <c r="P395" s="69"/>
      <c r="Q395" s="69"/>
      <c r="R395" s="69"/>
      <c r="S395" s="69">
        <v>2017</v>
      </c>
      <c r="T395" s="112" t="s">
        <v>4706</v>
      </c>
      <c r="U395" s="68"/>
      <c r="V395" s="68"/>
      <c r="W395" s="68">
        <v>0</v>
      </c>
      <c r="X395" s="68"/>
      <c r="Y395" s="69" t="s">
        <v>5093</v>
      </c>
      <c r="Z395" s="69"/>
      <c r="AA395" s="74" t="s">
        <v>73</v>
      </c>
      <c r="AB395" s="70"/>
      <c r="AC395" s="69"/>
      <c r="AD395" s="74" t="s">
        <v>209</v>
      </c>
      <c r="AE395" s="68"/>
      <c r="AF395" s="69" t="s">
        <v>35</v>
      </c>
      <c r="AG395" s="69"/>
      <c r="AH395" s="70"/>
      <c r="AI395" s="70"/>
      <c r="AJ395" s="69"/>
      <c r="AK395" s="69" t="s">
        <v>105</v>
      </c>
      <c r="AL395" s="69" t="s">
        <v>4706</v>
      </c>
      <c r="AM395" s="69"/>
      <c r="AN395" s="69">
        <v>2</v>
      </c>
      <c r="AO395" s="69" t="s">
        <v>4726</v>
      </c>
      <c r="AP395" s="69" t="s">
        <v>5244</v>
      </c>
    </row>
    <row r="396" spans="1:42" ht="70">
      <c r="A396" s="69">
        <v>660</v>
      </c>
      <c r="B396" s="76" t="s">
        <v>8373</v>
      </c>
      <c r="C396" s="69" t="s">
        <v>8374</v>
      </c>
      <c r="D396" s="69" t="s">
        <v>5054</v>
      </c>
      <c r="E396" s="69" t="s">
        <v>8375</v>
      </c>
      <c r="F396" s="149" t="s">
        <v>5056</v>
      </c>
      <c r="G396" s="69" t="s">
        <v>44</v>
      </c>
      <c r="H396" s="69" t="s">
        <v>8374</v>
      </c>
      <c r="I396" s="69" t="s">
        <v>8374</v>
      </c>
      <c r="J396" s="69" t="s">
        <v>5057</v>
      </c>
      <c r="K396" s="69"/>
      <c r="L396" s="69" t="s">
        <v>8376</v>
      </c>
      <c r="M396" s="69"/>
      <c r="N396" s="69"/>
      <c r="O396" s="69"/>
      <c r="P396" s="69"/>
      <c r="Q396" s="69"/>
      <c r="R396" s="69"/>
      <c r="S396" s="69">
        <v>2018</v>
      </c>
      <c r="T396" s="112" t="s">
        <v>4706</v>
      </c>
      <c r="U396" s="68"/>
      <c r="V396" s="68"/>
      <c r="W396" s="68">
        <v>100000</v>
      </c>
      <c r="X396" s="68">
        <v>220000</v>
      </c>
      <c r="Y396" s="69" t="s">
        <v>4707</v>
      </c>
      <c r="Z396" s="69"/>
      <c r="AA396" s="74" t="s">
        <v>73</v>
      </c>
      <c r="AB396" s="70"/>
      <c r="AC396" s="69"/>
      <c r="AD396" s="74" t="s">
        <v>209</v>
      </c>
      <c r="AE396" s="68"/>
      <c r="AF396" s="69" t="s">
        <v>35</v>
      </c>
      <c r="AG396" s="74" t="s">
        <v>5059</v>
      </c>
      <c r="AH396" s="70"/>
      <c r="AI396" s="70"/>
      <c r="AJ396" s="69"/>
      <c r="AK396" s="69" t="s">
        <v>105</v>
      </c>
      <c r="AL396" s="69" t="s">
        <v>4706</v>
      </c>
      <c r="AM396" s="69"/>
      <c r="AN396" s="69">
        <v>4</v>
      </c>
      <c r="AO396" s="69" t="s">
        <v>4726</v>
      </c>
      <c r="AP396" s="69" t="s">
        <v>5061</v>
      </c>
    </row>
    <row r="397" spans="1:42" ht="70">
      <c r="A397" s="69">
        <v>661</v>
      </c>
      <c r="B397" s="76" t="s">
        <v>8377</v>
      </c>
      <c r="C397" s="69" t="s">
        <v>8378</v>
      </c>
      <c r="D397" s="69" t="s">
        <v>8379</v>
      </c>
      <c r="E397" s="69" t="s">
        <v>8380</v>
      </c>
      <c r="F397" s="149" t="s">
        <v>8381</v>
      </c>
      <c r="G397" s="69" t="s">
        <v>3180</v>
      </c>
      <c r="H397" s="69" t="s">
        <v>8378</v>
      </c>
      <c r="I397" s="69" t="s">
        <v>8378</v>
      </c>
      <c r="J397" s="69" t="s">
        <v>8382</v>
      </c>
      <c r="K397" s="69"/>
      <c r="L397" s="69" t="s">
        <v>102</v>
      </c>
      <c r="M397" s="69"/>
      <c r="N397" s="69"/>
      <c r="O397" s="69"/>
      <c r="P397" s="69"/>
      <c r="Q397" s="69"/>
      <c r="R397" s="69"/>
      <c r="S397" s="69">
        <v>2020</v>
      </c>
      <c r="T397" s="112" t="s">
        <v>4706</v>
      </c>
      <c r="U397" s="68"/>
      <c r="V397" s="68"/>
      <c r="W397" s="68">
        <v>0</v>
      </c>
      <c r="X397" s="68">
        <v>0</v>
      </c>
      <c r="Y397" s="69" t="s">
        <v>4707</v>
      </c>
      <c r="Z397" s="69"/>
      <c r="AA397" s="74" t="s">
        <v>73</v>
      </c>
      <c r="AB397" s="70"/>
      <c r="AC397" s="69"/>
      <c r="AD397" s="74" t="s">
        <v>209</v>
      </c>
      <c r="AE397" s="68"/>
      <c r="AF397" s="69" t="s">
        <v>35</v>
      </c>
      <c r="AG397" s="69"/>
      <c r="AH397" s="70"/>
      <c r="AI397" s="70"/>
      <c r="AJ397" s="69"/>
      <c r="AK397" s="69" t="s">
        <v>105</v>
      </c>
      <c r="AL397" s="69" t="s">
        <v>4706</v>
      </c>
      <c r="AM397" s="69"/>
      <c r="AN397" s="69">
        <v>2</v>
      </c>
      <c r="AO397" s="69" t="s">
        <v>4726</v>
      </c>
      <c r="AP397" s="69" t="s">
        <v>4772</v>
      </c>
    </row>
    <row r="398" spans="1:42" ht="84">
      <c r="A398" s="69">
        <v>664</v>
      </c>
      <c r="B398" s="76" t="s">
        <v>8398</v>
      </c>
      <c r="C398" s="69" t="s">
        <v>8399</v>
      </c>
      <c r="D398" s="69" t="s">
        <v>8400</v>
      </c>
      <c r="E398" s="69" t="s">
        <v>8401</v>
      </c>
      <c r="F398" s="149" t="s">
        <v>8402</v>
      </c>
      <c r="G398" s="69" t="s">
        <v>3180</v>
      </c>
      <c r="H398" s="69" t="s">
        <v>8399</v>
      </c>
      <c r="I398" s="69" t="s">
        <v>8399</v>
      </c>
      <c r="J398" s="69" t="s">
        <v>8403</v>
      </c>
      <c r="K398" s="69"/>
      <c r="L398" s="69" t="s">
        <v>102</v>
      </c>
      <c r="M398" s="69"/>
      <c r="N398" s="69"/>
      <c r="O398" s="69"/>
      <c r="P398" s="69"/>
      <c r="Q398" s="69"/>
      <c r="R398" s="69"/>
      <c r="S398" s="69">
        <v>2019</v>
      </c>
      <c r="T398" s="112" t="s">
        <v>4706</v>
      </c>
      <c r="U398" s="68"/>
      <c r="V398" s="68"/>
      <c r="W398" s="68">
        <v>0</v>
      </c>
      <c r="X398" s="68">
        <v>0</v>
      </c>
      <c r="Y398" s="69" t="s">
        <v>4707</v>
      </c>
      <c r="Z398" s="69"/>
      <c r="AA398" s="74" t="s">
        <v>73</v>
      </c>
      <c r="AB398" s="70"/>
      <c r="AC398" s="69"/>
      <c r="AD398" s="74" t="s">
        <v>209</v>
      </c>
      <c r="AE398" s="68"/>
      <c r="AF398" s="69" t="s">
        <v>35</v>
      </c>
      <c r="AG398" s="74" t="s">
        <v>5950</v>
      </c>
      <c r="AH398" s="70"/>
      <c r="AI398" s="70"/>
      <c r="AJ398" s="69"/>
      <c r="AK398" s="69" t="s">
        <v>105</v>
      </c>
      <c r="AL398" s="69" t="s">
        <v>4706</v>
      </c>
      <c r="AM398" s="69"/>
      <c r="AN398" s="69">
        <v>3</v>
      </c>
      <c r="AO398" s="69" t="s">
        <v>4726</v>
      </c>
      <c r="AP398" s="69" t="s">
        <v>4772</v>
      </c>
    </row>
    <row r="399" spans="1:42" ht="56">
      <c r="A399" s="69">
        <v>666</v>
      </c>
      <c r="B399" s="76" t="s">
        <v>8409</v>
      </c>
      <c r="C399" s="69" t="s">
        <v>8410</v>
      </c>
      <c r="D399" s="69" t="s">
        <v>8411</v>
      </c>
      <c r="E399" s="149" t="s">
        <v>8412</v>
      </c>
      <c r="F399" s="149" t="s">
        <v>8413</v>
      </c>
      <c r="G399" s="69" t="s">
        <v>3180</v>
      </c>
      <c r="H399" s="69" t="s">
        <v>8410</v>
      </c>
      <c r="I399" s="69" t="s">
        <v>8410</v>
      </c>
      <c r="J399" s="69" t="s">
        <v>8414</v>
      </c>
      <c r="K399" s="149" t="s">
        <v>8415</v>
      </c>
      <c r="L399" s="69" t="s">
        <v>124</v>
      </c>
      <c r="M399" s="69" t="s">
        <v>124</v>
      </c>
      <c r="N399" s="69" t="s">
        <v>124</v>
      </c>
      <c r="O399" s="69" t="s">
        <v>124</v>
      </c>
      <c r="P399" s="69" t="s">
        <v>124</v>
      </c>
      <c r="Q399" s="69" t="s">
        <v>124</v>
      </c>
      <c r="R399" s="69" t="s">
        <v>124</v>
      </c>
      <c r="S399" s="69">
        <v>2020</v>
      </c>
      <c r="T399" s="112" t="s">
        <v>4706</v>
      </c>
      <c r="U399" s="68"/>
      <c r="V399" s="68"/>
      <c r="W399" s="68"/>
      <c r="X399" s="68">
        <v>0</v>
      </c>
      <c r="Y399" s="69" t="s">
        <v>4707</v>
      </c>
      <c r="Z399" s="69"/>
      <c r="AA399" s="69" t="s">
        <v>49</v>
      </c>
      <c r="AB399" s="70" t="s">
        <v>33</v>
      </c>
      <c r="AC399" s="69"/>
      <c r="AD399" s="74" t="s">
        <v>209</v>
      </c>
      <c r="AE399" s="68"/>
      <c r="AF399" s="69" t="s">
        <v>35</v>
      </c>
      <c r="AG399" s="69"/>
      <c r="AH399" s="70"/>
      <c r="AI399" s="70"/>
      <c r="AJ399" s="69"/>
      <c r="AK399" s="69" t="s">
        <v>105</v>
      </c>
      <c r="AL399" s="69" t="s">
        <v>8416</v>
      </c>
      <c r="AM399" s="69"/>
      <c r="AN399" s="69">
        <v>1</v>
      </c>
      <c r="AO399" s="69" t="s">
        <v>4726</v>
      </c>
      <c r="AP399" s="69" t="s">
        <v>4772</v>
      </c>
    </row>
    <row r="400" spans="1:42" ht="70">
      <c r="A400" s="69">
        <v>667</v>
      </c>
      <c r="B400" s="76" t="s">
        <v>8417</v>
      </c>
      <c r="C400" s="69" t="s">
        <v>8418</v>
      </c>
      <c r="D400" s="69" t="s">
        <v>8419</v>
      </c>
      <c r="E400" s="149" t="s">
        <v>8420</v>
      </c>
      <c r="F400" s="149" t="s">
        <v>8421</v>
      </c>
      <c r="G400" s="69" t="s">
        <v>3180</v>
      </c>
      <c r="H400" s="69" t="s">
        <v>8418</v>
      </c>
      <c r="I400" s="69" t="s">
        <v>8418</v>
      </c>
      <c r="J400" s="69" t="s">
        <v>8422</v>
      </c>
      <c r="K400" s="69" t="s">
        <v>124</v>
      </c>
      <c r="L400" s="69" t="s">
        <v>124</v>
      </c>
      <c r="M400" s="69" t="s">
        <v>124</v>
      </c>
      <c r="N400" s="69" t="s">
        <v>124</v>
      </c>
      <c r="O400" s="69" t="s">
        <v>124</v>
      </c>
      <c r="P400" s="69" t="s">
        <v>124</v>
      </c>
      <c r="Q400" s="69" t="s">
        <v>124</v>
      </c>
      <c r="R400" s="69" t="s">
        <v>124</v>
      </c>
      <c r="S400" s="69">
        <v>2021</v>
      </c>
      <c r="T400" s="112" t="s">
        <v>4706</v>
      </c>
      <c r="U400" s="68"/>
      <c r="V400" s="68"/>
      <c r="W400" s="68"/>
      <c r="X400" s="68">
        <v>0</v>
      </c>
      <c r="Y400" s="69" t="s">
        <v>4707</v>
      </c>
      <c r="Z400" s="69"/>
      <c r="AA400" s="69" t="s">
        <v>49</v>
      </c>
      <c r="AB400" s="70" t="s">
        <v>211</v>
      </c>
      <c r="AC400" s="69"/>
      <c r="AD400" s="74" t="s">
        <v>209</v>
      </c>
      <c r="AE400" s="68"/>
      <c r="AF400" s="69" t="s">
        <v>35</v>
      </c>
      <c r="AG400" s="69" t="s">
        <v>8423</v>
      </c>
      <c r="AH400" s="70"/>
      <c r="AI400" s="70"/>
      <c r="AJ400" s="69"/>
      <c r="AK400" s="69" t="s">
        <v>105</v>
      </c>
      <c r="AL400" s="69" t="s">
        <v>8416</v>
      </c>
      <c r="AM400" s="69"/>
      <c r="AN400" s="69">
        <v>1</v>
      </c>
      <c r="AO400" s="69" t="s">
        <v>4726</v>
      </c>
      <c r="AP400" s="69" t="s">
        <v>8424</v>
      </c>
    </row>
    <row r="401" spans="1:42" ht="112">
      <c r="A401" s="69">
        <v>668</v>
      </c>
      <c r="B401" s="76" t="s">
        <v>8425</v>
      </c>
      <c r="C401" s="69" t="s">
        <v>8426</v>
      </c>
      <c r="D401" s="69" t="s">
        <v>8427</v>
      </c>
      <c r="E401" s="149" t="s">
        <v>8428</v>
      </c>
      <c r="F401" s="149" t="s">
        <v>8429</v>
      </c>
      <c r="G401" s="69" t="s">
        <v>3180</v>
      </c>
      <c r="H401" s="69" t="s">
        <v>8426</v>
      </c>
      <c r="I401" s="69" t="s">
        <v>8426</v>
      </c>
      <c r="J401" s="69" t="s">
        <v>8430</v>
      </c>
      <c r="K401" s="69">
        <v>9120012232741</v>
      </c>
      <c r="L401" s="69" t="s">
        <v>124</v>
      </c>
      <c r="M401" s="69" t="s">
        <v>124</v>
      </c>
      <c r="N401" s="69" t="s">
        <v>8431</v>
      </c>
      <c r="O401" s="69" t="s">
        <v>124</v>
      </c>
      <c r="P401" s="69" t="s">
        <v>124</v>
      </c>
      <c r="Q401" s="69" t="s">
        <v>8432</v>
      </c>
      <c r="R401" s="69" t="s">
        <v>124</v>
      </c>
      <c r="S401" s="69">
        <v>2021</v>
      </c>
      <c r="T401" s="112" t="s">
        <v>4706</v>
      </c>
      <c r="U401" s="68"/>
      <c r="V401" s="68"/>
      <c r="W401" s="68"/>
      <c r="X401" s="68">
        <v>0</v>
      </c>
      <c r="Y401" s="69" t="s">
        <v>4707</v>
      </c>
      <c r="Z401" s="69"/>
      <c r="AA401" s="69" t="s">
        <v>49</v>
      </c>
      <c r="AB401" s="70" t="s">
        <v>33</v>
      </c>
      <c r="AC401" s="69"/>
      <c r="AD401" s="74" t="s">
        <v>209</v>
      </c>
      <c r="AE401" s="68"/>
      <c r="AF401" s="69" t="s">
        <v>35</v>
      </c>
      <c r="AG401" s="69"/>
      <c r="AH401" s="70"/>
      <c r="AI401" s="70"/>
      <c r="AJ401" s="69"/>
      <c r="AK401" s="69" t="s">
        <v>105</v>
      </c>
      <c r="AL401" s="69" t="s">
        <v>8416</v>
      </c>
      <c r="AM401" s="69"/>
      <c r="AN401" s="69">
        <v>1</v>
      </c>
      <c r="AO401" s="69" t="s">
        <v>4726</v>
      </c>
      <c r="AP401" s="69" t="s">
        <v>8433</v>
      </c>
    </row>
    <row r="402" spans="1:42" ht="84">
      <c r="A402" s="69">
        <v>669</v>
      </c>
      <c r="B402" s="76" t="s">
        <v>8434</v>
      </c>
      <c r="C402" s="69" t="s">
        <v>8435</v>
      </c>
      <c r="D402" s="69" t="s">
        <v>8436</v>
      </c>
      <c r="E402" s="149" t="s">
        <v>8437</v>
      </c>
      <c r="F402" s="149" t="s">
        <v>8438</v>
      </c>
      <c r="G402" s="69" t="s">
        <v>3180</v>
      </c>
      <c r="H402" s="69" t="s">
        <v>8435</v>
      </c>
      <c r="I402" s="69" t="s">
        <v>8435</v>
      </c>
      <c r="J402" s="69" t="s">
        <v>8439</v>
      </c>
      <c r="K402" s="69" t="s">
        <v>124</v>
      </c>
      <c r="L402" s="69" t="s">
        <v>124</v>
      </c>
      <c r="M402" s="69" t="s">
        <v>124</v>
      </c>
      <c r="N402" s="69" t="s">
        <v>8440</v>
      </c>
      <c r="O402" s="69" t="s">
        <v>124</v>
      </c>
      <c r="P402" s="69" t="s">
        <v>124</v>
      </c>
      <c r="Q402" s="69" t="s">
        <v>124</v>
      </c>
      <c r="R402" s="69" t="s">
        <v>124</v>
      </c>
      <c r="S402" s="69">
        <v>2021</v>
      </c>
      <c r="T402" s="112" t="s">
        <v>4706</v>
      </c>
      <c r="U402" s="68"/>
      <c r="V402" s="68"/>
      <c r="W402" s="68"/>
      <c r="X402" s="68">
        <v>0</v>
      </c>
      <c r="Y402" s="69" t="s">
        <v>4707</v>
      </c>
      <c r="Z402" s="69"/>
      <c r="AA402" s="69" t="s">
        <v>49</v>
      </c>
      <c r="AB402" s="70" t="s">
        <v>33</v>
      </c>
      <c r="AC402" s="69"/>
      <c r="AD402" s="74" t="s">
        <v>209</v>
      </c>
      <c r="AE402" s="68"/>
      <c r="AF402" s="69" t="s">
        <v>35</v>
      </c>
      <c r="AG402" s="69"/>
      <c r="AH402" s="70"/>
      <c r="AI402" s="70"/>
      <c r="AJ402" s="69"/>
      <c r="AK402" s="69" t="s">
        <v>105</v>
      </c>
      <c r="AL402" s="69" t="s">
        <v>8416</v>
      </c>
      <c r="AM402" s="69"/>
      <c r="AN402" s="69">
        <v>2</v>
      </c>
      <c r="AO402" s="69" t="s">
        <v>4726</v>
      </c>
      <c r="AP402" s="69" t="s">
        <v>8441</v>
      </c>
    </row>
    <row r="403" spans="1:42" ht="70">
      <c r="A403" s="69">
        <v>670</v>
      </c>
      <c r="B403" s="76" t="s">
        <v>8442</v>
      </c>
      <c r="C403" s="69" t="s">
        <v>8443</v>
      </c>
      <c r="D403" s="69" t="s">
        <v>8444</v>
      </c>
      <c r="E403" s="149" t="s">
        <v>8445</v>
      </c>
      <c r="F403" s="149" t="s">
        <v>8446</v>
      </c>
      <c r="G403" s="69" t="s">
        <v>3193</v>
      </c>
      <c r="H403" s="69" t="s">
        <v>8443</v>
      </c>
      <c r="I403" s="69" t="s">
        <v>8443</v>
      </c>
      <c r="J403" s="69" t="s">
        <v>8447</v>
      </c>
      <c r="K403" s="69" t="s">
        <v>124</v>
      </c>
      <c r="L403" s="69" t="s">
        <v>124</v>
      </c>
      <c r="M403" s="69" t="s">
        <v>124</v>
      </c>
      <c r="N403" s="69" t="s">
        <v>124</v>
      </c>
      <c r="O403" s="69" t="s">
        <v>124</v>
      </c>
      <c r="P403" s="69" t="s">
        <v>124</v>
      </c>
      <c r="Q403" s="69" t="s">
        <v>124</v>
      </c>
      <c r="R403" s="69" t="s">
        <v>124</v>
      </c>
      <c r="S403" s="69">
        <v>2021</v>
      </c>
      <c r="T403" s="112" t="s">
        <v>4706</v>
      </c>
      <c r="U403" s="68"/>
      <c r="V403" s="68"/>
      <c r="W403" s="68"/>
      <c r="X403" s="68">
        <v>0</v>
      </c>
      <c r="Y403" s="69" t="s">
        <v>4707</v>
      </c>
      <c r="Z403" s="69"/>
      <c r="AA403" s="69" t="s">
        <v>49</v>
      </c>
      <c r="AB403" s="70" t="s">
        <v>33</v>
      </c>
      <c r="AC403" s="69"/>
      <c r="AD403" s="74" t="s">
        <v>209</v>
      </c>
      <c r="AE403" s="68"/>
      <c r="AF403" s="69" t="s">
        <v>35</v>
      </c>
      <c r="AG403" s="69"/>
      <c r="AH403" s="70"/>
      <c r="AI403" s="70"/>
      <c r="AJ403" s="69"/>
      <c r="AK403" s="69" t="s">
        <v>105</v>
      </c>
      <c r="AL403" s="69" t="s">
        <v>8416</v>
      </c>
      <c r="AM403" s="69"/>
      <c r="AN403" s="69">
        <v>1</v>
      </c>
      <c r="AO403" s="69" t="s">
        <v>4726</v>
      </c>
      <c r="AP403" s="69" t="s">
        <v>4772</v>
      </c>
    </row>
    <row r="404" spans="1:42" ht="70">
      <c r="A404" s="69">
        <v>671</v>
      </c>
      <c r="B404" s="76" t="s">
        <v>8448</v>
      </c>
      <c r="C404" s="69" t="s">
        <v>8449</v>
      </c>
      <c r="D404" s="69" t="s">
        <v>8450</v>
      </c>
      <c r="E404" s="149" t="s">
        <v>8451</v>
      </c>
      <c r="F404" s="149" t="s">
        <v>8452</v>
      </c>
      <c r="G404" s="69" t="s">
        <v>3180</v>
      </c>
      <c r="H404" s="69" t="s">
        <v>8449</v>
      </c>
      <c r="I404" s="69" t="s">
        <v>8449</v>
      </c>
      <c r="J404" s="69" t="s">
        <v>8453</v>
      </c>
      <c r="K404" s="69" t="s">
        <v>124</v>
      </c>
      <c r="L404" s="69" t="s">
        <v>124</v>
      </c>
      <c r="M404" s="69" t="s">
        <v>124</v>
      </c>
      <c r="N404" s="69" t="s">
        <v>124</v>
      </c>
      <c r="O404" s="69" t="s">
        <v>124</v>
      </c>
      <c r="P404" s="69" t="s">
        <v>124</v>
      </c>
      <c r="Q404" s="69" t="s">
        <v>124</v>
      </c>
      <c r="R404" s="69" t="s">
        <v>124</v>
      </c>
      <c r="S404" s="69">
        <v>2021</v>
      </c>
      <c r="T404" s="112" t="s">
        <v>4706</v>
      </c>
      <c r="U404" s="68"/>
      <c r="V404" s="68"/>
      <c r="W404" s="68"/>
      <c r="X404" s="68">
        <v>0</v>
      </c>
      <c r="Y404" s="69" t="s">
        <v>4707</v>
      </c>
      <c r="Z404" s="69"/>
      <c r="AA404" s="69" t="s">
        <v>49</v>
      </c>
      <c r="AB404" s="70" t="s">
        <v>33</v>
      </c>
      <c r="AC404" s="69"/>
      <c r="AD404" s="74" t="s">
        <v>209</v>
      </c>
      <c r="AE404" s="68"/>
      <c r="AF404" s="69" t="s">
        <v>35</v>
      </c>
      <c r="AG404" s="69"/>
      <c r="AH404" s="70"/>
      <c r="AI404" s="70"/>
      <c r="AJ404" s="69"/>
      <c r="AK404" s="69" t="s">
        <v>105</v>
      </c>
      <c r="AL404" s="69" t="s">
        <v>8416</v>
      </c>
      <c r="AM404" s="69"/>
      <c r="AN404" s="69">
        <v>1</v>
      </c>
      <c r="AO404" s="69" t="s">
        <v>4726</v>
      </c>
      <c r="AP404" s="69" t="s">
        <v>4772</v>
      </c>
    </row>
    <row r="405" spans="1:42" ht="70">
      <c r="A405" s="69">
        <v>672</v>
      </c>
      <c r="B405" s="76" t="s">
        <v>8454</v>
      </c>
      <c r="C405" s="69" t="s">
        <v>8455</v>
      </c>
      <c r="D405" s="69" t="s">
        <v>8456</v>
      </c>
      <c r="E405" s="149" t="s">
        <v>8457</v>
      </c>
      <c r="F405" s="149" t="s">
        <v>8458</v>
      </c>
      <c r="G405" s="69" t="s">
        <v>3180</v>
      </c>
      <c r="H405" s="69" t="s">
        <v>8455</v>
      </c>
      <c r="I405" s="69" t="s">
        <v>8455</v>
      </c>
      <c r="J405" s="69" t="s">
        <v>8459</v>
      </c>
      <c r="K405" s="149" t="s">
        <v>8460</v>
      </c>
      <c r="L405" s="69" t="s">
        <v>124</v>
      </c>
      <c r="M405" s="69" t="s">
        <v>124</v>
      </c>
      <c r="N405" s="69" t="s">
        <v>124</v>
      </c>
      <c r="O405" s="69" t="s">
        <v>124</v>
      </c>
      <c r="P405" s="69" t="s">
        <v>124</v>
      </c>
      <c r="Q405" s="69" t="s">
        <v>124</v>
      </c>
      <c r="R405" s="69" t="s">
        <v>124</v>
      </c>
      <c r="S405" s="69">
        <v>2021</v>
      </c>
      <c r="T405" s="112" t="s">
        <v>4706</v>
      </c>
      <c r="U405" s="68"/>
      <c r="V405" s="68"/>
      <c r="W405" s="68"/>
      <c r="X405" s="68">
        <v>0</v>
      </c>
      <c r="Y405" s="69" t="s">
        <v>4707</v>
      </c>
      <c r="Z405" s="69"/>
      <c r="AA405" s="69" t="s">
        <v>49</v>
      </c>
      <c r="AB405" s="70" t="s">
        <v>33</v>
      </c>
      <c r="AC405" s="69"/>
      <c r="AD405" s="74" t="s">
        <v>209</v>
      </c>
      <c r="AE405" s="68"/>
      <c r="AF405" s="69" t="s">
        <v>35</v>
      </c>
      <c r="AG405" s="69"/>
      <c r="AH405" s="70"/>
      <c r="AI405" s="70"/>
      <c r="AJ405" s="69"/>
      <c r="AK405" s="69" t="s">
        <v>105</v>
      </c>
      <c r="AL405" s="69" t="s">
        <v>8416</v>
      </c>
      <c r="AM405" s="69"/>
      <c r="AN405" s="69">
        <v>2</v>
      </c>
      <c r="AO405" s="69" t="s">
        <v>4726</v>
      </c>
      <c r="AP405" s="69" t="s">
        <v>8461</v>
      </c>
    </row>
    <row r="406" spans="1:42" ht="70">
      <c r="A406" s="69">
        <v>673</v>
      </c>
      <c r="B406" s="76" t="s">
        <v>8462</v>
      </c>
      <c r="C406" s="69" t="s">
        <v>8463</v>
      </c>
      <c r="D406" s="69" t="s">
        <v>8464</v>
      </c>
      <c r="E406" s="149" t="s">
        <v>8465</v>
      </c>
      <c r="F406" s="149" t="s">
        <v>8466</v>
      </c>
      <c r="G406" s="69" t="s">
        <v>3180</v>
      </c>
      <c r="H406" s="69" t="s">
        <v>8463</v>
      </c>
      <c r="I406" s="69" t="s">
        <v>8463</v>
      </c>
      <c r="J406" s="69" t="s">
        <v>8467</v>
      </c>
      <c r="K406" s="149" t="s">
        <v>8468</v>
      </c>
      <c r="L406" s="69" t="s">
        <v>124</v>
      </c>
      <c r="M406" s="69" t="s">
        <v>124</v>
      </c>
      <c r="N406" s="69" t="s">
        <v>124</v>
      </c>
      <c r="O406" s="69" t="s">
        <v>124</v>
      </c>
      <c r="P406" s="69" t="s">
        <v>124</v>
      </c>
      <c r="Q406" s="69" t="s">
        <v>124</v>
      </c>
      <c r="R406" s="69" t="s">
        <v>124</v>
      </c>
      <c r="S406" s="69">
        <v>2021</v>
      </c>
      <c r="T406" s="112" t="s">
        <v>4706</v>
      </c>
      <c r="U406" s="68"/>
      <c r="V406" s="68"/>
      <c r="W406" s="68"/>
      <c r="X406" s="68">
        <v>0</v>
      </c>
      <c r="Y406" s="69" t="s">
        <v>4707</v>
      </c>
      <c r="Z406" s="69"/>
      <c r="AA406" s="69" t="s">
        <v>49</v>
      </c>
      <c r="AB406" s="70" t="s">
        <v>33</v>
      </c>
      <c r="AC406" s="69"/>
      <c r="AD406" s="74" t="s">
        <v>209</v>
      </c>
      <c r="AE406" s="68"/>
      <c r="AF406" s="69" t="s">
        <v>35</v>
      </c>
      <c r="AG406" s="69"/>
      <c r="AH406" s="70"/>
      <c r="AI406" s="70"/>
      <c r="AJ406" s="69"/>
      <c r="AK406" s="69" t="s">
        <v>105</v>
      </c>
      <c r="AL406" s="69" t="s">
        <v>8416</v>
      </c>
      <c r="AM406" s="69"/>
      <c r="AN406" s="69">
        <v>2</v>
      </c>
      <c r="AO406" s="69" t="s">
        <v>4726</v>
      </c>
      <c r="AP406" s="69" t="s">
        <v>8469</v>
      </c>
    </row>
    <row r="407" spans="1:42" ht="84">
      <c r="A407" s="69">
        <v>674</v>
      </c>
      <c r="B407" s="76" t="s">
        <v>8470</v>
      </c>
      <c r="C407" s="69" t="s">
        <v>8471</v>
      </c>
      <c r="D407" s="69" t="s">
        <v>8472</v>
      </c>
      <c r="E407" s="149" t="s">
        <v>8473</v>
      </c>
      <c r="F407" s="149" t="s">
        <v>8474</v>
      </c>
      <c r="G407" s="69" t="s">
        <v>3180</v>
      </c>
      <c r="H407" s="69" t="s">
        <v>8471</v>
      </c>
      <c r="I407" s="69" t="s">
        <v>8471</v>
      </c>
      <c r="J407" s="69" t="s">
        <v>8475</v>
      </c>
      <c r="K407" s="69" t="s">
        <v>124</v>
      </c>
      <c r="L407" s="69" t="s">
        <v>124</v>
      </c>
      <c r="M407" s="69" t="s">
        <v>124</v>
      </c>
      <c r="N407" s="69" t="s">
        <v>124</v>
      </c>
      <c r="O407" s="69" t="s">
        <v>124</v>
      </c>
      <c r="P407" s="69" t="s">
        <v>124</v>
      </c>
      <c r="Q407" s="69" t="s">
        <v>124</v>
      </c>
      <c r="R407" s="69" t="s">
        <v>124</v>
      </c>
      <c r="S407" s="69">
        <v>2021</v>
      </c>
      <c r="T407" s="112" t="s">
        <v>4706</v>
      </c>
      <c r="U407" s="68"/>
      <c r="V407" s="68"/>
      <c r="W407" s="68"/>
      <c r="X407" s="68">
        <v>0</v>
      </c>
      <c r="Y407" s="69" t="s">
        <v>4707</v>
      </c>
      <c r="Z407" s="69"/>
      <c r="AA407" s="69" t="s">
        <v>49</v>
      </c>
      <c r="AB407" s="70" t="s">
        <v>33</v>
      </c>
      <c r="AC407" s="69"/>
      <c r="AD407" s="74" t="s">
        <v>209</v>
      </c>
      <c r="AE407" s="68"/>
      <c r="AF407" s="69" t="s">
        <v>35</v>
      </c>
      <c r="AG407" s="69"/>
      <c r="AH407" s="70"/>
      <c r="AI407" s="70"/>
      <c r="AJ407" s="69"/>
      <c r="AK407" s="69" t="s">
        <v>105</v>
      </c>
      <c r="AL407" s="69" t="s">
        <v>8416</v>
      </c>
      <c r="AM407" s="69"/>
      <c r="AN407" s="69">
        <v>1</v>
      </c>
      <c r="AO407" s="69" t="s">
        <v>4726</v>
      </c>
      <c r="AP407" s="69" t="s">
        <v>8476</v>
      </c>
    </row>
    <row r="408" spans="1:42" ht="98">
      <c r="A408" s="69">
        <v>675</v>
      </c>
      <c r="B408" s="76" t="s">
        <v>8477</v>
      </c>
      <c r="C408" s="69" t="s">
        <v>8478</v>
      </c>
      <c r="D408" s="69" t="s">
        <v>8479</v>
      </c>
      <c r="E408" s="149" t="s">
        <v>8480</v>
      </c>
      <c r="F408" s="149" t="s">
        <v>8481</v>
      </c>
      <c r="G408" s="69" t="s">
        <v>3180</v>
      </c>
      <c r="H408" s="69" t="s">
        <v>8478</v>
      </c>
      <c r="I408" s="69" t="s">
        <v>8478</v>
      </c>
      <c r="J408" s="69"/>
      <c r="K408" s="69" t="s">
        <v>124</v>
      </c>
      <c r="L408" s="69" t="s">
        <v>124</v>
      </c>
      <c r="M408" s="69" t="s">
        <v>124</v>
      </c>
      <c r="N408" s="69" t="s">
        <v>124</v>
      </c>
      <c r="O408" s="69" t="s">
        <v>124</v>
      </c>
      <c r="P408" s="69" t="s">
        <v>124</v>
      </c>
      <c r="Q408" s="69" t="s">
        <v>124</v>
      </c>
      <c r="R408" s="69" t="s">
        <v>124</v>
      </c>
      <c r="S408" s="69">
        <v>2021</v>
      </c>
      <c r="T408" s="112" t="s">
        <v>4706</v>
      </c>
      <c r="U408" s="68"/>
      <c r="V408" s="68"/>
      <c r="W408" s="68"/>
      <c r="X408" s="68">
        <v>0</v>
      </c>
      <c r="Y408" s="69" t="s">
        <v>5093</v>
      </c>
      <c r="Z408" s="69"/>
      <c r="AA408" s="69" t="s">
        <v>49</v>
      </c>
      <c r="AB408" s="70" t="s">
        <v>33</v>
      </c>
      <c r="AC408" s="69"/>
      <c r="AD408" s="74" t="s">
        <v>209</v>
      </c>
      <c r="AE408" s="68"/>
      <c r="AF408" s="69" t="s">
        <v>35</v>
      </c>
      <c r="AG408" s="69"/>
      <c r="AH408" s="70"/>
      <c r="AI408" s="70"/>
      <c r="AJ408" s="69"/>
      <c r="AK408" s="69" t="s">
        <v>105</v>
      </c>
      <c r="AL408" s="69" t="s">
        <v>8416</v>
      </c>
      <c r="AM408" s="69"/>
      <c r="AN408" s="69">
        <v>1</v>
      </c>
      <c r="AO408" s="69" t="s">
        <v>4726</v>
      </c>
      <c r="AP408" s="69" t="s">
        <v>8482</v>
      </c>
    </row>
    <row r="409" spans="1:42" ht="84">
      <c r="A409" s="69">
        <v>676</v>
      </c>
      <c r="B409" s="76" t="s">
        <v>8483</v>
      </c>
      <c r="C409" s="69" t="s">
        <v>8484</v>
      </c>
      <c r="D409" s="69" t="s">
        <v>8485</v>
      </c>
      <c r="E409" s="149" t="s">
        <v>8486</v>
      </c>
      <c r="F409" s="149" t="s">
        <v>8487</v>
      </c>
      <c r="G409" s="69" t="s">
        <v>3180</v>
      </c>
      <c r="H409" s="69" t="s">
        <v>8484</v>
      </c>
      <c r="I409" s="69" t="s">
        <v>8484</v>
      </c>
      <c r="J409" s="69" t="s">
        <v>8488</v>
      </c>
      <c r="K409" s="69" t="s">
        <v>124</v>
      </c>
      <c r="L409" s="69" t="s">
        <v>8489</v>
      </c>
      <c r="M409" s="69" t="s">
        <v>124</v>
      </c>
      <c r="N409" s="149" t="s">
        <v>8490</v>
      </c>
      <c r="O409" s="69" t="s">
        <v>124</v>
      </c>
      <c r="P409" s="69" t="s">
        <v>124</v>
      </c>
      <c r="Q409" s="69" t="s">
        <v>124</v>
      </c>
      <c r="R409" s="69" t="s">
        <v>124</v>
      </c>
      <c r="S409" s="69">
        <v>2021</v>
      </c>
      <c r="T409" s="112" t="s">
        <v>4706</v>
      </c>
      <c r="U409" s="68"/>
      <c r="V409" s="68"/>
      <c r="W409" s="68"/>
      <c r="X409" s="68">
        <v>0</v>
      </c>
      <c r="Y409" s="69" t="s">
        <v>5093</v>
      </c>
      <c r="Z409" s="69"/>
      <c r="AA409" s="69" t="s">
        <v>49</v>
      </c>
      <c r="AB409" s="70" t="s">
        <v>33</v>
      </c>
      <c r="AC409" s="69"/>
      <c r="AD409" s="74" t="s">
        <v>209</v>
      </c>
      <c r="AE409" s="68"/>
      <c r="AF409" s="69" t="s">
        <v>35</v>
      </c>
      <c r="AG409" s="69"/>
      <c r="AH409" s="70"/>
      <c r="AI409" s="70"/>
      <c r="AJ409" s="69"/>
      <c r="AK409" s="69" t="s">
        <v>105</v>
      </c>
      <c r="AL409" s="69" t="s">
        <v>8416</v>
      </c>
      <c r="AM409" s="69"/>
      <c r="AN409" s="69">
        <v>2</v>
      </c>
      <c r="AO409" s="69" t="s">
        <v>4726</v>
      </c>
      <c r="AP409" s="69" t="s">
        <v>8491</v>
      </c>
    </row>
    <row r="410" spans="1:42" ht="98">
      <c r="A410" s="69">
        <v>677</v>
      </c>
      <c r="B410" s="76" t="s">
        <v>8492</v>
      </c>
      <c r="C410" s="69" t="s">
        <v>8493</v>
      </c>
      <c r="D410" s="69" t="s">
        <v>8494</v>
      </c>
      <c r="E410" s="149" t="s">
        <v>8495</v>
      </c>
      <c r="F410" s="149" t="s">
        <v>8496</v>
      </c>
      <c r="G410" s="69" t="s">
        <v>3193</v>
      </c>
      <c r="H410" s="69" t="s">
        <v>8493</v>
      </c>
      <c r="I410" s="69" t="s">
        <v>8493</v>
      </c>
      <c r="J410" s="69" t="s">
        <v>8497</v>
      </c>
      <c r="K410" s="69" t="s">
        <v>124</v>
      </c>
      <c r="L410" s="69" t="s">
        <v>124</v>
      </c>
      <c r="M410" s="69" t="s">
        <v>124</v>
      </c>
      <c r="N410" s="69" t="s">
        <v>124</v>
      </c>
      <c r="O410" s="69" t="s">
        <v>124</v>
      </c>
      <c r="P410" s="69" t="s">
        <v>8498</v>
      </c>
      <c r="Q410" s="69" t="s">
        <v>8499</v>
      </c>
      <c r="R410" s="69" t="s">
        <v>124</v>
      </c>
      <c r="S410" s="69">
        <v>2021</v>
      </c>
      <c r="T410" s="112" t="s">
        <v>4706</v>
      </c>
      <c r="U410" s="68"/>
      <c r="V410" s="68"/>
      <c r="W410" s="68"/>
      <c r="X410" s="68">
        <v>0</v>
      </c>
      <c r="Y410" s="69" t="s">
        <v>4707</v>
      </c>
      <c r="Z410" s="69"/>
      <c r="AA410" s="69" t="s">
        <v>49</v>
      </c>
      <c r="AB410" s="70" t="s">
        <v>33</v>
      </c>
      <c r="AC410" s="69"/>
      <c r="AD410" s="74" t="s">
        <v>209</v>
      </c>
      <c r="AE410" s="68"/>
      <c r="AF410" s="69" t="s">
        <v>35</v>
      </c>
      <c r="AG410" s="69"/>
      <c r="AH410" s="70"/>
      <c r="AI410" s="70"/>
      <c r="AJ410" s="69"/>
      <c r="AK410" s="69" t="s">
        <v>105</v>
      </c>
      <c r="AL410" s="69" t="s">
        <v>8416</v>
      </c>
      <c r="AM410" s="69"/>
      <c r="AN410" s="69">
        <v>1</v>
      </c>
      <c r="AO410" s="69" t="s">
        <v>4726</v>
      </c>
      <c r="AP410" s="69" t="s">
        <v>8500</v>
      </c>
    </row>
    <row r="411" spans="1:42" ht="70">
      <c r="A411" s="69">
        <v>678</v>
      </c>
      <c r="B411" s="76" t="s">
        <v>8501</v>
      </c>
      <c r="C411" s="69" t="s">
        <v>8502</v>
      </c>
      <c r="D411" s="69" t="s">
        <v>8503</v>
      </c>
      <c r="E411" s="149" t="s">
        <v>8504</v>
      </c>
      <c r="F411" s="149" t="s">
        <v>8505</v>
      </c>
      <c r="G411" s="69" t="s">
        <v>3193</v>
      </c>
      <c r="H411" s="69" t="s">
        <v>8502</v>
      </c>
      <c r="I411" s="69" t="s">
        <v>8502</v>
      </c>
      <c r="J411" s="69" t="s">
        <v>8506</v>
      </c>
      <c r="K411" s="69" t="s">
        <v>124</v>
      </c>
      <c r="L411" s="69" t="s">
        <v>124</v>
      </c>
      <c r="M411" s="69" t="s">
        <v>124</v>
      </c>
      <c r="N411" s="69" t="s">
        <v>124</v>
      </c>
      <c r="O411" s="69" t="s">
        <v>124</v>
      </c>
      <c r="P411" s="69" t="s">
        <v>124</v>
      </c>
      <c r="Q411" s="69" t="s">
        <v>124</v>
      </c>
      <c r="R411" s="69" t="s">
        <v>124</v>
      </c>
      <c r="S411" s="69">
        <v>2021</v>
      </c>
      <c r="T411" s="112" t="s">
        <v>4706</v>
      </c>
      <c r="U411" s="68"/>
      <c r="V411" s="68"/>
      <c r="W411" s="68"/>
      <c r="X411" s="68">
        <v>0</v>
      </c>
      <c r="Y411" s="69" t="s">
        <v>4707</v>
      </c>
      <c r="Z411" s="69"/>
      <c r="AA411" s="69" t="s">
        <v>49</v>
      </c>
      <c r="AB411" s="70" t="s">
        <v>33</v>
      </c>
      <c r="AC411" s="69"/>
      <c r="AD411" s="74" t="s">
        <v>209</v>
      </c>
      <c r="AE411" s="68"/>
      <c r="AF411" s="69" t="s">
        <v>35</v>
      </c>
      <c r="AG411" s="69"/>
      <c r="AH411" s="70"/>
      <c r="AI411" s="70"/>
      <c r="AJ411" s="69"/>
      <c r="AK411" s="69" t="s">
        <v>105</v>
      </c>
      <c r="AL411" s="69" t="s">
        <v>8416</v>
      </c>
      <c r="AM411" s="69"/>
      <c r="AN411" s="69">
        <v>2</v>
      </c>
      <c r="AO411" s="69" t="s">
        <v>4726</v>
      </c>
      <c r="AP411" s="69" t="s">
        <v>4772</v>
      </c>
    </row>
    <row r="412" spans="1:42" ht="98">
      <c r="A412" s="69">
        <v>679</v>
      </c>
      <c r="B412" s="76" t="s">
        <v>8507</v>
      </c>
      <c r="C412" s="69" t="s">
        <v>8508</v>
      </c>
      <c r="D412" s="69" t="s">
        <v>8509</v>
      </c>
      <c r="E412" s="149" t="s">
        <v>8510</v>
      </c>
      <c r="F412" s="149" t="s">
        <v>8511</v>
      </c>
      <c r="G412" s="69" t="s">
        <v>6202</v>
      </c>
      <c r="H412" s="69" t="s">
        <v>8508</v>
      </c>
      <c r="I412" s="69" t="s">
        <v>8508</v>
      </c>
      <c r="J412" s="69" t="s">
        <v>8512</v>
      </c>
      <c r="K412" s="149" t="s">
        <v>8513</v>
      </c>
      <c r="L412" s="69" t="s">
        <v>124</v>
      </c>
      <c r="M412" s="69" t="s">
        <v>124</v>
      </c>
      <c r="N412" s="69" t="s">
        <v>124</v>
      </c>
      <c r="O412" s="69" t="s">
        <v>124</v>
      </c>
      <c r="P412" s="69" t="s">
        <v>124</v>
      </c>
      <c r="Q412" s="69" t="s">
        <v>124</v>
      </c>
      <c r="R412" s="69" t="s">
        <v>124</v>
      </c>
      <c r="S412" s="69">
        <v>2021</v>
      </c>
      <c r="T412" s="112" t="s">
        <v>4706</v>
      </c>
      <c r="U412" s="68"/>
      <c r="V412" s="68"/>
      <c r="W412" s="68"/>
      <c r="X412" s="68">
        <v>0</v>
      </c>
      <c r="Y412" s="69" t="s">
        <v>4707</v>
      </c>
      <c r="Z412" s="69"/>
      <c r="AA412" s="69" t="s">
        <v>49</v>
      </c>
      <c r="AB412" s="70" t="s">
        <v>33</v>
      </c>
      <c r="AC412" s="69"/>
      <c r="AD412" s="74" t="s">
        <v>209</v>
      </c>
      <c r="AE412" s="68"/>
      <c r="AF412" s="69" t="s">
        <v>35</v>
      </c>
      <c r="AG412" s="69"/>
      <c r="AH412" s="70"/>
      <c r="AI412" s="70"/>
      <c r="AJ412" s="69"/>
      <c r="AK412" s="69" t="s">
        <v>105</v>
      </c>
      <c r="AL412" s="69" t="s">
        <v>8416</v>
      </c>
      <c r="AM412" s="69"/>
      <c r="AN412" s="74">
        <v>2</v>
      </c>
      <c r="AO412" s="69" t="s">
        <v>4726</v>
      </c>
      <c r="AP412" s="69" t="s">
        <v>8514</v>
      </c>
    </row>
    <row r="413" spans="1:42" ht="84">
      <c r="A413" s="89">
        <v>680</v>
      </c>
      <c r="B413" s="89" t="s">
        <v>23</v>
      </c>
      <c r="C413" s="89" t="s">
        <v>24</v>
      </c>
      <c r="D413" s="89" t="s">
        <v>25</v>
      </c>
      <c r="E413" s="80" t="s">
        <v>8515</v>
      </c>
      <c r="F413" s="80" t="s">
        <v>26</v>
      </c>
      <c r="G413" s="89" t="s">
        <v>27</v>
      </c>
      <c r="H413" s="89" t="s">
        <v>4729</v>
      </c>
      <c r="I413" s="89" t="s">
        <v>4729</v>
      </c>
      <c r="J413" s="89" t="s">
        <v>28</v>
      </c>
      <c r="K413" s="89" t="s">
        <v>209</v>
      </c>
      <c r="L413" s="89" t="s">
        <v>209</v>
      </c>
      <c r="M413" s="89" t="s">
        <v>209</v>
      </c>
      <c r="N413" s="89" t="s">
        <v>8516</v>
      </c>
      <c r="O413" s="89" t="s">
        <v>209</v>
      </c>
      <c r="P413" s="89" t="s">
        <v>30</v>
      </c>
      <c r="Q413" s="89" t="s">
        <v>8517</v>
      </c>
      <c r="R413" s="89"/>
      <c r="S413" s="89">
        <v>2019</v>
      </c>
      <c r="T413" s="82" t="s">
        <v>8518</v>
      </c>
      <c r="U413" s="87"/>
      <c r="V413" s="87"/>
      <c r="W413" s="87"/>
      <c r="X413" s="87"/>
      <c r="Y413" s="89"/>
      <c r="Z413" s="89"/>
      <c r="AA413" s="89" t="s">
        <v>31</v>
      </c>
      <c r="AB413" s="86" t="s">
        <v>32</v>
      </c>
      <c r="AC413" s="89"/>
      <c r="AD413" s="89" t="s">
        <v>209</v>
      </c>
      <c r="AE413" s="87"/>
      <c r="AF413" s="89" t="s">
        <v>35</v>
      </c>
      <c r="AG413" s="89"/>
      <c r="AH413" s="86"/>
      <c r="AI413" s="86"/>
      <c r="AJ413" s="89" t="s">
        <v>36</v>
      </c>
      <c r="AK413" s="89" t="s">
        <v>74</v>
      </c>
      <c r="AL413" s="89"/>
      <c r="AM413" s="89"/>
      <c r="AN413" s="89">
        <v>3</v>
      </c>
      <c r="AO413" s="89"/>
      <c r="AP413" s="89"/>
    </row>
    <row r="414" spans="1:42" ht="84">
      <c r="A414" s="89">
        <v>681</v>
      </c>
      <c r="B414" s="89" t="s">
        <v>8519</v>
      </c>
      <c r="C414" s="89" t="s">
        <v>40</v>
      </c>
      <c r="D414" s="89" t="s">
        <v>42</v>
      </c>
      <c r="E414" s="89" t="s">
        <v>39</v>
      </c>
      <c r="F414" s="80" t="s">
        <v>43</v>
      </c>
      <c r="G414" s="89" t="s">
        <v>44</v>
      </c>
      <c r="H414" s="89" t="s">
        <v>40</v>
      </c>
      <c r="I414" s="89" t="s">
        <v>41</v>
      </c>
      <c r="J414" s="89" t="s">
        <v>45</v>
      </c>
      <c r="K414" s="89" t="s">
        <v>209</v>
      </c>
      <c r="L414" s="89" t="s">
        <v>209</v>
      </c>
      <c r="M414" s="89" t="s">
        <v>209</v>
      </c>
      <c r="N414" s="89" t="s">
        <v>46</v>
      </c>
      <c r="O414" s="89" t="s">
        <v>209</v>
      </c>
      <c r="P414" s="89" t="s">
        <v>48</v>
      </c>
      <c r="Q414" s="89" t="s">
        <v>48</v>
      </c>
      <c r="R414" s="89"/>
      <c r="S414" s="89">
        <v>2018</v>
      </c>
      <c r="T414" s="82" t="s">
        <v>8518</v>
      </c>
      <c r="U414" s="87"/>
      <c r="V414" s="87"/>
      <c r="W414" s="87"/>
      <c r="X414" s="87"/>
      <c r="Y414" s="89"/>
      <c r="Z414" s="89"/>
      <c r="AA414" s="89" t="s">
        <v>49</v>
      </c>
      <c r="AB414" s="86" t="s">
        <v>50</v>
      </c>
      <c r="AC414" s="89"/>
      <c r="AD414" s="89" t="s">
        <v>209</v>
      </c>
      <c r="AE414" s="87"/>
      <c r="AF414" s="89" t="s">
        <v>53</v>
      </c>
      <c r="AG414" s="89"/>
      <c r="AH414" s="86"/>
      <c r="AI414" s="86"/>
      <c r="AJ414" s="89" t="s">
        <v>54</v>
      </c>
      <c r="AK414" s="89" t="s">
        <v>56</v>
      </c>
      <c r="AL414" s="89"/>
      <c r="AM414" s="89"/>
      <c r="AN414" s="89" t="s">
        <v>55</v>
      </c>
      <c r="AO414" s="89"/>
      <c r="AP414" s="89"/>
    </row>
    <row r="415" spans="1:42" ht="56">
      <c r="A415" s="89">
        <v>682</v>
      </c>
      <c r="B415" s="89" t="s">
        <v>57</v>
      </c>
      <c r="C415" s="89" t="s">
        <v>59</v>
      </c>
      <c r="D415" s="89" t="s">
        <v>60</v>
      </c>
      <c r="E415" s="89" t="s">
        <v>58</v>
      </c>
      <c r="F415" s="80" t="s">
        <v>61</v>
      </c>
      <c r="G415" s="89" t="s">
        <v>44</v>
      </c>
      <c r="H415" s="89" t="s">
        <v>59</v>
      </c>
      <c r="I415" s="89" t="s">
        <v>59</v>
      </c>
      <c r="J415" s="89" t="s">
        <v>62</v>
      </c>
      <c r="K415" s="89" t="s">
        <v>209</v>
      </c>
      <c r="L415" s="89" t="s">
        <v>209</v>
      </c>
      <c r="M415" s="89" t="s">
        <v>209</v>
      </c>
      <c r="N415" s="89" t="s">
        <v>209</v>
      </c>
      <c r="O415" s="89" t="s">
        <v>209</v>
      </c>
      <c r="P415" s="89" t="s">
        <v>8517</v>
      </c>
      <c r="Q415" s="89" t="s">
        <v>30</v>
      </c>
      <c r="R415" s="89"/>
      <c r="S415" s="89">
        <v>2019</v>
      </c>
      <c r="T415" s="82" t="s">
        <v>8518</v>
      </c>
      <c r="U415" s="87"/>
      <c r="V415" s="87"/>
      <c r="W415" s="87"/>
      <c r="X415" s="87"/>
      <c r="Y415" s="89"/>
      <c r="Z415" s="89"/>
      <c r="AA415" s="89" t="s">
        <v>63</v>
      </c>
      <c r="AB415" s="86" t="s">
        <v>64</v>
      </c>
      <c r="AC415" s="89"/>
      <c r="AD415" s="89" t="s">
        <v>209</v>
      </c>
      <c r="AE415" s="87"/>
      <c r="AF415" s="89" t="s">
        <v>35</v>
      </c>
      <c r="AG415" s="89"/>
      <c r="AH415" s="86"/>
      <c r="AI415" s="86"/>
      <c r="AJ415" s="89">
        <v>2000</v>
      </c>
      <c r="AK415" s="89" t="s">
        <v>66</v>
      </c>
      <c r="AL415" s="89"/>
      <c r="AM415" s="89"/>
      <c r="AN415" s="89">
        <v>2</v>
      </c>
      <c r="AO415" s="89"/>
      <c r="AP415" s="89"/>
    </row>
    <row r="416" spans="1:42" ht="98">
      <c r="A416" s="89">
        <v>683</v>
      </c>
      <c r="B416" s="89" t="s">
        <v>67</v>
      </c>
      <c r="C416" s="89" t="s">
        <v>69</v>
      </c>
      <c r="D416" s="89" t="s">
        <v>70</v>
      </c>
      <c r="E416" s="89" t="s">
        <v>68</v>
      </c>
      <c r="F416" s="80" t="s">
        <v>71</v>
      </c>
      <c r="G416" s="89" t="s">
        <v>27</v>
      </c>
      <c r="H416" s="89" t="s">
        <v>69</v>
      </c>
      <c r="I416" s="89" t="s">
        <v>69</v>
      </c>
      <c r="J416" s="89" t="s">
        <v>72</v>
      </c>
      <c r="K416" s="89" t="s">
        <v>209</v>
      </c>
      <c r="L416" s="89" t="s">
        <v>209</v>
      </c>
      <c r="M416" s="89" t="s">
        <v>209</v>
      </c>
      <c r="N416" s="89" t="s">
        <v>209</v>
      </c>
      <c r="O416" s="89" t="s">
        <v>209</v>
      </c>
      <c r="P416" s="89" t="s">
        <v>30</v>
      </c>
      <c r="Q416" s="89" t="s">
        <v>8517</v>
      </c>
      <c r="R416" s="89"/>
      <c r="S416" s="89">
        <v>2019</v>
      </c>
      <c r="T416" s="82" t="s">
        <v>8518</v>
      </c>
      <c r="U416" s="87"/>
      <c r="V416" s="87"/>
      <c r="W416" s="87"/>
      <c r="X416" s="87"/>
      <c r="Y416" s="89"/>
      <c r="Z416" s="89"/>
      <c r="AA416" s="89" t="s">
        <v>73</v>
      </c>
      <c r="AB416" s="86">
        <v>5000000</v>
      </c>
      <c r="AC416" s="89"/>
      <c r="AD416" s="89" t="s">
        <v>209</v>
      </c>
      <c r="AE416" s="87"/>
      <c r="AF416" s="89" t="s">
        <v>35</v>
      </c>
      <c r="AG416" s="89"/>
      <c r="AH416" s="86"/>
      <c r="AI416" s="86"/>
      <c r="AJ416" s="89">
        <v>1000</v>
      </c>
      <c r="AK416" s="89" t="s">
        <v>74</v>
      </c>
      <c r="AL416" s="89"/>
      <c r="AM416" s="89"/>
      <c r="AN416" s="89">
        <v>1</v>
      </c>
      <c r="AO416" s="89"/>
      <c r="AP416" s="89"/>
    </row>
    <row r="417" spans="1:42" ht="56">
      <c r="A417" s="89">
        <v>684</v>
      </c>
      <c r="B417" s="89" t="s">
        <v>8520</v>
      </c>
      <c r="C417" s="89" t="s">
        <v>77</v>
      </c>
      <c r="D417" s="89" t="s">
        <v>75</v>
      </c>
      <c r="E417" s="89" t="s">
        <v>76</v>
      </c>
      <c r="F417" s="80" t="s">
        <v>78</v>
      </c>
      <c r="G417" s="89" t="s">
        <v>44</v>
      </c>
      <c r="H417" s="89" t="s">
        <v>77</v>
      </c>
      <c r="I417" s="89" t="s">
        <v>77</v>
      </c>
      <c r="J417" s="89" t="s">
        <v>79</v>
      </c>
      <c r="K417" s="89">
        <v>230010151434</v>
      </c>
      <c r="L417" s="89" t="s">
        <v>209</v>
      </c>
      <c r="M417" s="89">
        <v>230010151434</v>
      </c>
      <c r="N417" s="89" t="s">
        <v>209</v>
      </c>
      <c r="O417" s="89" t="s">
        <v>209</v>
      </c>
      <c r="P417" s="89" t="s">
        <v>30</v>
      </c>
      <c r="Q417" s="89" t="s">
        <v>8517</v>
      </c>
      <c r="R417" s="89"/>
      <c r="S417" s="89">
        <v>2019</v>
      </c>
      <c r="T417" s="82" t="s">
        <v>8518</v>
      </c>
      <c r="U417" s="87"/>
      <c r="V417" s="87"/>
      <c r="W417" s="87"/>
      <c r="X417" s="87"/>
      <c r="Y417" s="89"/>
      <c r="Z417" s="89"/>
      <c r="AA417" s="89" t="s">
        <v>73</v>
      </c>
      <c r="AB417" s="86" t="s">
        <v>81</v>
      </c>
      <c r="AC417" s="89"/>
      <c r="AD417" s="89" t="s">
        <v>209</v>
      </c>
      <c r="AE417" s="87"/>
      <c r="AF417" s="89" t="s">
        <v>35</v>
      </c>
      <c r="AG417" s="89"/>
      <c r="AH417" s="86"/>
      <c r="AI417" s="86"/>
      <c r="AJ417" s="89">
        <v>30</v>
      </c>
      <c r="AK417" s="89" t="s">
        <v>82</v>
      </c>
      <c r="AL417" s="89"/>
      <c r="AM417" s="89"/>
      <c r="AN417" s="89">
        <v>1</v>
      </c>
      <c r="AO417" s="89"/>
      <c r="AP417" s="89"/>
    </row>
    <row r="418" spans="1:42" ht="154">
      <c r="A418" s="89">
        <v>685</v>
      </c>
      <c r="B418" s="89" t="s">
        <v>83</v>
      </c>
      <c r="C418" s="89" t="s">
        <v>85</v>
      </c>
      <c r="D418" s="89" t="s">
        <v>87</v>
      </c>
      <c r="E418" s="89" t="s">
        <v>84</v>
      </c>
      <c r="F418" s="80" t="s">
        <v>88</v>
      </c>
      <c r="G418" s="89" t="s">
        <v>27</v>
      </c>
      <c r="H418" s="89" t="s">
        <v>85</v>
      </c>
      <c r="I418" s="89" t="s">
        <v>86</v>
      </c>
      <c r="J418" s="89" t="s">
        <v>89</v>
      </c>
      <c r="K418" s="89">
        <v>220103160798</v>
      </c>
      <c r="L418" s="89" t="s">
        <v>91</v>
      </c>
      <c r="M418" s="89" t="s">
        <v>209</v>
      </c>
      <c r="N418" s="89" t="s">
        <v>8521</v>
      </c>
      <c r="O418" s="89" t="s">
        <v>209</v>
      </c>
      <c r="P418" s="89" t="s">
        <v>30</v>
      </c>
      <c r="Q418" s="89" t="s">
        <v>8517</v>
      </c>
      <c r="R418" s="89"/>
      <c r="S418" s="89">
        <v>2019</v>
      </c>
      <c r="T418" s="82" t="s">
        <v>8518</v>
      </c>
      <c r="U418" s="87"/>
      <c r="V418" s="87"/>
      <c r="W418" s="87"/>
      <c r="X418" s="87"/>
      <c r="Y418" s="89"/>
      <c r="Z418" s="89"/>
      <c r="AA418" s="89" t="s">
        <v>93</v>
      </c>
      <c r="AB418" s="86">
        <v>50000000</v>
      </c>
      <c r="AC418" s="89"/>
      <c r="AD418" s="89" t="s">
        <v>209</v>
      </c>
      <c r="AE418" s="87"/>
      <c r="AF418" s="89" t="s">
        <v>35</v>
      </c>
      <c r="AG418" s="89"/>
      <c r="AH418" s="86"/>
      <c r="AI418" s="86"/>
      <c r="AJ418" s="89" t="s">
        <v>94</v>
      </c>
      <c r="AK418" s="89" t="s">
        <v>95</v>
      </c>
      <c r="AL418" s="89"/>
      <c r="AM418" s="89"/>
      <c r="AN418" s="89">
        <v>4</v>
      </c>
      <c r="AO418" s="89"/>
      <c r="AP418" s="89"/>
    </row>
    <row r="419" spans="1:42" ht="56">
      <c r="A419" s="89">
        <v>686</v>
      </c>
      <c r="B419" s="89" t="s">
        <v>96</v>
      </c>
      <c r="C419" s="89" t="s">
        <v>98</v>
      </c>
      <c r="D419" s="89" t="s">
        <v>99</v>
      </c>
      <c r="E419" s="89" t="s">
        <v>97</v>
      </c>
      <c r="F419" s="80" t="s">
        <v>100</v>
      </c>
      <c r="G419" s="89" t="s">
        <v>44</v>
      </c>
      <c r="H419" s="89" t="s">
        <v>98</v>
      </c>
      <c r="I419" s="89" t="s">
        <v>98</v>
      </c>
      <c r="J419" s="89" t="s">
        <v>101</v>
      </c>
      <c r="K419" s="89" t="s">
        <v>209</v>
      </c>
      <c r="L419" s="89" t="s">
        <v>209</v>
      </c>
      <c r="M419" s="89" t="s">
        <v>209</v>
      </c>
      <c r="N419" s="89" t="s">
        <v>209</v>
      </c>
      <c r="O419" s="89" t="s">
        <v>209</v>
      </c>
      <c r="P419" s="89" t="s">
        <v>30</v>
      </c>
      <c r="Q419" s="89" t="s">
        <v>48</v>
      </c>
      <c r="R419" s="89"/>
      <c r="S419" s="89">
        <v>2017</v>
      </c>
      <c r="T419" s="82" t="s">
        <v>8518</v>
      </c>
      <c r="U419" s="87"/>
      <c r="V419" s="87"/>
      <c r="W419" s="87"/>
      <c r="X419" s="87"/>
      <c r="Y419" s="89"/>
      <c r="Z419" s="89"/>
      <c r="AA419" s="89" t="s">
        <v>73</v>
      </c>
      <c r="AB419" s="86">
        <v>200000</v>
      </c>
      <c r="AC419" s="89"/>
      <c r="AD419" s="89" t="s">
        <v>209</v>
      </c>
      <c r="AE419" s="87"/>
      <c r="AF419" s="89" t="s">
        <v>35</v>
      </c>
      <c r="AG419" s="89"/>
      <c r="AH419" s="86"/>
      <c r="AI419" s="86"/>
      <c r="AJ419" s="89" t="s">
        <v>8522</v>
      </c>
      <c r="AK419" s="89" t="s">
        <v>105</v>
      </c>
      <c r="AL419" s="89"/>
      <c r="AM419" s="89"/>
      <c r="AN419" s="89">
        <v>1</v>
      </c>
      <c r="AO419" s="89"/>
      <c r="AP419" s="89"/>
    </row>
    <row r="420" spans="1:42" ht="56">
      <c r="A420" s="89">
        <v>687</v>
      </c>
      <c r="B420" s="89" t="s">
        <v>106</v>
      </c>
      <c r="C420" s="89" t="s">
        <v>108</v>
      </c>
      <c r="D420" s="89" t="s">
        <v>109</v>
      </c>
      <c r="E420" s="89" t="s">
        <v>107</v>
      </c>
      <c r="F420" s="80" t="s">
        <v>110</v>
      </c>
      <c r="G420" s="89" t="s">
        <v>27</v>
      </c>
      <c r="H420" s="89" t="s">
        <v>108</v>
      </c>
      <c r="I420" s="89" t="s">
        <v>108</v>
      </c>
      <c r="J420" s="89" t="s">
        <v>111</v>
      </c>
      <c r="K420" s="89" t="s">
        <v>209</v>
      </c>
      <c r="L420" s="89" t="s">
        <v>209</v>
      </c>
      <c r="M420" s="89" t="s">
        <v>209</v>
      </c>
      <c r="N420" s="89" t="s">
        <v>209</v>
      </c>
      <c r="O420" s="89" t="s">
        <v>209</v>
      </c>
      <c r="P420" s="89" t="s">
        <v>48</v>
      </c>
      <c r="Q420" s="89" t="s">
        <v>8517</v>
      </c>
      <c r="R420" s="89"/>
      <c r="S420" s="89">
        <v>2019</v>
      </c>
      <c r="T420" s="82" t="s">
        <v>8518</v>
      </c>
      <c r="U420" s="87"/>
      <c r="V420" s="87"/>
      <c r="W420" s="87"/>
      <c r="X420" s="87"/>
      <c r="Y420" s="89"/>
      <c r="Z420" s="89"/>
      <c r="AA420" s="89" t="s">
        <v>112</v>
      </c>
      <c r="AB420" s="86">
        <v>5</v>
      </c>
      <c r="AC420" s="89" t="s">
        <v>809</v>
      </c>
      <c r="AD420" s="89" t="s">
        <v>209</v>
      </c>
      <c r="AE420" s="87"/>
      <c r="AF420" s="89" t="s">
        <v>114</v>
      </c>
      <c r="AG420" s="89"/>
      <c r="AH420" s="86"/>
      <c r="AI420" s="86"/>
      <c r="AJ420" s="89" t="s">
        <v>115</v>
      </c>
      <c r="AK420" s="89" t="s">
        <v>116</v>
      </c>
      <c r="AL420" s="89"/>
      <c r="AM420" s="89"/>
      <c r="AN420" s="89">
        <v>4</v>
      </c>
      <c r="AO420" s="89"/>
      <c r="AP420" s="89"/>
    </row>
    <row r="421" spans="1:42" ht="56">
      <c r="A421" s="89">
        <v>688</v>
      </c>
      <c r="B421" s="89" t="s">
        <v>117</v>
      </c>
      <c r="C421" s="89" t="s">
        <v>119</v>
      </c>
      <c r="D421" s="89" t="s">
        <v>121</v>
      </c>
      <c r="E421" s="89" t="s">
        <v>118</v>
      </c>
      <c r="F421" s="80" t="s">
        <v>122</v>
      </c>
      <c r="G421" s="89" t="s">
        <v>44</v>
      </c>
      <c r="H421" s="89" t="s">
        <v>119</v>
      </c>
      <c r="I421" s="89" t="s">
        <v>120</v>
      </c>
      <c r="J421" s="89" t="s">
        <v>123</v>
      </c>
      <c r="K421" s="89" t="s">
        <v>209</v>
      </c>
      <c r="L421" s="89" t="s">
        <v>209</v>
      </c>
      <c r="M421" s="89" t="s">
        <v>209</v>
      </c>
      <c r="N421" s="89" t="s">
        <v>209</v>
      </c>
      <c r="O421" s="89" t="s">
        <v>209</v>
      </c>
      <c r="P421" s="89" t="s">
        <v>30</v>
      </c>
      <c r="Q421" s="89" t="s">
        <v>8517</v>
      </c>
      <c r="R421" s="89"/>
      <c r="S421" s="89">
        <v>2020</v>
      </c>
      <c r="T421" s="82" t="s">
        <v>8518</v>
      </c>
      <c r="U421" s="87"/>
      <c r="V421" s="87"/>
      <c r="W421" s="87"/>
      <c r="X421" s="87"/>
      <c r="Y421" s="89"/>
      <c r="Z421" s="89"/>
      <c r="AA421" s="89" t="s">
        <v>49</v>
      </c>
      <c r="AB421" s="86" t="s">
        <v>33</v>
      </c>
      <c r="AC421" s="89"/>
      <c r="AD421" s="89" t="s">
        <v>209</v>
      </c>
      <c r="AE421" s="87"/>
      <c r="AF421" s="89" t="s">
        <v>114</v>
      </c>
      <c r="AG421" s="89"/>
      <c r="AH421" s="86"/>
      <c r="AI421" s="86"/>
      <c r="AJ421" s="89">
        <v>100</v>
      </c>
      <c r="AK421" s="89" t="s">
        <v>95</v>
      </c>
      <c r="AL421" s="89"/>
      <c r="AM421" s="89"/>
      <c r="AN421" s="89">
        <v>2</v>
      </c>
      <c r="AO421" s="89"/>
      <c r="AP421" s="89"/>
    </row>
    <row r="422" spans="1:42" ht="112">
      <c r="A422" s="89">
        <v>689</v>
      </c>
      <c r="B422" s="89" t="s">
        <v>125</v>
      </c>
      <c r="C422" s="89" t="s">
        <v>127</v>
      </c>
      <c r="D422" s="89" t="s">
        <v>128</v>
      </c>
      <c r="E422" s="89" t="s">
        <v>126</v>
      </c>
      <c r="F422" s="80" t="s">
        <v>129</v>
      </c>
      <c r="G422" s="89" t="s">
        <v>44</v>
      </c>
      <c r="H422" s="89" t="s">
        <v>127</v>
      </c>
      <c r="I422" s="89" t="s">
        <v>127</v>
      </c>
      <c r="J422" s="89" t="s">
        <v>130</v>
      </c>
      <c r="K422" s="89" t="s">
        <v>209</v>
      </c>
      <c r="L422" s="89" t="s">
        <v>209</v>
      </c>
      <c r="M422" s="89" t="s">
        <v>209</v>
      </c>
      <c r="N422" s="89" t="s">
        <v>209</v>
      </c>
      <c r="O422" s="89" t="s">
        <v>209</v>
      </c>
      <c r="P422" s="89" t="s">
        <v>8517</v>
      </c>
      <c r="Q422" s="89" t="s">
        <v>30</v>
      </c>
      <c r="R422" s="89"/>
      <c r="S422" s="89">
        <v>2019</v>
      </c>
      <c r="T422" s="82" t="s">
        <v>8518</v>
      </c>
      <c r="U422" s="87"/>
      <c r="V422" s="87"/>
      <c r="W422" s="87"/>
      <c r="X422" s="87"/>
      <c r="Y422" s="89"/>
      <c r="Z422" s="89"/>
      <c r="AA422" s="89" t="s">
        <v>131</v>
      </c>
      <c r="AB422" s="86">
        <v>5000000</v>
      </c>
      <c r="AC422" s="89"/>
      <c r="AD422" s="89" t="s">
        <v>209</v>
      </c>
      <c r="AE422" s="87"/>
      <c r="AF422" s="89" t="s">
        <v>114</v>
      </c>
      <c r="AG422" s="89"/>
      <c r="AH422" s="86"/>
      <c r="AI422" s="86"/>
      <c r="AJ422" s="89" t="s">
        <v>8523</v>
      </c>
      <c r="AK422" s="89" t="s">
        <v>133</v>
      </c>
      <c r="AL422" s="89"/>
      <c r="AM422" s="89"/>
      <c r="AN422" s="89">
        <v>1</v>
      </c>
      <c r="AO422" s="89"/>
      <c r="AP422" s="89"/>
    </row>
    <row r="423" spans="1:42" ht="84">
      <c r="A423" s="89">
        <v>690</v>
      </c>
      <c r="B423" s="89" t="s">
        <v>134</v>
      </c>
      <c r="C423" s="89" t="s">
        <v>136</v>
      </c>
      <c r="D423" s="89" t="s">
        <v>138</v>
      </c>
      <c r="E423" s="89" t="s">
        <v>135</v>
      </c>
      <c r="F423" s="80" t="s">
        <v>139</v>
      </c>
      <c r="G423" s="89" t="s">
        <v>44</v>
      </c>
      <c r="H423" s="89" t="s">
        <v>136</v>
      </c>
      <c r="I423" s="89" t="s">
        <v>137</v>
      </c>
      <c r="J423" s="89">
        <v>9120219280746</v>
      </c>
      <c r="K423" s="89">
        <v>9120219280746</v>
      </c>
      <c r="L423" s="89" t="s">
        <v>209</v>
      </c>
      <c r="M423" s="89" t="s">
        <v>209</v>
      </c>
      <c r="N423" s="89" t="s">
        <v>209</v>
      </c>
      <c r="O423" s="89" t="s">
        <v>209</v>
      </c>
      <c r="P423" s="89" t="s">
        <v>30</v>
      </c>
      <c r="Q423" s="89" t="s">
        <v>48</v>
      </c>
      <c r="R423" s="89"/>
      <c r="S423" s="89">
        <v>2019</v>
      </c>
      <c r="T423" s="82" t="s">
        <v>8518</v>
      </c>
      <c r="U423" s="87"/>
      <c r="V423" s="87"/>
      <c r="W423" s="87"/>
      <c r="X423" s="87"/>
      <c r="Y423" s="89"/>
      <c r="Z423" s="89"/>
      <c r="AA423" s="89" t="s">
        <v>8524</v>
      </c>
      <c r="AB423" s="86">
        <v>50000000</v>
      </c>
      <c r="AC423" s="89"/>
      <c r="AD423" s="89" t="s">
        <v>209</v>
      </c>
      <c r="AE423" s="87"/>
      <c r="AF423" s="89" t="s">
        <v>141</v>
      </c>
      <c r="AG423" s="89"/>
      <c r="AH423" s="86"/>
      <c r="AI423" s="86"/>
      <c r="AJ423" s="89" t="s">
        <v>142</v>
      </c>
      <c r="AK423" s="89" t="s">
        <v>143</v>
      </c>
      <c r="AL423" s="89"/>
      <c r="AM423" s="89"/>
      <c r="AN423" s="89">
        <v>1</v>
      </c>
      <c r="AO423" s="89"/>
      <c r="AP423" s="89"/>
    </row>
    <row r="424" spans="1:42" ht="56">
      <c r="A424" s="89">
        <v>691</v>
      </c>
      <c r="B424" s="89" t="s">
        <v>144</v>
      </c>
      <c r="C424" s="89" t="s">
        <v>146</v>
      </c>
      <c r="D424" s="89" t="s">
        <v>147</v>
      </c>
      <c r="E424" s="89" t="s">
        <v>145</v>
      </c>
      <c r="F424" s="80" t="s">
        <v>148</v>
      </c>
      <c r="G424" s="89" t="s">
        <v>44</v>
      </c>
      <c r="H424" s="89" t="s">
        <v>146</v>
      </c>
      <c r="I424" s="89" t="s">
        <v>146</v>
      </c>
      <c r="J424" s="89" t="s">
        <v>149</v>
      </c>
      <c r="K424" s="89" t="s">
        <v>209</v>
      </c>
      <c r="L424" s="89" t="s">
        <v>209</v>
      </c>
      <c r="M424" s="89" t="s">
        <v>209</v>
      </c>
      <c r="N424" s="89" t="s">
        <v>209</v>
      </c>
      <c r="O424" s="89" t="s">
        <v>209</v>
      </c>
      <c r="P424" s="89" t="s">
        <v>30</v>
      </c>
      <c r="Q424" s="89" t="s">
        <v>30</v>
      </c>
      <c r="R424" s="89"/>
      <c r="S424" s="89">
        <v>2019</v>
      </c>
      <c r="T424" s="82" t="s">
        <v>8518</v>
      </c>
      <c r="U424" s="87"/>
      <c r="V424" s="87"/>
      <c r="W424" s="87"/>
      <c r="X424" s="87"/>
      <c r="Y424" s="89"/>
      <c r="Z424" s="89"/>
      <c r="AA424" s="89" t="s">
        <v>63</v>
      </c>
      <c r="AB424" s="86" t="s">
        <v>50</v>
      </c>
      <c r="AC424" s="89"/>
      <c r="AD424" s="89" t="s">
        <v>209</v>
      </c>
      <c r="AE424" s="87"/>
      <c r="AF424" s="89" t="s">
        <v>35</v>
      </c>
      <c r="AG424" s="89"/>
      <c r="AH424" s="86"/>
      <c r="AI424" s="86"/>
      <c r="AJ424" s="89" t="s">
        <v>50</v>
      </c>
      <c r="AK424" s="89" t="s">
        <v>105</v>
      </c>
      <c r="AL424" s="89"/>
      <c r="AM424" s="89"/>
      <c r="AN424" s="89">
        <v>1</v>
      </c>
      <c r="AO424" s="89"/>
      <c r="AP424" s="89"/>
    </row>
    <row r="425" spans="1:42" ht="70">
      <c r="A425" s="89">
        <v>693</v>
      </c>
      <c r="B425" s="89" t="s">
        <v>172</v>
      </c>
      <c r="C425" s="89" t="s">
        <v>174</v>
      </c>
      <c r="D425" s="89" t="s">
        <v>175</v>
      </c>
      <c r="E425" s="89" t="s">
        <v>173</v>
      </c>
      <c r="F425" s="80" t="s">
        <v>176</v>
      </c>
      <c r="G425" s="89" t="s">
        <v>27</v>
      </c>
      <c r="H425" s="89" t="s">
        <v>174</v>
      </c>
      <c r="I425" s="89" t="s">
        <v>174</v>
      </c>
      <c r="J425" s="89" t="s">
        <v>177</v>
      </c>
      <c r="K425" s="89" t="s">
        <v>209</v>
      </c>
      <c r="L425" s="89" t="s">
        <v>209</v>
      </c>
      <c r="M425" s="89" t="s">
        <v>209</v>
      </c>
      <c r="N425" s="89" t="s">
        <v>209</v>
      </c>
      <c r="O425" s="89" t="s">
        <v>209</v>
      </c>
      <c r="P425" s="89" t="s">
        <v>48</v>
      </c>
      <c r="Q425" s="89" t="s">
        <v>30</v>
      </c>
      <c r="R425" s="89"/>
      <c r="S425" s="89">
        <v>2019</v>
      </c>
      <c r="T425" s="82" t="s">
        <v>8518</v>
      </c>
      <c r="U425" s="87"/>
      <c r="V425" s="87"/>
      <c r="W425" s="87"/>
      <c r="X425" s="87"/>
      <c r="Y425" s="89"/>
      <c r="Z425" s="89"/>
      <c r="AA425" s="89" t="s">
        <v>73</v>
      </c>
      <c r="AB425" s="86">
        <v>12500000</v>
      </c>
      <c r="AC425" s="89"/>
      <c r="AD425" s="89" t="s">
        <v>209</v>
      </c>
      <c r="AE425" s="87"/>
      <c r="AF425" s="89" t="s">
        <v>35</v>
      </c>
      <c r="AG425" s="89"/>
      <c r="AH425" s="86"/>
      <c r="AI425" s="86"/>
      <c r="AJ425" s="87">
        <v>10000</v>
      </c>
      <c r="AK425" s="89" t="s">
        <v>105</v>
      </c>
      <c r="AL425" s="89"/>
      <c r="AM425" s="89"/>
      <c r="AN425" s="89">
        <v>7</v>
      </c>
      <c r="AO425" s="89"/>
      <c r="AP425" s="89"/>
    </row>
    <row r="426" spans="1:42" ht="70">
      <c r="A426" s="89">
        <v>694</v>
      </c>
      <c r="B426" s="89" t="s">
        <v>179</v>
      </c>
      <c r="C426" s="89" t="s">
        <v>181</v>
      </c>
      <c r="D426" s="89" t="s">
        <v>183</v>
      </c>
      <c r="E426" s="89" t="s">
        <v>180</v>
      </c>
      <c r="F426" s="80" t="s">
        <v>184</v>
      </c>
      <c r="G426" s="89" t="s">
        <v>44</v>
      </c>
      <c r="H426" s="89" t="s">
        <v>181</v>
      </c>
      <c r="I426" s="89" t="s">
        <v>182</v>
      </c>
      <c r="J426" s="89" t="s">
        <v>185</v>
      </c>
      <c r="K426" s="89" t="s">
        <v>209</v>
      </c>
      <c r="L426" s="89" t="s">
        <v>209</v>
      </c>
      <c r="M426" s="89" t="s">
        <v>209</v>
      </c>
      <c r="N426" s="89" t="s">
        <v>209</v>
      </c>
      <c r="O426" s="89" t="s">
        <v>209</v>
      </c>
      <c r="P426" s="89" t="s">
        <v>30</v>
      </c>
      <c r="Q426" s="89" t="s">
        <v>48</v>
      </c>
      <c r="R426" s="89"/>
      <c r="S426" s="89">
        <v>2019</v>
      </c>
      <c r="T426" s="82" t="s">
        <v>8518</v>
      </c>
      <c r="U426" s="87"/>
      <c r="V426" s="87"/>
      <c r="W426" s="87"/>
      <c r="X426" s="87"/>
      <c r="Y426" s="89"/>
      <c r="Z426" s="89"/>
      <c r="AA426" s="89" t="s">
        <v>186</v>
      </c>
      <c r="AB426" s="86">
        <v>6000000</v>
      </c>
      <c r="AC426" s="89"/>
      <c r="AD426" s="89" t="s">
        <v>209</v>
      </c>
      <c r="AE426" s="87"/>
      <c r="AF426" s="89" t="s">
        <v>35</v>
      </c>
      <c r="AG426" s="89"/>
      <c r="AH426" s="86"/>
      <c r="AI426" s="86"/>
      <c r="AJ426" s="89" t="s">
        <v>188</v>
      </c>
      <c r="AK426" s="89" t="s">
        <v>190</v>
      </c>
      <c r="AL426" s="89"/>
      <c r="AM426" s="89"/>
      <c r="AN426" s="89" t="s">
        <v>189</v>
      </c>
      <c r="AO426" s="89"/>
      <c r="AP426" s="89"/>
    </row>
    <row r="427" spans="1:42" ht="70">
      <c r="A427" s="89">
        <v>695</v>
      </c>
      <c r="B427" s="89" t="s">
        <v>191</v>
      </c>
      <c r="C427" s="89" t="s">
        <v>192</v>
      </c>
      <c r="D427" s="89" t="s">
        <v>193</v>
      </c>
      <c r="E427" s="89" t="s">
        <v>8525</v>
      </c>
      <c r="F427" s="80" t="s">
        <v>194</v>
      </c>
      <c r="G427" s="89" t="s">
        <v>27</v>
      </c>
      <c r="H427" s="89" t="s">
        <v>192</v>
      </c>
      <c r="I427" s="89" t="s">
        <v>192</v>
      </c>
      <c r="J427" s="89" t="s">
        <v>195</v>
      </c>
      <c r="K427" s="89" t="s">
        <v>209</v>
      </c>
      <c r="L427" s="89" t="s">
        <v>209</v>
      </c>
      <c r="M427" s="89" t="s">
        <v>209</v>
      </c>
      <c r="N427" s="89" t="s">
        <v>8526</v>
      </c>
      <c r="O427" s="89" t="s">
        <v>209</v>
      </c>
      <c r="P427" s="89" t="s">
        <v>48</v>
      </c>
      <c r="Q427" s="89" t="s">
        <v>48</v>
      </c>
      <c r="R427" s="89"/>
      <c r="S427" s="89">
        <v>2019</v>
      </c>
      <c r="T427" s="82" t="s">
        <v>8518</v>
      </c>
      <c r="U427" s="87"/>
      <c r="V427" s="87"/>
      <c r="W427" s="87"/>
      <c r="X427" s="87"/>
      <c r="Y427" s="89"/>
      <c r="Z427" s="89"/>
      <c r="AA427" s="89" t="s">
        <v>197</v>
      </c>
      <c r="AB427" s="86" t="s">
        <v>198</v>
      </c>
      <c r="AC427" s="89"/>
      <c r="AD427" s="89" t="s">
        <v>209</v>
      </c>
      <c r="AE427" s="87"/>
      <c r="AF427" s="89" t="s">
        <v>114</v>
      </c>
      <c r="AG427" s="89"/>
      <c r="AH427" s="86"/>
      <c r="AI427" s="86"/>
      <c r="AJ427" s="89" t="s">
        <v>200</v>
      </c>
      <c r="AK427" s="89" t="s">
        <v>74</v>
      </c>
      <c r="AL427" s="89"/>
      <c r="AM427" s="89"/>
      <c r="AN427" s="89" t="s">
        <v>201</v>
      </c>
      <c r="AO427" s="89"/>
      <c r="AP427" s="89"/>
    </row>
    <row r="428" spans="1:42" ht="112">
      <c r="A428" s="89">
        <v>696</v>
      </c>
      <c r="B428" s="89" t="s">
        <v>202</v>
      </c>
      <c r="C428" s="89" t="s">
        <v>204</v>
      </c>
      <c r="D428" s="89" t="s">
        <v>205</v>
      </c>
      <c r="E428" s="89" t="s">
        <v>203</v>
      </c>
      <c r="F428" s="80" t="s">
        <v>206</v>
      </c>
      <c r="G428" s="89" t="s">
        <v>44</v>
      </c>
      <c r="H428" s="89" t="s">
        <v>204</v>
      </c>
      <c r="I428" s="89" t="s">
        <v>204</v>
      </c>
      <c r="J428" s="89" t="s">
        <v>207</v>
      </c>
      <c r="K428" s="89" t="s">
        <v>8527</v>
      </c>
      <c r="L428" s="89" t="s">
        <v>209</v>
      </c>
      <c r="M428" s="89" t="s">
        <v>209</v>
      </c>
      <c r="N428" s="89" t="s">
        <v>8528</v>
      </c>
      <c r="O428" s="89" t="s">
        <v>209</v>
      </c>
      <c r="P428" s="89" t="s">
        <v>30</v>
      </c>
      <c r="Q428" s="89" t="s">
        <v>30</v>
      </c>
      <c r="R428" s="89"/>
      <c r="S428" s="89">
        <v>2020</v>
      </c>
      <c r="T428" s="82" t="s">
        <v>8518</v>
      </c>
      <c r="U428" s="87"/>
      <c r="V428" s="87"/>
      <c r="W428" s="87"/>
      <c r="X428" s="87"/>
      <c r="Y428" s="89"/>
      <c r="Z428" s="89"/>
      <c r="AA428" s="89" t="s">
        <v>210</v>
      </c>
      <c r="AB428" s="86" t="s">
        <v>211</v>
      </c>
      <c r="AC428" s="89"/>
      <c r="AD428" s="89" t="s">
        <v>209</v>
      </c>
      <c r="AE428" s="87"/>
      <c r="AF428" s="89" t="s">
        <v>35</v>
      </c>
      <c r="AG428" s="89"/>
      <c r="AH428" s="86"/>
      <c r="AI428" s="86"/>
      <c r="AJ428" s="89" t="s">
        <v>33</v>
      </c>
      <c r="AK428" s="89" t="s">
        <v>143</v>
      </c>
      <c r="AL428" s="89"/>
      <c r="AM428" s="89"/>
      <c r="AN428" s="89">
        <v>1</v>
      </c>
      <c r="AO428" s="89"/>
      <c r="AP428" s="89"/>
    </row>
    <row r="429" spans="1:42" ht="196">
      <c r="A429" s="89">
        <v>697</v>
      </c>
      <c r="B429" s="89" t="s">
        <v>238</v>
      </c>
      <c r="C429" s="89" t="s">
        <v>240</v>
      </c>
      <c r="D429" s="89" t="s">
        <v>241</v>
      </c>
      <c r="E429" s="89" t="s">
        <v>239</v>
      </c>
      <c r="F429" s="80" t="s">
        <v>242</v>
      </c>
      <c r="G429" s="89" t="s">
        <v>44</v>
      </c>
      <c r="H429" s="89" t="s">
        <v>240</v>
      </c>
      <c r="I429" s="89" t="s">
        <v>240</v>
      </c>
      <c r="J429" s="89" t="s">
        <v>243</v>
      </c>
      <c r="K429" s="89" t="s">
        <v>209</v>
      </c>
      <c r="L429" s="89" t="s">
        <v>209</v>
      </c>
      <c r="M429" s="89" t="s">
        <v>209</v>
      </c>
      <c r="N429" s="89" t="s">
        <v>209</v>
      </c>
      <c r="O429" s="89" t="s">
        <v>209</v>
      </c>
      <c r="P429" s="89" t="s">
        <v>30</v>
      </c>
      <c r="Q429" s="89" t="s">
        <v>30</v>
      </c>
      <c r="R429" s="89"/>
      <c r="S429" s="89">
        <v>2019</v>
      </c>
      <c r="T429" s="82" t="s">
        <v>8518</v>
      </c>
      <c r="U429" s="87"/>
      <c r="V429" s="87"/>
      <c r="W429" s="87"/>
      <c r="X429" s="87"/>
      <c r="Y429" s="89"/>
      <c r="Z429" s="89"/>
      <c r="AA429" s="89" t="s">
        <v>63</v>
      </c>
      <c r="AB429" s="86" t="s">
        <v>244</v>
      </c>
      <c r="AC429" s="89"/>
      <c r="AD429" s="89" t="s">
        <v>209</v>
      </c>
      <c r="AE429" s="87"/>
      <c r="AF429" s="89" t="s">
        <v>35</v>
      </c>
      <c r="AG429" s="89"/>
      <c r="AH429" s="86"/>
      <c r="AI429" s="86"/>
      <c r="AJ429" s="89" t="s">
        <v>246</v>
      </c>
      <c r="AK429" s="89" t="s">
        <v>248</v>
      </c>
      <c r="AL429" s="89"/>
      <c r="AM429" s="89"/>
      <c r="AN429" s="89" t="s">
        <v>247</v>
      </c>
      <c r="AO429" s="89"/>
      <c r="AP429" s="89"/>
    </row>
    <row r="430" spans="1:42" ht="56">
      <c r="A430" s="89">
        <v>699</v>
      </c>
      <c r="B430" s="89" t="s">
        <v>262</v>
      </c>
      <c r="C430" s="89" t="s">
        <v>264</v>
      </c>
      <c r="D430" s="89" t="s">
        <v>265</v>
      </c>
      <c r="E430" s="89" t="s">
        <v>263</v>
      </c>
      <c r="F430" s="89" t="s">
        <v>266</v>
      </c>
      <c r="G430" s="89" t="s">
        <v>44</v>
      </c>
      <c r="H430" s="89" t="s">
        <v>264</v>
      </c>
      <c r="I430" s="89" t="s">
        <v>264</v>
      </c>
      <c r="J430" s="89" t="s">
        <v>267</v>
      </c>
      <c r="K430" s="89" t="s">
        <v>209</v>
      </c>
      <c r="L430" s="89" t="s">
        <v>268</v>
      </c>
      <c r="M430" s="89" t="s">
        <v>209</v>
      </c>
      <c r="N430" s="89" t="s">
        <v>209</v>
      </c>
      <c r="O430" s="89" t="s">
        <v>209</v>
      </c>
      <c r="P430" s="89" t="s">
        <v>30</v>
      </c>
      <c r="Q430" s="89" t="s">
        <v>48</v>
      </c>
      <c r="R430" s="89"/>
      <c r="S430" s="89">
        <v>2018</v>
      </c>
      <c r="T430" s="82" t="s">
        <v>8518</v>
      </c>
      <c r="U430" s="87"/>
      <c r="V430" s="87"/>
      <c r="W430" s="87"/>
      <c r="X430" s="87"/>
      <c r="Y430" s="89"/>
      <c r="Z430" s="89"/>
      <c r="AA430" s="89" t="s">
        <v>269</v>
      </c>
      <c r="AB430" s="86" t="s">
        <v>32</v>
      </c>
      <c r="AC430" s="89" t="s">
        <v>3128</v>
      </c>
      <c r="AD430" s="89" t="s">
        <v>209</v>
      </c>
      <c r="AE430" s="87"/>
      <c r="AF430" s="89" t="s">
        <v>221</v>
      </c>
      <c r="AG430" s="89"/>
      <c r="AH430" s="86"/>
      <c r="AI430" s="86"/>
      <c r="AJ430" s="89">
        <v>15000</v>
      </c>
      <c r="AK430" s="89" t="s">
        <v>272</v>
      </c>
      <c r="AL430" s="89"/>
      <c r="AM430" s="89"/>
      <c r="AN430" s="89" t="s">
        <v>271</v>
      </c>
      <c r="AO430" s="89"/>
      <c r="AP430" s="89"/>
    </row>
    <row r="431" spans="1:42" ht="84">
      <c r="A431" s="89">
        <v>700</v>
      </c>
      <c r="B431" s="89" t="s">
        <v>273</v>
      </c>
      <c r="C431" s="89" t="s">
        <v>275</v>
      </c>
      <c r="D431" s="89" t="s">
        <v>276</v>
      </c>
      <c r="E431" s="89" t="s">
        <v>274</v>
      </c>
      <c r="F431" s="80" t="s">
        <v>277</v>
      </c>
      <c r="G431" s="89" t="s">
        <v>27</v>
      </c>
      <c r="H431" s="89" t="s">
        <v>275</v>
      </c>
      <c r="I431" s="89" t="s">
        <v>275</v>
      </c>
      <c r="J431" s="89" t="s">
        <v>278</v>
      </c>
      <c r="K431" s="89" t="s">
        <v>209</v>
      </c>
      <c r="L431" s="89" t="s">
        <v>209</v>
      </c>
      <c r="M431" s="89" t="s">
        <v>209</v>
      </c>
      <c r="N431" s="89" t="s">
        <v>8529</v>
      </c>
      <c r="O431" s="89" t="s">
        <v>209</v>
      </c>
      <c r="P431" s="89" t="s">
        <v>30</v>
      </c>
      <c r="Q431" s="89" t="s">
        <v>30</v>
      </c>
      <c r="R431" s="89"/>
      <c r="S431" s="89">
        <v>2019</v>
      </c>
      <c r="T431" s="82" t="s">
        <v>8518</v>
      </c>
      <c r="U431" s="87"/>
      <c r="V431" s="87"/>
      <c r="W431" s="87"/>
      <c r="X431" s="87"/>
      <c r="Y431" s="89"/>
      <c r="Z431" s="89"/>
      <c r="AA431" s="89" t="s">
        <v>93</v>
      </c>
      <c r="AB431" s="86" t="s">
        <v>280</v>
      </c>
      <c r="AC431" s="89"/>
      <c r="AD431" s="89" t="s">
        <v>209</v>
      </c>
      <c r="AE431" s="87"/>
      <c r="AF431" s="89" t="s">
        <v>35</v>
      </c>
      <c r="AG431" s="89"/>
      <c r="AH431" s="86"/>
      <c r="AI431" s="86"/>
      <c r="AJ431" s="89" t="s">
        <v>282</v>
      </c>
      <c r="AK431" s="89" t="s">
        <v>283</v>
      </c>
      <c r="AL431" s="89"/>
      <c r="AM431" s="89"/>
      <c r="AN431" s="89">
        <v>1</v>
      </c>
      <c r="AO431" s="89"/>
      <c r="AP431" s="89"/>
    </row>
    <row r="432" spans="1:42" ht="70">
      <c r="A432" s="89">
        <v>701</v>
      </c>
      <c r="B432" s="89" t="s">
        <v>284</v>
      </c>
      <c r="C432" s="89" t="s">
        <v>286</v>
      </c>
      <c r="D432" s="89" t="s">
        <v>287</v>
      </c>
      <c r="E432" s="89" t="s">
        <v>285</v>
      </c>
      <c r="F432" s="80" t="s">
        <v>288</v>
      </c>
      <c r="G432" s="89" t="s">
        <v>44</v>
      </c>
      <c r="H432" s="89" t="s">
        <v>286</v>
      </c>
      <c r="I432" s="89" t="s">
        <v>286</v>
      </c>
      <c r="J432" s="89" t="s">
        <v>289</v>
      </c>
      <c r="K432" s="89" t="s">
        <v>209</v>
      </c>
      <c r="L432" s="89" t="s">
        <v>209</v>
      </c>
      <c r="M432" s="89" t="s">
        <v>209</v>
      </c>
      <c r="N432" s="89" t="s">
        <v>8530</v>
      </c>
      <c r="O432" s="89" t="s">
        <v>209</v>
      </c>
      <c r="P432" s="89" t="s">
        <v>48</v>
      </c>
      <c r="Q432" s="89" t="s">
        <v>30</v>
      </c>
      <c r="R432" s="89"/>
      <c r="S432" s="89">
        <v>2019</v>
      </c>
      <c r="T432" s="82" t="s">
        <v>8518</v>
      </c>
      <c r="U432" s="87"/>
      <c r="V432" s="87"/>
      <c r="W432" s="87"/>
      <c r="X432" s="87"/>
      <c r="Y432" s="89"/>
      <c r="Z432" s="89"/>
      <c r="AA432" s="89" t="s">
        <v>291</v>
      </c>
      <c r="AB432" s="86" t="s">
        <v>292</v>
      </c>
      <c r="AC432" s="89"/>
      <c r="AD432" s="89" t="s">
        <v>209</v>
      </c>
      <c r="AE432" s="87"/>
      <c r="AF432" s="89" t="s">
        <v>35</v>
      </c>
      <c r="AG432" s="89"/>
      <c r="AH432" s="86"/>
      <c r="AI432" s="86"/>
      <c r="AJ432" s="89" t="s">
        <v>294</v>
      </c>
      <c r="AK432" s="89" t="s">
        <v>295</v>
      </c>
      <c r="AL432" s="89"/>
      <c r="AM432" s="89"/>
      <c r="AN432" s="89">
        <v>3</v>
      </c>
      <c r="AO432" s="89"/>
      <c r="AP432" s="89"/>
    </row>
    <row r="433" spans="1:42" ht="84">
      <c r="A433" s="89">
        <v>702</v>
      </c>
      <c r="B433" s="89" t="s">
        <v>296</v>
      </c>
      <c r="C433" s="89" t="s">
        <v>298</v>
      </c>
      <c r="D433" s="89" t="s">
        <v>299</v>
      </c>
      <c r="E433" s="89" t="s">
        <v>297</v>
      </c>
      <c r="F433" s="80" t="s">
        <v>300</v>
      </c>
      <c r="G433" s="89" t="s">
        <v>44</v>
      </c>
      <c r="H433" s="89" t="s">
        <v>298</v>
      </c>
      <c r="I433" s="89" t="s">
        <v>298</v>
      </c>
      <c r="J433" s="89" t="s">
        <v>301</v>
      </c>
      <c r="K433" s="89" t="s">
        <v>209</v>
      </c>
      <c r="L433" s="89" t="s">
        <v>209</v>
      </c>
      <c r="M433" s="89" t="s">
        <v>209</v>
      </c>
      <c r="N433" s="89" t="s">
        <v>209</v>
      </c>
      <c r="O433" s="89" t="s">
        <v>209</v>
      </c>
      <c r="P433" s="89" t="s">
        <v>30</v>
      </c>
      <c r="Q433" s="89" t="s">
        <v>30</v>
      </c>
      <c r="R433" s="89"/>
      <c r="S433" s="89">
        <v>2017</v>
      </c>
      <c r="T433" s="82" t="s">
        <v>8518</v>
      </c>
      <c r="U433" s="87"/>
      <c r="V433" s="87"/>
      <c r="W433" s="87"/>
      <c r="X433" s="87"/>
      <c r="Y433" s="89"/>
      <c r="Z433" s="89"/>
      <c r="AA433" s="89" t="s">
        <v>73</v>
      </c>
      <c r="AB433" s="86">
        <v>2000000</v>
      </c>
      <c r="AC433" s="89"/>
      <c r="AD433" s="89" t="s">
        <v>209</v>
      </c>
      <c r="AE433" s="87"/>
      <c r="AF433" s="89" t="s">
        <v>221</v>
      </c>
      <c r="AG433" s="89"/>
      <c r="AH433" s="86"/>
      <c r="AI433" s="86"/>
      <c r="AJ433" s="89" t="s">
        <v>302</v>
      </c>
      <c r="AK433" s="89" t="s">
        <v>304</v>
      </c>
      <c r="AL433" s="89"/>
      <c r="AM433" s="89"/>
      <c r="AN433" s="89" t="s">
        <v>303</v>
      </c>
      <c r="AO433" s="89"/>
      <c r="AP433" s="89"/>
    </row>
    <row r="434" spans="1:42" ht="56">
      <c r="A434" s="89">
        <v>703</v>
      </c>
      <c r="B434" s="89" t="s">
        <v>305</v>
      </c>
      <c r="C434" s="89" t="s">
        <v>307</v>
      </c>
      <c r="D434" s="89" t="s">
        <v>308</v>
      </c>
      <c r="E434" s="89" t="s">
        <v>306</v>
      </c>
      <c r="F434" s="80" t="s">
        <v>309</v>
      </c>
      <c r="G434" s="89" t="s">
        <v>27</v>
      </c>
      <c r="H434" s="89" t="s">
        <v>307</v>
      </c>
      <c r="I434" s="89" t="s">
        <v>307</v>
      </c>
      <c r="J434" s="89" t="s">
        <v>310</v>
      </c>
      <c r="K434" s="89" t="s">
        <v>209</v>
      </c>
      <c r="L434" s="89" t="s">
        <v>209</v>
      </c>
      <c r="M434" s="89" t="s">
        <v>209</v>
      </c>
      <c r="N434" s="89" t="s">
        <v>209</v>
      </c>
      <c r="O434" s="89" t="s">
        <v>209</v>
      </c>
      <c r="P434" s="89" t="s">
        <v>30</v>
      </c>
      <c r="Q434" s="89" t="s">
        <v>48</v>
      </c>
      <c r="R434" s="89"/>
      <c r="S434" s="89">
        <v>2016</v>
      </c>
      <c r="T434" s="82" t="s">
        <v>8518</v>
      </c>
      <c r="U434" s="87"/>
      <c r="V434" s="87"/>
      <c r="W434" s="87"/>
      <c r="X434" s="87"/>
      <c r="Y434" s="89"/>
      <c r="Z434" s="89"/>
      <c r="AA434" s="89" t="s">
        <v>73</v>
      </c>
      <c r="AB434" s="86" t="s">
        <v>311</v>
      </c>
      <c r="AC434" s="89"/>
      <c r="AD434" s="89" t="s">
        <v>209</v>
      </c>
      <c r="AE434" s="87"/>
      <c r="AF434" s="89" t="s">
        <v>114</v>
      </c>
      <c r="AG434" s="89"/>
      <c r="AH434" s="86"/>
      <c r="AI434" s="86"/>
      <c r="AJ434" s="89" t="s">
        <v>312</v>
      </c>
      <c r="AK434" s="89" t="s">
        <v>272</v>
      </c>
      <c r="AL434" s="89"/>
      <c r="AM434" s="89"/>
      <c r="AN434" s="89">
        <v>0</v>
      </c>
      <c r="AO434" s="89"/>
      <c r="AP434" s="89"/>
    </row>
    <row r="435" spans="1:42" ht="112">
      <c r="A435" s="89">
        <v>704</v>
      </c>
      <c r="B435" s="89" t="s">
        <v>313</v>
      </c>
      <c r="C435" s="89" t="s">
        <v>314</v>
      </c>
      <c r="D435" s="89" t="s">
        <v>316</v>
      </c>
      <c r="E435" s="80" t="s">
        <v>8531</v>
      </c>
      <c r="F435" s="80" t="s">
        <v>317</v>
      </c>
      <c r="G435" s="89" t="s">
        <v>27</v>
      </c>
      <c r="H435" s="89" t="s">
        <v>314</v>
      </c>
      <c r="I435" s="89" t="s">
        <v>315</v>
      </c>
      <c r="J435" s="89" t="s">
        <v>318</v>
      </c>
      <c r="K435" s="89" t="s">
        <v>209</v>
      </c>
      <c r="L435" s="89" t="s">
        <v>318</v>
      </c>
      <c r="M435" s="89" t="s">
        <v>209</v>
      </c>
      <c r="N435" s="89" t="s">
        <v>209</v>
      </c>
      <c r="O435" s="89" t="s">
        <v>209</v>
      </c>
      <c r="P435" s="89" t="s">
        <v>48</v>
      </c>
      <c r="Q435" s="89" t="s">
        <v>30</v>
      </c>
      <c r="R435" s="89"/>
      <c r="S435" s="89">
        <v>2019</v>
      </c>
      <c r="T435" s="82" t="s">
        <v>8518</v>
      </c>
      <c r="U435" s="87"/>
      <c r="V435" s="87"/>
      <c r="W435" s="87"/>
      <c r="X435" s="87"/>
      <c r="Y435" s="89"/>
      <c r="Z435" s="89"/>
      <c r="AA435" s="89" t="s">
        <v>319</v>
      </c>
      <c r="AB435" s="86" t="s">
        <v>320</v>
      </c>
      <c r="AC435" s="89"/>
      <c r="AD435" s="89" t="s">
        <v>209</v>
      </c>
      <c r="AE435" s="87"/>
      <c r="AF435" s="89" t="s">
        <v>35</v>
      </c>
      <c r="AG435" s="89"/>
      <c r="AH435" s="86"/>
      <c r="AI435" s="86"/>
      <c r="AJ435" s="89" t="s">
        <v>323</v>
      </c>
      <c r="AK435" s="89" t="s">
        <v>105</v>
      </c>
      <c r="AL435" s="89"/>
      <c r="AM435" s="89"/>
      <c r="AN435" s="89" t="s">
        <v>55</v>
      </c>
      <c r="AO435" s="89"/>
      <c r="AP435" s="89"/>
    </row>
    <row r="436" spans="1:42" ht="56">
      <c r="A436" s="89">
        <v>705</v>
      </c>
      <c r="B436" s="89" t="s">
        <v>333</v>
      </c>
      <c r="C436" s="89" t="s">
        <v>335</v>
      </c>
      <c r="D436" s="89" t="s">
        <v>336</v>
      </c>
      <c r="E436" s="89" t="s">
        <v>334</v>
      </c>
      <c r="F436" s="80" t="s">
        <v>337</v>
      </c>
      <c r="G436" s="89" t="s">
        <v>44</v>
      </c>
      <c r="H436" s="89" t="s">
        <v>335</v>
      </c>
      <c r="I436" s="89" t="s">
        <v>335</v>
      </c>
      <c r="J436" s="89" t="s">
        <v>338</v>
      </c>
      <c r="K436" s="89">
        <v>252010011409</v>
      </c>
      <c r="L436" s="89">
        <v>130154763360</v>
      </c>
      <c r="M436" s="89">
        <v>252010011409</v>
      </c>
      <c r="N436" s="89" t="s">
        <v>209</v>
      </c>
      <c r="O436" s="89" t="s">
        <v>209</v>
      </c>
      <c r="P436" s="89" t="s">
        <v>30</v>
      </c>
      <c r="Q436" s="89" t="s">
        <v>30</v>
      </c>
      <c r="R436" s="89"/>
      <c r="S436" s="89">
        <v>2018</v>
      </c>
      <c r="T436" s="82" t="s">
        <v>8518</v>
      </c>
      <c r="U436" s="87"/>
      <c r="V436" s="87"/>
      <c r="W436" s="87"/>
      <c r="X436" s="87"/>
      <c r="Y436" s="89"/>
      <c r="Z436" s="89"/>
      <c r="AA436" s="89" t="s">
        <v>73</v>
      </c>
      <c r="AB436" s="86" t="s">
        <v>340</v>
      </c>
      <c r="AC436" s="89"/>
      <c r="AD436" s="89" t="s">
        <v>209</v>
      </c>
      <c r="AE436" s="87"/>
      <c r="AF436" s="89" t="s">
        <v>114</v>
      </c>
      <c r="AG436" s="89"/>
      <c r="AH436" s="86"/>
      <c r="AI436" s="86"/>
      <c r="AJ436" s="89" t="s">
        <v>342</v>
      </c>
      <c r="AK436" s="89" t="s">
        <v>343</v>
      </c>
      <c r="AL436" s="89"/>
      <c r="AM436" s="89"/>
      <c r="AN436" s="89">
        <v>1</v>
      </c>
      <c r="AO436" s="89"/>
      <c r="AP436" s="89"/>
    </row>
    <row r="437" spans="1:42" ht="70">
      <c r="A437" s="89">
        <v>706</v>
      </c>
      <c r="B437" s="89" t="s">
        <v>354</v>
      </c>
      <c r="C437" s="89" t="s">
        <v>356</v>
      </c>
      <c r="D437" s="89" t="s">
        <v>358</v>
      </c>
      <c r="E437" s="89" t="s">
        <v>355</v>
      </c>
      <c r="F437" s="80" t="s">
        <v>359</v>
      </c>
      <c r="G437" s="89" t="s">
        <v>44</v>
      </c>
      <c r="H437" s="89" t="s">
        <v>8532</v>
      </c>
      <c r="I437" s="89" t="s">
        <v>357</v>
      </c>
      <c r="J437" s="89" t="s">
        <v>360</v>
      </c>
      <c r="K437" s="89">
        <v>1259000210456</v>
      </c>
      <c r="L437" s="89" t="s">
        <v>102</v>
      </c>
      <c r="M437" s="89" t="s">
        <v>209</v>
      </c>
      <c r="N437" s="89" t="s">
        <v>8533</v>
      </c>
      <c r="O437" s="89" t="s">
        <v>209</v>
      </c>
      <c r="P437" s="89" t="s">
        <v>30</v>
      </c>
      <c r="Q437" s="89" t="s">
        <v>30</v>
      </c>
      <c r="R437" s="89"/>
      <c r="S437" s="89">
        <v>2020</v>
      </c>
      <c r="T437" s="82" t="s">
        <v>8518</v>
      </c>
      <c r="U437" s="87"/>
      <c r="V437" s="87"/>
      <c r="W437" s="87"/>
      <c r="X437" s="87"/>
      <c r="Y437" s="89"/>
      <c r="Z437" s="89"/>
      <c r="AA437" s="89" t="s">
        <v>362</v>
      </c>
      <c r="AB437" s="86" t="s">
        <v>363</v>
      </c>
      <c r="AC437" s="89" t="s">
        <v>8534</v>
      </c>
      <c r="AD437" s="89" t="s">
        <v>209</v>
      </c>
      <c r="AE437" s="87"/>
      <c r="AF437" s="89" t="s">
        <v>114</v>
      </c>
      <c r="AG437" s="89"/>
      <c r="AH437" s="86"/>
      <c r="AI437" s="86"/>
      <c r="AJ437" s="89" t="s">
        <v>366</v>
      </c>
      <c r="AK437" s="89" t="s">
        <v>367</v>
      </c>
      <c r="AL437" s="89"/>
      <c r="AM437" s="89"/>
      <c r="AN437" s="89">
        <v>2</v>
      </c>
      <c r="AO437" s="89"/>
      <c r="AP437" s="89"/>
    </row>
    <row r="438" spans="1:42" ht="56">
      <c r="A438" s="89">
        <v>708</v>
      </c>
      <c r="B438" s="89" t="s">
        <v>420</v>
      </c>
      <c r="C438" s="89" t="s">
        <v>422</v>
      </c>
      <c r="D438" s="89" t="s">
        <v>423</v>
      </c>
      <c r="E438" s="89" t="s">
        <v>421</v>
      </c>
      <c r="F438" s="80" t="s">
        <v>424</v>
      </c>
      <c r="G438" s="89" t="s">
        <v>27</v>
      </c>
      <c r="H438" s="89" t="s">
        <v>422</v>
      </c>
      <c r="I438" s="89" t="s">
        <v>422</v>
      </c>
      <c r="J438" s="89" t="s">
        <v>425</v>
      </c>
      <c r="K438" s="89" t="s">
        <v>209</v>
      </c>
      <c r="L438" s="89" t="s">
        <v>209</v>
      </c>
      <c r="M438" s="89" t="s">
        <v>209</v>
      </c>
      <c r="N438" s="89" t="s">
        <v>209</v>
      </c>
      <c r="O438" s="89" t="s">
        <v>209</v>
      </c>
      <c r="P438" s="89" t="s">
        <v>30</v>
      </c>
      <c r="Q438" s="89" t="s">
        <v>48</v>
      </c>
      <c r="R438" s="89"/>
      <c r="S438" s="89">
        <v>2017</v>
      </c>
      <c r="T438" s="82" t="s">
        <v>8518</v>
      </c>
      <c r="U438" s="87"/>
      <c r="V438" s="87"/>
      <c r="W438" s="87"/>
      <c r="X438" s="87"/>
      <c r="Y438" s="89"/>
      <c r="Z438" s="89"/>
      <c r="AA438" s="89" t="s">
        <v>73</v>
      </c>
      <c r="AB438" s="86" t="s">
        <v>426</v>
      </c>
      <c r="AC438" s="89"/>
      <c r="AD438" s="89" t="s">
        <v>209</v>
      </c>
      <c r="AE438" s="87"/>
      <c r="AF438" s="89" t="s">
        <v>114</v>
      </c>
      <c r="AG438" s="89"/>
      <c r="AH438" s="86"/>
      <c r="AI438" s="86"/>
      <c r="AJ438" s="89" t="s">
        <v>428</v>
      </c>
      <c r="AK438" s="89" t="s">
        <v>283</v>
      </c>
      <c r="AL438" s="89"/>
      <c r="AM438" s="89"/>
      <c r="AN438" s="89">
        <v>2</v>
      </c>
      <c r="AO438" s="89"/>
      <c r="AP438" s="89"/>
    </row>
    <row r="439" spans="1:42" ht="70">
      <c r="A439" s="89">
        <v>709</v>
      </c>
      <c r="B439" s="89" t="s">
        <v>435</v>
      </c>
      <c r="C439" s="89" t="s">
        <v>412</v>
      </c>
      <c r="D439" s="89" t="s">
        <v>437</v>
      </c>
      <c r="E439" s="89" t="s">
        <v>436</v>
      </c>
      <c r="F439" s="80" t="s">
        <v>438</v>
      </c>
      <c r="G439" s="89" t="s">
        <v>44</v>
      </c>
      <c r="H439" s="89" t="s">
        <v>412</v>
      </c>
      <c r="I439" s="89" t="s">
        <v>412</v>
      </c>
      <c r="J439" s="89" t="s">
        <v>439</v>
      </c>
      <c r="K439" s="89">
        <v>227000911976</v>
      </c>
      <c r="L439" s="89" t="s">
        <v>209</v>
      </c>
      <c r="M439" s="89">
        <v>227000911976</v>
      </c>
      <c r="N439" s="89" t="s">
        <v>8535</v>
      </c>
      <c r="O439" s="89" t="s">
        <v>209</v>
      </c>
      <c r="P439" s="89" t="s">
        <v>30</v>
      </c>
      <c r="Q439" s="89" t="s">
        <v>48</v>
      </c>
      <c r="R439" s="89"/>
      <c r="S439" s="89">
        <v>2017</v>
      </c>
      <c r="T439" s="82" t="s">
        <v>8518</v>
      </c>
      <c r="U439" s="87"/>
      <c r="V439" s="87"/>
      <c r="W439" s="87"/>
      <c r="X439" s="87"/>
      <c r="Y439" s="89"/>
      <c r="Z439" s="89"/>
      <c r="AA439" s="89" t="s">
        <v>73</v>
      </c>
      <c r="AB439" s="86" t="s">
        <v>50</v>
      </c>
      <c r="AC439" s="89"/>
      <c r="AD439" s="89" t="s">
        <v>209</v>
      </c>
      <c r="AE439" s="87"/>
      <c r="AF439" s="89" t="s">
        <v>221</v>
      </c>
      <c r="AG439" s="89"/>
      <c r="AH439" s="86"/>
      <c r="AI439" s="86"/>
      <c r="AJ439" s="89">
        <v>800</v>
      </c>
      <c r="AK439" s="89" t="s">
        <v>295</v>
      </c>
      <c r="AL439" s="89"/>
      <c r="AM439" s="89"/>
      <c r="AN439" s="89">
        <v>2</v>
      </c>
      <c r="AO439" s="89"/>
      <c r="AP439" s="89"/>
    </row>
    <row r="440" spans="1:42" ht="56">
      <c r="A440" s="89">
        <v>710</v>
      </c>
      <c r="B440" s="89" t="s">
        <v>441</v>
      </c>
      <c r="C440" s="89" t="s">
        <v>442</v>
      </c>
      <c r="D440" s="89" t="s">
        <v>443</v>
      </c>
      <c r="E440" s="80" t="s">
        <v>8536</v>
      </c>
      <c r="F440" s="80" t="s">
        <v>444</v>
      </c>
      <c r="G440" s="89" t="s">
        <v>27</v>
      </c>
      <c r="H440" s="89" t="s">
        <v>442</v>
      </c>
      <c r="I440" s="89" t="s">
        <v>442</v>
      </c>
      <c r="J440" s="89" t="s">
        <v>445</v>
      </c>
      <c r="K440" s="89" t="s">
        <v>209</v>
      </c>
      <c r="L440" s="89" t="s">
        <v>446</v>
      </c>
      <c r="M440" s="89" t="s">
        <v>447</v>
      </c>
      <c r="N440" s="89" t="s">
        <v>209</v>
      </c>
      <c r="O440" s="89" t="s">
        <v>209</v>
      </c>
      <c r="P440" s="89" t="s">
        <v>48</v>
      </c>
      <c r="Q440" s="89" t="s">
        <v>30</v>
      </c>
      <c r="R440" s="89"/>
      <c r="S440" s="89">
        <v>2017</v>
      </c>
      <c r="T440" s="82" t="s">
        <v>8518</v>
      </c>
      <c r="U440" s="87"/>
      <c r="V440" s="87"/>
      <c r="W440" s="87"/>
      <c r="X440" s="87"/>
      <c r="Y440" s="89"/>
      <c r="Z440" s="89"/>
      <c r="AA440" s="89" t="s">
        <v>73</v>
      </c>
      <c r="AB440" s="86" t="s">
        <v>448</v>
      </c>
      <c r="AC440" s="89"/>
      <c r="AD440" s="89" t="s">
        <v>209</v>
      </c>
      <c r="AE440" s="87"/>
      <c r="AF440" s="89" t="s">
        <v>114</v>
      </c>
      <c r="AG440" s="89"/>
      <c r="AH440" s="86"/>
      <c r="AI440" s="86"/>
      <c r="AJ440" s="89" t="s">
        <v>450</v>
      </c>
      <c r="AK440" s="89" t="s">
        <v>82</v>
      </c>
      <c r="AL440" s="89"/>
      <c r="AM440" s="89"/>
      <c r="AN440" s="89" t="s">
        <v>55</v>
      </c>
      <c r="AO440" s="89"/>
      <c r="AP440" s="89"/>
    </row>
    <row r="441" spans="1:42" ht="112">
      <c r="A441" s="89">
        <v>711</v>
      </c>
      <c r="B441" s="89" t="s">
        <v>463</v>
      </c>
      <c r="C441" s="89" t="s">
        <v>465</v>
      </c>
      <c r="D441" s="89" t="s">
        <v>463</v>
      </c>
      <c r="E441" s="89" t="s">
        <v>464</v>
      </c>
      <c r="F441" s="80" t="s">
        <v>139</v>
      </c>
      <c r="G441" s="89" t="s">
        <v>44</v>
      </c>
      <c r="H441" s="89" t="s">
        <v>465</v>
      </c>
      <c r="I441" s="89" t="s">
        <v>465</v>
      </c>
      <c r="J441" s="89" t="s">
        <v>467</v>
      </c>
      <c r="K441" s="89" t="s">
        <v>209</v>
      </c>
      <c r="L441" s="89" t="s">
        <v>468</v>
      </c>
      <c r="M441" s="89" t="s">
        <v>209</v>
      </c>
      <c r="N441" s="89" t="s">
        <v>209</v>
      </c>
      <c r="O441" s="89" t="s">
        <v>209</v>
      </c>
      <c r="P441" s="89" t="s">
        <v>30</v>
      </c>
      <c r="Q441" s="89" t="s">
        <v>30</v>
      </c>
      <c r="R441" s="89"/>
      <c r="S441" s="89">
        <v>2018</v>
      </c>
      <c r="T441" s="82" t="s">
        <v>8518</v>
      </c>
      <c r="U441" s="87"/>
      <c r="V441" s="87"/>
      <c r="W441" s="87"/>
      <c r="X441" s="87"/>
      <c r="Y441" s="89"/>
      <c r="Z441" s="89"/>
      <c r="AA441" s="89" t="s">
        <v>8537</v>
      </c>
      <c r="AB441" s="86" t="s">
        <v>151</v>
      </c>
      <c r="AC441" s="89"/>
      <c r="AD441" s="89" t="s">
        <v>209</v>
      </c>
      <c r="AE441" s="87"/>
      <c r="AF441" s="89" t="s">
        <v>221</v>
      </c>
      <c r="AG441" s="89"/>
      <c r="AH441" s="86"/>
      <c r="AI441" s="86"/>
      <c r="AJ441" s="89" t="s">
        <v>470</v>
      </c>
      <c r="AK441" s="89" t="s">
        <v>105</v>
      </c>
      <c r="AL441" s="89"/>
      <c r="AM441" s="89"/>
      <c r="AN441" s="89" t="s">
        <v>8538</v>
      </c>
      <c r="AO441" s="89"/>
      <c r="AP441" s="89"/>
    </row>
    <row r="442" spans="1:42" ht="70">
      <c r="A442" s="89">
        <v>712</v>
      </c>
      <c r="B442" s="89" t="s">
        <v>472</v>
      </c>
      <c r="C442" s="89" t="s">
        <v>474</v>
      </c>
      <c r="D442" s="89" t="s">
        <v>476</v>
      </c>
      <c r="E442" s="89" t="s">
        <v>473</v>
      </c>
      <c r="F442" s="80" t="s">
        <v>8539</v>
      </c>
      <c r="G442" s="89" t="s">
        <v>44</v>
      </c>
      <c r="H442" s="89" t="s">
        <v>474</v>
      </c>
      <c r="I442" s="89" t="s">
        <v>475</v>
      </c>
      <c r="J442" s="89" t="s">
        <v>478</v>
      </c>
      <c r="K442" s="89" t="s">
        <v>209</v>
      </c>
      <c r="L442" s="89" t="s">
        <v>209</v>
      </c>
      <c r="M442" s="89" t="s">
        <v>209</v>
      </c>
      <c r="N442" s="89" t="s">
        <v>209</v>
      </c>
      <c r="O442" s="89" t="s">
        <v>209</v>
      </c>
      <c r="P442" s="89" t="s">
        <v>30</v>
      </c>
      <c r="Q442" s="89" t="s">
        <v>30</v>
      </c>
      <c r="R442" s="89"/>
      <c r="S442" s="89">
        <v>2019</v>
      </c>
      <c r="T442" s="82" t="s">
        <v>8518</v>
      </c>
      <c r="U442" s="87"/>
      <c r="V442" s="87"/>
      <c r="W442" s="87"/>
      <c r="X442" s="87"/>
      <c r="Y442" s="89"/>
      <c r="Z442" s="89"/>
      <c r="AA442" s="89" t="s">
        <v>73</v>
      </c>
      <c r="AB442" s="86" t="s">
        <v>151</v>
      </c>
      <c r="AC442" s="89"/>
      <c r="AD442" s="89" t="s">
        <v>209</v>
      </c>
      <c r="AE442" s="87"/>
      <c r="AF442" s="89" t="s">
        <v>35</v>
      </c>
      <c r="AG442" s="89"/>
      <c r="AH442" s="86"/>
      <c r="AI442" s="86"/>
      <c r="AJ442" s="89" t="s">
        <v>479</v>
      </c>
      <c r="AK442" s="89" t="s">
        <v>480</v>
      </c>
      <c r="AL442" s="89"/>
      <c r="AM442" s="89"/>
      <c r="AN442" s="89">
        <v>3</v>
      </c>
      <c r="AO442" s="89"/>
      <c r="AP442" s="89"/>
    </row>
    <row r="443" spans="1:42" ht="56">
      <c r="A443" s="89">
        <v>713</v>
      </c>
      <c r="B443" s="89" t="s">
        <v>481</v>
      </c>
      <c r="C443" s="89" t="s">
        <v>483</v>
      </c>
      <c r="D443" s="89" t="s">
        <v>484</v>
      </c>
      <c r="E443" s="89" t="s">
        <v>482</v>
      </c>
      <c r="F443" s="80" t="s">
        <v>477</v>
      </c>
      <c r="G443" s="89" t="s">
        <v>44</v>
      </c>
      <c r="H443" s="89" t="s">
        <v>483</v>
      </c>
      <c r="I443" s="89" t="s">
        <v>483</v>
      </c>
      <c r="J443" s="89" t="s">
        <v>486</v>
      </c>
      <c r="K443" s="89">
        <v>9120300332922</v>
      </c>
      <c r="L443" s="89" t="s">
        <v>209</v>
      </c>
      <c r="M443" s="89" t="s">
        <v>209</v>
      </c>
      <c r="N443" s="89" t="s">
        <v>8540</v>
      </c>
      <c r="O443" s="89" t="s">
        <v>209</v>
      </c>
      <c r="P443" s="89" t="s">
        <v>48</v>
      </c>
      <c r="Q443" s="89" t="s">
        <v>30</v>
      </c>
      <c r="R443" s="89"/>
      <c r="S443" s="89">
        <v>2020</v>
      </c>
      <c r="T443" s="82" t="s">
        <v>8518</v>
      </c>
      <c r="U443" s="87"/>
      <c r="V443" s="87"/>
      <c r="W443" s="87"/>
      <c r="X443" s="87"/>
      <c r="Y443" s="89"/>
      <c r="Z443" s="89"/>
      <c r="AA443" s="89" t="s">
        <v>93</v>
      </c>
      <c r="AB443" s="86">
        <v>15000000</v>
      </c>
      <c r="AC443" s="89"/>
      <c r="AD443" s="89" t="s">
        <v>209</v>
      </c>
      <c r="AE443" s="87"/>
      <c r="AF443" s="89" t="s">
        <v>35</v>
      </c>
      <c r="AG443" s="89"/>
      <c r="AH443" s="86"/>
      <c r="AI443" s="86"/>
      <c r="AJ443" s="89" t="s">
        <v>488</v>
      </c>
      <c r="AK443" s="89" t="s">
        <v>489</v>
      </c>
      <c r="AL443" s="89"/>
      <c r="AM443" s="89"/>
      <c r="AN443" s="89">
        <v>3</v>
      </c>
      <c r="AO443" s="89"/>
      <c r="AP443" s="89"/>
    </row>
    <row r="444" spans="1:42" ht="84">
      <c r="A444" s="89">
        <v>714</v>
      </c>
      <c r="B444" s="89" t="s">
        <v>490</v>
      </c>
      <c r="C444" s="89" t="s">
        <v>492</v>
      </c>
      <c r="D444" s="89" t="s">
        <v>493</v>
      </c>
      <c r="E444" s="89" t="s">
        <v>491</v>
      </c>
      <c r="F444" s="80" t="s">
        <v>485</v>
      </c>
      <c r="G444" s="89" t="s">
        <v>44</v>
      </c>
      <c r="H444" s="89" t="s">
        <v>492</v>
      </c>
      <c r="I444" s="89" t="s">
        <v>492</v>
      </c>
      <c r="J444" s="89" t="s">
        <v>495</v>
      </c>
      <c r="K444" s="89" t="s">
        <v>209</v>
      </c>
      <c r="L444" s="89" t="s">
        <v>496</v>
      </c>
      <c r="M444" s="89">
        <v>2570101655</v>
      </c>
      <c r="N444" s="89" t="s">
        <v>209</v>
      </c>
      <c r="O444" s="89" t="s">
        <v>209</v>
      </c>
      <c r="P444" s="89" t="s">
        <v>30</v>
      </c>
      <c r="Q444" s="89" t="s">
        <v>30</v>
      </c>
      <c r="R444" s="89"/>
      <c r="S444" s="89">
        <v>2017</v>
      </c>
      <c r="T444" s="82" t="s">
        <v>8518</v>
      </c>
      <c r="U444" s="87"/>
      <c r="V444" s="87"/>
      <c r="W444" s="87"/>
      <c r="X444" s="87"/>
      <c r="Y444" s="89"/>
      <c r="Z444" s="89"/>
      <c r="AA444" s="89" t="s">
        <v>498</v>
      </c>
      <c r="AB444" s="86" t="s">
        <v>2858</v>
      </c>
      <c r="AC444" s="89"/>
      <c r="AD444" s="89" t="s">
        <v>209</v>
      </c>
      <c r="AE444" s="87"/>
      <c r="AF444" s="89" t="s">
        <v>35</v>
      </c>
      <c r="AG444" s="89"/>
      <c r="AH444" s="86"/>
      <c r="AI444" s="86"/>
      <c r="AJ444" s="89" t="s">
        <v>501</v>
      </c>
      <c r="AK444" s="89" t="s">
        <v>503</v>
      </c>
      <c r="AL444" s="89"/>
      <c r="AM444" s="89"/>
      <c r="AN444" s="89" t="s">
        <v>865</v>
      </c>
      <c r="AO444" s="89"/>
      <c r="AP444" s="89"/>
    </row>
    <row r="445" spans="1:42" ht="70">
      <c r="A445" s="89">
        <v>715</v>
      </c>
      <c r="B445" s="89" t="s">
        <v>515</v>
      </c>
      <c r="C445" s="89" t="s">
        <v>517</v>
      </c>
      <c r="D445" s="89" t="s">
        <v>518</v>
      </c>
      <c r="E445" s="89" t="s">
        <v>516</v>
      </c>
      <c r="F445" s="80" t="s">
        <v>508</v>
      </c>
      <c r="G445" s="89" t="s">
        <v>44</v>
      </c>
      <c r="H445" s="89" t="s">
        <v>517</v>
      </c>
      <c r="I445" s="89" t="s">
        <v>517</v>
      </c>
      <c r="J445" s="89" t="s">
        <v>520</v>
      </c>
      <c r="K445" s="89" t="s">
        <v>209</v>
      </c>
      <c r="L445" s="89" t="s">
        <v>209</v>
      </c>
      <c r="M445" s="89" t="s">
        <v>209</v>
      </c>
      <c r="N445" s="89" t="s">
        <v>8541</v>
      </c>
      <c r="O445" s="89" t="s">
        <v>209</v>
      </c>
      <c r="P445" s="89" t="s">
        <v>30</v>
      </c>
      <c r="Q445" s="89" t="s">
        <v>48</v>
      </c>
      <c r="R445" s="89"/>
      <c r="S445" s="89">
        <v>2017</v>
      </c>
      <c r="T445" s="82" t="s">
        <v>8518</v>
      </c>
      <c r="U445" s="87"/>
      <c r="V445" s="87"/>
      <c r="W445" s="87"/>
      <c r="X445" s="87"/>
      <c r="Y445" s="89"/>
      <c r="Z445" s="89"/>
      <c r="AA445" s="89" t="s">
        <v>63</v>
      </c>
      <c r="AB445" s="86" t="s">
        <v>161</v>
      </c>
      <c r="AC445" s="89"/>
      <c r="AD445" s="89" t="s">
        <v>209</v>
      </c>
      <c r="AE445" s="87"/>
      <c r="AF445" s="89" t="s">
        <v>221</v>
      </c>
      <c r="AG445" s="89"/>
      <c r="AH445" s="86"/>
      <c r="AI445" s="86"/>
      <c r="AJ445" s="89">
        <v>200</v>
      </c>
      <c r="AK445" s="89" t="s">
        <v>105</v>
      </c>
      <c r="AL445" s="89"/>
      <c r="AM445" s="89"/>
      <c r="AN445" s="89">
        <v>2</v>
      </c>
      <c r="AO445" s="89"/>
      <c r="AP445" s="89"/>
    </row>
    <row r="446" spans="1:42" ht="56">
      <c r="A446" s="89">
        <v>716</v>
      </c>
      <c r="B446" s="89" t="s">
        <v>523</v>
      </c>
      <c r="C446" s="89" t="s">
        <v>525</v>
      </c>
      <c r="D446" s="89" t="s">
        <v>526</v>
      </c>
      <c r="E446" s="89" t="s">
        <v>524</v>
      </c>
      <c r="F446" s="80" t="s">
        <v>519</v>
      </c>
      <c r="G446" s="89" t="s">
        <v>44</v>
      </c>
      <c r="H446" s="89" t="s">
        <v>525</v>
      </c>
      <c r="I446" s="89" t="s">
        <v>525</v>
      </c>
      <c r="J446" s="89" t="s">
        <v>528</v>
      </c>
      <c r="K446" s="89">
        <v>200000901535</v>
      </c>
      <c r="L446" s="89" t="s">
        <v>209</v>
      </c>
      <c r="M446" s="89">
        <v>200000901535</v>
      </c>
      <c r="N446" s="89" t="s">
        <v>209</v>
      </c>
      <c r="O446" s="89" t="s">
        <v>209</v>
      </c>
      <c r="P446" s="89" t="s">
        <v>30</v>
      </c>
      <c r="Q446" s="89" t="s">
        <v>48</v>
      </c>
      <c r="R446" s="89"/>
      <c r="S446" s="89">
        <v>2019</v>
      </c>
      <c r="T446" s="82" t="s">
        <v>8518</v>
      </c>
      <c r="U446" s="87"/>
      <c r="V446" s="87"/>
      <c r="W446" s="87"/>
      <c r="X446" s="87"/>
      <c r="Y446" s="89"/>
      <c r="Z446" s="89"/>
      <c r="AA446" s="89" t="s">
        <v>63</v>
      </c>
      <c r="AB446" s="86" t="s">
        <v>280</v>
      </c>
      <c r="AC446" s="89"/>
      <c r="AD446" s="89" t="s">
        <v>209</v>
      </c>
      <c r="AE446" s="87"/>
      <c r="AF446" s="89" t="s">
        <v>35</v>
      </c>
      <c r="AG446" s="89"/>
      <c r="AH446" s="86"/>
      <c r="AI446" s="86"/>
      <c r="AJ446" s="89" t="s">
        <v>531</v>
      </c>
      <c r="AK446" s="89" t="s">
        <v>105</v>
      </c>
      <c r="AL446" s="89"/>
      <c r="AM446" s="89"/>
      <c r="AN446" s="89">
        <v>0</v>
      </c>
      <c r="AO446" s="89"/>
      <c r="AP446" s="89"/>
    </row>
    <row r="447" spans="1:42" ht="84">
      <c r="A447" s="89">
        <v>717</v>
      </c>
      <c r="B447" s="89" t="s">
        <v>539</v>
      </c>
      <c r="C447" s="89" t="s">
        <v>541</v>
      </c>
      <c r="D447" s="89" t="s">
        <v>543</v>
      </c>
      <c r="E447" s="89" t="s">
        <v>540</v>
      </c>
      <c r="F447" s="80" t="s">
        <v>535</v>
      </c>
      <c r="G447" s="89" t="s">
        <v>44</v>
      </c>
      <c r="H447" s="89" t="s">
        <v>541</v>
      </c>
      <c r="I447" s="89" t="s">
        <v>542</v>
      </c>
      <c r="J447" s="89" t="s">
        <v>545</v>
      </c>
      <c r="K447" s="89">
        <v>9120403872164</v>
      </c>
      <c r="L447" s="89" t="s">
        <v>209</v>
      </c>
      <c r="M447" s="89" t="s">
        <v>209</v>
      </c>
      <c r="N447" s="89" t="s">
        <v>209</v>
      </c>
      <c r="O447" s="89" t="s">
        <v>209</v>
      </c>
      <c r="P447" s="89" t="s">
        <v>48</v>
      </c>
      <c r="Q447" s="89" t="s">
        <v>30</v>
      </c>
      <c r="R447" s="89"/>
      <c r="S447" s="89">
        <v>2016</v>
      </c>
      <c r="T447" s="82" t="s">
        <v>8518</v>
      </c>
      <c r="U447" s="87"/>
      <c r="V447" s="87"/>
      <c r="W447" s="87"/>
      <c r="X447" s="87"/>
      <c r="Y447" s="89"/>
      <c r="Z447" s="89"/>
      <c r="AA447" s="89" t="s">
        <v>546</v>
      </c>
      <c r="AB447" s="86">
        <v>50000000</v>
      </c>
      <c r="AC447" s="89"/>
      <c r="AD447" s="89" t="s">
        <v>209</v>
      </c>
      <c r="AE447" s="87"/>
      <c r="AF447" s="89" t="s">
        <v>221</v>
      </c>
      <c r="AG447" s="89"/>
      <c r="AH447" s="86"/>
      <c r="AI447" s="86"/>
      <c r="AJ447" s="89" t="s">
        <v>32</v>
      </c>
      <c r="AK447" s="89" t="s">
        <v>547</v>
      </c>
      <c r="AL447" s="89"/>
      <c r="AM447" s="89"/>
      <c r="AN447" s="89">
        <v>3</v>
      </c>
      <c r="AO447" s="89"/>
      <c r="AP447" s="89"/>
    </row>
    <row r="448" spans="1:42" ht="56">
      <c r="A448" s="89">
        <v>718</v>
      </c>
      <c r="B448" s="89" t="s">
        <v>548</v>
      </c>
      <c r="C448" s="89" t="s">
        <v>550</v>
      </c>
      <c r="D448" s="89" t="s">
        <v>551</v>
      </c>
      <c r="E448" s="89" t="s">
        <v>549</v>
      </c>
      <c r="F448" s="80" t="s">
        <v>544</v>
      </c>
      <c r="G448" s="89" t="s">
        <v>44</v>
      </c>
      <c r="H448" s="89" t="s">
        <v>550</v>
      </c>
      <c r="I448" s="89" t="s">
        <v>550</v>
      </c>
      <c r="J448" s="89" t="s">
        <v>553</v>
      </c>
      <c r="K448" s="89">
        <v>2600010113503</v>
      </c>
      <c r="L448" s="89" t="s">
        <v>209</v>
      </c>
      <c r="M448" s="89">
        <v>2600010113503</v>
      </c>
      <c r="N448" s="89" t="s">
        <v>8542</v>
      </c>
      <c r="O448" s="89" t="s">
        <v>209</v>
      </c>
      <c r="P448" s="89" t="s">
        <v>30</v>
      </c>
      <c r="Q448" s="89" t="s">
        <v>30</v>
      </c>
      <c r="R448" s="89"/>
      <c r="S448" s="89">
        <v>2017</v>
      </c>
      <c r="T448" s="82" t="s">
        <v>8518</v>
      </c>
      <c r="U448" s="87"/>
      <c r="V448" s="87"/>
      <c r="W448" s="87"/>
      <c r="X448" s="87"/>
      <c r="Y448" s="89"/>
      <c r="Z448" s="89"/>
      <c r="AA448" s="89" t="s">
        <v>556</v>
      </c>
      <c r="AB448" s="86" t="s">
        <v>81</v>
      </c>
      <c r="AC448" s="89"/>
      <c r="AD448" s="89" t="s">
        <v>209</v>
      </c>
      <c r="AE448" s="87"/>
      <c r="AF448" s="89" t="s">
        <v>114</v>
      </c>
      <c r="AG448" s="89"/>
      <c r="AH448" s="86"/>
      <c r="AI448" s="86"/>
      <c r="AJ448" s="89">
        <v>1.2</v>
      </c>
      <c r="AK448" s="89" t="s">
        <v>105</v>
      </c>
      <c r="AL448" s="89"/>
      <c r="AM448" s="89"/>
      <c r="AN448" s="89">
        <v>1</v>
      </c>
      <c r="AO448" s="89"/>
      <c r="AP448" s="89"/>
    </row>
    <row r="449" spans="1:42" ht="70">
      <c r="A449" s="89">
        <v>719</v>
      </c>
      <c r="B449" s="89" t="s">
        <v>558</v>
      </c>
      <c r="C449" s="89" t="s">
        <v>559</v>
      </c>
      <c r="D449" s="89" t="s">
        <v>560</v>
      </c>
      <c r="E449" s="80" t="s">
        <v>8543</v>
      </c>
      <c r="F449" s="80" t="s">
        <v>552</v>
      </c>
      <c r="G449" s="89" t="s">
        <v>44</v>
      </c>
      <c r="H449" s="89" t="s">
        <v>8544</v>
      </c>
      <c r="I449" s="89" t="s">
        <v>8544</v>
      </c>
      <c r="J449" s="89" t="s">
        <v>562</v>
      </c>
      <c r="K449" s="89" t="s">
        <v>209</v>
      </c>
      <c r="L449" s="89" t="s">
        <v>563</v>
      </c>
      <c r="M449" s="89" t="s">
        <v>209</v>
      </c>
      <c r="N449" s="89" t="s">
        <v>8545</v>
      </c>
      <c r="O449" s="89" t="s">
        <v>209</v>
      </c>
      <c r="P449" s="89" t="s">
        <v>48</v>
      </c>
      <c r="Q449" s="89" t="s">
        <v>48</v>
      </c>
      <c r="R449" s="89"/>
      <c r="S449" s="89">
        <v>2015</v>
      </c>
      <c r="T449" s="82" t="s">
        <v>8546</v>
      </c>
      <c r="U449" s="87"/>
      <c r="V449" s="87"/>
      <c r="W449" s="87"/>
      <c r="X449" s="87"/>
      <c r="Y449" s="89"/>
      <c r="Z449" s="89"/>
      <c r="AA449" s="89" t="s">
        <v>8547</v>
      </c>
      <c r="AB449" s="86">
        <v>25000000</v>
      </c>
      <c r="AC449" s="89"/>
      <c r="AD449" s="89" t="s">
        <v>209</v>
      </c>
      <c r="AE449" s="87"/>
      <c r="AF449" s="89" t="s">
        <v>35</v>
      </c>
      <c r="AG449" s="89"/>
      <c r="AH449" s="86"/>
      <c r="AI449" s="86"/>
      <c r="AJ449" s="89" t="s">
        <v>566</v>
      </c>
      <c r="AK449" s="89" t="s">
        <v>74</v>
      </c>
      <c r="AL449" s="89"/>
      <c r="AM449" s="89"/>
      <c r="AN449" s="89">
        <v>4</v>
      </c>
      <c r="AO449" s="89"/>
      <c r="AP449" s="89"/>
    </row>
    <row r="450" spans="1:42" ht="210">
      <c r="A450" s="89">
        <v>720</v>
      </c>
      <c r="B450" s="89" t="s">
        <v>567</v>
      </c>
      <c r="C450" s="89" t="s">
        <v>569</v>
      </c>
      <c r="D450" s="89" t="s">
        <v>570</v>
      </c>
      <c r="E450" s="89" t="s">
        <v>568</v>
      </c>
      <c r="F450" s="80" t="s">
        <v>561</v>
      </c>
      <c r="G450" s="89" t="s">
        <v>27</v>
      </c>
      <c r="H450" s="89" t="s">
        <v>569</v>
      </c>
      <c r="I450" s="89" t="s">
        <v>569</v>
      </c>
      <c r="J450" s="89" t="s">
        <v>572</v>
      </c>
      <c r="K450" s="89" t="s">
        <v>209</v>
      </c>
      <c r="L450" s="89" t="s">
        <v>209</v>
      </c>
      <c r="M450" s="89" t="s">
        <v>209</v>
      </c>
      <c r="N450" s="89" t="s">
        <v>209</v>
      </c>
      <c r="O450" s="89" t="s">
        <v>209</v>
      </c>
      <c r="P450" s="89" t="s">
        <v>30</v>
      </c>
      <c r="Q450" s="89" t="s">
        <v>30</v>
      </c>
      <c r="R450" s="89"/>
      <c r="S450" s="89">
        <v>2020</v>
      </c>
      <c r="T450" s="82" t="s">
        <v>8518</v>
      </c>
      <c r="U450" s="87"/>
      <c r="V450" s="87"/>
      <c r="W450" s="87"/>
      <c r="X450" s="87"/>
      <c r="Y450" s="89"/>
      <c r="Z450" s="89"/>
      <c r="AA450" s="89" t="s">
        <v>573</v>
      </c>
      <c r="AB450" s="86" t="s">
        <v>574</v>
      </c>
      <c r="AC450" s="89"/>
      <c r="AD450" s="89" t="s">
        <v>209</v>
      </c>
      <c r="AE450" s="87"/>
      <c r="AF450" s="89" t="s">
        <v>35</v>
      </c>
      <c r="AG450" s="89"/>
      <c r="AH450" s="86"/>
      <c r="AI450" s="86"/>
      <c r="AJ450" s="89" t="s">
        <v>576</v>
      </c>
      <c r="AK450" s="89" t="s">
        <v>171</v>
      </c>
      <c r="AL450" s="89"/>
      <c r="AM450" s="89"/>
      <c r="AN450" s="89" t="s">
        <v>577</v>
      </c>
      <c r="AO450" s="89"/>
      <c r="AP450" s="89"/>
    </row>
    <row r="451" spans="1:42" ht="84">
      <c r="A451" s="89">
        <v>721</v>
      </c>
      <c r="B451" s="89" t="s">
        <v>589</v>
      </c>
      <c r="C451" s="89" t="s">
        <v>591</v>
      </c>
      <c r="D451" s="89" t="s">
        <v>592</v>
      </c>
      <c r="E451" s="89" t="s">
        <v>590</v>
      </c>
      <c r="F451" s="80" t="s">
        <v>571</v>
      </c>
      <c r="G451" s="89" t="s">
        <v>27</v>
      </c>
      <c r="H451" s="89" t="s">
        <v>591</v>
      </c>
      <c r="I451" s="89" t="s">
        <v>591</v>
      </c>
      <c r="J451" s="89" t="s">
        <v>594</v>
      </c>
      <c r="K451" s="89" t="s">
        <v>595</v>
      </c>
      <c r="L451" s="89" t="s">
        <v>595</v>
      </c>
      <c r="M451" s="89" t="s">
        <v>209</v>
      </c>
      <c r="N451" s="89" t="s">
        <v>209</v>
      </c>
      <c r="O451" s="89" t="s">
        <v>209</v>
      </c>
      <c r="P451" s="89" t="s">
        <v>30</v>
      </c>
      <c r="Q451" s="89" t="s">
        <v>30</v>
      </c>
      <c r="R451" s="89"/>
      <c r="S451" s="89">
        <v>2018</v>
      </c>
      <c r="T451" s="82" t="s">
        <v>8518</v>
      </c>
      <c r="U451" s="87"/>
      <c r="V451" s="87"/>
      <c r="W451" s="87"/>
      <c r="X451" s="87"/>
      <c r="Y451" s="89"/>
      <c r="Z451" s="89"/>
      <c r="AA451" s="89" t="s">
        <v>596</v>
      </c>
      <c r="AB451" s="86" t="s">
        <v>597</v>
      </c>
      <c r="AC451" s="89"/>
      <c r="AD451" s="89" t="s">
        <v>209</v>
      </c>
      <c r="AE451" s="87"/>
      <c r="AF451" s="89" t="s">
        <v>221</v>
      </c>
      <c r="AG451" s="89"/>
      <c r="AH451" s="86"/>
      <c r="AI451" s="86"/>
      <c r="AJ451" s="89" t="s">
        <v>598</v>
      </c>
      <c r="AK451" s="89" t="s">
        <v>599</v>
      </c>
      <c r="AL451" s="89"/>
      <c r="AM451" s="89"/>
      <c r="AN451" s="89">
        <v>2</v>
      </c>
      <c r="AO451" s="89"/>
      <c r="AP451" s="89"/>
    </row>
    <row r="452" spans="1:42" ht="56">
      <c r="A452" s="89">
        <v>722</v>
      </c>
      <c r="B452" s="89" t="s">
        <v>600</v>
      </c>
      <c r="C452" s="89" t="s">
        <v>602</v>
      </c>
      <c r="D452" s="89" t="s">
        <v>603</v>
      </c>
      <c r="E452" s="89" t="s">
        <v>601</v>
      </c>
      <c r="F452" s="80" t="s">
        <v>583</v>
      </c>
      <c r="G452" s="89" t="s">
        <v>44</v>
      </c>
      <c r="H452" s="89" t="s">
        <v>602</v>
      </c>
      <c r="I452" s="89" t="s">
        <v>602</v>
      </c>
      <c r="J452" s="89" t="s">
        <v>605</v>
      </c>
      <c r="K452" s="89" t="s">
        <v>209</v>
      </c>
      <c r="L452" s="89" t="s">
        <v>102</v>
      </c>
      <c r="M452" s="89" t="s">
        <v>209</v>
      </c>
      <c r="N452" s="89" t="s">
        <v>209</v>
      </c>
      <c r="O452" s="89" t="s">
        <v>209</v>
      </c>
      <c r="P452" s="89" t="s">
        <v>30</v>
      </c>
      <c r="Q452" s="89" t="s">
        <v>30</v>
      </c>
      <c r="R452" s="89"/>
      <c r="S452" s="89">
        <v>2020</v>
      </c>
      <c r="T452" s="82" t="s">
        <v>8518</v>
      </c>
      <c r="U452" s="87"/>
      <c r="V452" s="87"/>
      <c r="W452" s="87"/>
      <c r="X452" s="87"/>
      <c r="Y452" s="89"/>
      <c r="Z452" s="89"/>
      <c r="AA452" s="89" t="s">
        <v>606</v>
      </c>
      <c r="AB452" s="86" t="s">
        <v>161</v>
      </c>
      <c r="AC452" s="89"/>
      <c r="AD452" s="89" t="s">
        <v>209</v>
      </c>
      <c r="AE452" s="87"/>
      <c r="AF452" s="89" t="s">
        <v>114</v>
      </c>
      <c r="AG452" s="89"/>
      <c r="AH452" s="86"/>
      <c r="AI452" s="86"/>
      <c r="AJ452" s="89" t="s">
        <v>607</v>
      </c>
      <c r="AK452" s="89" t="s">
        <v>74</v>
      </c>
      <c r="AL452" s="89"/>
      <c r="AM452" s="89"/>
      <c r="AN452" s="89">
        <v>2</v>
      </c>
      <c r="AO452" s="89"/>
      <c r="AP452" s="89"/>
    </row>
    <row r="453" spans="1:42" ht="210">
      <c r="A453" s="89">
        <v>723</v>
      </c>
      <c r="B453" s="89" t="s">
        <v>616</v>
      </c>
      <c r="C453" s="89" t="s">
        <v>618</v>
      </c>
      <c r="D453" s="89" t="s">
        <v>619</v>
      </c>
      <c r="E453" s="89" t="s">
        <v>617</v>
      </c>
      <c r="F453" s="80" t="s">
        <v>604</v>
      </c>
      <c r="G453" s="89" t="s">
        <v>44</v>
      </c>
      <c r="H453" s="89" t="s">
        <v>618</v>
      </c>
      <c r="I453" s="89" t="s">
        <v>618</v>
      </c>
      <c r="J453" s="89" t="s">
        <v>621</v>
      </c>
      <c r="K453" s="89" t="s">
        <v>209</v>
      </c>
      <c r="L453" s="89" t="s">
        <v>622</v>
      </c>
      <c r="M453" s="89" t="s">
        <v>209</v>
      </c>
      <c r="N453" s="89" t="s">
        <v>623</v>
      </c>
      <c r="O453" s="89" t="s">
        <v>209</v>
      </c>
      <c r="P453" s="89" t="s">
        <v>30</v>
      </c>
      <c r="Q453" s="89" t="s">
        <v>48</v>
      </c>
      <c r="R453" s="89"/>
      <c r="S453" s="89">
        <v>2017</v>
      </c>
      <c r="T453" s="82" t="s">
        <v>8518</v>
      </c>
      <c r="U453" s="87"/>
      <c r="V453" s="87"/>
      <c r="W453" s="87"/>
      <c r="X453" s="87"/>
      <c r="Y453" s="89"/>
      <c r="Z453" s="89"/>
      <c r="AA453" s="89" t="s">
        <v>73</v>
      </c>
      <c r="AB453" s="86" t="s">
        <v>270</v>
      </c>
      <c r="AC453" s="89"/>
      <c r="AD453" s="89" t="s">
        <v>209</v>
      </c>
      <c r="AE453" s="87"/>
      <c r="AF453" s="89" t="s">
        <v>35</v>
      </c>
      <c r="AG453" s="89"/>
      <c r="AH453" s="86"/>
      <c r="AI453" s="86"/>
      <c r="AJ453" s="89" t="s">
        <v>624</v>
      </c>
      <c r="AK453" s="89" t="s">
        <v>95</v>
      </c>
      <c r="AL453" s="89"/>
      <c r="AM453" s="89"/>
      <c r="AN453" s="89">
        <v>1</v>
      </c>
      <c r="AO453" s="89"/>
      <c r="AP453" s="89"/>
    </row>
    <row r="454" spans="1:42" ht="112">
      <c r="A454" s="89">
        <v>724</v>
      </c>
      <c r="B454" s="89" t="s">
        <v>647</v>
      </c>
      <c r="C454" s="89" t="s">
        <v>649</v>
      </c>
      <c r="D454" s="89" t="s">
        <v>650</v>
      </c>
      <c r="E454" s="89" t="s">
        <v>648</v>
      </c>
      <c r="F454" s="80" t="s">
        <v>629</v>
      </c>
      <c r="G454" s="89" t="s">
        <v>44</v>
      </c>
      <c r="H454" s="89" t="s">
        <v>649</v>
      </c>
      <c r="I454" s="89" t="s">
        <v>649</v>
      </c>
      <c r="J454" s="89" t="s">
        <v>652</v>
      </c>
      <c r="K454" s="89" t="s">
        <v>209</v>
      </c>
      <c r="L454" s="89" t="s">
        <v>209</v>
      </c>
      <c r="M454" s="89" t="s">
        <v>209</v>
      </c>
      <c r="N454" s="89" t="s">
        <v>8548</v>
      </c>
      <c r="O454" s="89" t="s">
        <v>209</v>
      </c>
      <c r="P454" s="89" t="s">
        <v>48</v>
      </c>
      <c r="Q454" s="89" t="s">
        <v>48</v>
      </c>
      <c r="R454" s="89"/>
      <c r="S454" s="89">
        <v>2016</v>
      </c>
      <c r="T454" s="82" t="s">
        <v>8518</v>
      </c>
      <c r="U454" s="87"/>
      <c r="V454" s="87"/>
      <c r="W454" s="87"/>
      <c r="X454" s="87"/>
      <c r="Y454" s="89"/>
      <c r="Z454" s="89"/>
      <c r="AA454" s="89" t="s">
        <v>373</v>
      </c>
      <c r="AB454" s="86" t="s">
        <v>280</v>
      </c>
      <c r="AC454" s="89"/>
      <c r="AD454" s="89" t="s">
        <v>209</v>
      </c>
      <c r="AE454" s="87"/>
      <c r="AF454" s="89" t="s">
        <v>114</v>
      </c>
      <c r="AG454" s="89"/>
      <c r="AH454" s="86"/>
      <c r="AI454" s="86"/>
      <c r="AJ454" s="89" t="s">
        <v>655</v>
      </c>
      <c r="AK454" s="89" t="s">
        <v>656</v>
      </c>
      <c r="AL454" s="89"/>
      <c r="AM454" s="89"/>
      <c r="AN454" s="89">
        <v>1</v>
      </c>
      <c r="AO454" s="89"/>
      <c r="AP454" s="89"/>
    </row>
    <row r="455" spans="1:42" ht="70">
      <c r="A455" s="89">
        <v>725</v>
      </c>
      <c r="B455" s="89" t="s">
        <v>657</v>
      </c>
      <c r="C455" s="89" t="s">
        <v>659</v>
      </c>
      <c r="D455" s="89" t="s">
        <v>660</v>
      </c>
      <c r="E455" s="89" t="s">
        <v>658</v>
      </c>
      <c r="F455" s="80" t="s">
        <v>637</v>
      </c>
      <c r="G455" s="89" t="s">
        <v>44</v>
      </c>
      <c r="H455" s="89" t="s">
        <v>8549</v>
      </c>
      <c r="I455" s="89" t="s">
        <v>8549</v>
      </c>
      <c r="J455" s="89" t="s">
        <v>662</v>
      </c>
      <c r="K455" s="89" t="s">
        <v>209</v>
      </c>
      <c r="L455" s="89" t="s">
        <v>663</v>
      </c>
      <c r="M455" s="89" t="s">
        <v>209</v>
      </c>
      <c r="N455" s="89" t="s">
        <v>209</v>
      </c>
      <c r="O455" s="89" t="s">
        <v>209</v>
      </c>
      <c r="P455" s="89" t="s">
        <v>30</v>
      </c>
      <c r="Q455" s="89" t="s">
        <v>30</v>
      </c>
      <c r="R455" s="89"/>
      <c r="S455" s="89">
        <v>2017</v>
      </c>
      <c r="T455" s="82" t="s">
        <v>8518</v>
      </c>
      <c r="U455" s="87"/>
      <c r="V455" s="87"/>
      <c r="W455" s="87"/>
      <c r="X455" s="87"/>
      <c r="Y455" s="89"/>
      <c r="Z455" s="89"/>
      <c r="AA455" s="89" t="s">
        <v>73</v>
      </c>
      <c r="AB455" s="86" t="s">
        <v>664</v>
      </c>
      <c r="AC455" s="89"/>
      <c r="AD455" s="89" t="s">
        <v>209</v>
      </c>
      <c r="AE455" s="87"/>
      <c r="AF455" s="89" t="s">
        <v>35</v>
      </c>
      <c r="AG455" s="89"/>
      <c r="AH455" s="86"/>
      <c r="AI455" s="86"/>
      <c r="AJ455" s="89" t="s">
        <v>8550</v>
      </c>
      <c r="AK455" s="89" t="s">
        <v>105</v>
      </c>
      <c r="AL455" s="89"/>
      <c r="AM455" s="89"/>
      <c r="AN455" s="89">
        <v>1</v>
      </c>
      <c r="AO455" s="89"/>
      <c r="AP455" s="89"/>
    </row>
    <row r="456" spans="1:42" ht="112">
      <c r="A456" s="89">
        <v>726</v>
      </c>
      <c r="B456" s="89" t="s">
        <v>698</v>
      </c>
      <c r="C456" s="89" t="s">
        <v>700</v>
      </c>
      <c r="D456" s="89" t="s">
        <v>699</v>
      </c>
      <c r="E456" s="80" t="s">
        <v>8551</v>
      </c>
      <c r="F456" s="80" t="s">
        <v>679</v>
      </c>
      <c r="G456" s="89" t="s">
        <v>44</v>
      </c>
      <c r="H456" s="89" t="s">
        <v>700</v>
      </c>
      <c r="I456" s="89" t="s">
        <v>700</v>
      </c>
      <c r="J456" s="89" t="s">
        <v>702</v>
      </c>
      <c r="K456" s="89" t="s">
        <v>209</v>
      </c>
      <c r="L456" s="89" t="s">
        <v>209</v>
      </c>
      <c r="M456" s="89" t="s">
        <v>209</v>
      </c>
      <c r="N456" s="89" t="s">
        <v>209</v>
      </c>
      <c r="O456" s="89" t="s">
        <v>209</v>
      </c>
      <c r="P456" s="89" t="s">
        <v>30</v>
      </c>
      <c r="Q456" s="89" t="s">
        <v>48</v>
      </c>
      <c r="R456" s="89"/>
      <c r="S456" s="89">
        <v>2018</v>
      </c>
      <c r="T456" s="82" t="s">
        <v>8518</v>
      </c>
      <c r="U456" s="87"/>
      <c r="V456" s="87"/>
      <c r="W456" s="87"/>
      <c r="X456" s="87"/>
      <c r="Y456" s="89"/>
      <c r="Z456" s="89"/>
      <c r="AA456" s="89" t="s">
        <v>73</v>
      </c>
      <c r="AB456" s="86" t="s">
        <v>365</v>
      </c>
      <c r="AC456" s="89"/>
      <c r="AD456" s="89" t="s">
        <v>209</v>
      </c>
      <c r="AE456" s="87"/>
      <c r="AF456" s="89" t="s">
        <v>35</v>
      </c>
      <c r="AG456" s="89"/>
      <c r="AH456" s="86"/>
      <c r="AI456" s="86"/>
      <c r="AJ456" s="89" t="s">
        <v>704</v>
      </c>
      <c r="AK456" s="89" t="s">
        <v>706</v>
      </c>
      <c r="AL456" s="89"/>
      <c r="AM456" s="89"/>
      <c r="AN456" s="89" t="s">
        <v>705</v>
      </c>
      <c r="AO456" s="89"/>
      <c r="AP456" s="89"/>
    </row>
    <row r="457" spans="1:42" ht="140">
      <c r="A457" s="89">
        <v>727</v>
      </c>
      <c r="B457" s="89" t="s">
        <v>707</v>
      </c>
      <c r="C457" s="89" t="s">
        <v>709</v>
      </c>
      <c r="D457" s="89" t="s">
        <v>711</v>
      </c>
      <c r="E457" s="89" t="s">
        <v>708</v>
      </c>
      <c r="F457" s="80" t="s">
        <v>689</v>
      </c>
      <c r="G457" s="89" t="s">
        <v>44</v>
      </c>
      <c r="H457" s="89" t="s">
        <v>709</v>
      </c>
      <c r="I457" s="89" t="s">
        <v>710</v>
      </c>
      <c r="J457" s="89" t="s">
        <v>713</v>
      </c>
      <c r="K457" s="89" t="s">
        <v>209</v>
      </c>
      <c r="L457" s="89" t="s">
        <v>714</v>
      </c>
      <c r="M457" s="89" t="s">
        <v>209</v>
      </c>
      <c r="N457" s="89" t="s">
        <v>8552</v>
      </c>
      <c r="O457" s="89" t="s">
        <v>209</v>
      </c>
      <c r="P457" s="89" t="s">
        <v>48</v>
      </c>
      <c r="Q457" s="89" t="s">
        <v>30</v>
      </c>
      <c r="R457" s="89"/>
      <c r="S457" s="89">
        <v>2017</v>
      </c>
      <c r="T457" s="82" t="s">
        <v>8518</v>
      </c>
      <c r="U457" s="87"/>
      <c r="V457" s="87"/>
      <c r="W457" s="87"/>
      <c r="X457" s="87"/>
      <c r="Y457" s="89"/>
      <c r="Z457" s="89"/>
      <c r="AA457" s="89" t="s">
        <v>73</v>
      </c>
      <c r="AB457" s="86" t="s">
        <v>716</v>
      </c>
      <c r="AC457" s="89"/>
      <c r="AD457" s="89" t="s">
        <v>209</v>
      </c>
      <c r="AE457" s="87"/>
      <c r="AF457" s="89" t="s">
        <v>35</v>
      </c>
      <c r="AG457" s="89"/>
      <c r="AH457" s="86"/>
      <c r="AI457" s="86"/>
      <c r="AJ457" s="89">
        <v>2000</v>
      </c>
      <c r="AK457" s="89" t="s">
        <v>74</v>
      </c>
      <c r="AL457" s="89"/>
      <c r="AM457" s="89"/>
      <c r="AN457" s="89">
        <v>2</v>
      </c>
      <c r="AO457" s="89"/>
      <c r="AP457" s="89"/>
    </row>
    <row r="458" spans="1:42" ht="70">
      <c r="A458" s="89">
        <v>728</v>
      </c>
      <c r="B458" s="89" t="s">
        <v>718</v>
      </c>
      <c r="C458" s="89" t="s">
        <v>720</v>
      </c>
      <c r="D458" s="89" t="s">
        <v>722</v>
      </c>
      <c r="E458" s="89" t="s">
        <v>719</v>
      </c>
      <c r="F458" s="89" t="s">
        <v>723</v>
      </c>
      <c r="G458" s="89" t="s">
        <v>44</v>
      </c>
      <c r="H458" s="89" t="s">
        <v>720</v>
      </c>
      <c r="I458" s="89" t="s">
        <v>721</v>
      </c>
      <c r="J458" s="89" t="s">
        <v>724</v>
      </c>
      <c r="K458" s="89" t="s">
        <v>209</v>
      </c>
      <c r="L458" s="89" t="s">
        <v>209</v>
      </c>
      <c r="M458" s="89" t="s">
        <v>209</v>
      </c>
      <c r="N458" s="89" t="s">
        <v>209</v>
      </c>
      <c r="O458" s="89" t="s">
        <v>209</v>
      </c>
      <c r="P458" s="89" t="s">
        <v>48</v>
      </c>
      <c r="Q458" s="89" t="s">
        <v>30</v>
      </c>
      <c r="R458" s="89"/>
      <c r="S458" s="89">
        <v>2017</v>
      </c>
      <c r="T458" s="82" t="s">
        <v>8518</v>
      </c>
      <c r="U458" s="87"/>
      <c r="V458" s="87"/>
      <c r="W458" s="87"/>
      <c r="X458" s="87"/>
      <c r="Y458" s="89"/>
      <c r="Z458" s="89"/>
      <c r="AA458" s="89" t="s">
        <v>73</v>
      </c>
      <c r="AB458" s="86" t="s">
        <v>725</v>
      </c>
      <c r="AC458" s="89"/>
      <c r="AD458" s="89" t="s">
        <v>209</v>
      </c>
      <c r="AE458" s="87"/>
      <c r="AF458" s="89" t="s">
        <v>221</v>
      </c>
      <c r="AG458" s="89"/>
      <c r="AH458" s="86"/>
      <c r="AI458" s="86"/>
      <c r="AJ458" s="89" t="s">
        <v>728</v>
      </c>
      <c r="AK458" s="89" t="s">
        <v>729</v>
      </c>
      <c r="AL458" s="89"/>
      <c r="AM458" s="89"/>
      <c r="AN458" s="89" t="s">
        <v>30</v>
      </c>
      <c r="AO458" s="89"/>
      <c r="AP458" s="89"/>
    </row>
    <row r="459" spans="1:42" ht="112">
      <c r="A459" s="89">
        <v>729</v>
      </c>
      <c r="B459" s="89" t="s">
        <v>730</v>
      </c>
      <c r="C459" s="89" t="s">
        <v>732</v>
      </c>
      <c r="D459" s="89" t="s">
        <v>733</v>
      </c>
      <c r="E459" s="89" t="s">
        <v>731</v>
      </c>
      <c r="F459" s="80" t="s">
        <v>734</v>
      </c>
      <c r="G459" s="89" t="s">
        <v>27</v>
      </c>
      <c r="H459" s="89" t="s">
        <v>732</v>
      </c>
      <c r="I459" s="89" t="s">
        <v>732</v>
      </c>
      <c r="J459" s="89" t="s">
        <v>735</v>
      </c>
      <c r="K459" s="89">
        <v>1250000120974</v>
      </c>
      <c r="L459" s="89" t="s">
        <v>209</v>
      </c>
      <c r="M459" s="89">
        <v>1250000120974</v>
      </c>
      <c r="N459" s="89" t="s">
        <v>8553</v>
      </c>
      <c r="O459" s="89" t="s">
        <v>209</v>
      </c>
      <c r="P459" s="89" t="s">
        <v>48</v>
      </c>
      <c r="Q459" s="89" t="s">
        <v>48</v>
      </c>
      <c r="R459" s="89"/>
      <c r="S459" s="89">
        <v>2016</v>
      </c>
      <c r="T459" s="82" t="s">
        <v>8554</v>
      </c>
      <c r="U459" s="87"/>
      <c r="V459" s="87"/>
      <c r="W459" s="87"/>
      <c r="X459" s="87"/>
      <c r="Y459" s="89"/>
      <c r="Z459" s="89"/>
      <c r="AA459" s="89" t="s">
        <v>63</v>
      </c>
      <c r="AB459" s="86">
        <v>30000000</v>
      </c>
      <c r="AC459" s="89"/>
      <c r="AD459" s="89" t="s">
        <v>209</v>
      </c>
      <c r="AE459" s="87"/>
      <c r="AF459" s="89" t="s">
        <v>35</v>
      </c>
      <c r="AG459" s="89"/>
      <c r="AH459" s="86"/>
      <c r="AI459" s="86"/>
      <c r="AJ459" s="89" t="s">
        <v>737</v>
      </c>
      <c r="AK459" s="89" t="s">
        <v>74</v>
      </c>
      <c r="AL459" s="89"/>
      <c r="AM459" s="89"/>
      <c r="AN459" s="89">
        <v>16</v>
      </c>
      <c r="AO459" s="89"/>
      <c r="AP459" s="89"/>
    </row>
    <row r="460" spans="1:42" ht="84">
      <c r="A460" s="89">
        <v>730</v>
      </c>
      <c r="B460" s="89" t="s">
        <v>750</v>
      </c>
      <c r="C460" s="89" t="s">
        <v>752</v>
      </c>
      <c r="D460" s="89" t="s">
        <v>753</v>
      </c>
      <c r="E460" s="89" t="s">
        <v>751</v>
      </c>
      <c r="F460" s="89" t="s">
        <v>754</v>
      </c>
      <c r="G460" s="89" t="s">
        <v>27</v>
      </c>
      <c r="H460" s="89" t="s">
        <v>752</v>
      </c>
      <c r="I460" s="89" t="s">
        <v>752</v>
      </c>
      <c r="J460" s="89" t="s">
        <v>755</v>
      </c>
      <c r="K460" s="89" t="s">
        <v>209</v>
      </c>
      <c r="L460" s="89" t="s">
        <v>209</v>
      </c>
      <c r="M460" s="89" t="s">
        <v>209</v>
      </c>
      <c r="N460" s="89" t="s">
        <v>209</v>
      </c>
      <c r="O460" s="89" t="s">
        <v>209</v>
      </c>
      <c r="P460" s="89" t="s">
        <v>30</v>
      </c>
      <c r="Q460" s="89" t="s">
        <v>48</v>
      </c>
      <c r="R460" s="89"/>
      <c r="S460" s="89">
        <v>2016</v>
      </c>
      <c r="T460" s="82" t="s">
        <v>8518</v>
      </c>
      <c r="U460" s="87"/>
      <c r="V460" s="87"/>
      <c r="W460" s="87"/>
      <c r="X460" s="87"/>
      <c r="Y460" s="89"/>
      <c r="Z460" s="89"/>
      <c r="AA460" s="89" t="s">
        <v>63</v>
      </c>
      <c r="AB460" s="86">
        <v>10000000</v>
      </c>
      <c r="AC460" s="89"/>
      <c r="AD460" s="89" t="s">
        <v>209</v>
      </c>
      <c r="AE460" s="87"/>
      <c r="AF460" s="89" t="s">
        <v>35</v>
      </c>
      <c r="AG460" s="89"/>
      <c r="AH460" s="86"/>
      <c r="AI460" s="86"/>
      <c r="AJ460" s="89">
        <v>10000</v>
      </c>
      <c r="AK460" s="89" t="s">
        <v>756</v>
      </c>
      <c r="AL460" s="89"/>
      <c r="AM460" s="89"/>
      <c r="AN460" s="89">
        <v>7</v>
      </c>
      <c r="AO460" s="89"/>
      <c r="AP460" s="89"/>
    </row>
    <row r="461" spans="1:42" ht="70">
      <c r="A461" s="89">
        <v>733</v>
      </c>
      <c r="B461" s="89" t="s">
        <v>772</v>
      </c>
      <c r="C461" s="89" t="s">
        <v>774</v>
      </c>
      <c r="D461" s="89" t="s">
        <v>775</v>
      </c>
      <c r="E461" s="89" t="s">
        <v>773</v>
      </c>
      <c r="F461" s="80" t="s">
        <v>776</v>
      </c>
      <c r="G461" s="89" t="s">
        <v>44</v>
      </c>
      <c r="H461" s="89" t="s">
        <v>774</v>
      </c>
      <c r="I461" s="89" t="s">
        <v>774</v>
      </c>
      <c r="J461" s="89" t="s">
        <v>777</v>
      </c>
      <c r="K461" s="89" t="s">
        <v>209</v>
      </c>
      <c r="L461" s="89" t="s">
        <v>778</v>
      </c>
      <c r="M461" s="89">
        <v>0</v>
      </c>
      <c r="N461" s="89">
        <v>0</v>
      </c>
      <c r="O461" s="89">
        <v>0</v>
      </c>
      <c r="P461" s="89" t="s">
        <v>30</v>
      </c>
      <c r="Q461" s="89" t="s">
        <v>48</v>
      </c>
      <c r="R461" s="89"/>
      <c r="S461" s="89">
        <v>2017</v>
      </c>
      <c r="T461" s="82" t="s">
        <v>8518</v>
      </c>
      <c r="U461" s="87"/>
      <c r="V461" s="87"/>
      <c r="W461" s="87"/>
      <c r="X461" s="87"/>
      <c r="Y461" s="89"/>
      <c r="Z461" s="89"/>
      <c r="AA461" s="89" t="s">
        <v>93</v>
      </c>
      <c r="AB461" s="86" t="s">
        <v>280</v>
      </c>
      <c r="AC461" s="89"/>
      <c r="AD461" s="89" t="s">
        <v>209</v>
      </c>
      <c r="AE461" s="87"/>
      <c r="AF461" s="89" t="s">
        <v>35</v>
      </c>
      <c r="AG461" s="89"/>
      <c r="AH461" s="86"/>
      <c r="AI461" s="86"/>
      <c r="AJ461" s="89" t="s">
        <v>780</v>
      </c>
      <c r="AK461" s="89" t="s">
        <v>95</v>
      </c>
      <c r="AL461" s="89"/>
      <c r="AM461" s="89"/>
      <c r="AN461" s="89">
        <v>1</v>
      </c>
      <c r="AO461" s="89"/>
      <c r="AP461" s="89"/>
    </row>
    <row r="462" spans="1:42" ht="70">
      <c r="A462" s="89">
        <v>734</v>
      </c>
      <c r="B462" s="89" t="s">
        <v>781</v>
      </c>
      <c r="C462" s="89" t="s">
        <v>783</v>
      </c>
      <c r="D462" s="89" t="s">
        <v>784</v>
      </c>
      <c r="E462" s="89" t="s">
        <v>782</v>
      </c>
      <c r="F462" s="80" t="s">
        <v>785</v>
      </c>
      <c r="G462" s="89" t="s">
        <v>44</v>
      </c>
      <c r="H462" s="89" t="s">
        <v>783</v>
      </c>
      <c r="I462" s="89" t="s">
        <v>783</v>
      </c>
      <c r="J462" s="89" t="s">
        <v>786</v>
      </c>
      <c r="K462" s="89" t="s">
        <v>209</v>
      </c>
      <c r="L462" s="89" t="s">
        <v>102</v>
      </c>
      <c r="M462" s="89" t="s">
        <v>209</v>
      </c>
      <c r="N462" s="89" t="s">
        <v>209</v>
      </c>
      <c r="O462" s="89" t="s">
        <v>209</v>
      </c>
      <c r="P462" s="89" t="s">
        <v>30</v>
      </c>
      <c r="Q462" s="89" t="s">
        <v>30</v>
      </c>
      <c r="R462" s="89"/>
      <c r="S462" s="89">
        <v>2019</v>
      </c>
      <c r="T462" s="82" t="s">
        <v>8518</v>
      </c>
      <c r="U462" s="87"/>
      <c r="V462" s="87"/>
      <c r="W462" s="87"/>
      <c r="X462" s="87"/>
      <c r="Y462" s="89"/>
      <c r="Z462" s="89"/>
      <c r="AA462" s="89" t="s">
        <v>93</v>
      </c>
      <c r="AB462" s="86">
        <v>20000000</v>
      </c>
      <c r="AC462" s="89"/>
      <c r="AD462" s="89" t="s">
        <v>209</v>
      </c>
      <c r="AE462" s="87"/>
      <c r="AF462" s="89" t="s">
        <v>141</v>
      </c>
      <c r="AG462" s="89"/>
      <c r="AH462" s="86"/>
      <c r="AI462" s="86"/>
      <c r="AJ462" s="89" t="s">
        <v>787</v>
      </c>
      <c r="AK462" s="89" t="s">
        <v>105</v>
      </c>
      <c r="AL462" s="89"/>
      <c r="AM462" s="89"/>
      <c r="AN462" s="89">
        <v>2</v>
      </c>
      <c r="AO462" s="89"/>
      <c r="AP462" s="89"/>
    </row>
    <row r="463" spans="1:42" ht="70">
      <c r="A463" s="89">
        <v>735</v>
      </c>
      <c r="B463" s="89" t="s">
        <v>788</v>
      </c>
      <c r="C463" s="89" t="s">
        <v>790</v>
      </c>
      <c r="D463" s="89" t="s">
        <v>791</v>
      </c>
      <c r="E463" s="89" t="s">
        <v>789</v>
      </c>
      <c r="F463" s="80" t="s">
        <v>792</v>
      </c>
      <c r="G463" s="89" t="s">
        <v>44</v>
      </c>
      <c r="H463" s="89" t="s">
        <v>790</v>
      </c>
      <c r="I463" s="89" t="s">
        <v>790</v>
      </c>
      <c r="J463" s="89" t="s">
        <v>793</v>
      </c>
      <c r="K463" s="89" t="s">
        <v>209</v>
      </c>
      <c r="L463" s="89" t="s">
        <v>102</v>
      </c>
      <c r="M463" s="89" t="s">
        <v>209</v>
      </c>
      <c r="N463" s="89" t="s">
        <v>209</v>
      </c>
      <c r="O463" s="89" t="s">
        <v>209</v>
      </c>
      <c r="P463" s="89" t="s">
        <v>30</v>
      </c>
      <c r="Q463" s="89" t="s">
        <v>30</v>
      </c>
      <c r="R463" s="89"/>
      <c r="S463" s="89">
        <v>2018</v>
      </c>
      <c r="T463" s="82" t="s">
        <v>8518</v>
      </c>
      <c r="U463" s="87"/>
      <c r="V463" s="87"/>
      <c r="W463" s="87"/>
      <c r="X463" s="87"/>
      <c r="Y463" s="89"/>
      <c r="Z463" s="89"/>
      <c r="AA463" s="89" t="s">
        <v>73</v>
      </c>
      <c r="AB463" s="86">
        <v>15000000</v>
      </c>
      <c r="AC463" s="89"/>
      <c r="AD463" s="89" t="s">
        <v>209</v>
      </c>
      <c r="AE463" s="87"/>
      <c r="AF463" s="89" t="s">
        <v>35</v>
      </c>
      <c r="AG463" s="89"/>
      <c r="AH463" s="86"/>
      <c r="AI463" s="86"/>
      <c r="AJ463" s="89" t="s">
        <v>794</v>
      </c>
      <c r="AK463" s="89" t="s">
        <v>795</v>
      </c>
      <c r="AL463" s="89"/>
      <c r="AM463" s="89"/>
      <c r="AN463" s="89" t="s">
        <v>201</v>
      </c>
      <c r="AO463" s="89"/>
      <c r="AP463" s="89"/>
    </row>
    <row r="464" spans="1:42" ht="98">
      <c r="A464" s="89">
        <v>736</v>
      </c>
      <c r="B464" s="89" t="s">
        <v>801</v>
      </c>
      <c r="C464" s="89" t="s">
        <v>803</v>
      </c>
      <c r="D464" s="89" t="s">
        <v>805</v>
      </c>
      <c r="E464" s="89" t="s">
        <v>802</v>
      </c>
      <c r="F464" s="80" t="s">
        <v>806</v>
      </c>
      <c r="G464" s="89" t="s">
        <v>44</v>
      </c>
      <c r="H464" s="89" t="s">
        <v>803</v>
      </c>
      <c r="I464" s="89" t="s">
        <v>804</v>
      </c>
      <c r="J464" s="89" t="s">
        <v>807</v>
      </c>
      <c r="K464" s="89">
        <v>1243000111153</v>
      </c>
      <c r="L464" s="89" t="s">
        <v>808</v>
      </c>
      <c r="M464" s="89">
        <v>1243000111153</v>
      </c>
      <c r="N464" s="89">
        <v>211357801475121</v>
      </c>
      <c r="O464" s="89" t="s">
        <v>209</v>
      </c>
      <c r="P464" s="89" t="s">
        <v>48</v>
      </c>
      <c r="Q464" s="89" t="s">
        <v>48</v>
      </c>
      <c r="R464" s="89"/>
      <c r="S464" s="89">
        <v>2015</v>
      </c>
      <c r="T464" s="82" t="s">
        <v>8518</v>
      </c>
      <c r="U464" s="87"/>
      <c r="V464" s="87"/>
      <c r="W464" s="87"/>
      <c r="X464" s="87"/>
      <c r="Y464" s="89"/>
      <c r="Z464" s="89"/>
      <c r="AA464" s="89" t="s">
        <v>809</v>
      </c>
      <c r="AB464" s="86" t="s">
        <v>33</v>
      </c>
      <c r="AC464" s="89"/>
      <c r="AD464" s="89" t="s">
        <v>209</v>
      </c>
      <c r="AE464" s="87"/>
      <c r="AF464" s="89" t="s">
        <v>35</v>
      </c>
      <c r="AG464" s="89"/>
      <c r="AH464" s="86">
        <v>20000</v>
      </c>
      <c r="AI464" s="86" t="s">
        <v>3487</v>
      </c>
      <c r="AJ464" s="89" t="s">
        <v>811</v>
      </c>
      <c r="AK464" s="89" t="s">
        <v>812</v>
      </c>
      <c r="AL464" s="89" t="s">
        <v>143</v>
      </c>
      <c r="AM464" s="89"/>
      <c r="AN464" s="89">
        <v>2</v>
      </c>
      <c r="AO464" s="89" t="s">
        <v>8555</v>
      </c>
      <c r="AP464" s="89" t="s">
        <v>8556</v>
      </c>
    </row>
    <row r="465" spans="1:42" ht="70">
      <c r="A465" s="89">
        <v>740</v>
      </c>
      <c r="B465" s="89" t="s">
        <v>866</v>
      </c>
      <c r="C465" s="89" t="s">
        <v>868</v>
      </c>
      <c r="D465" s="89" t="s">
        <v>869</v>
      </c>
      <c r="E465" s="89" t="s">
        <v>867</v>
      </c>
      <c r="F465" s="80" t="s">
        <v>870</v>
      </c>
      <c r="G465" s="89" t="s">
        <v>27</v>
      </c>
      <c r="H465" s="89" t="s">
        <v>868</v>
      </c>
      <c r="I465" s="89" t="s">
        <v>868</v>
      </c>
      <c r="J465" s="89" t="s">
        <v>871</v>
      </c>
      <c r="K465" s="89" t="s">
        <v>209</v>
      </c>
      <c r="L465" s="89" t="s">
        <v>209</v>
      </c>
      <c r="M465" s="89" t="s">
        <v>209</v>
      </c>
      <c r="N465" s="89" t="s">
        <v>209</v>
      </c>
      <c r="O465" s="89" t="s">
        <v>209</v>
      </c>
      <c r="P465" s="89" t="s">
        <v>48</v>
      </c>
      <c r="Q465" s="89" t="s">
        <v>8560</v>
      </c>
      <c r="R465" s="89"/>
      <c r="S465" s="89">
        <v>2017</v>
      </c>
      <c r="T465" s="82" t="s">
        <v>8518</v>
      </c>
      <c r="U465" s="87"/>
      <c r="V465" s="87"/>
      <c r="W465" s="87"/>
      <c r="X465" s="87"/>
      <c r="Y465" s="89"/>
      <c r="Z465" s="89"/>
      <c r="AA465" s="89" t="s">
        <v>73</v>
      </c>
      <c r="AB465" s="86" t="s">
        <v>872</v>
      </c>
      <c r="AC465" s="89"/>
      <c r="AD465" s="89" t="s">
        <v>209</v>
      </c>
      <c r="AE465" s="87"/>
      <c r="AF465" s="89" t="s">
        <v>35</v>
      </c>
      <c r="AG465" s="89"/>
      <c r="AH465" s="86"/>
      <c r="AI465" s="86"/>
      <c r="AJ465" s="89" t="s">
        <v>874</v>
      </c>
      <c r="AK465" s="89" t="s">
        <v>82</v>
      </c>
      <c r="AL465" s="89"/>
      <c r="AM465" s="89"/>
      <c r="AN465" s="89">
        <v>7</v>
      </c>
      <c r="AO465" s="89"/>
      <c r="AP465" s="89"/>
    </row>
    <row r="466" spans="1:42" ht="56">
      <c r="A466" s="89">
        <v>741</v>
      </c>
      <c r="B466" s="89" t="s">
        <v>875</v>
      </c>
      <c r="C466" s="89" t="s">
        <v>877</v>
      </c>
      <c r="D466" s="89" t="s">
        <v>879</v>
      </c>
      <c r="E466" s="89" t="s">
        <v>876</v>
      </c>
      <c r="F466" s="80" t="s">
        <v>880</v>
      </c>
      <c r="G466" s="89" t="s">
        <v>44</v>
      </c>
      <c r="H466" s="89" t="s">
        <v>877</v>
      </c>
      <c r="I466" s="89" t="s">
        <v>878</v>
      </c>
      <c r="J466" s="89" t="s">
        <v>881</v>
      </c>
      <c r="K466" s="89" t="s">
        <v>209</v>
      </c>
      <c r="L466" s="89" t="s">
        <v>209</v>
      </c>
      <c r="M466" s="89" t="s">
        <v>209</v>
      </c>
      <c r="N466" s="89" t="s">
        <v>209</v>
      </c>
      <c r="O466" s="89" t="s">
        <v>209</v>
      </c>
      <c r="P466" s="89" t="s">
        <v>30</v>
      </c>
      <c r="Q466" s="89" t="s">
        <v>48</v>
      </c>
      <c r="R466" s="89"/>
      <c r="S466" s="89">
        <v>2018</v>
      </c>
      <c r="T466" s="82" t="s">
        <v>8518</v>
      </c>
      <c r="U466" s="87"/>
      <c r="V466" s="87"/>
      <c r="W466" s="87"/>
      <c r="X466" s="87"/>
      <c r="Y466" s="89"/>
      <c r="Z466" s="89"/>
      <c r="AA466" s="89" t="s">
        <v>882</v>
      </c>
      <c r="AB466" s="86" t="s">
        <v>883</v>
      </c>
      <c r="AC466" s="89"/>
      <c r="AD466" s="89" t="s">
        <v>209</v>
      </c>
      <c r="AE466" s="87"/>
      <c r="AF466" s="89" t="s">
        <v>114</v>
      </c>
      <c r="AG466" s="89"/>
      <c r="AH466" s="86"/>
      <c r="AI466" s="86"/>
      <c r="AJ466" s="89" t="s">
        <v>886</v>
      </c>
      <c r="AK466" s="89" t="s">
        <v>887</v>
      </c>
      <c r="AL466" s="89"/>
      <c r="AM466" s="89"/>
      <c r="AN466" s="89" t="s">
        <v>577</v>
      </c>
      <c r="AO466" s="89"/>
      <c r="AP466" s="89"/>
    </row>
    <row r="467" spans="1:42" ht="70">
      <c r="A467" s="89">
        <v>743</v>
      </c>
      <c r="B467" s="89" t="s">
        <v>918</v>
      </c>
      <c r="C467" s="89" t="s">
        <v>920</v>
      </c>
      <c r="D467" s="89" t="s">
        <v>922</v>
      </c>
      <c r="E467" s="89" t="s">
        <v>919</v>
      </c>
      <c r="F467" s="80" t="s">
        <v>923</v>
      </c>
      <c r="G467" s="89" t="s">
        <v>27</v>
      </c>
      <c r="H467" s="89" t="s">
        <v>920</v>
      </c>
      <c r="I467" s="89" t="s">
        <v>921</v>
      </c>
      <c r="J467" s="89" t="s">
        <v>924</v>
      </c>
      <c r="K467" s="80" t="s">
        <v>925</v>
      </c>
      <c r="L467" s="89" t="s">
        <v>209</v>
      </c>
      <c r="M467" s="89" t="s">
        <v>209</v>
      </c>
      <c r="N467" s="89" t="s">
        <v>209</v>
      </c>
      <c r="O467" s="89" t="s">
        <v>209</v>
      </c>
      <c r="P467" s="89" t="s">
        <v>48</v>
      </c>
      <c r="Q467" s="89" t="s">
        <v>30</v>
      </c>
      <c r="R467" s="89"/>
      <c r="S467" s="89">
        <v>2019</v>
      </c>
      <c r="T467" s="82" t="s">
        <v>8518</v>
      </c>
      <c r="U467" s="87"/>
      <c r="V467" s="87"/>
      <c r="W467" s="87"/>
      <c r="X467" s="87"/>
      <c r="Y467" s="89"/>
      <c r="Z467" s="89"/>
      <c r="AA467" s="89" t="s">
        <v>546</v>
      </c>
      <c r="AB467" s="86">
        <v>5000000</v>
      </c>
      <c r="AC467" s="89"/>
      <c r="AD467" s="89" t="s">
        <v>209</v>
      </c>
      <c r="AE467" s="87"/>
      <c r="AF467" s="89" t="s">
        <v>114</v>
      </c>
      <c r="AG467" s="89"/>
      <c r="AH467" s="86"/>
      <c r="AI467" s="86"/>
      <c r="AJ467" s="89" t="s">
        <v>927</v>
      </c>
      <c r="AK467" s="89" t="s">
        <v>82</v>
      </c>
      <c r="AL467" s="89"/>
      <c r="AM467" s="89"/>
      <c r="AN467" s="89">
        <v>2</v>
      </c>
      <c r="AO467" s="89"/>
      <c r="AP467" s="89"/>
    </row>
    <row r="468" spans="1:42" ht="56">
      <c r="A468" s="89">
        <v>744</v>
      </c>
      <c r="B468" s="89" t="s">
        <v>928</v>
      </c>
      <c r="C468" s="89" t="s">
        <v>930</v>
      </c>
      <c r="D468" s="89" t="s">
        <v>931</v>
      </c>
      <c r="E468" s="89" t="s">
        <v>929</v>
      </c>
      <c r="F468" s="80" t="s">
        <v>932</v>
      </c>
      <c r="G468" s="89" t="s">
        <v>44</v>
      </c>
      <c r="H468" s="89" t="s">
        <v>930</v>
      </c>
      <c r="I468" s="89" t="s">
        <v>930</v>
      </c>
      <c r="J468" s="89" t="s">
        <v>933</v>
      </c>
      <c r="K468" s="89" t="s">
        <v>209</v>
      </c>
      <c r="L468" s="89" t="s">
        <v>934</v>
      </c>
      <c r="M468" s="89" t="s">
        <v>209</v>
      </c>
      <c r="N468" s="89" t="s">
        <v>8561</v>
      </c>
      <c r="O468" s="89" t="s">
        <v>209</v>
      </c>
      <c r="P468" s="89" t="s">
        <v>48</v>
      </c>
      <c r="Q468" s="89" t="s">
        <v>30</v>
      </c>
      <c r="R468" s="89"/>
      <c r="S468" s="89">
        <v>2019</v>
      </c>
      <c r="T468" s="82" t="s">
        <v>8518</v>
      </c>
      <c r="U468" s="87"/>
      <c r="V468" s="87"/>
      <c r="W468" s="87"/>
      <c r="X468" s="87"/>
      <c r="Y468" s="89"/>
      <c r="Z468" s="89"/>
      <c r="AA468" s="89" t="s">
        <v>63</v>
      </c>
      <c r="AB468" s="86" t="s">
        <v>211</v>
      </c>
      <c r="AC468" s="89"/>
      <c r="AD468" s="89" t="s">
        <v>209</v>
      </c>
      <c r="AE468" s="87"/>
      <c r="AF468" s="89" t="s">
        <v>35</v>
      </c>
      <c r="AG468" s="89"/>
      <c r="AH468" s="86"/>
      <c r="AI468" s="86"/>
      <c r="AJ468" s="89" t="s">
        <v>936</v>
      </c>
      <c r="AK468" s="89" t="s">
        <v>74</v>
      </c>
      <c r="AL468" s="89"/>
      <c r="AM468" s="89"/>
      <c r="AN468" s="89">
        <v>1</v>
      </c>
      <c r="AO468" s="89"/>
      <c r="AP468" s="89"/>
    </row>
    <row r="469" spans="1:42" ht="409.5">
      <c r="A469" s="89">
        <v>746</v>
      </c>
      <c r="B469" s="89" t="s">
        <v>945</v>
      </c>
      <c r="C469" s="89" t="s">
        <v>947</v>
      </c>
      <c r="D469" s="89" t="s">
        <v>946</v>
      </c>
      <c r="E469" s="80" t="s">
        <v>8563</v>
      </c>
      <c r="F469" s="80" t="s">
        <v>948</v>
      </c>
      <c r="G469" s="89" t="s">
        <v>44</v>
      </c>
      <c r="H469" s="89" t="s">
        <v>947</v>
      </c>
      <c r="I469" s="89" t="s">
        <v>947</v>
      </c>
      <c r="J469" s="89" t="s">
        <v>949</v>
      </c>
      <c r="K469" s="80" t="s">
        <v>950</v>
      </c>
      <c r="L469" s="89" t="s">
        <v>951</v>
      </c>
      <c r="M469" s="89" t="s">
        <v>209</v>
      </c>
      <c r="N469" s="89" t="s">
        <v>8564</v>
      </c>
      <c r="O469" s="89" t="s">
        <v>953</v>
      </c>
      <c r="P469" s="89" t="s">
        <v>48</v>
      </c>
      <c r="Q469" s="89" t="s">
        <v>8517</v>
      </c>
      <c r="R469" s="89"/>
      <c r="S469" s="89">
        <v>2016</v>
      </c>
      <c r="T469" s="82" t="s">
        <v>8518</v>
      </c>
      <c r="U469" s="87"/>
      <c r="V469" s="87"/>
      <c r="W469" s="87"/>
      <c r="X469" s="87"/>
      <c r="Y469" s="89"/>
      <c r="Z469" s="89"/>
      <c r="AA469" s="89" t="s">
        <v>954</v>
      </c>
      <c r="AB469" s="86" t="s">
        <v>955</v>
      </c>
      <c r="AC469" s="89"/>
      <c r="AD469" s="89" t="s">
        <v>209</v>
      </c>
      <c r="AE469" s="87"/>
      <c r="AF469" s="89" t="s">
        <v>221</v>
      </c>
      <c r="AG469" s="89"/>
      <c r="AH469" s="86"/>
      <c r="AI469" s="86"/>
      <c r="AJ469" s="89" t="s">
        <v>957</v>
      </c>
      <c r="AK469" s="89" t="s">
        <v>223</v>
      </c>
      <c r="AL469" s="89"/>
      <c r="AM469" s="89"/>
      <c r="AN469" s="89">
        <v>1</v>
      </c>
      <c r="AO469" s="89"/>
      <c r="AP469" s="89"/>
    </row>
    <row r="470" spans="1:42" ht="56">
      <c r="A470" s="89">
        <v>747</v>
      </c>
      <c r="B470" s="89" t="s">
        <v>958</v>
      </c>
      <c r="C470" s="89" t="s">
        <v>960</v>
      </c>
      <c r="D470" s="89" t="s">
        <v>961</v>
      </c>
      <c r="E470" s="89" t="s">
        <v>959</v>
      </c>
      <c r="F470" s="80" t="s">
        <v>962</v>
      </c>
      <c r="G470" s="89" t="s">
        <v>27</v>
      </c>
      <c r="H470" s="89" t="s">
        <v>960</v>
      </c>
      <c r="I470" s="89" t="s">
        <v>960</v>
      </c>
      <c r="J470" s="89" t="s">
        <v>963</v>
      </c>
      <c r="K470" s="89" t="s">
        <v>209</v>
      </c>
      <c r="L470" s="89" t="s">
        <v>209</v>
      </c>
      <c r="M470" s="89" t="s">
        <v>209</v>
      </c>
      <c r="N470" s="89" t="s">
        <v>8565</v>
      </c>
      <c r="O470" s="89" t="s">
        <v>209</v>
      </c>
      <c r="P470" s="89" t="s">
        <v>48</v>
      </c>
      <c r="Q470" s="89" t="s">
        <v>48</v>
      </c>
      <c r="R470" s="89"/>
      <c r="S470" s="89">
        <v>2018</v>
      </c>
      <c r="T470" s="82" t="s">
        <v>8518</v>
      </c>
      <c r="U470" s="87"/>
      <c r="V470" s="87"/>
      <c r="W470" s="87"/>
      <c r="X470" s="87"/>
      <c r="Y470" s="89"/>
      <c r="Z470" s="89"/>
      <c r="AA470" s="89" t="s">
        <v>63</v>
      </c>
      <c r="AB470" s="86">
        <v>25000000</v>
      </c>
      <c r="AC470" s="89"/>
      <c r="AD470" s="89" t="s">
        <v>209</v>
      </c>
      <c r="AE470" s="87"/>
      <c r="AF470" s="89" t="s">
        <v>35</v>
      </c>
      <c r="AG470" s="89"/>
      <c r="AH470" s="86"/>
      <c r="AI470" s="86"/>
      <c r="AJ470" s="89">
        <v>30000</v>
      </c>
      <c r="AK470" s="89" t="s">
        <v>105</v>
      </c>
      <c r="AL470" s="89"/>
      <c r="AM470" s="89"/>
      <c r="AN470" s="89">
        <v>10</v>
      </c>
      <c r="AO470" s="89"/>
      <c r="AP470" s="89"/>
    </row>
    <row r="471" spans="1:42" ht="140">
      <c r="A471" s="89">
        <v>749</v>
      </c>
      <c r="B471" s="89" t="s">
        <v>992</v>
      </c>
      <c r="C471" s="89" t="s">
        <v>994</v>
      </c>
      <c r="D471" s="89" t="s">
        <v>995</v>
      </c>
      <c r="E471" s="89" t="s">
        <v>993</v>
      </c>
      <c r="F471" s="80" t="s">
        <v>996</v>
      </c>
      <c r="G471" s="89" t="s">
        <v>44</v>
      </c>
      <c r="H471" s="89" t="s">
        <v>994</v>
      </c>
      <c r="I471" s="89" t="s">
        <v>994</v>
      </c>
      <c r="J471" s="89" t="s">
        <v>997</v>
      </c>
      <c r="K471" s="89" t="s">
        <v>8566</v>
      </c>
      <c r="L471" s="89" t="s">
        <v>998</v>
      </c>
      <c r="M471" s="89" t="s">
        <v>999</v>
      </c>
      <c r="N471" s="89" t="s">
        <v>8567</v>
      </c>
      <c r="O471" s="89" t="s">
        <v>999</v>
      </c>
      <c r="P471" s="89" t="s">
        <v>30</v>
      </c>
      <c r="Q471" s="89" t="s">
        <v>48</v>
      </c>
      <c r="R471" s="89"/>
      <c r="S471" s="89">
        <v>2018</v>
      </c>
      <c r="T471" s="82" t="s">
        <v>8518</v>
      </c>
      <c r="U471" s="87"/>
      <c r="V471" s="87"/>
      <c r="W471" s="87"/>
      <c r="X471" s="87"/>
      <c r="Y471" s="89"/>
      <c r="Z471" s="89"/>
      <c r="AA471" s="89" t="s">
        <v>1001</v>
      </c>
      <c r="AB471" s="86" t="s">
        <v>211</v>
      </c>
      <c r="AC471" s="89"/>
      <c r="AD471" s="89" t="s">
        <v>209</v>
      </c>
      <c r="AE471" s="87"/>
      <c r="AF471" s="89" t="s">
        <v>221</v>
      </c>
      <c r="AG471" s="89"/>
      <c r="AH471" s="86"/>
      <c r="AI471" s="86"/>
      <c r="AJ471" s="89" t="s">
        <v>1002</v>
      </c>
      <c r="AK471" s="89" t="s">
        <v>152</v>
      </c>
      <c r="AL471" s="89"/>
      <c r="AM471" s="89"/>
      <c r="AN471" s="89" t="s">
        <v>1003</v>
      </c>
      <c r="AO471" s="89"/>
      <c r="AP471" s="89"/>
    </row>
    <row r="472" spans="1:42" ht="56">
      <c r="A472" s="89">
        <v>750</v>
      </c>
      <c r="B472" s="89" t="s">
        <v>1032</v>
      </c>
      <c r="C472" s="89" t="s">
        <v>1034</v>
      </c>
      <c r="D472" s="89" t="s">
        <v>1035</v>
      </c>
      <c r="E472" s="89" t="s">
        <v>1033</v>
      </c>
      <c r="F472" s="80" t="s">
        <v>1036</v>
      </c>
      <c r="G472" s="89" t="s">
        <v>27</v>
      </c>
      <c r="H472" s="89" t="s">
        <v>1034</v>
      </c>
      <c r="I472" s="89" t="s">
        <v>1034</v>
      </c>
      <c r="J472" s="89" t="s">
        <v>1037</v>
      </c>
      <c r="K472" s="89" t="s">
        <v>209</v>
      </c>
      <c r="L472" s="89" t="s">
        <v>209</v>
      </c>
      <c r="M472" s="89" t="s">
        <v>209</v>
      </c>
      <c r="N472" s="89" t="s">
        <v>209</v>
      </c>
      <c r="O472" s="89" t="s">
        <v>209</v>
      </c>
      <c r="P472" s="89" t="s">
        <v>30</v>
      </c>
      <c r="Q472" s="89" t="s">
        <v>8517</v>
      </c>
      <c r="R472" s="89"/>
      <c r="S472" s="89">
        <v>2019</v>
      </c>
      <c r="T472" s="82" t="s">
        <v>8518</v>
      </c>
      <c r="U472" s="87"/>
      <c r="V472" s="87"/>
      <c r="W472" s="87"/>
      <c r="X472" s="87"/>
      <c r="Y472" s="89"/>
      <c r="Z472" s="89"/>
      <c r="AA472" s="89" t="s">
        <v>1038</v>
      </c>
      <c r="AB472" s="86" t="s">
        <v>280</v>
      </c>
      <c r="AC472" s="89"/>
      <c r="AD472" s="89" t="s">
        <v>209</v>
      </c>
      <c r="AE472" s="87"/>
      <c r="AF472" s="89" t="s">
        <v>35</v>
      </c>
      <c r="AG472" s="89"/>
      <c r="AH472" s="86"/>
      <c r="AI472" s="86"/>
      <c r="AJ472" s="89" t="s">
        <v>1039</v>
      </c>
      <c r="AK472" s="89" t="s">
        <v>105</v>
      </c>
      <c r="AL472" s="89"/>
      <c r="AM472" s="89"/>
      <c r="AN472" s="89" t="s">
        <v>55</v>
      </c>
      <c r="AO472" s="89"/>
      <c r="AP472" s="89"/>
    </row>
    <row r="473" spans="1:42" ht="126">
      <c r="A473" s="89">
        <v>751</v>
      </c>
      <c r="B473" s="89" t="s">
        <v>1058</v>
      </c>
      <c r="C473" s="89" t="s">
        <v>1060</v>
      </c>
      <c r="D473" s="89" t="s">
        <v>1062</v>
      </c>
      <c r="E473" s="89" t="s">
        <v>1059</v>
      </c>
      <c r="F473" s="80" t="s">
        <v>1063</v>
      </c>
      <c r="G473" s="89" t="s">
        <v>44</v>
      </c>
      <c r="H473" s="89" t="s">
        <v>1060</v>
      </c>
      <c r="I473" s="89" t="s">
        <v>1061</v>
      </c>
      <c r="J473" s="89" t="s">
        <v>1064</v>
      </c>
      <c r="K473" s="80" t="s">
        <v>1065</v>
      </c>
      <c r="L473" s="89" t="s">
        <v>1066</v>
      </c>
      <c r="M473" s="80" t="s">
        <v>1065</v>
      </c>
      <c r="N473" s="89" t="s">
        <v>8568</v>
      </c>
      <c r="O473" s="89" t="s">
        <v>953</v>
      </c>
      <c r="P473" s="89" t="s">
        <v>30</v>
      </c>
      <c r="Q473" s="89" t="s">
        <v>48</v>
      </c>
      <c r="R473" s="89"/>
      <c r="S473" s="89">
        <v>2014</v>
      </c>
      <c r="T473" s="82" t="s">
        <v>8518</v>
      </c>
      <c r="U473" s="87"/>
      <c r="V473" s="87"/>
      <c r="W473" s="87"/>
      <c r="X473" s="87"/>
      <c r="Y473" s="89"/>
      <c r="Z473" s="89"/>
      <c r="AA473" s="89" t="s">
        <v>1068</v>
      </c>
      <c r="AB473" s="86" t="s">
        <v>1069</v>
      </c>
      <c r="AC473" s="89"/>
      <c r="AD473" s="89" t="s">
        <v>209</v>
      </c>
      <c r="AE473" s="87"/>
      <c r="AF473" s="89" t="s">
        <v>221</v>
      </c>
      <c r="AG473" s="89"/>
      <c r="AH473" s="86"/>
      <c r="AI473" s="86"/>
      <c r="AJ473" s="89" t="s">
        <v>1070</v>
      </c>
      <c r="AK473" s="89" t="s">
        <v>1072</v>
      </c>
      <c r="AL473" s="89"/>
      <c r="AM473" s="89"/>
      <c r="AN473" s="89" t="s">
        <v>1071</v>
      </c>
      <c r="AO473" s="89"/>
      <c r="AP473" s="89"/>
    </row>
    <row r="474" spans="1:42" ht="98">
      <c r="A474" s="89">
        <v>752</v>
      </c>
      <c r="B474" s="89" t="s">
        <v>1073</v>
      </c>
      <c r="C474" s="89" t="s">
        <v>1074</v>
      </c>
      <c r="D474" s="89" t="s">
        <v>610</v>
      </c>
      <c r="E474" s="89" t="s">
        <v>8569</v>
      </c>
      <c r="F474" s="80" t="s">
        <v>611</v>
      </c>
      <c r="G474" s="89" t="s">
        <v>44</v>
      </c>
      <c r="H474" s="89" t="s">
        <v>1074</v>
      </c>
      <c r="I474" s="89" t="s">
        <v>1074</v>
      </c>
      <c r="J474" s="89" t="s">
        <v>1075</v>
      </c>
      <c r="K474" s="89" t="s">
        <v>209</v>
      </c>
      <c r="L474" s="89" t="s">
        <v>1076</v>
      </c>
      <c r="M474" s="89" t="s">
        <v>209</v>
      </c>
      <c r="N474" s="89" t="s">
        <v>8570</v>
      </c>
      <c r="O474" s="89" t="s">
        <v>209</v>
      </c>
      <c r="P474" s="89" t="s">
        <v>48</v>
      </c>
      <c r="Q474" s="89" t="s">
        <v>48</v>
      </c>
      <c r="R474" s="89"/>
      <c r="S474" s="89">
        <v>2015</v>
      </c>
      <c r="T474" s="82" t="s">
        <v>8518</v>
      </c>
      <c r="U474" s="87"/>
      <c r="V474" s="87"/>
      <c r="W474" s="87"/>
      <c r="X474" s="87"/>
      <c r="Y474" s="89"/>
      <c r="Z474" s="89"/>
      <c r="AA474" s="89" t="s">
        <v>63</v>
      </c>
      <c r="AB474" s="86">
        <v>5000</v>
      </c>
      <c r="AC474" s="89"/>
      <c r="AD474" s="89" t="s">
        <v>209</v>
      </c>
      <c r="AE474" s="87"/>
      <c r="AF474" s="89" t="s">
        <v>114</v>
      </c>
      <c r="AG474" s="89"/>
      <c r="AH474" s="86"/>
      <c r="AI474" s="86"/>
      <c r="AJ474" s="89" t="s">
        <v>615</v>
      </c>
      <c r="AK474" s="89" t="s">
        <v>95</v>
      </c>
      <c r="AL474" s="89"/>
      <c r="AM474" s="89"/>
      <c r="AN474" s="89">
        <v>3</v>
      </c>
      <c r="AO474" s="89"/>
      <c r="AP474" s="89"/>
    </row>
    <row r="475" spans="1:42" ht="70">
      <c r="A475" s="89">
        <v>754</v>
      </c>
      <c r="B475" s="89" t="s">
        <v>1090</v>
      </c>
      <c r="C475" s="89" t="s">
        <v>8571</v>
      </c>
      <c r="D475" s="89" t="s">
        <v>1093</v>
      </c>
      <c r="E475" s="89" t="s">
        <v>1091</v>
      </c>
      <c r="F475" s="80" t="s">
        <v>1094</v>
      </c>
      <c r="G475" s="89" t="s">
        <v>27</v>
      </c>
      <c r="H475" s="89" t="s">
        <v>8571</v>
      </c>
      <c r="I475" s="89" t="s">
        <v>8571</v>
      </c>
      <c r="J475" s="89" t="s">
        <v>1095</v>
      </c>
      <c r="K475" s="89">
        <v>9120411011579</v>
      </c>
      <c r="L475" s="89" t="s">
        <v>209</v>
      </c>
      <c r="M475" s="89" t="s">
        <v>209</v>
      </c>
      <c r="N475" s="89" t="s">
        <v>209</v>
      </c>
      <c r="O475" s="89" t="s">
        <v>209</v>
      </c>
      <c r="P475" s="89" t="s">
        <v>30</v>
      </c>
      <c r="Q475" s="89" t="s">
        <v>8517</v>
      </c>
      <c r="R475" s="89"/>
      <c r="S475" s="89">
        <v>2014</v>
      </c>
      <c r="T475" s="82" t="s">
        <v>8518</v>
      </c>
      <c r="U475" s="87"/>
      <c r="V475" s="87"/>
      <c r="W475" s="87"/>
      <c r="X475" s="87"/>
      <c r="Y475" s="89"/>
      <c r="Z475" s="89"/>
      <c r="AA475" s="89" t="s">
        <v>1096</v>
      </c>
      <c r="AB475" s="86">
        <v>100000000</v>
      </c>
      <c r="AC475" s="89"/>
      <c r="AD475" s="89" t="s">
        <v>209</v>
      </c>
      <c r="AE475" s="87"/>
      <c r="AF475" s="89" t="s">
        <v>35</v>
      </c>
      <c r="AG475" s="89"/>
      <c r="AH475" s="86"/>
      <c r="AI475" s="86"/>
      <c r="AJ475" s="89" t="s">
        <v>1097</v>
      </c>
      <c r="AK475" s="89" t="s">
        <v>1098</v>
      </c>
      <c r="AL475" s="89"/>
      <c r="AM475" s="89"/>
      <c r="AN475" s="89">
        <v>15</v>
      </c>
      <c r="AO475" s="89"/>
      <c r="AP475" s="89"/>
    </row>
    <row r="476" spans="1:42" ht="56">
      <c r="A476" s="89">
        <v>755</v>
      </c>
      <c r="B476" s="89" t="s">
        <v>1116</v>
      </c>
      <c r="C476" s="89" t="s">
        <v>1118</v>
      </c>
      <c r="D476" s="89" t="s">
        <v>1119</v>
      </c>
      <c r="E476" s="89" t="s">
        <v>1117</v>
      </c>
      <c r="F476" s="80" t="s">
        <v>1120</v>
      </c>
      <c r="G476" s="89" t="s">
        <v>27</v>
      </c>
      <c r="H476" s="89" t="s">
        <v>1118</v>
      </c>
      <c r="I476" s="89" t="s">
        <v>1118</v>
      </c>
      <c r="J476" s="89" t="s">
        <v>1121</v>
      </c>
      <c r="K476" s="89" t="s">
        <v>209</v>
      </c>
      <c r="L476" s="89" t="s">
        <v>209</v>
      </c>
      <c r="M476" s="89" t="s">
        <v>209</v>
      </c>
      <c r="N476" s="89" t="s">
        <v>8572</v>
      </c>
      <c r="O476" s="89" t="s">
        <v>209</v>
      </c>
      <c r="P476" s="89" t="s">
        <v>48</v>
      </c>
      <c r="Q476" s="89" t="s">
        <v>48</v>
      </c>
      <c r="R476" s="89"/>
      <c r="S476" s="89">
        <v>2020</v>
      </c>
      <c r="T476" s="82" t="s">
        <v>8518</v>
      </c>
      <c r="U476" s="87"/>
      <c r="V476" s="87"/>
      <c r="W476" s="87"/>
      <c r="X476" s="87"/>
      <c r="Y476" s="89"/>
      <c r="Z476" s="89"/>
      <c r="AA476" s="89" t="s">
        <v>1123</v>
      </c>
      <c r="AB476" s="86" t="s">
        <v>1124</v>
      </c>
      <c r="AC476" s="89"/>
      <c r="AD476" s="89" t="s">
        <v>209</v>
      </c>
      <c r="AE476" s="87"/>
      <c r="AF476" s="89" t="s">
        <v>114</v>
      </c>
      <c r="AG476" s="89"/>
      <c r="AH476" s="86"/>
      <c r="AI476" s="86"/>
      <c r="AJ476" s="89" t="s">
        <v>1126</v>
      </c>
      <c r="AK476" s="89" t="s">
        <v>37</v>
      </c>
      <c r="AL476" s="89"/>
      <c r="AM476" s="89"/>
      <c r="AN476" s="89">
        <v>2</v>
      </c>
      <c r="AO476" s="89"/>
      <c r="AP476" s="89"/>
    </row>
    <row r="477" spans="1:42" ht="56">
      <c r="A477" s="89">
        <v>758</v>
      </c>
      <c r="B477" s="89" t="s">
        <v>1150</v>
      </c>
      <c r="C477" s="89" t="s">
        <v>1152</v>
      </c>
      <c r="D477" s="89" t="s">
        <v>1153</v>
      </c>
      <c r="E477" s="89" t="s">
        <v>1151</v>
      </c>
      <c r="F477" s="80" t="s">
        <v>1154</v>
      </c>
      <c r="G477" s="89" t="s">
        <v>44</v>
      </c>
      <c r="H477" s="89" t="s">
        <v>1152</v>
      </c>
      <c r="I477" s="89" t="s">
        <v>1152</v>
      </c>
      <c r="J477" s="89" t="s">
        <v>1155</v>
      </c>
      <c r="K477" s="89" t="s">
        <v>209</v>
      </c>
      <c r="L477" s="89" t="s">
        <v>209</v>
      </c>
      <c r="M477" s="89" t="s">
        <v>209</v>
      </c>
      <c r="N477" s="89" t="s">
        <v>209</v>
      </c>
      <c r="O477" s="89" t="s">
        <v>209</v>
      </c>
      <c r="P477" s="89" t="s">
        <v>30</v>
      </c>
      <c r="Q477" s="89" t="s">
        <v>8517</v>
      </c>
      <c r="R477" s="89"/>
      <c r="S477" s="89">
        <v>2017</v>
      </c>
      <c r="T477" s="82" t="s">
        <v>8518</v>
      </c>
      <c r="U477" s="87"/>
      <c r="V477" s="87"/>
      <c r="W477" s="87"/>
      <c r="X477" s="87"/>
      <c r="Y477" s="89"/>
      <c r="Z477" s="89"/>
      <c r="AA477" s="89" t="s">
        <v>73</v>
      </c>
      <c r="AB477" s="86" t="s">
        <v>1156</v>
      </c>
      <c r="AC477" s="89"/>
      <c r="AD477" s="89" t="s">
        <v>209</v>
      </c>
      <c r="AE477" s="87"/>
      <c r="AF477" s="89" t="s">
        <v>221</v>
      </c>
      <c r="AG477" s="89"/>
      <c r="AH477" s="86"/>
      <c r="AI477" s="86"/>
      <c r="AJ477" s="89">
        <v>3000</v>
      </c>
      <c r="AK477" s="89" t="s">
        <v>1157</v>
      </c>
      <c r="AL477" s="89"/>
      <c r="AM477" s="89"/>
      <c r="AN477" s="89">
        <v>3</v>
      </c>
      <c r="AO477" s="89"/>
      <c r="AP477" s="89"/>
    </row>
    <row r="478" spans="1:42" ht="70">
      <c r="A478" s="89">
        <v>759</v>
      </c>
      <c r="B478" s="89" t="s">
        <v>1158</v>
      </c>
      <c r="C478" s="89" t="s">
        <v>1160</v>
      </c>
      <c r="D478" s="89" t="s">
        <v>1162</v>
      </c>
      <c r="E478" s="89" t="s">
        <v>1159</v>
      </c>
      <c r="F478" s="80" t="s">
        <v>1163</v>
      </c>
      <c r="G478" s="89" t="s">
        <v>44</v>
      </c>
      <c r="H478" s="89" t="s">
        <v>1160</v>
      </c>
      <c r="I478" s="89" t="s">
        <v>1161</v>
      </c>
      <c r="J478" s="89" t="s">
        <v>1164</v>
      </c>
      <c r="K478" s="89" t="s">
        <v>209</v>
      </c>
      <c r="L478" s="89" t="s">
        <v>209</v>
      </c>
      <c r="M478" s="89" t="s">
        <v>209</v>
      </c>
      <c r="N478" s="89" t="s">
        <v>8574</v>
      </c>
      <c r="O478" s="89" t="s">
        <v>209</v>
      </c>
      <c r="P478" s="89" t="s">
        <v>48</v>
      </c>
      <c r="Q478" s="89" t="s">
        <v>30</v>
      </c>
      <c r="R478" s="89"/>
      <c r="S478" s="89">
        <v>2017</v>
      </c>
      <c r="T478" s="82" t="s">
        <v>8518</v>
      </c>
      <c r="U478" s="87"/>
      <c r="V478" s="87"/>
      <c r="W478" s="87"/>
      <c r="X478" s="87"/>
      <c r="Y478" s="89"/>
      <c r="Z478" s="89"/>
      <c r="AA478" s="89" t="s">
        <v>73</v>
      </c>
      <c r="AB478" s="86">
        <v>50000000</v>
      </c>
      <c r="AC478" s="89"/>
      <c r="AD478" s="89" t="s">
        <v>209</v>
      </c>
      <c r="AE478" s="87"/>
      <c r="AF478" s="89" t="s">
        <v>141</v>
      </c>
      <c r="AG478" s="89"/>
      <c r="AH478" s="86"/>
      <c r="AI478" s="86"/>
      <c r="AJ478" s="89" t="s">
        <v>1167</v>
      </c>
      <c r="AK478" s="89" t="s">
        <v>1168</v>
      </c>
      <c r="AL478" s="89"/>
      <c r="AM478" s="89"/>
      <c r="AN478" s="89">
        <v>6</v>
      </c>
      <c r="AO478" s="89"/>
      <c r="AP478" s="89"/>
    </row>
    <row r="479" spans="1:42" ht="70">
      <c r="A479" s="89">
        <v>760</v>
      </c>
      <c r="B479" s="89" t="s">
        <v>832</v>
      </c>
      <c r="C479" s="89" t="s">
        <v>834</v>
      </c>
      <c r="D479" s="89" t="s">
        <v>835</v>
      </c>
      <c r="E479" s="89" t="s">
        <v>833</v>
      </c>
      <c r="F479" s="80" t="s">
        <v>836</v>
      </c>
      <c r="G479" s="89" t="s">
        <v>44</v>
      </c>
      <c r="H479" s="89" t="s">
        <v>834</v>
      </c>
      <c r="I479" s="89" t="s">
        <v>834</v>
      </c>
      <c r="J479" s="89" t="s">
        <v>837</v>
      </c>
      <c r="K479" s="89">
        <v>9120508800374</v>
      </c>
      <c r="L479" s="89" t="s">
        <v>838</v>
      </c>
      <c r="M479" s="89">
        <v>9120508800374</v>
      </c>
      <c r="N479" s="89" t="s">
        <v>209</v>
      </c>
      <c r="O479" s="89" t="s">
        <v>209</v>
      </c>
      <c r="P479" s="89" t="s">
        <v>30</v>
      </c>
      <c r="Q479" s="89" t="s">
        <v>8517</v>
      </c>
      <c r="R479" s="89"/>
      <c r="S479" s="89">
        <v>2018</v>
      </c>
      <c r="T479" s="82" t="s">
        <v>8518</v>
      </c>
      <c r="U479" s="87"/>
      <c r="V479" s="87"/>
      <c r="W479" s="87"/>
      <c r="X479" s="87"/>
      <c r="Y479" s="89"/>
      <c r="Z479" s="89"/>
      <c r="AA479" s="89" t="s">
        <v>839</v>
      </c>
      <c r="AB479" s="86" t="s">
        <v>840</v>
      </c>
      <c r="AC479" s="89"/>
      <c r="AD479" s="89" t="s">
        <v>209</v>
      </c>
      <c r="AE479" s="87"/>
      <c r="AF479" s="89" t="s">
        <v>35</v>
      </c>
      <c r="AG479" s="89"/>
      <c r="AH479" s="86"/>
      <c r="AI479" s="86"/>
      <c r="AJ479" s="89" t="s">
        <v>842</v>
      </c>
      <c r="AK479" s="89" t="s">
        <v>843</v>
      </c>
      <c r="AL479" s="89"/>
      <c r="AM479" s="89"/>
      <c r="AN479" s="89">
        <v>3</v>
      </c>
      <c r="AO479" s="89"/>
      <c r="AP479" s="89"/>
    </row>
    <row r="480" spans="1:42" ht="140">
      <c r="A480" s="89">
        <v>761</v>
      </c>
      <c r="B480" s="89" t="s">
        <v>1190</v>
      </c>
      <c r="C480" s="89" t="s">
        <v>1191</v>
      </c>
      <c r="D480" s="89" t="s">
        <v>1173</v>
      </c>
      <c r="E480" s="80" t="s">
        <v>1170</v>
      </c>
      <c r="F480" s="80" t="s">
        <v>1174</v>
      </c>
      <c r="G480" s="89" t="s">
        <v>44</v>
      </c>
      <c r="H480" s="89" t="s">
        <v>1191</v>
      </c>
      <c r="I480" s="89" t="s">
        <v>1192</v>
      </c>
      <c r="J480" s="89" t="s">
        <v>1193</v>
      </c>
      <c r="K480" s="89" t="s">
        <v>209</v>
      </c>
      <c r="L480" s="89" t="s">
        <v>1176</v>
      </c>
      <c r="M480" s="89" t="s">
        <v>209</v>
      </c>
      <c r="N480" s="89" t="s">
        <v>8575</v>
      </c>
      <c r="O480" s="89" t="s">
        <v>209</v>
      </c>
      <c r="P480" s="89" t="s">
        <v>48</v>
      </c>
      <c r="Q480" s="89" t="s">
        <v>30</v>
      </c>
      <c r="R480" s="89"/>
      <c r="S480" s="89">
        <v>2018</v>
      </c>
      <c r="T480" s="82" t="s">
        <v>8518</v>
      </c>
      <c r="U480" s="87"/>
      <c r="V480" s="87"/>
      <c r="W480" s="87"/>
      <c r="X480" s="87"/>
      <c r="Y480" s="89"/>
      <c r="Z480" s="89"/>
      <c r="AA480" s="89" t="s">
        <v>73</v>
      </c>
      <c r="AB480" s="86" t="s">
        <v>161</v>
      </c>
      <c r="AC480" s="89"/>
      <c r="AD480" s="89" t="s">
        <v>209</v>
      </c>
      <c r="AE480" s="87"/>
      <c r="AF480" s="89" t="s">
        <v>221</v>
      </c>
      <c r="AG480" s="89"/>
      <c r="AH480" s="86"/>
      <c r="AI480" s="86"/>
      <c r="AJ480" s="89">
        <v>500</v>
      </c>
      <c r="AK480" s="89" t="s">
        <v>82</v>
      </c>
      <c r="AL480" s="89"/>
      <c r="AM480" s="89"/>
      <c r="AN480" s="89">
        <v>2</v>
      </c>
      <c r="AO480" s="89"/>
      <c r="AP480" s="89"/>
    </row>
    <row r="481" spans="1:42" ht="126">
      <c r="A481" s="89">
        <v>762</v>
      </c>
      <c r="B481" s="89" t="s">
        <v>1194</v>
      </c>
      <c r="C481" s="89" t="s">
        <v>1196</v>
      </c>
      <c r="D481" s="89" t="s">
        <v>1197</v>
      </c>
      <c r="E481" s="89" t="s">
        <v>1195</v>
      </c>
      <c r="F481" s="80" t="s">
        <v>1198</v>
      </c>
      <c r="G481" s="89" t="s">
        <v>27</v>
      </c>
      <c r="H481" s="89" t="s">
        <v>1196</v>
      </c>
      <c r="I481" s="89" t="s">
        <v>1196</v>
      </c>
      <c r="J481" s="89" t="s">
        <v>1199</v>
      </c>
      <c r="K481" s="89" t="s">
        <v>209</v>
      </c>
      <c r="L481" s="89" t="s">
        <v>1200</v>
      </c>
      <c r="M481" s="89" t="s">
        <v>209</v>
      </c>
      <c r="N481" s="89" t="s">
        <v>209</v>
      </c>
      <c r="O481" s="89" t="s">
        <v>209</v>
      </c>
      <c r="P481" s="89" t="s">
        <v>48</v>
      </c>
      <c r="Q481" s="89" t="s">
        <v>30</v>
      </c>
      <c r="R481" s="89"/>
      <c r="S481" s="89">
        <v>2020</v>
      </c>
      <c r="T481" s="82" t="s">
        <v>8518</v>
      </c>
      <c r="U481" s="87"/>
      <c r="V481" s="87"/>
      <c r="W481" s="87"/>
      <c r="X481" s="87"/>
      <c r="Y481" s="89"/>
      <c r="Z481" s="89"/>
      <c r="AA481" s="89" t="s">
        <v>73</v>
      </c>
      <c r="AB481" s="86" t="s">
        <v>151</v>
      </c>
      <c r="AC481" s="89"/>
      <c r="AD481" s="89" t="s">
        <v>209</v>
      </c>
      <c r="AE481" s="87"/>
      <c r="AF481" s="89" t="s">
        <v>114</v>
      </c>
      <c r="AG481" s="89"/>
      <c r="AH481" s="86"/>
      <c r="AI481" s="86"/>
      <c r="AJ481" s="89" t="s">
        <v>1202</v>
      </c>
      <c r="AK481" s="89" t="s">
        <v>1203</v>
      </c>
      <c r="AL481" s="89"/>
      <c r="AM481" s="89"/>
      <c r="AN481" s="89">
        <v>2</v>
      </c>
      <c r="AO481" s="89"/>
      <c r="AP481" s="89"/>
    </row>
    <row r="482" spans="1:42" ht="154">
      <c r="A482" s="89">
        <v>764</v>
      </c>
      <c r="B482" s="89" t="s">
        <v>1214</v>
      </c>
      <c r="C482" s="89" t="s">
        <v>1216</v>
      </c>
      <c r="D482" s="89" t="s">
        <v>1218</v>
      </c>
      <c r="E482" s="89" t="s">
        <v>1215</v>
      </c>
      <c r="F482" s="80" t="s">
        <v>1219</v>
      </c>
      <c r="G482" s="89" t="s">
        <v>44</v>
      </c>
      <c r="H482" s="89" t="s">
        <v>1216</v>
      </c>
      <c r="I482" s="89" t="s">
        <v>1217</v>
      </c>
      <c r="J482" s="89" t="s">
        <v>1220</v>
      </c>
      <c r="K482" s="89">
        <v>1213000122815</v>
      </c>
      <c r="L482" s="89" t="s">
        <v>102</v>
      </c>
      <c r="M482" s="89">
        <v>21022</v>
      </c>
      <c r="N482" s="89" t="s">
        <v>209</v>
      </c>
      <c r="O482" s="89" t="s">
        <v>209</v>
      </c>
      <c r="P482" s="89" t="s">
        <v>30</v>
      </c>
      <c r="Q482" s="89" t="s">
        <v>48</v>
      </c>
      <c r="R482" s="89"/>
      <c r="S482" s="89">
        <v>2017</v>
      </c>
      <c r="T482" s="82" t="s">
        <v>8518</v>
      </c>
      <c r="U482" s="87"/>
      <c r="V482" s="87"/>
      <c r="W482" s="87"/>
      <c r="X482" s="87"/>
      <c r="Y482" s="89"/>
      <c r="Z482" s="89"/>
      <c r="AA482" s="89" t="s">
        <v>73</v>
      </c>
      <c r="AB482" s="86" t="s">
        <v>1221</v>
      </c>
      <c r="AC482" s="89"/>
      <c r="AD482" s="89" t="s">
        <v>209</v>
      </c>
      <c r="AE482" s="87"/>
      <c r="AF482" s="89" t="s">
        <v>114</v>
      </c>
      <c r="AG482" s="89"/>
      <c r="AH482" s="86"/>
      <c r="AI482" s="86"/>
      <c r="AJ482" s="89" t="s">
        <v>1222</v>
      </c>
      <c r="AK482" s="89" t="s">
        <v>400</v>
      </c>
      <c r="AL482" s="89"/>
      <c r="AM482" s="89"/>
      <c r="AN482" s="89">
        <v>2</v>
      </c>
      <c r="AO482" s="89"/>
      <c r="AP482" s="89"/>
    </row>
    <row r="483" spans="1:42" ht="84">
      <c r="A483" s="89">
        <v>767</v>
      </c>
      <c r="B483" s="89" t="s">
        <v>1256</v>
      </c>
      <c r="C483" s="89" t="s">
        <v>1258</v>
      </c>
      <c r="D483" s="89" t="s">
        <v>1259</v>
      </c>
      <c r="E483" s="89" t="s">
        <v>1257</v>
      </c>
      <c r="F483" s="80" t="s">
        <v>1260</v>
      </c>
      <c r="G483" s="89" t="s">
        <v>27</v>
      </c>
      <c r="H483" s="89" t="s">
        <v>1258</v>
      </c>
      <c r="I483" s="89" t="s">
        <v>1258</v>
      </c>
      <c r="J483" s="89" t="s">
        <v>1261</v>
      </c>
      <c r="K483" s="89" t="s">
        <v>209</v>
      </c>
      <c r="L483" s="89" t="s">
        <v>209</v>
      </c>
      <c r="M483" s="89" t="s">
        <v>209</v>
      </c>
      <c r="N483" s="89" t="s">
        <v>209</v>
      </c>
      <c r="O483" s="89" t="s">
        <v>209</v>
      </c>
      <c r="P483" s="89" t="s">
        <v>30</v>
      </c>
      <c r="Q483" s="89" t="s">
        <v>8517</v>
      </c>
      <c r="R483" s="89"/>
      <c r="S483" s="89">
        <v>2016</v>
      </c>
      <c r="T483" s="82" t="s">
        <v>8518</v>
      </c>
      <c r="U483" s="87"/>
      <c r="V483" s="87"/>
      <c r="W483" s="87"/>
      <c r="X483" s="87"/>
      <c r="Y483" s="89"/>
      <c r="Z483" s="89"/>
      <c r="AA483" s="89" t="s">
        <v>210</v>
      </c>
      <c r="AB483" s="86">
        <v>1000000</v>
      </c>
      <c r="AC483" s="89"/>
      <c r="AD483" s="89" t="s">
        <v>209</v>
      </c>
      <c r="AE483" s="87"/>
      <c r="AF483" s="89" t="s">
        <v>114</v>
      </c>
      <c r="AG483" s="89"/>
      <c r="AH483" s="86"/>
      <c r="AI483" s="86"/>
      <c r="AJ483" s="89">
        <v>500</v>
      </c>
      <c r="AK483" s="89" t="s">
        <v>1262</v>
      </c>
      <c r="AL483" s="89"/>
      <c r="AM483" s="89"/>
      <c r="AN483" s="89">
        <v>0</v>
      </c>
      <c r="AO483" s="89"/>
      <c r="AP483" s="89"/>
    </row>
    <row r="484" spans="1:42" ht="56">
      <c r="A484" s="89">
        <v>768</v>
      </c>
      <c r="B484" s="89" t="s">
        <v>1263</v>
      </c>
      <c r="C484" s="89" t="s">
        <v>1265</v>
      </c>
      <c r="D484" s="89" t="s">
        <v>1266</v>
      </c>
      <c r="E484" s="89" t="s">
        <v>1264</v>
      </c>
      <c r="F484" s="80" t="s">
        <v>1267</v>
      </c>
      <c r="G484" s="89" t="s">
        <v>44</v>
      </c>
      <c r="H484" s="89" t="s">
        <v>1265</v>
      </c>
      <c r="I484" s="89" t="s">
        <v>1265</v>
      </c>
      <c r="J484" s="89" t="s">
        <v>1268</v>
      </c>
      <c r="K484" s="89" t="s">
        <v>209</v>
      </c>
      <c r="L484" s="89" t="s">
        <v>102</v>
      </c>
      <c r="M484" s="89" t="s">
        <v>209</v>
      </c>
      <c r="N484" s="89" t="s">
        <v>8578</v>
      </c>
      <c r="O484" s="89" t="s">
        <v>209</v>
      </c>
      <c r="P484" s="89" t="s">
        <v>48</v>
      </c>
      <c r="Q484" s="89" t="s">
        <v>48</v>
      </c>
      <c r="R484" s="89"/>
      <c r="S484" s="89">
        <v>2020</v>
      </c>
      <c r="T484" s="82" t="s">
        <v>8518</v>
      </c>
      <c r="U484" s="87"/>
      <c r="V484" s="87"/>
      <c r="W484" s="87"/>
      <c r="X484" s="87"/>
      <c r="Y484" s="89"/>
      <c r="Z484" s="89"/>
      <c r="AA484" s="89" t="s">
        <v>210</v>
      </c>
      <c r="AB484" s="86" t="s">
        <v>161</v>
      </c>
      <c r="AC484" s="89"/>
      <c r="AD484" s="89" t="s">
        <v>209</v>
      </c>
      <c r="AE484" s="87"/>
      <c r="AF484" s="89" t="s">
        <v>221</v>
      </c>
      <c r="AG484" s="89"/>
      <c r="AH484" s="86"/>
      <c r="AI484" s="86"/>
      <c r="AJ484" s="89" t="s">
        <v>1271</v>
      </c>
      <c r="AK484" s="89" t="s">
        <v>1273</v>
      </c>
      <c r="AL484" s="89"/>
      <c r="AM484" s="89"/>
      <c r="AN484" s="89" t="s">
        <v>1272</v>
      </c>
      <c r="AO484" s="89"/>
      <c r="AP484" s="89"/>
    </row>
    <row r="485" spans="1:42" ht="126">
      <c r="A485" s="89">
        <v>770</v>
      </c>
      <c r="B485" s="89" t="s">
        <v>1302</v>
      </c>
      <c r="C485" s="89" t="s">
        <v>1304</v>
      </c>
      <c r="D485" s="89" t="s">
        <v>1303</v>
      </c>
      <c r="E485" s="82" t="s">
        <v>8579</v>
      </c>
      <c r="F485" s="80" t="s">
        <v>1305</v>
      </c>
      <c r="G485" s="89" t="s">
        <v>44</v>
      </c>
      <c r="H485" s="89" t="s">
        <v>1304</v>
      </c>
      <c r="I485" s="89" t="s">
        <v>1304</v>
      </c>
      <c r="J485" s="89" t="s">
        <v>1308</v>
      </c>
      <c r="K485" s="80" t="s">
        <v>1307</v>
      </c>
      <c r="L485" s="89" t="s">
        <v>209</v>
      </c>
      <c r="M485" s="80" t="s">
        <v>1307</v>
      </c>
      <c r="N485" s="89" t="s">
        <v>46</v>
      </c>
      <c r="O485" s="89" t="s">
        <v>209</v>
      </c>
      <c r="P485" s="89" t="s">
        <v>48</v>
      </c>
      <c r="Q485" s="89" t="s">
        <v>48</v>
      </c>
      <c r="R485" s="89"/>
      <c r="S485" s="89">
        <v>2013</v>
      </c>
      <c r="T485" s="82" t="s">
        <v>8518</v>
      </c>
      <c r="U485" s="87"/>
      <c r="V485" s="87"/>
      <c r="W485" s="87"/>
      <c r="X485" s="87"/>
      <c r="Y485" s="89"/>
      <c r="Z485" s="89"/>
      <c r="AA485" s="89" t="s">
        <v>93</v>
      </c>
      <c r="AB485" s="86">
        <v>25000000</v>
      </c>
      <c r="AC485" s="89"/>
      <c r="AD485" s="89" t="s">
        <v>209</v>
      </c>
      <c r="AE485" s="87"/>
      <c r="AF485" s="89" t="s">
        <v>221</v>
      </c>
      <c r="AG485" s="89"/>
      <c r="AH485" s="86"/>
      <c r="AI485" s="86"/>
      <c r="AJ485" s="89" t="s">
        <v>1310</v>
      </c>
      <c r="AK485" s="89" t="s">
        <v>1311</v>
      </c>
      <c r="AL485" s="89"/>
      <c r="AM485" s="89"/>
      <c r="AN485" s="89">
        <v>4</v>
      </c>
      <c r="AO485" s="89"/>
      <c r="AP485" s="89"/>
    </row>
    <row r="486" spans="1:42" ht="56">
      <c r="A486" s="89">
        <v>771</v>
      </c>
      <c r="B486" s="89" t="s">
        <v>1312</v>
      </c>
      <c r="C486" s="89" t="s">
        <v>1314</v>
      </c>
      <c r="D486" s="89" t="s">
        <v>1316</v>
      </c>
      <c r="E486" s="89" t="s">
        <v>1313</v>
      </c>
      <c r="F486" s="80" t="s">
        <v>1317</v>
      </c>
      <c r="G486" s="89" t="s">
        <v>44</v>
      </c>
      <c r="H486" s="89" t="s">
        <v>1314</v>
      </c>
      <c r="I486" s="89" t="s">
        <v>1315</v>
      </c>
      <c r="J486" s="89" t="s">
        <v>1318</v>
      </c>
      <c r="K486" s="80" t="s">
        <v>1319</v>
      </c>
      <c r="L486" s="89" t="s">
        <v>209</v>
      </c>
      <c r="M486" s="80" t="s">
        <v>1319</v>
      </c>
      <c r="N486" s="89" t="s">
        <v>209</v>
      </c>
      <c r="O486" s="89" t="s">
        <v>209</v>
      </c>
      <c r="P486" s="89" t="s">
        <v>30</v>
      </c>
      <c r="Q486" s="89" t="s">
        <v>8517</v>
      </c>
      <c r="R486" s="89"/>
      <c r="S486" s="89">
        <v>2019</v>
      </c>
      <c r="T486" s="82" t="s">
        <v>8518</v>
      </c>
      <c r="U486" s="87"/>
      <c r="V486" s="87"/>
      <c r="W486" s="87"/>
      <c r="X486" s="87"/>
      <c r="Y486" s="89"/>
      <c r="Z486" s="89"/>
      <c r="AA486" s="89" t="s">
        <v>186</v>
      </c>
      <c r="AB486" s="86" t="s">
        <v>151</v>
      </c>
      <c r="AC486" s="89"/>
      <c r="AD486" s="89" t="s">
        <v>209</v>
      </c>
      <c r="AE486" s="87"/>
      <c r="AF486" s="89" t="s">
        <v>221</v>
      </c>
      <c r="AG486" s="89"/>
      <c r="AH486" s="86"/>
      <c r="AI486" s="86"/>
      <c r="AJ486" s="89" t="s">
        <v>1321</v>
      </c>
      <c r="AK486" s="89" t="s">
        <v>105</v>
      </c>
      <c r="AL486" s="89"/>
      <c r="AM486" s="89"/>
      <c r="AN486" s="89" t="s">
        <v>55</v>
      </c>
      <c r="AO486" s="89"/>
      <c r="AP486" s="89"/>
    </row>
    <row r="487" spans="1:42" ht="98">
      <c r="A487" s="89">
        <v>772</v>
      </c>
      <c r="B487" s="89" t="s">
        <v>1322</v>
      </c>
      <c r="C487" s="89" t="s">
        <v>1324</v>
      </c>
      <c r="D487" s="89" t="s">
        <v>1326</v>
      </c>
      <c r="E487" s="89" t="s">
        <v>1323</v>
      </c>
      <c r="F487" s="80" t="s">
        <v>1327</v>
      </c>
      <c r="G487" s="89" t="s">
        <v>27</v>
      </c>
      <c r="H487" s="89" t="s">
        <v>1324</v>
      </c>
      <c r="I487" s="89" t="s">
        <v>1325</v>
      </c>
      <c r="J487" s="89" t="s">
        <v>1328</v>
      </c>
      <c r="K487" s="89" t="s">
        <v>1418</v>
      </c>
      <c r="L487" s="89" t="s">
        <v>1329</v>
      </c>
      <c r="M487" s="89" t="s">
        <v>1017</v>
      </c>
      <c r="N487" s="89" t="s">
        <v>8580</v>
      </c>
      <c r="O487" s="89" t="s">
        <v>1017</v>
      </c>
      <c r="P487" s="89" t="s">
        <v>30</v>
      </c>
      <c r="Q487" s="89" t="s">
        <v>8517</v>
      </c>
      <c r="R487" s="89"/>
      <c r="S487" s="89">
        <v>2018</v>
      </c>
      <c r="T487" s="82" t="s">
        <v>8518</v>
      </c>
      <c r="U487" s="87"/>
      <c r="V487" s="87"/>
      <c r="W487" s="87"/>
      <c r="X487" s="87"/>
      <c r="Y487" s="89"/>
      <c r="Z487" s="89"/>
      <c r="AA487" s="89" t="s">
        <v>1291</v>
      </c>
      <c r="AB487" s="86" t="s">
        <v>50</v>
      </c>
      <c r="AC487" s="89"/>
      <c r="AD487" s="89" t="s">
        <v>209</v>
      </c>
      <c r="AE487" s="87"/>
      <c r="AF487" s="89" t="s">
        <v>141</v>
      </c>
      <c r="AG487" s="89"/>
      <c r="AH487" s="86"/>
      <c r="AI487" s="86"/>
      <c r="AJ487" s="89" t="s">
        <v>1330</v>
      </c>
      <c r="AK487" s="89" t="s">
        <v>1331</v>
      </c>
      <c r="AL487" s="89"/>
      <c r="AM487" s="89"/>
      <c r="AN487" s="89">
        <v>2</v>
      </c>
      <c r="AO487" s="89"/>
      <c r="AP487" s="89"/>
    </row>
    <row r="488" spans="1:42" ht="168">
      <c r="A488" s="89">
        <v>773</v>
      </c>
      <c r="B488" s="89" t="s">
        <v>1332</v>
      </c>
      <c r="C488" s="89" t="s">
        <v>1333</v>
      </c>
      <c r="D488" s="89" t="s">
        <v>1332</v>
      </c>
      <c r="E488" s="80" t="s">
        <v>1336</v>
      </c>
      <c r="F488" s="80" t="s">
        <v>1334</v>
      </c>
      <c r="G488" s="89" t="s">
        <v>44</v>
      </c>
      <c r="H488" s="89" t="s">
        <v>1333</v>
      </c>
      <c r="I488" s="89" t="s">
        <v>1333</v>
      </c>
      <c r="J488" s="89" t="s">
        <v>8581</v>
      </c>
      <c r="K488" s="89" t="s">
        <v>209</v>
      </c>
      <c r="L488" s="89" t="s">
        <v>209</v>
      </c>
      <c r="M488" s="89" t="s">
        <v>209</v>
      </c>
      <c r="N488" s="89" t="s">
        <v>209</v>
      </c>
      <c r="O488" s="89" t="s">
        <v>209</v>
      </c>
      <c r="P488" s="89" t="s">
        <v>30</v>
      </c>
      <c r="Q488" s="89" t="s">
        <v>48</v>
      </c>
      <c r="R488" s="89"/>
      <c r="S488" s="89">
        <v>2020</v>
      </c>
      <c r="T488" s="82" t="s">
        <v>8518</v>
      </c>
      <c r="U488" s="87"/>
      <c r="V488" s="87"/>
      <c r="W488" s="87"/>
      <c r="X488" s="87"/>
      <c r="Y488" s="89"/>
      <c r="Z488" s="89"/>
      <c r="AA488" s="89" t="s">
        <v>1337</v>
      </c>
      <c r="AB488" s="86" t="s">
        <v>1337</v>
      </c>
      <c r="AC488" s="89"/>
      <c r="AD488" s="89" t="s">
        <v>209</v>
      </c>
      <c r="AE488" s="87"/>
      <c r="AF488" s="89" t="s">
        <v>1338</v>
      </c>
      <c r="AG488" s="89"/>
      <c r="AH488" s="86"/>
      <c r="AI488" s="86"/>
      <c r="AJ488" s="89">
        <v>750</v>
      </c>
      <c r="AK488" s="89" t="s">
        <v>1339</v>
      </c>
      <c r="AL488" s="89"/>
      <c r="AM488" s="89"/>
      <c r="AN488" s="89">
        <v>1</v>
      </c>
      <c r="AO488" s="89"/>
      <c r="AP488" s="89"/>
    </row>
    <row r="489" spans="1:42" ht="56">
      <c r="A489" s="89">
        <v>774</v>
      </c>
      <c r="B489" s="89" t="s">
        <v>1340</v>
      </c>
      <c r="C489" s="89" t="s">
        <v>1342</v>
      </c>
      <c r="D489" s="89" t="s">
        <v>1343</v>
      </c>
      <c r="E489" s="89" t="s">
        <v>1341</v>
      </c>
      <c r="F489" s="80" t="s">
        <v>1344</v>
      </c>
      <c r="G489" s="89" t="s">
        <v>27</v>
      </c>
      <c r="H489" s="89" t="s">
        <v>1342</v>
      </c>
      <c r="I489" s="89" t="s">
        <v>1342</v>
      </c>
      <c r="J489" s="89" t="s">
        <v>1345</v>
      </c>
      <c r="K489" s="80" t="s">
        <v>1346</v>
      </c>
      <c r="L489" s="89" t="s">
        <v>1347</v>
      </c>
      <c r="M489" s="89" t="s">
        <v>209</v>
      </c>
      <c r="N489" s="89" t="s">
        <v>8582</v>
      </c>
      <c r="O489" s="89" t="s">
        <v>209</v>
      </c>
      <c r="P489" s="89" t="s">
        <v>8517</v>
      </c>
      <c r="Q489" s="89" t="s">
        <v>8517</v>
      </c>
      <c r="R489" s="89"/>
      <c r="S489" s="89">
        <v>2018</v>
      </c>
      <c r="T489" s="82" t="s">
        <v>8518</v>
      </c>
      <c r="U489" s="87"/>
      <c r="V489" s="87"/>
      <c r="W489" s="87"/>
      <c r="X489" s="87"/>
      <c r="Y489" s="89"/>
      <c r="Z489" s="89"/>
      <c r="AA489" s="89" t="s">
        <v>73</v>
      </c>
      <c r="AB489" s="86" t="s">
        <v>280</v>
      </c>
      <c r="AC489" s="89"/>
      <c r="AD489" s="89" t="s">
        <v>209</v>
      </c>
      <c r="AE489" s="87"/>
      <c r="AF489" s="89" t="s">
        <v>221</v>
      </c>
      <c r="AG489" s="89"/>
      <c r="AH489" s="86"/>
      <c r="AI489" s="86"/>
      <c r="AJ489" s="89">
        <v>1000</v>
      </c>
      <c r="AK489" s="89" t="s">
        <v>105</v>
      </c>
      <c r="AL489" s="89"/>
      <c r="AM489" s="89"/>
      <c r="AN489" s="89">
        <v>5</v>
      </c>
      <c r="AO489" s="89"/>
      <c r="AP489" s="89"/>
    </row>
    <row r="490" spans="1:42" ht="112">
      <c r="A490" s="89">
        <v>775</v>
      </c>
      <c r="B490" s="89" t="s">
        <v>1359</v>
      </c>
      <c r="C490" s="89" t="s">
        <v>1361</v>
      </c>
      <c r="D490" s="89" t="s">
        <v>1362</v>
      </c>
      <c r="E490" s="89" t="s">
        <v>1360</v>
      </c>
      <c r="F490" s="80" t="s">
        <v>1363</v>
      </c>
      <c r="G490" s="89" t="s">
        <v>44</v>
      </c>
      <c r="H490" s="89" t="s">
        <v>1361</v>
      </c>
      <c r="I490" s="89" t="s">
        <v>1361</v>
      </c>
      <c r="J490" s="89" t="s">
        <v>1364</v>
      </c>
      <c r="K490" s="89" t="s">
        <v>209</v>
      </c>
      <c r="L490" s="89">
        <v>130155241588</v>
      </c>
      <c r="M490" s="89" t="s">
        <v>209</v>
      </c>
      <c r="N490" s="89">
        <v>211357813700</v>
      </c>
      <c r="O490" s="89" t="s">
        <v>8583</v>
      </c>
      <c r="P490" s="89" t="s">
        <v>48</v>
      </c>
      <c r="Q490" s="89" t="s">
        <v>48</v>
      </c>
      <c r="R490" s="89"/>
      <c r="S490" s="89">
        <v>2020</v>
      </c>
      <c r="T490" s="82" t="s">
        <v>8518</v>
      </c>
      <c r="U490" s="87"/>
      <c r="V490" s="87"/>
      <c r="W490" s="87"/>
      <c r="X490" s="87"/>
      <c r="Y490" s="89"/>
      <c r="Z490" s="89"/>
      <c r="AA490" s="89" t="s">
        <v>73</v>
      </c>
      <c r="AB490" s="86">
        <v>25000000</v>
      </c>
      <c r="AC490" s="89"/>
      <c r="AD490" s="89" t="s">
        <v>209</v>
      </c>
      <c r="AE490" s="87"/>
      <c r="AF490" s="89" t="s">
        <v>35</v>
      </c>
      <c r="AG490" s="89"/>
      <c r="AH490" s="86"/>
      <c r="AI490" s="86"/>
      <c r="AJ490" s="89" t="s">
        <v>1366</v>
      </c>
      <c r="AK490" s="89" t="s">
        <v>1367</v>
      </c>
      <c r="AL490" s="89"/>
      <c r="AM490" s="89"/>
      <c r="AN490" s="89">
        <v>2</v>
      </c>
      <c r="AO490" s="89"/>
      <c r="AP490" s="89"/>
    </row>
    <row r="491" spans="1:42" ht="126">
      <c r="A491" s="89">
        <v>776</v>
      </c>
      <c r="B491" s="89" t="s">
        <v>1368</v>
      </c>
      <c r="C491" s="89" t="s">
        <v>1369</v>
      </c>
      <c r="D491" s="89" t="s">
        <v>1371</v>
      </c>
      <c r="E491" s="89" t="s">
        <v>889</v>
      </c>
      <c r="F491" s="80" t="s">
        <v>1372</v>
      </c>
      <c r="G491" s="89" t="s">
        <v>44</v>
      </c>
      <c r="H491" s="89" t="s">
        <v>1369</v>
      </c>
      <c r="I491" s="89" t="s">
        <v>1370</v>
      </c>
      <c r="J491" s="89" t="s">
        <v>1373</v>
      </c>
      <c r="K491" s="89" t="s">
        <v>209</v>
      </c>
      <c r="L491" s="89" t="s">
        <v>1374</v>
      </c>
      <c r="M491" s="89" t="s">
        <v>30</v>
      </c>
      <c r="N491" s="89" t="s">
        <v>8584</v>
      </c>
      <c r="O491" s="89" t="s">
        <v>30</v>
      </c>
      <c r="P491" s="89" t="s">
        <v>30</v>
      </c>
      <c r="Q491" s="89" t="s">
        <v>48</v>
      </c>
      <c r="R491" s="89"/>
      <c r="S491" s="89">
        <v>2019</v>
      </c>
      <c r="T491" s="82" t="s">
        <v>8518</v>
      </c>
      <c r="U491" s="87"/>
      <c r="V491" s="87"/>
      <c r="W491" s="87"/>
      <c r="X491" s="87"/>
      <c r="Y491" s="89"/>
      <c r="Z491" s="89"/>
      <c r="AA491" s="89" t="s">
        <v>642</v>
      </c>
      <c r="AB491" s="86">
        <v>500</v>
      </c>
      <c r="AC491" s="89"/>
      <c r="AD491" s="89" t="s">
        <v>209</v>
      </c>
      <c r="AE491" s="87"/>
      <c r="AF491" s="89" t="s">
        <v>35</v>
      </c>
      <c r="AG491" s="89"/>
      <c r="AH491" s="86"/>
      <c r="AI491" s="86"/>
      <c r="AJ491" s="89" t="s">
        <v>1378</v>
      </c>
      <c r="AK491" s="89" t="s">
        <v>1379</v>
      </c>
      <c r="AL491" s="89"/>
      <c r="AM491" s="89"/>
      <c r="AN491" s="89" t="s">
        <v>1115</v>
      </c>
      <c r="AO491" s="89"/>
      <c r="AP491" s="89"/>
    </row>
    <row r="492" spans="1:42" ht="56">
      <c r="A492" s="89">
        <v>777</v>
      </c>
      <c r="B492" s="89" t="s">
        <v>1380</v>
      </c>
      <c r="C492" s="89" t="s">
        <v>1381</v>
      </c>
      <c r="D492" s="89" t="s">
        <v>1383</v>
      </c>
      <c r="E492" s="89">
        <v>357814590980002</v>
      </c>
      <c r="F492" s="80" t="s">
        <v>1384</v>
      </c>
      <c r="G492" s="89" t="s">
        <v>44</v>
      </c>
      <c r="H492" s="89" t="s">
        <v>1381</v>
      </c>
      <c r="I492" s="89" t="s">
        <v>1382</v>
      </c>
      <c r="J492" s="89" t="s">
        <v>1385</v>
      </c>
      <c r="K492" s="89" t="s">
        <v>209</v>
      </c>
      <c r="L492" s="89" t="s">
        <v>1386</v>
      </c>
      <c r="M492" s="89">
        <v>0</v>
      </c>
      <c r="N492" s="89" t="s">
        <v>8585</v>
      </c>
      <c r="O492" s="89">
        <v>0</v>
      </c>
      <c r="P492" s="89" t="s">
        <v>48</v>
      </c>
      <c r="Q492" s="89" t="s">
        <v>48</v>
      </c>
      <c r="R492" s="89"/>
      <c r="S492" s="89">
        <v>2017</v>
      </c>
      <c r="T492" s="82" t="s">
        <v>8518</v>
      </c>
      <c r="U492" s="87"/>
      <c r="V492" s="87"/>
      <c r="W492" s="87"/>
      <c r="X492" s="87"/>
      <c r="Y492" s="89"/>
      <c r="Z492" s="89"/>
      <c r="AA492" s="89" t="s">
        <v>1388</v>
      </c>
      <c r="AB492" s="86" t="s">
        <v>151</v>
      </c>
      <c r="AC492" s="89"/>
      <c r="AD492" s="89" t="s">
        <v>209</v>
      </c>
      <c r="AE492" s="87"/>
      <c r="AF492" s="89" t="s">
        <v>35</v>
      </c>
      <c r="AG492" s="89"/>
      <c r="AH492" s="86"/>
      <c r="AI492" s="86"/>
      <c r="AJ492" s="89" t="s">
        <v>1389</v>
      </c>
      <c r="AK492" s="89" t="s">
        <v>74</v>
      </c>
      <c r="AL492" s="89"/>
      <c r="AM492" s="89"/>
      <c r="AN492" s="89">
        <v>1</v>
      </c>
      <c r="AO492" s="89"/>
      <c r="AP492" s="89"/>
    </row>
    <row r="493" spans="1:42" ht="70">
      <c r="A493" s="89">
        <v>778</v>
      </c>
      <c r="B493" s="89" t="s">
        <v>1390</v>
      </c>
      <c r="C493" s="89" t="s">
        <v>1392</v>
      </c>
      <c r="D493" s="89" t="s">
        <v>1393</v>
      </c>
      <c r="E493" s="89" t="s">
        <v>1391</v>
      </c>
      <c r="F493" s="80" t="s">
        <v>1394</v>
      </c>
      <c r="G493" s="89" t="s">
        <v>44</v>
      </c>
      <c r="H493" s="89" t="s">
        <v>1392</v>
      </c>
      <c r="I493" s="89" t="s">
        <v>1392</v>
      </c>
      <c r="J493" s="89" t="s">
        <v>1395</v>
      </c>
      <c r="K493" s="89" t="s">
        <v>209</v>
      </c>
      <c r="L493" s="89" t="s">
        <v>209</v>
      </c>
      <c r="M493" s="89" t="s">
        <v>209</v>
      </c>
      <c r="N493" s="89" t="s">
        <v>209</v>
      </c>
      <c r="O493" s="89" t="s">
        <v>209</v>
      </c>
      <c r="P493" s="89" t="s">
        <v>48</v>
      </c>
      <c r="Q493" s="89" t="s">
        <v>30</v>
      </c>
      <c r="R493" s="89"/>
      <c r="S493" s="89">
        <v>2019</v>
      </c>
      <c r="T493" s="82" t="s">
        <v>8518</v>
      </c>
      <c r="U493" s="87"/>
      <c r="V493" s="87"/>
      <c r="W493" s="87"/>
      <c r="X493" s="87"/>
      <c r="Y493" s="89"/>
      <c r="Z493" s="89"/>
      <c r="AA493" s="89" t="s">
        <v>73</v>
      </c>
      <c r="AB493" s="86">
        <v>20000000</v>
      </c>
      <c r="AC493" s="89"/>
      <c r="AD493" s="89" t="s">
        <v>209</v>
      </c>
      <c r="AE493" s="87"/>
      <c r="AF493" s="89" t="s">
        <v>35</v>
      </c>
      <c r="AG493" s="89"/>
      <c r="AH493" s="86"/>
      <c r="AI493" s="86"/>
      <c r="AJ493" s="89" t="s">
        <v>1396</v>
      </c>
      <c r="AK493" s="89" t="s">
        <v>843</v>
      </c>
      <c r="AL493" s="89"/>
      <c r="AM493" s="89"/>
      <c r="AN493" s="89">
        <v>1</v>
      </c>
      <c r="AO493" s="89"/>
      <c r="AP493" s="89"/>
    </row>
    <row r="494" spans="1:42" ht="56">
      <c r="A494" s="89">
        <v>779</v>
      </c>
      <c r="B494" s="89" t="s">
        <v>1410</v>
      </c>
      <c r="C494" s="89" t="s">
        <v>1412</v>
      </c>
      <c r="D494" s="89" t="s">
        <v>1414</v>
      </c>
      <c r="E494" s="89" t="s">
        <v>1411</v>
      </c>
      <c r="F494" s="80" t="s">
        <v>1415</v>
      </c>
      <c r="G494" s="89" t="s">
        <v>27</v>
      </c>
      <c r="H494" s="89" t="s">
        <v>1412</v>
      </c>
      <c r="I494" s="89" t="s">
        <v>1413</v>
      </c>
      <c r="J494" s="89" t="s">
        <v>1416</v>
      </c>
      <c r="K494" s="89" t="s">
        <v>209</v>
      </c>
      <c r="L494" s="89" t="s">
        <v>209</v>
      </c>
      <c r="M494" s="89" t="s">
        <v>209</v>
      </c>
      <c r="N494" s="89" t="s">
        <v>209</v>
      </c>
      <c r="O494" s="89" t="s">
        <v>209</v>
      </c>
      <c r="P494" s="89" t="s">
        <v>30</v>
      </c>
      <c r="Q494" s="89" t="s">
        <v>8517</v>
      </c>
      <c r="R494" s="89"/>
      <c r="S494" s="89">
        <v>2020</v>
      </c>
      <c r="T494" s="82" t="s">
        <v>8518</v>
      </c>
      <c r="U494" s="87"/>
      <c r="V494" s="87"/>
      <c r="W494" s="87"/>
      <c r="X494" s="87"/>
      <c r="Y494" s="89"/>
      <c r="Z494" s="89"/>
      <c r="AA494" s="89" t="s">
        <v>1417</v>
      </c>
      <c r="AB494" s="86">
        <v>1000000</v>
      </c>
      <c r="AC494" s="89"/>
      <c r="AD494" s="89" t="s">
        <v>209</v>
      </c>
      <c r="AE494" s="87"/>
      <c r="AF494" s="89" t="s">
        <v>35</v>
      </c>
      <c r="AG494" s="89"/>
      <c r="AH494" s="86"/>
      <c r="AI494" s="86"/>
      <c r="AJ494" s="89" t="s">
        <v>1419</v>
      </c>
      <c r="AK494" s="89" t="s">
        <v>1420</v>
      </c>
      <c r="AL494" s="89"/>
      <c r="AM494" s="89"/>
      <c r="AN494" s="89">
        <v>1</v>
      </c>
      <c r="AO494" s="89"/>
      <c r="AP494" s="89"/>
    </row>
    <row r="495" spans="1:42" ht="56">
      <c r="A495" s="89">
        <v>782</v>
      </c>
      <c r="B495" s="89" t="s">
        <v>1450</v>
      </c>
      <c r="C495" s="89" t="s">
        <v>1452</v>
      </c>
      <c r="D495" s="89" t="s">
        <v>1453</v>
      </c>
      <c r="E495" s="89" t="s">
        <v>1451</v>
      </c>
      <c r="F495" s="80" t="s">
        <v>1454</v>
      </c>
      <c r="G495" s="89" t="s">
        <v>44</v>
      </c>
      <c r="H495" s="89" t="s">
        <v>1452</v>
      </c>
      <c r="I495" s="89" t="s">
        <v>1452</v>
      </c>
      <c r="J495" s="89" t="s">
        <v>1455</v>
      </c>
      <c r="K495" s="89" t="s">
        <v>209</v>
      </c>
      <c r="L495" s="89" t="s">
        <v>209</v>
      </c>
      <c r="M495" s="89" t="s">
        <v>209</v>
      </c>
      <c r="N495" s="89" t="s">
        <v>8587</v>
      </c>
      <c r="O495" s="89" t="s">
        <v>209</v>
      </c>
      <c r="P495" s="89" t="s">
        <v>48</v>
      </c>
      <c r="Q495" s="89" t="s">
        <v>48</v>
      </c>
      <c r="R495" s="89"/>
      <c r="S495" s="89">
        <v>2015</v>
      </c>
      <c r="T495" s="82" t="s">
        <v>8518</v>
      </c>
      <c r="U495" s="87"/>
      <c r="V495" s="87"/>
      <c r="W495" s="87"/>
      <c r="X495" s="87"/>
      <c r="Y495" s="89"/>
      <c r="Z495" s="89"/>
      <c r="AA495" s="89" t="s">
        <v>63</v>
      </c>
      <c r="AB495" s="86" t="s">
        <v>50</v>
      </c>
      <c r="AC495" s="89"/>
      <c r="AD495" s="89" t="s">
        <v>209</v>
      </c>
      <c r="AE495" s="87"/>
      <c r="AF495" s="89" t="s">
        <v>35</v>
      </c>
      <c r="AG495" s="89"/>
      <c r="AH495" s="86"/>
      <c r="AI495" s="86"/>
      <c r="AJ495" s="89">
        <v>3000</v>
      </c>
      <c r="AK495" s="89" t="s">
        <v>105</v>
      </c>
      <c r="AL495" s="89"/>
      <c r="AM495" s="89"/>
      <c r="AN495" s="89">
        <v>1</v>
      </c>
      <c r="AO495" s="89"/>
      <c r="AP495" s="89"/>
    </row>
    <row r="496" spans="1:42" ht="84">
      <c r="A496" s="89">
        <v>783</v>
      </c>
      <c r="B496" s="89" t="s">
        <v>1457</v>
      </c>
      <c r="C496" s="89" t="s">
        <v>1459</v>
      </c>
      <c r="D496" s="89" t="s">
        <v>1460</v>
      </c>
      <c r="E496" s="89" t="s">
        <v>1458</v>
      </c>
      <c r="F496" s="80" t="s">
        <v>1461</v>
      </c>
      <c r="G496" s="89" t="s">
        <v>27</v>
      </c>
      <c r="H496" s="89" t="s">
        <v>1459</v>
      </c>
      <c r="I496" s="89" t="s">
        <v>1459</v>
      </c>
      <c r="J496" s="89" t="s">
        <v>1462</v>
      </c>
      <c r="K496" s="80" t="s">
        <v>1463</v>
      </c>
      <c r="L496" s="89" t="s">
        <v>1464</v>
      </c>
      <c r="M496" s="89">
        <v>220006252609</v>
      </c>
      <c r="N496" s="89" t="s">
        <v>8588</v>
      </c>
      <c r="O496" s="89" t="s">
        <v>209</v>
      </c>
      <c r="P496" s="89" t="s">
        <v>8517</v>
      </c>
      <c r="Q496" s="89" t="s">
        <v>8517</v>
      </c>
      <c r="R496" s="89"/>
      <c r="S496" s="89">
        <v>2015</v>
      </c>
      <c r="T496" s="82" t="s">
        <v>8518</v>
      </c>
      <c r="U496" s="87"/>
      <c r="V496" s="87"/>
      <c r="W496" s="87"/>
      <c r="X496" s="87"/>
      <c r="Y496" s="89"/>
      <c r="Z496" s="89"/>
      <c r="AA496" s="89" t="s">
        <v>63</v>
      </c>
      <c r="AB496" s="86" t="s">
        <v>33</v>
      </c>
      <c r="AC496" s="89"/>
      <c r="AD496" s="89" t="s">
        <v>209</v>
      </c>
      <c r="AE496" s="87"/>
      <c r="AF496" s="89" t="s">
        <v>35</v>
      </c>
      <c r="AG496" s="89"/>
      <c r="AH496" s="86"/>
      <c r="AI496" s="86"/>
      <c r="AJ496" s="89">
        <v>300</v>
      </c>
      <c r="AK496" s="89" t="s">
        <v>74</v>
      </c>
      <c r="AL496" s="89"/>
      <c r="AM496" s="89"/>
      <c r="AN496" s="89">
        <v>2</v>
      </c>
      <c r="AO496" s="89"/>
      <c r="AP496" s="89"/>
    </row>
    <row r="497" spans="1:42" ht="56">
      <c r="A497" s="89">
        <v>784</v>
      </c>
      <c r="B497" s="89" t="s">
        <v>1467</v>
      </c>
      <c r="C497" s="89" t="s">
        <v>1469</v>
      </c>
      <c r="D497" s="89" t="s">
        <v>1470</v>
      </c>
      <c r="E497" s="89" t="s">
        <v>1468</v>
      </c>
      <c r="F497" s="80" t="s">
        <v>1471</v>
      </c>
      <c r="G497" s="89" t="s">
        <v>44</v>
      </c>
      <c r="H497" s="89" t="s">
        <v>1469</v>
      </c>
      <c r="I497" s="89" t="s">
        <v>1469</v>
      </c>
      <c r="J497" s="89" t="s">
        <v>7638</v>
      </c>
      <c r="K497" s="89" t="s">
        <v>209</v>
      </c>
      <c r="L497" s="89" t="s">
        <v>209</v>
      </c>
      <c r="M497" s="89" t="s">
        <v>209</v>
      </c>
      <c r="N497" s="89" t="s">
        <v>209</v>
      </c>
      <c r="O497" s="89" t="s">
        <v>209</v>
      </c>
      <c r="P497" s="89" t="s">
        <v>30</v>
      </c>
      <c r="Q497" s="89" t="s">
        <v>8517</v>
      </c>
      <c r="R497" s="89"/>
      <c r="S497" s="89">
        <v>2018</v>
      </c>
      <c r="T497" s="82" t="s">
        <v>8518</v>
      </c>
      <c r="U497" s="87"/>
      <c r="V497" s="87"/>
      <c r="W497" s="87"/>
      <c r="X497" s="87"/>
      <c r="Y497" s="89"/>
      <c r="Z497" s="89"/>
      <c r="AA497" s="89" t="s">
        <v>63</v>
      </c>
      <c r="AB497" s="86" t="s">
        <v>280</v>
      </c>
      <c r="AC497" s="89"/>
      <c r="AD497" s="89" t="s">
        <v>209</v>
      </c>
      <c r="AE497" s="87"/>
      <c r="AF497" s="89" t="s">
        <v>35</v>
      </c>
      <c r="AG497" s="89"/>
      <c r="AH497" s="86"/>
      <c r="AI497" s="86"/>
      <c r="AJ497" s="89">
        <v>1950</v>
      </c>
      <c r="AK497" s="89" t="s">
        <v>74</v>
      </c>
      <c r="AL497" s="89"/>
      <c r="AM497" s="89"/>
      <c r="AN497" s="89">
        <v>2</v>
      </c>
      <c r="AO497" s="89"/>
      <c r="AP497" s="89"/>
    </row>
    <row r="498" spans="1:42" ht="56">
      <c r="A498" s="89">
        <v>785</v>
      </c>
      <c r="B498" s="89" t="s">
        <v>1473</v>
      </c>
      <c r="C498" s="89" t="s">
        <v>1474</v>
      </c>
      <c r="D498" s="89" t="s">
        <v>1475</v>
      </c>
      <c r="E498" s="89">
        <v>357801106820004</v>
      </c>
      <c r="F498" s="80" t="s">
        <v>1476</v>
      </c>
      <c r="G498" s="89" t="s">
        <v>27</v>
      </c>
      <c r="H498" s="89" t="s">
        <v>1474</v>
      </c>
      <c r="I498" s="89" t="s">
        <v>1474</v>
      </c>
      <c r="J498" s="89" t="s">
        <v>1477</v>
      </c>
      <c r="K498" s="89">
        <v>1203000200383</v>
      </c>
      <c r="L498" s="89" t="s">
        <v>209</v>
      </c>
      <c r="M498" s="89" t="s">
        <v>209</v>
      </c>
      <c r="N498" s="89" t="s">
        <v>8589</v>
      </c>
      <c r="O498" s="89" t="s">
        <v>209</v>
      </c>
      <c r="P498" s="89" t="s">
        <v>30</v>
      </c>
      <c r="Q498" s="89" t="s">
        <v>48</v>
      </c>
      <c r="R498" s="89"/>
      <c r="S498" s="89">
        <v>2016</v>
      </c>
      <c r="T498" s="82" t="s">
        <v>8518</v>
      </c>
      <c r="U498" s="87"/>
      <c r="V498" s="87"/>
      <c r="W498" s="87"/>
      <c r="X498" s="87"/>
      <c r="Y498" s="89"/>
      <c r="Z498" s="89"/>
      <c r="AA498" s="89" t="s">
        <v>73</v>
      </c>
      <c r="AB498" s="86">
        <v>5000000</v>
      </c>
      <c r="AC498" s="89"/>
      <c r="AD498" s="89" t="s">
        <v>209</v>
      </c>
      <c r="AE498" s="87"/>
      <c r="AF498" s="89" t="s">
        <v>114</v>
      </c>
      <c r="AG498" s="89"/>
      <c r="AH498" s="86"/>
      <c r="AI498" s="86"/>
      <c r="AJ498" s="89" t="s">
        <v>1479</v>
      </c>
      <c r="AK498" s="89" t="s">
        <v>1480</v>
      </c>
      <c r="AL498" s="89"/>
      <c r="AM498" s="89"/>
      <c r="AN498" s="89">
        <v>4</v>
      </c>
      <c r="AO498" s="89"/>
      <c r="AP498" s="89"/>
    </row>
    <row r="499" spans="1:42" ht="98">
      <c r="A499" s="89">
        <v>786</v>
      </c>
      <c r="B499" s="89" t="s">
        <v>1487</v>
      </c>
      <c r="C499" s="89" t="s">
        <v>1489</v>
      </c>
      <c r="D499" s="89" t="s">
        <v>1491</v>
      </c>
      <c r="E499" s="89" t="s">
        <v>1488</v>
      </c>
      <c r="F499" s="80" t="s">
        <v>1492</v>
      </c>
      <c r="G499" s="89" t="s">
        <v>44</v>
      </c>
      <c r="H499" s="89" t="s">
        <v>1489</v>
      </c>
      <c r="I499" s="89" t="s">
        <v>1490</v>
      </c>
      <c r="J499" s="89" t="s">
        <v>1493</v>
      </c>
      <c r="K499" s="89" t="s">
        <v>209</v>
      </c>
      <c r="L499" s="89" t="s">
        <v>102</v>
      </c>
      <c r="M499" s="89" t="s">
        <v>209</v>
      </c>
      <c r="N499" s="89" t="s">
        <v>209</v>
      </c>
      <c r="O499" s="89" t="s">
        <v>209</v>
      </c>
      <c r="P499" s="89" t="s">
        <v>30</v>
      </c>
      <c r="Q499" s="89" t="s">
        <v>8517</v>
      </c>
      <c r="R499" s="89"/>
      <c r="S499" s="89">
        <v>2019</v>
      </c>
      <c r="T499" s="82" t="s">
        <v>8518</v>
      </c>
      <c r="U499" s="87"/>
      <c r="V499" s="87"/>
      <c r="W499" s="87"/>
      <c r="X499" s="87"/>
      <c r="Y499" s="89"/>
      <c r="Z499" s="89"/>
      <c r="AA499" s="89" t="s">
        <v>93</v>
      </c>
      <c r="AB499" s="86" t="s">
        <v>211</v>
      </c>
      <c r="AC499" s="89"/>
      <c r="AD499" s="89" t="s">
        <v>209</v>
      </c>
      <c r="AE499" s="87"/>
      <c r="AF499" s="89" t="s">
        <v>35</v>
      </c>
      <c r="AG499" s="89"/>
      <c r="AH499" s="86"/>
      <c r="AI499" s="86"/>
      <c r="AJ499" s="89" t="s">
        <v>1494</v>
      </c>
      <c r="AK499" s="89" t="s">
        <v>1495</v>
      </c>
      <c r="AL499" s="89"/>
      <c r="AM499" s="89"/>
      <c r="AN499" s="89" t="s">
        <v>30</v>
      </c>
      <c r="AO499" s="89"/>
      <c r="AP499" s="89"/>
    </row>
    <row r="500" spans="1:42" ht="84">
      <c r="A500" s="89">
        <v>787</v>
      </c>
      <c r="B500" s="89" t="s">
        <v>8590</v>
      </c>
      <c r="C500" s="89" t="s">
        <v>8591</v>
      </c>
      <c r="D500" s="89" t="s">
        <v>8592</v>
      </c>
      <c r="E500" s="89" t="s">
        <v>8593</v>
      </c>
      <c r="F500" s="80" t="s">
        <v>8594</v>
      </c>
      <c r="G500" s="89" t="s">
        <v>27</v>
      </c>
      <c r="H500" s="89" t="s">
        <v>8595</v>
      </c>
      <c r="I500" s="89" t="s">
        <v>8595</v>
      </c>
      <c r="J500" s="89" t="s">
        <v>8596</v>
      </c>
      <c r="K500" s="89">
        <v>213010052479</v>
      </c>
      <c r="L500" s="89" t="s">
        <v>102</v>
      </c>
      <c r="M500" s="89" t="s">
        <v>209</v>
      </c>
      <c r="N500" s="89" t="s">
        <v>209</v>
      </c>
      <c r="O500" s="89" t="s">
        <v>209</v>
      </c>
      <c r="P500" s="89" t="s">
        <v>48</v>
      </c>
      <c r="Q500" s="89" t="s">
        <v>3195</v>
      </c>
      <c r="R500" s="89"/>
      <c r="S500" s="89">
        <v>2017</v>
      </c>
      <c r="T500" s="82" t="s">
        <v>8518</v>
      </c>
      <c r="U500" s="87" t="s">
        <v>8597</v>
      </c>
      <c r="V500" s="87" t="s">
        <v>8598</v>
      </c>
      <c r="W500" s="87" t="s">
        <v>8599</v>
      </c>
      <c r="X500" s="87" t="s">
        <v>1612</v>
      </c>
      <c r="Y500" s="89" t="s">
        <v>4707</v>
      </c>
      <c r="Z500" s="89"/>
      <c r="AA500" s="89" t="s">
        <v>63</v>
      </c>
      <c r="AB500" s="86" t="s">
        <v>1233</v>
      </c>
      <c r="AC500" s="89" t="s">
        <v>102</v>
      </c>
      <c r="AD500" s="89" t="s">
        <v>209</v>
      </c>
      <c r="AE500" s="87"/>
      <c r="AF500" s="89" t="s">
        <v>35</v>
      </c>
      <c r="AG500" s="89"/>
      <c r="AH500" s="86"/>
      <c r="AI500" s="86"/>
      <c r="AJ500" s="89"/>
      <c r="AK500" s="89" t="s">
        <v>8600</v>
      </c>
      <c r="AL500" s="89"/>
      <c r="AM500" s="89"/>
      <c r="AN500" s="89">
        <v>2</v>
      </c>
      <c r="AO500" s="89"/>
      <c r="AP500" s="89" t="s">
        <v>8601</v>
      </c>
    </row>
    <row r="501" spans="1:42" ht="126">
      <c r="A501" s="89">
        <v>789</v>
      </c>
      <c r="B501" s="89" t="s">
        <v>1509</v>
      </c>
      <c r="C501" s="89" t="s">
        <v>1511</v>
      </c>
      <c r="D501" s="89" t="s">
        <v>1513</v>
      </c>
      <c r="E501" s="89" t="s">
        <v>1510</v>
      </c>
      <c r="F501" s="80" t="s">
        <v>1514</v>
      </c>
      <c r="G501" s="89" t="s">
        <v>27</v>
      </c>
      <c r="H501" s="89" t="s">
        <v>1511</v>
      </c>
      <c r="I501" s="89" t="s">
        <v>1512</v>
      </c>
      <c r="J501" s="89" t="s">
        <v>1515</v>
      </c>
      <c r="K501" s="89" t="s">
        <v>209</v>
      </c>
      <c r="L501" s="89" t="s">
        <v>209</v>
      </c>
      <c r="M501" s="89" t="s">
        <v>209</v>
      </c>
      <c r="N501" s="89">
        <v>203357813635</v>
      </c>
      <c r="O501" s="89" t="s">
        <v>209</v>
      </c>
      <c r="P501" s="89" t="s">
        <v>48</v>
      </c>
      <c r="Q501" s="89" t="s">
        <v>48</v>
      </c>
      <c r="R501" s="89"/>
      <c r="S501" s="89">
        <v>2012</v>
      </c>
      <c r="T501" s="82" t="s">
        <v>8518</v>
      </c>
      <c r="U501" s="87"/>
      <c r="V501" s="87"/>
      <c r="W501" s="87"/>
      <c r="X501" s="87"/>
      <c r="Y501" s="89"/>
      <c r="Z501" s="89"/>
      <c r="AA501" s="89" t="s">
        <v>1516</v>
      </c>
      <c r="AB501" s="86" t="s">
        <v>1517</v>
      </c>
      <c r="AC501" s="89"/>
      <c r="AD501" s="89" t="s">
        <v>1518</v>
      </c>
      <c r="AE501" s="87"/>
      <c r="AF501" s="89" t="s">
        <v>35</v>
      </c>
      <c r="AG501" s="89"/>
      <c r="AH501" s="86"/>
      <c r="AI501" s="86"/>
      <c r="AJ501" s="89" t="s">
        <v>1520</v>
      </c>
      <c r="AK501" s="89" t="s">
        <v>105</v>
      </c>
      <c r="AL501" s="89"/>
      <c r="AM501" s="89"/>
      <c r="AN501" s="89">
        <v>4</v>
      </c>
      <c r="AO501" s="89"/>
      <c r="AP501" s="89"/>
    </row>
    <row r="502" spans="1:42" ht="56">
      <c r="A502" s="89">
        <v>790</v>
      </c>
      <c r="B502" s="89" t="s">
        <v>1521</v>
      </c>
      <c r="C502" s="89" t="s">
        <v>1523</v>
      </c>
      <c r="D502" s="89" t="s">
        <v>1522</v>
      </c>
      <c r="E502" s="89"/>
      <c r="F502" s="80" t="s">
        <v>1524</v>
      </c>
      <c r="G502" s="89" t="s">
        <v>27</v>
      </c>
      <c r="H502" s="89" t="s">
        <v>1523</v>
      </c>
      <c r="I502" s="89" t="s">
        <v>1523</v>
      </c>
      <c r="J502" s="89"/>
      <c r="K502" s="89" t="s">
        <v>209</v>
      </c>
      <c r="L502" s="89" t="s">
        <v>209</v>
      </c>
      <c r="M502" s="89" t="s">
        <v>209</v>
      </c>
      <c r="N502" s="89" t="s">
        <v>209</v>
      </c>
      <c r="O502" s="89" t="s">
        <v>209</v>
      </c>
      <c r="P502" s="89" t="s">
        <v>30</v>
      </c>
      <c r="Q502" s="89" t="s">
        <v>48</v>
      </c>
      <c r="R502" s="89"/>
      <c r="S502" s="89">
        <v>2018</v>
      </c>
      <c r="T502" s="82" t="s">
        <v>8518</v>
      </c>
      <c r="U502" s="87"/>
      <c r="V502" s="87"/>
      <c r="W502" s="87"/>
      <c r="X502" s="87"/>
      <c r="Y502" s="89"/>
      <c r="Z502" s="89"/>
      <c r="AA502" s="89" t="s">
        <v>373</v>
      </c>
      <c r="AB502" s="86" t="s">
        <v>1526</v>
      </c>
      <c r="AC502" s="89"/>
      <c r="AD502" s="89" t="s">
        <v>209</v>
      </c>
      <c r="AE502" s="87"/>
      <c r="AF502" s="89" t="s">
        <v>35</v>
      </c>
      <c r="AG502" s="89"/>
      <c r="AH502" s="86"/>
      <c r="AI502" s="86"/>
      <c r="AJ502" s="89" t="s">
        <v>1528</v>
      </c>
      <c r="AK502" s="89" t="s">
        <v>1529</v>
      </c>
      <c r="AL502" s="89"/>
      <c r="AM502" s="89"/>
      <c r="AN502" s="89">
        <v>2</v>
      </c>
      <c r="AO502" s="89"/>
      <c r="AP502" s="89"/>
    </row>
    <row r="503" spans="1:42" ht="56">
      <c r="A503" s="89">
        <v>793</v>
      </c>
      <c r="B503" s="89" t="s">
        <v>1567</v>
      </c>
      <c r="C503" s="89" t="s">
        <v>1569</v>
      </c>
      <c r="D503" s="89" t="s">
        <v>1571</v>
      </c>
      <c r="E503" s="89" t="s">
        <v>1568</v>
      </c>
      <c r="F503" s="80" t="s">
        <v>1572</v>
      </c>
      <c r="G503" s="89" t="s">
        <v>44</v>
      </c>
      <c r="H503" s="89" t="s">
        <v>1569</v>
      </c>
      <c r="I503" s="89" t="s">
        <v>1570</v>
      </c>
      <c r="J503" s="89" t="s">
        <v>1573</v>
      </c>
      <c r="K503" s="80" t="s">
        <v>1574</v>
      </c>
      <c r="L503" s="89" t="s">
        <v>1575</v>
      </c>
      <c r="M503" s="89">
        <v>47992</v>
      </c>
      <c r="N503" s="89" t="s">
        <v>8605</v>
      </c>
      <c r="O503" s="89" t="s">
        <v>209</v>
      </c>
      <c r="P503" s="89" t="s">
        <v>48</v>
      </c>
      <c r="Q503" s="89" t="s">
        <v>48</v>
      </c>
      <c r="R503" s="89"/>
      <c r="S503" s="89">
        <v>2015</v>
      </c>
      <c r="T503" s="82" t="s">
        <v>8518</v>
      </c>
      <c r="U503" s="87"/>
      <c r="V503" s="87"/>
      <c r="W503" s="87"/>
      <c r="X503" s="87"/>
      <c r="Y503" s="89"/>
      <c r="Z503" s="89"/>
      <c r="AA503" s="89" t="s">
        <v>999</v>
      </c>
      <c r="AB503" s="86">
        <v>500</v>
      </c>
      <c r="AC503" s="89"/>
      <c r="AD503" s="89" t="s">
        <v>30</v>
      </c>
      <c r="AE503" s="87"/>
      <c r="AF503" s="89" t="s">
        <v>114</v>
      </c>
      <c r="AG503" s="89"/>
      <c r="AH503" s="86"/>
      <c r="AI503" s="86"/>
      <c r="AJ503" s="89" t="s">
        <v>1577</v>
      </c>
      <c r="AK503" s="89" t="s">
        <v>1578</v>
      </c>
      <c r="AL503" s="89"/>
      <c r="AM503" s="89"/>
      <c r="AN503" s="89" t="s">
        <v>201</v>
      </c>
      <c r="AO503" s="89"/>
      <c r="AP503" s="89"/>
    </row>
    <row r="504" spans="1:42" ht="56">
      <c r="A504" s="89">
        <v>794</v>
      </c>
      <c r="B504" s="89" t="s">
        <v>1590</v>
      </c>
      <c r="C504" s="89" t="s">
        <v>1593</v>
      </c>
      <c r="D504" s="89" t="s">
        <v>1594</v>
      </c>
      <c r="E504" s="89" t="s">
        <v>1591</v>
      </c>
      <c r="F504" s="80" t="s">
        <v>1595</v>
      </c>
      <c r="G504" s="89" t="s">
        <v>44</v>
      </c>
      <c r="H504" s="89" t="s">
        <v>1592</v>
      </c>
      <c r="I504" s="89" t="s">
        <v>1593</v>
      </c>
      <c r="J504" s="89" t="s">
        <v>1596</v>
      </c>
      <c r="K504" s="89" t="s">
        <v>209</v>
      </c>
      <c r="L504" s="89" t="s">
        <v>209</v>
      </c>
      <c r="M504" s="89" t="s">
        <v>209</v>
      </c>
      <c r="N504" s="89" t="s">
        <v>209</v>
      </c>
      <c r="O504" s="89" t="s">
        <v>209</v>
      </c>
      <c r="P504" s="89" t="s">
        <v>30</v>
      </c>
      <c r="Q504" s="89" t="s">
        <v>8517</v>
      </c>
      <c r="R504" s="89"/>
      <c r="S504" s="89">
        <v>2018</v>
      </c>
      <c r="T504" s="82" t="s">
        <v>8518</v>
      </c>
      <c r="U504" s="87"/>
      <c r="V504" s="87"/>
      <c r="W504" s="87"/>
      <c r="X504" s="87"/>
      <c r="Y504" s="89"/>
      <c r="Z504" s="89"/>
      <c r="AA504" s="89" t="s">
        <v>1597</v>
      </c>
      <c r="AB504" s="86" t="s">
        <v>511</v>
      </c>
      <c r="AC504" s="89"/>
      <c r="AD504" s="89" t="s">
        <v>1598</v>
      </c>
      <c r="AE504" s="87"/>
      <c r="AF504" s="89" t="s">
        <v>35</v>
      </c>
      <c r="AG504" s="89"/>
      <c r="AH504" s="86"/>
      <c r="AI504" s="86"/>
      <c r="AJ504" s="89" t="s">
        <v>1600</v>
      </c>
      <c r="AK504" s="89" t="s">
        <v>1602</v>
      </c>
      <c r="AL504" s="89"/>
      <c r="AM504" s="89"/>
      <c r="AN504" s="89" t="s">
        <v>1601</v>
      </c>
      <c r="AO504" s="89"/>
      <c r="AP504" s="89"/>
    </row>
    <row r="505" spans="1:42" ht="56">
      <c r="A505" s="89">
        <v>795</v>
      </c>
      <c r="B505" s="89" t="s">
        <v>1617</v>
      </c>
      <c r="C505" s="89" t="s">
        <v>1619</v>
      </c>
      <c r="D505" s="89" t="s">
        <v>1620</v>
      </c>
      <c r="E505" s="89" t="s">
        <v>1618</v>
      </c>
      <c r="F505" s="80" t="s">
        <v>1621</v>
      </c>
      <c r="G505" s="89" t="s">
        <v>44</v>
      </c>
      <c r="H505" s="89" t="s">
        <v>1619</v>
      </c>
      <c r="I505" s="89" t="s">
        <v>1619</v>
      </c>
      <c r="J505" s="89" t="s">
        <v>1622</v>
      </c>
      <c r="K505" s="89" t="s">
        <v>209</v>
      </c>
      <c r="L505" s="89" t="s">
        <v>1623</v>
      </c>
      <c r="M505" s="89" t="s">
        <v>209</v>
      </c>
      <c r="N505" s="89" t="s">
        <v>209</v>
      </c>
      <c r="O505" s="89" t="s">
        <v>209</v>
      </c>
      <c r="P505" s="89" t="s">
        <v>30</v>
      </c>
      <c r="Q505" s="89" t="s">
        <v>8517</v>
      </c>
      <c r="R505" s="89"/>
      <c r="S505" s="89">
        <v>2017</v>
      </c>
      <c r="T505" s="82" t="s">
        <v>8518</v>
      </c>
      <c r="U505" s="87"/>
      <c r="V505" s="87"/>
      <c r="W505" s="87"/>
      <c r="X505" s="87"/>
      <c r="Y505" s="89"/>
      <c r="Z505" s="89"/>
      <c r="AA505" s="89" t="s">
        <v>63</v>
      </c>
      <c r="AB505" s="86" t="s">
        <v>50</v>
      </c>
      <c r="AC505" s="89"/>
      <c r="AD505" s="89">
        <v>0</v>
      </c>
      <c r="AE505" s="87"/>
      <c r="AF505" s="89" t="s">
        <v>35</v>
      </c>
      <c r="AG505" s="89"/>
      <c r="AH505" s="86"/>
      <c r="AI505" s="86"/>
      <c r="AJ505" s="89" t="s">
        <v>1625</v>
      </c>
      <c r="AK505" s="89" t="s">
        <v>1626</v>
      </c>
      <c r="AL505" s="89"/>
      <c r="AM505" s="89"/>
      <c r="AN505" s="89">
        <v>2</v>
      </c>
      <c r="AO505" s="89"/>
      <c r="AP505" s="89"/>
    </row>
    <row r="506" spans="1:42" ht="84">
      <c r="A506" s="89">
        <v>797</v>
      </c>
      <c r="B506" s="89" t="s">
        <v>1641</v>
      </c>
      <c r="C506" s="89" t="s">
        <v>1643</v>
      </c>
      <c r="D506" s="89" t="s">
        <v>1642</v>
      </c>
      <c r="E506" s="80" t="s">
        <v>1802</v>
      </c>
      <c r="F506" s="80" t="s">
        <v>1644</v>
      </c>
      <c r="G506" s="89" t="s">
        <v>44</v>
      </c>
      <c r="H506" s="89" t="s">
        <v>1643</v>
      </c>
      <c r="I506" s="89" t="s">
        <v>1643</v>
      </c>
      <c r="J506" s="89" t="s">
        <v>1645</v>
      </c>
      <c r="K506" s="89" t="s">
        <v>209</v>
      </c>
      <c r="L506" s="89" t="s">
        <v>209</v>
      </c>
      <c r="M506" s="89" t="s">
        <v>209</v>
      </c>
      <c r="N506" s="89" t="s">
        <v>209</v>
      </c>
      <c r="O506" s="89" t="s">
        <v>209</v>
      </c>
      <c r="P506" s="89" t="s">
        <v>48</v>
      </c>
      <c r="Q506" s="89" t="s">
        <v>30</v>
      </c>
      <c r="R506" s="89"/>
      <c r="S506" s="89">
        <v>2017</v>
      </c>
      <c r="T506" s="82" t="s">
        <v>8518</v>
      </c>
      <c r="U506" s="87"/>
      <c r="V506" s="87"/>
      <c r="W506" s="87"/>
      <c r="X506" s="87"/>
      <c r="Y506" s="89"/>
      <c r="Z506" s="89"/>
      <c r="AA506" s="89" t="s">
        <v>1646</v>
      </c>
      <c r="AB506" s="86" t="s">
        <v>365</v>
      </c>
      <c r="AC506" s="89"/>
      <c r="AD506" s="89" t="s">
        <v>1647</v>
      </c>
      <c r="AE506" s="87"/>
      <c r="AF506" s="89" t="s">
        <v>35</v>
      </c>
      <c r="AG506" s="89"/>
      <c r="AH506" s="86"/>
      <c r="AI506" s="86"/>
      <c r="AJ506" s="89" t="s">
        <v>1649</v>
      </c>
      <c r="AK506" s="89" t="s">
        <v>1650</v>
      </c>
      <c r="AL506" s="89"/>
      <c r="AM506" s="89"/>
      <c r="AN506" s="89">
        <v>1</v>
      </c>
      <c r="AO506" s="89"/>
      <c r="AP506" s="89"/>
    </row>
    <row r="507" spans="1:42" ht="126">
      <c r="A507" s="89">
        <v>798</v>
      </c>
      <c r="B507" s="89" t="s">
        <v>1660</v>
      </c>
      <c r="C507" s="89" t="s">
        <v>1662</v>
      </c>
      <c r="D507" s="89" t="s">
        <v>1661</v>
      </c>
      <c r="E507" s="89" t="s">
        <v>1702</v>
      </c>
      <c r="F507" s="80" t="s">
        <v>1663</v>
      </c>
      <c r="G507" s="89" t="s">
        <v>44</v>
      </c>
      <c r="H507" s="89" t="s">
        <v>1662</v>
      </c>
      <c r="I507" s="89" t="s">
        <v>1662</v>
      </c>
      <c r="J507" s="89" t="s">
        <v>1664</v>
      </c>
      <c r="K507" s="89" t="s">
        <v>209</v>
      </c>
      <c r="L507" s="89" t="s">
        <v>209</v>
      </c>
      <c r="M507" s="89" t="s">
        <v>209</v>
      </c>
      <c r="N507" s="89" t="s">
        <v>8606</v>
      </c>
      <c r="O507" s="89" t="s">
        <v>209</v>
      </c>
      <c r="P507" s="89" t="s">
        <v>30</v>
      </c>
      <c r="Q507" s="89" t="s">
        <v>48</v>
      </c>
      <c r="R507" s="89"/>
      <c r="S507" s="89"/>
      <c r="T507" s="89"/>
      <c r="U507" s="87"/>
      <c r="V507" s="87"/>
      <c r="W507" s="87"/>
      <c r="X507" s="87"/>
      <c r="Y507" s="89"/>
      <c r="Z507" s="89"/>
      <c r="AA507" s="89" t="s">
        <v>1666</v>
      </c>
      <c r="AB507" s="86" t="s">
        <v>1667</v>
      </c>
      <c r="AC507" s="89"/>
      <c r="AD507" s="89" t="s">
        <v>8607</v>
      </c>
      <c r="AE507" s="87"/>
      <c r="AF507" s="89" t="s">
        <v>35</v>
      </c>
      <c r="AG507" s="89"/>
      <c r="AH507" s="86"/>
      <c r="AI507" s="86"/>
      <c r="AJ507" s="89" t="s">
        <v>1670</v>
      </c>
      <c r="AK507" s="89" t="s">
        <v>105</v>
      </c>
      <c r="AL507" s="89"/>
      <c r="AM507" s="89"/>
      <c r="AN507" s="89" t="s">
        <v>1106</v>
      </c>
      <c r="AO507" s="89"/>
      <c r="AP507" s="89"/>
    </row>
    <row r="508" spans="1:42" ht="56">
      <c r="A508" s="89">
        <v>800</v>
      </c>
      <c r="B508" s="89" t="s">
        <v>1681</v>
      </c>
      <c r="C508" s="89" t="s">
        <v>1683</v>
      </c>
      <c r="D508" s="89" t="s">
        <v>1685</v>
      </c>
      <c r="E508" s="89" t="s">
        <v>1682</v>
      </c>
      <c r="F508" s="80" t="s">
        <v>1686</v>
      </c>
      <c r="G508" s="89" t="s">
        <v>27</v>
      </c>
      <c r="H508" s="89" t="s">
        <v>1683</v>
      </c>
      <c r="I508" s="89" t="s">
        <v>1684</v>
      </c>
      <c r="J508" s="89" t="s">
        <v>1687</v>
      </c>
      <c r="K508" s="80" t="s">
        <v>1688</v>
      </c>
      <c r="L508" s="89" t="s">
        <v>1689</v>
      </c>
      <c r="M508" s="80" t="s">
        <v>1688</v>
      </c>
      <c r="N508" s="89" t="s">
        <v>209</v>
      </c>
      <c r="O508" s="89" t="s">
        <v>209</v>
      </c>
      <c r="P508" s="89" t="s">
        <v>48</v>
      </c>
      <c r="Q508" s="89" t="s">
        <v>30</v>
      </c>
      <c r="R508" s="89"/>
      <c r="S508" s="89"/>
      <c r="T508" s="89"/>
      <c r="U508" s="87"/>
      <c r="V508" s="87"/>
      <c r="W508" s="87"/>
      <c r="X508" s="87"/>
      <c r="Y508" s="89"/>
      <c r="Z508" s="89"/>
      <c r="AA508" s="89" t="s">
        <v>93</v>
      </c>
      <c r="AB508" s="86" t="s">
        <v>1690</v>
      </c>
      <c r="AC508" s="89"/>
      <c r="AD508" s="89" t="s">
        <v>209</v>
      </c>
      <c r="AE508" s="87"/>
      <c r="AF508" s="89" t="s">
        <v>35</v>
      </c>
      <c r="AG508" s="89"/>
      <c r="AH508" s="86"/>
      <c r="AI508" s="86"/>
      <c r="AJ508" s="89" t="s">
        <v>1097</v>
      </c>
      <c r="AK508" s="89" t="s">
        <v>749</v>
      </c>
      <c r="AL508" s="89"/>
      <c r="AM508" s="89"/>
      <c r="AN508" s="89">
        <v>12</v>
      </c>
      <c r="AO508" s="89"/>
      <c r="AP508" s="89"/>
    </row>
    <row r="509" spans="1:42" ht="42">
      <c r="A509" s="89">
        <v>801</v>
      </c>
      <c r="B509" s="89" t="s">
        <v>1692</v>
      </c>
      <c r="C509" s="89" t="s">
        <v>1694</v>
      </c>
      <c r="D509" s="89" t="s">
        <v>1695</v>
      </c>
      <c r="E509" s="89" t="s">
        <v>1693</v>
      </c>
      <c r="F509" s="80" t="s">
        <v>1696</v>
      </c>
      <c r="G509" s="89" t="s">
        <v>27</v>
      </c>
      <c r="H509" s="89" t="s">
        <v>1694</v>
      </c>
      <c r="I509" s="89" t="s">
        <v>1694</v>
      </c>
      <c r="J509" s="89" t="s">
        <v>1697</v>
      </c>
      <c r="K509" s="89" t="s">
        <v>209</v>
      </c>
      <c r="L509" s="89" t="s">
        <v>209</v>
      </c>
      <c r="M509" s="89" t="s">
        <v>209</v>
      </c>
      <c r="N509" s="89" t="s">
        <v>209</v>
      </c>
      <c r="O509" s="89" t="s">
        <v>209</v>
      </c>
      <c r="P509" s="89" t="s">
        <v>48</v>
      </c>
      <c r="Q509" s="89" t="s">
        <v>30</v>
      </c>
      <c r="R509" s="89"/>
      <c r="S509" s="89"/>
      <c r="T509" s="89"/>
      <c r="U509" s="87"/>
      <c r="V509" s="87"/>
      <c r="W509" s="87"/>
      <c r="X509" s="87"/>
      <c r="Y509" s="89"/>
      <c r="Z509" s="89"/>
      <c r="AA509" s="89" t="s">
        <v>291</v>
      </c>
      <c r="AB509" s="86" t="s">
        <v>32</v>
      </c>
      <c r="AC509" s="89"/>
      <c r="AD509" s="89" t="s">
        <v>209</v>
      </c>
      <c r="AE509" s="87"/>
      <c r="AF509" s="89" t="s">
        <v>35</v>
      </c>
      <c r="AG509" s="89"/>
      <c r="AH509" s="86"/>
      <c r="AI509" s="86"/>
      <c r="AJ509" s="89" t="s">
        <v>1698</v>
      </c>
      <c r="AK509" s="89" t="s">
        <v>105</v>
      </c>
      <c r="AL509" s="89"/>
      <c r="AM509" s="89"/>
      <c r="AN509" s="89">
        <v>3</v>
      </c>
      <c r="AO509" s="89"/>
      <c r="AP509" s="89"/>
    </row>
    <row r="510" spans="1:42" ht="58">
      <c r="A510" s="89">
        <v>802</v>
      </c>
      <c r="B510" s="93" t="s">
        <v>1727</v>
      </c>
      <c r="C510" s="93" t="s">
        <v>1729</v>
      </c>
      <c r="D510" s="93" t="s">
        <v>1731</v>
      </c>
      <c r="E510" s="93" t="s">
        <v>1728</v>
      </c>
      <c r="F510" s="97" t="s">
        <v>1732</v>
      </c>
      <c r="G510" s="93" t="s">
        <v>27</v>
      </c>
      <c r="H510" s="93" t="s">
        <v>1729</v>
      </c>
      <c r="I510" s="93" t="s">
        <v>1730</v>
      </c>
      <c r="J510" s="93" t="s">
        <v>1733</v>
      </c>
      <c r="K510" s="93" t="s">
        <v>209</v>
      </c>
      <c r="L510" s="93" t="s">
        <v>102</v>
      </c>
      <c r="M510" s="93" t="s">
        <v>209</v>
      </c>
      <c r="N510" s="93" t="s">
        <v>8608</v>
      </c>
      <c r="O510" s="93" t="s">
        <v>209</v>
      </c>
      <c r="P510" s="93" t="s">
        <v>48</v>
      </c>
      <c r="Q510" s="93" t="s">
        <v>30</v>
      </c>
      <c r="R510" s="93"/>
      <c r="S510" s="93"/>
      <c r="T510" s="93"/>
      <c r="U510" s="99"/>
      <c r="V510" s="99"/>
      <c r="W510" s="99"/>
      <c r="X510" s="99"/>
      <c r="Y510" s="93"/>
      <c r="Z510" s="93"/>
      <c r="AA510" s="93" t="s">
        <v>73</v>
      </c>
      <c r="AB510" s="96" t="s">
        <v>161</v>
      </c>
      <c r="AC510" s="93"/>
      <c r="AD510" s="93" t="s">
        <v>209</v>
      </c>
      <c r="AE510" s="99"/>
      <c r="AF510" s="93" t="s">
        <v>35</v>
      </c>
      <c r="AG510" s="93"/>
      <c r="AH510" s="96"/>
      <c r="AI510" s="96"/>
      <c r="AJ510" s="93" t="s">
        <v>1736</v>
      </c>
      <c r="AK510" s="93" t="s">
        <v>74</v>
      </c>
      <c r="AL510" s="93"/>
      <c r="AM510" s="93"/>
      <c r="AN510" s="93">
        <v>3</v>
      </c>
      <c r="AO510" s="93"/>
      <c r="AP510" s="93"/>
    </row>
    <row r="511" spans="1:42" ht="72.5">
      <c r="A511" s="89">
        <v>803</v>
      </c>
      <c r="B511" s="93" t="s">
        <v>1751</v>
      </c>
      <c r="C511" s="93" t="s">
        <v>1753</v>
      </c>
      <c r="D511" s="93" t="s">
        <v>1754</v>
      </c>
      <c r="E511" s="93" t="s">
        <v>1752</v>
      </c>
      <c r="F511" s="93" t="s">
        <v>1755</v>
      </c>
      <c r="G511" s="93" t="s">
        <v>27</v>
      </c>
      <c r="H511" s="93" t="s">
        <v>1753</v>
      </c>
      <c r="I511" s="93" t="s">
        <v>1753</v>
      </c>
      <c r="J511" s="93" t="s">
        <v>1756</v>
      </c>
      <c r="K511" s="93" t="s">
        <v>209</v>
      </c>
      <c r="L511" s="93" t="s">
        <v>1757</v>
      </c>
      <c r="M511" s="93" t="s">
        <v>209</v>
      </c>
      <c r="N511" s="93" t="s">
        <v>209</v>
      </c>
      <c r="O511" s="93" t="s">
        <v>209</v>
      </c>
      <c r="P511" s="93" t="s">
        <v>30</v>
      </c>
      <c r="Q511" s="93" t="s">
        <v>30</v>
      </c>
      <c r="R511" s="93"/>
      <c r="S511" s="93"/>
      <c r="T511" s="93"/>
      <c r="U511" s="99"/>
      <c r="V511" s="99"/>
      <c r="W511" s="99"/>
      <c r="X511" s="99"/>
      <c r="Y511" s="93"/>
      <c r="Z511" s="93"/>
      <c r="AA511" s="93" t="s">
        <v>1758</v>
      </c>
      <c r="AB511" s="96" t="s">
        <v>161</v>
      </c>
      <c r="AC511" s="93"/>
      <c r="AD511" s="93" t="s">
        <v>161</v>
      </c>
      <c r="AE511" s="99"/>
      <c r="AF511" s="93" t="s">
        <v>1338</v>
      </c>
      <c r="AG511" s="93"/>
      <c r="AH511" s="96"/>
      <c r="AI511" s="96"/>
      <c r="AJ511" s="93" t="s">
        <v>1759</v>
      </c>
      <c r="AK511" s="93" t="s">
        <v>105</v>
      </c>
      <c r="AL511" s="93"/>
      <c r="AM511" s="93"/>
      <c r="AN511" s="93">
        <v>2</v>
      </c>
      <c r="AO511" s="93"/>
      <c r="AP511" s="93"/>
    </row>
    <row r="512" spans="1:42" ht="87">
      <c r="A512" s="89">
        <v>804</v>
      </c>
      <c r="B512" s="93" t="s">
        <v>1769</v>
      </c>
      <c r="C512" s="93" t="s">
        <v>1771</v>
      </c>
      <c r="D512" s="93" t="s">
        <v>1772</v>
      </c>
      <c r="E512" s="93" t="s">
        <v>1770</v>
      </c>
      <c r="F512" s="97" t="s">
        <v>1773</v>
      </c>
      <c r="G512" s="93" t="s">
        <v>44</v>
      </c>
      <c r="H512" s="93" t="s">
        <v>1771</v>
      </c>
      <c r="I512" s="93" t="s">
        <v>1771</v>
      </c>
      <c r="J512" s="93" t="s">
        <v>1774</v>
      </c>
      <c r="K512" s="93" t="s">
        <v>209</v>
      </c>
      <c r="L512" s="93" t="s">
        <v>1775</v>
      </c>
      <c r="M512" s="93" t="s">
        <v>209</v>
      </c>
      <c r="N512" s="93" t="s">
        <v>8609</v>
      </c>
      <c r="O512" s="93" t="s">
        <v>209</v>
      </c>
      <c r="P512" s="93" t="s">
        <v>30</v>
      </c>
      <c r="Q512" s="93" t="s">
        <v>30</v>
      </c>
      <c r="R512" s="93"/>
      <c r="S512" s="93"/>
      <c r="T512" s="93"/>
      <c r="U512" s="99"/>
      <c r="V512" s="99"/>
      <c r="W512" s="99"/>
      <c r="X512" s="99"/>
      <c r="Y512" s="93"/>
      <c r="Z512" s="93"/>
      <c r="AA512" s="93" t="s">
        <v>1777</v>
      </c>
      <c r="AB512" s="96">
        <v>35000000</v>
      </c>
      <c r="AC512" s="93"/>
      <c r="AD512" s="93" t="s">
        <v>1778</v>
      </c>
      <c r="AE512" s="99"/>
      <c r="AF512" s="93" t="s">
        <v>114</v>
      </c>
      <c r="AG512" s="93"/>
      <c r="AH512" s="96"/>
      <c r="AI512" s="96"/>
      <c r="AJ512" s="93" t="s">
        <v>1779</v>
      </c>
      <c r="AK512" s="93" t="s">
        <v>1780</v>
      </c>
      <c r="AL512" s="93"/>
      <c r="AM512" s="93"/>
      <c r="AN512" s="93">
        <v>2</v>
      </c>
      <c r="AO512" s="93"/>
      <c r="AP512" s="93"/>
    </row>
    <row r="513" spans="1:42" ht="87">
      <c r="A513" s="89">
        <v>805</v>
      </c>
      <c r="B513" s="93" t="s">
        <v>1792</v>
      </c>
      <c r="C513" s="93">
        <v>357805202820002</v>
      </c>
      <c r="D513" s="93" t="s">
        <v>1795</v>
      </c>
      <c r="E513" s="93" t="s">
        <v>8610</v>
      </c>
      <c r="F513" s="97" t="s">
        <v>1796</v>
      </c>
      <c r="G513" s="93" t="s">
        <v>44</v>
      </c>
      <c r="H513" s="93">
        <v>357805202820002</v>
      </c>
      <c r="I513" s="93" t="s">
        <v>1794</v>
      </c>
      <c r="J513" s="93" t="s">
        <v>1797</v>
      </c>
      <c r="K513" s="93">
        <v>0</v>
      </c>
      <c r="L513" s="93" t="s">
        <v>1798</v>
      </c>
      <c r="M513" s="93">
        <v>0</v>
      </c>
      <c r="N513" s="93" t="s">
        <v>8611</v>
      </c>
      <c r="O513" s="93">
        <v>0</v>
      </c>
      <c r="P513" s="93" t="s">
        <v>30</v>
      </c>
      <c r="Q513" s="93" t="s">
        <v>48</v>
      </c>
      <c r="R513" s="93"/>
      <c r="S513" s="93"/>
      <c r="T513" s="93"/>
      <c r="U513" s="99"/>
      <c r="V513" s="99"/>
      <c r="W513" s="99"/>
      <c r="X513" s="99"/>
      <c r="Y513" s="93"/>
      <c r="Z513" s="93"/>
      <c r="AA513" s="93" t="s">
        <v>49</v>
      </c>
      <c r="AB513" s="96" t="s">
        <v>1735</v>
      </c>
      <c r="AC513" s="93"/>
      <c r="AD513" s="93">
        <v>0</v>
      </c>
      <c r="AE513" s="99"/>
      <c r="AF513" s="93" t="s">
        <v>221</v>
      </c>
      <c r="AG513" s="93"/>
      <c r="AH513" s="96"/>
      <c r="AI513" s="96"/>
      <c r="AJ513" s="93" t="s">
        <v>1800</v>
      </c>
      <c r="AK513" s="93" t="s">
        <v>1801</v>
      </c>
      <c r="AL513" s="93"/>
      <c r="AM513" s="93"/>
      <c r="AN513" s="93">
        <v>2</v>
      </c>
      <c r="AO513" s="93"/>
      <c r="AP513" s="93"/>
    </row>
    <row r="514" spans="1:42" ht="58">
      <c r="A514" s="89">
        <v>806</v>
      </c>
      <c r="B514" s="93" t="s">
        <v>1808</v>
      </c>
      <c r="C514" s="93" t="s">
        <v>1810</v>
      </c>
      <c r="D514" s="93" t="s">
        <v>1811</v>
      </c>
      <c r="E514" s="93" t="s">
        <v>1809</v>
      </c>
      <c r="F514" s="93" t="s">
        <v>1812</v>
      </c>
      <c r="G514" s="93" t="s">
        <v>44</v>
      </c>
      <c r="H514" s="93" t="s">
        <v>1810</v>
      </c>
      <c r="I514" s="93" t="s">
        <v>1810</v>
      </c>
      <c r="J514" s="93" t="s">
        <v>1813</v>
      </c>
      <c r="K514" s="93" t="s">
        <v>209</v>
      </c>
      <c r="L514" s="93" t="s">
        <v>209</v>
      </c>
      <c r="M514" s="93" t="s">
        <v>209</v>
      </c>
      <c r="N514" s="93" t="s">
        <v>209</v>
      </c>
      <c r="O514" s="93" t="s">
        <v>209</v>
      </c>
      <c r="P514" s="93" t="s">
        <v>48</v>
      </c>
      <c r="Q514" s="93" t="s">
        <v>30</v>
      </c>
      <c r="R514" s="93"/>
      <c r="S514" s="93"/>
      <c r="T514" s="93"/>
      <c r="U514" s="99"/>
      <c r="V514" s="99"/>
      <c r="W514" s="99"/>
      <c r="X514" s="99"/>
      <c r="Y514" s="93"/>
      <c r="Z514" s="93"/>
      <c r="AA514" s="93" t="s">
        <v>1814</v>
      </c>
      <c r="AB514" s="96">
        <v>500</v>
      </c>
      <c r="AC514" s="93"/>
      <c r="AD514" s="93">
        <v>500</v>
      </c>
      <c r="AE514" s="99"/>
      <c r="AF514" s="93" t="s">
        <v>35</v>
      </c>
      <c r="AG514" s="93"/>
      <c r="AH514" s="96"/>
      <c r="AI514" s="96"/>
      <c r="AJ514" s="93" t="s">
        <v>1815</v>
      </c>
      <c r="AK514" s="93" t="s">
        <v>1816</v>
      </c>
      <c r="AL514" s="93"/>
      <c r="AM514" s="93"/>
      <c r="AN514" s="93" t="s">
        <v>271</v>
      </c>
      <c r="AO514" s="93"/>
      <c r="AP514" s="93"/>
    </row>
    <row r="515" spans="1:42" ht="87">
      <c r="A515" s="89">
        <v>807</v>
      </c>
      <c r="B515" s="93" t="s">
        <v>1817</v>
      </c>
      <c r="C515" s="93" t="s">
        <v>1819</v>
      </c>
      <c r="D515" s="93" t="s">
        <v>1820</v>
      </c>
      <c r="E515" s="93" t="s">
        <v>1818</v>
      </c>
      <c r="F515" s="97" t="s">
        <v>1821</v>
      </c>
      <c r="G515" s="93" t="s">
        <v>44</v>
      </c>
      <c r="H515" s="93" t="s">
        <v>1819</v>
      </c>
      <c r="I515" s="93" t="s">
        <v>1819</v>
      </c>
      <c r="J515" s="93" t="s">
        <v>1822</v>
      </c>
      <c r="K515" s="93" t="s">
        <v>209</v>
      </c>
      <c r="L515" s="93" t="s">
        <v>209</v>
      </c>
      <c r="M515" s="93" t="s">
        <v>209</v>
      </c>
      <c r="N515" s="93" t="s">
        <v>209</v>
      </c>
      <c r="O515" s="93" t="s">
        <v>209</v>
      </c>
      <c r="P515" s="93" t="s">
        <v>48</v>
      </c>
      <c r="Q515" s="93" t="s">
        <v>48</v>
      </c>
      <c r="R515" s="93"/>
      <c r="S515" s="93"/>
      <c r="T515" s="93"/>
      <c r="U515" s="99"/>
      <c r="V515" s="99"/>
      <c r="W515" s="99"/>
      <c r="X515" s="99"/>
      <c r="Y515" s="93"/>
      <c r="Z515" s="93"/>
      <c r="AA515" s="93" t="s">
        <v>197</v>
      </c>
      <c r="AB515" s="96">
        <v>5000000</v>
      </c>
      <c r="AC515" s="93"/>
      <c r="AD515" s="93" t="s">
        <v>209</v>
      </c>
      <c r="AE515" s="99"/>
      <c r="AF515" s="93" t="s">
        <v>35</v>
      </c>
      <c r="AG515" s="93"/>
      <c r="AH515" s="96"/>
      <c r="AI515" s="96"/>
      <c r="AJ515" s="93" t="s">
        <v>1824</v>
      </c>
      <c r="AK515" s="93" t="s">
        <v>95</v>
      </c>
      <c r="AL515" s="93"/>
      <c r="AM515" s="93"/>
      <c r="AN515" s="93" t="s">
        <v>303</v>
      </c>
      <c r="AO515" s="93"/>
      <c r="AP515" s="93"/>
    </row>
    <row r="516" spans="1:42" ht="72.5">
      <c r="A516" s="89">
        <v>808</v>
      </c>
      <c r="B516" s="93" t="s">
        <v>1825</v>
      </c>
      <c r="C516" s="93" t="s">
        <v>1827</v>
      </c>
      <c r="D516" s="93" t="s">
        <v>1828</v>
      </c>
      <c r="E516" s="93" t="s">
        <v>1826</v>
      </c>
      <c r="F516" s="97" t="s">
        <v>1829</v>
      </c>
      <c r="G516" s="93" t="s">
        <v>27</v>
      </c>
      <c r="H516" s="93" t="s">
        <v>1827</v>
      </c>
      <c r="I516" s="93" t="s">
        <v>1827</v>
      </c>
      <c r="J516" s="93" t="s">
        <v>1830</v>
      </c>
      <c r="K516" s="93" t="s">
        <v>209</v>
      </c>
      <c r="L516" s="93" t="s">
        <v>209</v>
      </c>
      <c r="M516" s="93" t="s">
        <v>209</v>
      </c>
      <c r="N516" s="93" t="s">
        <v>8612</v>
      </c>
      <c r="O516" s="93" t="s">
        <v>209</v>
      </c>
      <c r="P516" s="93" t="s">
        <v>48</v>
      </c>
      <c r="Q516" s="93" t="s">
        <v>48</v>
      </c>
      <c r="R516" s="93"/>
      <c r="S516" s="93"/>
      <c r="T516" s="93"/>
      <c r="U516" s="99"/>
      <c r="V516" s="99"/>
      <c r="W516" s="99"/>
      <c r="X516" s="99"/>
      <c r="Y516" s="93"/>
      <c r="Z516" s="93"/>
      <c r="AA516" s="93" t="s">
        <v>373</v>
      </c>
      <c r="AB516" s="96" t="s">
        <v>1832</v>
      </c>
      <c r="AC516" s="93"/>
      <c r="AD516" s="93" t="s">
        <v>209</v>
      </c>
      <c r="AE516" s="99"/>
      <c r="AF516" s="93" t="s">
        <v>35</v>
      </c>
      <c r="AG516" s="93"/>
      <c r="AH516" s="96"/>
      <c r="AI516" s="96"/>
      <c r="AJ516" s="93">
        <v>1000</v>
      </c>
      <c r="AK516" s="93" t="s">
        <v>1833</v>
      </c>
      <c r="AL516" s="93"/>
      <c r="AM516" s="93"/>
      <c r="AN516" s="93" t="s">
        <v>30</v>
      </c>
      <c r="AO516" s="93"/>
      <c r="AP516" s="93"/>
    </row>
    <row r="517" spans="1:42" ht="101.5">
      <c r="A517" s="89">
        <v>809</v>
      </c>
      <c r="B517" s="93" t="s">
        <v>1834</v>
      </c>
      <c r="C517" s="93" t="s">
        <v>1836</v>
      </c>
      <c r="D517" s="93" t="s">
        <v>1838</v>
      </c>
      <c r="E517" s="93" t="s">
        <v>8613</v>
      </c>
      <c r="F517" s="97" t="s">
        <v>1839</v>
      </c>
      <c r="G517" s="93" t="s">
        <v>44</v>
      </c>
      <c r="H517" s="93" t="s">
        <v>1836</v>
      </c>
      <c r="I517" s="93" t="s">
        <v>1837</v>
      </c>
      <c r="J517" s="93" t="s">
        <v>1840</v>
      </c>
      <c r="K517" s="93" t="s">
        <v>8614</v>
      </c>
      <c r="L517" s="93" t="s">
        <v>321</v>
      </c>
      <c r="M517" s="93" t="s">
        <v>321</v>
      </c>
      <c r="N517" s="93" t="s">
        <v>8615</v>
      </c>
      <c r="O517" s="93" t="s">
        <v>209</v>
      </c>
      <c r="P517" s="93" t="s">
        <v>30</v>
      </c>
      <c r="Q517" s="93" t="s">
        <v>48</v>
      </c>
      <c r="R517" s="93"/>
      <c r="S517" s="93"/>
      <c r="T517" s="93"/>
      <c r="U517" s="99"/>
      <c r="V517" s="99"/>
      <c r="W517" s="99"/>
      <c r="X517" s="99"/>
      <c r="Y517" s="93"/>
      <c r="Z517" s="93"/>
      <c r="AA517" s="93" t="s">
        <v>73</v>
      </c>
      <c r="AB517" s="96" t="s">
        <v>1842</v>
      </c>
      <c r="AC517" s="93"/>
      <c r="AD517" s="93" t="s">
        <v>321</v>
      </c>
      <c r="AE517" s="99"/>
      <c r="AF517" s="93" t="s">
        <v>35</v>
      </c>
      <c r="AG517" s="93"/>
      <c r="AH517" s="96"/>
      <c r="AI517" s="96"/>
      <c r="AJ517" s="93" t="s">
        <v>1843</v>
      </c>
      <c r="AK517" s="93" t="s">
        <v>105</v>
      </c>
      <c r="AL517" s="93"/>
      <c r="AM517" s="93"/>
      <c r="AN517" s="93" t="s">
        <v>201</v>
      </c>
      <c r="AO517" s="93"/>
      <c r="AP517" s="93"/>
    </row>
    <row r="518" spans="1:42" ht="72.5">
      <c r="A518" s="89">
        <v>810</v>
      </c>
      <c r="B518" s="93" t="s">
        <v>1854</v>
      </c>
      <c r="C518" s="93" t="s">
        <v>1856</v>
      </c>
      <c r="D518" s="93" t="s">
        <v>1857</v>
      </c>
      <c r="E518" s="93" t="s">
        <v>1855</v>
      </c>
      <c r="F518" s="97" t="s">
        <v>1858</v>
      </c>
      <c r="G518" s="93" t="s">
        <v>27</v>
      </c>
      <c r="H518" s="93" t="s">
        <v>1856</v>
      </c>
      <c r="I518" s="93" t="s">
        <v>1856</v>
      </c>
      <c r="J518" s="93" t="s">
        <v>1859</v>
      </c>
      <c r="K518" s="93" t="s">
        <v>209</v>
      </c>
      <c r="L518" s="93" t="s">
        <v>209</v>
      </c>
      <c r="M518" s="93" t="s">
        <v>209</v>
      </c>
      <c r="N518" s="93" t="s">
        <v>209</v>
      </c>
      <c r="O518" s="93" t="s">
        <v>209</v>
      </c>
      <c r="P518" s="93" t="s">
        <v>48</v>
      </c>
      <c r="Q518" s="93" t="s">
        <v>30</v>
      </c>
      <c r="R518" s="93"/>
      <c r="S518" s="93"/>
      <c r="T518" s="93"/>
      <c r="U518" s="99"/>
      <c r="V518" s="99"/>
      <c r="W518" s="99"/>
      <c r="X518" s="99"/>
      <c r="Y518" s="93"/>
      <c r="Z518" s="93"/>
      <c r="AA518" s="93" t="s">
        <v>1860</v>
      </c>
      <c r="AB518" s="96" t="s">
        <v>244</v>
      </c>
      <c r="AC518" s="93"/>
      <c r="AD518" s="93" t="s">
        <v>999</v>
      </c>
      <c r="AE518" s="99"/>
      <c r="AF518" s="93" t="s">
        <v>35</v>
      </c>
      <c r="AG518" s="93"/>
      <c r="AH518" s="96"/>
      <c r="AI518" s="96"/>
      <c r="AJ518" s="93" t="s">
        <v>36</v>
      </c>
      <c r="AK518" s="93" t="s">
        <v>95</v>
      </c>
      <c r="AL518" s="93"/>
      <c r="AM518" s="93"/>
      <c r="AN518" s="93" t="s">
        <v>201</v>
      </c>
      <c r="AO518" s="93"/>
      <c r="AP518" s="93"/>
    </row>
    <row r="519" spans="1:42" ht="72.5">
      <c r="A519" s="89">
        <v>811</v>
      </c>
      <c r="B519" s="93" t="s">
        <v>1862</v>
      </c>
      <c r="C519" s="93" t="s">
        <v>1864</v>
      </c>
      <c r="D519" s="93" t="s">
        <v>1863</v>
      </c>
      <c r="E519" s="93"/>
      <c r="F519" s="97" t="s">
        <v>1865</v>
      </c>
      <c r="G519" s="93" t="s">
        <v>27</v>
      </c>
      <c r="H519" s="93" t="s">
        <v>1864</v>
      </c>
      <c r="I519" s="93" t="s">
        <v>1864</v>
      </c>
      <c r="J519" s="93" t="s">
        <v>1866</v>
      </c>
      <c r="K519" s="93" t="s">
        <v>209</v>
      </c>
      <c r="L519" s="93">
        <v>130154763517</v>
      </c>
      <c r="M519" s="93" t="s">
        <v>209</v>
      </c>
      <c r="N519" s="93" t="s">
        <v>209</v>
      </c>
      <c r="O519" s="93" t="s">
        <v>209</v>
      </c>
      <c r="P519" s="93" t="s">
        <v>30</v>
      </c>
      <c r="Q519" s="93" t="s">
        <v>30</v>
      </c>
      <c r="R519" s="93"/>
      <c r="S519" s="93"/>
      <c r="T519" s="93"/>
      <c r="U519" s="99"/>
      <c r="V519" s="99"/>
      <c r="W519" s="99"/>
      <c r="X519" s="99"/>
      <c r="Y519" s="93"/>
      <c r="Z519" s="93"/>
      <c r="AA519" s="93" t="s">
        <v>73</v>
      </c>
      <c r="AB519" s="96" t="s">
        <v>955</v>
      </c>
      <c r="AC519" s="93"/>
      <c r="AD519" s="93" t="s">
        <v>209</v>
      </c>
      <c r="AE519" s="99"/>
      <c r="AF519" s="93" t="s">
        <v>35</v>
      </c>
      <c r="AG519" s="93"/>
      <c r="AH519" s="96"/>
      <c r="AI519" s="96"/>
      <c r="AJ519" s="93" t="s">
        <v>1867</v>
      </c>
      <c r="AK519" s="93" t="s">
        <v>105</v>
      </c>
      <c r="AL519" s="93"/>
      <c r="AM519" s="93"/>
      <c r="AN519" s="93">
        <v>2</v>
      </c>
      <c r="AO519" s="93"/>
      <c r="AP519" s="93"/>
    </row>
    <row r="520" spans="1:42" ht="159.5">
      <c r="A520" s="89">
        <v>812</v>
      </c>
      <c r="B520" s="93" t="s">
        <v>1878</v>
      </c>
      <c r="C520" s="93" t="s">
        <v>1880</v>
      </c>
      <c r="D520" s="93" t="s">
        <v>1882</v>
      </c>
      <c r="E520" s="93" t="s">
        <v>1879</v>
      </c>
      <c r="F520" s="97" t="s">
        <v>1883</v>
      </c>
      <c r="G520" s="93" t="s">
        <v>27</v>
      </c>
      <c r="H520" s="93" t="s">
        <v>1880</v>
      </c>
      <c r="I520" s="93" t="s">
        <v>1880</v>
      </c>
      <c r="J520" s="93" t="s">
        <v>1884</v>
      </c>
      <c r="K520" s="152" t="s">
        <v>209</v>
      </c>
      <c r="L520" s="93" t="s">
        <v>124</v>
      </c>
      <c r="M520" s="93" t="s">
        <v>124</v>
      </c>
      <c r="N520" s="152" t="s">
        <v>209</v>
      </c>
      <c r="O520" s="93" t="s">
        <v>124</v>
      </c>
      <c r="P520" s="93" t="s">
        <v>48</v>
      </c>
      <c r="Q520" s="93" t="s">
        <v>48</v>
      </c>
      <c r="R520" s="93"/>
      <c r="S520" s="93"/>
      <c r="T520" s="93"/>
      <c r="U520" s="99"/>
      <c r="V520" s="99"/>
      <c r="W520" s="99"/>
      <c r="X520" s="99"/>
      <c r="Y520" s="93"/>
      <c r="Z520" s="93"/>
      <c r="AA520" s="93" t="s">
        <v>73</v>
      </c>
      <c r="AB520" s="96" t="s">
        <v>1887</v>
      </c>
      <c r="AC520" s="93"/>
      <c r="AD520" s="93" t="s">
        <v>8616</v>
      </c>
      <c r="AE520" s="99"/>
      <c r="AF520" s="93" t="s">
        <v>221</v>
      </c>
      <c r="AG520" s="93"/>
      <c r="AH520" s="96"/>
      <c r="AI520" s="96"/>
      <c r="AJ520" s="93" t="s">
        <v>1889</v>
      </c>
      <c r="AK520" s="93" t="s">
        <v>105</v>
      </c>
      <c r="AL520" s="93"/>
      <c r="AM520" s="93"/>
      <c r="AN520" s="93" t="s">
        <v>1890</v>
      </c>
      <c r="AO520" s="93"/>
      <c r="AP520" s="93"/>
    </row>
    <row r="521" spans="1:42" ht="72.5">
      <c r="A521" s="89">
        <v>813</v>
      </c>
      <c r="B521" s="93" t="s">
        <v>1891</v>
      </c>
      <c r="C521" s="93" t="s">
        <v>1893</v>
      </c>
      <c r="D521" s="93" t="s">
        <v>1894</v>
      </c>
      <c r="E521" s="93" t="s">
        <v>1892</v>
      </c>
      <c r="F521" s="97" t="s">
        <v>1895</v>
      </c>
      <c r="G521" s="93" t="s">
        <v>44</v>
      </c>
      <c r="H521" s="93" t="s">
        <v>1893</v>
      </c>
      <c r="I521" s="93" t="s">
        <v>1893</v>
      </c>
      <c r="J521" s="93" t="s">
        <v>1896</v>
      </c>
      <c r="K521" s="93">
        <v>9120303302562</v>
      </c>
      <c r="L521" s="93" t="s">
        <v>1897</v>
      </c>
      <c r="M521" s="93" t="s">
        <v>209</v>
      </c>
      <c r="N521" s="93" t="s">
        <v>209</v>
      </c>
      <c r="O521" s="93" t="s">
        <v>209</v>
      </c>
      <c r="P521" s="93" t="s">
        <v>30</v>
      </c>
      <c r="Q521" s="93" t="s">
        <v>30</v>
      </c>
      <c r="R521" s="93"/>
      <c r="S521" s="93"/>
      <c r="T521" s="93"/>
      <c r="U521" s="99"/>
      <c r="V521" s="99"/>
      <c r="W521" s="99"/>
      <c r="X521" s="99"/>
      <c r="Y521" s="93"/>
      <c r="Z521" s="93"/>
      <c r="AA521" s="93" t="s">
        <v>73</v>
      </c>
      <c r="AB521" s="96">
        <v>2000000</v>
      </c>
      <c r="AC521" s="93"/>
      <c r="AD521" s="93" t="s">
        <v>209</v>
      </c>
      <c r="AE521" s="99"/>
      <c r="AF521" s="93" t="s">
        <v>114</v>
      </c>
      <c r="AG521" s="93"/>
      <c r="AH521" s="96"/>
      <c r="AI521" s="96"/>
      <c r="AJ521" s="93" t="s">
        <v>1898</v>
      </c>
      <c r="AK521" s="93" t="s">
        <v>295</v>
      </c>
      <c r="AL521" s="93"/>
      <c r="AM521" s="93"/>
      <c r="AN521" s="93">
        <v>3</v>
      </c>
      <c r="AO521" s="93"/>
      <c r="AP521" s="93"/>
    </row>
    <row r="522" spans="1:42" ht="87">
      <c r="A522" s="89">
        <v>814</v>
      </c>
      <c r="B522" s="93" t="s">
        <v>1891</v>
      </c>
      <c r="C522" s="93" t="s">
        <v>1900</v>
      </c>
      <c r="D522" s="93" t="s">
        <v>1901</v>
      </c>
      <c r="E522" s="93" t="s">
        <v>1899</v>
      </c>
      <c r="F522" s="97" t="s">
        <v>1895</v>
      </c>
      <c r="G522" s="93" t="s">
        <v>27</v>
      </c>
      <c r="H522" s="93" t="s">
        <v>1900</v>
      </c>
      <c r="I522" s="93" t="s">
        <v>1900</v>
      </c>
      <c r="J522" s="93" t="s">
        <v>1896</v>
      </c>
      <c r="K522" s="93">
        <v>9120303302562</v>
      </c>
      <c r="L522" s="93" t="s">
        <v>1897</v>
      </c>
      <c r="M522" s="93" t="s">
        <v>209</v>
      </c>
      <c r="N522" s="93" t="s">
        <v>209</v>
      </c>
      <c r="O522" s="93" t="s">
        <v>209</v>
      </c>
      <c r="P522" s="93" t="s">
        <v>30</v>
      </c>
      <c r="Q522" s="93" t="s">
        <v>30</v>
      </c>
      <c r="R522" s="93"/>
      <c r="S522" s="93"/>
      <c r="T522" s="93"/>
      <c r="U522" s="99"/>
      <c r="V522" s="99"/>
      <c r="W522" s="99"/>
      <c r="X522" s="99"/>
      <c r="Y522" s="93"/>
      <c r="Z522" s="93"/>
      <c r="AA522" s="93" t="s">
        <v>73</v>
      </c>
      <c r="AB522" s="96" t="s">
        <v>1902</v>
      </c>
      <c r="AC522" s="93"/>
      <c r="AD522" s="93" t="s">
        <v>8617</v>
      </c>
      <c r="AE522" s="99"/>
      <c r="AF522" s="93" t="s">
        <v>114</v>
      </c>
      <c r="AG522" s="93"/>
      <c r="AH522" s="96"/>
      <c r="AI522" s="96"/>
      <c r="AJ522" s="93" t="s">
        <v>1898</v>
      </c>
      <c r="AK522" s="93" t="s">
        <v>295</v>
      </c>
      <c r="AL522" s="93"/>
      <c r="AM522" s="93"/>
      <c r="AN522" s="93">
        <v>2</v>
      </c>
      <c r="AO522" s="93"/>
      <c r="AP522" s="93"/>
    </row>
    <row r="523" spans="1:42" ht="58">
      <c r="A523" s="89">
        <v>816</v>
      </c>
      <c r="B523" s="93" t="s">
        <v>1923</v>
      </c>
      <c r="C523" s="93" t="s">
        <v>1925</v>
      </c>
      <c r="D523" s="93" t="s">
        <v>1926</v>
      </c>
      <c r="E523" s="93" t="s">
        <v>1924</v>
      </c>
      <c r="F523" s="97" t="s">
        <v>1927</v>
      </c>
      <c r="G523" s="93" t="s">
        <v>44</v>
      </c>
      <c r="H523" s="93" t="s">
        <v>1925</v>
      </c>
      <c r="I523" s="93" t="s">
        <v>1925</v>
      </c>
      <c r="J523" s="93" t="s">
        <v>1928</v>
      </c>
      <c r="K523" s="97" t="s">
        <v>1929</v>
      </c>
      <c r="L523" s="93" t="s">
        <v>209</v>
      </c>
      <c r="M523" s="97" t="s">
        <v>1929</v>
      </c>
      <c r="N523" s="93" t="s">
        <v>209</v>
      </c>
      <c r="O523" s="93" t="s">
        <v>209</v>
      </c>
      <c r="P523" s="93" t="s">
        <v>30</v>
      </c>
      <c r="Q523" s="93" t="s">
        <v>30</v>
      </c>
      <c r="R523" s="93"/>
      <c r="S523" s="93"/>
      <c r="T523" s="93"/>
      <c r="U523" s="99"/>
      <c r="V523" s="99"/>
      <c r="W523" s="99"/>
      <c r="X523" s="99"/>
      <c r="Y523" s="93"/>
      <c r="Z523" s="93"/>
      <c r="AA523" s="93" t="s">
        <v>1930</v>
      </c>
      <c r="AB523" s="96" t="s">
        <v>33</v>
      </c>
      <c r="AC523" s="93"/>
      <c r="AD523" s="93" t="s">
        <v>50</v>
      </c>
      <c r="AE523" s="99"/>
      <c r="AF523" s="93" t="s">
        <v>114</v>
      </c>
      <c r="AG523" s="93"/>
      <c r="AH523" s="96"/>
      <c r="AI523" s="96"/>
      <c r="AJ523" s="93" t="s">
        <v>1932</v>
      </c>
      <c r="AK523" s="93" t="s">
        <v>1933</v>
      </c>
      <c r="AL523" s="93"/>
      <c r="AM523" s="93"/>
      <c r="AN523" s="93">
        <v>1</v>
      </c>
      <c r="AO523" s="93"/>
      <c r="AP523" s="93"/>
    </row>
    <row r="524" spans="1:42" ht="58">
      <c r="A524" s="89">
        <v>818</v>
      </c>
      <c r="B524" s="93" t="s">
        <v>1953</v>
      </c>
      <c r="C524" s="93" t="s">
        <v>1955</v>
      </c>
      <c r="D524" s="93" t="s">
        <v>1956</v>
      </c>
      <c r="E524" s="93" t="s">
        <v>1954</v>
      </c>
      <c r="F524" s="97" t="s">
        <v>1957</v>
      </c>
      <c r="G524" s="93" t="s">
        <v>44</v>
      </c>
      <c r="H524" s="93" t="s">
        <v>1955</v>
      </c>
      <c r="I524" s="93" t="s">
        <v>1955</v>
      </c>
      <c r="J524" s="93" t="s">
        <v>1958</v>
      </c>
      <c r="K524" s="93" t="s">
        <v>209</v>
      </c>
      <c r="L524" s="93" t="s">
        <v>209</v>
      </c>
      <c r="M524" s="93" t="s">
        <v>209</v>
      </c>
      <c r="N524" s="93" t="s">
        <v>209</v>
      </c>
      <c r="O524" s="93" t="s">
        <v>209</v>
      </c>
      <c r="P524" s="93" t="s">
        <v>48</v>
      </c>
      <c r="Q524" s="93" t="s">
        <v>30</v>
      </c>
      <c r="R524" s="93"/>
      <c r="S524" s="93"/>
      <c r="T524" s="93"/>
      <c r="U524" s="99"/>
      <c r="V524" s="99"/>
      <c r="W524" s="99"/>
      <c r="X524" s="99"/>
      <c r="Y524" s="93"/>
      <c r="Z524" s="93"/>
      <c r="AA524" s="93" t="s">
        <v>63</v>
      </c>
      <c r="AB524" s="96">
        <v>2500000</v>
      </c>
      <c r="AC524" s="93"/>
      <c r="AD524" s="93">
        <v>0</v>
      </c>
      <c r="AE524" s="99"/>
      <c r="AF524" s="93" t="s">
        <v>35</v>
      </c>
      <c r="AG524" s="93"/>
      <c r="AH524" s="96"/>
      <c r="AI524" s="96"/>
      <c r="AJ524" s="93">
        <v>1000</v>
      </c>
      <c r="AK524" s="93" t="s">
        <v>105</v>
      </c>
      <c r="AL524" s="93"/>
      <c r="AM524" s="93"/>
      <c r="AN524" s="93">
        <v>2</v>
      </c>
      <c r="AO524" s="93"/>
      <c r="AP524" s="93"/>
    </row>
    <row r="525" spans="1:42" ht="43.5">
      <c r="A525" s="89">
        <v>820</v>
      </c>
      <c r="B525" s="93" t="s">
        <v>1977</v>
      </c>
      <c r="C525" s="93" t="s">
        <v>1979</v>
      </c>
      <c r="D525" s="93" t="s">
        <v>1980</v>
      </c>
      <c r="E525" s="93" t="s">
        <v>1978</v>
      </c>
      <c r="F525" s="97" t="s">
        <v>1981</v>
      </c>
      <c r="G525" s="93" t="s">
        <v>44</v>
      </c>
      <c r="H525" s="93" t="s">
        <v>1979</v>
      </c>
      <c r="I525" s="93" t="s">
        <v>1979</v>
      </c>
      <c r="J525" s="93" t="s">
        <v>1982</v>
      </c>
      <c r="K525" s="93" t="s">
        <v>209</v>
      </c>
      <c r="L525" s="93" t="s">
        <v>1983</v>
      </c>
      <c r="M525" s="93" t="s">
        <v>209</v>
      </c>
      <c r="N525" s="93" t="s">
        <v>8618</v>
      </c>
      <c r="O525" s="93" t="s">
        <v>209</v>
      </c>
      <c r="P525" s="93" t="s">
        <v>48</v>
      </c>
      <c r="Q525" s="93" t="s">
        <v>48</v>
      </c>
      <c r="R525" s="93"/>
      <c r="S525" s="93"/>
      <c r="T525" s="93"/>
      <c r="U525" s="99"/>
      <c r="V525" s="99"/>
      <c r="W525" s="99"/>
      <c r="X525" s="99"/>
      <c r="Y525" s="93"/>
      <c r="Z525" s="93"/>
      <c r="AA525" s="93" t="s">
        <v>556</v>
      </c>
      <c r="AB525" s="96" t="s">
        <v>33</v>
      </c>
      <c r="AC525" s="93"/>
      <c r="AD525" s="93">
        <v>0</v>
      </c>
      <c r="AE525" s="99"/>
      <c r="AF525" s="93" t="s">
        <v>35</v>
      </c>
      <c r="AG525" s="93"/>
      <c r="AH525" s="96"/>
      <c r="AI525" s="96"/>
      <c r="AJ525" s="93">
        <v>500</v>
      </c>
      <c r="AK525" s="93" t="s">
        <v>171</v>
      </c>
      <c r="AL525" s="93"/>
      <c r="AM525" s="93"/>
      <c r="AN525" s="93">
        <v>1</v>
      </c>
      <c r="AO525" s="93"/>
      <c r="AP525" s="93"/>
    </row>
    <row r="526" spans="1:42" ht="58">
      <c r="A526" s="89">
        <v>821</v>
      </c>
      <c r="B526" s="93" t="s">
        <v>1985</v>
      </c>
      <c r="C526" s="93" t="s">
        <v>1987</v>
      </c>
      <c r="D526" s="93" t="s">
        <v>1988</v>
      </c>
      <c r="E526" s="93" t="s">
        <v>1986</v>
      </c>
      <c r="F526" s="97" t="s">
        <v>1989</v>
      </c>
      <c r="G526" s="93" t="s">
        <v>44</v>
      </c>
      <c r="H526" s="93" t="s">
        <v>1987</v>
      </c>
      <c r="I526" s="93" t="s">
        <v>1987</v>
      </c>
      <c r="J526" s="93" t="s">
        <v>1990</v>
      </c>
      <c r="K526" s="97" t="s">
        <v>1991</v>
      </c>
      <c r="L526" s="93" t="s">
        <v>1992</v>
      </c>
      <c r="M526" s="93" t="s">
        <v>209</v>
      </c>
      <c r="N526" s="93" t="s">
        <v>209</v>
      </c>
      <c r="O526" s="93" t="s">
        <v>209</v>
      </c>
      <c r="P526" s="93" t="s">
        <v>30</v>
      </c>
      <c r="Q526" s="93" t="s">
        <v>48</v>
      </c>
      <c r="R526" s="93"/>
      <c r="S526" s="93"/>
      <c r="T526" s="93"/>
      <c r="U526" s="99"/>
      <c r="V526" s="99"/>
      <c r="W526" s="99"/>
      <c r="X526" s="99"/>
      <c r="Y526" s="93"/>
      <c r="Z526" s="93"/>
      <c r="AA526" s="93" t="s">
        <v>1993</v>
      </c>
      <c r="AB526" s="96" t="s">
        <v>1993</v>
      </c>
      <c r="AC526" s="93"/>
      <c r="AD526" s="93" t="s">
        <v>1994</v>
      </c>
      <c r="AE526" s="99"/>
      <c r="AF526" s="93" t="s">
        <v>35</v>
      </c>
      <c r="AG526" s="93"/>
      <c r="AH526" s="96"/>
      <c r="AI526" s="96"/>
      <c r="AJ526" s="93" t="s">
        <v>1996</v>
      </c>
      <c r="AK526" s="93" t="s">
        <v>74</v>
      </c>
      <c r="AL526" s="93"/>
      <c r="AM526" s="93"/>
      <c r="AN526" s="93">
        <v>3</v>
      </c>
      <c r="AO526" s="93"/>
      <c r="AP526" s="93"/>
    </row>
    <row r="527" spans="1:42" ht="43.5">
      <c r="A527" s="89">
        <v>822</v>
      </c>
      <c r="B527" s="93" t="s">
        <v>1340</v>
      </c>
      <c r="C527" s="93" t="s">
        <v>1997</v>
      </c>
      <c r="D527" s="93" t="s">
        <v>1343</v>
      </c>
      <c r="E527" s="93">
        <v>357813240379</v>
      </c>
      <c r="F527" s="97" t="s">
        <v>1344</v>
      </c>
      <c r="G527" s="93" t="s">
        <v>27</v>
      </c>
      <c r="H527" s="93" t="s">
        <v>1997</v>
      </c>
      <c r="I527" s="93" t="s">
        <v>1997</v>
      </c>
      <c r="J527" s="93" t="s">
        <v>1998</v>
      </c>
      <c r="K527" s="97" t="s">
        <v>1346</v>
      </c>
      <c r="L527" s="93" t="s">
        <v>1347</v>
      </c>
      <c r="M527" s="93" t="s">
        <v>209</v>
      </c>
      <c r="N527" s="93" t="s">
        <v>8619</v>
      </c>
      <c r="O527" s="93" t="s">
        <v>209</v>
      </c>
      <c r="P527" s="93" t="s">
        <v>30</v>
      </c>
      <c r="Q527" s="93" t="s">
        <v>48</v>
      </c>
      <c r="R527" s="93"/>
      <c r="S527" s="93"/>
      <c r="T527" s="93"/>
      <c r="U527" s="99"/>
      <c r="V527" s="99"/>
      <c r="W527" s="99"/>
      <c r="X527" s="99"/>
      <c r="Y527" s="93"/>
      <c r="Z527" s="93"/>
      <c r="AA527" s="93" t="s">
        <v>606</v>
      </c>
      <c r="AB527" s="96" t="s">
        <v>280</v>
      </c>
      <c r="AC527" s="93"/>
      <c r="AD527" s="93" t="s">
        <v>30</v>
      </c>
      <c r="AE527" s="99"/>
      <c r="AF527" s="93" t="s">
        <v>221</v>
      </c>
      <c r="AG527" s="93"/>
      <c r="AH527" s="96"/>
      <c r="AI527" s="96"/>
      <c r="AJ527" s="93">
        <v>1000</v>
      </c>
      <c r="AK527" s="93" t="s">
        <v>547</v>
      </c>
      <c r="AL527" s="93"/>
      <c r="AM527" s="93"/>
      <c r="AN527" s="93">
        <v>5</v>
      </c>
      <c r="AO527" s="93"/>
      <c r="AP527" s="93"/>
    </row>
    <row r="528" spans="1:42" ht="58">
      <c r="A528" s="89">
        <v>823</v>
      </c>
      <c r="B528" s="93" t="s">
        <v>2008</v>
      </c>
      <c r="C528" s="93" t="s">
        <v>2010</v>
      </c>
      <c r="D528" s="93" t="s">
        <v>2011</v>
      </c>
      <c r="E528" s="93" t="s">
        <v>2009</v>
      </c>
      <c r="F528" s="97" t="s">
        <v>2012</v>
      </c>
      <c r="G528" s="93" t="s">
        <v>27</v>
      </c>
      <c r="H528" s="93" t="s">
        <v>2010</v>
      </c>
      <c r="I528" s="93" t="s">
        <v>2010</v>
      </c>
      <c r="J528" s="93" t="s">
        <v>2013</v>
      </c>
      <c r="K528" s="93" t="s">
        <v>209</v>
      </c>
      <c r="L528" s="93" t="s">
        <v>209</v>
      </c>
      <c r="M528" s="93" t="s">
        <v>209</v>
      </c>
      <c r="N528" s="93" t="s">
        <v>209</v>
      </c>
      <c r="O528" s="93" t="s">
        <v>209</v>
      </c>
      <c r="P528" s="93" t="s">
        <v>48</v>
      </c>
      <c r="Q528" s="93" t="s">
        <v>48</v>
      </c>
      <c r="R528" s="93"/>
      <c r="S528" s="93"/>
      <c r="T528" s="93"/>
      <c r="U528" s="99"/>
      <c r="V528" s="99"/>
      <c r="W528" s="99"/>
      <c r="X528" s="99"/>
      <c r="Y528" s="93"/>
      <c r="Z528" s="93"/>
      <c r="AA528" s="93" t="s">
        <v>556</v>
      </c>
      <c r="AB528" s="96" t="s">
        <v>33</v>
      </c>
      <c r="AC528" s="93"/>
      <c r="AD528" s="93">
        <v>0</v>
      </c>
      <c r="AE528" s="99"/>
      <c r="AF528" s="93" t="s">
        <v>35</v>
      </c>
      <c r="AG528" s="93"/>
      <c r="AH528" s="96"/>
      <c r="AI528" s="96"/>
      <c r="AJ528" s="93">
        <v>1000</v>
      </c>
      <c r="AK528" s="93" t="s">
        <v>2014</v>
      </c>
      <c r="AL528" s="93"/>
      <c r="AM528" s="93"/>
      <c r="AN528" s="93">
        <v>3</v>
      </c>
      <c r="AO528" s="93"/>
      <c r="AP528" s="93"/>
    </row>
    <row r="529" spans="1:42" ht="101.5">
      <c r="A529" s="89">
        <v>824</v>
      </c>
      <c r="B529" s="93" t="s">
        <v>2015</v>
      </c>
      <c r="C529" s="93" t="s">
        <v>2017</v>
      </c>
      <c r="D529" s="93" t="s">
        <v>2018</v>
      </c>
      <c r="E529" s="93" t="s">
        <v>2016</v>
      </c>
      <c r="F529" s="97" t="s">
        <v>2019</v>
      </c>
      <c r="G529" s="93" t="s">
        <v>44</v>
      </c>
      <c r="H529" s="93" t="s">
        <v>2017</v>
      </c>
      <c r="I529" s="93" t="s">
        <v>2017</v>
      </c>
      <c r="J529" s="93" t="s">
        <v>48</v>
      </c>
      <c r="K529" s="93" t="s">
        <v>48</v>
      </c>
      <c r="L529" s="93" t="s">
        <v>1418</v>
      </c>
      <c r="M529" s="93" t="s">
        <v>1418</v>
      </c>
      <c r="N529" s="93" t="s">
        <v>48</v>
      </c>
      <c r="O529" s="93" t="s">
        <v>1418</v>
      </c>
      <c r="P529" s="93" t="s">
        <v>48</v>
      </c>
      <c r="Q529" s="93" t="s">
        <v>30</v>
      </c>
      <c r="R529" s="93"/>
      <c r="S529" s="93"/>
      <c r="T529" s="93"/>
      <c r="U529" s="99"/>
      <c r="V529" s="99"/>
      <c r="W529" s="99"/>
      <c r="X529" s="99"/>
      <c r="Y529" s="93"/>
      <c r="Z529" s="93"/>
      <c r="AA529" s="93" t="s">
        <v>2020</v>
      </c>
      <c r="AB529" s="96" t="s">
        <v>33</v>
      </c>
      <c r="AC529" s="93"/>
      <c r="AD529" s="93" t="s">
        <v>2021</v>
      </c>
      <c r="AE529" s="99"/>
      <c r="AF529" s="93" t="s">
        <v>35</v>
      </c>
      <c r="AG529" s="93"/>
      <c r="AH529" s="96"/>
      <c r="AI529" s="96"/>
      <c r="AJ529" s="93" t="s">
        <v>2023</v>
      </c>
      <c r="AK529" s="93" t="s">
        <v>2024</v>
      </c>
      <c r="AL529" s="93"/>
      <c r="AM529" s="93"/>
      <c r="AN529" s="93">
        <v>1</v>
      </c>
      <c r="AO529" s="93"/>
      <c r="AP529" s="93"/>
    </row>
    <row r="530" spans="1:42" ht="87">
      <c r="A530" s="89">
        <v>825</v>
      </c>
      <c r="B530" s="93" t="s">
        <v>2025</v>
      </c>
      <c r="C530" s="93" t="s">
        <v>2027</v>
      </c>
      <c r="D530" s="93" t="s">
        <v>2028</v>
      </c>
      <c r="E530" s="93" t="s">
        <v>2026</v>
      </c>
      <c r="F530" s="97" t="s">
        <v>2029</v>
      </c>
      <c r="G530" s="93" t="s">
        <v>44</v>
      </c>
      <c r="H530" s="93" t="s">
        <v>2027</v>
      </c>
      <c r="I530" s="93" t="s">
        <v>2027</v>
      </c>
      <c r="J530" s="93" t="s">
        <v>102</v>
      </c>
      <c r="K530" s="93" t="s">
        <v>209</v>
      </c>
      <c r="L530" s="93" t="s">
        <v>209</v>
      </c>
      <c r="M530" s="93" t="s">
        <v>209</v>
      </c>
      <c r="N530" s="93" t="s">
        <v>209</v>
      </c>
      <c r="O530" s="93" t="s">
        <v>209</v>
      </c>
      <c r="P530" s="93" t="s">
        <v>30</v>
      </c>
      <c r="Q530" s="93" t="s">
        <v>48</v>
      </c>
      <c r="R530" s="93"/>
      <c r="S530" s="93"/>
      <c r="T530" s="93"/>
      <c r="U530" s="99"/>
      <c r="V530" s="99"/>
      <c r="W530" s="99"/>
      <c r="X530" s="99"/>
      <c r="Y530" s="93"/>
      <c r="Z530" s="93"/>
      <c r="AA530" s="93" t="s">
        <v>63</v>
      </c>
      <c r="AB530" s="96" t="s">
        <v>102</v>
      </c>
      <c r="AC530" s="93"/>
      <c r="AD530" s="93" t="s">
        <v>209</v>
      </c>
      <c r="AE530" s="99"/>
      <c r="AF530" s="93" t="s">
        <v>114</v>
      </c>
      <c r="AG530" s="93"/>
      <c r="AH530" s="96"/>
      <c r="AI530" s="96"/>
      <c r="AJ530" s="93" t="s">
        <v>102</v>
      </c>
      <c r="AK530" s="93" t="s">
        <v>102</v>
      </c>
      <c r="AL530" s="93"/>
      <c r="AM530" s="93"/>
      <c r="AN530" s="93">
        <v>0</v>
      </c>
      <c r="AO530" s="93"/>
      <c r="AP530" s="93"/>
    </row>
    <row r="531" spans="1:42" ht="58">
      <c r="A531" s="89">
        <v>827</v>
      </c>
      <c r="B531" s="93" t="s">
        <v>2038</v>
      </c>
      <c r="C531" s="93" t="s">
        <v>2040</v>
      </c>
      <c r="D531" s="93" t="s">
        <v>2041</v>
      </c>
      <c r="E531" s="93" t="s">
        <v>2039</v>
      </c>
      <c r="F531" s="97" t="s">
        <v>2042</v>
      </c>
      <c r="G531" s="93" t="s">
        <v>27</v>
      </c>
      <c r="H531" s="93" t="s">
        <v>2040</v>
      </c>
      <c r="I531" s="93" t="s">
        <v>2040</v>
      </c>
      <c r="J531" s="93" t="s">
        <v>2043</v>
      </c>
      <c r="K531" s="93" t="s">
        <v>209</v>
      </c>
      <c r="L531" s="93" t="s">
        <v>209</v>
      </c>
      <c r="M531" s="93" t="s">
        <v>209</v>
      </c>
      <c r="N531" s="93" t="s">
        <v>209</v>
      </c>
      <c r="O531" s="93" t="s">
        <v>209</v>
      </c>
      <c r="P531" s="93" t="s">
        <v>30</v>
      </c>
      <c r="Q531" s="93" t="s">
        <v>30</v>
      </c>
      <c r="R531" s="93"/>
      <c r="S531" s="93"/>
      <c r="T531" s="93"/>
      <c r="U531" s="99"/>
      <c r="V531" s="99"/>
      <c r="W531" s="99"/>
      <c r="X531" s="99"/>
      <c r="Y531" s="93"/>
      <c r="Z531" s="93"/>
      <c r="AA531" s="93" t="s">
        <v>73</v>
      </c>
      <c r="AB531" s="96" t="s">
        <v>33</v>
      </c>
      <c r="AC531" s="93"/>
      <c r="AD531" s="93" t="s">
        <v>209</v>
      </c>
      <c r="AE531" s="99"/>
      <c r="AF531" s="93" t="s">
        <v>35</v>
      </c>
      <c r="AG531" s="93"/>
      <c r="AH531" s="96"/>
      <c r="AI531" s="96"/>
      <c r="AJ531" s="93">
        <v>50</v>
      </c>
      <c r="AK531" s="93" t="s">
        <v>105</v>
      </c>
      <c r="AL531" s="93"/>
      <c r="AM531" s="93"/>
      <c r="AN531" s="93">
        <v>0</v>
      </c>
      <c r="AO531" s="93"/>
      <c r="AP531" s="93"/>
    </row>
    <row r="532" spans="1:42" ht="58">
      <c r="A532" s="89">
        <v>828</v>
      </c>
      <c r="B532" s="93" t="s">
        <v>2052</v>
      </c>
      <c r="C532" s="93" t="s">
        <v>2053</v>
      </c>
      <c r="D532" s="93" t="s">
        <v>2054</v>
      </c>
      <c r="E532" s="93"/>
      <c r="F532" s="97" t="s">
        <v>2055</v>
      </c>
      <c r="G532" s="93" t="s">
        <v>44</v>
      </c>
      <c r="H532" s="93" t="s">
        <v>2053</v>
      </c>
      <c r="I532" s="93" t="s">
        <v>2053</v>
      </c>
      <c r="J532" s="93" t="s">
        <v>102</v>
      </c>
      <c r="K532" s="93" t="s">
        <v>209</v>
      </c>
      <c r="L532" s="93" t="s">
        <v>209</v>
      </c>
      <c r="M532" s="93" t="s">
        <v>209</v>
      </c>
      <c r="N532" s="93" t="s">
        <v>209</v>
      </c>
      <c r="O532" s="93" t="s">
        <v>209</v>
      </c>
      <c r="P532" s="93" t="s">
        <v>30</v>
      </c>
      <c r="Q532" s="93" t="s">
        <v>48</v>
      </c>
      <c r="R532" s="93"/>
      <c r="S532" s="93"/>
      <c r="T532" s="93"/>
      <c r="U532" s="99"/>
      <c r="V532" s="99"/>
      <c r="W532" s="99"/>
      <c r="X532" s="99"/>
      <c r="Y532" s="93"/>
      <c r="Z532" s="93"/>
      <c r="AA532" s="93" t="s">
        <v>63</v>
      </c>
      <c r="AB532" s="96" t="s">
        <v>102</v>
      </c>
      <c r="AC532" s="93"/>
      <c r="AD532" s="93" t="s">
        <v>209</v>
      </c>
      <c r="AE532" s="99"/>
      <c r="AF532" s="93" t="s">
        <v>35</v>
      </c>
      <c r="AG532" s="93"/>
      <c r="AH532" s="96"/>
      <c r="AI532" s="96"/>
      <c r="AJ532" s="93" t="s">
        <v>102</v>
      </c>
      <c r="AK532" s="93" t="s">
        <v>102</v>
      </c>
      <c r="AL532" s="93"/>
      <c r="AM532" s="93"/>
      <c r="AN532" s="93">
        <v>0</v>
      </c>
      <c r="AO532" s="93"/>
      <c r="AP532" s="93"/>
    </row>
    <row r="533" spans="1:42" ht="58">
      <c r="A533" s="89">
        <v>829</v>
      </c>
      <c r="B533" s="93" t="s">
        <v>2064</v>
      </c>
      <c r="C533" s="93" t="s">
        <v>2065</v>
      </c>
      <c r="D533" s="93" t="s">
        <v>2066</v>
      </c>
      <c r="E533" s="93"/>
      <c r="F533" s="93" t="s">
        <v>2067</v>
      </c>
      <c r="G533" s="93" t="s">
        <v>44</v>
      </c>
      <c r="H533" s="93" t="s">
        <v>2065</v>
      </c>
      <c r="I533" s="93" t="s">
        <v>2065</v>
      </c>
      <c r="J533" s="93" t="s">
        <v>102</v>
      </c>
      <c r="K533" s="93" t="s">
        <v>209</v>
      </c>
      <c r="L533" s="93" t="s">
        <v>209</v>
      </c>
      <c r="M533" s="93" t="s">
        <v>209</v>
      </c>
      <c r="N533" s="93" t="s">
        <v>209</v>
      </c>
      <c r="O533" s="93" t="s">
        <v>209</v>
      </c>
      <c r="P533" s="93" t="s">
        <v>30</v>
      </c>
      <c r="Q533" s="93" t="s">
        <v>48</v>
      </c>
      <c r="R533" s="93"/>
      <c r="S533" s="93"/>
      <c r="T533" s="93"/>
      <c r="U533" s="99"/>
      <c r="V533" s="99"/>
      <c r="W533" s="99"/>
      <c r="X533" s="99"/>
      <c r="Y533" s="93"/>
      <c r="Z533" s="93"/>
      <c r="AA533" s="93" t="s">
        <v>102</v>
      </c>
      <c r="AB533" s="96" t="s">
        <v>102</v>
      </c>
      <c r="AC533" s="93"/>
      <c r="AD533" s="93" t="s">
        <v>209</v>
      </c>
      <c r="AE533" s="99"/>
      <c r="AF533" s="93" t="s">
        <v>35</v>
      </c>
      <c r="AG533" s="93"/>
      <c r="AH533" s="96"/>
      <c r="AI533" s="96"/>
      <c r="AJ533" s="93" t="s">
        <v>102</v>
      </c>
      <c r="AK533" s="93" t="s">
        <v>102</v>
      </c>
      <c r="AL533" s="93"/>
      <c r="AM533" s="93"/>
      <c r="AN533" s="93">
        <v>0</v>
      </c>
      <c r="AO533" s="93"/>
      <c r="AP533" s="93"/>
    </row>
    <row r="534" spans="1:42" ht="58">
      <c r="A534" s="89">
        <v>830</v>
      </c>
      <c r="B534" s="93" t="s">
        <v>2068</v>
      </c>
      <c r="C534" s="93" t="s">
        <v>2070</v>
      </c>
      <c r="D534" s="93" t="s">
        <v>2071</v>
      </c>
      <c r="E534" s="93" t="s">
        <v>2069</v>
      </c>
      <c r="F534" s="93" t="s">
        <v>2072</v>
      </c>
      <c r="G534" s="93" t="s">
        <v>44</v>
      </c>
      <c r="H534" s="93" t="s">
        <v>2070</v>
      </c>
      <c r="I534" s="93" t="s">
        <v>2070</v>
      </c>
      <c r="J534" s="93" t="s">
        <v>102</v>
      </c>
      <c r="K534" s="93" t="s">
        <v>209</v>
      </c>
      <c r="L534" s="93" t="s">
        <v>209</v>
      </c>
      <c r="M534" s="93" t="s">
        <v>209</v>
      </c>
      <c r="N534" s="93" t="s">
        <v>209</v>
      </c>
      <c r="O534" s="93" t="s">
        <v>209</v>
      </c>
      <c r="P534" s="93" t="s">
        <v>48</v>
      </c>
      <c r="Q534" s="93" t="s">
        <v>48</v>
      </c>
      <c r="R534" s="93"/>
      <c r="S534" s="93"/>
      <c r="T534" s="93"/>
      <c r="U534" s="99"/>
      <c r="V534" s="99"/>
      <c r="W534" s="99"/>
      <c r="X534" s="99"/>
      <c r="Y534" s="93"/>
      <c r="Z534" s="93"/>
      <c r="AA534" s="93" t="s">
        <v>63</v>
      </c>
      <c r="AB534" s="96" t="s">
        <v>102</v>
      </c>
      <c r="AC534" s="93"/>
      <c r="AD534" s="93" t="s">
        <v>209</v>
      </c>
      <c r="AE534" s="99"/>
      <c r="AF534" s="93" t="s">
        <v>35</v>
      </c>
      <c r="AG534" s="93"/>
      <c r="AH534" s="96"/>
      <c r="AI534" s="96"/>
      <c r="AJ534" s="93" t="s">
        <v>102</v>
      </c>
      <c r="AK534" s="93" t="s">
        <v>102</v>
      </c>
      <c r="AL534" s="93"/>
      <c r="AM534" s="93"/>
      <c r="AN534" s="93">
        <v>0</v>
      </c>
      <c r="AO534" s="93"/>
      <c r="AP534" s="93"/>
    </row>
    <row r="535" spans="1:42" ht="43.5">
      <c r="A535" s="89">
        <v>832</v>
      </c>
      <c r="B535" s="93" t="s">
        <v>2083</v>
      </c>
      <c r="C535" s="93" t="s">
        <v>2085</v>
      </c>
      <c r="D535" s="93" t="s">
        <v>2086</v>
      </c>
      <c r="E535" s="93" t="s">
        <v>2084</v>
      </c>
      <c r="F535" s="97" t="s">
        <v>2087</v>
      </c>
      <c r="G535" s="93" t="s">
        <v>44</v>
      </c>
      <c r="H535" s="93" t="s">
        <v>2085</v>
      </c>
      <c r="I535" s="93" t="s">
        <v>2085</v>
      </c>
      <c r="J535" s="93" t="s">
        <v>102</v>
      </c>
      <c r="K535" s="93" t="s">
        <v>209</v>
      </c>
      <c r="L535" s="93" t="s">
        <v>209</v>
      </c>
      <c r="M535" s="93" t="s">
        <v>209</v>
      </c>
      <c r="N535" s="93" t="s">
        <v>209</v>
      </c>
      <c r="O535" s="93" t="s">
        <v>209</v>
      </c>
      <c r="P535" s="93" t="s">
        <v>30</v>
      </c>
      <c r="Q535" s="93" t="s">
        <v>48</v>
      </c>
      <c r="R535" s="93"/>
      <c r="S535" s="93"/>
      <c r="T535" s="93"/>
      <c r="U535" s="99"/>
      <c r="V535" s="99"/>
      <c r="W535" s="99"/>
      <c r="X535" s="99"/>
      <c r="Y535" s="93"/>
      <c r="Z535" s="93"/>
      <c r="AA535" s="93" t="s">
        <v>102</v>
      </c>
      <c r="AB535" s="96" t="s">
        <v>102</v>
      </c>
      <c r="AC535" s="93"/>
      <c r="AD535" s="93" t="s">
        <v>209</v>
      </c>
      <c r="AE535" s="99"/>
      <c r="AF535" s="93" t="s">
        <v>35</v>
      </c>
      <c r="AG535" s="93"/>
      <c r="AH535" s="96"/>
      <c r="AI535" s="96"/>
      <c r="AJ535" s="93" t="s">
        <v>102</v>
      </c>
      <c r="AK535" s="93" t="s">
        <v>102</v>
      </c>
      <c r="AL535" s="93"/>
      <c r="AM535" s="93"/>
      <c r="AN535" s="93">
        <v>0</v>
      </c>
      <c r="AO535" s="93"/>
      <c r="AP535" s="93"/>
    </row>
    <row r="536" spans="1:42" ht="58">
      <c r="A536" s="89">
        <v>833</v>
      </c>
      <c r="B536" s="93" t="s">
        <v>2097</v>
      </c>
      <c r="C536" s="93" t="s">
        <v>2098</v>
      </c>
      <c r="D536" s="93" t="s">
        <v>2099</v>
      </c>
      <c r="E536" s="93">
        <v>357822704670002</v>
      </c>
      <c r="F536" s="93" t="s">
        <v>2100</v>
      </c>
      <c r="G536" s="93" t="s">
        <v>44</v>
      </c>
      <c r="H536" s="93" t="s">
        <v>2098</v>
      </c>
      <c r="I536" s="93" t="s">
        <v>2098</v>
      </c>
      <c r="J536" s="93" t="s">
        <v>102</v>
      </c>
      <c r="K536" s="93" t="s">
        <v>209</v>
      </c>
      <c r="L536" s="93" t="s">
        <v>209</v>
      </c>
      <c r="M536" s="93" t="s">
        <v>209</v>
      </c>
      <c r="N536" s="93" t="s">
        <v>209</v>
      </c>
      <c r="O536" s="93" t="s">
        <v>209</v>
      </c>
      <c r="P536" s="93" t="s">
        <v>30</v>
      </c>
      <c r="Q536" s="93" t="s">
        <v>30</v>
      </c>
      <c r="R536" s="93"/>
      <c r="S536" s="93"/>
      <c r="T536" s="93"/>
      <c r="U536" s="99"/>
      <c r="V536" s="99"/>
      <c r="W536" s="99"/>
      <c r="X536" s="99"/>
      <c r="Y536" s="93"/>
      <c r="Z536" s="93"/>
      <c r="AA536" s="93" t="s">
        <v>102</v>
      </c>
      <c r="AB536" s="96" t="s">
        <v>102</v>
      </c>
      <c r="AC536" s="93"/>
      <c r="AD536" s="93" t="s">
        <v>209</v>
      </c>
      <c r="AE536" s="99"/>
      <c r="AF536" s="93" t="s">
        <v>35</v>
      </c>
      <c r="AG536" s="93"/>
      <c r="AH536" s="96"/>
      <c r="AI536" s="96"/>
      <c r="AJ536" s="93" t="s">
        <v>102</v>
      </c>
      <c r="AK536" s="93" t="s">
        <v>102</v>
      </c>
      <c r="AL536" s="93"/>
      <c r="AM536" s="93"/>
      <c r="AN536" s="93">
        <v>0</v>
      </c>
      <c r="AO536" s="93"/>
      <c r="AP536" s="93"/>
    </row>
    <row r="537" spans="1:42" ht="58">
      <c r="A537" s="89">
        <v>834</v>
      </c>
      <c r="B537" s="93" t="s">
        <v>2101</v>
      </c>
      <c r="C537" s="93" t="s">
        <v>2102</v>
      </c>
      <c r="D537" s="93" t="s">
        <v>2103</v>
      </c>
      <c r="E537" s="97" t="s">
        <v>1845</v>
      </c>
      <c r="F537" s="93" t="s">
        <v>2104</v>
      </c>
      <c r="G537" s="93" t="s">
        <v>44</v>
      </c>
      <c r="H537" s="93" t="s">
        <v>2102</v>
      </c>
      <c r="I537" s="93" t="s">
        <v>2102</v>
      </c>
      <c r="J537" s="93" t="s">
        <v>102</v>
      </c>
      <c r="K537" s="93" t="s">
        <v>209</v>
      </c>
      <c r="L537" s="93" t="s">
        <v>209</v>
      </c>
      <c r="M537" s="93" t="s">
        <v>209</v>
      </c>
      <c r="N537" s="93" t="s">
        <v>209</v>
      </c>
      <c r="O537" s="93" t="s">
        <v>209</v>
      </c>
      <c r="P537" s="93" t="s">
        <v>30</v>
      </c>
      <c r="Q537" s="93" t="s">
        <v>48</v>
      </c>
      <c r="R537" s="93"/>
      <c r="S537" s="93"/>
      <c r="T537" s="93"/>
      <c r="U537" s="99"/>
      <c r="V537" s="99"/>
      <c r="W537" s="99"/>
      <c r="X537" s="99"/>
      <c r="Y537" s="93"/>
      <c r="Z537" s="93"/>
      <c r="AA537" s="93" t="s">
        <v>102</v>
      </c>
      <c r="AB537" s="96" t="s">
        <v>102</v>
      </c>
      <c r="AC537" s="93"/>
      <c r="AD537" s="93" t="s">
        <v>209</v>
      </c>
      <c r="AE537" s="99"/>
      <c r="AF537" s="93" t="s">
        <v>35</v>
      </c>
      <c r="AG537" s="93"/>
      <c r="AH537" s="96"/>
      <c r="AI537" s="96"/>
      <c r="AJ537" s="93" t="s">
        <v>102</v>
      </c>
      <c r="AK537" s="93" t="s">
        <v>102</v>
      </c>
      <c r="AL537" s="93"/>
      <c r="AM537" s="93"/>
      <c r="AN537" s="93">
        <v>0</v>
      </c>
      <c r="AO537" s="93"/>
      <c r="AP537" s="93"/>
    </row>
    <row r="538" spans="1:42" ht="145">
      <c r="A538" s="89">
        <v>835</v>
      </c>
      <c r="B538" s="93" t="s">
        <v>2105</v>
      </c>
      <c r="C538" s="93" t="s">
        <v>2107</v>
      </c>
      <c r="D538" s="93" t="s">
        <v>2108</v>
      </c>
      <c r="E538" s="93" t="s">
        <v>2106</v>
      </c>
      <c r="F538" s="93" t="s">
        <v>2109</v>
      </c>
      <c r="G538" s="93" t="s">
        <v>44</v>
      </c>
      <c r="H538" s="93" t="s">
        <v>2107</v>
      </c>
      <c r="I538" s="93" t="s">
        <v>2107</v>
      </c>
      <c r="J538" s="93" t="s">
        <v>2110</v>
      </c>
      <c r="K538" s="93">
        <v>1237000101908</v>
      </c>
      <c r="L538" s="93" t="s">
        <v>209</v>
      </c>
      <c r="M538" s="93">
        <v>1237000101908</v>
      </c>
      <c r="N538" s="152" t="s">
        <v>209</v>
      </c>
      <c r="O538" s="93" t="s">
        <v>209</v>
      </c>
      <c r="P538" s="93" t="s">
        <v>48</v>
      </c>
      <c r="Q538" s="93" t="s">
        <v>48</v>
      </c>
      <c r="R538" s="93"/>
      <c r="S538" s="93"/>
      <c r="T538" s="93"/>
      <c r="U538" s="99"/>
      <c r="V538" s="99"/>
      <c r="W538" s="99"/>
      <c r="X538" s="99"/>
      <c r="Y538" s="93"/>
      <c r="Z538" s="93"/>
      <c r="AA538" s="93" t="s">
        <v>73</v>
      </c>
      <c r="AB538" s="96">
        <v>50000003</v>
      </c>
      <c r="AC538" s="93"/>
      <c r="AD538" s="93" t="s">
        <v>209</v>
      </c>
      <c r="AE538" s="99"/>
      <c r="AF538" s="93" t="s">
        <v>221</v>
      </c>
      <c r="AG538" s="93"/>
      <c r="AH538" s="96"/>
      <c r="AI538" s="96"/>
      <c r="AJ538" s="93" t="s">
        <v>2112</v>
      </c>
      <c r="AK538" s="93" t="s">
        <v>2113</v>
      </c>
      <c r="AL538" s="93"/>
      <c r="AM538" s="93"/>
      <c r="AN538" s="93" t="s">
        <v>1115</v>
      </c>
      <c r="AO538" s="93"/>
      <c r="AP538" s="93"/>
    </row>
    <row r="539" spans="1:42" ht="87">
      <c r="A539" s="89">
        <v>837</v>
      </c>
      <c r="B539" s="93" t="s">
        <v>2124</v>
      </c>
      <c r="C539" s="93" t="s">
        <v>2126</v>
      </c>
      <c r="D539" s="93" t="s">
        <v>2127</v>
      </c>
      <c r="E539" s="93" t="s">
        <v>2125</v>
      </c>
      <c r="F539" s="97" t="s">
        <v>2128</v>
      </c>
      <c r="G539" s="93" t="s">
        <v>44</v>
      </c>
      <c r="H539" s="93" t="s">
        <v>2126</v>
      </c>
      <c r="I539" s="93" t="s">
        <v>2126</v>
      </c>
      <c r="J539" s="93" t="s">
        <v>2129</v>
      </c>
      <c r="K539" s="97" t="s">
        <v>2130</v>
      </c>
      <c r="L539" s="93" t="s">
        <v>209</v>
      </c>
      <c r="M539" s="97" t="s">
        <v>2130</v>
      </c>
      <c r="N539" s="93" t="s">
        <v>209</v>
      </c>
      <c r="O539" s="93" t="s">
        <v>209</v>
      </c>
      <c r="P539" s="93" t="s">
        <v>30</v>
      </c>
      <c r="Q539" s="93" t="s">
        <v>30</v>
      </c>
      <c r="R539" s="93"/>
      <c r="S539" s="93"/>
      <c r="T539" s="93"/>
      <c r="U539" s="99"/>
      <c r="V539" s="99"/>
      <c r="W539" s="99"/>
      <c r="X539" s="99"/>
      <c r="Y539" s="93"/>
      <c r="Z539" s="93"/>
      <c r="AA539" s="93" t="s">
        <v>131</v>
      </c>
      <c r="AB539" s="96" t="s">
        <v>280</v>
      </c>
      <c r="AC539" s="93"/>
      <c r="AD539" s="93">
        <v>0</v>
      </c>
      <c r="AE539" s="99"/>
      <c r="AF539" s="93" t="s">
        <v>35</v>
      </c>
      <c r="AG539" s="93"/>
      <c r="AH539" s="96"/>
      <c r="AI539" s="96"/>
      <c r="AJ539" s="93" t="s">
        <v>2131</v>
      </c>
      <c r="AK539" s="93" t="s">
        <v>843</v>
      </c>
      <c r="AL539" s="93"/>
      <c r="AM539" s="93"/>
      <c r="AN539" s="93">
        <v>2</v>
      </c>
      <c r="AO539" s="93"/>
      <c r="AP539" s="93"/>
    </row>
    <row r="540" spans="1:42" ht="87">
      <c r="A540" s="89">
        <v>838</v>
      </c>
      <c r="B540" s="93" t="s">
        <v>2132</v>
      </c>
      <c r="C540" s="93" t="s">
        <v>2134</v>
      </c>
      <c r="D540" s="93" t="s">
        <v>2135</v>
      </c>
      <c r="E540" s="93" t="s">
        <v>2133</v>
      </c>
      <c r="F540" s="97" t="s">
        <v>2136</v>
      </c>
      <c r="G540" s="93" t="s">
        <v>27</v>
      </c>
      <c r="H540" s="93" t="s">
        <v>2134</v>
      </c>
      <c r="I540" s="93" t="s">
        <v>2134</v>
      </c>
      <c r="J540" s="93" t="s">
        <v>2137</v>
      </c>
      <c r="K540" s="93" t="s">
        <v>209</v>
      </c>
      <c r="L540" s="93" t="s">
        <v>209</v>
      </c>
      <c r="M540" s="93" t="s">
        <v>209</v>
      </c>
      <c r="N540" s="93" t="s">
        <v>209</v>
      </c>
      <c r="O540" s="93" t="s">
        <v>209</v>
      </c>
      <c r="P540" s="93" t="s">
        <v>30</v>
      </c>
      <c r="Q540" s="93" t="s">
        <v>30</v>
      </c>
      <c r="R540" s="93"/>
      <c r="S540" s="93"/>
      <c r="T540" s="93"/>
      <c r="U540" s="99"/>
      <c r="V540" s="99"/>
      <c r="W540" s="99"/>
      <c r="X540" s="99"/>
      <c r="Y540" s="93"/>
      <c r="Z540" s="93"/>
      <c r="AA540" s="93" t="s">
        <v>2138</v>
      </c>
      <c r="AB540" s="96">
        <v>30000000</v>
      </c>
      <c r="AC540" s="93"/>
      <c r="AD540" s="93">
        <v>20000000</v>
      </c>
      <c r="AE540" s="99"/>
      <c r="AF540" s="93" t="s">
        <v>35</v>
      </c>
      <c r="AG540" s="93"/>
      <c r="AH540" s="96"/>
      <c r="AI540" s="96"/>
      <c r="AJ540" s="93" t="s">
        <v>2139</v>
      </c>
      <c r="AK540" s="93" t="s">
        <v>2140</v>
      </c>
      <c r="AL540" s="93"/>
      <c r="AM540" s="93"/>
      <c r="AN540" s="93">
        <v>4</v>
      </c>
      <c r="AO540" s="93"/>
      <c r="AP540" s="93"/>
    </row>
    <row r="541" spans="1:42" ht="101.5">
      <c r="A541" s="89">
        <v>840</v>
      </c>
      <c r="B541" s="93" t="s">
        <v>2147</v>
      </c>
      <c r="C541" s="93" t="s">
        <v>2149</v>
      </c>
      <c r="D541" s="93" t="s">
        <v>2151</v>
      </c>
      <c r="E541" s="93" t="s">
        <v>2148</v>
      </c>
      <c r="F541" s="97" t="s">
        <v>2152</v>
      </c>
      <c r="G541" s="93" t="s">
        <v>27</v>
      </c>
      <c r="H541" s="93" t="s">
        <v>2149</v>
      </c>
      <c r="I541" s="93" t="s">
        <v>2150</v>
      </c>
      <c r="J541" s="93" t="s">
        <v>2153</v>
      </c>
      <c r="K541" s="93" t="s">
        <v>8621</v>
      </c>
      <c r="L541" s="93" t="s">
        <v>2154</v>
      </c>
      <c r="M541" s="93" t="s">
        <v>2154</v>
      </c>
      <c r="N541" s="93" t="s">
        <v>8622</v>
      </c>
      <c r="O541" s="93" t="s">
        <v>2154</v>
      </c>
      <c r="P541" s="93" t="s">
        <v>30</v>
      </c>
      <c r="Q541" s="93" t="s">
        <v>30</v>
      </c>
      <c r="R541" s="93"/>
      <c r="S541" s="93"/>
      <c r="T541" s="93"/>
      <c r="U541" s="99"/>
      <c r="V541" s="99"/>
      <c r="W541" s="99"/>
      <c r="X541" s="99"/>
      <c r="Y541" s="93"/>
      <c r="Z541" s="93"/>
      <c r="AA541" s="93" t="s">
        <v>2155</v>
      </c>
      <c r="AB541" s="96" t="s">
        <v>574</v>
      </c>
      <c r="AC541" s="93"/>
      <c r="AD541" s="93" t="s">
        <v>575</v>
      </c>
      <c r="AE541" s="99"/>
      <c r="AF541" s="93" t="s">
        <v>114</v>
      </c>
      <c r="AG541" s="93"/>
      <c r="AH541" s="96"/>
      <c r="AI541" s="96"/>
      <c r="AJ541" s="93" t="s">
        <v>2156</v>
      </c>
      <c r="AK541" s="93" t="s">
        <v>171</v>
      </c>
      <c r="AL541" s="93"/>
      <c r="AM541" s="93"/>
      <c r="AN541" s="93" t="s">
        <v>2157</v>
      </c>
      <c r="AO541" s="93"/>
      <c r="AP541" s="93"/>
    </row>
    <row r="542" spans="1:42" ht="58">
      <c r="A542" s="89">
        <v>841</v>
      </c>
      <c r="B542" s="93" t="s">
        <v>2158</v>
      </c>
      <c r="C542" s="93" t="s">
        <v>2160</v>
      </c>
      <c r="D542" s="93" t="s">
        <v>2161</v>
      </c>
      <c r="E542" s="93" t="s">
        <v>2159</v>
      </c>
      <c r="F542" s="97" t="s">
        <v>2162</v>
      </c>
      <c r="G542" s="93" t="s">
        <v>44</v>
      </c>
      <c r="H542" s="93" t="s">
        <v>2160</v>
      </c>
      <c r="I542" s="93" t="s">
        <v>2160</v>
      </c>
      <c r="J542" s="93" t="s">
        <v>2163</v>
      </c>
      <c r="K542" s="93" t="s">
        <v>209</v>
      </c>
      <c r="L542" s="93" t="s">
        <v>209</v>
      </c>
      <c r="M542" s="93" t="s">
        <v>209</v>
      </c>
      <c r="N542" s="93" t="s">
        <v>209</v>
      </c>
      <c r="O542" s="93" t="s">
        <v>209</v>
      </c>
      <c r="P542" s="93" t="s">
        <v>30</v>
      </c>
      <c r="Q542" s="93" t="s">
        <v>30</v>
      </c>
      <c r="R542" s="93"/>
      <c r="S542" s="93"/>
      <c r="T542" s="93"/>
      <c r="U542" s="99"/>
      <c r="V542" s="99"/>
      <c r="W542" s="99"/>
      <c r="X542" s="99"/>
      <c r="Y542" s="93"/>
      <c r="Z542" s="93"/>
      <c r="AA542" s="93" t="s">
        <v>93</v>
      </c>
      <c r="AB542" s="96" t="s">
        <v>81</v>
      </c>
      <c r="AC542" s="93"/>
      <c r="AD542" s="93" t="s">
        <v>209</v>
      </c>
      <c r="AE542" s="99"/>
      <c r="AF542" s="93" t="s">
        <v>114</v>
      </c>
      <c r="AG542" s="93"/>
      <c r="AH542" s="96"/>
      <c r="AI542" s="96"/>
      <c r="AJ542" s="93" t="s">
        <v>2165</v>
      </c>
      <c r="AK542" s="93" t="s">
        <v>105</v>
      </c>
      <c r="AL542" s="93"/>
      <c r="AM542" s="93"/>
      <c r="AN542" s="93">
        <v>1</v>
      </c>
      <c r="AO542" s="93"/>
      <c r="AP542" s="93"/>
    </row>
    <row r="543" spans="1:42" ht="43.5">
      <c r="A543" s="89">
        <v>842</v>
      </c>
      <c r="B543" s="93" t="s">
        <v>2166</v>
      </c>
      <c r="C543" s="93" t="s">
        <v>2167</v>
      </c>
      <c r="D543" s="93" t="s">
        <v>2168</v>
      </c>
      <c r="E543" s="97" t="s">
        <v>8623</v>
      </c>
      <c r="F543" s="97" t="s">
        <v>2169</v>
      </c>
      <c r="G543" s="93" t="s">
        <v>44</v>
      </c>
      <c r="H543" s="93" t="s">
        <v>2167</v>
      </c>
      <c r="I543" s="93" t="s">
        <v>2167</v>
      </c>
      <c r="J543" s="93" t="s">
        <v>102</v>
      </c>
      <c r="K543" s="93" t="s">
        <v>209</v>
      </c>
      <c r="L543" s="93" t="s">
        <v>209</v>
      </c>
      <c r="M543" s="93" t="s">
        <v>209</v>
      </c>
      <c r="N543" s="93" t="s">
        <v>209</v>
      </c>
      <c r="O543" s="93" t="s">
        <v>209</v>
      </c>
      <c r="P543" s="93" t="s">
        <v>30</v>
      </c>
      <c r="Q543" s="93" t="s">
        <v>48</v>
      </c>
      <c r="R543" s="93"/>
      <c r="S543" s="93"/>
      <c r="T543" s="93"/>
      <c r="U543" s="99"/>
      <c r="V543" s="99"/>
      <c r="W543" s="99"/>
      <c r="X543" s="99"/>
      <c r="Y543" s="93"/>
      <c r="Z543" s="93"/>
      <c r="AA543" s="93" t="s">
        <v>102</v>
      </c>
      <c r="AB543" s="96" t="s">
        <v>102</v>
      </c>
      <c r="AC543" s="93"/>
      <c r="AD543" s="93" t="s">
        <v>209</v>
      </c>
      <c r="AE543" s="99"/>
      <c r="AF543" s="93" t="s">
        <v>35</v>
      </c>
      <c r="AG543" s="93"/>
      <c r="AH543" s="96"/>
      <c r="AI543" s="96"/>
      <c r="AJ543" s="93" t="s">
        <v>102</v>
      </c>
      <c r="AK543" s="93" t="s">
        <v>102</v>
      </c>
      <c r="AL543" s="93"/>
      <c r="AM543" s="93"/>
      <c r="AN543" s="93">
        <v>0</v>
      </c>
      <c r="AO543" s="93"/>
      <c r="AP543" s="93"/>
    </row>
    <row r="544" spans="1:42" ht="58">
      <c r="A544" s="89">
        <v>843</v>
      </c>
      <c r="B544" s="93" t="s">
        <v>2180</v>
      </c>
      <c r="C544" s="93" t="s">
        <v>2181</v>
      </c>
      <c r="D544" s="93" t="s">
        <v>2182</v>
      </c>
      <c r="E544" s="93"/>
      <c r="F544" s="97" t="s">
        <v>2183</v>
      </c>
      <c r="G544" s="93" t="s">
        <v>44</v>
      </c>
      <c r="H544" s="93" t="s">
        <v>2181</v>
      </c>
      <c r="I544" s="93" t="s">
        <v>2181</v>
      </c>
      <c r="J544" s="93" t="s">
        <v>102</v>
      </c>
      <c r="K544" s="93" t="s">
        <v>209</v>
      </c>
      <c r="L544" s="93" t="s">
        <v>209</v>
      </c>
      <c r="M544" s="93" t="s">
        <v>209</v>
      </c>
      <c r="N544" s="93" t="s">
        <v>209</v>
      </c>
      <c r="O544" s="93" t="s">
        <v>209</v>
      </c>
      <c r="P544" s="93" t="s">
        <v>30</v>
      </c>
      <c r="Q544" s="93" t="s">
        <v>48</v>
      </c>
      <c r="R544" s="93"/>
      <c r="S544" s="93"/>
      <c r="T544" s="93"/>
      <c r="U544" s="99"/>
      <c r="V544" s="99"/>
      <c r="W544" s="99"/>
      <c r="X544" s="99"/>
      <c r="Y544" s="93"/>
      <c r="Z544" s="93"/>
      <c r="AA544" s="93" t="s">
        <v>102</v>
      </c>
      <c r="AB544" s="96" t="s">
        <v>102</v>
      </c>
      <c r="AC544" s="93"/>
      <c r="AD544" s="93" t="s">
        <v>209</v>
      </c>
      <c r="AE544" s="99"/>
      <c r="AF544" s="93" t="s">
        <v>35</v>
      </c>
      <c r="AG544" s="93"/>
      <c r="AH544" s="96"/>
      <c r="AI544" s="96"/>
      <c r="AJ544" s="93" t="s">
        <v>102</v>
      </c>
      <c r="AK544" s="93" t="s">
        <v>102</v>
      </c>
      <c r="AL544" s="93"/>
      <c r="AM544" s="93"/>
      <c r="AN544" s="93">
        <v>0</v>
      </c>
      <c r="AO544" s="93"/>
      <c r="AP544" s="93"/>
    </row>
    <row r="545" spans="1:42" ht="159.5">
      <c r="A545" s="89">
        <v>845</v>
      </c>
      <c r="B545" s="93" t="s">
        <v>2195</v>
      </c>
      <c r="C545" s="93" t="s">
        <v>2197</v>
      </c>
      <c r="D545" s="93" t="s">
        <v>2198</v>
      </c>
      <c r="E545" s="93" t="s">
        <v>2196</v>
      </c>
      <c r="F545" s="97" t="s">
        <v>2199</v>
      </c>
      <c r="G545" s="93" t="s">
        <v>44</v>
      </c>
      <c r="H545" s="93" t="s">
        <v>2197</v>
      </c>
      <c r="I545" s="93" t="s">
        <v>2197</v>
      </c>
      <c r="J545" s="93" t="s">
        <v>2200</v>
      </c>
      <c r="K545" s="93" t="s">
        <v>209</v>
      </c>
      <c r="L545" s="93" t="s">
        <v>209</v>
      </c>
      <c r="M545" s="93" t="s">
        <v>209</v>
      </c>
      <c r="N545" s="93" t="s">
        <v>209</v>
      </c>
      <c r="O545" s="93" t="s">
        <v>209</v>
      </c>
      <c r="P545" s="93" t="s">
        <v>30</v>
      </c>
      <c r="Q545" s="93" t="s">
        <v>30</v>
      </c>
      <c r="R545" s="93"/>
      <c r="S545" s="93"/>
      <c r="T545" s="93"/>
      <c r="U545" s="99"/>
      <c r="V545" s="99"/>
      <c r="W545" s="99"/>
      <c r="X545" s="99"/>
      <c r="Y545" s="93"/>
      <c r="Z545" s="93"/>
      <c r="AA545" s="93" t="s">
        <v>291</v>
      </c>
      <c r="AB545" s="96" t="s">
        <v>33</v>
      </c>
      <c r="AC545" s="93"/>
      <c r="AD545" s="93" t="s">
        <v>209</v>
      </c>
      <c r="AE545" s="99"/>
      <c r="AF545" s="93" t="s">
        <v>53</v>
      </c>
      <c r="AG545" s="93"/>
      <c r="AH545" s="96"/>
      <c r="AI545" s="96"/>
      <c r="AJ545" s="93" t="s">
        <v>2202</v>
      </c>
      <c r="AK545" s="93" t="s">
        <v>2203</v>
      </c>
      <c r="AL545" s="93"/>
      <c r="AM545" s="93"/>
      <c r="AN545" s="93">
        <v>1</v>
      </c>
      <c r="AO545" s="93"/>
      <c r="AP545" s="93"/>
    </row>
    <row r="546" spans="1:42" ht="58">
      <c r="A546" s="89">
        <v>846</v>
      </c>
      <c r="B546" s="93" t="s">
        <v>2204</v>
      </c>
      <c r="C546" s="93" t="s">
        <v>2206</v>
      </c>
      <c r="D546" s="93" t="s">
        <v>2207</v>
      </c>
      <c r="E546" s="93" t="s">
        <v>2205</v>
      </c>
      <c r="F546" s="97" t="s">
        <v>689</v>
      </c>
      <c r="G546" s="93" t="s">
        <v>44</v>
      </c>
      <c r="H546" s="93" t="s">
        <v>2206</v>
      </c>
      <c r="I546" s="93" t="s">
        <v>2206</v>
      </c>
      <c r="J546" s="93" t="s">
        <v>2208</v>
      </c>
      <c r="K546" s="97" t="s">
        <v>691</v>
      </c>
      <c r="L546" s="93">
        <v>0</v>
      </c>
      <c r="M546" s="97" t="s">
        <v>2209</v>
      </c>
      <c r="N546" s="93" t="s">
        <v>209</v>
      </c>
      <c r="O546" s="93" t="s">
        <v>209</v>
      </c>
      <c r="P546" s="93" t="s">
        <v>48</v>
      </c>
      <c r="Q546" s="93" t="s">
        <v>48</v>
      </c>
      <c r="R546" s="93"/>
      <c r="S546" s="93"/>
      <c r="T546" s="93"/>
      <c r="U546" s="99"/>
      <c r="V546" s="99"/>
      <c r="W546" s="99"/>
      <c r="X546" s="99"/>
      <c r="Y546" s="93"/>
      <c r="Z546" s="93"/>
      <c r="AA546" s="93" t="s">
        <v>63</v>
      </c>
      <c r="AB546" s="96">
        <v>5000000</v>
      </c>
      <c r="AC546" s="93"/>
      <c r="AD546" s="93">
        <v>0</v>
      </c>
      <c r="AE546" s="99"/>
      <c r="AF546" s="93" t="s">
        <v>114</v>
      </c>
      <c r="AG546" s="93"/>
      <c r="AH546" s="96"/>
      <c r="AI546" s="96"/>
      <c r="AJ546" s="93">
        <v>500</v>
      </c>
      <c r="AK546" s="93" t="s">
        <v>95</v>
      </c>
      <c r="AL546" s="93"/>
      <c r="AM546" s="93"/>
      <c r="AN546" s="93">
        <v>3</v>
      </c>
      <c r="AO546" s="93"/>
      <c r="AP546" s="93"/>
    </row>
    <row r="547" spans="1:42" ht="72.5">
      <c r="A547" s="89">
        <v>847</v>
      </c>
      <c r="B547" s="93" t="s">
        <v>2210</v>
      </c>
      <c r="C547" s="93" t="s">
        <v>2212</v>
      </c>
      <c r="D547" s="93" t="s">
        <v>2213</v>
      </c>
      <c r="E547" s="93" t="s">
        <v>2211</v>
      </c>
      <c r="F547" s="97" t="s">
        <v>2214</v>
      </c>
      <c r="G547" s="93" t="s">
        <v>27</v>
      </c>
      <c r="H547" s="93" t="s">
        <v>2212</v>
      </c>
      <c r="I547" s="93" t="s">
        <v>2212</v>
      </c>
      <c r="J547" s="93" t="s">
        <v>2215</v>
      </c>
      <c r="K547" s="93">
        <v>1222000121116</v>
      </c>
      <c r="L547" s="93" t="s">
        <v>2216</v>
      </c>
      <c r="M547" s="93">
        <v>1222000121116</v>
      </c>
      <c r="N547" s="93" t="s">
        <v>8625</v>
      </c>
      <c r="O547" s="93" t="s">
        <v>209</v>
      </c>
      <c r="P547" s="93" t="s">
        <v>48</v>
      </c>
      <c r="Q547" s="93" t="s">
        <v>30</v>
      </c>
      <c r="R547" s="93"/>
      <c r="S547" s="93"/>
      <c r="T547" s="93"/>
      <c r="U547" s="99"/>
      <c r="V547" s="99"/>
      <c r="W547" s="99"/>
      <c r="X547" s="99"/>
      <c r="Y547" s="93"/>
      <c r="Z547" s="93"/>
      <c r="AA547" s="93" t="s">
        <v>93</v>
      </c>
      <c r="AB547" s="96" t="s">
        <v>2218</v>
      </c>
      <c r="AC547" s="93"/>
      <c r="AD547" s="93" t="s">
        <v>209</v>
      </c>
      <c r="AE547" s="99"/>
      <c r="AF547" s="93" t="s">
        <v>114</v>
      </c>
      <c r="AG547" s="93"/>
      <c r="AH547" s="96"/>
      <c r="AI547" s="96"/>
      <c r="AJ547" s="93" t="s">
        <v>2220</v>
      </c>
      <c r="AK547" s="93" t="s">
        <v>2222</v>
      </c>
      <c r="AL547" s="93"/>
      <c r="AM547" s="93"/>
      <c r="AN547" s="93" t="s">
        <v>2221</v>
      </c>
      <c r="AO547" s="93"/>
      <c r="AP547" s="93"/>
    </row>
    <row r="548" spans="1:42" ht="87">
      <c r="A548" s="89">
        <v>850</v>
      </c>
      <c r="B548" s="93" t="s">
        <v>2241</v>
      </c>
      <c r="C548" s="93" t="s">
        <v>2243</v>
      </c>
      <c r="D548" s="93" t="s">
        <v>2244</v>
      </c>
      <c r="E548" s="93" t="s">
        <v>2242</v>
      </c>
      <c r="F548" s="93" t="s">
        <v>2245</v>
      </c>
      <c r="G548" s="93" t="s">
        <v>27</v>
      </c>
      <c r="H548" s="93" t="s">
        <v>2243</v>
      </c>
      <c r="I548" s="93" t="s">
        <v>2243</v>
      </c>
      <c r="J548" s="93" t="s">
        <v>2246</v>
      </c>
      <c r="K548" s="93" t="s">
        <v>209</v>
      </c>
      <c r="L548" s="93" t="s">
        <v>209</v>
      </c>
      <c r="M548" s="93" t="s">
        <v>209</v>
      </c>
      <c r="N548" s="93" t="s">
        <v>209</v>
      </c>
      <c r="O548" s="93" t="s">
        <v>209</v>
      </c>
      <c r="P548" s="93" t="s">
        <v>48</v>
      </c>
      <c r="Q548" s="93" t="s">
        <v>48</v>
      </c>
      <c r="R548" s="93"/>
      <c r="S548" s="93"/>
      <c r="T548" s="93"/>
      <c r="U548" s="99"/>
      <c r="V548" s="99"/>
      <c r="W548" s="99"/>
      <c r="X548" s="99"/>
      <c r="Y548" s="93"/>
      <c r="Z548" s="93"/>
      <c r="AA548" s="93" t="s">
        <v>2247</v>
      </c>
      <c r="AB548" s="96" t="s">
        <v>33</v>
      </c>
      <c r="AC548" s="93"/>
      <c r="AD548" s="93" t="s">
        <v>209</v>
      </c>
      <c r="AE548" s="99"/>
      <c r="AF548" s="93" t="s">
        <v>1338</v>
      </c>
      <c r="AG548" s="93"/>
      <c r="AH548" s="96"/>
      <c r="AI548" s="96"/>
      <c r="AJ548" s="93" t="s">
        <v>2248</v>
      </c>
      <c r="AK548" s="93" t="s">
        <v>2250</v>
      </c>
      <c r="AL548" s="93"/>
      <c r="AM548" s="93"/>
      <c r="AN548" s="93" t="s">
        <v>8627</v>
      </c>
      <c r="AO548" s="93"/>
      <c r="AP548" s="93"/>
    </row>
    <row r="549" spans="1:42" ht="58">
      <c r="A549" s="89">
        <v>852</v>
      </c>
      <c r="B549" s="93" t="s">
        <v>2259</v>
      </c>
      <c r="C549" s="93" t="s">
        <v>2261</v>
      </c>
      <c r="D549" s="93" t="s">
        <v>2262</v>
      </c>
      <c r="E549" s="93" t="s">
        <v>2260</v>
      </c>
      <c r="F549" s="97" t="s">
        <v>2263</v>
      </c>
      <c r="G549" s="93" t="s">
        <v>44</v>
      </c>
      <c r="H549" s="93" t="s">
        <v>2261</v>
      </c>
      <c r="I549" s="93" t="s">
        <v>2261</v>
      </c>
      <c r="J549" s="93" t="s">
        <v>2264</v>
      </c>
      <c r="K549" s="93" t="s">
        <v>209</v>
      </c>
      <c r="L549" s="93" t="s">
        <v>2265</v>
      </c>
      <c r="M549" s="93" t="s">
        <v>209</v>
      </c>
      <c r="N549" s="93" t="s">
        <v>209</v>
      </c>
      <c r="O549" s="93" t="s">
        <v>209</v>
      </c>
      <c r="P549" s="93" t="s">
        <v>30</v>
      </c>
      <c r="Q549" s="93" t="s">
        <v>48</v>
      </c>
      <c r="R549" s="93"/>
      <c r="S549" s="93"/>
      <c r="T549" s="93"/>
      <c r="U549" s="99"/>
      <c r="V549" s="99"/>
      <c r="W549" s="99"/>
      <c r="X549" s="99"/>
      <c r="Y549" s="93"/>
      <c r="Z549" s="93"/>
      <c r="AA549" s="93" t="s">
        <v>73</v>
      </c>
      <c r="AB549" s="96" t="s">
        <v>2266</v>
      </c>
      <c r="AC549" s="93"/>
      <c r="AD549" s="93" t="s">
        <v>30</v>
      </c>
      <c r="AE549" s="99"/>
      <c r="AF549" s="93" t="s">
        <v>221</v>
      </c>
      <c r="AG549" s="93"/>
      <c r="AH549" s="96"/>
      <c r="AI549" s="96"/>
      <c r="AJ549" s="93" t="s">
        <v>2267</v>
      </c>
      <c r="AK549" s="93" t="s">
        <v>2268</v>
      </c>
      <c r="AL549" s="93"/>
      <c r="AM549" s="93"/>
      <c r="AN549" s="93">
        <v>1</v>
      </c>
      <c r="AO549" s="93"/>
      <c r="AP549" s="93"/>
    </row>
    <row r="550" spans="1:42" ht="43.5">
      <c r="A550" s="89">
        <v>853</v>
      </c>
      <c r="B550" s="93" t="s">
        <v>2275</v>
      </c>
      <c r="C550" s="93" t="s">
        <v>2277</v>
      </c>
      <c r="D550" s="93" t="s">
        <v>2278</v>
      </c>
      <c r="E550" s="93" t="s">
        <v>2276</v>
      </c>
      <c r="F550" s="97" t="s">
        <v>2279</v>
      </c>
      <c r="G550" s="93" t="s">
        <v>27</v>
      </c>
      <c r="H550" s="93" t="s">
        <v>2277</v>
      </c>
      <c r="I550" s="93" t="s">
        <v>2277</v>
      </c>
      <c r="J550" s="93" t="s">
        <v>102</v>
      </c>
      <c r="K550" s="93" t="s">
        <v>209</v>
      </c>
      <c r="L550" s="93" t="s">
        <v>102</v>
      </c>
      <c r="M550" s="93" t="s">
        <v>209</v>
      </c>
      <c r="N550" s="93" t="s">
        <v>209</v>
      </c>
      <c r="O550" s="93" t="s">
        <v>209</v>
      </c>
      <c r="P550" s="93" t="s">
        <v>30</v>
      </c>
      <c r="Q550" s="93" t="s">
        <v>48</v>
      </c>
      <c r="R550" s="93"/>
      <c r="S550" s="93"/>
      <c r="T550" s="93"/>
      <c r="U550" s="99"/>
      <c r="V550" s="99"/>
      <c r="W550" s="99"/>
      <c r="X550" s="99"/>
      <c r="Y550" s="93"/>
      <c r="Z550" s="93"/>
      <c r="AA550" s="93" t="s">
        <v>63</v>
      </c>
      <c r="AB550" s="96">
        <v>15000000</v>
      </c>
      <c r="AC550" s="93"/>
      <c r="AD550" s="93" t="s">
        <v>209</v>
      </c>
      <c r="AE550" s="99"/>
      <c r="AF550" s="93" t="s">
        <v>114</v>
      </c>
      <c r="AG550" s="93"/>
      <c r="AH550" s="96"/>
      <c r="AI550" s="96"/>
      <c r="AJ550" s="93">
        <v>500</v>
      </c>
      <c r="AK550" s="93" t="s">
        <v>105</v>
      </c>
      <c r="AL550" s="93"/>
      <c r="AM550" s="93"/>
      <c r="AN550" s="93">
        <v>0</v>
      </c>
      <c r="AO550" s="93"/>
      <c r="AP550" s="93"/>
    </row>
    <row r="551" spans="1:42" ht="58">
      <c r="A551" s="89">
        <v>855</v>
      </c>
      <c r="B551" s="93" t="s">
        <v>2288</v>
      </c>
      <c r="C551" s="93" t="s">
        <v>2290</v>
      </c>
      <c r="D551" s="93" t="s">
        <v>2292</v>
      </c>
      <c r="E551" s="93" t="s">
        <v>2289</v>
      </c>
      <c r="F551" s="97" t="s">
        <v>2293</v>
      </c>
      <c r="G551" s="93" t="s">
        <v>27</v>
      </c>
      <c r="H551" s="93" t="s">
        <v>2290</v>
      </c>
      <c r="I551" s="93" t="s">
        <v>2291</v>
      </c>
      <c r="J551" s="93" t="s">
        <v>2294</v>
      </c>
      <c r="K551" s="93" t="s">
        <v>209</v>
      </c>
      <c r="L551" s="93" t="s">
        <v>209</v>
      </c>
      <c r="M551" s="93" t="s">
        <v>209</v>
      </c>
      <c r="N551" s="93" t="s">
        <v>209</v>
      </c>
      <c r="O551" s="93" t="s">
        <v>209</v>
      </c>
      <c r="P551" s="93" t="s">
        <v>30</v>
      </c>
      <c r="Q551" s="93" t="s">
        <v>30</v>
      </c>
      <c r="R551" s="93"/>
      <c r="S551" s="93"/>
      <c r="T551" s="93"/>
      <c r="U551" s="99"/>
      <c r="V551" s="99"/>
      <c r="W551" s="99"/>
      <c r="X551" s="99"/>
      <c r="Y551" s="93"/>
      <c r="Z551" s="93"/>
      <c r="AA551" s="93" t="s">
        <v>63</v>
      </c>
      <c r="AB551" s="96">
        <v>30000000</v>
      </c>
      <c r="AC551" s="93"/>
      <c r="AD551" s="93" t="s">
        <v>209</v>
      </c>
      <c r="AE551" s="99"/>
      <c r="AF551" s="93" t="s">
        <v>35</v>
      </c>
      <c r="AG551" s="93"/>
      <c r="AH551" s="96"/>
      <c r="AI551" s="96"/>
      <c r="AJ551" s="93" t="s">
        <v>2295</v>
      </c>
      <c r="AK551" s="93" t="s">
        <v>2296</v>
      </c>
      <c r="AL551" s="93"/>
      <c r="AM551" s="93"/>
      <c r="AN551" s="93">
        <v>1</v>
      </c>
      <c r="AO551" s="93"/>
      <c r="AP551" s="93"/>
    </row>
    <row r="552" spans="1:42" ht="43.5">
      <c r="A552" s="89">
        <v>856</v>
      </c>
      <c r="B552" s="93" t="s">
        <v>2297</v>
      </c>
      <c r="C552" s="93" t="s">
        <v>2299</v>
      </c>
      <c r="D552" s="93" t="s">
        <v>2300</v>
      </c>
      <c r="E552" s="93" t="s">
        <v>2298</v>
      </c>
      <c r="F552" s="97" t="s">
        <v>2301</v>
      </c>
      <c r="G552" s="93" t="s">
        <v>27</v>
      </c>
      <c r="H552" s="93" t="s">
        <v>2299</v>
      </c>
      <c r="I552" s="93" t="s">
        <v>2299</v>
      </c>
      <c r="J552" s="93" t="s">
        <v>2302</v>
      </c>
      <c r="K552" s="93" t="s">
        <v>209</v>
      </c>
      <c r="L552" s="93" t="s">
        <v>209</v>
      </c>
      <c r="M552" s="93" t="s">
        <v>209</v>
      </c>
      <c r="N552" s="93" t="s">
        <v>209</v>
      </c>
      <c r="O552" s="93" t="s">
        <v>209</v>
      </c>
      <c r="P552" s="93" t="s">
        <v>48</v>
      </c>
      <c r="Q552" s="93" t="s">
        <v>30</v>
      </c>
      <c r="R552" s="93"/>
      <c r="S552" s="93"/>
      <c r="T552" s="93"/>
      <c r="U552" s="99"/>
      <c r="V552" s="99"/>
      <c r="W552" s="99"/>
      <c r="X552" s="99"/>
      <c r="Y552" s="93"/>
      <c r="Z552" s="93"/>
      <c r="AA552" s="93" t="s">
        <v>2303</v>
      </c>
      <c r="AB552" s="96" t="s">
        <v>280</v>
      </c>
      <c r="AC552" s="93"/>
      <c r="AD552" s="93" t="s">
        <v>209</v>
      </c>
      <c r="AE552" s="99"/>
      <c r="AF552" s="93" t="s">
        <v>35</v>
      </c>
      <c r="AG552" s="93"/>
      <c r="AH552" s="96"/>
      <c r="AI552" s="96"/>
      <c r="AJ552" s="93" t="s">
        <v>2304</v>
      </c>
      <c r="AK552" s="93" t="s">
        <v>2305</v>
      </c>
      <c r="AL552" s="93"/>
      <c r="AM552" s="93"/>
      <c r="AN552" s="93">
        <v>4</v>
      </c>
      <c r="AO552" s="93"/>
      <c r="AP552" s="93"/>
    </row>
    <row r="553" spans="1:42" ht="43.5">
      <c r="A553" s="89">
        <v>857</v>
      </c>
      <c r="B553" s="93" t="s">
        <v>2306</v>
      </c>
      <c r="C553" s="93" t="s">
        <v>2308</v>
      </c>
      <c r="D553" s="93" t="s">
        <v>2309</v>
      </c>
      <c r="E553" s="93" t="s">
        <v>2307</v>
      </c>
      <c r="F553" s="97" t="s">
        <v>2310</v>
      </c>
      <c r="G553" s="93" t="s">
        <v>44</v>
      </c>
      <c r="H553" s="93" t="s">
        <v>2308</v>
      </c>
      <c r="I553" s="93" t="s">
        <v>2308</v>
      </c>
      <c r="J553" s="93" t="s">
        <v>2311</v>
      </c>
      <c r="K553" s="93" t="s">
        <v>209</v>
      </c>
      <c r="L553" s="93" t="s">
        <v>209</v>
      </c>
      <c r="M553" s="93" t="s">
        <v>209</v>
      </c>
      <c r="N553" s="93" t="s">
        <v>209</v>
      </c>
      <c r="O553" s="93" t="s">
        <v>209</v>
      </c>
      <c r="P553" s="93" t="s">
        <v>48</v>
      </c>
      <c r="Q553" s="93" t="s">
        <v>30</v>
      </c>
      <c r="R553" s="93"/>
      <c r="S553" s="93"/>
      <c r="T553" s="93"/>
      <c r="U553" s="99"/>
      <c r="V553" s="99"/>
      <c r="W553" s="99"/>
      <c r="X553" s="99"/>
      <c r="Y553" s="93"/>
      <c r="Z553" s="93"/>
      <c r="AA553" s="93" t="s">
        <v>63</v>
      </c>
      <c r="AB553" s="96" t="s">
        <v>883</v>
      </c>
      <c r="AC553" s="93"/>
      <c r="AD553" s="93" t="s">
        <v>209</v>
      </c>
      <c r="AE553" s="99"/>
      <c r="AF553" s="93" t="s">
        <v>35</v>
      </c>
      <c r="AG553" s="93"/>
      <c r="AH553" s="96"/>
      <c r="AI553" s="96"/>
      <c r="AJ553" s="93" t="s">
        <v>2312</v>
      </c>
      <c r="AK553" s="93" t="s">
        <v>152</v>
      </c>
      <c r="AL553" s="93"/>
      <c r="AM553" s="93"/>
      <c r="AN553" s="93">
        <v>1</v>
      </c>
      <c r="AO553" s="93"/>
      <c r="AP553" s="93"/>
    </row>
    <row r="554" spans="1:42" ht="145">
      <c r="A554" s="89">
        <v>859</v>
      </c>
      <c r="B554" s="93" t="s">
        <v>2327</v>
      </c>
      <c r="C554" s="93" t="s">
        <v>2329</v>
      </c>
      <c r="D554" s="93" t="s">
        <v>2328</v>
      </c>
      <c r="E554" s="93"/>
      <c r="F554" s="97" t="s">
        <v>2331</v>
      </c>
      <c r="G554" s="93" t="s">
        <v>44</v>
      </c>
      <c r="H554" s="93" t="s">
        <v>2329</v>
      </c>
      <c r="I554" s="93" t="s">
        <v>2330</v>
      </c>
      <c r="J554" s="93" t="s">
        <v>2332</v>
      </c>
      <c r="K554" s="93">
        <v>0</v>
      </c>
      <c r="L554" s="93">
        <v>0</v>
      </c>
      <c r="M554" s="93">
        <v>0</v>
      </c>
      <c r="N554" s="93">
        <v>0</v>
      </c>
      <c r="O554" s="93">
        <v>0</v>
      </c>
      <c r="P554" s="93" t="s">
        <v>30</v>
      </c>
      <c r="Q554" s="93" t="s">
        <v>30</v>
      </c>
      <c r="R554" s="93"/>
      <c r="S554" s="93"/>
      <c r="T554" s="93"/>
      <c r="U554" s="99"/>
      <c r="V554" s="99"/>
      <c r="W554" s="99"/>
      <c r="X554" s="99"/>
      <c r="Y554" s="93"/>
      <c r="Z554" s="93"/>
      <c r="AA554" s="93" t="s">
        <v>63</v>
      </c>
      <c r="AB554" s="96" t="s">
        <v>2333</v>
      </c>
      <c r="AC554" s="93"/>
      <c r="AD554" s="93" t="s">
        <v>30</v>
      </c>
      <c r="AE554" s="99"/>
      <c r="AF554" s="93" t="s">
        <v>114</v>
      </c>
      <c r="AG554" s="93"/>
      <c r="AH554" s="96"/>
      <c r="AI554" s="96"/>
      <c r="AJ554" s="93" t="s">
        <v>2334</v>
      </c>
      <c r="AK554" s="93" t="s">
        <v>2336</v>
      </c>
      <c r="AL554" s="93"/>
      <c r="AM554" s="93"/>
      <c r="AN554" s="93" t="s">
        <v>2335</v>
      </c>
      <c r="AO554" s="93"/>
      <c r="AP554" s="93"/>
    </row>
    <row r="555" spans="1:42" ht="43.5">
      <c r="A555" s="89">
        <v>860</v>
      </c>
      <c r="B555" s="93" t="s">
        <v>2337</v>
      </c>
      <c r="C555" s="93" t="s">
        <v>2338</v>
      </c>
      <c r="D555" s="93" t="s">
        <v>2339</v>
      </c>
      <c r="E555" s="93">
        <v>357808251280002</v>
      </c>
      <c r="F555" s="97" t="s">
        <v>2340</v>
      </c>
      <c r="G555" s="93" t="s">
        <v>27</v>
      </c>
      <c r="H555" s="93" t="s">
        <v>2338</v>
      </c>
      <c r="I555" s="93" t="s">
        <v>2338</v>
      </c>
      <c r="J555" s="93" t="s">
        <v>2341</v>
      </c>
      <c r="K555" s="93" t="s">
        <v>209</v>
      </c>
      <c r="L555" s="93" t="s">
        <v>209</v>
      </c>
      <c r="M555" s="93" t="s">
        <v>209</v>
      </c>
      <c r="N555" s="93" t="s">
        <v>209</v>
      </c>
      <c r="O555" s="93" t="s">
        <v>209</v>
      </c>
      <c r="P555" s="93" t="s">
        <v>48</v>
      </c>
      <c r="Q555" s="93" t="s">
        <v>30</v>
      </c>
      <c r="R555" s="93"/>
      <c r="S555" s="93"/>
      <c r="T555" s="93"/>
      <c r="U555" s="99"/>
      <c r="V555" s="99"/>
      <c r="W555" s="99"/>
      <c r="X555" s="99"/>
      <c r="Y555" s="93"/>
      <c r="Z555" s="93"/>
      <c r="AA555" s="93" t="s">
        <v>2342</v>
      </c>
      <c r="AB555" s="96" t="s">
        <v>2343</v>
      </c>
      <c r="AC555" s="93"/>
      <c r="AD555" s="93" t="s">
        <v>209</v>
      </c>
      <c r="AE555" s="99"/>
      <c r="AF555" s="93" t="s">
        <v>35</v>
      </c>
      <c r="AG555" s="93"/>
      <c r="AH555" s="96"/>
      <c r="AI555" s="96"/>
      <c r="AJ555" s="93">
        <v>200</v>
      </c>
      <c r="AK555" s="93" t="s">
        <v>105</v>
      </c>
      <c r="AL555" s="93"/>
      <c r="AM555" s="93"/>
      <c r="AN555" s="93">
        <v>1</v>
      </c>
      <c r="AO555" s="93"/>
      <c r="AP555" s="93"/>
    </row>
    <row r="556" spans="1:42" ht="70">
      <c r="A556" s="89">
        <v>861</v>
      </c>
      <c r="B556" s="93" t="s">
        <v>2344</v>
      </c>
      <c r="C556" s="89" t="s">
        <v>8629</v>
      </c>
      <c r="D556" s="93" t="s">
        <v>2347</v>
      </c>
      <c r="E556" s="93" t="s">
        <v>2345</v>
      </c>
      <c r="F556" s="97" t="s">
        <v>2348</v>
      </c>
      <c r="G556" s="93" t="s">
        <v>44</v>
      </c>
      <c r="H556" s="93" t="s">
        <v>2346</v>
      </c>
      <c r="I556" s="93" t="s">
        <v>2346</v>
      </c>
      <c r="J556" s="93" t="s">
        <v>2349</v>
      </c>
      <c r="K556" s="93" t="s">
        <v>209</v>
      </c>
      <c r="L556" s="93" t="s">
        <v>2350</v>
      </c>
      <c r="M556" s="93" t="s">
        <v>209</v>
      </c>
      <c r="N556" s="93" t="s">
        <v>209</v>
      </c>
      <c r="O556" s="93" t="s">
        <v>209</v>
      </c>
      <c r="P556" s="93" t="s">
        <v>30</v>
      </c>
      <c r="Q556" s="93" t="s">
        <v>48</v>
      </c>
      <c r="R556" s="93"/>
      <c r="S556" s="93"/>
      <c r="T556" s="93"/>
      <c r="U556" s="99"/>
      <c r="V556" s="99"/>
      <c r="W556" s="99"/>
      <c r="X556" s="99"/>
      <c r="Y556" s="93"/>
      <c r="Z556" s="93"/>
      <c r="AA556" s="93" t="s">
        <v>2351</v>
      </c>
      <c r="AB556" s="96" t="s">
        <v>211</v>
      </c>
      <c r="AC556" s="93"/>
      <c r="AD556" s="93" t="s">
        <v>50</v>
      </c>
      <c r="AE556" s="99"/>
      <c r="AF556" s="93" t="s">
        <v>35</v>
      </c>
      <c r="AG556" s="93"/>
      <c r="AH556" s="96"/>
      <c r="AI556" s="96"/>
      <c r="AJ556" s="93">
        <v>1300</v>
      </c>
      <c r="AK556" s="93" t="s">
        <v>2353</v>
      </c>
      <c r="AL556" s="93"/>
      <c r="AM556" s="93"/>
      <c r="AN556" s="93" t="s">
        <v>55</v>
      </c>
      <c r="AO556" s="93"/>
      <c r="AP556" s="93"/>
    </row>
    <row r="557" spans="1:42" ht="58">
      <c r="A557" s="89">
        <v>862</v>
      </c>
      <c r="B557" s="93" t="s">
        <v>2357</v>
      </c>
      <c r="C557" s="93" t="s">
        <v>2359</v>
      </c>
      <c r="D557" s="93" t="s">
        <v>2357</v>
      </c>
      <c r="E557" s="93" t="s">
        <v>2358</v>
      </c>
      <c r="F557" s="97" t="s">
        <v>1957</v>
      </c>
      <c r="G557" s="93" t="s">
        <v>44</v>
      </c>
      <c r="H557" s="93" t="s">
        <v>2359</v>
      </c>
      <c r="I557" s="93" t="s">
        <v>2359</v>
      </c>
      <c r="J557" s="93" t="s">
        <v>2360</v>
      </c>
      <c r="K557" s="97" t="s">
        <v>2361</v>
      </c>
      <c r="L557" s="93">
        <v>0</v>
      </c>
      <c r="M557" s="97" t="s">
        <v>2361</v>
      </c>
      <c r="N557" s="93">
        <v>0</v>
      </c>
      <c r="O557" s="93">
        <v>0</v>
      </c>
      <c r="P557" s="93" t="s">
        <v>48</v>
      </c>
      <c r="Q557" s="93" t="s">
        <v>30</v>
      </c>
      <c r="R557" s="93"/>
      <c r="S557" s="93"/>
      <c r="T557" s="93"/>
      <c r="U557" s="99"/>
      <c r="V557" s="99"/>
      <c r="W557" s="99"/>
      <c r="X557" s="99"/>
      <c r="Y557" s="93"/>
      <c r="Z557" s="93"/>
      <c r="AA557" s="93" t="s">
        <v>112</v>
      </c>
      <c r="AB557" s="96" t="s">
        <v>530</v>
      </c>
      <c r="AC557" s="93"/>
      <c r="AD557" s="93">
        <v>0</v>
      </c>
      <c r="AE557" s="99"/>
      <c r="AF557" s="93" t="s">
        <v>35</v>
      </c>
      <c r="AG557" s="93"/>
      <c r="AH557" s="96"/>
      <c r="AI557" s="96"/>
      <c r="AJ557" s="93" t="s">
        <v>2363</v>
      </c>
      <c r="AK557" s="93" t="s">
        <v>2364</v>
      </c>
      <c r="AL557" s="93"/>
      <c r="AM557" s="93"/>
      <c r="AN557" s="93">
        <v>5</v>
      </c>
      <c r="AO557" s="93"/>
      <c r="AP557" s="93"/>
    </row>
    <row r="558" spans="1:42" ht="87">
      <c r="A558" s="89">
        <v>863</v>
      </c>
      <c r="B558" s="93" t="s">
        <v>2365</v>
      </c>
      <c r="C558" s="93" t="s">
        <v>2367</v>
      </c>
      <c r="D558" s="93" t="s">
        <v>2368</v>
      </c>
      <c r="E558" s="93" t="s">
        <v>2366</v>
      </c>
      <c r="F558" s="97" t="s">
        <v>2369</v>
      </c>
      <c r="G558" s="93" t="s">
        <v>44</v>
      </c>
      <c r="H558" s="93" t="s">
        <v>2367</v>
      </c>
      <c r="I558" s="93" t="s">
        <v>2367</v>
      </c>
      <c r="J558" s="93" t="s">
        <v>2370</v>
      </c>
      <c r="K558" s="93" t="s">
        <v>209</v>
      </c>
      <c r="L558" s="93" t="s">
        <v>209</v>
      </c>
      <c r="M558" s="93" t="s">
        <v>209</v>
      </c>
      <c r="N558" s="93" t="s">
        <v>209</v>
      </c>
      <c r="O558" s="93" t="s">
        <v>209</v>
      </c>
      <c r="P558" s="93" t="s">
        <v>48</v>
      </c>
      <c r="Q558" s="93" t="s">
        <v>48</v>
      </c>
      <c r="R558" s="93"/>
      <c r="S558" s="93"/>
      <c r="T558" s="93"/>
      <c r="U558" s="99"/>
      <c r="V558" s="99"/>
      <c r="W558" s="99"/>
      <c r="X558" s="99"/>
      <c r="Y558" s="93"/>
      <c r="Z558" s="93"/>
      <c r="AA558" s="93" t="s">
        <v>2371</v>
      </c>
      <c r="AB558" s="96">
        <v>1000000</v>
      </c>
      <c r="AC558" s="93"/>
      <c r="AD558" s="93">
        <v>0</v>
      </c>
      <c r="AE558" s="99"/>
      <c r="AF558" s="93" t="s">
        <v>114</v>
      </c>
      <c r="AG558" s="93"/>
      <c r="AH558" s="96"/>
      <c r="AI558" s="96"/>
      <c r="AJ558" s="93" t="s">
        <v>2372</v>
      </c>
      <c r="AK558" s="93" t="s">
        <v>2373</v>
      </c>
      <c r="AL558" s="93"/>
      <c r="AM558" s="93"/>
      <c r="AN558" s="93">
        <v>1</v>
      </c>
      <c r="AO558" s="93"/>
      <c r="AP558" s="93"/>
    </row>
    <row r="559" spans="1:42" ht="43.5">
      <c r="A559" s="89">
        <v>865</v>
      </c>
      <c r="B559" s="93" t="s">
        <v>2380</v>
      </c>
      <c r="C559" s="93" t="s">
        <v>2382</v>
      </c>
      <c r="D559" s="93" t="s">
        <v>2383</v>
      </c>
      <c r="E559" s="93" t="s">
        <v>2381</v>
      </c>
      <c r="F559" s="97" t="s">
        <v>2384</v>
      </c>
      <c r="G559" s="93" t="s">
        <v>44</v>
      </c>
      <c r="H559" s="93" t="s">
        <v>2382</v>
      </c>
      <c r="I559" s="93" t="s">
        <v>2382</v>
      </c>
      <c r="J559" s="93" t="s">
        <v>2385</v>
      </c>
      <c r="K559" s="93" t="s">
        <v>209</v>
      </c>
      <c r="L559" s="93" t="s">
        <v>2386</v>
      </c>
      <c r="M559" s="93" t="s">
        <v>209</v>
      </c>
      <c r="N559" s="93" t="s">
        <v>209</v>
      </c>
      <c r="O559" s="93" t="s">
        <v>209</v>
      </c>
      <c r="P559" s="93" t="s">
        <v>30</v>
      </c>
      <c r="Q559" s="93" t="s">
        <v>48</v>
      </c>
      <c r="R559" s="93"/>
      <c r="S559" s="93"/>
      <c r="T559" s="93"/>
      <c r="U559" s="99"/>
      <c r="V559" s="99"/>
      <c r="W559" s="99"/>
      <c r="X559" s="99"/>
      <c r="Y559" s="93"/>
      <c r="Z559" s="93"/>
      <c r="AA559" s="93" t="s">
        <v>2387</v>
      </c>
      <c r="AB559" s="96" t="s">
        <v>2388</v>
      </c>
      <c r="AC559" s="93"/>
      <c r="AD559" s="93" t="s">
        <v>30</v>
      </c>
      <c r="AE559" s="99"/>
      <c r="AF559" s="93" t="s">
        <v>35</v>
      </c>
      <c r="AG559" s="93"/>
      <c r="AH559" s="96"/>
      <c r="AI559" s="96"/>
      <c r="AJ559" s="93" t="s">
        <v>811</v>
      </c>
      <c r="AK559" s="93" t="s">
        <v>547</v>
      </c>
      <c r="AL559" s="93"/>
      <c r="AM559" s="93"/>
      <c r="AN559" s="93" t="s">
        <v>55</v>
      </c>
      <c r="AO559" s="93"/>
      <c r="AP559" s="93"/>
    </row>
    <row r="560" spans="1:42" ht="87">
      <c r="A560" s="89">
        <v>867</v>
      </c>
      <c r="B560" s="93" t="s">
        <v>2408</v>
      </c>
      <c r="C560" s="93" t="s">
        <v>2410</v>
      </c>
      <c r="D560" s="93" t="s">
        <v>2411</v>
      </c>
      <c r="E560" s="93" t="s">
        <v>2409</v>
      </c>
      <c r="F560" s="97" t="s">
        <v>2412</v>
      </c>
      <c r="G560" s="93" t="s">
        <v>44</v>
      </c>
      <c r="H560" s="93" t="s">
        <v>2410</v>
      </c>
      <c r="I560" s="93" t="s">
        <v>105</v>
      </c>
      <c r="J560" s="93" t="s">
        <v>2413</v>
      </c>
      <c r="K560" s="97" t="s">
        <v>2414</v>
      </c>
      <c r="L560" s="93" t="s">
        <v>209</v>
      </c>
      <c r="M560" s="93">
        <v>11090</v>
      </c>
      <c r="N560" s="93" t="s">
        <v>209</v>
      </c>
      <c r="O560" s="93" t="s">
        <v>209</v>
      </c>
      <c r="P560" s="93" t="s">
        <v>30</v>
      </c>
      <c r="Q560" s="93" t="s">
        <v>48</v>
      </c>
      <c r="R560" s="93"/>
      <c r="S560" s="93"/>
      <c r="T560" s="93"/>
      <c r="U560" s="99"/>
      <c r="V560" s="99"/>
      <c r="W560" s="99"/>
      <c r="X560" s="99"/>
      <c r="Y560" s="93"/>
      <c r="Z560" s="93"/>
      <c r="AA560" s="93" t="s">
        <v>1448</v>
      </c>
      <c r="AB560" s="96">
        <v>2000000</v>
      </c>
      <c r="AC560" s="93"/>
      <c r="AD560" s="93">
        <v>200000</v>
      </c>
      <c r="AE560" s="99"/>
      <c r="AF560" s="93" t="s">
        <v>114</v>
      </c>
      <c r="AG560" s="93"/>
      <c r="AH560" s="96"/>
      <c r="AI560" s="96"/>
      <c r="AJ560" s="93" t="s">
        <v>1726</v>
      </c>
      <c r="AK560" s="93" t="s">
        <v>2416</v>
      </c>
      <c r="AL560" s="93"/>
      <c r="AM560" s="93"/>
      <c r="AN560" s="93">
        <v>3</v>
      </c>
      <c r="AO560" s="93"/>
      <c r="AP560" s="93"/>
    </row>
    <row r="561" spans="1:42" ht="275.5">
      <c r="A561" s="89">
        <v>869</v>
      </c>
      <c r="B561" s="93" t="s">
        <v>2426</v>
      </c>
      <c r="C561" s="93" t="s">
        <v>2428</v>
      </c>
      <c r="D561" s="93" t="s">
        <v>2429</v>
      </c>
      <c r="E561" s="93" t="s">
        <v>2427</v>
      </c>
      <c r="F561" s="97" t="s">
        <v>2430</v>
      </c>
      <c r="G561" s="93" t="s">
        <v>44</v>
      </c>
      <c r="H561" s="93" t="s">
        <v>2428</v>
      </c>
      <c r="I561" s="93" t="s">
        <v>2428</v>
      </c>
      <c r="J561" s="93" t="s">
        <v>2431</v>
      </c>
      <c r="K561" s="93" t="s">
        <v>209</v>
      </c>
      <c r="L561" s="93" t="s">
        <v>209</v>
      </c>
      <c r="M561" s="93" t="s">
        <v>209</v>
      </c>
      <c r="N561" s="93" t="s">
        <v>8630</v>
      </c>
      <c r="O561" s="93" t="s">
        <v>1017</v>
      </c>
      <c r="P561" s="93" t="s">
        <v>30</v>
      </c>
      <c r="Q561" s="93" t="s">
        <v>48</v>
      </c>
      <c r="R561" s="93"/>
      <c r="S561" s="93"/>
      <c r="T561" s="93"/>
      <c r="U561" s="99"/>
      <c r="V561" s="99"/>
      <c r="W561" s="99"/>
      <c r="X561" s="99"/>
      <c r="Y561" s="93"/>
      <c r="Z561" s="93"/>
      <c r="AA561" s="93" t="s">
        <v>2433</v>
      </c>
      <c r="AB561" s="96" t="s">
        <v>2434</v>
      </c>
      <c r="AC561" s="93"/>
      <c r="AD561" s="93" t="s">
        <v>209</v>
      </c>
      <c r="AE561" s="99"/>
      <c r="AF561" s="93" t="s">
        <v>35</v>
      </c>
      <c r="AG561" s="93"/>
      <c r="AH561" s="96"/>
      <c r="AI561" s="96"/>
      <c r="AJ561" s="93" t="s">
        <v>2436</v>
      </c>
      <c r="AK561" s="93" t="s">
        <v>2437</v>
      </c>
      <c r="AL561" s="93"/>
      <c r="AM561" s="93"/>
      <c r="AN561" s="93">
        <v>1</v>
      </c>
      <c r="AO561" s="93"/>
      <c r="AP561" s="93"/>
    </row>
    <row r="562" spans="1:42" ht="43.5">
      <c r="A562" s="89">
        <v>870</v>
      </c>
      <c r="B562" s="93" t="s">
        <v>2438</v>
      </c>
      <c r="C562" s="93" t="s">
        <v>2440</v>
      </c>
      <c r="D562" s="93" t="s">
        <v>2441</v>
      </c>
      <c r="E562" s="93" t="s">
        <v>2439</v>
      </c>
      <c r="F562" s="97" t="s">
        <v>2442</v>
      </c>
      <c r="G562" s="93" t="s">
        <v>44</v>
      </c>
      <c r="H562" s="93" t="s">
        <v>2440</v>
      </c>
      <c r="I562" s="93" t="s">
        <v>2440</v>
      </c>
      <c r="J562" s="93" t="s">
        <v>2443</v>
      </c>
      <c r="K562" s="93" t="s">
        <v>209</v>
      </c>
      <c r="L562" s="93" t="s">
        <v>209</v>
      </c>
      <c r="M562" s="93" t="s">
        <v>209</v>
      </c>
      <c r="N562" s="93" t="s">
        <v>209</v>
      </c>
      <c r="O562" s="93" t="s">
        <v>209</v>
      </c>
      <c r="P562" s="93" t="s">
        <v>30</v>
      </c>
      <c r="Q562" s="93" t="s">
        <v>30</v>
      </c>
      <c r="R562" s="93"/>
      <c r="S562" s="93"/>
      <c r="T562" s="93"/>
      <c r="U562" s="99"/>
      <c r="V562" s="99"/>
      <c r="W562" s="99"/>
      <c r="X562" s="99"/>
      <c r="Y562" s="93"/>
      <c r="Z562" s="93"/>
      <c r="AA562" s="93" t="s">
        <v>93</v>
      </c>
      <c r="AB562" s="96" t="s">
        <v>280</v>
      </c>
      <c r="AC562" s="93"/>
      <c r="AD562" s="93" t="s">
        <v>209</v>
      </c>
      <c r="AE562" s="99"/>
      <c r="AF562" s="93" t="s">
        <v>221</v>
      </c>
      <c r="AG562" s="93"/>
      <c r="AH562" s="96"/>
      <c r="AI562" s="96"/>
      <c r="AJ562" s="93" t="s">
        <v>2445</v>
      </c>
      <c r="AK562" s="93" t="s">
        <v>105</v>
      </c>
      <c r="AL562" s="93"/>
      <c r="AM562" s="93"/>
      <c r="AN562" s="93">
        <v>2</v>
      </c>
      <c r="AO562" s="93"/>
      <c r="AP562" s="93"/>
    </row>
    <row r="563" spans="1:42" ht="58">
      <c r="A563" s="89">
        <v>871</v>
      </c>
      <c r="B563" s="93" t="s">
        <v>2455</v>
      </c>
      <c r="C563" s="93" t="s">
        <v>2457</v>
      </c>
      <c r="D563" s="93" t="s">
        <v>2458</v>
      </c>
      <c r="E563" s="93" t="s">
        <v>2456</v>
      </c>
      <c r="F563" s="93" t="s">
        <v>2459</v>
      </c>
      <c r="G563" s="93" t="s">
        <v>44</v>
      </c>
      <c r="H563" s="93" t="s">
        <v>2457</v>
      </c>
      <c r="I563" s="93" t="s">
        <v>2457</v>
      </c>
      <c r="J563" s="93" t="s">
        <v>2460</v>
      </c>
      <c r="K563" s="93" t="s">
        <v>209</v>
      </c>
      <c r="L563" s="93" t="s">
        <v>102</v>
      </c>
      <c r="M563" s="93" t="s">
        <v>209</v>
      </c>
      <c r="N563" s="93" t="s">
        <v>209</v>
      </c>
      <c r="O563" s="93" t="s">
        <v>209</v>
      </c>
      <c r="P563" s="93" t="s">
        <v>30</v>
      </c>
      <c r="Q563" s="93" t="s">
        <v>48</v>
      </c>
      <c r="R563" s="93"/>
      <c r="S563" s="93"/>
      <c r="T563" s="93"/>
      <c r="U563" s="99"/>
      <c r="V563" s="99"/>
      <c r="W563" s="99"/>
      <c r="X563" s="99"/>
      <c r="Y563" s="93"/>
      <c r="Z563" s="93"/>
      <c r="AA563" s="93" t="s">
        <v>73</v>
      </c>
      <c r="AB563" s="96" t="s">
        <v>33</v>
      </c>
      <c r="AC563" s="93"/>
      <c r="AD563" s="93">
        <v>0</v>
      </c>
      <c r="AE563" s="99"/>
      <c r="AF563" s="93" t="s">
        <v>114</v>
      </c>
      <c r="AG563" s="93"/>
      <c r="AH563" s="96"/>
      <c r="AI563" s="96"/>
      <c r="AJ563" s="93" t="s">
        <v>2462</v>
      </c>
      <c r="AK563" s="93" t="s">
        <v>74</v>
      </c>
      <c r="AL563" s="93"/>
      <c r="AM563" s="93"/>
      <c r="AN563" s="93">
        <v>0</v>
      </c>
      <c r="AO563" s="93"/>
      <c r="AP563" s="93"/>
    </row>
    <row r="564" spans="1:42" ht="43.5">
      <c r="A564" s="89">
        <v>872</v>
      </c>
      <c r="B564" s="93" t="s">
        <v>2463</v>
      </c>
      <c r="C564" s="93" t="s">
        <v>2465</v>
      </c>
      <c r="D564" s="93" t="s">
        <v>2466</v>
      </c>
      <c r="E564" s="97" t="s">
        <v>2464</v>
      </c>
      <c r="F564" s="97" t="s">
        <v>2467</v>
      </c>
      <c r="G564" s="93" t="s">
        <v>27</v>
      </c>
      <c r="H564" s="93" t="s">
        <v>2465</v>
      </c>
      <c r="I564" s="93" t="s">
        <v>2465</v>
      </c>
      <c r="J564" s="93" t="s">
        <v>2468</v>
      </c>
      <c r="K564" s="93">
        <v>0</v>
      </c>
      <c r="L564" s="93">
        <v>0</v>
      </c>
      <c r="M564" s="93">
        <v>0</v>
      </c>
      <c r="N564" s="93">
        <v>0</v>
      </c>
      <c r="O564" s="93">
        <v>0</v>
      </c>
      <c r="P564" s="93" t="s">
        <v>48</v>
      </c>
      <c r="Q564" s="93" t="s">
        <v>30</v>
      </c>
      <c r="R564" s="93"/>
      <c r="S564" s="93"/>
      <c r="T564" s="93"/>
      <c r="U564" s="99"/>
      <c r="V564" s="99"/>
      <c r="W564" s="99"/>
      <c r="X564" s="99"/>
      <c r="Y564" s="93"/>
      <c r="Z564" s="93"/>
      <c r="AA564" s="93" t="s">
        <v>63</v>
      </c>
      <c r="AB564" s="96">
        <v>15000000</v>
      </c>
      <c r="AC564" s="93"/>
      <c r="AD564" s="93" t="s">
        <v>209</v>
      </c>
      <c r="AE564" s="99"/>
      <c r="AF564" s="93" t="s">
        <v>35</v>
      </c>
      <c r="AG564" s="93"/>
      <c r="AH564" s="96"/>
      <c r="AI564" s="96"/>
      <c r="AJ564" s="93">
        <v>750</v>
      </c>
      <c r="AK564" s="93" t="s">
        <v>105</v>
      </c>
      <c r="AL564" s="93"/>
      <c r="AM564" s="93"/>
      <c r="AN564" s="93">
        <v>1</v>
      </c>
      <c r="AO564" s="93"/>
      <c r="AP564" s="93"/>
    </row>
    <row r="565" spans="1:42" ht="72.5">
      <c r="A565" s="89">
        <v>873</v>
      </c>
      <c r="B565" s="93" t="s">
        <v>2469</v>
      </c>
      <c r="C565" s="93" t="s">
        <v>2471</v>
      </c>
      <c r="D565" s="93" t="s">
        <v>2470</v>
      </c>
      <c r="E565" s="93"/>
      <c r="F565" s="97" t="s">
        <v>2473</v>
      </c>
      <c r="G565" s="93" t="s">
        <v>44</v>
      </c>
      <c r="H565" s="93" t="s">
        <v>2471</v>
      </c>
      <c r="I565" s="93" t="s">
        <v>2472</v>
      </c>
      <c r="J565" s="93" t="s">
        <v>2474</v>
      </c>
      <c r="K565" s="97" t="s">
        <v>2475</v>
      </c>
      <c r="L565" s="93" t="s">
        <v>2476</v>
      </c>
      <c r="M565" s="93" t="s">
        <v>209</v>
      </c>
      <c r="N565" s="93">
        <v>0</v>
      </c>
      <c r="O565" s="93">
        <v>0</v>
      </c>
      <c r="P565" s="93" t="s">
        <v>30</v>
      </c>
      <c r="Q565" s="93" t="s">
        <v>48</v>
      </c>
      <c r="R565" s="93"/>
      <c r="S565" s="93"/>
      <c r="T565" s="93"/>
      <c r="U565" s="99"/>
      <c r="V565" s="99"/>
      <c r="W565" s="99"/>
      <c r="X565" s="99"/>
      <c r="Y565" s="93"/>
      <c r="Z565" s="93"/>
      <c r="AA565" s="93" t="s">
        <v>2477</v>
      </c>
      <c r="AB565" s="96">
        <v>3000000</v>
      </c>
      <c r="AC565" s="93"/>
      <c r="AD565" s="93">
        <v>0</v>
      </c>
      <c r="AE565" s="99"/>
      <c r="AF565" s="93" t="s">
        <v>1338</v>
      </c>
      <c r="AG565" s="93"/>
      <c r="AH565" s="96"/>
      <c r="AI565" s="96"/>
      <c r="AJ565" s="93" t="s">
        <v>2479</v>
      </c>
      <c r="AK565" s="93" t="s">
        <v>2480</v>
      </c>
      <c r="AL565" s="93"/>
      <c r="AM565" s="93"/>
      <c r="AN565" s="93">
        <v>1</v>
      </c>
      <c r="AO565" s="93"/>
      <c r="AP565" s="93"/>
    </row>
    <row r="566" spans="1:42" ht="58">
      <c r="A566" s="89">
        <v>874</v>
      </c>
      <c r="B566" s="93" t="s">
        <v>2481</v>
      </c>
      <c r="C566" s="93" t="s">
        <v>2483</v>
      </c>
      <c r="D566" s="93" t="s">
        <v>2484</v>
      </c>
      <c r="E566" s="93" t="s">
        <v>2482</v>
      </c>
      <c r="F566" s="97" t="s">
        <v>2485</v>
      </c>
      <c r="G566" s="93" t="s">
        <v>44</v>
      </c>
      <c r="H566" s="93" t="s">
        <v>2483</v>
      </c>
      <c r="I566" s="93" t="s">
        <v>2483</v>
      </c>
      <c r="J566" s="93" t="s">
        <v>2486</v>
      </c>
      <c r="K566" s="93" t="s">
        <v>209</v>
      </c>
      <c r="L566" s="93" t="s">
        <v>209</v>
      </c>
      <c r="M566" s="93" t="s">
        <v>209</v>
      </c>
      <c r="N566" s="93" t="s">
        <v>209</v>
      </c>
      <c r="O566" s="93" t="s">
        <v>209</v>
      </c>
      <c r="P566" s="93" t="s">
        <v>30</v>
      </c>
      <c r="Q566" s="93" t="s">
        <v>48</v>
      </c>
      <c r="R566" s="93"/>
      <c r="S566" s="93"/>
      <c r="T566" s="93"/>
      <c r="U566" s="99"/>
      <c r="V566" s="99"/>
      <c r="W566" s="99"/>
      <c r="X566" s="99"/>
      <c r="Y566" s="93"/>
      <c r="Z566" s="93"/>
      <c r="AA566" s="93" t="s">
        <v>546</v>
      </c>
      <c r="AB566" s="96" t="s">
        <v>2487</v>
      </c>
      <c r="AC566" s="93"/>
      <c r="AD566" s="93" t="s">
        <v>209</v>
      </c>
      <c r="AE566" s="99"/>
      <c r="AF566" s="93" t="s">
        <v>35</v>
      </c>
      <c r="AG566" s="93"/>
      <c r="AH566" s="96"/>
      <c r="AI566" s="96"/>
      <c r="AJ566" s="93" t="s">
        <v>1245</v>
      </c>
      <c r="AK566" s="93" t="s">
        <v>2489</v>
      </c>
      <c r="AL566" s="93"/>
      <c r="AM566" s="93"/>
      <c r="AN566" s="93" t="s">
        <v>55</v>
      </c>
      <c r="AO566" s="93"/>
      <c r="AP566" s="93"/>
    </row>
    <row r="567" spans="1:42" ht="58">
      <c r="A567" s="89">
        <v>875</v>
      </c>
      <c r="B567" s="93" t="s">
        <v>2490</v>
      </c>
      <c r="C567" s="93" t="s">
        <v>2492</v>
      </c>
      <c r="D567" s="93" t="s">
        <v>2493</v>
      </c>
      <c r="E567" s="93" t="s">
        <v>2491</v>
      </c>
      <c r="F567" s="97" t="s">
        <v>2494</v>
      </c>
      <c r="G567" s="93" t="s">
        <v>44</v>
      </c>
      <c r="H567" s="93" t="s">
        <v>2492</v>
      </c>
      <c r="I567" s="93" t="s">
        <v>2492</v>
      </c>
      <c r="J567" s="93" t="s">
        <v>2495</v>
      </c>
      <c r="K567" s="93" t="s">
        <v>209</v>
      </c>
      <c r="L567" s="93" t="s">
        <v>209</v>
      </c>
      <c r="M567" s="93" t="s">
        <v>209</v>
      </c>
      <c r="N567" s="93" t="s">
        <v>209</v>
      </c>
      <c r="O567" s="93" t="s">
        <v>209</v>
      </c>
      <c r="P567" s="93" t="s">
        <v>30</v>
      </c>
      <c r="Q567" s="93" t="s">
        <v>48</v>
      </c>
      <c r="R567" s="93"/>
      <c r="S567" s="93"/>
      <c r="T567" s="93"/>
      <c r="U567" s="99"/>
      <c r="V567" s="99"/>
      <c r="W567" s="99"/>
      <c r="X567" s="99"/>
      <c r="Y567" s="93"/>
      <c r="Z567" s="93"/>
      <c r="AA567" s="93" t="s">
        <v>2496</v>
      </c>
      <c r="AB567" s="96" t="s">
        <v>2497</v>
      </c>
      <c r="AC567" s="93"/>
      <c r="AD567" s="93" t="s">
        <v>2497</v>
      </c>
      <c r="AE567" s="99"/>
      <c r="AF567" s="93" t="s">
        <v>221</v>
      </c>
      <c r="AG567" s="93"/>
      <c r="AH567" s="96"/>
      <c r="AI567" s="96"/>
      <c r="AJ567" s="93" t="s">
        <v>2499</v>
      </c>
      <c r="AK567" s="93" t="s">
        <v>2501</v>
      </c>
      <c r="AL567" s="93"/>
      <c r="AM567" s="93"/>
      <c r="AN567" s="93" t="s">
        <v>2500</v>
      </c>
      <c r="AO567" s="93"/>
      <c r="AP567" s="93"/>
    </row>
    <row r="568" spans="1:42" ht="72.5">
      <c r="A568" s="89">
        <v>876</v>
      </c>
      <c r="B568" s="93" t="s">
        <v>2502</v>
      </c>
      <c r="C568" s="93" t="s">
        <v>2504</v>
      </c>
      <c r="D568" s="93" t="s">
        <v>2506</v>
      </c>
      <c r="E568" s="93" t="s">
        <v>2503</v>
      </c>
      <c r="F568" s="97" t="s">
        <v>2507</v>
      </c>
      <c r="G568" s="93" t="s">
        <v>44</v>
      </c>
      <c r="H568" s="93" t="s">
        <v>2504</v>
      </c>
      <c r="I568" s="93" t="s">
        <v>2505</v>
      </c>
      <c r="J568" s="93" t="s">
        <v>2508</v>
      </c>
      <c r="K568" s="93">
        <v>0</v>
      </c>
      <c r="L568" s="93">
        <v>0</v>
      </c>
      <c r="M568" s="93">
        <v>0</v>
      </c>
      <c r="N568" s="93">
        <v>0</v>
      </c>
      <c r="O568" s="93">
        <v>0</v>
      </c>
      <c r="P568" s="93" t="s">
        <v>48</v>
      </c>
      <c r="Q568" s="93" t="s">
        <v>48</v>
      </c>
      <c r="R568" s="93"/>
      <c r="S568" s="93"/>
      <c r="T568" s="93"/>
      <c r="U568" s="99"/>
      <c r="V568" s="99"/>
      <c r="W568" s="99"/>
      <c r="X568" s="99"/>
      <c r="Y568" s="93"/>
      <c r="Z568" s="93"/>
      <c r="AA568" s="93" t="s">
        <v>2006</v>
      </c>
      <c r="AB568" s="96">
        <v>5000000</v>
      </c>
      <c r="AC568" s="93"/>
      <c r="AD568" s="93" t="s">
        <v>209</v>
      </c>
      <c r="AE568" s="99"/>
      <c r="AF568" s="93" t="s">
        <v>35</v>
      </c>
      <c r="AG568" s="93"/>
      <c r="AH568" s="96"/>
      <c r="AI568" s="96"/>
      <c r="AJ568" s="93">
        <v>250</v>
      </c>
      <c r="AK568" s="93" t="s">
        <v>2509</v>
      </c>
      <c r="AL568" s="93"/>
      <c r="AM568" s="93"/>
      <c r="AN568" s="93">
        <v>1</v>
      </c>
      <c r="AO568" s="93"/>
      <c r="AP568" s="93"/>
    </row>
    <row r="569" spans="1:42" ht="72.5">
      <c r="A569" s="89">
        <v>877</v>
      </c>
      <c r="B569" s="93" t="s">
        <v>2510</v>
      </c>
      <c r="C569" s="93" t="s">
        <v>2511</v>
      </c>
      <c r="D569" s="93" t="s">
        <v>316</v>
      </c>
      <c r="E569" s="93"/>
      <c r="F569" s="97" t="s">
        <v>317</v>
      </c>
      <c r="G569" s="93" t="s">
        <v>27</v>
      </c>
      <c r="H569" s="93" t="s">
        <v>2511</v>
      </c>
      <c r="I569" s="93" t="s">
        <v>2511</v>
      </c>
      <c r="J569" s="93" t="s">
        <v>2512</v>
      </c>
      <c r="K569" s="93" t="s">
        <v>209</v>
      </c>
      <c r="L569" s="93" t="s">
        <v>209</v>
      </c>
      <c r="M569" s="93" t="s">
        <v>209</v>
      </c>
      <c r="N569" s="93" t="s">
        <v>8631</v>
      </c>
      <c r="O569" s="93" t="s">
        <v>2513</v>
      </c>
      <c r="P569" s="93" t="s">
        <v>48</v>
      </c>
      <c r="Q569" s="93" t="s">
        <v>30</v>
      </c>
      <c r="R569" s="93"/>
      <c r="S569" s="93"/>
      <c r="T569" s="93"/>
      <c r="U569" s="99"/>
      <c r="V569" s="99"/>
      <c r="W569" s="99"/>
      <c r="X569" s="99"/>
      <c r="Y569" s="93"/>
      <c r="Z569" s="93"/>
      <c r="AA569" s="93" t="s">
        <v>319</v>
      </c>
      <c r="AB569" s="96" t="s">
        <v>1735</v>
      </c>
      <c r="AC569" s="93"/>
      <c r="AD569" s="93" t="s">
        <v>321</v>
      </c>
      <c r="AE569" s="99"/>
      <c r="AF569" s="93" t="s">
        <v>35</v>
      </c>
      <c r="AG569" s="93"/>
      <c r="AH569" s="96"/>
      <c r="AI569" s="96"/>
      <c r="AJ569" s="93" t="s">
        <v>2515</v>
      </c>
      <c r="AK569" s="93" t="s">
        <v>2516</v>
      </c>
      <c r="AL569" s="93"/>
      <c r="AM569" s="93"/>
      <c r="AN569" s="93" t="s">
        <v>55</v>
      </c>
      <c r="AO569" s="93"/>
      <c r="AP569" s="93"/>
    </row>
    <row r="570" spans="1:42" ht="43.5">
      <c r="A570" s="89">
        <v>878</v>
      </c>
      <c r="B570" s="93" t="s">
        <v>2517</v>
      </c>
      <c r="C570" s="93" t="s">
        <v>2519</v>
      </c>
      <c r="D570" s="93" t="s">
        <v>2520</v>
      </c>
      <c r="E570" s="93" t="s">
        <v>2518</v>
      </c>
      <c r="F570" s="97" t="s">
        <v>2521</v>
      </c>
      <c r="G570" s="93" t="s">
        <v>27</v>
      </c>
      <c r="H570" s="93" t="s">
        <v>2519</v>
      </c>
      <c r="I570" s="93" t="s">
        <v>2519</v>
      </c>
      <c r="J570" s="93" t="s">
        <v>2522</v>
      </c>
      <c r="K570" s="93">
        <v>0</v>
      </c>
      <c r="L570" s="93">
        <v>0</v>
      </c>
      <c r="M570" s="93">
        <v>0</v>
      </c>
      <c r="N570" s="93">
        <v>0</v>
      </c>
      <c r="O570" s="93" t="s">
        <v>209</v>
      </c>
      <c r="P570" s="93" t="s">
        <v>48</v>
      </c>
      <c r="Q570" s="93" t="s">
        <v>48</v>
      </c>
      <c r="R570" s="93"/>
      <c r="S570" s="93"/>
      <c r="T570" s="93"/>
      <c r="U570" s="99"/>
      <c r="V570" s="99"/>
      <c r="W570" s="99"/>
      <c r="X570" s="99"/>
      <c r="Y570" s="93"/>
      <c r="Z570" s="93"/>
      <c r="AA570" s="93" t="s">
        <v>63</v>
      </c>
      <c r="AB570" s="96">
        <v>10000000</v>
      </c>
      <c r="AC570" s="93"/>
      <c r="AD570" s="93" t="s">
        <v>209</v>
      </c>
      <c r="AE570" s="99"/>
      <c r="AF570" s="93" t="s">
        <v>35</v>
      </c>
      <c r="AG570" s="93"/>
      <c r="AH570" s="96"/>
      <c r="AI570" s="96"/>
      <c r="AJ570" s="93">
        <v>500</v>
      </c>
      <c r="AK570" s="93" t="s">
        <v>2523</v>
      </c>
      <c r="AL570" s="93"/>
      <c r="AM570" s="93"/>
      <c r="AN570" s="93">
        <v>1</v>
      </c>
      <c r="AO570" s="93"/>
      <c r="AP570" s="93"/>
    </row>
    <row r="571" spans="1:42" ht="43.5">
      <c r="A571" s="89">
        <v>879</v>
      </c>
      <c r="B571" s="93" t="s">
        <v>2524</v>
      </c>
      <c r="C571" s="93" t="s">
        <v>2526</v>
      </c>
      <c r="D571" s="93" t="s">
        <v>2527</v>
      </c>
      <c r="E571" s="93" t="s">
        <v>2525</v>
      </c>
      <c r="F571" s="97" t="s">
        <v>2528</v>
      </c>
      <c r="G571" s="93" t="s">
        <v>44</v>
      </c>
      <c r="H571" s="93" t="s">
        <v>2526</v>
      </c>
      <c r="I571" s="93" t="s">
        <v>2526</v>
      </c>
      <c r="J571" s="93" t="s">
        <v>2529</v>
      </c>
      <c r="K571" s="93" t="s">
        <v>209</v>
      </c>
      <c r="L571" s="93" t="s">
        <v>209</v>
      </c>
      <c r="M571" s="93" t="s">
        <v>209</v>
      </c>
      <c r="N571" s="93" t="s">
        <v>209</v>
      </c>
      <c r="O571" s="93" t="s">
        <v>209</v>
      </c>
      <c r="P571" s="93" t="s">
        <v>30</v>
      </c>
      <c r="Q571" s="93" t="s">
        <v>30</v>
      </c>
      <c r="R571" s="93"/>
      <c r="S571" s="93"/>
      <c r="T571" s="93"/>
      <c r="U571" s="99"/>
      <c r="V571" s="99"/>
      <c r="W571" s="99"/>
      <c r="X571" s="99"/>
      <c r="Y571" s="93"/>
      <c r="Z571" s="93"/>
      <c r="AA571" s="93" t="s">
        <v>93</v>
      </c>
      <c r="AB571" s="96">
        <v>2000000</v>
      </c>
      <c r="AC571" s="93"/>
      <c r="AD571" s="93" t="s">
        <v>209</v>
      </c>
      <c r="AE571" s="99"/>
      <c r="AF571" s="93" t="s">
        <v>35</v>
      </c>
      <c r="AG571" s="93"/>
      <c r="AH571" s="96"/>
      <c r="AI571" s="96"/>
      <c r="AJ571" s="93">
        <v>200</v>
      </c>
      <c r="AK571" s="93" t="s">
        <v>2530</v>
      </c>
      <c r="AL571" s="93"/>
      <c r="AM571" s="93"/>
      <c r="AN571" s="93" t="s">
        <v>30</v>
      </c>
      <c r="AO571" s="93"/>
      <c r="AP571" s="93"/>
    </row>
    <row r="572" spans="1:42" ht="58">
      <c r="A572" s="89">
        <v>880</v>
      </c>
      <c r="B572" s="93" t="s">
        <v>2540</v>
      </c>
      <c r="C572" s="93" t="s">
        <v>2542</v>
      </c>
      <c r="D572" s="93" t="s">
        <v>2543</v>
      </c>
      <c r="E572" s="93" t="s">
        <v>2541</v>
      </c>
      <c r="F572" s="97" t="s">
        <v>455</v>
      </c>
      <c r="G572" s="93" t="s">
        <v>27</v>
      </c>
      <c r="H572" s="93" t="s">
        <v>2542</v>
      </c>
      <c r="I572" s="93" t="s">
        <v>2542</v>
      </c>
      <c r="J572" s="93" t="s">
        <v>2544</v>
      </c>
      <c r="K572" s="97" t="s">
        <v>457</v>
      </c>
      <c r="L572" s="93" t="s">
        <v>209</v>
      </c>
      <c r="M572" s="97" t="s">
        <v>457</v>
      </c>
      <c r="N572" s="93">
        <v>0</v>
      </c>
      <c r="O572" s="93">
        <v>0</v>
      </c>
      <c r="P572" s="93" t="s">
        <v>48</v>
      </c>
      <c r="Q572" s="93" t="s">
        <v>48</v>
      </c>
      <c r="R572" s="93"/>
      <c r="S572" s="93"/>
      <c r="T572" s="93"/>
      <c r="U572" s="99"/>
      <c r="V572" s="99"/>
      <c r="W572" s="99"/>
      <c r="X572" s="99"/>
      <c r="Y572" s="93"/>
      <c r="Z572" s="93"/>
      <c r="AA572" s="93" t="s">
        <v>2006</v>
      </c>
      <c r="AB572" s="96">
        <v>50000000</v>
      </c>
      <c r="AC572" s="93"/>
      <c r="AD572" s="93" t="s">
        <v>209</v>
      </c>
      <c r="AE572" s="99"/>
      <c r="AF572" s="93" t="s">
        <v>35</v>
      </c>
      <c r="AG572" s="93"/>
      <c r="AH572" s="96"/>
      <c r="AI572" s="96"/>
      <c r="AJ572" s="93">
        <v>5000</v>
      </c>
      <c r="AK572" s="93" t="s">
        <v>2545</v>
      </c>
      <c r="AL572" s="93"/>
      <c r="AM572" s="93"/>
      <c r="AN572" s="93">
        <v>2</v>
      </c>
      <c r="AO572" s="93"/>
      <c r="AP572" s="93"/>
    </row>
    <row r="573" spans="1:42" ht="58">
      <c r="A573" s="89">
        <v>881</v>
      </c>
      <c r="B573" s="93" t="s">
        <v>2564</v>
      </c>
      <c r="C573" s="93" t="s">
        <v>2566</v>
      </c>
      <c r="D573" s="93" t="s">
        <v>2568</v>
      </c>
      <c r="E573" s="93" t="s">
        <v>2565</v>
      </c>
      <c r="F573" s="97" t="s">
        <v>2569</v>
      </c>
      <c r="G573" s="93" t="s">
        <v>44</v>
      </c>
      <c r="H573" s="93" t="s">
        <v>2566</v>
      </c>
      <c r="I573" s="93" t="s">
        <v>2567</v>
      </c>
      <c r="J573" s="93" t="s">
        <v>2570</v>
      </c>
      <c r="K573" s="93">
        <v>0</v>
      </c>
      <c r="L573" s="93">
        <v>0</v>
      </c>
      <c r="M573" s="93">
        <v>0</v>
      </c>
      <c r="N573" s="93">
        <v>0</v>
      </c>
      <c r="O573" s="93">
        <v>0</v>
      </c>
      <c r="P573" s="93" t="s">
        <v>48</v>
      </c>
      <c r="Q573" s="93" t="s">
        <v>30</v>
      </c>
      <c r="R573" s="93"/>
      <c r="S573" s="93"/>
      <c r="T573" s="93"/>
      <c r="U573" s="99"/>
      <c r="V573" s="99"/>
      <c r="W573" s="99"/>
      <c r="X573" s="99"/>
      <c r="Y573" s="93"/>
      <c r="Z573" s="93"/>
      <c r="AA573" s="93" t="s">
        <v>73</v>
      </c>
      <c r="AB573" s="96" t="s">
        <v>280</v>
      </c>
      <c r="AC573" s="93"/>
      <c r="AD573" s="93">
        <v>0</v>
      </c>
      <c r="AE573" s="99"/>
      <c r="AF573" s="93" t="s">
        <v>114</v>
      </c>
      <c r="AG573" s="93"/>
      <c r="AH573" s="96"/>
      <c r="AI573" s="96"/>
      <c r="AJ573" s="93" t="s">
        <v>2571</v>
      </c>
      <c r="AK573" s="93" t="s">
        <v>2572</v>
      </c>
      <c r="AL573" s="93"/>
      <c r="AM573" s="93"/>
      <c r="AN573" s="93">
        <v>1</v>
      </c>
      <c r="AO573" s="93"/>
      <c r="AP573" s="93"/>
    </row>
    <row r="574" spans="1:42" ht="58">
      <c r="A574" s="89">
        <v>882</v>
      </c>
      <c r="B574" s="93" t="s">
        <v>2582</v>
      </c>
      <c r="C574" s="93" t="s">
        <v>2584</v>
      </c>
      <c r="D574" s="93" t="s">
        <v>2585</v>
      </c>
      <c r="E574" s="93" t="s">
        <v>2583</v>
      </c>
      <c r="F574" s="97" t="s">
        <v>2586</v>
      </c>
      <c r="G574" s="93" t="s">
        <v>44</v>
      </c>
      <c r="H574" s="93" t="s">
        <v>2584</v>
      </c>
      <c r="I574" s="93" t="s">
        <v>2584</v>
      </c>
      <c r="J574" s="93" t="s">
        <v>2587</v>
      </c>
      <c r="K574" s="93" t="s">
        <v>209</v>
      </c>
      <c r="L574" s="93" t="s">
        <v>209</v>
      </c>
      <c r="M574" s="93" t="s">
        <v>209</v>
      </c>
      <c r="N574" s="93" t="s">
        <v>209</v>
      </c>
      <c r="O574" s="93" t="s">
        <v>209</v>
      </c>
      <c r="P574" s="93" t="s">
        <v>30</v>
      </c>
      <c r="Q574" s="93" t="s">
        <v>30</v>
      </c>
      <c r="R574" s="93"/>
      <c r="S574" s="93"/>
      <c r="T574" s="93"/>
      <c r="U574" s="99"/>
      <c r="V574" s="99"/>
      <c r="W574" s="99"/>
      <c r="X574" s="99"/>
      <c r="Y574" s="93"/>
      <c r="Z574" s="93"/>
      <c r="AA574" s="93" t="s">
        <v>73</v>
      </c>
      <c r="AB574" s="96" t="s">
        <v>32</v>
      </c>
      <c r="AC574" s="93"/>
      <c r="AD574" s="93" t="s">
        <v>460</v>
      </c>
      <c r="AE574" s="99"/>
      <c r="AF574" s="93" t="s">
        <v>221</v>
      </c>
      <c r="AG574" s="93"/>
      <c r="AH574" s="96"/>
      <c r="AI574" s="96"/>
      <c r="AJ574" s="93" t="s">
        <v>2588</v>
      </c>
      <c r="AK574" s="93" t="s">
        <v>2589</v>
      </c>
      <c r="AL574" s="93"/>
      <c r="AM574" s="93"/>
      <c r="AN574" s="93">
        <v>2</v>
      </c>
      <c r="AO574" s="93"/>
      <c r="AP574" s="93"/>
    </row>
    <row r="575" spans="1:42" ht="101.5">
      <c r="A575" s="89">
        <v>883</v>
      </c>
      <c r="B575" s="93" t="s">
        <v>2590</v>
      </c>
      <c r="C575" s="93" t="s">
        <v>2592</v>
      </c>
      <c r="D575" s="93" t="s">
        <v>2593</v>
      </c>
      <c r="E575" s="93" t="s">
        <v>2591</v>
      </c>
      <c r="F575" s="97" t="s">
        <v>2594</v>
      </c>
      <c r="G575" s="93" t="s">
        <v>44</v>
      </c>
      <c r="H575" s="93" t="s">
        <v>2592</v>
      </c>
      <c r="I575" s="93" t="s">
        <v>2592</v>
      </c>
      <c r="J575" s="93" t="s">
        <v>2595</v>
      </c>
      <c r="K575" s="93" t="s">
        <v>8632</v>
      </c>
      <c r="L575" s="93" t="s">
        <v>799</v>
      </c>
      <c r="M575" s="93" t="s">
        <v>2596</v>
      </c>
      <c r="N575" s="93" t="s">
        <v>8633</v>
      </c>
      <c r="O575" s="93" t="s">
        <v>799</v>
      </c>
      <c r="P575" s="93" t="s">
        <v>30</v>
      </c>
      <c r="Q575" s="93" t="s">
        <v>48</v>
      </c>
      <c r="R575" s="93"/>
      <c r="S575" s="93"/>
      <c r="T575" s="93"/>
      <c r="U575" s="99"/>
      <c r="V575" s="99"/>
      <c r="W575" s="99"/>
      <c r="X575" s="99"/>
      <c r="Y575" s="93"/>
      <c r="Z575" s="93"/>
      <c r="AA575" s="93" t="s">
        <v>73</v>
      </c>
      <c r="AB575" s="96" t="s">
        <v>1789</v>
      </c>
      <c r="AC575" s="93"/>
      <c r="AD575" s="93" t="s">
        <v>30</v>
      </c>
      <c r="AE575" s="99"/>
      <c r="AF575" s="93" t="s">
        <v>221</v>
      </c>
      <c r="AG575" s="93"/>
      <c r="AH575" s="96"/>
      <c r="AI575" s="96"/>
      <c r="AJ575" s="93" t="s">
        <v>2599</v>
      </c>
      <c r="AK575" s="93" t="s">
        <v>82</v>
      </c>
      <c r="AL575" s="93"/>
      <c r="AM575" s="93"/>
      <c r="AN575" s="93" t="s">
        <v>201</v>
      </c>
      <c r="AO575" s="93"/>
      <c r="AP575" s="93"/>
    </row>
    <row r="576" spans="1:42" ht="72.5">
      <c r="A576" s="89">
        <v>884</v>
      </c>
      <c r="B576" s="93" t="s">
        <v>2600</v>
      </c>
      <c r="C576" s="93" t="s">
        <v>2602</v>
      </c>
      <c r="D576" s="93" t="s">
        <v>2601</v>
      </c>
      <c r="E576" s="93"/>
      <c r="F576" s="97" t="s">
        <v>2603</v>
      </c>
      <c r="G576" s="93" t="s">
        <v>44</v>
      </c>
      <c r="H576" s="93" t="s">
        <v>2602</v>
      </c>
      <c r="I576" s="93" t="s">
        <v>2602</v>
      </c>
      <c r="J576" s="93" t="s">
        <v>2604</v>
      </c>
      <c r="K576" s="93" t="s">
        <v>209</v>
      </c>
      <c r="L576" s="93" t="s">
        <v>209</v>
      </c>
      <c r="M576" s="93" t="s">
        <v>953</v>
      </c>
      <c r="N576" s="93" t="s">
        <v>8634</v>
      </c>
      <c r="O576" s="93" t="s">
        <v>2606</v>
      </c>
      <c r="P576" s="93" t="s">
        <v>30</v>
      </c>
      <c r="Q576" s="93" t="s">
        <v>30</v>
      </c>
      <c r="R576" s="93"/>
      <c r="S576" s="93"/>
      <c r="T576" s="93"/>
      <c r="U576" s="99"/>
      <c r="V576" s="99"/>
      <c r="W576" s="99"/>
      <c r="X576" s="99"/>
      <c r="Y576" s="93"/>
      <c r="Z576" s="93"/>
      <c r="AA576" s="93" t="s">
        <v>546</v>
      </c>
      <c r="AB576" s="96" t="s">
        <v>2607</v>
      </c>
      <c r="AC576" s="93"/>
      <c r="AD576" s="93" t="s">
        <v>2608</v>
      </c>
      <c r="AE576" s="99"/>
      <c r="AF576" s="93" t="s">
        <v>35</v>
      </c>
      <c r="AG576" s="93"/>
      <c r="AH576" s="96"/>
      <c r="AI576" s="96"/>
      <c r="AJ576" s="93" t="s">
        <v>2610</v>
      </c>
      <c r="AK576" s="93" t="s">
        <v>2611</v>
      </c>
      <c r="AL576" s="93"/>
      <c r="AM576" s="93"/>
      <c r="AN576" s="93" t="s">
        <v>55</v>
      </c>
      <c r="AO576" s="93"/>
      <c r="AP576" s="93"/>
    </row>
    <row r="577" spans="1:42" ht="101.5">
      <c r="A577" s="89">
        <v>885</v>
      </c>
      <c r="B577" s="93" t="s">
        <v>2612</v>
      </c>
      <c r="C577" s="93" t="s">
        <v>2614</v>
      </c>
      <c r="D577" s="93" t="s">
        <v>2615</v>
      </c>
      <c r="E577" s="93" t="s">
        <v>2613</v>
      </c>
      <c r="F577" s="97" t="s">
        <v>2616</v>
      </c>
      <c r="G577" s="93" t="s">
        <v>44</v>
      </c>
      <c r="H577" s="93" t="s">
        <v>2614</v>
      </c>
      <c r="I577" s="93" t="s">
        <v>2614</v>
      </c>
      <c r="J577" s="93" t="s">
        <v>2617</v>
      </c>
      <c r="K577" s="93" t="s">
        <v>8635</v>
      </c>
      <c r="L577" s="93" t="s">
        <v>2618</v>
      </c>
      <c r="M577" s="93" t="s">
        <v>2618</v>
      </c>
      <c r="N577" s="93" t="s">
        <v>8636</v>
      </c>
      <c r="O577" s="97" t="s">
        <v>2619</v>
      </c>
      <c r="P577" s="93" t="s">
        <v>30</v>
      </c>
      <c r="Q577" s="93" t="s">
        <v>48</v>
      </c>
      <c r="R577" s="93"/>
      <c r="S577" s="93"/>
      <c r="T577" s="93"/>
      <c r="U577" s="99"/>
      <c r="V577" s="99"/>
      <c r="W577" s="99"/>
      <c r="X577" s="99"/>
      <c r="Y577" s="93"/>
      <c r="Z577" s="93"/>
      <c r="AA577" s="93" t="s">
        <v>131</v>
      </c>
      <c r="AB577" s="96" t="s">
        <v>2620</v>
      </c>
      <c r="AC577" s="93"/>
      <c r="AD577" s="93" t="s">
        <v>2621</v>
      </c>
      <c r="AE577" s="99"/>
      <c r="AF577" s="93" t="s">
        <v>35</v>
      </c>
      <c r="AG577" s="93"/>
      <c r="AH577" s="96"/>
      <c r="AI577" s="96"/>
      <c r="AJ577" s="93" t="s">
        <v>2623</v>
      </c>
      <c r="AK577" s="93" t="s">
        <v>2624</v>
      </c>
      <c r="AL577" s="93"/>
      <c r="AM577" s="93"/>
      <c r="AN577" s="93">
        <v>2</v>
      </c>
      <c r="AO577" s="93"/>
      <c r="AP577" s="93"/>
    </row>
    <row r="578" spans="1:42" ht="58">
      <c r="A578" s="89">
        <v>886</v>
      </c>
      <c r="B578" s="93" t="s">
        <v>2625</v>
      </c>
      <c r="C578" s="93" t="s">
        <v>2627</v>
      </c>
      <c r="D578" s="93" t="s">
        <v>2628</v>
      </c>
      <c r="E578" s="93" t="s">
        <v>2626</v>
      </c>
      <c r="F578" s="97" t="s">
        <v>2629</v>
      </c>
      <c r="G578" s="93" t="s">
        <v>44</v>
      </c>
      <c r="H578" s="93" t="s">
        <v>2627</v>
      </c>
      <c r="I578" s="93" t="s">
        <v>2627</v>
      </c>
      <c r="J578" s="93" t="s">
        <v>2630</v>
      </c>
      <c r="K578" s="93">
        <v>9120100841973</v>
      </c>
      <c r="L578" s="93" t="s">
        <v>2631</v>
      </c>
      <c r="M578" s="93" t="s">
        <v>209</v>
      </c>
      <c r="N578" s="93" t="s">
        <v>8637</v>
      </c>
      <c r="O578" s="93" t="s">
        <v>209</v>
      </c>
      <c r="P578" s="93" t="s">
        <v>30</v>
      </c>
      <c r="Q578" s="93" t="s">
        <v>48</v>
      </c>
      <c r="R578" s="93"/>
      <c r="S578" s="93"/>
      <c r="T578" s="93"/>
      <c r="U578" s="99"/>
      <c r="V578" s="99"/>
      <c r="W578" s="99"/>
      <c r="X578" s="99"/>
      <c r="Y578" s="93"/>
      <c r="Z578" s="93"/>
      <c r="AA578" s="93" t="s">
        <v>546</v>
      </c>
      <c r="AB578" s="96" t="s">
        <v>280</v>
      </c>
      <c r="AC578" s="93"/>
      <c r="AD578" s="93" t="s">
        <v>30</v>
      </c>
      <c r="AE578" s="99"/>
      <c r="AF578" s="93" t="s">
        <v>35</v>
      </c>
      <c r="AG578" s="93"/>
      <c r="AH578" s="96"/>
      <c r="AI578" s="96"/>
      <c r="AJ578" s="93">
        <v>1000000</v>
      </c>
      <c r="AK578" s="93" t="s">
        <v>105</v>
      </c>
      <c r="AL578" s="93"/>
      <c r="AM578" s="93"/>
      <c r="AN578" s="93">
        <v>1</v>
      </c>
      <c r="AO578" s="93"/>
      <c r="AP578" s="93"/>
    </row>
    <row r="579" spans="1:42" ht="43.5">
      <c r="A579" s="89">
        <v>887</v>
      </c>
      <c r="B579" s="93" t="s">
        <v>2637</v>
      </c>
      <c r="C579" s="93" t="s">
        <v>2639</v>
      </c>
      <c r="D579" s="93" t="s">
        <v>2640</v>
      </c>
      <c r="E579" s="97" t="s">
        <v>2638</v>
      </c>
      <c r="F579" s="97" t="s">
        <v>2641</v>
      </c>
      <c r="G579" s="93" t="s">
        <v>44</v>
      </c>
      <c r="H579" s="93" t="s">
        <v>2639</v>
      </c>
      <c r="I579" s="93" t="s">
        <v>2639</v>
      </c>
      <c r="J579" s="93" t="s">
        <v>2642</v>
      </c>
      <c r="K579" s="93" t="s">
        <v>209</v>
      </c>
      <c r="L579" s="93" t="s">
        <v>2643</v>
      </c>
      <c r="M579" s="93" t="s">
        <v>209</v>
      </c>
      <c r="N579" s="93" t="s">
        <v>209</v>
      </c>
      <c r="O579" s="93" t="s">
        <v>209</v>
      </c>
      <c r="P579" s="93" t="s">
        <v>30</v>
      </c>
      <c r="Q579" s="93" t="s">
        <v>48</v>
      </c>
      <c r="R579" s="93"/>
      <c r="S579" s="93"/>
      <c r="T579" s="93"/>
      <c r="U579" s="99"/>
      <c r="V579" s="99"/>
      <c r="W579" s="99"/>
      <c r="X579" s="99"/>
      <c r="Y579" s="93"/>
      <c r="Z579" s="93"/>
      <c r="AA579" s="93" t="s">
        <v>2644</v>
      </c>
      <c r="AB579" s="96" t="s">
        <v>1309</v>
      </c>
      <c r="AC579" s="93"/>
      <c r="AD579" s="93" t="s">
        <v>209</v>
      </c>
      <c r="AE579" s="99"/>
      <c r="AF579" s="93" t="s">
        <v>114</v>
      </c>
      <c r="AG579" s="93"/>
      <c r="AH579" s="96"/>
      <c r="AI579" s="96"/>
      <c r="AJ579" s="93" t="s">
        <v>2645</v>
      </c>
      <c r="AK579" s="93" t="s">
        <v>2646</v>
      </c>
      <c r="AL579" s="93"/>
      <c r="AM579" s="93"/>
      <c r="AN579" s="93">
        <v>2</v>
      </c>
      <c r="AO579" s="93"/>
      <c r="AP579" s="93"/>
    </row>
    <row r="580" spans="1:42" ht="116">
      <c r="A580" s="89">
        <v>888</v>
      </c>
      <c r="B580" s="93" t="s">
        <v>2647</v>
      </c>
      <c r="C580" s="93" t="s">
        <v>2649</v>
      </c>
      <c r="D580" s="93" t="s">
        <v>2648</v>
      </c>
      <c r="E580" s="93"/>
      <c r="F580" s="97" t="s">
        <v>2651</v>
      </c>
      <c r="G580" s="93" t="s">
        <v>44</v>
      </c>
      <c r="H580" s="93" t="s">
        <v>2649</v>
      </c>
      <c r="I580" s="93" t="s">
        <v>2650</v>
      </c>
      <c r="J580" s="93" t="s">
        <v>2652</v>
      </c>
      <c r="K580" s="93" t="s">
        <v>209</v>
      </c>
      <c r="L580" s="93" t="s">
        <v>209</v>
      </c>
      <c r="M580" s="93" t="s">
        <v>209</v>
      </c>
      <c r="N580" s="93" t="s">
        <v>209</v>
      </c>
      <c r="O580" s="93" t="s">
        <v>209</v>
      </c>
      <c r="P580" s="93" t="s">
        <v>48</v>
      </c>
      <c r="Q580" s="93" t="s">
        <v>30</v>
      </c>
      <c r="R580" s="93"/>
      <c r="S580" s="93"/>
      <c r="T580" s="93"/>
      <c r="U580" s="99"/>
      <c r="V580" s="99"/>
      <c r="W580" s="99"/>
      <c r="X580" s="99"/>
      <c r="Y580" s="93"/>
      <c r="Z580" s="93"/>
      <c r="AA580" s="93" t="s">
        <v>131</v>
      </c>
      <c r="AB580" s="96" t="s">
        <v>1789</v>
      </c>
      <c r="AC580" s="93"/>
      <c r="AD580" s="93" t="s">
        <v>209</v>
      </c>
      <c r="AE580" s="99"/>
      <c r="AF580" s="93" t="s">
        <v>221</v>
      </c>
      <c r="AG580" s="93"/>
      <c r="AH580" s="96"/>
      <c r="AI580" s="96"/>
      <c r="AJ580" s="93" t="s">
        <v>2654</v>
      </c>
      <c r="AK580" s="93" t="s">
        <v>2655</v>
      </c>
      <c r="AL580" s="93"/>
      <c r="AM580" s="93"/>
      <c r="AN580" s="93">
        <v>1</v>
      </c>
      <c r="AO580" s="93"/>
      <c r="AP580" s="93"/>
    </row>
    <row r="581" spans="1:42" ht="87">
      <c r="A581" s="89">
        <v>889</v>
      </c>
      <c r="B581" s="93" t="s">
        <v>2660</v>
      </c>
      <c r="C581" s="93" t="s">
        <v>2662</v>
      </c>
      <c r="D581" s="93" t="s">
        <v>2661</v>
      </c>
      <c r="E581" s="93"/>
      <c r="F581" s="97" t="s">
        <v>2664</v>
      </c>
      <c r="G581" s="93" t="s">
        <v>27</v>
      </c>
      <c r="H581" s="93" t="s">
        <v>2662</v>
      </c>
      <c r="I581" s="93" t="s">
        <v>2663</v>
      </c>
      <c r="J581" s="93" t="s">
        <v>2665</v>
      </c>
      <c r="K581" s="93" t="s">
        <v>209</v>
      </c>
      <c r="L581" s="93" t="s">
        <v>209</v>
      </c>
      <c r="M581" s="93" t="s">
        <v>209</v>
      </c>
      <c r="N581" s="93" t="s">
        <v>209</v>
      </c>
      <c r="O581" s="93" t="s">
        <v>209</v>
      </c>
      <c r="P581" s="93" t="s">
        <v>48</v>
      </c>
      <c r="Q581" s="93" t="s">
        <v>30</v>
      </c>
      <c r="R581" s="93"/>
      <c r="S581" s="93"/>
      <c r="T581" s="93"/>
      <c r="U581" s="99"/>
      <c r="V581" s="99"/>
      <c r="W581" s="99"/>
      <c r="X581" s="99"/>
      <c r="Y581" s="93"/>
      <c r="Z581" s="93"/>
      <c r="AA581" s="93" t="s">
        <v>546</v>
      </c>
      <c r="AB581" s="96" t="s">
        <v>161</v>
      </c>
      <c r="AC581" s="93"/>
      <c r="AD581" s="93" t="s">
        <v>30</v>
      </c>
      <c r="AE581" s="99"/>
      <c r="AF581" s="93" t="s">
        <v>221</v>
      </c>
      <c r="AG581" s="93"/>
      <c r="AH581" s="96"/>
      <c r="AI581" s="96"/>
      <c r="AJ581" s="93" t="s">
        <v>2666</v>
      </c>
      <c r="AK581" s="93" t="s">
        <v>2667</v>
      </c>
      <c r="AL581" s="93"/>
      <c r="AM581" s="93"/>
      <c r="AN581" s="93" t="s">
        <v>271</v>
      </c>
      <c r="AO581" s="93"/>
      <c r="AP581" s="93"/>
    </row>
    <row r="582" spans="1:42" ht="43.5">
      <c r="A582" s="89">
        <v>890</v>
      </c>
      <c r="B582" s="93" t="s">
        <v>2668</v>
      </c>
      <c r="C582" s="93" t="s">
        <v>2670</v>
      </c>
      <c r="D582" s="93" t="s">
        <v>2671</v>
      </c>
      <c r="E582" s="93" t="s">
        <v>2669</v>
      </c>
      <c r="F582" s="97" t="s">
        <v>2672</v>
      </c>
      <c r="G582" s="93" t="s">
        <v>27</v>
      </c>
      <c r="H582" s="93" t="s">
        <v>2670</v>
      </c>
      <c r="I582" s="93" t="s">
        <v>2670</v>
      </c>
      <c r="J582" s="93" t="s">
        <v>2673</v>
      </c>
      <c r="K582" s="93" t="s">
        <v>209</v>
      </c>
      <c r="L582" s="93" t="s">
        <v>209</v>
      </c>
      <c r="M582" s="93" t="s">
        <v>209</v>
      </c>
      <c r="N582" s="93" t="s">
        <v>209</v>
      </c>
      <c r="O582" s="93" t="s">
        <v>209</v>
      </c>
      <c r="P582" s="93" t="s">
        <v>48</v>
      </c>
      <c r="Q582" s="93" t="s">
        <v>30</v>
      </c>
      <c r="R582" s="93"/>
      <c r="S582" s="93"/>
      <c r="T582" s="93"/>
      <c r="U582" s="99"/>
      <c r="V582" s="99"/>
      <c r="W582" s="99"/>
      <c r="X582" s="99"/>
      <c r="Y582" s="93"/>
      <c r="Z582" s="93"/>
      <c r="AA582" s="93" t="s">
        <v>197</v>
      </c>
      <c r="AB582" s="96">
        <v>25000000</v>
      </c>
      <c r="AC582" s="93"/>
      <c r="AD582" s="93" t="s">
        <v>209</v>
      </c>
      <c r="AE582" s="99"/>
      <c r="AF582" s="93" t="s">
        <v>35</v>
      </c>
      <c r="AG582" s="93"/>
      <c r="AH582" s="96"/>
      <c r="AI582" s="96"/>
      <c r="AJ582" s="93">
        <v>250</v>
      </c>
      <c r="AK582" s="93" t="s">
        <v>547</v>
      </c>
      <c r="AL582" s="93"/>
      <c r="AM582" s="93"/>
      <c r="AN582" s="93">
        <v>5</v>
      </c>
      <c r="AO582" s="93"/>
      <c r="AP582" s="93"/>
    </row>
    <row r="583" spans="1:42" ht="72.5">
      <c r="A583" s="89">
        <v>891</v>
      </c>
      <c r="B583" s="93" t="s">
        <v>2674</v>
      </c>
      <c r="C583" s="93" t="s">
        <v>2676</v>
      </c>
      <c r="D583" s="93" t="s">
        <v>2677</v>
      </c>
      <c r="E583" s="93" t="s">
        <v>2675</v>
      </c>
      <c r="F583" s="97" t="s">
        <v>2678</v>
      </c>
      <c r="G583" s="93" t="s">
        <v>27</v>
      </c>
      <c r="H583" s="93" t="s">
        <v>2676</v>
      </c>
      <c r="I583" s="93" t="s">
        <v>2676</v>
      </c>
      <c r="J583" s="93" t="s">
        <v>2679</v>
      </c>
      <c r="K583" s="93" t="s">
        <v>209</v>
      </c>
      <c r="L583" s="93" t="s">
        <v>2680</v>
      </c>
      <c r="M583" s="93" t="s">
        <v>209</v>
      </c>
      <c r="N583" s="93" t="s">
        <v>209</v>
      </c>
      <c r="O583" s="97" t="s">
        <v>2681</v>
      </c>
      <c r="P583" s="93" t="s">
        <v>30</v>
      </c>
      <c r="Q583" s="93" t="s">
        <v>48</v>
      </c>
      <c r="R583" s="93"/>
      <c r="S583" s="93"/>
      <c r="T583" s="93"/>
      <c r="U583" s="99"/>
      <c r="V583" s="99"/>
      <c r="W583" s="99"/>
      <c r="X583" s="99"/>
      <c r="Y583" s="93"/>
      <c r="Z583" s="93"/>
      <c r="AA583" s="93" t="s">
        <v>63</v>
      </c>
      <c r="AB583" s="96">
        <v>23000000</v>
      </c>
      <c r="AC583" s="93"/>
      <c r="AD583" s="93">
        <v>1</v>
      </c>
      <c r="AE583" s="99"/>
      <c r="AF583" s="93" t="s">
        <v>221</v>
      </c>
      <c r="AG583" s="93"/>
      <c r="AH583" s="96"/>
      <c r="AI583" s="96"/>
      <c r="AJ583" s="93" t="s">
        <v>2682</v>
      </c>
      <c r="AK583" s="93" t="s">
        <v>105</v>
      </c>
      <c r="AL583" s="93"/>
      <c r="AM583" s="93"/>
      <c r="AN583" s="93" t="s">
        <v>2683</v>
      </c>
      <c r="AO583" s="93"/>
      <c r="AP583" s="93"/>
    </row>
    <row r="584" spans="1:42" ht="101.5">
      <c r="A584" s="89">
        <v>892</v>
      </c>
      <c r="B584" s="93" t="s">
        <v>2684</v>
      </c>
      <c r="C584" s="93" t="s">
        <v>2686</v>
      </c>
      <c r="D584" s="93" t="s">
        <v>2685</v>
      </c>
      <c r="E584" s="93"/>
      <c r="F584" s="97" t="s">
        <v>2687</v>
      </c>
      <c r="G584" s="93" t="s">
        <v>44</v>
      </c>
      <c r="H584" s="93" t="s">
        <v>2686</v>
      </c>
      <c r="I584" s="93" t="s">
        <v>2686</v>
      </c>
      <c r="J584" s="93" t="s">
        <v>2688</v>
      </c>
      <c r="K584" s="93" t="s">
        <v>209</v>
      </c>
      <c r="L584" s="93" t="s">
        <v>209</v>
      </c>
      <c r="M584" s="93" t="s">
        <v>209</v>
      </c>
      <c r="N584" s="93" t="s">
        <v>209</v>
      </c>
      <c r="O584" s="93" t="s">
        <v>209</v>
      </c>
      <c r="P584" s="93" t="s">
        <v>48</v>
      </c>
      <c r="Q584" s="93" t="s">
        <v>48</v>
      </c>
      <c r="R584" s="93"/>
      <c r="S584" s="93"/>
      <c r="T584" s="93"/>
      <c r="U584" s="99"/>
      <c r="V584" s="99"/>
      <c r="W584" s="99"/>
      <c r="X584" s="99"/>
      <c r="Y584" s="93"/>
      <c r="Z584" s="93"/>
      <c r="AA584" s="93" t="s">
        <v>93</v>
      </c>
      <c r="AB584" s="96" t="s">
        <v>2689</v>
      </c>
      <c r="AC584" s="93"/>
      <c r="AD584" s="93" t="s">
        <v>209</v>
      </c>
      <c r="AE584" s="99"/>
      <c r="AF584" s="93" t="s">
        <v>221</v>
      </c>
      <c r="AG584" s="93"/>
      <c r="AH584" s="96"/>
      <c r="AI584" s="96"/>
      <c r="AJ584" s="93" t="s">
        <v>2691</v>
      </c>
      <c r="AK584" s="93" t="s">
        <v>2222</v>
      </c>
      <c r="AL584" s="93"/>
      <c r="AM584" s="93"/>
      <c r="AN584" s="93" t="s">
        <v>2692</v>
      </c>
      <c r="AO584" s="93"/>
      <c r="AP584" s="93"/>
    </row>
    <row r="585" spans="1:42" ht="58">
      <c r="A585" s="89">
        <v>893</v>
      </c>
      <c r="B585" s="93" t="s">
        <v>2693</v>
      </c>
      <c r="C585" s="93" t="s">
        <v>2695</v>
      </c>
      <c r="D585" s="93" t="s">
        <v>2696</v>
      </c>
      <c r="E585" s="93" t="s">
        <v>2694</v>
      </c>
      <c r="F585" s="97" t="s">
        <v>2697</v>
      </c>
      <c r="G585" s="93" t="s">
        <v>44</v>
      </c>
      <c r="H585" s="93" t="s">
        <v>2695</v>
      </c>
      <c r="I585" s="93" t="s">
        <v>2695</v>
      </c>
      <c r="J585" s="93" t="s">
        <v>2698</v>
      </c>
      <c r="K585" s="93" t="s">
        <v>209</v>
      </c>
      <c r="L585" s="93" t="s">
        <v>2698</v>
      </c>
      <c r="M585" s="93" t="s">
        <v>209</v>
      </c>
      <c r="N585" s="93" t="s">
        <v>209</v>
      </c>
      <c r="O585" s="93" t="s">
        <v>209</v>
      </c>
      <c r="P585" s="93" t="s">
        <v>48</v>
      </c>
      <c r="Q585" s="93" t="s">
        <v>30</v>
      </c>
      <c r="R585" s="93"/>
      <c r="S585" s="93"/>
      <c r="T585" s="93"/>
      <c r="U585" s="99"/>
      <c r="V585" s="99"/>
      <c r="W585" s="99"/>
      <c r="X585" s="99"/>
      <c r="Y585" s="93"/>
      <c r="Z585" s="93"/>
      <c r="AA585" s="93" t="s">
        <v>131</v>
      </c>
      <c r="AB585" s="96" t="s">
        <v>161</v>
      </c>
      <c r="AC585" s="93"/>
      <c r="AD585" s="93" t="s">
        <v>209</v>
      </c>
      <c r="AE585" s="99"/>
      <c r="AF585" s="93" t="s">
        <v>221</v>
      </c>
      <c r="AG585" s="93"/>
      <c r="AH585" s="96"/>
      <c r="AI585" s="96"/>
      <c r="AJ585" s="93" t="s">
        <v>2700</v>
      </c>
      <c r="AK585" s="93" t="s">
        <v>1273</v>
      </c>
      <c r="AL585" s="93"/>
      <c r="AM585" s="93"/>
      <c r="AN585" s="93">
        <v>4</v>
      </c>
      <c r="AO585" s="93"/>
      <c r="AP585" s="93"/>
    </row>
    <row r="586" spans="1:42" ht="72.5">
      <c r="A586" s="89">
        <v>894</v>
      </c>
      <c r="B586" s="93" t="s">
        <v>2701</v>
      </c>
      <c r="C586" s="93" t="s">
        <v>2703</v>
      </c>
      <c r="D586" s="93" t="s">
        <v>2704</v>
      </c>
      <c r="E586" s="93" t="s">
        <v>2702</v>
      </c>
      <c r="F586" s="97" t="s">
        <v>2705</v>
      </c>
      <c r="G586" s="93" t="s">
        <v>44</v>
      </c>
      <c r="H586" s="93" t="s">
        <v>2703</v>
      </c>
      <c r="I586" s="93" t="s">
        <v>2703</v>
      </c>
      <c r="J586" s="93" t="s">
        <v>2706</v>
      </c>
      <c r="K586" s="93" t="s">
        <v>209</v>
      </c>
      <c r="L586" s="93" t="s">
        <v>209</v>
      </c>
      <c r="M586" s="93" t="s">
        <v>209</v>
      </c>
      <c r="N586" s="93" t="s">
        <v>209</v>
      </c>
      <c r="O586" s="93" t="s">
        <v>209</v>
      </c>
      <c r="P586" s="93" t="s">
        <v>30</v>
      </c>
      <c r="Q586" s="93" t="s">
        <v>48</v>
      </c>
      <c r="R586" s="93"/>
      <c r="S586" s="93"/>
      <c r="T586" s="93"/>
      <c r="U586" s="99"/>
      <c r="V586" s="99"/>
      <c r="W586" s="99"/>
      <c r="X586" s="99"/>
      <c r="Y586" s="93"/>
      <c r="Z586" s="93"/>
      <c r="AA586" s="93" t="s">
        <v>546</v>
      </c>
      <c r="AB586" s="96" t="s">
        <v>33</v>
      </c>
      <c r="AC586" s="93"/>
      <c r="AD586" s="93" t="s">
        <v>209</v>
      </c>
      <c r="AE586" s="99"/>
      <c r="AF586" s="93" t="s">
        <v>35</v>
      </c>
      <c r="AG586" s="93"/>
      <c r="AH586" s="96"/>
      <c r="AI586" s="96"/>
      <c r="AJ586" s="93" t="s">
        <v>2707</v>
      </c>
      <c r="AK586" s="93" t="s">
        <v>95</v>
      </c>
      <c r="AL586" s="93"/>
      <c r="AM586" s="93"/>
      <c r="AN586" s="93" t="s">
        <v>2708</v>
      </c>
      <c r="AO586" s="93"/>
      <c r="AP586" s="93"/>
    </row>
    <row r="587" spans="1:42" ht="145">
      <c r="A587" s="89">
        <v>895</v>
      </c>
      <c r="B587" s="93" t="s">
        <v>2709</v>
      </c>
      <c r="C587" s="93" t="s">
        <v>2711</v>
      </c>
      <c r="D587" s="93" t="s">
        <v>2710</v>
      </c>
      <c r="E587" s="93"/>
      <c r="F587" s="93" t="s">
        <v>2713</v>
      </c>
      <c r="G587" s="93" t="s">
        <v>27</v>
      </c>
      <c r="H587" s="93" t="s">
        <v>2711</v>
      </c>
      <c r="I587" s="93" t="s">
        <v>2712</v>
      </c>
      <c r="J587" s="93" t="s">
        <v>2714</v>
      </c>
      <c r="K587" s="93" t="s">
        <v>209</v>
      </c>
      <c r="L587" s="93" t="s">
        <v>209</v>
      </c>
      <c r="M587" s="93" t="s">
        <v>209</v>
      </c>
      <c r="N587" s="93" t="s">
        <v>8638</v>
      </c>
      <c r="O587" s="93" t="s">
        <v>209</v>
      </c>
      <c r="P587" s="93" t="s">
        <v>30</v>
      </c>
      <c r="Q587" s="93" t="s">
        <v>48</v>
      </c>
      <c r="R587" s="93"/>
      <c r="S587" s="93"/>
      <c r="T587" s="93"/>
      <c r="U587" s="99"/>
      <c r="V587" s="99"/>
      <c r="W587" s="99"/>
      <c r="X587" s="99"/>
      <c r="Y587" s="93"/>
      <c r="Z587" s="93"/>
      <c r="AA587" s="93" t="s">
        <v>2716</v>
      </c>
      <c r="AB587" s="96">
        <v>500000</v>
      </c>
      <c r="AC587" s="93"/>
      <c r="AD587" s="93" t="s">
        <v>209</v>
      </c>
      <c r="AE587" s="99"/>
      <c r="AF587" s="93" t="s">
        <v>35</v>
      </c>
      <c r="AG587" s="93"/>
      <c r="AH587" s="96"/>
      <c r="AI587" s="96"/>
      <c r="AJ587" s="93" t="s">
        <v>2718</v>
      </c>
      <c r="AK587" s="93" t="s">
        <v>2720</v>
      </c>
      <c r="AL587" s="93"/>
      <c r="AM587" s="93"/>
      <c r="AN587" s="93" t="s">
        <v>2719</v>
      </c>
      <c r="AO587" s="93"/>
      <c r="AP587" s="93"/>
    </row>
    <row r="588" spans="1:42" ht="43.5">
      <c r="A588" s="89">
        <v>896</v>
      </c>
      <c r="B588" s="93" t="s">
        <v>2731</v>
      </c>
      <c r="C588" s="93" t="s">
        <v>2733</v>
      </c>
      <c r="D588" s="93" t="s">
        <v>2734</v>
      </c>
      <c r="E588" s="93" t="s">
        <v>2732</v>
      </c>
      <c r="F588" s="97" t="s">
        <v>2735</v>
      </c>
      <c r="G588" s="93" t="s">
        <v>44</v>
      </c>
      <c r="H588" s="93" t="s">
        <v>2733</v>
      </c>
      <c r="I588" s="93" t="s">
        <v>2733</v>
      </c>
      <c r="J588" s="93" t="s">
        <v>2736</v>
      </c>
      <c r="K588" s="93" t="s">
        <v>209</v>
      </c>
      <c r="L588" s="93" t="s">
        <v>209</v>
      </c>
      <c r="M588" s="93" t="s">
        <v>209</v>
      </c>
      <c r="N588" s="93" t="s">
        <v>209</v>
      </c>
      <c r="O588" s="93" t="s">
        <v>209</v>
      </c>
      <c r="P588" s="93" t="s">
        <v>30</v>
      </c>
      <c r="Q588" s="93" t="s">
        <v>48</v>
      </c>
      <c r="R588" s="93"/>
      <c r="S588" s="93"/>
      <c r="T588" s="93"/>
      <c r="U588" s="99"/>
      <c r="V588" s="99"/>
      <c r="W588" s="99"/>
      <c r="X588" s="99"/>
      <c r="Y588" s="93"/>
      <c r="Z588" s="93"/>
      <c r="AA588" s="93" t="s">
        <v>73</v>
      </c>
      <c r="AB588" s="96" t="s">
        <v>1852</v>
      </c>
      <c r="AC588" s="93"/>
      <c r="AD588" s="93" t="s">
        <v>209</v>
      </c>
      <c r="AE588" s="99"/>
      <c r="AF588" s="93" t="s">
        <v>35</v>
      </c>
      <c r="AG588" s="93"/>
      <c r="AH588" s="96"/>
      <c r="AI588" s="96"/>
      <c r="AJ588" s="93" t="s">
        <v>2737</v>
      </c>
      <c r="AK588" s="93" t="s">
        <v>2738</v>
      </c>
      <c r="AL588" s="93"/>
      <c r="AM588" s="93"/>
      <c r="AN588" s="93">
        <v>1</v>
      </c>
      <c r="AO588" s="93"/>
      <c r="AP588" s="93"/>
    </row>
    <row r="589" spans="1:42" ht="87">
      <c r="A589" s="89">
        <v>897</v>
      </c>
      <c r="B589" s="93" t="s">
        <v>2753</v>
      </c>
      <c r="C589" s="93" t="s">
        <v>2755</v>
      </c>
      <c r="D589" s="93" t="s">
        <v>2757</v>
      </c>
      <c r="E589" s="93" t="s">
        <v>2754</v>
      </c>
      <c r="F589" s="97" t="s">
        <v>2758</v>
      </c>
      <c r="G589" s="93" t="s">
        <v>27</v>
      </c>
      <c r="H589" s="93" t="s">
        <v>2755</v>
      </c>
      <c r="I589" s="93" t="s">
        <v>2756</v>
      </c>
      <c r="J589" s="93" t="s">
        <v>2759</v>
      </c>
      <c r="K589" s="93" t="s">
        <v>209</v>
      </c>
      <c r="L589" s="93" t="s">
        <v>209</v>
      </c>
      <c r="M589" s="93" t="s">
        <v>209</v>
      </c>
      <c r="N589" s="93" t="s">
        <v>8639</v>
      </c>
      <c r="O589" s="93" t="s">
        <v>209</v>
      </c>
      <c r="P589" s="93" t="s">
        <v>30</v>
      </c>
      <c r="Q589" s="93" t="s">
        <v>48</v>
      </c>
      <c r="R589" s="93"/>
      <c r="S589" s="93"/>
      <c r="T589" s="93"/>
      <c r="U589" s="99"/>
      <c r="V589" s="99"/>
      <c r="W589" s="99"/>
      <c r="X589" s="99"/>
      <c r="Y589" s="93"/>
      <c r="Z589" s="93"/>
      <c r="AA589" s="93" t="s">
        <v>73</v>
      </c>
      <c r="AB589" s="96">
        <v>8000</v>
      </c>
      <c r="AC589" s="93"/>
      <c r="AD589" s="93" t="s">
        <v>953</v>
      </c>
      <c r="AE589" s="99"/>
      <c r="AF589" s="93" t="s">
        <v>114</v>
      </c>
      <c r="AG589" s="93"/>
      <c r="AH589" s="96"/>
      <c r="AI589" s="96"/>
      <c r="AJ589" s="93" t="s">
        <v>2761</v>
      </c>
      <c r="AK589" s="93" t="s">
        <v>2762</v>
      </c>
      <c r="AL589" s="93"/>
      <c r="AM589" s="93"/>
      <c r="AN589" s="93">
        <v>4</v>
      </c>
      <c r="AO589" s="93"/>
      <c r="AP589" s="93"/>
    </row>
    <row r="590" spans="1:42" ht="174">
      <c r="A590" s="89">
        <v>898</v>
      </c>
      <c r="B590" s="93" t="s">
        <v>2763</v>
      </c>
      <c r="C590" s="93" t="s">
        <v>2764</v>
      </c>
      <c r="D590" s="93" t="s">
        <v>669</v>
      </c>
      <c r="E590" s="93" t="s">
        <v>667</v>
      </c>
      <c r="F590" s="97" t="s">
        <v>670</v>
      </c>
      <c r="G590" s="93" t="s">
        <v>44</v>
      </c>
      <c r="H590" s="93" t="s">
        <v>2764</v>
      </c>
      <c r="I590" s="93" t="s">
        <v>2764</v>
      </c>
      <c r="J590" s="93" t="s">
        <v>671</v>
      </c>
      <c r="K590" s="93" t="s">
        <v>209</v>
      </c>
      <c r="L590" s="93" t="s">
        <v>2765</v>
      </c>
      <c r="M590" s="93" t="s">
        <v>209</v>
      </c>
      <c r="N590" s="93" t="s">
        <v>209</v>
      </c>
      <c r="O590" s="93" t="s">
        <v>209</v>
      </c>
      <c r="P590" s="93" t="s">
        <v>48</v>
      </c>
      <c r="Q590" s="93" t="s">
        <v>48</v>
      </c>
      <c r="R590" s="93"/>
      <c r="S590" s="93"/>
      <c r="T590" s="93"/>
      <c r="U590" s="99"/>
      <c r="V590" s="99"/>
      <c r="W590" s="99"/>
      <c r="X590" s="99"/>
      <c r="Y590" s="93"/>
      <c r="Z590" s="93"/>
      <c r="AA590" s="93" t="s">
        <v>280</v>
      </c>
      <c r="AB590" s="96" t="s">
        <v>33</v>
      </c>
      <c r="AC590" s="93"/>
      <c r="AD590" s="93" t="s">
        <v>280</v>
      </c>
      <c r="AE590" s="99"/>
      <c r="AF590" s="93" t="s">
        <v>35</v>
      </c>
      <c r="AG590" s="93"/>
      <c r="AH590" s="96"/>
      <c r="AI590" s="96"/>
      <c r="AJ590" s="93" t="s">
        <v>673</v>
      </c>
      <c r="AK590" s="93" t="s">
        <v>2766</v>
      </c>
      <c r="AL590" s="93"/>
      <c r="AM590" s="93"/>
      <c r="AN590" s="93">
        <v>2</v>
      </c>
      <c r="AO590" s="93"/>
      <c r="AP590" s="93"/>
    </row>
    <row r="591" spans="1:42" ht="72.5">
      <c r="A591" s="89">
        <v>899</v>
      </c>
      <c r="B591" s="93" t="s">
        <v>8640</v>
      </c>
      <c r="C591" s="93" t="s">
        <v>2769</v>
      </c>
      <c r="D591" s="93" t="s">
        <v>2770</v>
      </c>
      <c r="E591" s="93" t="s">
        <v>2768</v>
      </c>
      <c r="F591" s="97" t="s">
        <v>2771</v>
      </c>
      <c r="G591" s="93" t="s">
        <v>44</v>
      </c>
      <c r="H591" s="93" t="s">
        <v>2769</v>
      </c>
      <c r="I591" s="93" t="s">
        <v>2769</v>
      </c>
      <c r="J591" s="93" t="s">
        <v>2772</v>
      </c>
      <c r="K591" s="93" t="s">
        <v>209</v>
      </c>
      <c r="L591" s="93" t="s">
        <v>209</v>
      </c>
      <c r="M591" s="93" t="s">
        <v>209</v>
      </c>
      <c r="N591" s="93" t="s">
        <v>8641</v>
      </c>
      <c r="O591" s="93" t="s">
        <v>209</v>
      </c>
      <c r="P591" s="93" t="s">
        <v>30</v>
      </c>
      <c r="Q591" s="93" t="s">
        <v>30</v>
      </c>
      <c r="R591" s="93"/>
      <c r="S591" s="93"/>
      <c r="T591" s="93"/>
      <c r="U591" s="99"/>
      <c r="V591" s="99"/>
      <c r="W591" s="99"/>
      <c r="X591" s="99"/>
      <c r="Y591" s="93"/>
      <c r="Z591" s="93"/>
      <c r="AA591" s="93" t="s">
        <v>546</v>
      </c>
      <c r="AB591" s="96" t="s">
        <v>65</v>
      </c>
      <c r="AC591" s="93"/>
      <c r="AD591" s="93" t="s">
        <v>209</v>
      </c>
      <c r="AE591" s="99"/>
      <c r="AF591" s="93" t="s">
        <v>35</v>
      </c>
      <c r="AG591" s="93"/>
      <c r="AH591" s="96"/>
      <c r="AI591" s="96"/>
      <c r="AJ591" s="93" t="s">
        <v>2774</v>
      </c>
      <c r="AK591" s="93" t="s">
        <v>2775</v>
      </c>
      <c r="AL591" s="93"/>
      <c r="AM591" s="93"/>
      <c r="AN591" s="93" t="s">
        <v>55</v>
      </c>
      <c r="AO591" s="93"/>
      <c r="AP591" s="93"/>
    </row>
    <row r="592" spans="1:42" ht="72.5">
      <c r="A592" s="89">
        <v>900</v>
      </c>
      <c r="B592" s="93" t="s">
        <v>2776</v>
      </c>
      <c r="C592" s="93" t="s">
        <v>2778</v>
      </c>
      <c r="D592" s="93" t="s">
        <v>2779</v>
      </c>
      <c r="E592" s="93" t="s">
        <v>2777</v>
      </c>
      <c r="F592" s="97" t="s">
        <v>2780</v>
      </c>
      <c r="G592" s="93" t="s">
        <v>44</v>
      </c>
      <c r="H592" s="93" t="s">
        <v>2778</v>
      </c>
      <c r="I592" s="93" t="s">
        <v>2778</v>
      </c>
      <c r="J592" s="93" t="s">
        <v>2781</v>
      </c>
      <c r="K592" s="97" t="s">
        <v>2782</v>
      </c>
      <c r="L592" s="93" t="s">
        <v>209</v>
      </c>
      <c r="M592" s="93">
        <v>47249</v>
      </c>
      <c r="N592" s="93" t="s">
        <v>209</v>
      </c>
      <c r="O592" s="93" t="s">
        <v>209</v>
      </c>
      <c r="P592" s="93" t="s">
        <v>48</v>
      </c>
      <c r="Q592" s="93" t="s">
        <v>30</v>
      </c>
      <c r="R592" s="93"/>
      <c r="S592" s="93"/>
      <c r="T592" s="93"/>
      <c r="U592" s="99"/>
      <c r="V592" s="99"/>
      <c r="W592" s="99"/>
      <c r="X592" s="99"/>
      <c r="Y592" s="93"/>
      <c r="Z592" s="93"/>
      <c r="AA592" s="93" t="s">
        <v>2783</v>
      </c>
      <c r="AB592" s="96" t="s">
        <v>1201</v>
      </c>
      <c r="AC592" s="93"/>
      <c r="AD592" s="93" t="s">
        <v>32</v>
      </c>
      <c r="AE592" s="99"/>
      <c r="AF592" s="93" t="s">
        <v>221</v>
      </c>
      <c r="AG592" s="93"/>
      <c r="AH592" s="96"/>
      <c r="AI592" s="96"/>
      <c r="AJ592" s="93" t="s">
        <v>2784</v>
      </c>
      <c r="AK592" s="93" t="s">
        <v>2785</v>
      </c>
      <c r="AL592" s="93"/>
      <c r="AM592" s="93"/>
      <c r="AN592" s="93">
        <v>2</v>
      </c>
      <c r="AO592" s="93"/>
      <c r="AP592" s="93"/>
    </row>
    <row r="593" spans="1:42" ht="43.5">
      <c r="A593" s="89">
        <v>901</v>
      </c>
      <c r="B593" s="93" t="s">
        <v>2786</v>
      </c>
      <c r="C593" s="93" t="s">
        <v>2788</v>
      </c>
      <c r="D593" s="93" t="s">
        <v>2787</v>
      </c>
      <c r="E593" s="93"/>
      <c r="F593" s="97" t="s">
        <v>2789</v>
      </c>
      <c r="G593" s="93" t="s">
        <v>44</v>
      </c>
      <c r="H593" s="93" t="s">
        <v>2788</v>
      </c>
      <c r="I593" s="93" t="s">
        <v>2788</v>
      </c>
      <c r="J593" s="93" t="s">
        <v>2790</v>
      </c>
      <c r="K593" s="93" t="s">
        <v>209</v>
      </c>
      <c r="L593" s="93" t="s">
        <v>2791</v>
      </c>
      <c r="M593" s="93" t="s">
        <v>209</v>
      </c>
      <c r="N593" s="93" t="s">
        <v>209</v>
      </c>
      <c r="O593" s="93" t="s">
        <v>209</v>
      </c>
      <c r="P593" s="93" t="s">
        <v>48</v>
      </c>
      <c r="Q593" s="93" t="s">
        <v>48</v>
      </c>
      <c r="R593" s="93"/>
      <c r="S593" s="93"/>
      <c r="T593" s="93"/>
      <c r="U593" s="99"/>
      <c r="V593" s="99"/>
      <c r="W593" s="99"/>
      <c r="X593" s="99"/>
      <c r="Y593" s="93"/>
      <c r="Z593" s="93"/>
      <c r="AA593" s="93" t="s">
        <v>63</v>
      </c>
      <c r="AB593" s="96">
        <v>1000000</v>
      </c>
      <c r="AC593" s="93"/>
      <c r="AD593" s="93" t="s">
        <v>209</v>
      </c>
      <c r="AE593" s="99"/>
      <c r="AF593" s="93" t="s">
        <v>221</v>
      </c>
      <c r="AG593" s="93"/>
      <c r="AH593" s="96"/>
      <c r="AI593" s="96"/>
      <c r="AJ593" s="93">
        <v>1000</v>
      </c>
      <c r="AK593" s="93" t="s">
        <v>105</v>
      </c>
      <c r="AL593" s="93"/>
      <c r="AM593" s="93"/>
      <c r="AN593" s="93">
        <v>1</v>
      </c>
      <c r="AO593" s="93"/>
      <c r="AP593" s="93"/>
    </row>
    <row r="594" spans="1:42" ht="159.5">
      <c r="A594" s="89">
        <v>903</v>
      </c>
      <c r="B594" s="93" t="s">
        <v>2801</v>
      </c>
      <c r="C594" s="93" t="s">
        <v>2803</v>
      </c>
      <c r="D594" s="93" t="s">
        <v>2804</v>
      </c>
      <c r="E594" s="93"/>
      <c r="F594" s="97" t="s">
        <v>2805</v>
      </c>
      <c r="G594" s="93" t="s">
        <v>27</v>
      </c>
      <c r="H594" s="93" t="s">
        <v>2803</v>
      </c>
      <c r="I594" s="93" t="s">
        <v>2803</v>
      </c>
      <c r="J594" s="93" t="s">
        <v>2806</v>
      </c>
      <c r="K594" s="93" t="s">
        <v>209</v>
      </c>
      <c r="L594" s="93" t="s">
        <v>209</v>
      </c>
      <c r="M594" s="93" t="s">
        <v>209</v>
      </c>
      <c r="N594" s="93" t="s">
        <v>209</v>
      </c>
      <c r="O594" s="93" t="s">
        <v>209</v>
      </c>
      <c r="P594" s="93" t="s">
        <v>30</v>
      </c>
      <c r="Q594" s="93" t="s">
        <v>48</v>
      </c>
      <c r="R594" s="93"/>
      <c r="S594" s="93"/>
      <c r="T594" s="93"/>
      <c r="U594" s="99"/>
      <c r="V594" s="99"/>
      <c r="W594" s="99"/>
      <c r="X594" s="99"/>
      <c r="Y594" s="93"/>
      <c r="Z594" s="93"/>
      <c r="AA594" s="93" t="s">
        <v>63</v>
      </c>
      <c r="AB594" s="96">
        <v>3000000</v>
      </c>
      <c r="AC594" s="93"/>
      <c r="AD594" s="93" t="s">
        <v>209</v>
      </c>
      <c r="AE594" s="99"/>
      <c r="AF594" s="93" t="s">
        <v>35</v>
      </c>
      <c r="AG594" s="93"/>
      <c r="AH594" s="96"/>
      <c r="AI594" s="96"/>
      <c r="AJ594" s="93" t="s">
        <v>2807</v>
      </c>
      <c r="AK594" s="93" t="s">
        <v>2808</v>
      </c>
      <c r="AL594" s="93"/>
      <c r="AM594" s="93"/>
      <c r="AN594" s="93">
        <v>3</v>
      </c>
      <c r="AO594" s="93"/>
      <c r="AP594" s="93"/>
    </row>
    <row r="595" spans="1:42" ht="58">
      <c r="A595" s="89">
        <v>904</v>
      </c>
      <c r="B595" s="93" t="s">
        <v>2819</v>
      </c>
      <c r="C595" s="93" t="s">
        <v>2821</v>
      </c>
      <c r="D595" s="93" t="s">
        <v>2822</v>
      </c>
      <c r="E595" s="93" t="s">
        <v>2820</v>
      </c>
      <c r="F595" s="93" t="s">
        <v>2823</v>
      </c>
      <c r="G595" s="93" t="s">
        <v>44</v>
      </c>
      <c r="H595" s="93" t="s">
        <v>2821</v>
      </c>
      <c r="I595" s="93" t="s">
        <v>2821</v>
      </c>
      <c r="J595" s="93" t="s">
        <v>2824</v>
      </c>
      <c r="K595" s="93" t="s">
        <v>209</v>
      </c>
      <c r="L595" s="93" t="s">
        <v>2825</v>
      </c>
      <c r="M595" s="93" t="s">
        <v>209</v>
      </c>
      <c r="N595" s="93" t="s">
        <v>209</v>
      </c>
      <c r="O595" s="93" t="s">
        <v>209</v>
      </c>
      <c r="P595" s="93" t="s">
        <v>48</v>
      </c>
      <c r="Q595" s="93" t="s">
        <v>48</v>
      </c>
      <c r="R595" s="93"/>
      <c r="S595" s="93"/>
      <c r="T595" s="93"/>
      <c r="U595" s="99"/>
      <c r="V595" s="99"/>
      <c r="W595" s="99"/>
      <c r="X595" s="99"/>
      <c r="Y595" s="93"/>
      <c r="Z595" s="93"/>
      <c r="AA595" s="93" t="s">
        <v>73</v>
      </c>
      <c r="AB595" s="96" t="s">
        <v>211</v>
      </c>
      <c r="AC595" s="93"/>
      <c r="AD595" s="93">
        <v>0</v>
      </c>
      <c r="AE595" s="99"/>
      <c r="AF595" s="93" t="s">
        <v>35</v>
      </c>
      <c r="AG595" s="93"/>
      <c r="AH595" s="96"/>
      <c r="AI595" s="96"/>
      <c r="AJ595" s="93">
        <v>1500</v>
      </c>
      <c r="AK595" s="93" t="s">
        <v>105</v>
      </c>
      <c r="AL595" s="93"/>
      <c r="AM595" s="93"/>
      <c r="AN595" s="93">
        <v>5</v>
      </c>
      <c r="AO595" s="93"/>
      <c r="AP595" s="93"/>
    </row>
    <row r="596" spans="1:42" ht="72.5">
      <c r="A596" s="89">
        <v>905</v>
      </c>
      <c r="B596" s="93" t="s">
        <v>2827</v>
      </c>
      <c r="C596" s="93" t="s">
        <v>2829</v>
      </c>
      <c r="D596" s="93" t="s">
        <v>2830</v>
      </c>
      <c r="E596" s="93" t="s">
        <v>2828</v>
      </c>
      <c r="F596" s="97" t="s">
        <v>2831</v>
      </c>
      <c r="G596" s="93" t="s">
        <v>27</v>
      </c>
      <c r="H596" s="93" t="s">
        <v>2829</v>
      </c>
      <c r="I596" s="93" t="s">
        <v>2829</v>
      </c>
      <c r="J596" s="93" t="s">
        <v>2832</v>
      </c>
      <c r="K596" s="93">
        <v>9120309950234</v>
      </c>
      <c r="L596" s="93" t="s">
        <v>209</v>
      </c>
      <c r="M596" s="93" t="s">
        <v>209</v>
      </c>
      <c r="N596" s="93" t="s">
        <v>209</v>
      </c>
      <c r="O596" s="93" t="s">
        <v>209</v>
      </c>
      <c r="P596" s="93" t="s">
        <v>30</v>
      </c>
      <c r="Q596" s="93" t="s">
        <v>48</v>
      </c>
      <c r="R596" s="93"/>
      <c r="S596" s="93"/>
      <c r="T596" s="93"/>
      <c r="U596" s="99"/>
      <c r="V596" s="99"/>
      <c r="W596" s="99"/>
      <c r="X596" s="99"/>
      <c r="Y596" s="93"/>
      <c r="Z596" s="93"/>
      <c r="AA596" s="93" t="s">
        <v>93</v>
      </c>
      <c r="AB596" s="96">
        <v>7500000</v>
      </c>
      <c r="AC596" s="93"/>
      <c r="AD596" s="93">
        <v>0</v>
      </c>
      <c r="AE596" s="99"/>
      <c r="AF596" s="93" t="s">
        <v>35</v>
      </c>
      <c r="AG596" s="93"/>
      <c r="AH596" s="96"/>
      <c r="AI596" s="96"/>
      <c r="AJ596" s="93" t="s">
        <v>2833</v>
      </c>
      <c r="AK596" s="93" t="s">
        <v>1807</v>
      </c>
      <c r="AL596" s="93"/>
      <c r="AM596" s="93"/>
      <c r="AN596" s="93">
        <v>2</v>
      </c>
      <c r="AO596" s="93"/>
      <c r="AP596" s="93"/>
    </row>
    <row r="597" spans="1:42" ht="101.5">
      <c r="A597" s="89">
        <v>906</v>
      </c>
      <c r="B597" s="93" t="s">
        <v>2834</v>
      </c>
      <c r="C597" s="93" t="s">
        <v>2836</v>
      </c>
      <c r="D597" s="93" t="s">
        <v>2837</v>
      </c>
      <c r="E597" s="93" t="s">
        <v>2835</v>
      </c>
      <c r="F597" s="97" t="s">
        <v>2838</v>
      </c>
      <c r="G597" s="93" t="s">
        <v>44</v>
      </c>
      <c r="H597" s="93" t="s">
        <v>2836</v>
      </c>
      <c r="I597" s="93" t="s">
        <v>2836</v>
      </c>
      <c r="J597" s="93" t="s">
        <v>2839</v>
      </c>
      <c r="K597" s="93" t="s">
        <v>209</v>
      </c>
      <c r="L597" s="93" t="s">
        <v>209</v>
      </c>
      <c r="M597" s="93" t="s">
        <v>209</v>
      </c>
      <c r="N597" s="93" t="s">
        <v>209</v>
      </c>
      <c r="O597" s="93" t="s">
        <v>209</v>
      </c>
      <c r="P597" s="93" t="s">
        <v>30</v>
      </c>
      <c r="Q597" s="93" t="s">
        <v>48</v>
      </c>
      <c r="R597" s="93"/>
      <c r="S597" s="93"/>
      <c r="T597" s="93"/>
      <c r="U597" s="99"/>
      <c r="V597" s="99"/>
      <c r="W597" s="99"/>
      <c r="X597" s="99"/>
      <c r="Y597" s="93"/>
      <c r="Z597" s="93"/>
      <c r="AA597" s="93" t="s">
        <v>93</v>
      </c>
      <c r="AB597" s="96" t="s">
        <v>50</v>
      </c>
      <c r="AC597" s="93"/>
      <c r="AD597" s="93" t="s">
        <v>2840</v>
      </c>
      <c r="AE597" s="99"/>
      <c r="AF597" s="93" t="s">
        <v>35</v>
      </c>
      <c r="AG597" s="93"/>
      <c r="AH597" s="96"/>
      <c r="AI597" s="96"/>
      <c r="AJ597" s="93" t="s">
        <v>2841</v>
      </c>
      <c r="AK597" s="93" t="s">
        <v>2842</v>
      </c>
      <c r="AL597" s="93"/>
      <c r="AM597" s="93"/>
      <c r="AN597" s="93">
        <v>5</v>
      </c>
      <c r="AO597" s="93"/>
      <c r="AP597" s="93"/>
    </row>
    <row r="598" spans="1:42" ht="58">
      <c r="A598" s="89">
        <v>907</v>
      </c>
      <c r="B598" s="93" t="s">
        <v>2843</v>
      </c>
      <c r="C598" s="93" t="s">
        <v>2845</v>
      </c>
      <c r="D598" s="93" t="s">
        <v>2847</v>
      </c>
      <c r="E598" s="93" t="s">
        <v>2844</v>
      </c>
      <c r="F598" s="97" t="s">
        <v>2848</v>
      </c>
      <c r="G598" s="93" t="s">
        <v>44</v>
      </c>
      <c r="H598" s="93" t="s">
        <v>2845</v>
      </c>
      <c r="I598" s="93" t="s">
        <v>2846</v>
      </c>
      <c r="J598" s="93" t="s">
        <v>2849</v>
      </c>
      <c r="K598" s="93">
        <v>1232000122311</v>
      </c>
      <c r="L598" s="93" t="s">
        <v>209</v>
      </c>
      <c r="M598" s="93">
        <v>10750</v>
      </c>
      <c r="N598" s="93" t="s">
        <v>209</v>
      </c>
      <c r="O598" s="93" t="s">
        <v>209</v>
      </c>
      <c r="P598" s="93" t="s">
        <v>30</v>
      </c>
      <c r="Q598" s="93" t="s">
        <v>48</v>
      </c>
      <c r="R598" s="93"/>
      <c r="S598" s="93"/>
      <c r="T598" s="93"/>
      <c r="U598" s="99"/>
      <c r="V598" s="99"/>
      <c r="W598" s="99"/>
      <c r="X598" s="99"/>
      <c r="Y598" s="93"/>
      <c r="Z598" s="93"/>
      <c r="AA598" s="93" t="s">
        <v>73</v>
      </c>
      <c r="AB598" s="96" t="s">
        <v>33</v>
      </c>
      <c r="AC598" s="93"/>
      <c r="AD598" s="93" t="s">
        <v>30</v>
      </c>
      <c r="AE598" s="99"/>
      <c r="AF598" s="93" t="s">
        <v>35</v>
      </c>
      <c r="AG598" s="93"/>
      <c r="AH598" s="96"/>
      <c r="AI598" s="96"/>
      <c r="AJ598" s="93" t="s">
        <v>588</v>
      </c>
      <c r="AK598" s="93" t="s">
        <v>2850</v>
      </c>
      <c r="AL598" s="93"/>
      <c r="AM598" s="93"/>
      <c r="AN598" s="93">
        <v>2</v>
      </c>
      <c r="AO598" s="93"/>
      <c r="AP598" s="93"/>
    </row>
    <row r="599" spans="1:42" ht="58">
      <c r="A599" s="89">
        <v>908</v>
      </c>
      <c r="B599" s="93" t="s">
        <v>2851</v>
      </c>
      <c r="C599" s="93" t="s">
        <v>2853</v>
      </c>
      <c r="D599" s="93" t="s">
        <v>2854</v>
      </c>
      <c r="E599" s="93" t="s">
        <v>2852</v>
      </c>
      <c r="F599" s="97" t="s">
        <v>2855</v>
      </c>
      <c r="G599" s="93" t="s">
        <v>44</v>
      </c>
      <c r="H599" s="93" t="s">
        <v>2853</v>
      </c>
      <c r="I599" s="93" t="s">
        <v>2853</v>
      </c>
      <c r="J599" s="93" t="s">
        <v>2856</v>
      </c>
      <c r="K599" s="93" t="s">
        <v>209</v>
      </c>
      <c r="L599" s="93" t="s">
        <v>209</v>
      </c>
      <c r="M599" s="93" t="s">
        <v>209</v>
      </c>
      <c r="N599" s="93" t="s">
        <v>209</v>
      </c>
      <c r="O599" s="93" t="s">
        <v>209</v>
      </c>
      <c r="P599" s="93" t="s">
        <v>30</v>
      </c>
      <c r="Q599" s="93" t="s">
        <v>48</v>
      </c>
      <c r="R599" s="93"/>
      <c r="S599" s="93"/>
      <c r="T599" s="93"/>
      <c r="U599" s="99"/>
      <c r="V599" s="99"/>
      <c r="W599" s="99"/>
      <c r="X599" s="99"/>
      <c r="Y599" s="93"/>
      <c r="Z599" s="93"/>
      <c r="AA599" s="93" t="s">
        <v>73</v>
      </c>
      <c r="AB599" s="96" t="s">
        <v>2121</v>
      </c>
      <c r="AC599" s="93"/>
      <c r="AD599" s="93" t="s">
        <v>209</v>
      </c>
      <c r="AE599" s="99"/>
      <c r="AF599" s="93" t="s">
        <v>35</v>
      </c>
      <c r="AG599" s="93"/>
      <c r="AH599" s="96"/>
      <c r="AI599" s="96"/>
      <c r="AJ599" s="93" t="s">
        <v>2858</v>
      </c>
      <c r="AK599" s="93" t="s">
        <v>105</v>
      </c>
      <c r="AL599" s="93"/>
      <c r="AM599" s="93"/>
      <c r="AN599" s="93">
        <v>3</v>
      </c>
      <c r="AO599" s="93"/>
      <c r="AP599" s="93"/>
    </row>
    <row r="600" spans="1:42" ht="72.5">
      <c r="A600" s="89">
        <v>909</v>
      </c>
      <c r="B600" s="93" t="s">
        <v>2871</v>
      </c>
      <c r="C600" s="93" t="s">
        <v>2873</v>
      </c>
      <c r="D600" s="93" t="s">
        <v>2874</v>
      </c>
      <c r="E600" s="93" t="s">
        <v>2872</v>
      </c>
      <c r="F600" s="97" t="s">
        <v>2875</v>
      </c>
      <c r="G600" s="93" t="s">
        <v>44</v>
      </c>
      <c r="H600" s="93" t="s">
        <v>2873</v>
      </c>
      <c r="I600" s="93" t="s">
        <v>2873</v>
      </c>
      <c r="J600" s="93" t="s">
        <v>2876</v>
      </c>
      <c r="K600" s="93" t="s">
        <v>209</v>
      </c>
      <c r="L600" s="93" t="s">
        <v>2877</v>
      </c>
      <c r="M600" s="93" t="s">
        <v>209</v>
      </c>
      <c r="N600" s="93" t="s">
        <v>209</v>
      </c>
      <c r="O600" s="93" t="s">
        <v>209</v>
      </c>
      <c r="P600" s="93" t="s">
        <v>30</v>
      </c>
      <c r="Q600" s="93" t="s">
        <v>48</v>
      </c>
      <c r="R600" s="93"/>
      <c r="S600" s="93"/>
      <c r="T600" s="93"/>
      <c r="U600" s="99"/>
      <c r="V600" s="99"/>
      <c r="W600" s="99"/>
      <c r="X600" s="99"/>
      <c r="Y600" s="93"/>
      <c r="Z600" s="93"/>
      <c r="AA600" s="93" t="s">
        <v>131</v>
      </c>
      <c r="AB600" s="96" t="s">
        <v>2878</v>
      </c>
      <c r="AC600" s="93"/>
      <c r="AD600" s="93" t="s">
        <v>209</v>
      </c>
      <c r="AE600" s="99"/>
      <c r="AF600" s="93" t="s">
        <v>35</v>
      </c>
      <c r="AG600" s="93"/>
      <c r="AH600" s="96"/>
      <c r="AI600" s="96"/>
      <c r="AJ600" s="93" t="s">
        <v>2880</v>
      </c>
      <c r="AK600" s="93" t="s">
        <v>2882</v>
      </c>
      <c r="AL600" s="93"/>
      <c r="AM600" s="93"/>
      <c r="AN600" s="93" t="s">
        <v>2881</v>
      </c>
      <c r="AO600" s="93"/>
      <c r="AP600" s="93"/>
    </row>
    <row r="601" spans="1:42" ht="87">
      <c r="A601" s="89">
        <v>910</v>
      </c>
      <c r="B601" s="93" t="s">
        <v>2883</v>
      </c>
      <c r="C601" s="93" t="s">
        <v>2885</v>
      </c>
      <c r="D601" s="93" t="s">
        <v>2887</v>
      </c>
      <c r="E601" s="93" t="s">
        <v>2884</v>
      </c>
      <c r="F601" s="93" t="s">
        <v>2888</v>
      </c>
      <c r="G601" s="93" t="s">
        <v>44</v>
      </c>
      <c r="H601" s="93" t="s">
        <v>2885</v>
      </c>
      <c r="I601" s="93" t="s">
        <v>2886</v>
      </c>
      <c r="J601" s="93" t="s">
        <v>2889</v>
      </c>
      <c r="K601" s="93" t="s">
        <v>8642</v>
      </c>
      <c r="L601" s="93" t="s">
        <v>102</v>
      </c>
      <c r="M601" s="93" t="s">
        <v>8643</v>
      </c>
      <c r="N601" s="93" t="s">
        <v>209</v>
      </c>
      <c r="O601" s="93" t="s">
        <v>209</v>
      </c>
      <c r="P601" s="93" t="s">
        <v>30</v>
      </c>
      <c r="Q601" s="93" t="s">
        <v>48</v>
      </c>
      <c r="R601" s="93"/>
      <c r="S601" s="93"/>
      <c r="T601" s="93"/>
      <c r="U601" s="99"/>
      <c r="V601" s="99"/>
      <c r="W601" s="99"/>
      <c r="X601" s="99"/>
      <c r="Y601" s="93"/>
      <c r="Z601" s="93"/>
      <c r="AA601" s="93" t="s">
        <v>2891</v>
      </c>
      <c r="AB601" s="96" t="s">
        <v>2892</v>
      </c>
      <c r="AC601" s="93"/>
      <c r="AD601" s="93" t="s">
        <v>8643</v>
      </c>
      <c r="AE601" s="99"/>
      <c r="AF601" s="93" t="s">
        <v>35</v>
      </c>
      <c r="AG601" s="93"/>
      <c r="AH601" s="96"/>
      <c r="AI601" s="96"/>
      <c r="AJ601" s="93" t="s">
        <v>2893</v>
      </c>
      <c r="AK601" s="93" t="s">
        <v>2895</v>
      </c>
      <c r="AL601" s="93"/>
      <c r="AM601" s="93"/>
      <c r="AN601" s="93" t="s">
        <v>2894</v>
      </c>
      <c r="AO601" s="93"/>
      <c r="AP601" s="93"/>
    </row>
    <row r="602" spans="1:42" ht="130.5">
      <c r="A602" s="89">
        <v>911</v>
      </c>
      <c r="B602" s="93" t="s">
        <v>2896</v>
      </c>
      <c r="C602" s="93" t="s">
        <v>2898</v>
      </c>
      <c r="D602" s="93" t="s">
        <v>2899</v>
      </c>
      <c r="E602" s="93" t="s">
        <v>2897</v>
      </c>
      <c r="F602" s="93" t="s">
        <v>2900</v>
      </c>
      <c r="G602" s="93" t="s">
        <v>44</v>
      </c>
      <c r="H602" s="93" t="s">
        <v>2898</v>
      </c>
      <c r="I602" s="93" t="s">
        <v>2898</v>
      </c>
      <c r="J602" s="93" t="s">
        <v>2901</v>
      </c>
      <c r="K602" s="93" t="s">
        <v>347</v>
      </c>
      <c r="L602" s="93" t="s">
        <v>347</v>
      </c>
      <c r="M602" s="93" t="s">
        <v>347</v>
      </c>
      <c r="N602" s="93" t="s">
        <v>347</v>
      </c>
      <c r="O602" s="93" t="s">
        <v>347</v>
      </c>
      <c r="P602" s="93" t="s">
        <v>48</v>
      </c>
      <c r="Q602" s="93" t="s">
        <v>48</v>
      </c>
      <c r="R602" s="93"/>
      <c r="S602" s="93"/>
      <c r="T602" s="93"/>
      <c r="U602" s="99"/>
      <c r="V602" s="99"/>
      <c r="W602" s="99"/>
      <c r="X602" s="99"/>
      <c r="Y602" s="93"/>
      <c r="Z602" s="93"/>
      <c r="AA602" s="93" t="s">
        <v>2902</v>
      </c>
      <c r="AB602" s="96" t="s">
        <v>81</v>
      </c>
      <c r="AC602" s="93"/>
      <c r="AD602" s="93" t="s">
        <v>2903</v>
      </c>
      <c r="AE602" s="99"/>
      <c r="AF602" s="93" t="s">
        <v>35</v>
      </c>
      <c r="AG602" s="93"/>
      <c r="AH602" s="96"/>
      <c r="AI602" s="96"/>
      <c r="AJ602" s="93" t="s">
        <v>2905</v>
      </c>
      <c r="AK602" s="93" t="s">
        <v>2906</v>
      </c>
      <c r="AL602" s="93"/>
      <c r="AM602" s="93"/>
      <c r="AN602" s="93">
        <v>2</v>
      </c>
      <c r="AO602" s="93"/>
      <c r="AP602" s="93"/>
    </row>
    <row r="603" spans="1:42" ht="43.5">
      <c r="A603" s="89">
        <v>912</v>
      </c>
      <c r="B603" s="93" t="s">
        <v>2907</v>
      </c>
      <c r="C603" s="93" t="s">
        <v>2909</v>
      </c>
      <c r="D603" s="93" t="s">
        <v>2908</v>
      </c>
      <c r="E603" s="93"/>
      <c r="F603" s="97" t="s">
        <v>2910</v>
      </c>
      <c r="G603" s="93" t="s">
        <v>44</v>
      </c>
      <c r="H603" s="93" t="s">
        <v>2909</v>
      </c>
      <c r="I603" s="93" t="s">
        <v>2909</v>
      </c>
      <c r="J603" s="93" t="s">
        <v>2911</v>
      </c>
      <c r="K603" s="93" t="s">
        <v>209</v>
      </c>
      <c r="L603" s="93" t="s">
        <v>2912</v>
      </c>
      <c r="M603" s="93" t="s">
        <v>209</v>
      </c>
      <c r="N603" s="93" t="s">
        <v>209</v>
      </c>
      <c r="O603" s="93" t="s">
        <v>209</v>
      </c>
      <c r="P603" s="93" t="s">
        <v>30</v>
      </c>
      <c r="Q603" s="93" t="s">
        <v>30</v>
      </c>
      <c r="R603" s="93"/>
      <c r="S603" s="93"/>
      <c r="T603" s="93"/>
      <c r="U603" s="99"/>
      <c r="V603" s="99"/>
      <c r="W603" s="99"/>
      <c r="X603" s="99"/>
      <c r="Y603" s="93"/>
      <c r="Z603" s="93"/>
      <c r="AA603" s="93" t="s">
        <v>2913</v>
      </c>
      <c r="AB603" s="96" t="s">
        <v>211</v>
      </c>
      <c r="AC603" s="93"/>
      <c r="AD603" s="93" t="s">
        <v>211</v>
      </c>
      <c r="AE603" s="99"/>
      <c r="AF603" s="93" t="s">
        <v>409</v>
      </c>
      <c r="AG603" s="93"/>
      <c r="AH603" s="96"/>
      <c r="AI603" s="96"/>
      <c r="AJ603" s="93" t="s">
        <v>1056</v>
      </c>
      <c r="AK603" s="93" t="s">
        <v>944</v>
      </c>
      <c r="AL603" s="93"/>
      <c r="AM603" s="93"/>
      <c r="AN603" s="93" t="s">
        <v>55</v>
      </c>
      <c r="AO603" s="93"/>
      <c r="AP603" s="93"/>
    </row>
    <row r="604" spans="1:42" ht="72.5">
      <c r="A604" s="89">
        <v>913</v>
      </c>
      <c r="B604" s="93" t="s">
        <v>2914</v>
      </c>
      <c r="C604" s="93" t="s">
        <v>2916</v>
      </c>
      <c r="D604" s="93" t="s">
        <v>2918</v>
      </c>
      <c r="E604" s="93" t="s">
        <v>2915</v>
      </c>
      <c r="F604" s="97" t="s">
        <v>2919</v>
      </c>
      <c r="G604" s="93" t="s">
        <v>27</v>
      </c>
      <c r="H604" s="93" t="s">
        <v>2916</v>
      </c>
      <c r="I604" s="93" t="s">
        <v>2917</v>
      </c>
      <c r="J604" s="93" t="s">
        <v>2920</v>
      </c>
      <c r="K604" s="93" t="s">
        <v>209</v>
      </c>
      <c r="L604" s="93" t="s">
        <v>209</v>
      </c>
      <c r="M604" s="93" t="s">
        <v>209</v>
      </c>
      <c r="N604" s="93" t="s">
        <v>209</v>
      </c>
      <c r="O604" s="93" t="s">
        <v>209</v>
      </c>
      <c r="P604" s="93" t="s">
        <v>48</v>
      </c>
      <c r="Q604" s="93" t="s">
        <v>48</v>
      </c>
      <c r="R604" s="93"/>
      <c r="S604" s="93"/>
      <c r="T604" s="93"/>
      <c r="U604" s="99"/>
      <c r="V604" s="99"/>
      <c r="W604" s="99"/>
      <c r="X604" s="99"/>
      <c r="Y604" s="93"/>
      <c r="Z604" s="93"/>
      <c r="AA604" s="93" t="s">
        <v>73</v>
      </c>
      <c r="AB604" s="96">
        <v>10000000</v>
      </c>
      <c r="AC604" s="93"/>
      <c r="AD604" s="93" t="s">
        <v>209</v>
      </c>
      <c r="AE604" s="99"/>
      <c r="AF604" s="93" t="s">
        <v>35</v>
      </c>
      <c r="AG604" s="93"/>
      <c r="AH604" s="96"/>
      <c r="AI604" s="96"/>
      <c r="AJ604" s="93" t="s">
        <v>2921</v>
      </c>
      <c r="AK604" s="93" t="s">
        <v>2922</v>
      </c>
      <c r="AL604" s="93"/>
      <c r="AM604" s="93"/>
      <c r="AN604" s="93">
        <v>1</v>
      </c>
      <c r="AO604" s="93"/>
      <c r="AP604" s="93"/>
    </row>
    <row r="605" spans="1:42" ht="58">
      <c r="A605" s="89">
        <v>914</v>
      </c>
      <c r="B605" s="93" t="s">
        <v>8644</v>
      </c>
      <c r="C605" s="93" t="s">
        <v>8645</v>
      </c>
      <c r="D605" s="93" t="s">
        <v>8646</v>
      </c>
      <c r="E605" s="93" t="s">
        <v>8647</v>
      </c>
      <c r="F605" s="93" t="s">
        <v>8648</v>
      </c>
      <c r="G605" s="93" t="s">
        <v>8649</v>
      </c>
      <c r="H605" s="93" t="s">
        <v>8645</v>
      </c>
      <c r="I605" s="93" t="s">
        <v>8645</v>
      </c>
      <c r="J605" s="93" t="s">
        <v>8650</v>
      </c>
      <c r="K605" s="93" t="s">
        <v>209</v>
      </c>
      <c r="L605" s="93" t="s">
        <v>209</v>
      </c>
      <c r="M605" s="93" t="s">
        <v>209</v>
      </c>
      <c r="N605" s="93" t="s">
        <v>209</v>
      </c>
      <c r="O605" s="93" t="s">
        <v>209</v>
      </c>
      <c r="P605" s="93"/>
      <c r="Q605" s="93" t="s">
        <v>209</v>
      </c>
      <c r="R605" s="93"/>
      <c r="S605" s="93"/>
      <c r="T605" s="93" t="s">
        <v>8651</v>
      </c>
      <c r="U605" s="99"/>
      <c r="V605" s="99"/>
      <c r="W605" s="99"/>
      <c r="X605" s="99"/>
      <c r="Y605" s="93"/>
      <c r="Z605" s="93"/>
      <c r="AA605" s="93"/>
      <c r="AB605" s="96"/>
      <c r="AC605" s="93"/>
      <c r="AD605" s="93" t="s">
        <v>209</v>
      </c>
      <c r="AE605" s="99"/>
      <c r="AF605" s="93" t="s">
        <v>8652</v>
      </c>
      <c r="AG605" s="93"/>
      <c r="AH605" s="96"/>
      <c r="AI605" s="96"/>
      <c r="AJ605" s="93"/>
      <c r="AK605" s="93"/>
      <c r="AL605" s="93"/>
      <c r="AM605" s="93"/>
      <c r="AN605" s="93">
        <v>0</v>
      </c>
      <c r="AO605" s="93"/>
      <c r="AP605" s="93"/>
    </row>
    <row r="606" spans="1:42" ht="58">
      <c r="A606" s="89">
        <v>915</v>
      </c>
      <c r="B606" s="93" t="s">
        <v>2166</v>
      </c>
      <c r="C606" s="93" t="s">
        <v>2167</v>
      </c>
      <c r="D606" s="93" t="s">
        <v>2168</v>
      </c>
      <c r="E606" s="93" t="s">
        <v>8653</v>
      </c>
      <c r="F606" s="93">
        <v>85645577991</v>
      </c>
      <c r="G606" s="93" t="s">
        <v>44</v>
      </c>
      <c r="H606" s="93" t="s">
        <v>2167</v>
      </c>
      <c r="I606" s="93" t="s">
        <v>2167</v>
      </c>
      <c r="J606" s="93" t="s">
        <v>8654</v>
      </c>
      <c r="K606" s="93" t="s">
        <v>209</v>
      </c>
      <c r="L606" s="93" t="s">
        <v>209</v>
      </c>
      <c r="M606" s="93" t="s">
        <v>209</v>
      </c>
      <c r="N606" s="93" t="s">
        <v>209</v>
      </c>
      <c r="O606" s="93" t="s">
        <v>209</v>
      </c>
      <c r="P606" s="93"/>
      <c r="Q606" s="93" t="s">
        <v>209</v>
      </c>
      <c r="R606" s="93"/>
      <c r="S606" s="93"/>
      <c r="T606" s="93" t="s">
        <v>8651</v>
      </c>
      <c r="U606" s="99"/>
      <c r="V606" s="99"/>
      <c r="W606" s="99"/>
      <c r="X606" s="99"/>
      <c r="Y606" s="93"/>
      <c r="Z606" s="93"/>
      <c r="AA606" s="93"/>
      <c r="AB606" s="96"/>
      <c r="AC606" s="93"/>
      <c r="AD606" s="93" t="s">
        <v>209</v>
      </c>
      <c r="AE606" s="99"/>
      <c r="AF606" s="93" t="s">
        <v>8655</v>
      </c>
      <c r="AG606" s="93"/>
      <c r="AH606" s="96"/>
      <c r="AI606" s="96"/>
      <c r="AJ606" s="93"/>
      <c r="AK606" s="93"/>
      <c r="AL606" s="93"/>
      <c r="AM606" s="93"/>
      <c r="AN606" s="93">
        <v>0</v>
      </c>
      <c r="AO606" s="93"/>
      <c r="AP606" s="93"/>
    </row>
    <row r="607" spans="1:42" ht="58">
      <c r="A607" s="89">
        <v>916</v>
      </c>
      <c r="B607" s="93" t="s">
        <v>2180</v>
      </c>
      <c r="C607" s="93" t="s">
        <v>2181</v>
      </c>
      <c r="D607" s="93" t="s">
        <v>2182</v>
      </c>
      <c r="E607" s="97" t="s">
        <v>8656</v>
      </c>
      <c r="F607" s="93">
        <v>85748393379</v>
      </c>
      <c r="G607" s="93" t="s">
        <v>44</v>
      </c>
      <c r="H607" s="93" t="s">
        <v>2181</v>
      </c>
      <c r="I607" s="93" t="s">
        <v>2181</v>
      </c>
      <c r="J607" s="93" t="s">
        <v>8657</v>
      </c>
      <c r="K607" s="93" t="s">
        <v>209</v>
      </c>
      <c r="L607" s="93" t="s">
        <v>209</v>
      </c>
      <c r="M607" s="93" t="s">
        <v>209</v>
      </c>
      <c r="N607" s="93" t="s">
        <v>209</v>
      </c>
      <c r="O607" s="93" t="s">
        <v>209</v>
      </c>
      <c r="P607" s="93"/>
      <c r="Q607" s="93" t="s">
        <v>209</v>
      </c>
      <c r="R607" s="93"/>
      <c r="S607" s="93"/>
      <c r="T607" s="93" t="s">
        <v>8651</v>
      </c>
      <c r="U607" s="99"/>
      <c r="V607" s="99"/>
      <c r="W607" s="99"/>
      <c r="X607" s="99"/>
      <c r="Y607" s="93"/>
      <c r="Z607" s="93"/>
      <c r="AA607" s="93"/>
      <c r="AB607" s="96"/>
      <c r="AC607" s="93"/>
      <c r="AD607" s="93" t="s">
        <v>209</v>
      </c>
      <c r="AE607" s="99"/>
      <c r="AF607" s="93" t="s">
        <v>8658</v>
      </c>
      <c r="AG607" s="93"/>
      <c r="AH607" s="96"/>
      <c r="AI607" s="96"/>
      <c r="AJ607" s="93"/>
      <c r="AK607" s="93"/>
      <c r="AL607" s="93"/>
      <c r="AM607" s="93"/>
      <c r="AN607" s="93">
        <v>0</v>
      </c>
      <c r="AO607" s="93"/>
      <c r="AP607" s="93"/>
    </row>
    <row r="608" spans="1:42" ht="72.5">
      <c r="A608" s="89">
        <v>917</v>
      </c>
      <c r="B608" s="93" t="s">
        <v>2191</v>
      </c>
      <c r="C608" s="93" t="s">
        <v>2192</v>
      </c>
      <c r="D608" s="93" t="s">
        <v>2193</v>
      </c>
      <c r="E608" s="93" t="s">
        <v>8659</v>
      </c>
      <c r="F608" s="93">
        <v>85648289944</v>
      </c>
      <c r="G608" s="93" t="s">
        <v>44</v>
      </c>
      <c r="H608" s="93" t="s">
        <v>2192</v>
      </c>
      <c r="I608" s="93" t="s">
        <v>2192</v>
      </c>
      <c r="J608" s="93" t="s">
        <v>8660</v>
      </c>
      <c r="K608" s="93" t="s">
        <v>209</v>
      </c>
      <c r="L608" s="93" t="s">
        <v>209</v>
      </c>
      <c r="M608" s="93" t="s">
        <v>209</v>
      </c>
      <c r="N608" s="93" t="s">
        <v>209</v>
      </c>
      <c r="O608" s="93" t="s">
        <v>209</v>
      </c>
      <c r="P608" s="93"/>
      <c r="Q608" s="93" t="s">
        <v>209</v>
      </c>
      <c r="R608" s="93"/>
      <c r="S608" s="93"/>
      <c r="T608" s="93" t="s">
        <v>8651</v>
      </c>
      <c r="U608" s="99"/>
      <c r="V608" s="99"/>
      <c r="W608" s="99"/>
      <c r="X608" s="99"/>
      <c r="Y608" s="93"/>
      <c r="Z608" s="93"/>
      <c r="AA608" s="93"/>
      <c r="AB608" s="96"/>
      <c r="AC608" s="93"/>
      <c r="AD608" s="93" t="s">
        <v>209</v>
      </c>
      <c r="AE608" s="99"/>
      <c r="AF608" s="93" t="s">
        <v>114</v>
      </c>
      <c r="AG608" s="93"/>
      <c r="AH608" s="96"/>
      <c r="AI608" s="96"/>
      <c r="AJ608" s="93"/>
      <c r="AK608" s="93"/>
      <c r="AL608" s="93"/>
      <c r="AM608" s="93"/>
      <c r="AN608" s="93">
        <v>0</v>
      </c>
      <c r="AO608" s="93"/>
      <c r="AP608" s="93"/>
    </row>
    <row r="609" spans="1:42" ht="87">
      <c r="A609" s="89">
        <v>918</v>
      </c>
      <c r="B609" s="93" t="s">
        <v>2025</v>
      </c>
      <c r="C609" s="93" t="s">
        <v>2027</v>
      </c>
      <c r="D609" s="93" t="s">
        <v>2028</v>
      </c>
      <c r="E609" s="93" t="s">
        <v>8661</v>
      </c>
      <c r="F609" s="93">
        <v>81216391454</v>
      </c>
      <c r="G609" s="93" t="s">
        <v>44</v>
      </c>
      <c r="H609" s="93" t="s">
        <v>2027</v>
      </c>
      <c r="I609" s="93" t="s">
        <v>2027</v>
      </c>
      <c r="J609" s="93" t="s">
        <v>8662</v>
      </c>
      <c r="K609" s="93" t="s">
        <v>209</v>
      </c>
      <c r="L609" s="93" t="s">
        <v>209</v>
      </c>
      <c r="M609" s="93" t="s">
        <v>209</v>
      </c>
      <c r="N609" s="93" t="s">
        <v>209</v>
      </c>
      <c r="O609" s="93" t="s">
        <v>209</v>
      </c>
      <c r="P609" s="93"/>
      <c r="Q609" s="93" t="s">
        <v>209</v>
      </c>
      <c r="R609" s="93"/>
      <c r="S609" s="93"/>
      <c r="T609" s="93" t="s">
        <v>8651</v>
      </c>
      <c r="U609" s="99"/>
      <c r="V609" s="99"/>
      <c r="W609" s="99"/>
      <c r="X609" s="99"/>
      <c r="Y609" s="93"/>
      <c r="Z609" s="93"/>
      <c r="AA609" s="93"/>
      <c r="AB609" s="96"/>
      <c r="AC609" s="93"/>
      <c r="AD609" s="93" t="s">
        <v>209</v>
      </c>
      <c r="AE609" s="99"/>
      <c r="AF609" s="93" t="s">
        <v>4864</v>
      </c>
      <c r="AG609" s="93"/>
      <c r="AH609" s="96"/>
      <c r="AI609" s="96"/>
      <c r="AJ609" s="93"/>
      <c r="AK609" s="93"/>
      <c r="AL609" s="93"/>
      <c r="AM609" s="93"/>
      <c r="AN609" s="93">
        <v>0</v>
      </c>
      <c r="AO609" s="93"/>
      <c r="AP609" s="93"/>
    </row>
    <row r="610" spans="1:42" ht="58">
      <c r="A610" s="89">
        <v>919</v>
      </c>
      <c r="B610" s="93" t="s">
        <v>8663</v>
      </c>
      <c r="C610" s="93" t="s">
        <v>2053</v>
      </c>
      <c r="D610" s="93" t="s">
        <v>2054</v>
      </c>
      <c r="E610" s="93" t="s">
        <v>8664</v>
      </c>
      <c r="F610" s="93">
        <v>81233275985</v>
      </c>
      <c r="G610" s="93" t="s">
        <v>44</v>
      </c>
      <c r="H610" s="93" t="s">
        <v>2053</v>
      </c>
      <c r="I610" s="93" t="s">
        <v>2053</v>
      </c>
      <c r="J610" s="93" t="s">
        <v>8665</v>
      </c>
      <c r="K610" s="93" t="s">
        <v>209</v>
      </c>
      <c r="L610" s="93" t="s">
        <v>209</v>
      </c>
      <c r="M610" s="93" t="s">
        <v>209</v>
      </c>
      <c r="N610" s="93" t="s">
        <v>209</v>
      </c>
      <c r="O610" s="93" t="s">
        <v>209</v>
      </c>
      <c r="P610" s="93"/>
      <c r="Q610" s="93" t="s">
        <v>209</v>
      </c>
      <c r="R610" s="93"/>
      <c r="S610" s="93"/>
      <c r="T610" s="93" t="s">
        <v>8651</v>
      </c>
      <c r="U610" s="99"/>
      <c r="V610" s="99"/>
      <c r="W610" s="99"/>
      <c r="X610" s="99"/>
      <c r="Y610" s="93"/>
      <c r="Z610" s="93"/>
      <c r="AA610" s="93"/>
      <c r="AB610" s="96"/>
      <c r="AC610" s="93"/>
      <c r="AD610" s="93" t="s">
        <v>209</v>
      </c>
      <c r="AE610" s="99"/>
      <c r="AF610" s="93" t="s">
        <v>8666</v>
      </c>
      <c r="AG610" s="93"/>
      <c r="AH610" s="96"/>
      <c r="AI610" s="96"/>
      <c r="AJ610" s="93"/>
      <c r="AK610" s="93"/>
      <c r="AL610" s="93"/>
      <c r="AM610" s="93"/>
      <c r="AN610" s="93">
        <v>0</v>
      </c>
      <c r="AO610" s="93"/>
      <c r="AP610" s="93"/>
    </row>
    <row r="611" spans="1:42" ht="58">
      <c r="A611" s="89">
        <v>920</v>
      </c>
      <c r="B611" s="93" t="s">
        <v>2064</v>
      </c>
      <c r="C611" s="93" t="s">
        <v>2065</v>
      </c>
      <c r="D611" s="93" t="s">
        <v>2066</v>
      </c>
      <c r="E611" s="93" t="s">
        <v>8667</v>
      </c>
      <c r="F611" s="93" t="s">
        <v>2067</v>
      </c>
      <c r="G611" s="93" t="s">
        <v>44</v>
      </c>
      <c r="H611" s="93" t="s">
        <v>2065</v>
      </c>
      <c r="I611" s="93" t="s">
        <v>2065</v>
      </c>
      <c r="J611" s="93" t="s">
        <v>8668</v>
      </c>
      <c r="K611" s="93" t="s">
        <v>209</v>
      </c>
      <c r="L611" s="93" t="s">
        <v>209</v>
      </c>
      <c r="M611" s="93" t="s">
        <v>209</v>
      </c>
      <c r="N611" s="93" t="s">
        <v>209</v>
      </c>
      <c r="O611" s="93" t="s">
        <v>209</v>
      </c>
      <c r="P611" s="93"/>
      <c r="Q611" s="93" t="s">
        <v>209</v>
      </c>
      <c r="R611" s="93"/>
      <c r="S611" s="93"/>
      <c r="T611" s="93" t="s">
        <v>8651</v>
      </c>
      <c r="U611" s="99"/>
      <c r="V611" s="99"/>
      <c r="W611" s="99"/>
      <c r="X611" s="99"/>
      <c r="Y611" s="93"/>
      <c r="Z611" s="93"/>
      <c r="AA611" s="93"/>
      <c r="AB611" s="96"/>
      <c r="AC611" s="93"/>
      <c r="AD611" s="93" t="s">
        <v>209</v>
      </c>
      <c r="AE611" s="99"/>
      <c r="AF611" s="93" t="s">
        <v>8669</v>
      </c>
      <c r="AG611" s="93"/>
      <c r="AH611" s="96"/>
      <c r="AI611" s="96"/>
      <c r="AJ611" s="93"/>
      <c r="AK611" s="93"/>
      <c r="AL611" s="93"/>
      <c r="AM611" s="93"/>
      <c r="AN611" s="93">
        <v>0</v>
      </c>
      <c r="AO611" s="93"/>
      <c r="AP611" s="93"/>
    </row>
    <row r="612" spans="1:42" ht="58">
      <c r="A612" s="89">
        <v>921</v>
      </c>
      <c r="B612" s="93" t="s">
        <v>8670</v>
      </c>
      <c r="C612" s="93" t="s">
        <v>8671</v>
      </c>
      <c r="D612" s="93" t="s">
        <v>8672</v>
      </c>
      <c r="E612" s="93" t="s">
        <v>8673</v>
      </c>
      <c r="F612" s="93">
        <v>81236820803</v>
      </c>
      <c r="G612" s="93" t="s">
        <v>44</v>
      </c>
      <c r="H612" s="93" t="s">
        <v>8671</v>
      </c>
      <c r="I612" s="93" t="s">
        <v>8671</v>
      </c>
      <c r="J612" s="93" t="s">
        <v>8674</v>
      </c>
      <c r="K612" s="93" t="s">
        <v>209</v>
      </c>
      <c r="L612" s="93" t="s">
        <v>209</v>
      </c>
      <c r="M612" s="93" t="s">
        <v>209</v>
      </c>
      <c r="N612" s="93" t="s">
        <v>209</v>
      </c>
      <c r="O612" s="93" t="s">
        <v>209</v>
      </c>
      <c r="P612" s="93"/>
      <c r="Q612" s="93" t="s">
        <v>209</v>
      </c>
      <c r="R612" s="93"/>
      <c r="S612" s="93"/>
      <c r="T612" s="93" t="s">
        <v>8651</v>
      </c>
      <c r="U612" s="99"/>
      <c r="V612" s="99"/>
      <c r="W612" s="99"/>
      <c r="X612" s="99"/>
      <c r="Y612" s="93"/>
      <c r="Z612" s="93"/>
      <c r="AA612" s="93"/>
      <c r="AB612" s="96"/>
      <c r="AC612" s="93"/>
      <c r="AD612" s="93" t="s">
        <v>209</v>
      </c>
      <c r="AE612" s="99"/>
      <c r="AF612" s="93" t="s">
        <v>8675</v>
      </c>
      <c r="AG612" s="93"/>
      <c r="AH612" s="96"/>
      <c r="AI612" s="96"/>
      <c r="AJ612" s="93"/>
      <c r="AK612" s="93"/>
      <c r="AL612" s="93"/>
      <c r="AM612" s="93"/>
      <c r="AN612" s="93">
        <v>0</v>
      </c>
      <c r="AO612" s="93"/>
      <c r="AP612" s="93"/>
    </row>
    <row r="613" spans="1:42" ht="72.5">
      <c r="A613" s="89">
        <v>922</v>
      </c>
      <c r="B613" s="93" t="s">
        <v>8676</v>
      </c>
      <c r="C613" s="93" t="s">
        <v>8677</v>
      </c>
      <c r="D613" s="93" t="s">
        <v>8678</v>
      </c>
      <c r="E613" s="93" t="s">
        <v>8679</v>
      </c>
      <c r="F613" s="93">
        <v>81346387392</v>
      </c>
      <c r="G613" s="93" t="s">
        <v>44</v>
      </c>
      <c r="H613" s="93" t="s">
        <v>8677</v>
      </c>
      <c r="I613" s="93" t="s">
        <v>8677</v>
      </c>
      <c r="J613" s="93"/>
      <c r="K613" s="93" t="s">
        <v>209</v>
      </c>
      <c r="L613" s="93" t="s">
        <v>209</v>
      </c>
      <c r="M613" s="93" t="s">
        <v>209</v>
      </c>
      <c r="N613" s="93" t="s">
        <v>209</v>
      </c>
      <c r="O613" s="93" t="s">
        <v>209</v>
      </c>
      <c r="P613" s="93"/>
      <c r="Q613" s="93" t="s">
        <v>209</v>
      </c>
      <c r="R613" s="93"/>
      <c r="S613" s="93"/>
      <c r="T613" s="93" t="s">
        <v>8651</v>
      </c>
      <c r="U613" s="99"/>
      <c r="V613" s="99"/>
      <c r="W613" s="99"/>
      <c r="X613" s="99"/>
      <c r="Y613" s="93"/>
      <c r="Z613" s="93"/>
      <c r="AA613" s="93"/>
      <c r="AB613" s="96"/>
      <c r="AC613" s="93"/>
      <c r="AD613" s="93" t="s">
        <v>209</v>
      </c>
      <c r="AE613" s="99"/>
      <c r="AF613" s="93" t="s">
        <v>8680</v>
      </c>
      <c r="AG613" s="93"/>
      <c r="AH613" s="96"/>
      <c r="AI613" s="96"/>
      <c r="AJ613" s="93"/>
      <c r="AK613" s="93"/>
      <c r="AL613" s="93"/>
      <c r="AM613" s="93"/>
      <c r="AN613" s="93">
        <v>0</v>
      </c>
      <c r="AO613" s="93"/>
      <c r="AP613" s="93"/>
    </row>
    <row r="614" spans="1:42" ht="72.5">
      <c r="A614" s="89">
        <v>923</v>
      </c>
      <c r="B614" s="93" t="s">
        <v>8681</v>
      </c>
      <c r="C614" s="93" t="s">
        <v>8682</v>
      </c>
      <c r="D614" s="93" t="s">
        <v>8683</v>
      </c>
      <c r="E614" s="93" t="s">
        <v>8684</v>
      </c>
      <c r="F614" s="93">
        <v>81234527317</v>
      </c>
      <c r="G614" s="93" t="s">
        <v>44</v>
      </c>
      <c r="H614" s="93" t="s">
        <v>8682</v>
      </c>
      <c r="I614" s="93" t="s">
        <v>8682</v>
      </c>
      <c r="J614" s="93" t="s">
        <v>8685</v>
      </c>
      <c r="K614" s="93" t="s">
        <v>209</v>
      </c>
      <c r="L614" s="93" t="s">
        <v>209</v>
      </c>
      <c r="M614" s="93" t="s">
        <v>209</v>
      </c>
      <c r="N614" s="93" t="s">
        <v>209</v>
      </c>
      <c r="O614" s="93" t="s">
        <v>209</v>
      </c>
      <c r="P614" s="93"/>
      <c r="Q614" s="93" t="s">
        <v>209</v>
      </c>
      <c r="R614" s="93"/>
      <c r="S614" s="93"/>
      <c r="T614" s="93" t="s">
        <v>8651</v>
      </c>
      <c r="U614" s="99"/>
      <c r="V614" s="99"/>
      <c r="W614" s="99"/>
      <c r="X614" s="99"/>
      <c r="Y614" s="93"/>
      <c r="Z614" s="93"/>
      <c r="AA614" s="93"/>
      <c r="AB614" s="96"/>
      <c r="AC614" s="93"/>
      <c r="AD614" s="93" t="s">
        <v>209</v>
      </c>
      <c r="AE614" s="99"/>
      <c r="AF614" s="93" t="s">
        <v>8686</v>
      </c>
      <c r="AG614" s="93"/>
      <c r="AH614" s="96"/>
      <c r="AI614" s="96"/>
      <c r="AJ614" s="93"/>
      <c r="AK614" s="93"/>
      <c r="AL614" s="93"/>
      <c r="AM614" s="93"/>
      <c r="AN614" s="93">
        <v>0</v>
      </c>
      <c r="AO614" s="93"/>
      <c r="AP614" s="93"/>
    </row>
    <row r="615" spans="1:42" ht="58">
      <c r="A615" s="89">
        <v>924</v>
      </c>
      <c r="B615" s="93" t="s">
        <v>8687</v>
      </c>
      <c r="C615" s="93" t="s">
        <v>8688</v>
      </c>
      <c r="D615" s="93" t="s">
        <v>8689</v>
      </c>
      <c r="E615" s="93" t="s">
        <v>8690</v>
      </c>
      <c r="F615" s="93">
        <v>8121768889</v>
      </c>
      <c r="G615" s="93" t="s">
        <v>44</v>
      </c>
      <c r="H615" s="93" t="s">
        <v>8688</v>
      </c>
      <c r="I615" s="93" t="s">
        <v>8688</v>
      </c>
      <c r="J615" s="93" t="s">
        <v>8691</v>
      </c>
      <c r="K615" s="93" t="s">
        <v>209</v>
      </c>
      <c r="L615" s="93" t="s">
        <v>209</v>
      </c>
      <c r="M615" s="93" t="s">
        <v>209</v>
      </c>
      <c r="N615" s="93" t="s">
        <v>209</v>
      </c>
      <c r="O615" s="93" t="s">
        <v>209</v>
      </c>
      <c r="P615" s="93"/>
      <c r="Q615" s="93" t="s">
        <v>209</v>
      </c>
      <c r="R615" s="93"/>
      <c r="S615" s="93"/>
      <c r="T615" s="93" t="s">
        <v>8651</v>
      </c>
      <c r="U615" s="99"/>
      <c r="V615" s="99"/>
      <c r="W615" s="99"/>
      <c r="X615" s="99"/>
      <c r="Y615" s="93"/>
      <c r="Z615" s="93"/>
      <c r="AA615" s="93"/>
      <c r="AB615" s="96"/>
      <c r="AC615" s="93"/>
      <c r="AD615" s="93" t="s">
        <v>209</v>
      </c>
      <c r="AE615" s="99"/>
      <c r="AF615" s="93" t="s">
        <v>8692</v>
      </c>
      <c r="AG615" s="93"/>
      <c r="AH615" s="96"/>
      <c r="AI615" s="96"/>
      <c r="AJ615" s="93"/>
      <c r="AK615" s="93"/>
      <c r="AL615" s="93"/>
      <c r="AM615" s="93"/>
      <c r="AN615" s="93">
        <v>0</v>
      </c>
      <c r="AO615" s="93"/>
      <c r="AP615" s="93"/>
    </row>
    <row r="616" spans="1:42" ht="159.5">
      <c r="A616" s="89">
        <v>925</v>
      </c>
      <c r="B616" s="93" t="s">
        <v>8693</v>
      </c>
      <c r="C616" s="93" t="s">
        <v>2070</v>
      </c>
      <c r="D616" s="93" t="s">
        <v>2071</v>
      </c>
      <c r="E616" s="93" t="s">
        <v>8694</v>
      </c>
      <c r="F616" s="93" t="s">
        <v>2072</v>
      </c>
      <c r="G616" s="93" t="s">
        <v>44</v>
      </c>
      <c r="H616" s="93" t="s">
        <v>2070</v>
      </c>
      <c r="I616" s="93" t="s">
        <v>2070</v>
      </c>
      <c r="J616" s="93" t="s">
        <v>8695</v>
      </c>
      <c r="K616" s="93" t="s">
        <v>209</v>
      </c>
      <c r="L616" s="93" t="s">
        <v>209</v>
      </c>
      <c r="M616" s="93" t="s">
        <v>209</v>
      </c>
      <c r="N616" s="93" t="s">
        <v>209</v>
      </c>
      <c r="O616" s="93" t="s">
        <v>209</v>
      </c>
      <c r="P616" s="93"/>
      <c r="Q616" s="93" t="s">
        <v>209</v>
      </c>
      <c r="R616" s="93"/>
      <c r="S616" s="93"/>
      <c r="T616" s="93" t="s">
        <v>8651</v>
      </c>
      <c r="U616" s="99"/>
      <c r="V616" s="99"/>
      <c r="W616" s="99"/>
      <c r="X616" s="99"/>
      <c r="Y616" s="93"/>
      <c r="Z616" s="93"/>
      <c r="AA616" s="93"/>
      <c r="AB616" s="96"/>
      <c r="AC616" s="93"/>
      <c r="AD616" s="93" t="s">
        <v>209</v>
      </c>
      <c r="AE616" s="99"/>
      <c r="AF616" s="93" t="s">
        <v>8696</v>
      </c>
      <c r="AG616" s="93"/>
      <c r="AH616" s="96"/>
      <c r="AI616" s="96"/>
      <c r="AJ616" s="93"/>
      <c r="AK616" s="93"/>
      <c r="AL616" s="93"/>
      <c r="AM616" s="93"/>
      <c r="AN616" s="93">
        <v>0</v>
      </c>
      <c r="AO616" s="93"/>
      <c r="AP616" s="93"/>
    </row>
    <row r="617" spans="1:42" ht="58">
      <c r="A617" s="89">
        <v>926</v>
      </c>
      <c r="B617" s="93" t="s">
        <v>2083</v>
      </c>
      <c r="C617" s="93" t="s">
        <v>2085</v>
      </c>
      <c r="D617" s="93" t="s">
        <v>2086</v>
      </c>
      <c r="E617" s="97" t="s">
        <v>8697</v>
      </c>
      <c r="F617" s="93">
        <v>82330712829</v>
      </c>
      <c r="G617" s="93" t="s">
        <v>44</v>
      </c>
      <c r="H617" s="93" t="s">
        <v>2085</v>
      </c>
      <c r="I617" s="93" t="s">
        <v>2085</v>
      </c>
      <c r="J617" s="93" t="s">
        <v>8698</v>
      </c>
      <c r="K617" s="93" t="s">
        <v>209</v>
      </c>
      <c r="L617" s="93" t="s">
        <v>209</v>
      </c>
      <c r="M617" s="93" t="s">
        <v>209</v>
      </c>
      <c r="N617" s="93" t="s">
        <v>209</v>
      </c>
      <c r="O617" s="93" t="s">
        <v>209</v>
      </c>
      <c r="P617" s="93"/>
      <c r="Q617" s="93" t="s">
        <v>209</v>
      </c>
      <c r="R617" s="93"/>
      <c r="S617" s="93"/>
      <c r="T617" s="93" t="s">
        <v>8651</v>
      </c>
      <c r="U617" s="99"/>
      <c r="V617" s="99"/>
      <c r="W617" s="99"/>
      <c r="X617" s="99"/>
      <c r="Y617" s="93"/>
      <c r="Z617" s="93"/>
      <c r="AA617" s="93"/>
      <c r="AB617" s="96"/>
      <c r="AC617" s="93"/>
      <c r="AD617" s="93" t="s">
        <v>209</v>
      </c>
      <c r="AE617" s="99"/>
      <c r="AF617" s="93" t="s">
        <v>6490</v>
      </c>
      <c r="AG617" s="93"/>
      <c r="AH617" s="96"/>
      <c r="AI617" s="96"/>
      <c r="AJ617" s="93"/>
      <c r="AK617" s="93"/>
      <c r="AL617" s="93"/>
      <c r="AM617" s="93"/>
      <c r="AN617" s="93">
        <v>0</v>
      </c>
      <c r="AO617" s="93"/>
      <c r="AP617" s="93"/>
    </row>
    <row r="618" spans="1:42" ht="87">
      <c r="A618" s="89">
        <v>927</v>
      </c>
      <c r="B618" s="93" t="s">
        <v>8699</v>
      </c>
      <c r="C618" s="93" t="s">
        <v>8700</v>
      </c>
      <c r="D618" s="93" t="s">
        <v>8701</v>
      </c>
      <c r="E618" s="93" t="s">
        <v>8702</v>
      </c>
      <c r="F618" s="93">
        <v>81234569723</v>
      </c>
      <c r="G618" s="93" t="s">
        <v>44</v>
      </c>
      <c r="H618" s="93" t="s">
        <v>8700</v>
      </c>
      <c r="I618" s="93" t="s">
        <v>8700</v>
      </c>
      <c r="J618" s="93" t="s">
        <v>8703</v>
      </c>
      <c r="K618" s="93" t="s">
        <v>209</v>
      </c>
      <c r="L618" s="93" t="s">
        <v>209</v>
      </c>
      <c r="M618" s="93" t="s">
        <v>209</v>
      </c>
      <c r="N618" s="93" t="s">
        <v>209</v>
      </c>
      <c r="O618" s="93" t="s">
        <v>209</v>
      </c>
      <c r="P618" s="93"/>
      <c r="Q618" s="93" t="s">
        <v>209</v>
      </c>
      <c r="R618" s="93"/>
      <c r="S618" s="93"/>
      <c r="T618" s="93" t="s">
        <v>8651</v>
      </c>
      <c r="U618" s="99"/>
      <c r="V618" s="99"/>
      <c r="W618" s="99"/>
      <c r="X618" s="99"/>
      <c r="Y618" s="93"/>
      <c r="Z618" s="93"/>
      <c r="AA618" s="93"/>
      <c r="AB618" s="96"/>
      <c r="AC618" s="93"/>
      <c r="AD618" s="93" t="s">
        <v>209</v>
      </c>
      <c r="AE618" s="99"/>
      <c r="AF618" s="93" t="s">
        <v>8704</v>
      </c>
      <c r="AG618" s="93"/>
      <c r="AH618" s="96"/>
      <c r="AI618" s="96"/>
      <c r="AJ618" s="93"/>
      <c r="AK618" s="93"/>
      <c r="AL618" s="93"/>
      <c r="AM618" s="93"/>
      <c r="AN618" s="93">
        <v>0</v>
      </c>
      <c r="AO618" s="93"/>
      <c r="AP618" s="93"/>
    </row>
    <row r="619" spans="1:42" ht="58">
      <c r="A619" s="89">
        <v>928</v>
      </c>
      <c r="B619" s="93" t="s">
        <v>8705</v>
      </c>
      <c r="C619" s="93" t="s">
        <v>8706</v>
      </c>
      <c r="D619" s="93" t="s">
        <v>8707</v>
      </c>
      <c r="E619" s="93" t="s">
        <v>8708</v>
      </c>
      <c r="F619" s="93">
        <v>85100619678</v>
      </c>
      <c r="G619" s="93" t="s">
        <v>44</v>
      </c>
      <c r="H619" s="93" t="s">
        <v>8706</v>
      </c>
      <c r="I619" s="93" t="s">
        <v>8706</v>
      </c>
      <c r="J619" s="93" t="s">
        <v>8709</v>
      </c>
      <c r="K619" s="93" t="s">
        <v>209</v>
      </c>
      <c r="L619" s="93" t="s">
        <v>209</v>
      </c>
      <c r="M619" s="93" t="s">
        <v>209</v>
      </c>
      <c r="N619" s="93" t="s">
        <v>209</v>
      </c>
      <c r="O619" s="93" t="s">
        <v>209</v>
      </c>
      <c r="P619" s="93"/>
      <c r="Q619" s="93" t="s">
        <v>209</v>
      </c>
      <c r="R619" s="93"/>
      <c r="S619" s="93"/>
      <c r="T619" s="93" t="s">
        <v>8651</v>
      </c>
      <c r="U619" s="99"/>
      <c r="V619" s="99"/>
      <c r="W619" s="99"/>
      <c r="X619" s="99"/>
      <c r="Y619" s="93"/>
      <c r="Z619" s="93"/>
      <c r="AA619" s="93"/>
      <c r="AB619" s="96"/>
      <c r="AC619" s="93"/>
      <c r="AD619" s="93" t="s">
        <v>209</v>
      </c>
      <c r="AE619" s="99"/>
      <c r="AF619" s="93" t="s">
        <v>8710</v>
      </c>
      <c r="AG619" s="93"/>
      <c r="AH619" s="96"/>
      <c r="AI619" s="96"/>
      <c r="AJ619" s="93"/>
      <c r="AK619" s="93"/>
      <c r="AL619" s="93"/>
      <c r="AM619" s="93"/>
      <c r="AN619" s="93">
        <v>0</v>
      </c>
      <c r="AO619" s="93"/>
      <c r="AP619" s="93"/>
    </row>
    <row r="620" spans="1:42" ht="58">
      <c r="A620" s="89">
        <v>929</v>
      </c>
      <c r="B620" s="93" t="s">
        <v>8711</v>
      </c>
      <c r="C620" s="93" t="s">
        <v>8712</v>
      </c>
      <c r="D620" s="93" t="s">
        <v>1522</v>
      </c>
      <c r="E620" s="93" t="s">
        <v>8713</v>
      </c>
      <c r="F620" s="93">
        <v>8175190090</v>
      </c>
      <c r="G620" s="93" t="s">
        <v>8649</v>
      </c>
      <c r="H620" s="93" t="s">
        <v>8712</v>
      </c>
      <c r="I620" s="93" t="s">
        <v>8712</v>
      </c>
      <c r="J620" s="93" t="s">
        <v>8714</v>
      </c>
      <c r="K620" s="93" t="s">
        <v>209</v>
      </c>
      <c r="L620" s="93" t="s">
        <v>209</v>
      </c>
      <c r="M620" s="93" t="s">
        <v>209</v>
      </c>
      <c r="N620" s="93" t="s">
        <v>209</v>
      </c>
      <c r="O620" s="93" t="s">
        <v>209</v>
      </c>
      <c r="P620" s="93"/>
      <c r="Q620" s="93" t="s">
        <v>209</v>
      </c>
      <c r="R620" s="93"/>
      <c r="S620" s="93"/>
      <c r="T620" s="93" t="s">
        <v>8651</v>
      </c>
      <c r="U620" s="99"/>
      <c r="V620" s="99"/>
      <c r="W620" s="99"/>
      <c r="X620" s="99"/>
      <c r="Y620" s="93"/>
      <c r="Z620" s="93"/>
      <c r="AA620" s="93"/>
      <c r="AB620" s="96"/>
      <c r="AC620" s="93"/>
      <c r="AD620" s="93" t="s">
        <v>209</v>
      </c>
      <c r="AE620" s="99"/>
      <c r="AF620" s="93" t="s">
        <v>8715</v>
      </c>
      <c r="AG620" s="93"/>
      <c r="AH620" s="96"/>
      <c r="AI620" s="96"/>
      <c r="AJ620" s="93"/>
      <c r="AK620" s="93"/>
      <c r="AL620" s="93"/>
      <c r="AM620" s="93"/>
      <c r="AN620" s="93">
        <v>0</v>
      </c>
      <c r="AO620" s="93"/>
      <c r="AP620" s="93"/>
    </row>
    <row r="621" spans="1:42" ht="72.5">
      <c r="A621" s="89">
        <v>930</v>
      </c>
      <c r="B621" s="93" t="s">
        <v>8716</v>
      </c>
      <c r="C621" s="93" t="s">
        <v>8717</v>
      </c>
      <c r="D621" s="93" t="s">
        <v>8718</v>
      </c>
      <c r="E621" s="93" t="s">
        <v>8719</v>
      </c>
      <c r="F621" s="93">
        <v>82216698639</v>
      </c>
      <c r="G621" s="93" t="s">
        <v>8649</v>
      </c>
      <c r="H621" s="93" t="s">
        <v>8717</v>
      </c>
      <c r="I621" s="93" t="s">
        <v>8717</v>
      </c>
      <c r="J621" s="93" t="s">
        <v>8720</v>
      </c>
      <c r="K621" s="93" t="s">
        <v>209</v>
      </c>
      <c r="L621" s="93" t="s">
        <v>209</v>
      </c>
      <c r="M621" s="93" t="s">
        <v>209</v>
      </c>
      <c r="N621" s="93" t="s">
        <v>209</v>
      </c>
      <c r="O621" s="93" t="s">
        <v>209</v>
      </c>
      <c r="P621" s="93"/>
      <c r="Q621" s="93" t="s">
        <v>209</v>
      </c>
      <c r="R621" s="93"/>
      <c r="S621" s="93"/>
      <c r="T621" s="93" t="s">
        <v>8651</v>
      </c>
      <c r="U621" s="99"/>
      <c r="V621" s="99"/>
      <c r="W621" s="99"/>
      <c r="X621" s="99"/>
      <c r="Y621" s="93"/>
      <c r="Z621" s="93"/>
      <c r="AA621" s="93"/>
      <c r="AB621" s="96"/>
      <c r="AC621" s="93"/>
      <c r="AD621" s="93" t="s">
        <v>209</v>
      </c>
      <c r="AE621" s="99"/>
      <c r="AF621" s="93" t="s">
        <v>8721</v>
      </c>
      <c r="AG621" s="93"/>
      <c r="AH621" s="96"/>
      <c r="AI621" s="96"/>
      <c r="AJ621" s="93"/>
      <c r="AK621" s="93"/>
      <c r="AL621" s="93"/>
      <c r="AM621" s="93"/>
      <c r="AN621" s="93">
        <v>0</v>
      </c>
      <c r="AO621" s="93"/>
      <c r="AP621" s="93"/>
    </row>
    <row r="622" spans="1:42" ht="72.5">
      <c r="A622" s="89">
        <v>931</v>
      </c>
      <c r="B622" s="93" t="s">
        <v>8722</v>
      </c>
      <c r="C622" s="93" t="s">
        <v>8723</v>
      </c>
      <c r="D622" s="93" t="s">
        <v>8724</v>
      </c>
      <c r="E622" s="97" t="s">
        <v>8725</v>
      </c>
      <c r="F622" s="93">
        <v>82264417679</v>
      </c>
      <c r="G622" s="93" t="s">
        <v>44</v>
      </c>
      <c r="H622" s="93" t="s">
        <v>8723</v>
      </c>
      <c r="I622" s="93" t="s">
        <v>8723</v>
      </c>
      <c r="J622" s="93" t="s">
        <v>8726</v>
      </c>
      <c r="K622" s="93" t="s">
        <v>209</v>
      </c>
      <c r="L622" s="93" t="s">
        <v>209</v>
      </c>
      <c r="M622" s="93" t="s">
        <v>209</v>
      </c>
      <c r="N622" s="93" t="s">
        <v>209</v>
      </c>
      <c r="O622" s="93" t="s">
        <v>209</v>
      </c>
      <c r="P622" s="93"/>
      <c r="Q622" s="93" t="s">
        <v>209</v>
      </c>
      <c r="R622" s="93"/>
      <c r="S622" s="93"/>
      <c r="T622" s="93" t="s">
        <v>8651</v>
      </c>
      <c r="U622" s="99"/>
      <c r="V622" s="99"/>
      <c r="W622" s="99"/>
      <c r="X622" s="99"/>
      <c r="Y622" s="93"/>
      <c r="Z622" s="93"/>
      <c r="AA622" s="93"/>
      <c r="AB622" s="96"/>
      <c r="AC622" s="93"/>
      <c r="AD622" s="93" t="s">
        <v>209</v>
      </c>
      <c r="AE622" s="99"/>
      <c r="AF622" s="93" t="s">
        <v>5826</v>
      </c>
      <c r="AG622" s="93"/>
      <c r="AH622" s="96"/>
      <c r="AI622" s="96"/>
      <c r="AJ622" s="93"/>
      <c r="AK622" s="93"/>
      <c r="AL622" s="93"/>
      <c r="AM622" s="93"/>
      <c r="AN622" s="93">
        <v>0</v>
      </c>
      <c r="AO622" s="93"/>
      <c r="AP622" s="93"/>
    </row>
    <row r="623" spans="1:42" ht="58">
      <c r="A623" s="89">
        <v>932</v>
      </c>
      <c r="B623" s="93" t="s">
        <v>8098</v>
      </c>
      <c r="C623" s="93" t="s">
        <v>8727</v>
      </c>
      <c r="D623" s="93" t="s">
        <v>8100</v>
      </c>
      <c r="E623" s="93" t="s">
        <v>8728</v>
      </c>
      <c r="F623" s="93">
        <v>81235545544</v>
      </c>
      <c r="G623" s="93" t="s">
        <v>8649</v>
      </c>
      <c r="H623" s="93" t="s">
        <v>8727</v>
      </c>
      <c r="I623" s="93" t="s">
        <v>8727</v>
      </c>
      <c r="J623" s="93" t="s">
        <v>8729</v>
      </c>
      <c r="K623" s="93" t="s">
        <v>209</v>
      </c>
      <c r="L623" s="93" t="s">
        <v>209</v>
      </c>
      <c r="M623" s="93" t="s">
        <v>209</v>
      </c>
      <c r="N623" s="93" t="s">
        <v>209</v>
      </c>
      <c r="O623" s="93" t="s">
        <v>209</v>
      </c>
      <c r="P623" s="93"/>
      <c r="Q623" s="93" t="s">
        <v>209</v>
      </c>
      <c r="R623" s="93"/>
      <c r="S623" s="93"/>
      <c r="T623" s="93" t="s">
        <v>8651</v>
      </c>
      <c r="U623" s="99"/>
      <c r="V623" s="99"/>
      <c r="W623" s="99"/>
      <c r="X623" s="99"/>
      <c r="Y623" s="93"/>
      <c r="Z623" s="93"/>
      <c r="AA623" s="93"/>
      <c r="AB623" s="96"/>
      <c r="AC623" s="93"/>
      <c r="AD623" s="93" t="s">
        <v>209</v>
      </c>
      <c r="AE623" s="99"/>
      <c r="AF623" s="93" t="s">
        <v>8730</v>
      </c>
      <c r="AG623" s="93"/>
      <c r="AH623" s="96"/>
      <c r="AI623" s="96"/>
      <c r="AJ623" s="93"/>
      <c r="AK623" s="93"/>
      <c r="AL623" s="93"/>
      <c r="AM623" s="93"/>
      <c r="AN623" s="93">
        <v>0</v>
      </c>
      <c r="AO623" s="93"/>
      <c r="AP623" s="93"/>
    </row>
    <row r="624" spans="1:42" ht="58">
      <c r="A624" s="89">
        <v>933</v>
      </c>
      <c r="B624" s="93" t="s">
        <v>1617</v>
      </c>
      <c r="C624" s="93" t="s">
        <v>1619</v>
      </c>
      <c r="D624" s="93" t="s">
        <v>1620</v>
      </c>
      <c r="E624" s="93" t="s">
        <v>8731</v>
      </c>
      <c r="F624" s="93">
        <v>81332861988</v>
      </c>
      <c r="G624" s="93" t="s">
        <v>44</v>
      </c>
      <c r="H624" s="93" t="s">
        <v>1619</v>
      </c>
      <c r="I624" s="93" t="s">
        <v>1619</v>
      </c>
      <c r="J624" s="93" t="s">
        <v>1622</v>
      </c>
      <c r="K624" s="93" t="s">
        <v>209</v>
      </c>
      <c r="L624" s="93" t="s">
        <v>209</v>
      </c>
      <c r="M624" s="93" t="s">
        <v>209</v>
      </c>
      <c r="N624" s="93" t="s">
        <v>209</v>
      </c>
      <c r="O624" s="93" t="s">
        <v>209</v>
      </c>
      <c r="P624" s="93"/>
      <c r="Q624" s="93" t="s">
        <v>209</v>
      </c>
      <c r="R624" s="93"/>
      <c r="S624" s="93"/>
      <c r="T624" s="93" t="s">
        <v>8651</v>
      </c>
      <c r="U624" s="99"/>
      <c r="V624" s="99"/>
      <c r="W624" s="99"/>
      <c r="X624" s="99"/>
      <c r="Y624" s="93"/>
      <c r="Z624" s="93"/>
      <c r="AA624" s="93"/>
      <c r="AB624" s="96"/>
      <c r="AC624" s="93"/>
      <c r="AD624" s="93" t="s">
        <v>209</v>
      </c>
      <c r="AE624" s="99"/>
      <c r="AF624" s="93" t="s">
        <v>8732</v>
      </c>
      <c r="AG624" s="93"/>
      <c r="AH624" s="96"/>
      <c r="AI624" s="96"/>
      <c r="AJ624" s="93"/>
      <c r="AK624" s="93"/>
      <c r="AL624" s="93"/>
      <c r="AM624" s="93"/>
      <c r="AN624" s="93">
        <v>0</v>
      </c>
      <c r="AO624" s="93"/>
      <c r="AP624" s="93"/>
    </row>
    <row r="625" spans="1:42" ht="72.5">
      <c r="A625" s="89">
        <v>934</v>
      </c>
      <c r="B625" s="93" t="s">
        <v>8733</v>
      </c>
      <c r="C625" s="93" t="s">
        <v>517</v>
      </c>
      <c r="D625" s="93" t="s">
        <v>518</v>
      </c>
      <c r="E625" s="97" t="s">
        <v>8734</v>
      </c>
      <c r="F625" s="93">
        <v>81230004004</v>
      </c>
      <c r="G625" s="93" t="s">
        <v>44</v>
      </c>
      <c r="H625" s="93" t="s">
        <v>517</v>
      </c>
      <c r="I625" s="93" t="s">
        <v>517</v>
      </c>
      <c r="J625" s="93" t="s">
        <v>520</v>
      </c>
      <c r="K625" s="93" t="s">
        <v>209</v>
      </c>
      <c r="L625" s="93" t="s">
        <v>209</v>
      </c>
      <c r="M625" s="93" t="s">
        <v>209</v>
      </c>
      <c r="N625" s="93" t="s">
        <v>209</v>
      </c>
      <c r="O625" s="93" t="s">
        <v>209</v>
      </c>
      <c r="P625" s="93"/>
      <c r="Q625" s="93" t="s">
        <v>209</v>
      </c>
      <c r="R625" s="93"/>
      <c r="S625" s="93"/>
      <c r="T625" s="93" t="s">
        <v>8651</v>
      </c>
      <c r="U625" s="99"/>
      <c r="V625" s="99"/>
      <c r="W625" s="99"/>
      <c r="X625" s="99"/>
      <c r="Y625" s="93"/>
      <c r="Z625" s="93"/>
      <c r="AA625" s="93"/>
      <c r="AB625" s="96"/>
      <c r="AC625" s="93"/>
      <c r="AD625" s="93" t="s">
        <v>209</v>
      </c>
      <c r="AE625" s="99"/>
      <c r="AF625" s="93" t="s">
        <v>8735</v>
      </c>
      <c r="AG625" s="93"/>
      <c r="AH625" s="96"/>
      <c r="AI625" s="96"/>
      <c r="AJ625" s="93"/>
      <c r="AK625" s="93"/>
      <c r="AL625" s="93"/>
      <c r="AM625" s="93"/>
      <c r="AN625" s="93">
        <v>0</v>
      </c>
      <c r="AO625" s="93"/>
      <c r="AP625" s="93"/>
    </row>
    <row r="626" spans="1:42" ht="72.5">
      <c r="A626" s="89">
        <v>935</v>
      </c>
      <c r="B626" s="93" t="s">
        <v>8736</v>
      </c>
      <c r="C626" s="93" t="s">
        <v>8737</v>
      </c>
      <c r="D626" s="93" t="s">
        <v>8738</v>
      </c>
      <c r="E626" s="93" t="s">
        <v>8739</v>
      </c>
      <c r="F626" s="93">
        <v>81232770149</v>
      </c>
      <c r="G626" s="93" t="s">
        <v>8649</v>
      </c>
      <c r="H626" s="93" t="s">
        <v>8737</v>
      </c>
      <c r="I626" s="93" t="s">
        <v>8737</v>
      </c>
      <c r="J626" s="93" t="s">
        <v>8740</v>
      </c>
      <c r="K626" s="93" t="s">
        <v>209</v>
      </c>
      <c r="L626" s="93" t="s">
        <v>209</v>
      </c>
      <c r="M626" s="93" t="s">
        <v>209</v>
      </c>
      <c r="N626" s="93" t="s">
        <v>209</v>
      </c>
      <c r="O626" s="93" t="s">
        <v>209</v>
      </c>
      <c r="P626" s="93"/>
      <c r="Q626" s="93" t="s">
        <v>209</v>
      </c>
      <c r="R626" s="93"/>
      <c r="S626" s="93"/>
      <c r="T626" s="93" t="s">
        <v>8651</v>
      </c>
      <c r="U626" s="99"/>
      <c r="V626" s="99"/>
      <c r="W626" s="99"/>
      <c r="X626" s="99"/>
      <c r="Y626" s="93"/>
      <c r="Z626" s="93"/>
      <c r="AA626" s="93"/>
      <c r="AB626" s="96"/>
      <c r="AC626" s="93"/>
      <c r="AD626" s="93" t="s">
        <v>209</v>
      </c>
      <c r="AE626" s="99"/>
      <c r="AF626" s="93" t="s">
        <v>8741</v>
      </c>
      <c r="AG626" s="93"/>
      <c r="AH626" s="96"/>
      <c r="AI626" s="96"/>
      <c r="AJ626" s="93"/>
      <c r="AK626" s="93"/>
      <c r="AL626" s="93"/>
      <c r="AM626" s="93"/>
      <c r="AN626" s="93">
        <v>0</v>
      </c>
      <c r="AO626" s="93"/>
      <c r="AP626" s="93"/>
    </row>
    <row r="627" spans="1:42" ht="72.5">
      <c r="A627" s="89">
        <v>936</v>
      </c>
      <c r="B627" s="93" t="s">
        <v>8742</v>
      </c>
      <c r="C627" s="93" t="s">
        <v>1459</v>
      </c>
      <c r="D627" s="93" t="s">
        <v>8743</v>
      </c>
      <c r="E627" s="93" t="s">
        <v>8744</v>
      </c>
      <c r="F627" s="93">
        <v>81217473882</v>
      </c>
      <c r="G627" s="93" t="s">
        <v>8649</v>
      </c>
      <c r="H627" s="93" t="s">
        <v>1459</v>
      </c>
      <c r="I627" s="93" t="s">
        <v>1459</v>
      </c>
      <c r="J627" s="93" t="s">
        <v>1462</v>
      </c>
      <c r="K627" s="93" t="s">
        <v>209</v>
      </c>
      <c r="L627" s="93" t="s">
        <v>209</v>
      </c>
      <c r="M627" s="93" t="s">
        <v>209</v>
      </c>
      <c r="N627" s="93" t="s">
        <v>209</v>
      </c>
      <c r="O627" s="93" t="s">
        <v>209</v>
      </c>
      <c r="P627" s="93"/>
      <c r="Q627" s="93" t="s">
        <v>209</v>
      </c>
      <c r="R627" s="93"/>
      <c r="S627" s="93"/>
      <c r="T627" s="93" t="s">
        <v>8651</v>
      </c>
      <c r="U627" s="99"/>
      <c r="V627" s="99"/>
      <c r="W627" s="99"/>
      <c r="X627" s="99"/>
      <c r="Y627" s="93"/>
      <c r="Z627" s="93"/>
      <c r="AA627" s="93"/>
      <c r="AB627" s="96"/>
      <c r="AC627" s="93"/>
      <c r="AD627" s="93" t="s">
        <v>209</v>
      </c>
      <c r="AE627" s="99"/>
      <c r="AF627" s="93" t="s">
        <v>8745</v>
      </c>
      <c r="AG627" s="93"/>
      <c r="AH627" s="96"/>
      <c r="AI627" s="96"/>
      <c r="AJ627" s="93"/>
      <c r="AK627" s="93"/>
      <c r="AL627" s="93"/>
      <c r="AM627" s="93"/>
      <c r="AN627" s="93">
        <v>0</v>
      </c>
      <c r="AO627" s="93"/>
      <c r="AP627" s="93"/>
    </row>
    <row r="628" spans="1:42" ht="58">
      <c r="A628" s="89">
        <v>937</v>
      </c>
      <c r="B628" s="93" t="s">
        <v>8746</v>
      </c>
      <c r="C628" s="93" t="s">
        <v>8747</v>
      </c>
      <c r="D628" s="93" t="s">
        <v>8748</v>
      </c>
      <c r="E628" s="93" t="s">
        <v>8749</v>
      </c>
      <c r="F628" s="93">
        <v>82232198488</v>
      </c>
      <c r="G628" s="93" t="s">
        <v>44</v>
      </c>
      <c r="H628" s="93" t="s">
        <v>8747</v>
      </c>
      <c r="I628" s="93" t="s">
        <v>8747</v>
      </c>
      <c r="J628" s="93" t="s">
        <v>8750</v>
      </c>
      <c r="K628" s="93" t="s">
        <v>209</v>
      </c>
      <c r="L628" s="93" t="s">
        <v>209</v>
      </c>
      <c r="M628" s="93" t="s">
        <v>209</v>
      </c>
      <c r="N628" s="93" t="s">
        <v>209</v>
      </c>
      <c r="O628" s="93" t="s">
        <v>209</v>
      </c>
      <c r="P628" s="93"/>
      <c r="Q628" s="93" t="s">
        <v>209</v>
      </c>
      <c r="R628" s="93"/>
      <c r="S628" s="93"/>
      <c r="T628" s="93" t="s">
        <v>8651</v>
      </c>
      <c r="U628" s="99"/>
      <c r="V628" s="99"/>
      <c r="W628" s="99"/>
      <c r="X628" s="99"/>
      <c r="Y628" s="93"/>
      <c r="Z628" s="93"/>
      <c r="AA628" s="93"/>
      <c r="AB628" s="96"/>
      <c r="AC628" s="93"/>
      <c r="AD628" s="93" t="s">
        <v>209</v>
      </c>
      <c r="AE628" s="99"/>
      <c r="AF628" s="93" t="s">
        <v>8751</v>
      </c>
      <c r="AG628" s="93"/>
      <c r="AH628" s="96"/>
      <c r="AI628" s="96"/>
      <c r="AJ628" s="93"/>
      <c r="AK628" s="93"/>
      <c r="AL628" s="93"/>
      <c r="AM628" s="93"/>
      <c r="AN628" s="93">
        <v>0</v>
      </c>
      <c r="AO628" s="93"/>
      <c r="AP628" s="93"/>
    </row>
    <row r="629" spans="1:42" ht="87">
      <c r="A629" s="89">
        <v>938</v>
      </c>
      <c r="B629" s="93" t="s">
        <v>8752</v>
      </c>
      <c r="C629" s="93" t="s">
        <v>8753</v>
      </c>
      <c r="D629" s="93" t="s">
        <v>8754</v>
      </c>
      <c r="E629" s="93" t="s">
        <v>8755</v>
      </c>
      <c r="F629" s="93" t="s">
        <v>8756</v>
      </c>
      <c r="G629" s="93" t="s">
        <v>44</v>
      </c>
      <c r="H629" s="93" t="s">
        <v>8753</v>
      </c>
      <c r="I629" s="93" t="s">
        <v>8753</v>
      </c>
      <c r="J629" s="93" t="s">
        <v>8750</v>
      </c>
      <c r="K629" s="93" t="s">
        <v>209</v>
      </c>
      <c r="L629" s="93" t="s">
        <v>209</v>
      </c>
      <c r="M629" s="93" t="s">
        <v>209</v>
      </c>
      <c r="N629" s="93" t="s">
        <v>209</v>
      </c>
      <c r="O629" s="93" t="s">
        <v>209</v>
      </c>
      <c r="P629" s="93"/>
      <c r="Q629" s="93" t="s">
        <v>209</v>
      </c>
      <c r="R629" s="93"/>
      <c r="S629" s="93"/>
      <c r="T629" s="93" t="s">
        <v>8651</v>
      </c>
      <c r="U629" s="99"/>
      <c r="V629" s="99"/>
      <c r="W629" s="99"/>
      <c r="X629" s="99"/>
      <c r="Y629" s="93"/>
      <c r="Z629" s="93"/>
      <c r="AA629" s="93"/>
      <c r="AB629" s="96"/>
      <c r="AC629" s="93"/>
      <c r="AD629" s="93" t="s">
        <v>209</v>
      </c>
      <c r="AE629" s="99"/>
      <c r="AF629" s="93" t="s">
        <v>8757</v>
      </c>
      <c r="AG629" s="93"/>
      <c r="AH629" s="96"/>
      <c r="AI629" s="96"/>
      <c r="AJ629" s="93"/>
      <c r="AK629" s="93"/>
      <c r="AL629" s="93"/>
      <c r="AM629" s="93"/>
      <c r="AN629" s="93">
        <v>0</v>
      </c>
      <c r="AO629" s="93"/>
      <c r="AP629" s="93"/>
    </row>
    <row r="630" spans="1:42" ht="87">
      <c r="A630" s="89">
        <v>939</v>
      </c>
      <c r="B630" s="93" t="s">
        <v>1450</v>
      </c>
      <c r="C630" s="93" t="s">
        <v>1452</v>
      </c>
      <c r="D630" s="93" t="s">
        <v>1453</v>
      </c>
      <c r="E630" s="93" t="s">
        <v>8758</v>
      </c>
      <c r="F630" s="93" t="s">
        <v>8759</v>
      </c>
      <c r="G630" s="93" t="s">
        <v>44</v>
      </c>
      <c r="H630" s="93" t="s">
        <v>1452</v>
      </c>
      <c r="I630" s="93" t="s">
        <v>1452</v>
      </c>
      <c r="J630" s="93" t="s">
        <v>1455</v>
      </c>
      <c r="K630" s="93" t="s">
        <v>209</v>
      </c>
      <c r="L630" s="93" t="s">
        <v>209</v>
      </c>
      <c r="M630" s="93" t="s">
        <v>209</v>
      </c>
      <c r="N630" s="93" t="s">
        <v>209</v>
      </c>
      <c r="O630" s="93" t="s">
        <v>209</v>
      </c>
      <c r="P630" s="93"/>
      <c r="Q630" s="93" t="s">
        <v>209</v>
      </c>
      <c r="R630" s="93"/>
      <c r="S630" s="93"/>
      <c r="T630" s="93" t="s">
        <v>8651</v>
      </c>
      <c r="U630" s="99"/>
      <c r="V630" s="99"/>
      <c r="W630" s="99"/>
      <c r="X630" s="99"/>
      <c r="Y630" s="93"/>
      <c r="Z630" s="93"/>
      <c r="AA630" s="93"/>
      <c r="AB630" s="96"/>
      <c r="AC630" s="93"/>
      <c r="AD630" s="93" t="s">
        <v>209</v>
      </c>
      <c r="AE630" s="99"/>
      <c r="AF630" s="93" t="s">
        <v>8760</v>
      </c>
      <c r="AG630" s="93"/>
      <c r="AH630" s="96"/>
      <c r="AI630" s="96"/>
      <c r="AJ630" s="93"/>
      <c r="AK630" s="93"/>
      <c r="AL630" s="93"/>
      <c r="AM630" s="93"/>
      <c r="AN630" s="93">
        <v>0</v>
      </c>
      <c r="AO630" s="93"/>
      <c r="AP630" s="93"/>
    </row>
    <row r="631" spans="1:42" ht="87">
      <c r="A631" s="89">
        <v>940</v>
      </c>
      <c r="B631" s="93" t="s">
        <v>8761</v>
      </c>
      <c r="C631" s="93" t="s">
        <v>8762</v>
      </c>
      <c r="D631" s="93" t="s">
        <v>8763</v>
      </c>
      <c r="E631" s="93" t="s">
        <v>8764</v>
      </c>
      <c r="F631" s="93">
        <v>85730317026</v>
      </c>
      <c r="G631" s="93" t="s">
        <v>44</v>
      </c>
      <c r="H631" s="93" t="s">
        <v>8762</v>
      </c>
      <c r="I631" s="93" t="s">
        <v>8762</v>
      </c>
      <c r="J631" s="93" t="s">
        <v>8765</v>
      </c>
      <c r="K631" s="93" t="s">
        <v>209</v>
      </c>
      <c r="L631" s="93" t="s">
        <v>209</v>
      </c>
      <c r="M631" s="93" t="s">
        <v>209</v>
      </c>
      <c r="N631" s="93" t="s">
        <v>209</v>
      </c>
      <c r="O631" s="93" t="s">
        <v>209</v>
      </c>
      <c r="P631" s="93"/>
      <c r="Q631" s="93" t="s">
        <v>209</v>
      </c>
      <c r="R631" s="93"/>
      <c r="S631" s="93"/>
      <c r="T631" s="93" t="s">
        <v>8651</v>
      </c>
      <c r="U631" s="99"/>
      <c r="V631" s="99"/>
      <c r="W631" s="99"/>
      <c r="X631" s="99"/>
      <c r="Y631" s="93"/>
      <c r="Z631" s="93"/>
      <c r="AA631" s="93"/>
      <c r="AB631" s="96"/>
      <c r="AC631" s="93"/>
      <c r="AD631" s="93" t="s">
        <v>209</v>
      </c>
      <c r="AE631" s="99"/>
      <c r="AF631" s="93" t="s">
        <v>8766</v>
      </c>
      <c r="AG631" s="93"/>
      <c r="AH631" s="96"/>
      <c r="AI631" s="96"/>
      <c r="AJ631" s="93"/>
      <c r="AK631" s="93"/>
      <c r="AL631" s="93"/>
      <c r="AM631" s="93"/>
      <c r="AN631" s="93">
        <v>0</v>
      </c>
      <c r="AO631" s="93"/>
      <c r="AP631" s="93"/>
    </row>
    <row r="632" spans="1:42" ht="58">
      <c r="A632" s="89">
        <v>941</v>
      </c>
      <c r="B632" s="93" t="s">
        <v>8767</v>
      </c>
      <c r="C632" s="93" t="s">
        <v>8768</v>
      </c>
      <c r="D632" s="93" t="s">
        <v>8769</v>
      </c>
      <c r="E632" s="93" t="s">
        <v>8770</v>
      </c>
      <c r="F632" s="93">
        <v>318795133</v>
      </c>
      <c r="G632" s="93" t="s">
        <v>44</v>
      </c>
      <c r="H632" s="93" t="s">
        <v>8768</v>
      </c>
      <c r="I632" s="93" t="s">
        <v>8768</v>
      </c>
      <c r="J632" s="93" t="s">
        <v>8771</v>
      </c>
      <c r="K632" s="93" t="s">
        <v>209</v>
      </c>
      <c r="L632" s="93" t="s">
        <v>209</v>
      </c>
      <c r="M632" s="93" t="s">
        <v>209</v>
      </c>
      <c r="N632" s="93" t="s">
        <v>209</v>
      </c>
      <c r="O632" s="93" t="s">
        <v>209</v>
      </c>
      <c r="P632" s="93"/>
      <c r="Q632" s="93" t="s">
        <v>209</v>
      </c>
      <c r="R632" s="93"/>
      <c r="S632" s="93"/>
      <c r="T632" s="93" t="s">
        <v>8651</v>
      </c>
      <c r="U632" s="99"/>
      <c r="V632" s="99"/>
      <c r="W632" s="99"/>
      <c r="X632" s="99"/>
      <c r="Y632" s="93"/>
      <c r="Z632" s="93"/>
      <c r="AA632" s="93"/>
      <c r="AB632" s="96"/>
      <c r="AC632" s="93"/>
      <c r="AD632" s="93" t="s">
        <v>209</v>
      </c>
      <c r="AE632" s="99"/>
      <c r="AF632" s="93" t="s">
        <v>8772</v>
      </c>
      <c r="AG632" s="93"/>
      <c r="AH632" s="96"/>
      <c r="AI632" s="96"/>
      <c r="AJ632" s="93"/>
      <c r="AK632" s="93"/>
      <c r="AL632" s="93"/>
      <c r="AM632" s="93"/>
      <c r="AN632" s="93">
        <v>0</v>
      </c>
      <c r="AO632" s="93"/>
      <c r="AP632" s="93"/>
    </row>
    <row r="633" spans="1:42" ht="58">
      <c r="A633" s="89">
        <v>942</v>
      </c>
      <c r="B633" s="93" t="s">
        <v>8773</v>
      </c>
      <c r="C633" s="93" t="s">
        <v>8774</v>
      </c>
      <c r="D633" s="93" t="s">
        <v>8775</v>
      </c>
      <c r="E633" s="93" t="s">
        <v>8776</v>
      </c>
      <c r="F633" s="93">
        <v>87858677688</v>
      </c>
      <c r="G633" s="93" t="s">
        <v>8649</v>
      </c>
      <c r="H633" s="93" t="s">
        <v>8774</v>
      </c>
      <c r="I633" s="93" t="s">
        <v>8774</v>
      </c>
      <c r="J633" s="93" t="s">
        <v>8777</v>
      </c>
      <c r="K633" s="93" t="s">
        <v>209</v>
      </c>
      <c r="L633" s="93" t="s">
        <v>209</v>
      </c>
      <c r="M633" s="93" t="s">
        <v>209</v>
      </c>
      <c r="N633" s="93" t="s">
        <v>209</v>
      </c>
      <c r="O633" s="93" t="s">
        <v>209</v>
      </c>
      <c r="P633" s="93"/>
      <c r="Q633" s="93" t="s">
        <v>209</v>
      </c>
      <c r="R633" s="93"/>
      <c r="S633" s="93"/>
      <c r="T633" s="93" t="s">
        <v>8651</v>
      </c>
      <c r="U633" s="99"/>
      <c r="V633" s="99"/>
      <c r="W633" s="99"/>
      <c r="X633" s="99"/>
      <c r="Y633" s="93"/>
      <c r="Z633" s="93"/>
      <c r="AA633" s="93"/>
      <c r="AB633" s="96"/>
      <c r="AC633" s="93"/>
      <c r="AD633" s="93" t="s">
        <v>209</v>
      </c>
      <c r="AE633" s="99"/>
      <c r="AF633" s="93" t="s">
        <v>8778</v>
      </c>
      <c r="AG633" s="93"/>
      <c r="AH633" s="96"/>
      <c r="AI633" s="96"/>
      <c r="AJ633" s="93"/>
      <c r="AK633" s="93"/>
      <c r="AL633" s="93"/>
      <c r="AM633" s="93"/>
      <c r="AN633" s="93">
        <v>0</v>
      </c>
      <c r="AO633" s="93"/>
      <c r="AP633" s="93"/>
    </row>
    <row r="634" spans="1:42" ht="58">
      <c r="A634" s="89">
        <v>943</v>
      </c>
      <c r="B634" s="93" t="s">
        <v>8779</v>
      </c>
      <c r="C634" s="93" t="s">
        <v>8780</v>
      </c>
      <c r="D634" s="93" t="s">
        <v>4555</v>
      </c>
      <c r="E634" s="93" t="s">
        <v>8781</v>
      </c>
      <c r="F634" s="93">
        <v>85733500707</v>
      </c>
      <c r="G634" s="93" t="s">
        <v>8649</v>
      </c>
      <c r="H634" s="93" t="s">
        <v>8780</v>
      </c>
      <c r="I634" s="93" t="s">
        <v>8780</v>
      </c>
      <c r="J634" s="93" t="s">
        <v>4558</v>
      </c>
      <c r="K634" s="93" t="s">
        <v>209</v>
      </c>
      <c r="L634" s="93" t="s">
        <v>209</v>
      </c>
      <c r="M634" s="93" t="s">
        <v>209</v>
      </c>
      <c r="N634" s="93" t="s">
        <v>209</v>
      </c>
      <c r="O634" s="93" t="s">
        <v>209</v>
      </c>
      <c r="P634" s="93"/>
      <c r="Q634" s="93" t="s">
        <v>209</v>
      </c>
      <c r="R634" s="93"/>
      <c r="S634" s="93"/>
      <c r="T634" s="93" t="s">
        <v>8651</v>
      </c>
      <c r="U634" s="99"/>
      <c r="V634" s="99"/>
      <c r="W634" s="99"/>
      <c r="X634" s="99"/>
      <c r="Y634" s="93"/>
      <c r="Z634" s="93"/>
      <c r="AA634" s="93"/>
      <c r="AB634" s="96"/>
      <c r="AC634" s="93"/>
      <c r="AD634" s="93" t="s">
        <v>209</v>
      </c>
      <c r="AE634" s="99"/>
      <c r="AF634" s="93" t="s">
        <v>8782</v>
      </c>
      <c r="AG634" s="93"/>
      <c r="AH634" s="96"/>
      <c r="AI634" s="96"/>
      <c r="AJ634" s="93"/>
      <c r="AK634" s="93"/>
      <c r="AL634" s="93"/>
      <c r="AM634" s="93"/>
      <c r="AN634" s="93">
        <v>0</v>
      </c>
      <c r="AO634" s="93"/>
      <c r="AP634" s="93"/>
    </row>
    <row r="635" spans="1:42" ht="58">
      <c r="A635" s="89">
        <v>944</v>
      </c>
      <c r="B635" s="93" t="s">
        <v>8783</v>
      </c>
      <c r="C635" s="93" t="s">
        <v>8784</v>
      </c>
      <c r="D635" s="93" t="s">
        <v>8785</v>
      </c>
      <c r="E635" s="93" t="s">
        <v>8786</v>
      </c>
      <c r="F635" s="93">
        <v>81333392377</v>
      </c>
      <c r="G635" s="93" t="s">
        <v>44</v>
      </c>
      <c r="H635" s="93" t="s">
        <v>8784</v>
      </c>
      <c r="I635" s="93" t="s">
        <v>8784</v>
      </c>
      <c r="J635" s="93" t="s">
        <v>8787</v>
      </c>
      <c r="K635" s="93" t="s">
        <v>209</v>
      </c>
      <c r="L635" s="93" t="s">
        <v>209</v>
      </c>
      <c r="M635" s="93" t="s">
        <v>209</v>
      </c>
      <c r="N635" s="93" t="s">
        <v>209</v>
      </c>
      <c r="O635" s="93" t="s">
        <v>209</v>
      </c>
      <c r="P635" s="93"/>
      <c r="Q635" s="93" t="s">
        <v>209</v>
      </c>
      <c r="R635" s="93"/>
      <c r="S635" s="93"/>
      <c r="T635" s="93" t="s">
        <v>8651</v>
      </c>
      <c r="U635" s="99"/>
      <c r="V635" s="99"/>
      <c r="W635" s="99"/>
      <c r="X635" s="99"/>
      <c r="Y635" s="93"/>
      <c r="Z635" s="93"/>
      <c r="AA635" s="93"/>
      <c r="AB635" s="96"/>
      <c r="AC635" s="93"/>
      <c r="AD635" s="93" t="s">
        <v>209</v>
      </c>
      <c r="AE635" s="99"/>
      <c r="AF635" s="93" t="s">
        <v>8788</v>
      </c>
      <c r="AG635" s="93"/>
      <c r="AH635" s="96"/>
      <c r="AI635" s="96"/>
      <c r="AJ635" s="93"/>
      <c r="AK635" s="93"/>
      <c r="AL635" s="93"/>
      <c r="AM635" s="93"/>
      <c r="AN635" s="93">
        <v>0</v>
      </c>
      <c r="AO635" s="93"/>
      <c r="AP635" s="93"/>
    </row>
    <row r="636" spans="1:42" ht="58">
      <c r="A636" s="89">
        <v>945</v>
      </c>
      <c r="B636" s="93" t="s">
        <v>8789</v>
      </c>
      <c r="C636" s="93" t="s">
        <v>8790</v>
      </c>
      <c r="D636" s="93" t="s">
        <v>8791</v>
      </c>
      <c r="E636" s="93" t="s">
        <v>8792</v>
      </c>
      <c r="F636" s="93">
        <v>89698481064</v>
      </c>
      <c r="G636" s="93" t="s">
        <v>8649</v>
      </c>
      <c r="H636" s="93" t="s">
        <v>8790</v>
      </c>
      <c r="I636" s="93" t="s">
        <v>8790</v>
      </c>
      <c r="J636" s="93" t="s">
        <v>8793</v>
      </c>
      <c r="K636" s="93" t="s">
        <v>209</v>
      </c>
      <c r="L636" s="93" t="s">
        <v>209</v>
      </c>
      <c r="M636" s="93" t="s">
        <v>209</v>
      </c>
      <c r="N636" s="93" t="s">
        <v>209</v>
      </c>
      <c r="O636" s="93" t="s">
        <v>209</v>
      </c>
      <c r="P636" s="93"/>
      <c r="Q636" s="93" t="s">
        <v>209</v>
      </c>
      <c r="R636" s="93"/>
      <c r="S636" s="93"/>
      <c r="T636" s="93" t="s">
        <v>8651</v>
      </c>
      <c r="U636" s="99"/>
      <c r="V636" s="99"/>
      <c r="W636" s="99"/>
      <c r="X636" s="99"/>
      <c r="Y636" s="93"/>
      <c r="Z636" s="93"/>
      <c r="AA636" s="93"/>
      <c r="AB636" s="96"/>
      <c r="AC636" s="93"/>
      <c r="AD636" s="93" t="s">
        <v>209</v>
      </c>
      <c r="AE636" s="99"/>
      <c r="AF636" s="93" t="s">
        <v>8794</v>
      </c>
      <c r="AG636" s="93"/>
      <c r="AH636" s="96"/>
      <c r="AI636" s="96"/>
      <c r="AJ636" s="93"/>
      <c r="AK636" s="93"/>
      <c r="AL636" s="93"/>
      <c r="AM636" s="93"/>
      <c r="AN636" s="93">
        <v>0</v>
      </c>
      <c r="AO636" s="93"/>
      <c r="AP636" s="93"/>
    </row>
    <row r="637" spans="1:42" ht="58">
      <c r="A637" s="89">
        <v>946</v>
      </c>
      <c r="B637" s="93" t="s">
        <v>3459</v>
      </c>
      <c r="C637" s="93" t="s">
        <v>8795</v>
      </c>
      <c r="D637" s="93" t="s">
        <v>8796</v>
      </c>
      <c r="E637" s="93" t="s">
        <v>8797</v>
      </c>
      <c r="F637" s="93">
        <v>82140936807</v>
      </c>
      <c r="G637" s="93" t="s">
        <v>44</v>
      </c>
      <c r="H637" s="93" t="s">
        <v>8795</v>
      </c>
      <c r="I637" s="93" t="s">
        <v>8795</v>
      </c>
      <c r="J637" s="93" t="s">
        <v>8798</v>
      </c>
      <c r="K637" s="93" t="s">
        <v>209</v>
      </c>
      <c r="L637" s="93" t="s">
        <v>209</v>
      </c>
      <c r="M637" s="93" t="s">
        <v>209</v>
      </c>
      <c r="N637" s="93" t="s">
        <v>209</v>
      </c>
      <c r="O637" s="93" t="s">
        <v>209</v>
      </c>
      <c r="P637" s="93"/>
      <c r="Q637" s="93" t="s">
        <v>209</v>
      </c>
      <c r="R637" s="93"/>
      <c r="S637" s="93"/>
      <c r="T637" s="93" t="s">
        <v>8651</v>
      </c>
      <c r="U637" s="99"/>
      <c r="V637" s="99"/>
      <c r="W637" s="99"/>
      <c r="X637" s="99"/>
      <c r="Y637" s="93"/>
      <c r="Z637" s="93"/>
      <c r="AA637" s="93"/>
      <c r="AB637" s="96"/>
      <c r="AC637" s="93"/>
      <c r="AD637" s="93" t="s">
        <v>209</v>
      </c>
      <c r="AE637" s="99"/>
      <c r="AF637" s="93" t="s">
        <v>8799</v>
      </c>
      <c r="AG637" s="93"/>
      <c r="AH637" s="96"/>
      <c r="AI637" s="96"/>
      <c r="AJ637" s="93"/>
      <c r="AK637" s="93"/>
      <c r="AL637" s="93"/>
      <c r="AM637" s="93"/>
      <c r="AN637" s="93">
        <v>0</v>
      </c>
      <c r="AO637" s="93"/>
      <c r="AP637" s="93"/>
    </row>
    <row r="638" spans="1:42" ht="58">
      <c r="A638" s="89">
        <v>947</v>
      </c>
      <c r="B638" s="93" t="s">
        <v>8800</v>
      </c>
      <c r="C638" s="93" t="s">
        <v>8801</v>
      </c>
      <c r="D638" s="93" t="s">
        <v>8802</v>
      </c>
      <c r="E638" s="93" t="s">
        <v>8803</v>
      </c>
      <c r="F638" s="93">
        <v>81216283848</v>
      </c>
      <c r="G638" s="93" t="s">
        <v>8649</v>
      </c>
      <c r="H638" s="93" t="s">
        <v>8801</v>
      </c>
      <c r="I638" s="93" t="s">
        <v>8801</v>
      </c>
      <c r="J638" s="93" t="s">
        <v>8804</v>
      </c>
      <c r="K638" s="93" t="s">
        <v>209</v>
      </c>
      <c r="L638" s="93" t="s">
        <v>209</v>
      </c>
      <c r="M638" s="93" t="s">
        <v>209</v>
      </c>
      <c r="N638" s="93" t="s">
        <v>209</v>
      </c>
      <c r="O638" s="93" t="s">
        <v>209</v>
      </c>
      <c r="P638" s="93"/>
      <c r="Q638" s="93" t="s">
        <v>209</v>
      </c>
      <c r="R638" s="93"/>
      <c r="S638" s="93"/>
      <c r="T638" s="93" t="s">
        <v>8651</v>
      </c>
      <c r="U638" s="99"/>
      <c r="V638" s="99"/>
      <c r="W638" s="99"/>
      <c r="X638" s="99"/>
      <c r="Y638" s="93"/>
      <c r="Z638" s="93"/>
      <c r="AA638" s="93"/>
      <c r="AB638" s="96"/>
      <c r="AC638" s="93"/>
      <c r="AD638" s="93" t="s">
        <v>209</v>
      </c>
      <c r="AE638" s="99"/>
      <c r="AF638" s="93" t="s">
        <v>8805</v>
      </c>
      <c r="AG638" s="93"/>
      <c r="AH638" s="96"/>
      <c r="AI638" s="96"/>
      <c r="AJ638" s="93"/>
      <c r="AK638" s="93"/>
      <c r="AL638" s="93"/>
      <c r="AM638" s="93"/>
      <c r="AN638" s="93">
        <v>0</v>
      </c>
      <c r="AO638" s="93"/>
      <c r="AP638" s="93"/>
    </row>
    <row r="639" spans="1:42" ht="58">
      <c r="A639" s="89">
        <v>948</v>
      </c>
      <c r="B639" s="93" t="s">
        <v>2896</v>
      </c>
      <c r="C639" s="93" t="s">
        <v>8806</v>
      </c>
      <c r="D639" s="93" t="s">
        <v>8807</v>
      </c>
      <c r="E639" s="93" t="s">
        <v>8808</v>
      </c>
      <c r="F639" s="93">
        <v>85101202044</v>
      </c>
      <c r="G639" s="93" t="s">
        <v>44</v>
      </c>
      <c r="H639" s="93" t="s">
        <v>8806</v>
      </c>
      <c r="I639" s="93" t="s">
        <v>8806</v>
      </c>
      <c r="J639" s="93" t="s">
        <v>8809</v>
      </c>
      <c r="K639" s="93" t="s">
        <v>209</v>
      </c>
      <c r="L639" s="93" t="s">
        <v>209</v>
      </c>
      <c r="M639" s="93" t="s">
        <v>209</v>
      </c>
      <c r="N639" s="93" t="s">
        <v>209</v>
      </c>
      <c r="O639" s="93" t="s">
        <v>209</v>
      </c>
      <c r="P639" s="93"/>
      <c r="Q639" s="93" t="s">
        <v>209</v>
      </c>
      <c r="R639" s="93"/>
      <c r="S639" s="93"/>
      <c r="T639" s="93" t="s">
        <v>8651</v>
      </c>
      <c r="U639" s="99"/>
      <c r="V639" s="99"/>
      <c r="W639" s="99"/>
      <c r="X639" s="99"/>
      <c r="Y639" s="93"/>
      <c r="Z639" s="93"/>
      <c r="AA639" s="93"/>
      <c r="AB639" s="96"/>
      <c r="AC639" s="93"/>
      <c r="AD639" s="93" t="s">
        <v>209</v>
      </c>
      <c r="AE639" s="99"/>
      <c r="AF639" s="93" t="s">
        <v>8810</v>
      </c>
      <c r="AG639" s="93"/>
      <c r="AH639" s="96"/>
      <c r="AI639" s="96"/>
      <c r="AJ639" s="93"/>
      <c r="AK639" s="93"/>
      <c r="AL639" s="93"/>
      <c r="AM639" s="93"/>
      <c r="AN639" s="93">
        <v>0</v>
      </c>
      <c r="AO639" s="93"/>
      <c r="AP639" s="93"/>
    </row>
    <row r="640" spans="1:42" ht="58">
      <c r="A640" s="89">
        <v>949</v>
      </c>
      <c r="B640" s="93" t="s">
        <v>8811</v>
      </c>
      <c r="C640" s="93" t="s">
        <v>8812</v>
      </c>
      <c r="D640" s="93" t="s">
        <v>8813</v>
      </c>
      <c r="E640" s="93" t="s">
        <v>8814</v>
      </c>
      <c r="F640" s="93" t="s">
        <v>8815</v>
      </c>
      <c r="G640" s="93" t="s">
        <v>44</v>
      </c>
      <c r="H640" s="93" t="s">
        <v>8812</v>
      </c>
      <c r="I640" s="93" t="s">
        <v>8812</v>
      </c>
      <c r="J640" s="93" t="s">
        <v>8816</v>
      </c>
      <c r="K640" s="93" t="s">
        <v>209</v>
      </c>
      <c r="L640" s="93" t="s">
        <v>209</v>
      </c>
      <c r="M640" s="93" t="s">
        <v>209</v>
      </c>
      <c r="N640" s="93" t="s">
        <v>209</v>
      </c>
      <c r="O640" s="93" t="s">
        <v>209</v>
      </c>
      <c r="P640" s="93"/>
      <c r="Q640" s="93" t="s">
        <v>209</v>
      </c>
      <c r="R640" s="93"/>
      <c r="S640" s="93"/>
      <c r="T640" s="93" t="s">
        <v>8651</v>
      </c>
      <c r="U640" s="99"/>
      <c r="V640" s="99"/>
      <c r="W640" s="99"/>
      <c r="X640" s="99"/>
      <c r="Y640" s="93"/>
      <c r="Z640" s="93"/>
      <c r="AA640" s="93"/>
      <c r="AB640" s="96"/>
      <c r="AC640" s="93"/>
      <c r="AD640" s="93" t="s">
        <v>209</v>
      </c>
      <c r="AE640" s="99"/>
      <c r="AF640" s="93" t="s">
        <v>8817</v>
      </c>
      <c r="AG640" s="93"/>
      <c r="AH640" s="96"/>
      <c r="AI640" s="96"/>
      <c r="AJ640" s="93"/>
      <c r="AK640" s="93"/>
      <c r="AL640" s="93"/>
      <c r="AM640" s="93"/>
      <c r="AN640" s="93">
        <v>0</v>
      </c>
      <c r="AO640" s="93"/>
      <c r="AP640" s="93"/>
    </row>
    <row r="641" spans="1:42" ht="58">
      <c r="A641" s="89">
        <v>950</v>
      </c>
      <c r="B641" s="93" t="s">
        <v>8818</v>
      </c>
      <c r="C641" s="93" t="s">
        <v>8819</v>
      </c>
      <c r="D641" s="93" t="s">
        <v>8820</v>
      </c>
      <c r="E641" s="93" t="s">
        <v>8821</v>
      </c>
      <c r="F641" s="93" t="s">
        <v>8822</v>
      </c>
      <c r="G641" s="93" t="s">
        <v>44</v>
      </c>
      <c r="H641" s="93" t="s">
        <v>8819</v>
      </c>
      <c r="I641" s="93" t="s">
        <v>8819</v>
      </c>
      <c r="J641" s="93" t="s">
        <v>8823</v>
      </c>
      <c r="K641" s="93" t="s">
        <v>209</v>
      </c>
      <c r="L641" s="93" t="s">
        <v>209</v>
      </c>
      <c r="M641" s="93" t="s">
        <v>209</v>
      </c>
      <c r="N641" s="93" t="s">
        <v>209</v>
      </c>
      <c r="O641" s="93" t="s">
        <v>209</v>
      </c>
      <c r="P641" s="93"/>
      <c r="Q641" s="93" t="s">
        <v>209</v>
      </c>
      <c r="R641" s="93"/>
      <c r="S641" s="93"/>
      <c r="T641" s="93" t="s">
        <v>8651</v>
      </c>
      <c r="U641" s="99"/>
      <c r="V641" s="99"/>
      <c r="W641" s="99"/>
      <c r="X641" s="99"/>
      <c r="Y641" s="93"/>
      <c r="Z641" s="93"/>
      <c r="AA641" s="93"/>
      <c r="AB641" s="96"/>
      <c r="AC641" s="93"/>
      <c r="AD641" s="93" t="s">
        <v>209</v>
      </c>
      <c r="AE641" s="99"/>
      <c r="AF641" s="93" t="s">
        <v>6442</v>
      </c>
      <c r="AG641" s="93"/>
      <c r="AH641" s="96"/>
      <c r="AI641" s="96"/>
      <c r="AJ641" s="93"/>
      <c r="AK641" s="93"/>
      <c r="AL641" s="93"/>
      <c r="AM641" s="93"/>
      <c r="AN641" s="93">
        <v>0</v>
      </c>
      <c r="AO641" s="93"/>
      <c r="AP641" s="93"/>
    </row>
    <row r="642" spans="1:42" ht="58">
      <c r="A642" s="89">
        <v>951</v>
      </c>
      <c r="B642" s="93" t="s">
        <v>8824</v>
      </c>
      <c r="C642" s="93" t="s">
        <v>8825</v>
      </c>
      <c r="D642" s="93" t="s">
        <v>8826</v>
      </c>
      <c r="E642" s="93" t="s">
        <v>8827</v>
      </c>
      <c r="F642" s="93">
        <v>85693553593</v>
      </c>
      <c r="G642" s="93" t="s">
        <v>8649</v>
      </c>
      <c r="H642" s="93" t="s">
        <v>8825</v>
      </c>
      <c r="I642" s="93" t="s">
        <v>8825</v>
      </c>
      <c r="J642" s="93" t="s">
        <v>4078</v>
      </c>
      <c r="K642" s="93" t="s">
        <v>209</v>
      </c>
      <c r="L642" s="93" t="s">
        <v>209</v>
      </c>
      <c r="M642" s="93" t="s">
        <v>209</v>
      </c>
      <c r="N642" s="93" t="s">
        <v>209</v>
      </c>
      <c r="O642" s="93" t="s">
        <v>209</v>
      </c>
      <c r="P642" s="93"/>
      <c r="Q642" s="93" t="s">
        <v>209</v>
      </c>
      <c r="R642" s="93"/>
      <c r="S642" s="93"/>
      <c r="T642" s="93" t="s">
        <v>8651</v>
      </c>
      <c r="U642" s="99"/>
      <c r="V642" s="99"/>
      <c r="W642" s="99"/>
      <c r="X642" s="99"/>
      <c r="Y642" s="93"/>
      <c r="Z642" s="93"/>
      <c r="AA642" s="93"/>
      <c r="AB642" s="96"/>
      <c r="AC642" s="93"/>
      <c r="AD642" s="93" t="s">
        <v>209</v>
      </c>
      <c r="AE642" s="99"/>
      <c r="AF642" s="93" t="s">
        <v>8828</v>
      </c>
      <c r="AG642" s="93"/>
      <c r="AH642" s="96"/>
      <c r="AI642" s="96"/>
      <c r="AJ642" s="93"/>
      <c r="AK642" s="93"/>
      <c r="AL642" s="93"/>
      <c r="AM642" s="93"/>
      <c r="AN642" s="93">
        <v>0</v>
      </c>
      <c r="AO642" s="93"/>
      <c r="AP642" s="93"/>
    </row>
    <row r="643" spans="1:42" ht="58">
      <c r="A643" s="89">
        <v>952</v>
      </c>
      <c r="B643" s="93" t="s">
        <v>8829</v>
      </c>
      <c r="C643" s="93" t="s">
        <v>8830</v>
      </c>
      <c r="D643" s="93" t="s">
        <v>8831</v>
      </c>
      <c r="E643" s="93" t="s">
        <v>8832</v>
      </c>
      <c r="F643" s="99">
        <v>822337878580852</v>
      </c>
      <c r="G643" s="93" t="s">
        <v>8649</v>
      </c>
      <c r="H643" s="93" t="s">
        <v>8830</v>
      </c>
      <c r="I643" s="93" t="s">
        <v>8830</v>
      </c>
      <c r="J643" s="93" t="s">
        <v>8833</v>
      </c>
      <c r="K643" s="93" t="s">
        <v>209</v>
      </c>
      <c r="L643" s="93" t="s">
        <v>209</v>
      </c>
      <c r="M643" s="93" t="s">
        <v>209</v>
      </c>
      <c r="N643" s="93" t="s">
        <v>209</v>
      </c>
      <c r="O643" s="93" t="s">
        <v>209</v>
      </c>
      <c r="P643" s="93"/>
      <c r="Q643" s="93" t="s">
        <v>209</v>
      </c>
      <c r="R643" s="93"/>
      <c r="S643" s="93"/>
      <c r="T643" s="93" t="s">
        <v>8651</v>
      </c>
      <c r="U643" s="99"/>
      <c r="V643" s="99"/>
      <c r="W643" s="99"/>
      <c r="X643" s="99"/>
      <c r="Y643" s="93"/>
      <c r="Z643" s="93"/>
      <c r="AA643" s="93"/>
      <c r="AB643" s="96"/>
      <c r="AC643" s="93"/>
      <c r="AD643" s="93" t="s">
        <v>209</v>
      </c>
      <c r="AE643" s="99"/>
      <c r="AF643" s="93" t="s">
        <v>8834</v>
      </c>
      <c r="AG643" s="93"/>
      <c r="AH643" s="96"/>
      <c r="AI643" s="96"/>
      <c r="AJ643" s="93"/>
      <c r="AK643" s="93"/>
      <c r="AL643" s="93"/>
      <c r="AM643" s="93"/>
      <c r="AN643" s="93">
        <v>0</v>
      </c>
      <c r="AO643" s="93"/>
      <c r="AP643" s="93"/>
    </row>
    <row r="644" spans="1:42" ht="87">
      <c r="A644" s="89">
        <v>953</v>
      </c>
      <c r="B644" s="93" t="s">
        <v>8835</v>
      </c>
      <c r="C644" s="93" t="s">
        <v>8836</v>
      </c>
      <c r="D644" s="93" t="s">
        <v>8837</v>
      </c>
      <c r="E644" s="93" t="s">
        <v>8838</v>
      </c>
      <c r="F644" s="93">
        <v>83830025858</v>
      </c>
      <c r="G644" s="93" t="s">
        <v>44</v>
      </c>
      <c r="H644" s="93" t="s">
        <v>8836</v>
      </c>
      <c r="I644" s="93" t="s">
        <v>8836</v>
      </c>
      <c r="J644" s="93" t="s">
        <v>8839</v>
      </c>
      <c r="K644" s="93" t="s">
        <v>209</v>
      </c>
      <c r="L644" s="93" t="s">
        <v>209</v>
      </c>
      <c r="M644" s="93" t="s">
        <v>209</v>
      </c>
      <c r="N644" s="93" t="s">
        <v>209</v>
      </c>
      <c r="O644" s="93" t="s">
        <v>209</v>
      </c>
      <c r="P644" s="93"/>
      <c r="Q644" s="93" t="s">
        <v>209</v>
      </c>
      <c r="R644" s="93"/>
      <c r="S644" s="93"/>
      <c r="T644" s="93" t="s">
        <v>8651</v>
      </c>
      <c r="U644" s="99"/>
      <c r="V644" s="99"/>
      <c r="W644" s="99"/>
      <c r="X644" s="99"/>
      <c r="Y644" s="93"/>
      <c r="Z644" s="93"/>
      <c r="AA644" s="93"/>
      <c r="AB644" s="96"/>
      <c r="AC644" s="93"/>
      <c r="AD644" s="93" t="s">
        <v>209</v>
      </c>
      <c r="AE644" s="99"/>
      <c r="AF644" s="93" t="s">
        <v>8840</v>
      </c>
      <c r="AG644" s="93"/>
      <c r="AH644" s="96"/>
      <c r="AI644" s="96"/>
      <c r="AJ644" s="93"/>
      <c r="AK644" s="93"/>
      <c r="AL644" s="93"/>
      <c r="AM644" s="93"/>
      <c r="AN644" s="93">
        <v>0</v>
      </c>
      <c r="AO644" s="93"/>
      <c r="AP644" s="93"/>
    </row>
    <row r="645" spans="1:42" ht="58">
      <c r="A645" s="89">
        <v>955</v>
      </c>
      <c r="B645" s="93" t="s">
        <v>8847</v>
      </c>
      <c r="C645" s="93" t="s">
        <v>8848</v>
      </c>
      <c r="D645" s="93" t="s">
        <v>8849</v>
      </c>
      <c r="E645" s="93" t="s">
        <v>8850</v>
      </c>
      <c r="F645" s="93">
        <v>81357093550</v>
      </c>
      <c r="G645" s="93" t="s">
        <v>44</v>
      </c>
      <c r="H645" s="93" t="s">
        <v>8848</v>
      </c>
      <c r="I645" s="93" t="s">
        <v>8848</v>
      </c>
      <c r="J645" s="93" t="s">
        <v>8851</v>
      </c>
      <c r="K645" s="93" t="s">
        <v>209</v>
      </c>
      <c r="L645" s="93" t="s">
        <v>209</v>
      </c>
      <c r="M645" s="93" t="s">
        <v>209</v>
      </c>
      <c r="N645" s="93" t="s">
        <v>209</v>
      </c>
      <c r="O645" s="93" t="s">
        <v>209</v>
      </c>
      <c r="P645" s="93"/>
      <c r="Q645" s="93" t="s">
        <v>209</v>
      </c>
      <c r="R645" s="93"/>
      <c r="S645" s="93"/>
      <c r="T645" s="93" t="s">
        <v>8651</v>
      </c>
      <c r="U645" s="99"/>
      <c r="V645" s="99"/>
      <c r="W645" s="99"/>
      <c r="X645" s="99"/>
      <c r="Y645" s="93"/>
      <c r="Z645" s="93"/>
      <c r="AA645" s="93"/>
      <c r="AB645" s="96"/>
      <c r="AC645" s="93"/>
      <c r="AD645" s="93" t="s">
        <v>209</v>
      </c>
      <c r="AE645" s="99"/>
      <c r="AF645" s="93" t="s">
        <v>8852</v>
      </c>
      <c r="AG645" s="93"/>
      <c r="AH645" s="96"/>
      <c r="AI645" s="96"/>
      <c r="AJ645" s="93"/>
      <c r="AK645" s="93"/>
      <c r="AL645" s="93"/>
      <c r="AM645" s="93"/>
      <c r="AN645" s="93">
        <v>0</v>
      </c>
      <c r="AO645" s="93"/>
      <c r="AP645" s="93"/>
    </row>
    <row r="646" spans="1:42" ht="58">
      <c r="A646" s="89">
        <v>956</v>
      </c>
      <c r="B646" s="93" t="s">
        <v>8853</v>
      </c>
      <c r="C646" s="93" t="s">
        <v>8854</v>
      </c>
      <c r="D646" s="93" t="s">
        <v>8855</v>
      </c>
      <c r="E646" s="93">
        <v>350606301270001</v>
      </c>
      <c r="F646" s="93">
        <v>81237906699</v>
      </c>
      <c r="G646" s="93" t="s">
        <v>8649</v>
      </c>
      <c r="H646" s="93" t="s">
        <v>8854</v>
      </c>
      <c r="I646" s="93" t="s">
        <v>8854</v>
      </c>
      <c r="J646" s="93" t="s">
        <v>7911</v>
      </c>
      <c r="K646" s="93" t="s">
        <v>209</v>
      </c>
      <c r="L646" s="93" t="s">
        <v>209</v>
      </c>
      <c r="M646" s="93" t="s">
        <v>209</v>
      </c>
      <c r="N646" s="93" t="s">
        <v>209</v>
      </c>
      <c r="O646" s="93" t="s">
        <v>209</v>
      </c>
      <c r="P646" s="93"/>
      <c r="Q646" s="93" t="s">
        <v>209</v>
      </c>
      <c r="R646" s="93"/>
      <c r="S646" s="93"/>
      <c r="T646" s="93" t="s">
        <v>8651</v>
      </c>
      <c r="U646" s="99"/>
      <c r="V646" s="99"/>
      <c r="W646" s="99"/>
      <c r="X646" s="99"/>
      <c r="Y646" s="93"/>
      <c r="Z646" s="93"/>
      <c r="AA646" s="93"/>
      <c r="AB646" s="96"/>
      <c r="AC646" s="93"/>
      <c r="AD646" s="93" t="s">
        <v>209</v>
      </c>
      <c r="AE646" s="99"/>
      <c r="AF646" s="93" t="s">
        <v>8856</v>
      </c>
      <c r="AG646" s="93"/>
      <c r="AH646" s="96"/>
      <c r="AI646" s="96"/>
      <c r="AJ646" s="93"/>
      <c r="AK646" s="93"/>
      <c r="AL646" s="93"/>
      <c r="AM646" s="93"/>
      <c r="AN646" s="93">
        <v>0</v>
      </c>
      <c r="AO646" s="93"/>
      <c r="AP646" s="93"/>
    </row>
    <row r="647" spans="1:42" ht="58">
      <c r="A647" s="89">
        <v>957</v>
      </c>
      <c r="B647" s="93" t="s">
        <v>8857</v>
      </c>
      <c r="C647" s="93" t="s">
        <v>8858</v>
      </c>
      <c r="D647" s="93" t="s">
        <v>8859</v>
      </c>
      <c r="E647" s="93" t="s">
        <v>8860</v>
      </c>
      <c r="F647" s="93">
        <v>87852356376</v>
      </c>
      <c r="G647" s="93" t="s">
        <v>44</v>
      </c>
      <c r="H647" s="93" t="s">
        <v>8858</v>
      </c>
      <c r="I647" s="93" t="s">
        <v>8858</v>
      </c>
      <c r="J647" s="93" t="s">
        <v>8861</v>
      </c>
      <c r="K647" s="93" t="s">
        <v>209</v>
      </c>
      <c r="L647" s="93" t="s">
        <v>209</v>
      </c>
      <c r="M647" s="93" t="s">
        <v>209</v>
      </c>
      <c r="N647" s="93" t="s">
        <v>209</v>
      </c>
      <c r="O647" s="93" t="s">
        <v>209</v>
      </c>
      <c r="P647" s="93"/>
      <c r="Q647" s="93" t="s">
        <v>209</v>
      </c>
      <c r="R647" s="93"/>
      <c r="S647" s="93"/>
      <c r="T647" s="93" t="s">
        <v>8651</v>
      </c>
      <c r="U647" s="99"/>
      <c r="V647" s="99"/>
      <c r="W647" s="99"/>
      <c r="X647" s="99"/>
      <c r="Y647" s="93"/>
      <c r="Z647" s="93"/>
      <c r="AA647" s="93"/>
      <c r="AB647" s="96"/>
      <c r="AC647" s="93"/>
      <c r="AD647" s="93" t="s">
        <v>209</v>
      </c>
      <c r="AE647" s="99"/>
      <c r="AF647" s="93" t="s">
        <v>8862</v>
      </c>
      <c r="AG647" s="93"/>
      <c r="AH647" s="96"/>
      <c r="AI647" s="96"/>
      <c r="AJ647" s="93"/>
      <c r="AK647" s="93"/>
      <c r="AL647" s="93"/>
      <c r="AM647" s="93"/>
      <c r="AN647" s="93">
        <v>0</v>
      </c>
      <c r="AO647" s="93"/>
      <c r="AP647" s="93"/>
    </row>
    <row r="648" spans="1:42" ht="58">
      <c r="A648" s="89">
        <v>958</v>
      </c>
      <c r="B648" s="93" t="s">
        <v>8863</v>
      </c>
      <c r="C648" s="93" t="s">
        <v>8864</v>
      </c>
      <c r="D648" s="93" t="s">
        <v>8865</v>
      </c>
      <c r="E648" s="93" t="s">
        <v>8866</v>
      </c>
      <c r="F648" s="93">
        <v>89605700799</v>
      </c>
      <c r="G648" s="93" t="s">
        <v>8649</v>
      </c>
      <c r="H648" s="93" t="s">
        <v>8864</v>
      </c>
      <c r="I648" s="93" t="s">
        <v>8864</v>
      </c>
      <c r="J648" s="93" t="s">
        <v>8867</v>
      </c>
      <c r="K648" s="93" t="s">
        <v>209</v>
      </c>
      <c r="L648" s="93" t="s">
        <v>209</v>
      </c>
      <c r="M648" s="93" t="s">
        <v>209</v>
      </c>
      <c r="N648" s="93" t="s">
        <v>209</v>
      </c>
      <c r="O648" s="93" t="s">
        <v>209</v>
      </c>
      <c r="P648" s="93"/>
      <c r="Q648" s="93" t="s">
        <v>209</v>
      </c>
      <c r="R648" s="93"/>
      <c r="S648" s="93"/>
      <c r="T648" s="93" t="s">
        <v>8651</v>
      </c>
      <c r="U648" s="99"/>
      <c r="V648" s="99"/>
      <c r="W648" s="99"/>
      <c r="X648" s="99"/>
      <c r="Y648" s="93"/>
      <c r="Z648" s="93"/>
      <c r="AA648" s="93"/>
      <c r="AB648" s="96"/>
      <c r="AC648" s="93"/>
      <c r="AD648" s="93" t="s">
        <v>209</v>
      </c>
      <c r="AE648" s="99"/>
      <c r="AF648" s="93" t="s">
        <v>8868</v>
      </c>
      <c r="AG648" s="93"/>
      <c r="AH648" s="96"/>
      <c r="AI648" s="96"/>
      <c r="AJ648" s="93"/>
      <c r="AK648" s="93"/>
      <c r="AL648" s="93"/>
      <c r="AM648" s="93"/>
      <c r="AN648" s="93">
        <v>0</v>
      </c>
      <c r="AO648" s="93"/>
      <c r="AP648" s="93"/>
    </row>
    <row r="649" spans="1:42" ht="130.5">
      <c r="A649" s="89">
        <v>959</v>
      </c>
      <c r="B649" s="93" t="s">
        <v>8869</v>
      </c>
      <c r="C649" s="93" t="s">
        <v>8870</v>
      </c>
      <c r="D649" s="93" t="s">
        <v>8871</v>
      </c>
      <c r="E649" s="93" t="s">
        <v>8872</v>
      </c>
      <c r="F649" s="93" t="s">
        <v>8873</v>
      </c>
      <c r="G649" s="93" t="s">
        <v>8649</v>
      </c>
      <c r="H649" s="93" t="s">
        <v>8870</v>
      </c>
      <c r="I649" s="93" t="s">
        <v>8870</v>
      </c>
      <c r="J649" s="93" t="s">
        <v>8874</v>
      </c>
      <c r="K649" s="93" t="s">
        <v>209</v>
      </c>
      <c r="L649" s="93" t="s">
        <v>209</v>
      </c>
      <c r="M649" s="93" t="s">
        <v>209</v>
      </c>
      <c r="N649" s="93" t="s">
        <v>209</v>
      </c>
      <c r="O649" s="93" t="s">
        <v>209</v>
      </c>
      <c r="P649" s="93"/>
      <c r="Q649" s="93" t="s">
        <v>209</v>
      </c>
      <c r="R649" s="93"/>
      <c r="S649" s="93"/>
      <c r="T649" s="93" t="s">
        <v>8651</v>
      </c>
      <c r="U649" s="99"/>
      <c r="V649" s="99"/>
      <c r="W649" s="99"/>
      <c r="X649" s="99"/>
      <c r="Y649" s="93"/>
      <c r="Z649" s="93"/>
      <c r="AA649" s="93"/>
      <c r="AB649" s="96"/>
      <c r="AC649" s="93"/>
      <c r="AD649" s="93" t="s">
        <v>209</v>
      </c>
      <c r="AE649" s="99"/>
      <c r="AF649" s="93" t="s">
        <v>8875</v>
      </c>
      <c r="AG649" s="93"/>
      <c r="AH649" s="96"/>
      <c r="AI649" s="96"/>
      <c r="AJ649" s="93"/>
      <c r="AK649" s="93"/>
      <c r="AL649" s="93"/>
      <c r="AM649" s="93"/>
      <c r="AN649" s="93">
        <v>0</v>
      </c>
      <c r="AO649" s="93"/>
      <c r="AP649" s="93"/>
    </row>
    <row r="650" spans="1:42" ht="58">
      <c r="A650" s="89">
        <v>960</v>
      </c>
      <c r="B650" s="93" t="s">
        <v>8876</v>
      </c>
      <c r="C650" s="93" t="s">
        <v>8877</v>
      </c>
      <c r="D650" s="93" t="s">
        <v>8878</v>
      </c>
      <c r="E650" s="93" t="s">
        <v>8879</v>
      </c>
      <c r="F650" s="93">
        <v>811348642</v>
      </c>
      <c r="G650" s="93" t="s">
        <v>8649</v>
      </c>
      <c r="H650" s="93" t="s">
        <v>8877</v>
      </c>
      <c r="I650" s="93" t="s">
        <v>8877</v>
      </c>
      <c r="J650" s="93"/>
      <c r="K650" s="93" t="s">
        <v>209</v>
      </c>
      <c r="L650" s="93" t="s">
        <v>209</v>
      </c>
      <c r="M650" s="93" t="s">
        <v>209</v>
      </c>
      <c r="N650" s="93" t="s">
        <v>209</v>
      </c>
      <c r="O650" s="93" t="s">
        <v>209</v>
      </c>
      <c r="P650" s="93"/>
      <c r="Q650" s="93" t="s">
        <v>209</v>
      </c>
      <c r="R650" s="93"/>
      <c r="S650" s="93"/>
      <c r="T650" s="93" t="s">
        <v>8651</v>
      </c>
      <c r="U650" s="99"/>
      <c r="V650" s="99"/>
      <c r="W650" s="99"/>
      <c r="X650" s="99"/>
      <c r="Y650" s="93"/>
      <c r="Z650" s="93"/>
      <c r="AA650" s="93"/>
      <c r="AB650" s="96"/>
      <c r="AC650" s="93"/>
      <c r="AD650" s="93" t="s">
        <v>209</v>
      </c>
      <c r="AE650" s="99"/>
      <c r="AF650" s="93" t="s">
        <v>6757</v>
      </c>
      <c r="AG650" s="93"/>
      <c r="AH650" s="96"/>
      <c r="AI650" s="96"/>
      <c r="AJ650" s="93"/>
      <c r="AK650" s="93"/>
      <c r="AL650" s="93"/>
      <c r="AM650" s="93"/>
      <c r="AN650" s="93">
        <v>0</v>
      </c>
      <c r="AO650" s="93"/>
      <c r="AP650" s="93"/>
    </row>
    <row r="651" spans="1:42" ht="58">
      <c r="A651" s="89">
        <v>961</v>
      </c>
      <c r="B651" s="93" t="s">
        <v>8880</v>
      </c>
      <c r="C651" s="93" t="s">
        <v>8881</v>
      </c>
      <c r="D651" s="93" t="s">
        <v>8882</v>
      </c>
      <c r="E651" s="93" t="s">
        <v>8883</v>
      </c>
      <c r="F651" s="93">
        <v>8111992888</v>
      </c>
      <c r="G651" s="93" t="s">
        <v>44</v>
      </c>
      <c r="H651" s="93" t="s">
        <v>8881</v>
      </c>
      <c r="I651" s="93" t="s">
        <v>8881</v>
      </c>
      <c r="J651" s="93" t="s">
        <v>8884</v>
      </c>
      <c r="K651" s="93" t="s">
        <v>209</v>
      </c>
      <c r="L651" s="93" t="s">
        <v>209</v>
      </c>
      <c r="M651" s="93" t="s">
        <v>209</v>
      </c>
      <c r="N651" s="93" t="s">
        <v>209</v>
      </c>
      <c r="O651" s="93" t="s">
        <v>209</v>
      </c>
      <c r="P651" s="93"/>
      <c r="Q651" s="93" t="s">
        <v>209</v>
      </c>
      <c r="R651" s="93"/>
      <c r="S651" s="93"/>
      <c r="T651" s="93" t="s">
        <v>8651</v>
      </c>
      <c r="U651" s="99"/>
      <c r="V651" s="99"/>
      <c r="W651" s="99"/>
      <c r="X651" s="99"/>
      <c r="Y651" s="93"/>
      <c r="Z651" s="93"/>
      <c r="AA651" s="93"/>
      <c r="AB651" s="96"/>
      <c r="AC651" s="93"/>
      <c r="AD651" s="93" t="s">
        <v>209</v>
      </c>
      <c r="AE651" s="99"/>
      <c r="AF651" s="93" t="s">
        <v>8885</v>
      </c>
      <c r="AG651" s="93"/>
      <c r="AH651" s="96"/>
      <c r="AI651" s="96"/>
      <c r="AJ651" s="93"/>
      <c r="AK651" s="93"/>
      <c r="AL651" s="93"/>
      <c r="AM651" s="93"/>
      <c r="AN651" s="93">
        <v>0</v>
      </c>
      <c r="AO651" s="93"/>
      <c r="AP651" s="93"/>
    </row>
    <row r="652" spans="1:42" ht="58">
      <c r="A652" s="89">
        <v>962</v>
      </c>
      <c r="B652" s="93" t="s">
        <v>8886</v>
      </c>
      <c r="C652" s="93" t="s">
        <v>8887</v>
      </c>
      <c r="D652" s="93" t="s">
        <v>8888</v>
      </c>
      <c r="E652" s="93" t="s">
        <v>8889</v>
      </c>
      <c r="F652" s="93">
        <v>82141028610</v>
      </c>
      <c r="G652" s="93" t="s">
        <v>44</v>
      </c>
      <c r="H652" s="93" t="s">
        <v>8887</v>
      </c>
      <c r="I652" s="93" t="s">
        <v>8887</v>
      </c>
      <c r="J652" s="93" t="s">
        <v>8890</v>
      </c>
      <c r="K652" s="93" t="s">
        <v>209</v>
      </c>
      <c r="L652" s="93" t="s">
        <v>209</v>
      </c>
      <c r="M652" s="93" t="s">
        <v>209</v>
      </c>
      <c r="N652" s="93" t="s">
        <v>209</v>
      </c>
      <c r="O652" s="93" t="s">
        <v>209</v>
      </c>
      <c r="P652" s="93"/>
      <c r="Q652" s="93" t="s">
        <v>209</v>
      </c>
      <c r="R652" s="93"/>
      <c r="S652" s="93"/>
      <c r="T652" s="93" t="s">
        <v>8651</v>
      </c>
      <c r="U652" s="99"/>
      <c r="V652" s="99"/>
      <c r="W652" s="99"/>
      <c r="X652" s="99"/>
      <c r="Y652" s="93"/>
      <c r="Z652" s="93"/>
      <c r="AA652" s="93"/>
      <c r="AB652" s="96"/>
      <c r="AC652" s="93"/>
      <c r="AD652" s="93" t="s">
        <v>209</v>
      </c>
      <c r="AE652" s="99"/>
      <c r="AF652" s="93" t="s">
        <v>8891</v>
      </c>
      <c r="AG652" s="93"/>
      <c r="AH652" s="96"/>
      <c r="AI652" s="96"/>
      <c r="AJ652" s="93"/>
      <c r="AK652" s="93"/>
      <c r="AL652" s="93"/>
      <c r="AM652" s="93"/>
      <c r="AN652" s="93">
        <v>0</v>
      </c>
      <c r="AO652" s="93"/>
      <c r="AP652" s="93"/>
    </row>
    <row r="653" spans="1:42" ht="58">
      <c r="A653" s="89">
        <v>963</v>
      </c>
      <c r="B653" s="93" t="s">
        <v>8892</v>
      </c>
      <c r="C653" s="93" t="s">
        <v>8893</v>
      </c>
      <c r="D653" s="93" t="s">
        <v>8894</v>
      </c>
      <c r="E653" s="93" t="s">
        <v>8895</v>
      </c>
      <c r="F653" s="93" t="s">
        <v>8896</v>
      </c>
      <c r="G653" s="93" t="s">
        <v>44</v>
      </c>
      <c r="H653" s="93" t="s">
        <v>8893</v>
      </c>
      <c r="I653" s="93" t="s">
        <v>8893</v>
      </c>
      <c r="J653" s="93" t="s">
        <v>8897</v>
      </c>
      <c r="K653" s="93" t="s">
        <v>209</v>
      </c>
      <c r="L653" s="93" t="s">
        <v>209</v>
      </c>
      <c r="M653" s="93" t="s">
        <v>209</v>
      </c>
      <c r="N653" s="93" t="s">
        <v>209</v>
      </c>
      <c r="O653" s="93" t="s">
        <v>209</v>
      </c>
      <c r="P653" s="93"/>
      <c r="Q653" s="93" t="s">
        <v>209</v>
      </c>
      <c r="R653" s="93"/>
      <c r="S653" s="93"/>
      <c r="T653" s="93" t="s">
        <v>8651</v>
      </c>
      <c r="U653" s="99"/>
      <c r="V653" s="99"/>
      <c r="W653" s="99"/>
      <c r="X653" s="99"/>
      <c r="Y653" s="93"/>
      <c r="Z653" s="93"/>
      <c r="AA653" s="93"/>
      <c r="AB653" s="96"/>
      <c r="AC653" s="93"/>
      <c r="AD653" s="93" t="s">
        <v>209</v>
      </c>
      <c r="AE653" s="99"/>
      <c r="AF653" s="93" t="s">
        <v>8898</v>
      </c>
      <c r="AG653" s="93"/>
      <c r="AH653" s="96"/>
      <c r="AI653" s="96"/>
      <c r="AJ653" s="93"/>
      <c r="AK653" s="93"/>
      <c r="AL653" s="93"/>
      <c r="AM653" s="93"/>
      <c r="AN653" s="93">
        <v>0</v>
      </c>
      <c r="AO653" s="93"/>
      <c r="AP653" s="93"/>
    </row>
    <row r="654" spans="1:42" ht="58">
      <c r="A654" s="89">
        <v>964</v>
      </c>
      <c r="B654" s="93" t="s">
        <v>8899</v>
      </c>
      <c r="C654" s="93" t="s">
        <v>8900</v>
      </c>
      <c r="D654" s="93" t="s">
        <v>8901</v>
      </c>
      <c r="E654" s="93" t="s">
        <v>8902</v>
      </c>
      <c r="F654" s="93" t="s">
        <v>8903</v>
      </c>
      <c r="G654" s="93" t="s">
        <v>8649</v>
      </c>
      <c r="H654" s="93" t="s">
        <v>8900</v>
      </c>
      <c r="I654" s="93" t="s">
        <v>8900</v>
      </c>
      <c r="J654" s="93"/>
      <c r="K654" s="93" t="s">
        <v>209</v>
      </c>
      <c r="L654" s="93" t="s">
        <v>209</v>
      </c>
      <c r="M654" s="93" t="s">
        <v>209</v>
      </c>
      <c r="N654" s="93" t="s">
        <v>209</v>
      </c>
      <c r="O654" s="93" t="s">
        <v>209</v>
      </c>
      <c r="P654" s="93"/>
      <c r="Q654" s="93" t="s">
        <v>209</v>
      </c>
      <c r="R654" s="93"/>
      <c r="S654" s="93"/>
      <c r="T654" s="93" t="s">
        <v>8651</v>
      </c>
      <c r="U654" s="99"/>
      <c r="V654" s="99"/>
      <c r="W654" s="99"/>
      <c r="X654" s="99"/>
      <c r="Y654" s="93"/>
      <c r="Z654" s="93"/>
      <c r="AA654" s="93"/>
      <c r="AB654" s="96"/>
      <c r="AC654" s="93"/>
      <c r="AD654" s="93" t="s">
        <v>209</v>
      </c>
      <c r="AE654" s="99"/>
      <c r="AF654" s="93" t="s">
        <v>8904</v>
      </c>
      <c r="AG654" s="93"/>
      <c r="AH654" s="96"/>
      <c r="AI654" s="96"/>
      <c r="AJ654" s="93"/>
      <c r="AK654" s="93"/>
      <c r="AL654" s="93"/>
      <c r="AM654" s="93"/>
      <c r="AN654" s="93">
        <v>0</v>
      </c>
      <c r="AO654" s="93"/>
      <c r="AP654" s="93"/>
    </row>
    <row r="655" spans="1:42" ht="72.5">
      <c r="A655" s="89">
        <v>965</v>
      </c>
      <c r="B655" s="93" t="s">
        <v>8905</v>
      </c>
      <c r="C655" s="93" t="s">
        <v>8906</v>
      </c>
      <c r="D655" s="93" t="s">
        <v>8907</v>
      </c>
      <c r="E655" s="93" t="s">
        <v>8908</v>
      </c>
      <c r="F655" s="93">
        <v>82143379195</v>
      </c>
      <c r="G655" s="93" t="s">
        <v>44</v>
      </c>
      <c r="H655" s="93" t="s">
        <v>8906</v>
      </c>
      <c r="I655" s="93" t="s">
        <v>8906</v>
      </c>
      <c r="J655" s="93" t="s">
        <v>8909</v>
      </c>
      <c r="K655" s="93" t="s">
        <v>209</v>
      </c>
      <c r="L655" s="93" t="s">
        <v>209</v>
      </c>
      <c r="M655" s="93" t="s">
        <v>209</v>
      </c>
      <c r="N655" s="93" t="s">
        <v>209</v>
      </c>
      <c r="O655" s="93" t="s">
        <v>209</v>
      </c>
      <c r="P655" s="93"/>
      <c r="Q655" s="93" t="s">
        <v>209</v>
      </c>
      <c r="R655" s="93"/>
      <c r="S655" s="93"/>
      <c r="T655" s="93" t="s">
        <v>8651</v>
      </c>
      <c r="U655" s="99"/>
      <c r="V655" s="99"/>
      <c r="W655" s="99"/>
      <c r="X655" s="99"/>
      <c r="Y655" s="93"/>
      <c r="Z655" s="93"/>
      <c r="AA655" s="93"/>
      <c r="AB655" s="96"/>
      <c r="AC655" s="93"/>
      <c r="AD655" s="93" t="s">
        <v>209</v>
      </c>
      <c r="AE655" s="99"/>
      <c r="AF655" s="93" t="s">
        <v>8910</v>
      </c>
      <c r="AG655" s="93"/>
      <c r="AH655" s="96"/>
      <c r="AI655" s="96"/>
      <c r="AJ655" s="93"/>
      <c r="AK655" s="93"/>
      <c r="AL655" s="93"/>
      <c r="AM655" s="93"/>
      <c r="AN655" s="93">
        <v>0</v>
      </c>
      <c r="AO655" s="93"/>
      <c r="AP655" s="93"/>
    </row>
    <row r="656" spans="1:42" ht="58">
      <c r="A656" s="89">
        <v>966</v>
      </c>
      <c r="B656" s="93" t="s">
        <v>8911</v>
      </c>
      <c r="C656" s="93" t="s">
        <v>8912</v>
      </c>
      <c r="D656" s="93" t="s">
        <v>8913</v>
      </c>
      <c r="E656" s="93" t="s">
        <v>8914</v>
      </c>
      <c r="F656" s="93">
        <v>82244455123</v>
      </c>
      <c r="G656" s="93" t="s">
        <v>44</v>
      </c>
      <c r="H656" s="93" t="s">
        <v>8912</v>
      </c>
      <c r="I656" s="93" t="s">
        <v>8912</v>
      </c>
      <c r="J656" s="93" t="s">
        <v>8915</v>
      </c>
      <c r="K656" s="93" t="s">
        <v>209</v>
      </c>
      <c r="L656" s="93" t="s">
        <v>209</v>
      </c>
      <c r="M656" s="93" t="s">
        <v>209</v>
      </c>
      <c r="N656" s="93" t="s">
        <v>209</v>
      </c>
      <c r="O656" s="93" t="s">
        <v>209</v>
      </c>
      <c r="P656" s="93"/>
      <c r="Q656" s="93" t="s">
        <v>209</v>
      </c>
      <c r="R656" s="93"/>
      <c r="S656" s="93"/>
      <c r="T656" s="93" t="s">
        <v>8651</v>
      </c>
      <c r="U656" s="99"/>
      <c r="V656" s="99"/>
      <c r="W656" s="99"/>
      <c r="X656" s="99"/>
      <c r="Y656" s="93"/>
      <c r="Z656" s="93"/>
      <c r="AA656" s="93"/>
      <c r="AB656" s="96"/>
      <c r="AC656" s="93"/>
      <c r="AD656" s="93" t="s">
        <v>209</v>
      </c>
      <c r="AE656" s="99"/>
      <c r="AF656" s="93" t="s">
        <v>8916</v>
      </c>
      <c r="AG656" s="93"/>
      <c r="AH656" s="96"/>
      <c r="AI656" s="96"/>
      <c r="AJ656" s="93"/>
      <c r="AK656" s="93"/>
      <c r="AL656" s="93"/>
      <c r="AM656" s="93"/>
      <c r="AN656" s="93">
        <v>0</v>
      </c>
      <c r="AO656" s="93"/>
      <c r="AP656" s="93"/>
    </row>
    <row r="657" spans="1:42" ht="58">
      <c r="A657" s="89">
        <v>967</v>
      </c>
      <c r="B657" s="93" t="s">
        <v>8917</v>
      </c>
      <c r="C657" s="93" t="s">
        <v>8918</v>
      </c>
      <c r="D657" s="93" t="s">
        <v>8919</v>
      </c>
      <c r="E657" s="93" t="s">
        <v>8920</v>
      </c>
      <c r="F657" s="93">
        <v>8123019471</v>
      </c>
      <c r="G657" s="93" t="s">
        <v>8649</v>
      </c>
      <c r="H657" s="93" t="s">
        <v>8918</v>
      </c>
      <c r="I657" s="93" t="s">
        <v>8918</v>
      </c>
      <c r="J657" s="93" t="s">
        <v>8921</v>
      </c>
      <c r="K657" s="93" t="s">
        <v>209</v>
      </c>
      <c r="L657" s="93" t="s">
        <v>209</v>
      </c>
      <c r="M657" s="93" t="s">
        <v>209</v>
      </c>
      <c r="N657" s="93" t="s">
        <v>209</v>
      </c>
      <c r="O657" s="93" t="s">
        <v>209</v>
      </c>
      <c r="P657" s="93"/>
      <c r="Q657" s="93" t="s">
        <v>209</v>
      </c>
      <c r="R657" s="93"/>
      <c r="S657" s="93"/>
      <c r="T657" s="93" t="s">
        <v>8651</v>
      </c>
      <c r="U657" s="99"/>
      <c r="V657" s="99"/>
      <c r="W657" s="99"/>
      <c r="X657" s="99"/>
      <c r="Y657" s="93"/>
      <c r="Z657" s="93"/>
      <c r="AA657" s="93"/>
      <c r="AB657" s="96"/>
      <c r="AC657" s="93"/>
      <c r="AD657" s="93" t="s">
        <v>209</v>
      </c>
      <c r="AE657" s="99"/>
      <c r="AF657" s="93" t="s">
        <v>8922</v>
      </c>
      <c r="AG657" s="93"/>
      <c r="AH657" s="96"/>
      <c r="AI657" s="96"/>
      <c r="AJ657" s="93"/>
      <c r="AK657" s="93"/>
      <c r="AL657" s="93"/>
      <c r="AM657" s="93"/>
      <c r="AN657" s="93">
        <v>0</v>
      </c>
      <c r="AO657" s="93"/>
      <c r="AP657" s="93"/>
    </row>
    <row r="658" spans="1:42" ht="58">
      <c r="A658" s="89">
        <v>968</v>
      </c>
      <c r="B658" s="93" t="s">
        <v>8923</v>
      </c>
      <c r="C658" s="93" t="s">
        <v>8924</v>
      </c>
      <c r="D658" s="93" t="s">
        <v>8925</v>
      </c>
      <c r="E658" s="93" t="s">
        <v>8926</v>
      </c>
      <c r="F658" s="93">
        <v>82233674842</v>
      </c>
      <c r="G658" s="93" t="s">
        <v>44</v>
      </c>
      <c r="H658" s="93" t="s">
        <v>8924</v>
      </c>
      <c r="I658" s="93" t="s">
        <v>8924</v>
      </c>
      <c r="J658" s="93" t="s">
        <v>8927</v>
      </c>
      <c r="K658" s="93" t="s">
        <v>209</v>
      </c>
      <c r="L658" s="93" t="s">
        <v>209</v>
      </c>
      <c r="M658" s="93" t="s">
        <v>209</v>
      </c>
      <c r="N658" s="93" t="s">
        <v>209</v>
      </c>
      <c r="O658" s="93" t="s">
        <v>209</v>
      </c>
      <c r="P658" s="93"/>
      <c r="Q658" s="93" t="s">
        <v>209</v>
      </c>
      <c r="R658" s="93"/>
      <c r="S658" s="93"/>
      <c r="T658" s="93" t="s">
        <v>8651</v>
      </c>
      <c r="U658" s="99"/>
      <c r="V658" s="99"/>
      <c r="W658" s="99"/>
      <c r="X658" s="99"/>
      <c r="Y658" s="93"/>
      <c r="Z658" s="93"/>
      <c r="AA658" s="93"/>
      <c r="AB658" s="96"/>
      <c r="AC658" s="93"/>
      <c r="AD658" s="93" t="s">
        <v>209</v>
      </c>
      <c r="AE658" s="99"/>
      <c r="AF658" s="93" t="s">
        <v>8928</v>
      </c>
      <c r="AG658" s="93"/>
      <c r="AH658" s="96"/>
      <c r="AI658" s="96"/>
      <c r="AJ658" s="93"/>
      <c r="AK658" s="93"/>
      <c r="AL658" s="93"/>
      <c r="AM658" s="93"/>
      <c r="AN658" s="93">
        <v>0</v>
      </c>
      <c r="AO658" s="93"/>
      <c r="AP658" s="93"/>
    </row>
    <row r="659" spans="1:42" ht="58">
      <c r="A659" s="89">
        <v>969</v>
      </c>
      <c r="B659" s="93" t="s">
        <v>8929</v>
      </c>
      <c r="C659" s="93" t="s">
        <v>8930</v>
      </c>
      <c r="D659" s="93" t="s">
        <v>8931</v>
      </c>
      <c r="E659" s="93" t="s">
        <v>8932</v>
      </c>
      <c r="F659" s="93">
        <v>82139322152</v>
      </c>
      <c r="G659" s="93" t="s">
        <v>8649</v>
      </c>
      <c r="H659" s="93" t="s">
        <v>8930</v>
      </c>
      <c r="I659" s="93" t="s">
        <v>8930</v>
      </c>
      <c r="J659" s="93" t="s">
        <v>8933</v>
      </c>
      <c r="K659" s="93" t="s">
        <v>209</v>
      </c>
      <c r="L659" s="93" t="s">
        <v>209</v>
      </c>
      <c r="M659" s="93" t="s">
        <v>209</v>
      </c>
      <c r="N659" s="93" t="s">
        <v>209</v>
      </c>
      <c r="O659" s="93" t="s">
        <v>209</v>
      </c>
      <c r="P659" s="93"/>
      <c r="Q659" s="93" t="s">
        <v>209</v>
      </c>
      <c r="R659" s="93"/>
      <c r="S659" s="93"/>
      <c r="T659" s="93" t="s">
        <v>8651</v>
      </c>
      <c r="U659" s="99"/>
      <c r="V659" s="99"/>
      <c r="W659" s="99"/>
      <c r="X659" s="99"/>
      <c r="Y659" s="93"/>
      <c r="Z659" s="93"/>
      <c r="AA659" s="93"/>
      <c r="AB659" s="96"/>
      <c r="AC659" s="93"/>
      <c r="AD659" s="93" t="s">
        <v>209</v>
      </c>
      <c r="AE659" s="99"/>
      <c r="AF659" s="93" t="s">
        <v>8934</v>
      </c>
      <c r="AG659" s="93"/>
      <c r="AH659" s="96"/>
      <c r="AI659" s="96"/>
      <c r="AJ659" s="93"/>
      <c r="AK659" s="93"/>
      <c r="AL659" s="93"/>
      <c r="AM659" s="93"/>
      <c r="AN659" s="93">
        <v>0</v>
      </c>
      <c r="AO659" s="93"/>
      <c r="AP659" s="93"/>
    </row>
    <row r="660" spans="1:42" ht="58">
      <c r="A660" s="89">
        <v>970</v>
      </c>
      <c r="B660" s="93" t="s">
        <v>8935</v>
      </c>
      <c r="C660" s="93" t="s">
        <v>8936</v>
      </c>
      <c r="D660" s="93" t="s">
        <v>8937</v>
      </c>
      <c r="E660" s="93" t="s">
        <v>8938</v>
      </c>
      <c r="F660" s="93">
        <v>81231550540</v>
      </c>
      <c r="G660" s="93" t="s">
        <v>8649</v>
      </c>
      <c r="H660" s="93" t="s">
        <v>8936</v>
      </c>
      <c r="I660" s="93" t="s">
        <v>8936</v>
      </c>
      <c r="J660" s="93" t="s">
        <v>8939</v>
      </c>
      <c r="K660" s="93" t="s">
        <v>209</v>
      </c>
      <c r="L660" s="93" t="s">
        <v>209</v>
      </c>
      <c r="M660" s="93" t="s">
        <v>209</v>
      </c>
      <c r="N660" s="93" t="s">
        <v>209</v>
      </c>
      <c r="O660" s="93" t="s">
        <v>209</v>
      </c>
      <c r="P660" s="93"/>
      <c r="Q660" s="93" t="s">
        <v>209</v>
      </c>
      <c r="R660" s="93"/>
      <c r="S660" s="93"/>
      <c r="T660" s="93" t="s">
        <v>8651</v>
      </c>
      <c r="U660" s="99"/>
      <c r="V660" s="99"/>
      <c r="W660" s="99"/>
      <c r="X660" s="99"/>
      <c r="Y660" s="93"/>
      <c r="Z660" s="93"/>
      <c r="AA660" s="93"/>
      <c r="AB660" s="96"/>
      <c r="AC660" s="93"/>
      <c r="AD660" s="93" t="s">
        <v>209</v>
      </c>
      <c r="AE660" s="99"/>
      <c r="AF660" s="93" t="s">
        <v>6794</v>
      </c>
      <c r="AG660" s="93"/>
      <c r="AH660" s="96"/>
      <c r="AI660" s="96"/>
      <c r="AJ660" s="93"/>
      <c r="AK660" s="93"/>
      <c r="AL660" s="93"/>
      <c r="AM660" s="93"/>
      <c r="AN660" s="93">
        <v>0</v>
      </c>
      <c r="AO660" s="93"/>
      <c r="AP660" s="93"/>
    </row>
    <row r="661" spans="1:42" ht="58">
      <c r="A661" s="89">
        <v>971</v>
      </c>
      <c r="B661" s="93" t="s">
        <v>8940</v>
      </c>
      <c r="C661" s="93" t="s">
        <v>8941</v>
      </c>
      <c r="D661" s="93" t="s">
        <v>8942</v>
      </c>
      <c r="E661" s="93" t="s">
        <v>8943</v>
      </c>
      <c r="F661" s="93" t="s">
        <v>8944</v>
      </c>
      <c r="G661" s="93" t="s">
        <v>8649</v>
      </c>
      <c r="H661" s="93" t="s">
        <v>8941</v>
      </c>
      <c r="I661" s="93" t="s">
        <v>8941</v>
      </c>
      <c r="J661" s="93" t="s">
        <v>8945</v>
      </c>
      <c r="K661" s="93" t="s">
        <v>209</v>
      </c>
      <c r="L661" s="93" t="s">
        <v>209</v>
      </c>
      <c r="M661" s="93" t="s">
        <v>209</v>
      </c>
      <c r="N661" s="93" t="s">
        <v>209</v>
      </c>
      <c r="O661" s="93" t="s">
        <v>209</v>
      </c>
      <c r="P661" s="93"/>
      <c r="Q661" s="93" t="s">
        <v>209</v>
      </c>
      <c r="R661" s="93"/>
      <c r="S661" s="93"/>
      <c r="T661" s="93" t="s">
        <v>8651</v>
      </c>
      <c r="U661" s="99"/>
      <c r="V661" s="99"/>
      <c r="W661" s="99"/>
      <c r="X661" s="99"/>
      <c r="Y661" s="93"/>
      <c r="Z661" s="93"/>
      <c r="AA661" s="93"/>
      <c r="AB661" s="96"/>
      <c r="AC661" s="93"/>
      <c r="AD661" s="93" t="s">
        <v>209</v>
      </c>
      <c r="AE661" s="99"/>
      <c r="AF661" s="93" t="s">
        <v>8946</v>
      </c>
      <c r="AG661" s="93"/>
      <c r="AH661" s="96"/>
      <c r="AI661" s="96"/>
      <c r="AJ661" s="93"/>
      <c r="AK661" s="93"/>
      <c r="AL661" s="93"/>
      <c r="AM661" s="93"/>
      <c r="AN661" s="93">
        <v>0</v>
      </c>
      <c r="AO661" s="93"/>
      <c r="AP661" s="93"/>
    </row>
    <row r="662" spans="1:42" ht="72.5">
      <c r="A662" s="89">
        <v>972</v>
      </c>
      <c r="B662" s="93" t="s">
        <v>8947</v>
      </c>
      <c r="C662" s="93" t="s">
        <v>8948</v>
      </c>
      <c r="D662" s="93" t="s">
        <v>8949</v>
      </c>
      <c r="E662" s="93" t="s">
        <v>8950</v>
      </c>
      <c r="F662" s="93">
        <v>81931533696</v>
      </c>
      <c r="G662" s="93" t="s">
        <v>44</v>
      </c>
      <c r="H662" s="93" t="s">
        <v>8948</v>
      </c>
      <c r="I662" s="93" t="s">
        <v>8948</v>
      </c>
      <c r="J662" s="93" t="s">
        <v>8951</v>
      </c>
      <c r="K662" s="93" t="s">
        <v>209</v>
      </c>
      <c r="L662" s="93" t="s">
        <v>209</v>
      </c>
      <c r="M662" s="93" t="s">
        <v>209</v>
      </c>
      <c r="N662" s="93" t="s">
        <v>209</v>
      </c>
      <c r="O662" s="93" t="s">
        <v>209</v>
      </c>
      <c r="P662" s="93"/>
      <c r="Q662" s="93" t="s">
        <v>209</v>
      </c>
      <c r="R662" s="93"/>
      <c r="S662" s="93"/>
      <c r="T662" s="93" t="s">
        <v>8651</v>
      </c>
      <c r="U662" s="99"/>
      <c r="V662" s="99"/>
      <c r="W662" s="99"/>
      <c r="X662" s="99"/>
      <c r="Y662" s="93"/>
      <c r="Z662" s="93"/>
      <c r="AA662" s="93"/>
      <c r="AB662" s="96"/>
      <c r="AC662" s="93"/>
      <c r="AD662" s="93" t="s">
        <v>209</v>
      </c>
      <c r="AE662" s="99"/>
      <c r="AF662" s="93" t="s">
        <v>8952</v>
      </c>
      <c r="AG662" s="93"/>
      <c r="AH662" s="96"/>
      <c r="AI662" s="96"/>
      <c r="AJ662" s="93"/>
      <c r="AK662" s="93"/>
      <c r="AL662" s="93"/>
      <c r="AM662" s="93"/>
      <c r="AN662" s="93">
        <v>0</v>
      </c>
      <c r="AO662" s="93"/>
      <c r="AP662" s="93"/>
    </row>
    <row r="663" spans="1:42" ht="58">
      <c r="A663" s="89">
        <v>973</v>
      </c>
      <c r="B663" s="93" t="s">
        <v>8953</v>
      </c>
      <c r="C663" s="93" t="s">
        <v>8954</v>
      </c>
      <c r="D663" s="93" t="s">
        <v>8955</v>
      </c>
      <c r="E663" s="93" t="s">
        <v>8956</v>
      </c>
      <c r="F663" s="93">
        <v>81999026063</v>
      </c>
      <c r="G663" s="93" t="s">
        <v>8649</v>
      </c>
      <c r="H663" s="93" t="s">
        <v>8954</v>
      </c>
      <c r="I663" s="93" t="s">
        <v>8954</v>
      </c>
      <c r="J663" s="93" t="s">
        <v>8957</v>
      </c>
      <c r="K663" s="93" t="s">
        <v>209</v>
      </c>
      <c r="L663" s="93" t="s">
        <v>209</v>
      </c>
      <c r="M663" s="93" t="s">
        <v>209</v>
      </c>
      <c r="N663" s="93" t="s">
        <v>209</v>
      </c>
      <c r="O663" s="93" t="s">
        <v>209</v>
      </c>
      <c r="P663" s="93"/>
      <c r="Q663" s="93" t="s">
        <v>209</v>
      </c>
      <c r="R663" s="93"/>
      <c r="S663" s="93"/>
      <c r="T663" s="93" t="s">
        <v>8651</v>
      </c>
      <c r="U663" s="99"/>
      <c r="V663" s="99"/>
      <c r="W663" s="99"/>
      <c r="X663" s="99"/>
      <c r="Y663" s="93"/>
      <c r="Z663" s="93"/>
      <c r="AA663" s="93"/>
      <c r="AB663" s="96"/>
      <c r="AC663" s="93"/>
      <c r="AD663" s="93" t="s">
        <v>209</v>
      </c>
      <c r="AE663" s="99"/>
      <c r="AF663" s="93" t="s">
        <v>8958</v>
      </c>
      <c r="AG663" s="93"/>
      <c r="AH663" s="96"/>
      <c r="AI663" s="96"/>
      <c r="AJ663" s="93"/>
      <c r="AK663" s="93"/>
      <c r="AL663" s="93"/>
      <c r="AM663" s="93"/>
      <c r="AN663" s="93">
        <v>0</v>
      </c>
      <c r="AO663" s="93"/>
      <c r="AP663" s="93"/>
    </row>
    <row r="664" spans="1:42" ht="58">
      <c r="A664" s="89">
        <v>974</v>
      </c>
      <c r="B664" s="93" t="s">
        <v>8959</v>
      </c>
      <c r="C664" s="93" t="s">
        <v>8960</v>
      </c>
      <c r="D664" s="93" t="s">
        <v>3002</v>
      </c>
      <c r="E664" s="93" t="s">
        <v>8961</v>
      </c>
      <c r="F664" s="93">
        <v>81216517651</v>
      </c>
      <c r="G664" s="93" t="s">
        <v>44</v>
      </c>
      <c r="H664" s="93" t="s">
        <v>8960</v>
      </c>
      <c r="I664" s="93" t="s">
        <v>8960</v>
      </c>
      <c r="J664" s="93" t="s">
        <v>8962</v>
      </c>
      <c r="K664" s="93" t="s">
        <v>209</v>
      </c>
      <c r="L664" s="93" t="s">
        <v>209</v>
      </c>
      <c r="M664" s="93" t="s">
        <v>209</v>
      </c>
      <c r="N664" s="93" t="s">
        <v>209</v>
      </c>
      <c r="O664" s="93" t="s">
        <v>209</v>
      </c>
      <c r="P664" s="93"/>
      <c r="Q664" s="93" t="s">
        <v>209</v>
      </c>
      <c r="R664" s="93"/>
      <c r="S664" s="93"/>
      <c r="T664" s="93" t="s">
        <v>8651</v>
      </c>
      <c r="U664" s="99"/>
      <c r="V664" s="99"/>
      <c r="W664" s="99"/>
      <c r="X664" s="99"/>
      <c r="Y664" s="93"/>
      <c r="Z664" s="93"/>
      <c r="AA664" s="93"/>
      <c r="AB664" s="96"/>
      <c r="AC664" s="93"/>
      <c r="AD664" s="93" t="s">
        <v>209</v>
      </c>
      <c r="AE664" s="99"/>
      <c r="AF664" s="93" t="s">
        <v>8963</v>
      </c>
      <c r="AG664" s="93"/>
      <c r="AH664" s="96"/>
      <c r="AI664" s="96"/>
      <c r="AJ664" s="93"/>
      <c r="AK664" s="93"/>
      <c r="AL664" s="93"/>
      <c r="AM664" s="93"/>
      <c r="AN664" s="93">
        <v>0</v>
      </c>
      <c r="AO664" s="93"/>
      <c r="AP664" s="93"/>
    </row>
    <row r="665" spans="1:42" ht="58">
      <c r="A665" s="89">
        <v>975</v>
      </c>
      <c r="B665" s="93" t="s">
        <v>7306</v>
      </c>
      <c r="C665" s="93" t="s">
        <v>8964</v>
      </c>
      <c r="D665" s="93" t="s">
        <v>8965</v>
      </c>
      <c r="E665" s="93" t="s">
        <v>8966</v>
      </c>
      <c r="F665" s="93" t="s">
        <v>102</v>
      </c>
      <c r="G665" s="93" t="s">
        <v>44</v>
      </c>
      <c r="H665" s="93" t="s">
        <v>8964</v>
      </c>
      <c r="I665" s="93" t="s">
        <v>8964</v>
      </c>
      <c r="J665" s="93" t="s">
        <v>7311</v>
      </c>
      <c r="K665" s="93" t="s">
        <v>209</v>
      </c>
      <c r="L665" s="93" t="s">
        <v>209</v>
      </c>
      <c r="M665" s="93" t="s">
        <v>209</v>
      </c>
      <c r="N665" s="93" t="s">
        <v>209</v>
      </c>
      <c r="O665" s="93" t="s">
        <v>209</v>
      </c>
      <c r="P665" s="93"/>
      <c r="Q665" s="93" t="s">
        <v>209</v>
      </c>
      <c r="R665" s="93"/>
      <c r="S665" s="93"/>
      <c r="T665" s="93" t="s">
        <v>8651</v>
      </c>
      <c r="U665" s="99"/>
      <c r="V665" s="99"/>
      <c r="W665" s="99"/>
      <c r="X665" s="99"/>
      <c r="Y665" s="93"/>
      <c r="Z665" s="93"/>
      <c r="AA665" s="93"/>
      <c r="AB665" s="96"/>
      <c r="AC665" s="93"/>
      <c r="AD665" s="93" t="s">
        <v>209</v>
      </c>
      <c r="AE665" s="99"/>
      <c r="AF665" s="93" t="s">
        <v>4904</v>
      </c>
      <c r="AG665" s="93"/>
      <c r="AH665" s="96"/>
      <c r="AI665" s="96"/>
      <c r="AJ665" s="93"/>
      <c r="AK665" s="93"/>
      <c r="AL665" s="93"/>
      <c r="AM665" s="93"/>
      <c r="AN665" s="93">
        <v>0</v>
      </c>
      <c r="AO665" s="93"/>
      <c r="AP665" s="93"/>
    </row>
    <row r="666" spans="1:42" ht="174">
      <c r="A666" s="89">
        <v>976</v>
      </c>
      <c r="B666" s="93" t="s">
        <v>8967</v>
      </c>
      <c r="C666" s="93" t="s">
        <v>8968</v>
      </c>
      <c r="D666" s="93" t="s">
        <v>8969</v>
      </c>
      <c r="E666" s="93" t="s">
        <v>2981</v>
      </c>
      <c r="F666" s="93">
        <v>81333111086</v>
      </c>
      <c r="G666" s="93" t="s">
        <v>44</v>
      </c>
      <c r="H666" s="93" t="s">
        <v>8968</v>
      </c>
      <c r="I666" s="93" t="s">
        <v>8968</v>
      </c>
      <c r="J666" s="93" t="s">
        <v>8970</v>
      </c>
      <c r="K666" s="93" t="s">
        <v>209</v>
      </c>
      <c r="L666" s="93" t="s">
        <v>209</v>
      </c>
      <c r="M666" s="93" t="s">
        <v>209</v>
      </c>
      <c r="N666" s="93" t="s">
        <v>209</v>
      </c>
      <c r="O666" s="93" t="s">
        <v>209</v>
      </c>
      <c r="P666" s="93"/>
      <c r="Q666" s="93" t="s">
        <v>209</v>
      </c>
      <c r="R666" s="93"/>
      <c r="S666" s="93"/>
      <c r="T666" s="93" t="s">
        <v>8651</v>
      </c>
      <c r="U666" s="99"/>
      <c r="V666" s="99"/>
      <c r="W666" s="99"/>
      <c r="X666" s="99"/>
      <c r="Y666" s="93"/>
      <c r="Z666" s="93"/>
      <c r="AA666" s="93"/>
      <c r="AB666" s="96"/>
      <c r="AC666" s="93"/>
      <c r="AD666" s="93" t="s">
        <v>209</v>
      </c>
      <c r="AE666" s="99"/>
      <c r="AF666" s="93" t="s">
        <v>8971</v>
      </c>
      <c r="AG666" s="93"/>
      <c r="AH666" s="96"/>
      <c r="AI666" s="96"/>
      <c r="AJ666" s="93"/>
      <c r="AK666" s="93"/>
      <c r="AL666" s="93"/>
      <c r="AM666" s="93"/>
      <c r="AN666" s="93">
        <v>0</v>
      </c>
      <c r="AO666" s="93"/>
      <c r="AP666" s="93"/>
    </row>
    <row r="667" spans="1:42" ht="72.5">
      <c r="A667" s="89">
        <v>977</v>
      </c>
      <c r="B667" s="93" t="s">
        <v>8972</v>
      </c>
      <c r="C667" s="93" t="s">
        <v>8973</v>
      </c>
      <c r="D667" s="93" t="s">
        <v>8974</v>
      </c>
      <c r="E667" s="93" t="s">
        <v>8975</v>
      </c>
      <c r="F667" s="93" t="s">
        <v>8976</v>
      </c>
      <c r="G667" s="93" t="s">
        <v>8649</v>
      </c>
      <c r="H667" s="93" t="s">
        <v>8973</v>
      </c>
      <c r="I667" s="93" t="s">
        <v>8973</v>
      </c>
      <c r="J667" s="93" t="s">
        <v>8977</v>
      </c>
      <c r="K667" s="93" t="s">
        <v>209</v>
      </c>
      <c r="L667" s="93" t="s">
        <v>209</v>
      </c>
      <c r="M667" s="93" t="s">
        <v>209</v>
      </c>
      <c r="N667" s="93" t="s">
        <v>209</v>
      </c>
      <c r="O667" s="93" t="s">
        <v>209</v>
      </c>
      <c r="P667" s="93"/>
      <c r="Q667" s="93" t="s">
        <v>209</v>
      </c>
      <c r="R667" s="93"/>
      <c r="S667" s="93"/>
      <c r="T667" s="93" t="s">
        <v>8651</v>
      </c>
      <c r="U667" s="99"/>
      <c r="V667" s="99"/>
      <c r="W667" s="99"/>
      <c r="X667" s="99"/>
      <c r="Y667" s="93"/>
      <c r="Z667" s="93"/>
      <c r="AA667" s="93"/>
      <c r="AB667" s="96"/>
      <c r="AC667" s="93"/>
      <c r="AD667" s="93" t="s">
        <v>209</v>
      </c>
      <c r="AE667" s="99"/>
      <c r="AF667" s="93" t="s">
        <v>8978</v>
      </c>
      <c r="AG667" s="93"/>
      <c r="AH667" s="96"/>
      <c r="AI667" s="96"/>
      <c r="AJ667" s="93"/>
      <c r="AK667" s="93"/>
      <c r="AL667" s="93"/>
      <c r="AM667" s="93"/>
      <c r="AN667" s="93">
        <v>0</v>
      </c>
      <c r="AO667" s="93"/>
      <c r="AP667" s="93"/>
    </row>
    <row r="668" spans="1:42" ht="58">
      <c r="A668" s="89">
        <v>978</v>
      </c>
      <c r="B668" s="93" t="s">
        <v>8979</v>
      </c>
      <c r="C668" s="93" t="s">
        <v>8980</v>
      </c>
      <c r="D668" s="93" t="s">
        <v>8981</v>
      </c>
      <c r="E668" s="93" t="s">
        <v>8982</v>
      </c>
      <c r="F668" s="93">
        <v>315664480</v>
      </c>
      <c r="G668" s="93" t="s">
        <v>44</v>
      </c>
      <c r="H668" s="93" t="s">
        <v>8980</v>
      </c>
      <c r="I668" s="93" t="s">
        <v>8980</v>
      </c>
      <c r="J668" s="93" t="s">
        <v>8983</v>
      </c>
      <c r="K668" s="93" t="s">
        <v>209</v>
      </c>
      <c r="L668" s="93" t="s">
        <v>209</v>
      </c>
      <c r="M668" s="93" t="s">
        <v>209</v>
      </c>
      <c r="N668" s="93" t="s">
        <v>209</v>
      </c>
      <c r="O668" s="93" t="s">
        <v>209</v>
      </c>
      <c r="P668" s="93"/>
      <c r="Q668" s="93" t="s">
        <v>209</v>
      </c>
      <c r="R668" s="93"/>
      <c r="S668" s="93"/>
      <c r="T668" s="93" t="s">
        <v>8651</v>
      </c>
      <c r="U668" s="99"/>
      <c r="V668" s="99"/>
      <c r="W668" s="99"/>
      <c r="X668" s="99"/>
      <c r="Y668" s="93"/>
      <c r="Z668" s="93"/>
      <c r="AA668" s="93"/>
      <c r="AB668" s="96"/>
      <c r="AC668" s="93"/>
      <c r="AD668" s="93" t="s">
        <v>209</v>
      </c>
      <c r="AE668" s="99"/>
      <c r="AF668" s="93" t="s">
        <v>8984</v>
      </c>
      <c r="AG668" s="93"/>
      <c r="AH668" s="96"/>
      <c r="AI668" s="96"/>
      <c r="AJ668" s="93"/>
      <c r="AK668" s="93"/>
      <c r="AL668" s="93"/>
      <c r="AM668" s="93"/>
      <c r="AN668" s="93">
        <v>0</v>
      </c>
      <c r="AO668" s="93"/>
      <c r="AP668" s="93"/>
    </row>
    <row r="669" spans="1:42" ht="58">
      <c r="A669" s="89">
        <v>979</v>
      </c>
      <c r="B669" s="93" t="s">
        <v>8985</v>
      </c>
      <c r="C669" s="93" t="s">
        <v>8986</v>
      </c>
      <c r="D669" s="93" t="s">
        <v>8987</v>
      </c>
      <c r="E669" s="93" t="s">
        <v>8988</v>
      </c>
      <c r="F669" s="93">
        <v>81238324960</v>
      </c>
      <c r="G669" s="93" t="s">
        <v>8649</v>
      </c>
      <c r="H669" s="93" t="s">
        <v>8986</v>
      </c>
      <c r="I669" s="93" t="s">
        <v>8986</v>
      </c>
      <c r="J669" s="93" t="s">
        <v>8989</v>
      </c>
      <c r="K669" s="93" t="s">
        <v>209</v>
      </c>
      <c r="L669" s="93" t="s">
        <v>209</v>
      </c>
      <c r="M669" s="93" t="s">
        <v>209</v>
      </c>
      <c r="N669" s="93" t="s">
        <v>209</v>
      </c>
      <c r="O669" s="93" t="s">
        <v>209</v>
      </c>
      <c r="P669" s="93"/>
      <c r="Q669" s="93" t="s">
        <v>209</v>
      </c>
      <c r="R669" s="93"/>
      <c r="S669" s="93"/>
      <c r="T669" s="93" t="s">
        <v>8651</v>
      </c>
      <c r="U669" s="99"/>
      <c r="V669" s="99"/>
      <c r="W669" s="99"/>
      <c r="X669" s="99"/>
      <c r="Y669" s="93"/>
      <c r="Z669" s="93"/>
      <c r="AA669" s="93"/>
      <c r="AB669" s="96"/>
      <c r="AC669" s="93"/>
      <c r="AD669" s="93" t="s">
        <v>209</v>
      </c>
      <c r="AE669" s="99"/>
      <c r="AF669" s="93" t="s">
        <v>6006</v>
      </c>
      <c r="AG669" s="93"/>
      <c r="AH669" s="96"/>
      <c r="AI669" s="96"/>
      <c r="AJ669" s="93"/>
      <c r="AK669" s="93"/>
      <c r="AL669" s="93"/>
      <c r="AM669" s="93"/>
      <c r="AN669" s="93">
        <v>0</v>
      </c>
      <c r="AO669" s="93"/>
      <c r="AP669" s="93"/>
    </row>
    <row r="670" spans="1:42" ht="58">
      <c r="A670" s="89">
        <v>980</v>
      </c>
      <c r="B670" s="93" t="s">
        <v>8990</v>
      </c>
      <c r="C670" s="93" t="s">
        <v>8991</v>
      </c>
      <c r="D670" s="93" t="s">
        <v>8992</v>
      </c>
      <c r="E670" s="93" t="s">
        <v>8993</v>
      </c>
      <c r="F670" s="93">
        <v>81515519105</v>
      </c>
      <c r="G670" s="93" t="s">
        <v>44</v>
      </c>
      <c r="H670" s="93" t="s">
        <v>8991</v>
      </c>
      <c r="I670" s="93" t="s">
        <v>8991</v>
      </c>
      <c r="J670" s="93" t="s">
        <v>8994</v>
      </c>
      <c r="K670" s="93" t="s">
        <v>209</v>
      </c>
      <c r="L670" s="93" t="s">
        <v>209</v>
      </c>
      <c r="M670" s="93" t="s">
        <v>209</v>
      </c>
      <c r="N670" s="93" t="s">
        <v>209</v>
      </c>
      <c r="O670" s="93" t="s">
        <v>209</v>
      </c>
      <c r="P670" s="93"/>
      <c r="Q670" s="93" t="s">
        <v>209</v>
      </c>
      <c r="R670" s="93"/>
      <c r="S670" s="93"/>
      <c r="T670" s="93" t="s">
        <v>8651</v>
      </c>
      <c r="U670" s="99"/>
      <c r="V670" s="99"/>
      <c r="W670" s="99"/>
      <c r="X670" s="99"/>
      <c r="Y670" s="93"/>
      <c r="Z670" s="93"/>
      <c r="AA670" s="93"/>
      <c r="AB670" s="96"/>
      <c r="AC670" s="93"/>
      <c r="AD670" s="93" t="s">
        <v>209</v>
      </c>
      <c r="AE670" s="99"/>
      <c r="AF670" s="93" t="s">
        <v>4864</v>
      </c>
      <c r="AG670" s="93"/>
      <c r="AH670" s="96"/>
      <c r="AI670" s="96"/>
      <c r="AJ670" s="93"/>
      <c r="AK670" s="93"/>
      <c r="AL670" s="93"/>
      <c r="AM670" s="93"/>
      <c r="AN670" s="93">
        <v>0</v>
      </c>
      <c r="AO670" s="93"/>
      <c r="AP670" s="93"/>
    </row>
    <row r="671" spans="1:42" ht="72.5">
      <c r="A671" s="89">
        <v>981</v>
      </c>
      <c r="B671" s="93" t="s">
        <v>8995</v>
      </c>
      <c r="C671" s="93" t="s">
        <v>8996</v>
      </c>
      <c r="D671" s="93" t="s">
        <v>8997</v>
      </c>
      <c r="E671" s="93" t="s">
        <v>8998</v>
      </c>
      <c r="F671" s="93">
        <v>81334408228</v>
      </c>
      <c r="G671" s="93" t="s">
        <v>44</v>
      </c>
      <c r="H671" s="93" t="s">
        <v>8996</v>
      </c>
      <c r="I671" s="93" t="s">
        <v>8996</v>
      </c>
      <c r="J671" s="93" t="s">
        <v>8999</v>
      </c>
      <c r="K671" s="93" t="s">
        <v>209</v>
      </c>
      <c r="L671" s="93" t="s">
        <v>209</v>
      </c>
      <c r="M671" s="93" t="s">
        <v>209</v>
      </c>
      <c r="N671" s="93" t="s">
        <v>209</v>
      </c>
      <c r="O671" s="93" t="s">
        <v>209</v>
      </c>
      <c r="P671" s="93"/>
      <c r="Q671" s="93" t="s">
        <v>209</v>
      </c>
      <c r="R671" s="93"/>
      <c r="S671" s="93"/>
      <c r="T671" s="93" t="s">
        <v>8651</v>
      </c>
      <c r="U671" s="99"/>
      <c r="V671" s="99"/>
      <c r="W671" s="99"/>
      <c r="X671" s="99"/>
      <c r="Y671" s="93"/>
      <c r="Z671" s="93"/>
      <c r="AA671" s="93"/>
      <c r="AB671" s="96"/>
      <c r="AC671" s="93"/>
      <c r="AD671" s="93" t="s">
        <v>209</v>
      </c>
      <c r="AE671" s="99"/>
      <c r="AF671" s="93" t="s">
        <v>9000</v>
      </c>
      <c r="AG671" s="93"/>
      <c r="AH671" s="96"/>
      <c r="AI671" s="96"/>
      <c r="AJ671" s="93"/>
      <c r="AK671" s="93"/>
      <c r="AL671" s="93"/>
      <c r="AM671" s="93"/>
      <c r="AN671" s="93">
        <v>0</v>
      </c>
      <c r="AO671" s="93"/>
      <c r="AP671" s="93"/>
    </row>
    <row r="672" spans="1:42" ht="58">
      <c r="A672" s="89">
        <v>982</v>
      </c>
      <c r="B672" s="93" t="s">
        <v>9001</v>
      </c>
      <c r="C672" s="93" t="s">
        <v>9002</v>
      </c>
      <c r="D672" s="93" t="s">
        <v>9003</v>
      </c>
      <c r="E672" s="93" t="s">
        <v>9004</v>
      </c>
      <c r="F672" s="93">
        <v>87819121980</v>
      </c>
      <c r="G672" s="93" t="s">
        <v>44</v>
      </c>
      <c r="H672" s="93" t="s">
        <v>9002</v>
      </c>
      <c r="I672" s="93" t="s">
        <v>9002</v>
      </c>
      <c r="J672" s="93" t="s">
        <v>9005</v>
      </c>
      <c r="K672" s="93" t="s">
        <v>209</v>
      </c>
      <c r="L672" s="93" t="s">
        <v>209</v>
      </c>
      <c r="M672" s="93" t="s">
        <v>209</v>
      </c>
      <c r="N672" s="93" t="s">
        <v>209</v>
      </c>
      <c r="O672" s="93" t="s">
        <v>209</v>
      </c>
      <c r="P672" s="93"/>
      <c r="Q672" s="93" t="s">
        <v>209</v>
      </c>
      <c r="R672" s="93"/>
      <c r="S672" s="93"/>
      <c r="T672" s="93" t="s">
        <v>8651</v>
      </c>
      <c r="U672" s="99"/>
      <c r="V672" s="99"/>
      <c r="W672" s="99"/>
      <c r="X672" s="99"/>
      <c r="Y672" s="93"/>
      <c r="Z672" s="93"/>
      <c r="AA672" s="93"/>
      <c r="AB672" s="96"/>
      <c r="AC672" s="93"/>
      <c r="AD672" s="93" t="s">
        <v>209</v>
      </c>
      <c r="AE672" s="99"/>
      <c r="AF672" s="93" t="s">
        <v>9006</v>
      </c>
      <c r="AG672" s="93"/>
      <c r="AH672" s="96"/>
      <c r="AI672" s="96"/>
      <c r="AJ672" s="93"/>
      <c r="AK672" s="93"/>
      <c r="AL672" s="93"/>
      <c r="AM672" s="93"/>
      <c r="AN672" s="93">
        <v>0</v>
      </c>
      <c r="AO672" s="93"/>
      <c r="AP672" s="93"/>
    </row>
    <row r="673" spans="1:42" ht="58">
      <c r="A673" s="89">
        <v>983</v>
      </c>
      <c r="B673" s="93" t="s">
        <v>9007</v>
      </c>
      <c r="C673" s="93" t="s">
        <v>9008</v>
      </c>
      <c r="D673" s="93" t="s">
        <v>9009</v>
      </c>
      <c r="E673" s="93" t="s">
        <v>9010</v>
      </c>
      <c r="F673" s="93">
        <v>81938529360</v>
      </c>
      <c r="G673" s="93" t="s">
        <v>8649</v>
      </c>
      <c r="H673" s="93" t="s">
        <v>9008</v>
      </c>
      <c r="I673" s="93" t="s">
        <v>9008</v>
      </c>
      <c r="J673" s="93" t="s">
        <v>9011</v>
      </c>
      <c r="K673" s="93" t="s">
        <v>209</v>
      </c>
      <c r="L673" s="93" t="s">
        <v>209</v>
      </c>
      <c r="M673" s="93" t="s">
        <v>209</v>
      </c>
      <c r="N673" s="93" t="s">
        <v>209</v>
      </c>
      <c r="O673" s="93" t="s">
        <v>209</v>
      </c>
      <c r="P673" s="93"/>
      <c r="Q673" s="93" t="s">
        <v>209</v>
      </c>
      <c r="R673" s="93"/>
      <c r="S673" s="93"/>
      <c r="T673" s="93" t="s">
        <v>8651</v>
      </c>
      <c r="U673" s="99"/>
      <c r="V673" s="99"/>
      <c r="W673" s="99"/>
      <c r="X673" s="99"/>
      <c r="Y673" s="93"/>
      <c r="Z673" s="93"/>
      <c r="AA673" s="93"/>
      <c r="AB673" s="96"/>
      <c r="AC673" s="93"/>
      <c r="AD673" s="93" t="s">
        <v>209</v>
      </c>
      <c r="AE673" s="99"/>
      <c r="AF673" s="93" t="s">
        <v>7512</v>
      </c>
      <c r="AG673" s="93"/>
      <c r="AH673" s="96"/>
      <c r="AI673" s="96"/>
      <c r="AJ673" s="93"/>
      <c r="AK673" s="93"/>
      <c r="AL673" s="93"/>
      <c r="AM673" s="93"/>
      <c r="AN673" s="93">
        <v>0</v>
      </c>
      <c r="AO673" s="93"/>
      <c r="AP673" s="93"/>
    </row>
    <row r="674" spans="1:42" ht="58">
      <c r="A674" s="89">
        <v>984</v>
      </c>
      <c r="B674" s="93" t="s">
        <v>9012</v>
      </c>
      <c r="C674" s="93" t="s">
        <v>9013</v>
      </c>
      <c r="D674" s="93" t="s">
        <v>9014</v>
      </c>
      <c r="E674" s="93" t="s">
        <v>9015</v>
      </c>
      <c r="F674" s="93">
        <v>8165445442</v>
      </c>
      <c r="G674" s="93" t="s">
        <v>8649</v>
      </c>
      <c r="H674" s="93" t="s">
        <v>9013</v>
      </c>
      <c r="I674" s="93" t="s">
        <v>9013</v>
      </c>
      <c r="J674" s="93" t="s">
        <v>9016</v>
      </c>
      <c r="K674" s="93" t="s">
        <v>209</v>
      </c>
      <c r="L674" s="93" t="s">
        <v>209</v>
      </c>
      <c r="M674" s="93" t="s">
        <v>209</v>
      </c>
      <c r="N674" s="93" t="s">
        <v>209</v>
      </c>
      <c r="O674" s="93" t="s">
        <v>209</v>
      </c>
      <c r="P674" s="93"/>
      <c r="Q674" s="93" t="s">
        <v>209</v>
      </c>
      <c r="R674" s="93"/>
      <c r="S674" s="93"/>
      <c r="T674" s="93" t="s">
        <v>8651</v>
      </c>
      <c r="U674" s="99"/>
      <c r="V674" s="99"/>
      <c r="W674" s="99"/>
      <c r="X674" s="99"/>
      <c r="Y674" s="93"/>
      <c r="Z674" s="93"/>
      <c r="AA674" s="93"/>
      <c r="AB674" s="96"/>
      <c r="AC674" s="93"/>
      <c r="AD674" s="93" t="s">
        <v>209</v>
      </c>
      <c r="AE674" s="99"/>
      <c r="AF674" s="93" t="s">
        <v>9017</v>
      </c>
      <c r="AG674" s="93"/>
      <c r="AH674" s="96"/>
      <c r="AI674" s="96"/>
      <c r="AJ674" s="93"/>
      <c r="AK674" s="93"/>
      <c r="AL674" s="93"/>
      <c r="AM674" s="93"/>
      <c r="AN674" s="93">
        <v>0</v>
      </c>
      <c r="AO674" s="93"/>
      <c r="AP674" s="93"/>
    </row>
    <row r="675" spans="1:42" ht="72.5">
      <c r="A675" s="89">
        <v>985</v>
      </c>
      <c r="B675" s="93" t="s">
        <v>9018</v>
      </c>
      <c r="C675" s="93" t="s">
        <v>9019</v>
      </c>
      <c r="D675" s="93" t="s">
        <v>9020</v>
      </c>
      <c r="E675" s="93" t="s">
        <v>9021</v>
      </c>
      <c r="F675" s="93" t="s">
        <v>9022</v>
      </c>
      <c r="G675" s="93" t="s">
        <v>44</v>
      </c>
      <c r="H675" s="93" t="s">
        <v>9019</v>
      </c>
      <c r="I675" s="93" t="s">
        <v>9019</v>
      </c>
      <c r="J675" s="93" t="s">
        <v>6159</v>
      </c>
      <c r="K675" s="93" t="s">
        <v>209</v>
      </c>
      <c r="L675" s="93" t="s">
        <v>209</v>
      </c>
      <c r="M675" s="93" t="s">
        <v>209</v>
      </c>
      <c r="N675" s="93" t="s">
        <v>209</v>
      </c>
      <c r="O675" s="93" t="s">
        <v>209</v>
      </c>
      <c r="P675" s="93"/>
      <c r="Q675" s="93" t="s">
        <v>209</v>
      </c>
      <c r="R675" s="93"/>
      <c r="S675" s="93"/>
      <c r="T675" s="93" t="s">
        <v>8651</v>
      </c>
      <c r="U675" s="99"/>
      <c r="V675" s="99"/>
      <c r="W675" s="99"/>
      <c r="X675" s="99"/>
      <c r="Y675" s="93"/>
      <c r="Z675" s="93"/>
      <c r="AA675" s="93"/>
      <c r="AB675" s="96"/>
      <c r="AC675" s="93"/>
      <c r="AD675" s="93" t="s">
        <v>209</v>
      </c>
      <c r="AE675" s="99"/>
      <c r="AF675" s="93" t="s">
        <v>9023</v>
      </c>
      <c r="AG675" s="93"/>
      <c r="AH675" s="96"/>
      <c r="AI675" s="96"/>
      <c r="AJ675" s="93"/>
      <c r="AK675" s="93"/>
      <c r="AL675" s="93"/>
      <c r="AM675" s="93"/>
      <c r="AN675" s="93">
        <v>0</v>
      </c>
      <c r="AO675" s="93"/>
      <c r="AP675" s="93"/>
    </row>
    <row r="676" spans="1:42" ht="58">
      <c r="A676" s="89">
        <v>986</v>
      </c>
      <c r="B676" s="93" t="s">
        <v>9024</v>
      </c>
      <c r="C676" s="93" t="s">
        <v>9025</v>
      </c>
      <c r="D676" s="93" t="s">
        <v>9026</v>
      </c>
      <c r="E676" s="93" t="s">
        <v>9027</v>
      </c>
      <c r="F676" s="93" t="s">
        <v>9028</v>
      </c>
      <c r="G676" s="93" t="s">
        <v>44</v>
      </c>
      <c r="H676" s="93" t="s">
        <v>9025</v>
      </c>
      <c r="I676" s="93" t="s">
        <v>9025</v>
      </c>
      <c r="J676" s="93" t="s">
        <v>8833</v>
      </c>
      <c r="K676" s="93" t="s">
        <v>209</v>
      </c>
      <c r="L676" s="93" t="s">
        <v>209</v>
      </c>
      <c r="M676" s="93" t="s">
        <v>209</v>
      </c>
      <c r="N676" s="93" t="s">
        <v>209</v>
      </c>
      <c r="O676" s="93" t="s">
        <v>209</v>
      </c>
      <c r="P676" s="93"/>
      <c r="Q676" s="93" t="s">
        <v>209</v>
      </c>
      <c r="R676" s="93"/>
      <c r="S676" s="93"/>
      <c r="T676" s="93" t="s">
        <v>8651</v>
      </c>
      <c r="U676" s="99"/>
      <c r="V676" s="99"/>
      <c r="W676" s="99"/>
      <c r="X676" s="99"/>
      <c r="Y676" s="93"/>
      <c r="Z676" s="93"/>
      <c r="AA676" s="93"/>
      <c r="AB676" s="96"/>
      <c r="AC676" s="93"/>
      <c r="AD676" s="93" t="s">
        <v>209</v>
      </c>
      <c r="AE676" s="99"/>
      <c r="AF676" s="93" t="s">
        <v>9029</v>
      </c>
      <c r="AG676" s="93"/>
      <c r="AH676" s="96"/>
      <c r="AI676" s="96"/>
      <c r="AJ676" s="93"/>
      <c r="AK676" s="93"/>
      <c r="AL676" s="93"/>
      <c r="AM676" s="93"/>
      <c r="AN676" s="93">
        <v>0</v>
      </c>
      <c r="AO676" s="93"/>
      <c r="AP676" s="93"/>
    </row>
    <row r="677" spans="1:42" ht="58">
      <c r="A677" s="89">
        <v>987</v>
      </c>
      <c r="B677" s="93" t="s">
        <v>9030</v>
      </c>
      <c r="C677" s="93" t="s">
        <v>9031</v>
      </c>
      <c r="D677" s="93" t="s">
        <v>9032</v>
      </c>
      <c r="E677" s="97" t="s">
        <v>9033</v>
      </c>
      <c r="F677" s="93">
        <v>87762159765</v>
      </c>
      <c r="G677" s="93" t="s">
        <v>44</v>
      </c>
      <c r="H677" s="93" t="s">
        <v>9031</v>
      </c>
      <c r="I677" s="93" t="s">
        <v>9031</v>
      </c>
      <c r="J677" s="93" t="s">
        <v>9034</v>
      </c>
      <c r="K677" s="93" t="s">
        <v>209</v>
      </c>
      <c r="L677" s="93" t="s">
        <v>209</v>
      </c>
      <c r="M677" s="93" t="s">
        <v>209</v>
      </c>
      <c r="N677" s="93" t="s">
        <v>209</v>
      </c>
      <c r="O677" s="93" t="s">
        <v>209</v>
      </c>
      <c r="P677" s="93"/>
      <c r="Q677" s="93" t="s">
        <v>209</v>
      </c>
      <c r="R677" s="93"/>
      <c r="S677" s="93"/>
      <c r="T677" s="93" t="s">
        <v>8651</v>
      </c>
      <c r="U677" s="99"/>
      <c r="V677" s="99"/>
      <c r="W677" s="99"/>
      <c r="X677" s="99"/>
      <c r="Y677" s="93"/>
      <c r="Z677" s="93"/>
      <c r="AA677" s="93"/>
      <c r="AB677" s="96"/>
      <c r="AC677" s="93"/>
      <c r="AD677" s="93" t="s">
        <v>209</v>
      </c>
      <c r="AE677" s="99"/>
      <c r="AF677" s="93" t="s">
        <v>7639</v>
      </c>
      <c r="AG677" s="93"/>
      <c r="AH677" s="96"/>
      <c r="AI677" s="96"/>
      <c r="AJ677" s="93"/>
      <c r="AK677" s="93"/>
      <c r="AL677" s="93"/>
      <c r="AM677" s="93"/>
      <c r="AN677" s="93">
        <v>0</v>
      </c>
      <c r="AO677" s="93"/>
      <c r="AP677" s="93"/>
    </row>
    <row r="678" spans="1:42" ht="58">
      <c r="A678" s="89">
        <v>988</v>
      </c>
      <c r="B678" s="93" t="s">
        <v>9035</v>
      </c>
      <c r="C678" s="93" t="s">
        <v>9036</v>
      </c>
      <c r="D678" s="93" t="s">
        <v>9037</v>
      </c>
      <c r="E678" s="93" t="s">
        <v>9038</v>
      </c>
      <c r="F678" s="93">
        <v>81330205518</v>
      </c>
      <c r="G678" s="93" t="s">
        <v>44</v>
      </c>
      <c r="H678" s="93" t="s">
        <v>9036</v>
      </c>
      <c r="I678" s="93" t="s">
        <v>9036</v>
      </c>
      <c r="J678" s="93" t="s">
        <v>8845</v>
      </c>
      <c r="K678" s="93" t="s">
        <v>209</v>
      </c>
      <c r="L678" s="93" t="s">
        <v>209</v>
      </c>
      <c r="M678" s="93" t="s">
        <v>209</v>
      </c>
      <c r="N678" s="93" t="s">
        <v>209</v>
      </c>
      <c r="O678" s="93" t="s">
        <v>209</v>
      </c>
      <c r="P678" s="93"/>
      <c r="Q678" s="93" t="s">
        <v>209</v>
      </c>
      <c r="R678" s="93"/>
      <c r="S678" s="93"/>
      <c r="T678" s="93" t="s">
        <v>8651</v>
      </c>
      <c r="U678" s="99"/>
      <c r="V678" s="99"/>
      <c r="W678" s="99"/>
      <c r="X678" s="99"/>
      <c r="Y678" s="93"/>
      <c r="Z678" s="93"/>
      <c r="AA678" s="93"/>
      <c r="AB678" s="96"/>
      <c r="AC678" s="93"/>
      <c r="AD678" s="93" t="s">
        <v>209</v>
      </c>
      <c r="AE678" s="99"/>
      <c r="AF678" s="93" t="s">
        <v>9039</v>
      </c>
      <c r="AG678" s="93"/>
      <c r="AH678" s="96"/>
      <c r="AI678" s="96"/>
      <c r="AJ678" s="93"/>
      <c r="AK678" s="93"/>
      <c r="AL678" s="93"/>
      <c r="AM678" s="93"/>
      <c r="AN678" s="93">
        <v>0</v>
      </c>
      <c r="AO678" s="93"/>
      <c r="AP678" s="93"/>
    </row>
    <row r="679" spans="1:42" ht="58">
      <c r="A679" s="89">
        <v>989</v>
      </c>
      <c r="B679" s="93" t="s">
        <v>9040</v>
      </c>
      <c r="C679" s="93" t="s">
        <v>9041</v>
      </c>
      <c r="D679" s="93" t="s">
        <v>9042</v>
      </c>
      <c r="E679" s="93" t="s">
        <v>9043</v>
      </c>
      <c r="F679" s="93" t="s">
        <v>9044</v>
      </c>
      <c r="G679" s="93" t="s">
        <v>44</v>
      </c>
      <c r="H679" s="93" t="s">
        <v>9041</v>
      </c>
      <c r="I679" s="93" t="s">
        <v>9041</v>
      </c>
      <c r="J679" s="93" t="s">
        <v>8851</v>
      </c>
      <c r="K679" s="93" t="s">
        <v>209</v>
      </c>
      <c r="L679" s="93" t="s">
        <v>209</v>
      </c>
      <c r="M679" s="93" t="s">
        <v>209</v>
      </c>
      <c r="N679" s="93" t="s">
        <v>209</v>
      </c>
      <c r="O679" s="93" t="s">
        <v>209</v>
      </c>
      <c r="P679" s="93"/>
      <c r="Q679" s="93" t="s">
        <v>209</v>
      </c>
      <c r="R679" s="93"/>
      <c r="S679" s="93"/>
      <c r="T679" s="93" t="s">
        <v>8651</v>
      </c>
      <c r="U679" s="99"/>
      <c r="V679" s="99"/>
      <c r="W679" s="99"/>
      <c r="X679" s="99"/>
      <c r="Y679" s="93"/>
      <c r="Z679" s="93"/>
      <c r="AA679" s="93"/>
      <c r="AB679" s="96"/>
      <c r="AC679" s="93"/>
      <c r="AD679" s="93" t="s">
        <v>209</v>
      </c>
      <c r="AE679" s="99"/>
      <c r="AF679" s="93" t="s">
        <v>9045</v>
      </c>
      <c r="AG679" s="93"/>
      <c r="AH679" s="96"/>
      <c r="AI679" s="96"/>
      <c r="AJ679" s="93"/>
      <c r="AK679" s="93"/>
      <c r="AL679" s="93"/>
      <c r="AM679" s="93"/>
      <c r="AN679" s="93">
        <v>0</v>
      </c>
      <c r="AO679" s="93"/>
      <c r="AP679" s="93"/>
    </row>
    <row r="680" spans="1:42" ht="58">
      <c r="A680" s="89">
        <v>990</v>
      </c>
      <c r="B680" s="93" t="s">
        <v>9046</v>
      </c>
      <c r="C680" s="93" t="s">
        <v>9047</v>
      </c>
      <c r="D680" s="93" t="s">
        <v>9048</v>
      </c>
      <c r="E680" s="93" t="s">
        <v>9049</v>
      </c>
      <c r="F680" s="93">
        <v>82234201738</v>
      </c>
      <c r="G680" s="93" t="s">
        <v>44</v>
      </c>
      <c r="H680" s="93" t="s">
        <v>9047</v>
      </c>
      <c r="I680" s="93" t="s">
        <v>9047</v>
      </c>
      <c r="J680" s="93" t="s">
        <v>9050</v>
      </c>
      <c r="K680" s="93" t="s">
        <v>209</v>
      </c>
      <c r="L680" s="93" t="s">
        <v>209</v>
      </c>
      <c r="M680" s="93" t="s">
        <v>209</v>
      </c>
      <c r="N680" s="93" t="s">
        <v>209</v>
      </c>
      <c r="O680" s="93" t="s">
        <v>209</v>
      </c>
      <c r="P680" s="93"/>
      <c r="Q680" s="93" t="s">
        <v>209</v>
      </c>
      <c r="R680" s="93"/>
      <c r="S680" s="93"/>
      <c r="T680" s="93" t="s">
        <v>8651</v>
      </c>
      <c r="U680" s="99"/>
      <c r="V680" s="99"/>
      <c r="W680" s="99"/>
      <c r="X680" s="99"/>
      <c r="Y680" s="93"/>
      <c r="Z680" s="93"/>
      <c r="AA680" s="93"/>
      <c r="AB680" s="96"/>
      <c r="AC680" s="93"/>
      <c r="AD680" s="93" t="s">
        <v>209</v>
      </c>
      <c r="AE680" s="99"/>
      <c r="AF680" s="93" t="s">
        <v>9051</v>
      </c>
      <c r="AG680" s="93"/>
      <c r="AH680" s="96"/>
      <c r="AI680" s="96"/>
      <c r="AJ680" s="93"/>
      <c r="AK680" s="93"/>
      <c r="AL680" s="93"/>
      <c r="AM680" s="93"/>
      <c r="AN680" s="93">
        <v>0</v>
      </c>
      <c r="AO680" s="93"/>
      <c r="AP680" s="93"/>
    </row>
    <row r="681" spans="1:42" ht="58">
      <c r="A681" s="89">
        <v>991</v>
      </c>
      <c r="B681" s="93" t="s">
        <v>9052</v>
      </c>
      <c r="C681" s="93" t="s">
        <v>9053</v>
      </c>
      <c r="D681" s="93" t="s">
        <v>9054</v>
      </c>
      <c r="E681" s="93" t="s">
        <v>9055</v>
      </c>
      <c r="F681" s="93">
        <v>3187852843</v>
      </c>
      <c r="G681" s="93" t="s">
        <v>8649</v>
      </c>
      <c r="H681" s="93" t="s">
        <v>9053</v>
      </c>
      <c r="I681" s="93" t="s">
        <v>9053</v>
      </c>
      <c r="J681" s="93" t="s">
        <v>9056</v>
      </c>
      <c r="K681" s="93" t="s">
        <v>209</v>
      </c>
      <c r="L681" s="93" t="s">
        <v>209</v>
      </c>
      <c r="M681" s="93" t="s">
        <v>209</v>
      </c>
      <c r="N681" s="93" t="s">
        <v>209</v>
      </c>
      <c r="O681" s="93" t="s">
        <v>209</v>
      </c>
      <c r="P681" s="93"/>
      <c r="Q681" s="93" t="s">
        <v>209</v>
      </c>
      <c r="R681" s="93"/>
      <c r="S681" s="93"/>
      <c r="T681" s="93" t="s">
        <v>8651</v>
      </c>
      <c r="U681" s="99"/>
      <c r="V681" s="99"/>
      <c r="W681" s="99"/>
      <c r="X681" s="99"/>
      <c r="Y681" s="93"/>
      <c r="Z681" s="93"/>
      <c r="AA681" s="93"/>
      <c r="AB681" s="96"/>
      <c r="AC681" s="93"/>
      <c r="AD681" s="93" t="s">
        <v>209</v>
      </c>
      <c r="AE681" s="99"/>
      <c r="AF681" s="93" t="s">
        <v>9057</v>
      </c>
      <c r="AG681" s="93"/>
      <c r="AH681" s="96"/>
      <c r="AI681" s="96"/>
      <c r="AJ681" s="93"/>
      <c r="AK681" s="93"/>
      <c r="AL681" s="93"/>
      <c r="AM681" s="93"/>
      <c r="AN681" s="93">
        <v>0</v>
      </c>
      <c r="AO681" s="93"/>
      <c r="AP681" s="93"/>
    </row>
    <row r="682" spans="1:42" ht="58">
      <c r="A682" s="89">
        <v>992</v>
      </c>
      <c r="B682" s="93" t="s">
        <v>9058</v>
      </c>
      <c r="C682" s="93" t="s">
        <v>9059</v>
      </c>
      <c r="D682" s="93" t="s">
        <v>9060</v>
      </c>
      <c r="E682" s="93" t="s">
        <v>9061</v>
      </c>
      <c r="F682" s="93">
        <v>87855015958</v>
      </c>
      <c r="G682" s="93" t="s">
        <v>44</v>
      </c>
      <c r="H682" s="93" t="s">
        <v>9059</v>
      </c>
      <c r="I682" s="93" t="s">
        <v>9059</v>
      </c>
      <c r="J682" s="93" t="s">
        <v>9062</v>
      </c>
      <c r="K682" s="93" t="s">
        <v>209</v>
      </c>
      <c r="L682" s="93" t="s">
        <v>209</v>
      </c>
      <c r="M682" s="93" t="s">
        <v>209</v>
      </c>
      <c r="N682" s="93" t="s">
        <v>209</v>
      </c>
      <c r="O682" s="93" t="s">
        <v>209</v>
      </c>
      <c r="P682" s="93"/>
      <c r="Q682" s="93" t="s">
        <v>209</v>
      </c>
      <c r="R682" s="93"/>
      <c r="S682" s="93"/>
      <c r="T682" s="93" t="s">
        <v>8651</v>
      </c>
      <c r="U682" s="99"/>
      <c r="V682" s="99"/>
      <c r="W682" s="99"/>
      <c r="X682" s="99"/>
      <c r="Y682" s="93"/>
      <c r="Z682" s="93"/>
      <c r="AA682" s="93"/>
      <c r="AB682" s="96"/>
      <c r="AC682" s="93"/>
      <c r="AD682" s="93" t="s">
        <v>209</v>
      </c>
      <c r="AE682" s="99"/>
      <c r="AF682" s="93" t="s">
        <v>9063</v>
      </c>
      <c r="AG682" s="93"/>
      <c r="AH682" s="96"/>
      <c r="AI682" s="96"/>
      <c r="AJ682" s="93"/>
      <c r="AK682" s="93"/>
      <c r="AL682" s="93"/>
      <c r="AM682" s="93"/>
      <c r="AN682" s="93">
        <v>0</v>
      </c>
      <c r="AO682" s="93"/>
      <c r="AP682" s="93"/>
    </row>
    <row r="683" spans="1:42" ht="58">
      <c r="A683" s="89">
        <v>993</v>
      </c>
      <c r="B683" s="93" t="s">
        <v>9064</v>
      </c>
      <c r="C683" s="93" t="s">
        <v>9065</v>
      </c>
      <c r="D683" s="93" t="s">
        <v>2710</v>
      </c>
      <c r="E683" s="93" t="s">
        <v>9066</v>
      </c>
      <c r="F683" s="93">
        <v>82230976559</v>
      </c>
      <c r="G683" s="93" t="s">
        <v>8649</v>
      </c>
      <c r="H683" s="93" t="s">
        <v>9065</v>
      </c>
      <c r="I683" s="93" t="s">
        <v>9065</v>
      </c>
      <c r="J683" s="93" t="s">
        <v>9067</v>
      </c>
      <c r="K683" s="93" t="s">
        <v>209</v>
      </c>
      <c r="L683" s="93" t="s">
        <v>209</v>
      </c>
      <c r="M683" s="93" t="s">
        <v>209</v>
      </c>
      <c r="N683" s="93" t="s">
        <v>209</v>
      </c>
      <c r="O683" s="93" t="s">
        <v>209</v>
      </c>
      <c r="P683" s="93"/>
      <c r="Q683" s="93" t="s">
        <v>209</v>
      </c>
      <c r="R683" s="93"/>
      <c r="S683" s="93"/>
      <c r="T683" s="93" t="s">
        <v>8651</v>
      </c>
      <c r="U683" s="99"/>
      <c r="V683" s="99"/>
      <c r="W683" s="99"/>
      <c r="X683" s="99"/>
      <c r="Y683" s="93"/>
      <c r="Z683" s="93"/>
      <c r="AA683" s="93"/>
      <c r="AB683" s="96"/>
      <c r="AC683" s="93"/>
      <c r="AD683" s="93" t="s">
        <v>209</v>
      </c>
      <c r="AE683" s="99"/>
      <c r="AF683" s="93" t="s">
        <v>9068</v>
      </c>
      <c r="AG683" s="93"/>
      <c r="AH683" s="96"/>
      <c r="AI683" s="96"/>
      <c r="AJ683" s="93"/>
      <c r="AK683" s="93"/>
      <c r="AL683" s="93"/>
      <c r="AM683" s="93"/>
      <c r="AN683" s="93">
        <v>0</v>
      </c>
      <c r="AO683" s="93"/>
      <c r="AP683" s="93"/>
    </row>
    <row r="684" spans="1:42" ht="58">
      <c r="A684" s="89">
        <v>994</v>
      </c>
      <c r="B684" s="93" t="s">
        <v>9069</v>
      </c>
      <c r="C684" s="93" t="s">
        <v>9070</v>
      </c>
      <c r="D684" s="93" t="s">
        <v>9071</v>
      </c>
      <c r="E684" s="93" t="s">
        <v>2933</v>
      </c>
      <c r="F684" s="93" t="s">
        <v>9072</v>
      </c>
      <c r="G684" s="93" t="s">
        <v>27</v>
      </c>
      <c r="H684" s="93" t="s">
        <v>9070</v>
      </c>
      <c r="I684" s="93" t="s">
        <v>9070</v>
      </c>
      <c r="J684" s="93" t="s">
        <v>2937</v>
      </c>
      <c r="K684" s="93" t="s">
        <v>209</v>
      </c>
      <c r="L684" s="93" t="s">
        <v>209</v>
      </c>
      <c r="M684" s="93" t="s">
        <v>209</v>
      </c>
      <c r="N684" s="93" t="s">
        <v>9073</v>
      </c>
      <c r="O684" s="93" t="s">
        <v>209</v>
      </c>
      <c r="P684" s="93"/>
      <c r="Q684" s="93" t="s">
        <v>209</v>
      </c>
      <c r="R684" s="93"/>
      <c r="S684" s="93"/>
      <c r="T684" s="93" t="s">
        <v>8651</v>
      </c>
      <c r="U684" s="99"/>
      <c r="V684" s="99"/>
      <c r="W684" s="99"/>
      <c r="X684" s="99"/>
      <c r="Y684" s="93"/>
      <c r="Z684" s="93"/>
      <c r="AA684" s="93"/>
      <c r="AB684" s="96"/>
      <c r="AC684" s="93"/>
      <c r="AD684" s="93" t="s">
        <v>209</v>
      </c>
      <c r="AE684" s="99"/>
      <c r="AF684" s="93" t="s">
        <v>9074</v>
      </c>
      <c r="AG684" s="93"/>
      <c r="AH684" s="96"/>
      <c r="AI684" s="96"/>
      <c r="AJ684" s="93"/>
      <c r="AK684" s="93"/>
      <c r="AL684" s="93"/>
      <c r="AM684" s="93"/>
      <c r="AN684" s="93">
        <v>0</v>
      </c>
      <c r="AO684" s="93"/>
      <c r="AP684" s="93"/>
    </row>
    <row r="685" spans="1:42" ht="58">
      <c r="A685" s="89">
        <v>995</v>
      </c>
      <c r="B685" s="93" t="s">
        <v>9075</v>
      </c>
      <c r="C685" s="93" t="s">
        <v>9076</v>
      </c>
      <c r="D685" s="93" t="s">
        <v>9077</v>
      </c>
      <c r="E685" s="93" t="s">
        <v>9078</v>
      </c>
      <c r="F685" s="93" t="s">
        <v>9079</v>
      </c>
      <c r="G685" s="93" t="s">
        <v>27</v>
      </c>
      <c r="H685" s="93" t="s">
        <v>9076</v>
      </c>
      <c r="I685" s="93" t="s">
        <v>9076</v>
      </c>
      <c r="J685" s="93" t="s">
        <v>9080</v>
      </c>
      <c r="K685" s="93" t="s">
        <v>209</v>
      </c>
      <c r="L685" s="93" t="s">
        <v>209</v>
      </c>
      <c r="M685" s="93" t="s">
        <v>209</v>
      </c>
      <c r="N685" s="93" t="s">
        <v>209</v>
      </c>
      <c r="O685" s="93" t="s">
        <v>209</v>
      </c>
      <c r="P685" s="93"/>
      <c r="Q685" s="93" t="s">
        <v>209</v>
      </c>
      <c r="R685" s="93"/>
      <c r="S685" s="93"/>
      <c r="T685" s="93" t="s">
        <v>8651</v>
      </c>
      <c r="U685" s="99"/>
      <c r="V685" s="99"/>
      <c r="W685" s="99"/>
      <c r="X685" s="99"/>
      <c r="Y685" s="93"/>
      <c r="Z685" s="93"/>
      <c r="AA685" s="93"/>
      <c r="AB685" s="96"/>
      <c r="AC685" s="93"/>
      <c r="AD685" s="93" t="s">
        <v>209</v>
      </c>
      <c r="AE685" s="99"/>
      <c r="AF685" s="93" t="s">
        <v>9081</v>
      </c>
      <c r="AG685" s="93"/>
      <c r="AH685" s="96"/>
      <c r="AI685" s="96"/>
      <c r="AJ685" s="93"/>
      <c r="AK685" s="93"/>
      <c r="AL685" s="93"/>
      <c r="AM685" s="93"/>
      <c r="AN685" s="93">
        <v>0</v>
      </c>
      <c r="AO685" s="93"/>
      <c r="AP685" s="93"/>
    </row>
    <row r="686" spans="1:42" ht="58">
      <c r="A686" s="89">
        <v>996</v>
      </c>
      <c r="B686" s="93" t="s">
        <v>9082</v>
      </c>
      <c r="C686" s="93" t="s">
        <v>9083</v>
      </c>
      <c r="D686" s="93" t="s">
        <v>9084</v>
      </c>
      <c r="E686" s="93" t="s">
        <v>9085</v>
      </c>
      <c r="F686" s="93">
        <v>81368300330</v>
      </c>
      <c r="G686" s="93" t="s">
        <v>44</v>
      </c>
      <c r="H686" s="93" t="s">
        <v>9083</v>
      </c>
      <c r="I686" s="93" t="s">
        <v>9083</v>
      </c>
      <c r="J686" s="93" t="s">
        <v>2688</v>
      </c>
      <c r="K686" s="93" t="s">
        <v>209</v>
      </c>
      <c r="L686" s="93" t="s">
        <v>209</v>
      </c>
      <c r="M686" s="93" t="s">
        <v>209</v>
      </c>
      <c r="N686" s="93" t="s">
        <v>209</v>
      </c>
      <c r="O686" s="93" t="s">
        <v>209</v>
      </c>
      <c r="P686" s="93"/>
      <c r="Q686" s="93" t="s">
        <v>209</v>
      </c>
      <c r="R686" s="93"/>
      <c r="S686" s="93"/>
      <c r="T686" s="93" t="s">
        <v>8651</v>
      </c>
      <c r="U686" s="99"/>
      <c r="V686" s="99"/>
      <c r="W686" s="99"/>
      <c r="X686" s="99"/>
      <c r="Y686" s="93"/>
      <c r="Z686" s="93"/>
      <c r="AA686" s="93"/>
      <c r="AB686" s="96"/>
      <c r="AC686" s="93"/>
      <c r="AD686" s="93" t="s">
        <v>209</v>
      </c>
      <c r="AE686" s="99"/>
      <c r="AF686" s="93" t="s">
        <v>9086</v>
      </c>
      <c r="AG686" s="93"/>
      <c r="AH686" s="96"/>
      <c r="AI686" s="96"/>
      <c r="AJ686" s="93"/>
      <c r="AK686" s="93"/>
      <c r="AL686" s="93"/>
      <c r="AM686" s="93"/>
      <c r="AN686" s="93">
        <v>0</v>
      </c>
      <c r="AO686" s="93"/>
      <c r="AP686" s="93"/>
    </row>
    <row r="687" spans="1:42" ht="87">
      <c r="A687" s="89">
        <v>997</v>
      </c>
      <c r="B687" s="93" t="s">
        <v>9087</v>
      </c>
      <c r="C687" s="93" t="s">
        <v>9088</v>
      </c>
      <c r="D687" s="93" t="s">
        <v>9089</v>
      </c>
      <c r="E687" s="93" t="s">
        <v>9090</v>
      </c>
      <c r="F687" s="93">
        <v>81554482808</v>
      </c>
      <c r="G687" s="93" t="s">
        <v>44</v>
      </c>
      <c r="H687" s="93" t="s">
        <v>9088</v>
      </c>
      <c r="I687" s="93" t="s">
        <v>9088</v>
      </c>
      <c r="J687" s="93" t="s">
        <v>9091</v>
      </c>
      <c r="K687" s="93" t="s">
        <v>209</v>
      </c>
      <c r="L687" s="93" t="s">
        <v>209</v>
      </c>
      <c r="M687" s="93" t="s">
        <v>209</v>
      </c>
      <c r="N687" s="93" t="s">
        <v>209</v>
      </c>
      <c r="O687" s="93" t="s">
        <v>209</v>
      </c>
      <c r="P687" s="93"/>
      <c r="Q687" s="93" t="s">
        <v>209</v>
      </c>
      <c r="R687" s="93"/>
      <c r="S687" s="93"/>
      <c r="T687" s="93" t="s">
        <v>8651</v>
      </c>
      <c r="U687" s="99"/>
      <c r="V687" s="99"/>
      <c r="W687" s="99"/>
      <c r="X687" s="99"/>
      <c r="Y687" s="93"/>
      <c r="Z687" s="93"/>
      <c r="AA687" s="93"/>
      <c r="AB687" s="96"/>
      <c r="AC687" s="93"/>
      <c r="AD687" s="93" t="s">
        <v>209</v>
      </c>
      <c r="AE687" s="99"/>
      <c r="AF687" s="93" t="s">
        <v>9092</v>
      </c>
      <c r="AG687" s="93"/>
      <c r="AH687" s="96"/>
      <c r="AI687" s="96"/>
      <c r="AJ687" s="93"/>
      <c r="AK687" s="93"/>
      <c r="AL687" s="93"/>
      <c r="AM687" s="93"/>
      <c r="AN687" s="93">
        <v>0</v>
      </c>
      <c r="AO687" s="93"/>
      <c r="AP687" s="93"/>
    </row>
    <row r="688" spans="1:42" ht="58">
      <c r="A688" s="89">
        <v>998</v>
      </c>
      <c r="B688" s="93" t="s">
        <v>9093</v>
      </c>
      <c r="C688" s="93" t="s">
        <v>9094</v>
      </c>
      <c r="D688" s="93" t="s">
        <v>2328</v>
      </c>
      <c r="E688" s="93" t="s">
        <v>9095</v>
      </c>
      <c r="F688" s="93">
        <v>81234234727</v>
      </c>
      <c r="G688" s="93" t="s">
        <v>44</v>
      </c>
      <c r="H688" s="93" t="s">
        <v>9094</v>
      </c>
      <c r="I688" s="93" t="s">
        <v>9094</v>
      </c>
      <c r="J688" s="93" t="s">
        <v>2332</v>
      </c>
      <c r="K688" s="93" t="s">
        <v>209</v>
      </c>
      <c r="L688" s="93" t="s">
        <v>209</v>
      </c>
      <c r="M688" s="93" t="s">
        <v>209</v>
      </c>
      <c r="N688" s="93" t="s">
        <v>209</v>
      </c>
      <c r="O688" s="93" t="s">
        <v>209</v>
      </c>
      <c r="P688" s="93"/>
      <c r="Q688" s="93" t="s">
        <v>209</v>
      </c>
      <c r="R688" s="93"/>
      <c r="S688" s="93"/>
      <c r="T688" s="93" t="s">
        <v>8651</v>
      </c>
      <c r="U688" s="99"/>
      <c r="V688" s="99"/>
      <c r="W688" s="99"/>
      <c r="X688" s="99"/>
      <c r="Y688" s="93"/>
      <c r="Z688" s="93"/>
      <c r="AA688" s="93"/>
      <c r="AB688" s="96"/>
      <c r="AC688" s="93"/>
      <c r="AD688" s="93" t="s">
        <v>209</v>
      </c>
      <c r="AE688" s="99"/>
      <c r="AF688" s="93" t="s">
        <v>9096</v>
      </c>
      <c r="AG688" s="93"/>
      <c r="AH688" s="96"/>
      <c r="AI688" s="96"/>
      <c r="AJ688" s="93"/>
      <c r="AK688" s="93"/>
      <c r="AL688" s="93"/>
      <c r="AM688" s="93"/>
      <c r="AN688" s="93">
        <v>0</v>
      </c>
      <c r="AO688" s="93"/>
      <c r="AP688" s="93"/>
    </row>
    <row r="689" spans="1:42" ht="58">
      <c r="A689" s="89">
        <v>999</v>
      </c>
      <c r="B689" s="93" t="s">
        <v>9097</v>
      </c>
      <c r="C689" s="93" t="s">
        <v>9098</v>
      </c>
      <c r="D689" s="93" t="s">
        <v>9099</v>
      </c>
      <c r="E689" s="93" t="s">
        <v>9100</v>
      </c>
      <c r="F689" s="93" t="s">
        <v>9101</v>
      </c>
      <c r="G689" s="93" t="s">
        <v>27</v>
      </c>
      <c r="H689" s="93" t="s">
        <v>9098</v>
      </c>
      <c r="I689" s="93" t="s">
        <v>9098</v>
      </c>
      <c r="J689" s="93" t="s">
        <v>9102</v>
      </c>
      <c r="K689" s="93" t="s">
        <v>209</v>
      </c>
      <c r="L689" s="93" t="s">
        <v>209</v>
      </c>
      <c r="M689" s="93" t="s">
        <v>209</v>
      </c>
      <c r="N689" s="93" t="s">
        <v>209</v>
      </c>
      <c r="O689" s="93" t="s">
        <v>209</v>
      </c>
      <c r="P689" s="93"/>
      <c r="Q689" s="93" t="s">
        <v>209</v>
      </c>
      <c r="R689" s="93"/>
      <c r="S689" s="93"/>
      <c r="T689" s="93" t="s">
        <v>8651</v>
      </c>
      <c r="U689" s="99"/>
      <c r="V689" s="99"/>
      <c r="W689" s="99"/>
      <c r="X689" s="99"/>
      <c r="Y689" s="93"/>
      <c r="Z689" s="93"/>
      <c r="AA689" s="93"/>
      <c r="AB689" s="96"/>
      <c r="AC689" s="93"/>
      <c r="AD689" s="93" t="s">
        <v>209</v>
      </c>
      <c r="AE689" s="99"/>
      <c r="AF689" s="93" t="s">
        <v>9103</v>
      </c>
      <c r="AG689" s="93"/>
      <c r="AH689" s="96"/>
      <c r="AI689" s="96"/>
      <c r="AJ689" s="93"/>
      <c r="AK689" s="93"/>
      <c r="AL689" s="93"/>
      <c r="AM689" s="93"/>
      <c r="AN689" s="93">
        <v>0</v>
      </c>
      <c r="AO689" s="93"/>
      <c r="AP689" s="93"/>
    </row>
    <row r="690" spans="1:42" ht="72.5">
      <c r="A690" s="89">
        <v>1000</v>
      </c>
      <c r="B690" s="93" t="s">
        <v>9104</v>
      </c>
      <c r="C690" s="93" t="s">
        <v>9105</v>
      </c>
      <c r="D690" s="93" t="s">
        <v>9106</v>
      </c>
      <c r="E690" s="93" t="s">
        <v>9107</v>
      </c>
      <c r="F690" s="93">
        <v>81343699032</v>
      </c>
      <c r="G690" s="93" t="s">
        <v>44</v>
      </c>
      <c r="H690" s="93" t="s">
        <v>9105</v>
      </c>
      <c r="I690" s="93" t="s">
        <v>9105</v>
      </c>
      <c r="J690" s="93" t="s">
        <v>9108</v>
      </c>
      <c r="K690" s="93" t="s">
        <v>209</v>
      </c>
      <c r="L690" s="93" t="s">
        <v>209</v>
      </c>
      <c r="M690" s="93" t="s">
        <v>209</v>
      </c>
      <c r="N690" s="93" t="s">
        <v>209</v>
      </c>
      <c r="O690" s="93" t="s">
        <v>209</v>
      </c>
      <c r="P690" s="93"/>
      <c r="Q690" s="93" t="s">
        <v>209</v>
      </c>
      <c r="R690" s="93"/>
      <c r="S690" s="93"/>
      <c r="T690" s="93" t="s">
        <v>8651</v>
      </c>
      <c r="U690" s="99"/>
      <c r="V690" s="99"/>
      <c r="W690" s="99"/>
      <c r="X690" s="99"/>
      <c r="Y690" s="93"/>
      <c r="Z690" s="93"/>
      <c r="AA690" s="93"/>
      <c r="AB690" s="96"/>
      <c r="AC690" s="93"/>
      <c r="AD690" s="93" t="s">
        <v>209</v>
      </c>
      <c r="AE690" s="99"/>
      <c r="AF690" s="93" t="s">
        <v>9109</v>
      </c>
      <c r="AG690" s="93"/>
      <c r="AH690" s="96"/>
      <c r="AI690" s="96"/>
      <c r="AJ690" s="93"/>
      <c r="AK690" s="93"/>
      <c r="AL690" s="93"/>
      <c r="AM690" s="93"/>
      <c r="AN690" s="93">
        <v>0</v>
      </c>
      <c r="AO690" s="93"/>
      <c r="AP690" s="93"/>
    </row>
    <row r="691" spans="1:42" ht="58">
      <c r="A691" s="89">
        <v>1001</v>
      </c>
      <c r="B691" s="93" t="s">
        <v>9110</v>
      </c>
      <c r="C691" s="93" t="s">
        <v>9111</v>
      </c>
      <c r="D691" s="93" t="s">
        <v>9112</v>
      </c>
      <c r="E691" s="93" t="s">
        <v>9113</v>
      </c>
      <c r="F691" s="93">
        <v>8983319493</v>
      </c>
      <c r="G691" s="93" t="s">
        <v>44</v>
      </c>
      <c r="H691" s="93" t="s">
        <v>9111</v>
      </c>
      <c r="I691" s="93" t="s">
        <v>9111</v>
      </c>
      <c r="J691" s="93" t="s">
        <v>9114</v>
      </c>
      <c r="K691" s="93" t="s">
        <v>209</v>
      </c>
      <c r="L691" s="93" t="s">
        <v>209</v>
      </c>
      <c r="M691" s="93" t="s">
        <v>209</v>
      </c>
      <c r="N691" s="93" t="s">
        <v>209</v>
      </c>
      <c r="O691" s="93" t="s">
        <v>209</v>
      </c>
      <c r="P691" s="93"/>
      <c r="Q691" s="93" t="s">
        <v>209</v>
      </c>
      <c r="R691" s="93"/>
      <c r="S691" s="93"/>
      <c r="T691" s="93" t="s">
        <v>8651</v>
      </c>
      <c r="U691" s="99"/>
      <c r="V691" s="99"/>
      <c r="W691" s="99"/>
      <c r="X691" s="99"/>
      <c r="Y691" s="93"/>
      <c r="Z691" s="93"/>
      <c r="AA691" s="93"/>
      <c r="AB691" s="96"/>
      <c r="AC691" s="93"/>
      <c r="AD691" s="93" t="s">
        <v>209</v>
      </c>
      <c r="AE691" s="99"/>
      <c r="AF691" s="93" t="s">
        <v>9115</v>
      </c>
      <c r="AG691" s="93"/>
      <c r="AH691" s="96"/>
      <c r="AI691" s="96"/>
      <c r="AJ691" s="93"/>
      <c r="AK691" s="93"/>
      <c r="AL691" s="93"/>
      <c r="AM691" s="93"/>
      <c r="AN691" s="93">
        <v>0</v>
      </c>
      <c r="AO691" s="93"/>
      <c r="AP691" s="93"/>
    </row>
    <row r="692" spans="1:42" ht="58">
      <c r="A692" s="89">
        <v>1002</v>
      </c>
      <c r="B692" s="93" t="s">
        <v>9116</v>
      </c>
      <c r="C692" s="93" t="s">
        <v>9117</v>
      </c>
      <c r="D692" s="93" t="s">
        <v>9118</v>
      </c>
      <c r="E692" s="93" t="s">
        <v>9119</v>
      </c>
      <c r="F692" s="93">
        <v>85648139544</v>
      </c>
      <c r="G692" s="93" t="s">
        <v>44</v>
      </c>
      <c r="H692" s="93" t="s">
        <v>9117</v>
      </c>
      <c r="I692" s="93" t="s">
        <v>9117</v>
      </c>
      <c r="J692" s="93" t="s">
        <v>9120</v>
      </c>
      <c r="K692" s="93" t="s">
        <v>209</v>
      </c>
      <c r="L692" s="93" t="s">
        <v>209</v>
      </c>
      <c r="M692" s="93" t="s">
        <v>209</v>
      </c>
      <c r="N692" s="93" t="s">
        <v>209</v>
      </c>
      <c r="O692" s="93" t="s">
        <v>209</v>
      </c>
      <c r="P692" s="93"/>
      <c r="Q692" s="93" t="s">
        <v>209</v>
      </c>
      <c r="R692" s="93"/>
      <c r="S692" s="93"/>
      <c r="T692" s="93" t="s">
        <v>8651</v>
      </c>
      <c r="U692" s="99"/>
      <c r="V692" s="99"/>
      <c r="W692" s="99"/>
      <c r="X692" s="99"/>
      <c r="Y692" s="93"/>
      <c r="Z692" s="93"/>
      <c r="AA692" s="93"/>
      <c r="AB692" s="96"/>
      <c r="AC692" s="93"/>
      <c r="AD692" s="93" t="s">
        <v>209</v>
      </c>
      <c r="AE692" s="99"/>
      <c r="AF692" s="93" t="s">
        <v>9121</v>
      </c>
      <c r="AG692" s="93"/>
      <c r="AH692" s="96"/>
      <c r="AI692" s="96"/>
      <c r="AJ692" s="93"/>
      <c r="AK692" s="93"/>
      <c r="AL692" s="93"/>
      <c r="AM692" s="93"/>
      <c r="AN692" s="93">
        <v>0</v>
      </c>
      <c r="AO692" s="93"/>
      <c r="AP692" s="93"/>
    </row>
    <row r="693" spans="1:42" ht="87">
      <c r="A693" s="89">
        <v>1003</v>
      </c>
      <c r="B693" s="93" t="s">
        <v>9122</v>
      </c>
      <c r="C693" s="93" t="s">
        <v>9123</v>
      </c>
      <c r="D693" s="93" t="s">
        <v>9124</v>
      </c>
      <c r="E693" s="93" t="s">
        <v>9125</v>
      </c>
      <c r="F693" s="93">
        <v>89609780234</v>
      </c>
      <c r="G693" s="93" t="s">
        <v>44</v>
      </c>
      <c r="H693" s="93" t="s">
        <v>9123</v>
      </c>
      <c r="I693" s="93" t="s">
        <v>9123</v>
      </c>
      <c r="J693" s="93" t="s">
        <v>9126</v>
      </c>
      <c r="K693" s="93" t="s">
        <v>209</v>
      </c>
      <c r="L693" s="93" t="s">
        <v>209</v>
      </c>
      <c r="M693" s="93" t="s">
        <v>209</v>
      </c>
      <c r="N693" s="93" t="s">
        <v>209</v>
      </c>
      <c r="O693" s="93" t="s">
        <v>209</v>
      </c>
      <c r="P693" s="93"/>
      <c r="Q693" s="93" t="s">
        <v>209</v>
      </c>
      <c r="R693" s="93"/>
      <c r="S693" s="93"/>
      <c r="T693" s="93" t="s">
        <v>8651</v>
      </c>
      <c r="U693" s="99"/>
      <c r="V693" s="99"/>
      <c r="W693" s="99"/>
      <c r="X693" s="99"/>
      <c r="Y693" s="93"/>
      <c r="Z693" s="93"/>
      <c r="AA693" s="93"/>
      <c r="AB693" s="96"/>
      <c r="AC693" s="93"/>
      <c r="AD693" s="93" t="s">
        <v>209</v>
      </c>
      <c r="AE693" s="99"/>
      <c r="AF693" s="93" t="s">
        <v>9127</v>
      </c>
      <c r="AG693" s="93"/>
      <c r="AH693" s="96"/>
      <c r="AI693" s="96"/>
      <c r="AJ693" s="93"/>
      <c r="AK693" s="93"/>
      <c r="AL693" s="93"/>
      <c r="AM693" s="93"/>
      <c r="AN693" s="93">
        <v>0</v>
      </c>
      <c r="AO693" s="93"/>
      <c r="AP693" s="93"/>
    </row>
    <row r="694" spans="1:42" ht="58">
      <c r="A694" s="89">
        <v>1004</v>
      </c>
      <c r="B694" s="93" t="s">
        <v>9128</v>
      </c>
      <c r="C694" s="93" t="s">
        <v>9129</v>
      </c>
      <c r="D694" s="93" t="s">
        <v>9130</v>
      </c>
      <c r="E694" s="93" t="s">
        <v>9131</v>
      </c>
      <c r="F694" s="93">
        <v>87854638776</v>
      </c>
      <c r="G694" s="93" t="s">
        <v>44</v>
      </c>
      <c r="H694" s="93" t="s">
        <v>9129</v>
      </c>
      <c r="I694" s="93" t="s">
        <v>9129</v>
      </c>
      <c r="J694" s="93" t="s">
        <v>9132</v>
      </c>
      <c r="K694" s="93" t="s">
        <v>209</v>
      </c>
      <c r="L694" s="93" t="s">
        <v>209</v>
      </c>
      <c r="M694" s="93" t="s">
        <v>209</v>
      </c>
      <c r="N694" s="93" t="s">
        <v>209</v>
      </c>
      <c r="O694" s="93" t="s">
        <v>209</v>
      </c>
      <c r="P694" s="93"/>
      <c r="Q694" s="93" t="s">
        <v>209</v>
      </c>
      <c r="R694" s="93"/>
      <c r="S694" s="93"/>
      <c r="T694" s="93" t="s">
        <v>8651</v>
      </c>
      <c r="U694" s="99"/>
      <c r="V694" s="99"/>
      <c r="W694" s="99"/>
      <c r="X694" s="99"/>
      <c r="Y694" s="93"/>
      <c r="Z694" s="93"/>
      <c r="AA694" s="93"/>
      <c r="AB694" s="96"/>
      <c r="AC694" s="93"/>
      <c r="AD694" s="93" t="s">
        <v>209</v>
      </c>
      <c r="AE694" s="99"/>
      <c r="AF694" s="93" t="s">
        <v>9133</v>
      </c>
      <c r="AG694" s="93"/>
      <c r="AH694" s="96"/>
      <c r="AI694" s="96"/>
      <c r="AJ694" s="93"/>
      <c r="AK694" s="93"/>
      <c r="AL694" s="93"/>
      <c r="AM694" s="93"/>
      <c r="AN694" s="93">
        <v>0</v>
      </c>
      <c r="AO694" s="93"/>
      <c r="AP694" s="93"/>
    </row>
    <row r="695" spans="1:42" ht="58">
      <c r="A695" s="89">
        <v>1005</v>
      </c>
      <c r="B695" s="93" t="s">
        <v>9134</v>
      </c>
      <c r="C695" s="93" t="s">
        <v>9135</v>
      </c>
      <c r="D695" s="93" t="s">
        <v>9136</v>
      </c>
      <c r="E695" s="93" t="s">
        <v>9137</v>
      </c>
      <c r="F695" s="93">
        <v>8175051001</v>
      </c>
      <c r="G695" s="93" t="s">
        <v>44</v>
      </c>
      <c r="H695" s="93" t="s">
        <v>9135</v>
      </c>
      <c r="I695" s="93" t="s">
        <v>9135</v>
      </c>
      <c r="J695" s="93" t="s">
        <v>9138</v>
      </c>
      <c r="K695" s="93" t="s">
        <v>209</v>
      </c>
      <c r="L695" s="93" t="s">
        <v>209</v>
      </c>
      <c r="M695" s="93" t="s">
        <v>209</v>
      </c>
      <c r="N695" s="93" t="s">
        <v>209</v>
      </c>
      <c r="O695" s="93" t="s">
        <v>209</v>
      </c>
      <c r="P695" s="93"/>
      <c r="Q695" s="93" t="s">
        <v>209</v>
      </c>
      <c r="R695" s="93"/>
      <c r="S695" s="93"/>
      <c r="T695" s="93" t="s">
        <v>8651</v>
      </c>
      <c r="U695" s="99"/>
      <c r="V695" s="99"/>
      <c r="W695" s="99"/>
      <c r="X695" s="99"/>
      <c r="Y695" s="93"/>
      <c r="Z695" s="93"/>
      <c r="AA695" s="93"/>
      <c r="AB695" s="96"/>
      <c r="AC695" s="93"/>
      <c r="AD695" s="93" t="s">
        <v>209</v>
      </c>
      <c r="AE695" s="99"/>
      <c r="AF695" s="93" t="s">
        <v>5059</v>
      </c>
      <c r="AG695" s="93"/>
      <c r="AH695" s="96"/>
      <c r="AI695" s="96"/>
      <c r="AJ695" s="93"/>
      <c r="AK695" s="93"/>
      <c r="AL695" s="93"/>
      <c r="AM695" s="93"/>
      <c r="AN695" s="93">
        <v>0</v>
      </c>
      <c r="AO695" s="93"/>
      <c r="AP695" s="93"/>
    </row>
    <row r="696" spans="1:42" ht="58">
      <c r="A696" s="89">
        <v>1006</v>
      </c>
      <c r="B696" s="93" t="s">
        <v>9139</v>
      </c>
      <c r="C696" s="93" t="s">
        <v>9140</v>
      </c>
      <c r="D696" s="93" t="s">
        <v>9141</v>
      </c>
      <c r="E696" s="93" t="s">
        <v>9142</v>
      </c>
      <c r="F696" s="93">
        <v>315014581</v>
      </c>
      <c r="G696" s="93" t="s">
        <v>44</v>
      </c>
      <c r="H696" s="93" t="s">
        <v>9140</v>
      </c>
      <c r="I696" s="93" t="s">
        <v>9140</v>
      </c>
      <c r="J696" s="93" t="s">
        <v>9143</v>
      </c>
      <c r="K696" s="93" t="s">
        <v>209</v>
      </c>
      <c r="L696" s="93" t="s">
        <v>209</v>
      </c>
      <c r="M696" s="93" t="s">
        <v>209</v>
      </c>
      <c r="N696" s="93" t="s">
        <v>209</v>
      </c>
      <c r="O696" s="93" t="s">
        <v>209</v>
      </c>
      <c r="P696" s="93"/>
      <c r="Q696" s="93" t="s">
        <v>209</v>
      </c>
      <c r="R696" s="93"/>
      <c r="S696" s="93"/>
      <c r="T696" s="93" t="s">
        <v>8651</v>
      </c>
      <c r="U696" s="99"/>
      <c r="V696" s="99"/>
      <c r="W696" s="99"/>
      <c r="X696" s="99"/>
      <c r="Y696" s="93"/>
      <c r="Z696" s="93"/>
      <c r="AA696" s="93"/>
      <c r="AB696" s="96"/>
      <c r="AC696" s="93"/>
      <c r="AD696" s="93" t="s">
        <v>209</v>
      </c>
      <c r="AE696" s="99"/>
      <c r="AF696" s="93" t="s">
        <v>9144</v>
      </c>
      <c r="AG696" s="93"/>
      <c r="AH696" s="96"/>
      <c r="AI696" s="96"/>
      <c r="AJ696" s="93"/>
      <c r="AK696" s="93"/>
      <c r="AL696" s="93"/>
      <c r="AM696" s="93"/>
      <c r="AN696" s="93">
        <v>0</v>
      </c>
      <c r="AO696" s="93"/>
      <c r="AP696" s="93"/>
    </row>
    <row r="697" spans="1:42" ht="72.5">
      <c r="A697" s="89">
        <v>1007</v>
      </c>
      <c r="B697" s="93" t="s">
        <v>9145</v>
      </c>
      <c r="C697" s="93" t="s">
        <v>9146</v>
      </c>
      <c r="D697" s="93" t="s">
        <v>9147</v>
      </c>
      <c r="E697" s="93" t="s">
        <v>9148</v>
      </c>
      <c r="F697" s="93">
        <v>81555719583</v>
      </c>
      <c r="G697" s="93" t="s">
        <v>27</v>
      </c>
      <c r="H697" s="93" t="s">
        <v>9146</v>
      </c>
      <c r="I697" s="93" t="s">
        <v>9146</v>
      </c>
      <c r="J697" s="93" t="s">
        <v>9149</v>
      </c>
      <c r="K697" s="93" t="s">
        <v>209</v>
      </c>
      <c r="L697" s="93" t="s">
        <v>209</v>
      </c>
      <c r="M697" s="93" t="s">
        <v>209</v>
      </c>
      <c r="N697" s="93" t="s">
        <v>209</v>
      </c>
      <c r="O697" s="93" t="s">
        <v>209</v>
      </c>
      <c r="P697" s="93"/>
      <c r="Q697" s="93" t="s">
        <v>209</v>
      </c>
      <c r="R697" s="93"/>
      <c r="S697" s="93"/>
      <c r="T697" s="93" t="s">
        <v>8651</v>
      </c>
      <c r="U697" s="99"/>
      <c r="V697" s="99"/>
      <c r="W697" s="99"/>
      <c r="X697" s="99"/>
      <c r="Y697" s="93"/>
      <c r="Z697" s="93"/>
      <c r="AA697" s="93"/>
      <c r="AB697" s="96"/>
      <c r="AC697" s="93"/>
      <c r="AD697" s="93" t="s">
        <v>209</v>
      </c>
      <c r="AE697" s="99"/>
      <c r="AF697" s="93" t="s">
        <v>9150</v>
      </c>
      <c r="AG697" s="93"/>
      <c r="AH697" s="96"/>
      <c r="AI697" s="96"/>
      <c r="AJ697" s="93"/>
      <c r="AK697" s="93"/>
      <c r="AL697" s="93"/>
      <c r="AM697" s="93"/>
      <c r="AN697" s="93">
        <v>0</v>
      </c>
      <c r="AO697" s="93"/>
      <c r="AP697" s="93"/>
    </row>
    <row r="698" spans="1:42" ht="58">
      <c r="A698" s="89">
        <v>1008</v>
      </c>
      <c r="B698" s="93" t="s">
        <v>9151</v>
      </c>
      <c r="C698" s="93" t="s">
        <v>9152</v>
      </c>
      <c r="D698" s="93" t="s">
        <v>9153</v>
      </c>
      <c r="E698" s="93" t="s">
        <v>9154</v>
      </c>
      <c r="F698" s="93">
        <v>817321342</v>
      </c>
      <c r="G698" s="93" t="s">
        <v>44</v>
      </c>
      <c r="H698" s="93" t="s">
        <v>9152</v>
      </c>
      <c r="I698" s="93" t="s">
        <v>9152</v>
      </c>
      <c r="J698" s="93" t="s">
        <v>9155</v>
      </c>
      <c r="K698" s="93" t="s">
        <v>209</v>
      </c>
      <c r="L698" s="93" t="s">
        <v>209</v>
      </c>
      <c r="M698" s="93" t="s">
        <v>209</v>
      </c>
      <c r="N698" s="93" t="s">
        <v>209</v>
      </c>
      <c r="O698" s="93" t="s">
        <v>209</v>
      </c>
      <c r="P698" s="93"/>
      <c r="Q698" s="93" t="s">
        <v>209</v>
      </c>
      <c r="R698" s="93"/>
      <c r="S698" s="93"/>
      <c r="T698" s="93" t="s">
        <v>8651</v>
      </c>
      <c r="U698" s="99"/>
      <c r="V698" s="99"/>
      <c r="W698" s="99"/>
      <c r="X698" s="99"/>
      <c r="Y698" s="93"/>
      <c r="Z698" s="93"/>
      <c r="AA698" s="93"/>
      <c r="AB698" s="96"/>
      <c r="AC698" s="93"/>
      <c r="AD698" s="93" t="s">
        <v>209</v>
      </c>
      <c r="AE698" s="99"/>
      <c r="AF698" s="93" t="s">
        <v>9156</v>
      </c>
      <c r="AG698" s="93"/>
      <c r="AH698" s="96"/>
      <c r="AI698" s="96"/>
      <c r="AJ698" s="93"/>
      <c r="AK698" s="93"/>
      <c r="AL698" s="93"/>
      <c r="AM698" s="93"/>
      <c r="AN698" s="93">
        <v>0</v>
      </c>
      <c r="AO698" s="93"/>
      <c r="AP698" s="93"/>
    </row>
    <row r="699" spans="1:42" ht="58">
      <c r="A699" s="89">
        <v>1009</v>
      </c>
      <c r="B699" s="93" t="s">
        <v>9157</v>
      </c>
      <c r="C699" s="93" t="s">
        <v>9158</v>
      </c>
      <c r="D699" s="93" t="s">
        <v>9159</v>
      </c>
      <c r="E699" s="93" t="s">
        <v>9160</v>
      </c>
      <c r="F699" s="93">
        <v>81332476860</v>
      </c>
      <c r="G699" s="93" t="s">
        <v>44</v>
      </c>
      <c r="H699" s="93" t="s">
        <v>9158</v>
      </c>
      <c r="I699" s="93" t="s">
        <v>9158</v>
      </c>
      <c r="J699" s="93" t="s">
        <v>9161</v>
      </c>
      <c r="K699" s="93" t="s">
        <v>209</v>
      </c>
      <c r="L699" s="93" t="s">
        <v>209</v>
      </c>
      <c r="M699" s="93" t="s">
        <v>209</v>
      </c>
      <c r="N699" s="93" t="s">
        <v>209</v>
      </c>
      <c r="O699" s="93" t="s">
        <v>209</v>
      </c>
      <c r="P699" s="93"/>
      <c r="Q699" s="93" t="s">
        <v>209</v>
      </c>
      <c r="R699" s="93"/>
      <c r="S699" s="93"/>
      <c r="T699" s="93" t="s">
        <v>8651</v>
      </c>
      <c r="U699" s="99"/>
      <c r="V699" s="99"/>
      <c r="W699" s="99"/>
      <c r="X699" s="99"/>
      <c r="Y699" s="93"/>
      <c r="Z699" s="93"/>
      <c r="AA699" s="93"/>
      <c r="AB699" s="96"/>
      <c r="AC699" s="93"/>
      <c r="AD699" s="93" t="s">
        <v>209</v>
      </c>
      <c r="AE699" s="99"/>
      <c r="AF699" s="93" t="s">
        <v>6490</v>
      </c>
      <c r="AG699" s="93"/>
      <c r="AH699" s="96"/>
      <c r="AI699" s="96"/>
      <c r="AJ699" s="93"/>
      <c r="AK699" s="93"/>
      <c r="AL699" s="93"/>
      <c r="AM699" s="93"/>
      <c r="AN699" s="93">
        <v>0</v>
      </c>
      <c r="AO699" s="93"/>
      <c r="AP699" s="93"/>
    </row>
    <row r="700" spans="1:42" ht="58">
      <c r="A700" s="89">
        <v>1010</v>
      </c>
      <c r="B700" s="93" t="s">
        <v>9162</v>
      </c>
      <c r="C700" s="93" t="s">
        <v>9163</v>
      </c>
      <c r="D700" s="93" t="s">
        <v>9164</v>
      </c>
      <c r="E700" s="93" t="s">
        <v>9165</v>
      </c>
      <c r="F700" s="93">
        <v>81334512511</v>
      </c>
      <c r="G700" s="93" t="s">
        <v>44</v>
      </c>
      <c r="H700" s="93" t="s">
        <v>9163</v>
      </c>
      <c r="I700" s="93" t="s">
        <v>9163</v>
      </c>
      <c r="J700" s="93" t="s">
        <v>3127</v>
      </c>
      <c r="K700" s="93" t="s">
        <v>209</v>
      </c>
      <c r="L700" s="93" t="s">
        <v>209</v>
      </c>
      <c r="M700" s="93" t="s">
        <v>209</v>
      </c>
      <c r="N700" s="93" t="s">
        <v>209</v>
      </c>
      <c r="O700" s="93" t="s">
        <v>209</v>
      </c>
      <c r="P700" s="93"/>
      <c r="Q700" s="93" t="s">
        <v>209</v>
      </c>
      <c r="R700" s="93"/>
      <c r="S700" s="93"/>
      <c r="T700" s="93" t="s">
        <v>8651</v>
      </c>
      <c r="U700" s="99"/>
      <c r="V700" s="99"/>
      <c r="W700" s="99"/>
      <c r="X700" s="99"/>
      <c r="Y700" s="93"/>
      <c r="Z700" s="93"/>
      <c r="AA700" s="93"/>
      <c r="AB700" s="96"/>
      <c r="AC700" s="93"/>
      <c r="AD700" s="93" t="s">
        <v>209</v>
      </c>
      <c r="AE700" s="99"/>
      <c r="AF700" s="93" t="s">
        <v>7639</v>
      </c>
      <c r="AG700" s="93"/>
      <c r="AH700" s="96"/>
      <c r="AI700" s="96"/>
      <c r="AJ700" s="93"/>
      <c r="AK700" s="93"/>
      <c r="AL700" s="93"/>
      <c r="AM700" s="93"/>
      <c r="AN700" s="93">
        <v>0</v>
      </c>
      <c r="AO700" s="93"/>
      <c r="AP700" s="93"/>
    </row>
    <row r="701" spans="1:42" ht="58">
      <c r="A701" s="89">
        <v>1011</v>
      </c>
      <c r="B701" s="93" t="s">
        <v>9166</v>
      </c>
      <c r="C701" s="93" t="s">
        <v>9167</v>
      </c>
      <c r="D701" s="93" t="s">
        <v>9168</v>
      </c>
      <c r="E701" s="93" t="s">
        <v>9169</v>
      </c>
      <c r="F701" s="93">
        <v>8813113034</v>
      </c>
      <c r="G701" s="93" t="s">
        <v>44</v>
      </c>
      <c r="H701" s="93" t="s">
        <v>9167</v>
      </c>
      <c r="I701" s="93" t="s">
        <v>9167</v>
      </c>
      <c r="J701" s="93" t="s">
        <v>4475</v>
      </c>
      <c r="K701" s="93" t="s">
        <v>209</v>
      </c>
      <c r="L701" s="93" t="s">
        <v>209</v>
      </c>
      <c r="M701" s="93" t="s">
        <v>209</v>
      </c>
      <c r="N701" s="93" t="s">
        <v>209</v>
      </c>
      <c r="O701" s="93" t="s">
        <v>209</v>
      </c>
      <c r="P701" s="93"/>
      <c r="Q701" s="93" t="s">
        <v>209</v>
      </c>
      <c r="R701" s="93"/>
      <c r="S701" s="93"/>
      <c r="T701" s="93" t="s">
        <v>8651</v>
      </c>
      <c r="U701" s="99"/>
      <c r="V701" s="99"/>
      <c r="W701" s="99"/>
      <c r="X701" s="99"/>
      <c r="Y701" s="93"/>
      <c r="Z701" s="93"/>
      <c r="AA701" s="93"/>
      <c r="AB701" s="96"/>
      <c r="AC701" s="93"/>
      <c r="AD701" s="93" t="s">
        <v>209</v>
      </c>
      <c r="AE701" s="99"/>
      <c r="AF701" s="93" t="s">
        <v>9170</v>
      </c>
      <c r="AG701" s="93"/>
      <c r="AH701" s="96"/>
      <c r="AI701" s="96"/>
      <c r="AJ701" s="93"/>
      <c r="AK701" s="93"/>
      <c r="AL701" s="93"/>
      <c r="AM701" s="93"/>
      <c r="AN701" s="93">
        <v>0</v>
      </c>
      <c r="AO701" s="93"/>
      <c r="AP701" s="93"/>
    </row>
    <row r="702" spans="1:42" ht="58">
      <c r="A702" s="89">
        <v>1012</v>
      </c>
      <c r="B702" s="93" t="s">
        <v>9171</v>
      </c>
      <c r="C702" s="93" t="s">
        <v>9172</v>
      </c>
      <c r="D702" s="93" t="s">
        <v>9173</v>
      </c>
      <c r="E702" s="93" t="s">
        <v>9174</v>
      </c>
      <c r="F702" s="93">
        <v>81398109810</v>
      </c>
      <c r="G702" s="93" t="s">
        <v>27</v>
      </c>
      <c r="H702" s="93" t="s">
        <v>9172</v>
      </c>
      <c r="I702" s="93" t="s">
        <v>9172</v>
      </c>
      <c r="J702" s="93" t="s">
        <v>9175</v>
      </c>
      <c r="K702" s="93" t="s">
        <v>209</v>
      </c>
      <c r="L702" s="93" t="s">
        <v>209</v>
      </c>
      <c r="M702" s="93" t="s">
        <v>209</v>
      </c>
      <c r="N702" s="93" t="s">
        <v>209</v>
      </c>
      <c r="O702" s="93" t="s">
        <v>209</v>
      </c>
      <c r="P702" s="93"/>
      <c r="Q702" s="93" t="s">
        <v>209</v>
      </c>
      <c r="R702" s="93"/>
      <c r="S702" s="93"/>
      <c r="T702" s="93" t="s">
        <v>8651</v>
      </c>
      <c r="U702" s="99"/>
      <c r="V702" s="99"/>
      <c r="W702" s="99"/>
      <c r="X702" s="99"/>
      <c r="Y702" s="93"/>
      <c r="Z702" s="93"/>
      <c r="AA702" s="93"/>
      <c r="AB702" s="96"/>
      <c r="AC702" s="93"/>
      <c r="AD702" s="93" t="s">
        <v>209</v>
      </c>
      <c r="AE702" s="99"/>
      <c r="AF702" s="93" t="s">
        <v>9176</v>
      </c>
      <c r="AG702" s="93"/>
      <c r="AH702" s="96"/>
      <c r="AI702" s="96"/>
      <c r="AJ702" s="93"/>
      <c r="AK702" s="93"/>
      <c r="AL702" s="93"/>
      <c r="AM702" s="93"/>
      <c r="AN702" s="93">
        <v>0</v>
      </c>
      <c r="AO702" s="93"/>
      <c r="AP702" s="93"/>
    </row>
    <row r="703" spans="1:42" ht="58">
      <c r="A703" s="89">
        <v>1013</v>
      </c>
      <c r="B703" s="93" t="s">
        <v>9177</v>
      </c>
      <c r="C703" s="93" t="s">
        <v>9178</v>
      </c>
      <c r="D703" s="93" t="s">
        <v>9179</v>
      </c>
      <c r="E703" s="93" t="s">
        <v>9180</v>
      </c>
      <c r="F703" s="93" t="s">
        <v>9181</v>
      </c>
      <c r="G703" s="93" t="s">
        <v>27</v>
      </c>
      <c r="H703" s="93" t="s">
        <v>9178</v>
      </c>
      <c r="I703" s="93" t="s">
        <v>9178</v>
      </c>
      <c r="J703" s="93" t="s">
        <v>9182</v>
      </c>
      <c r="K703" s="93" t="s">
        <v>209</v>
      </c>
      <c r="L703" s="93" t="s">
        <v>209</v>
      </c>
      <c r="M703" s="93" t="s">
        <v>209</v>
      </c>
      <c r="N703" s="93" t="s">
        <v>209</v>
      </c>
      <c r="O703" s="93" t="s">
        <v>209</v>
      </c>
      <c r="P703" s="93"/>
      <c r="Q703" s="93" t="s">
        <v>209</v>
      </c>
      <c r="R703" s="93"/>
      <c r="S703" s="93"/>
      <c r="T703" s="93" t="s">
        <v>8651</v>
      </c>
      <c r="U703" s="99"/>
      <c r="V703" s="99"/>
      <c r="W703" s="99"/>
      <c r="X703" s="99"/>
      <c r="Y703" s="93"/>
      <c r="Z703" s="93"/>
      <c r="AA703" s="93"/>
      <c r="AB703" s="96"/>
      <c r="AC703" s="93"/>
      <c r="AD703" s="93" t="s">
        <v>209</v>
      </c>
      <c r="AE703" s="99"/>
      <c r="AF703" s="93" t="s">
        <v>5059</v>
      </c>
      <c r="AG703" s="93"/>
      <c r="AH703" s="96"/>
      <c r="AI703" s="96"/>
      <c r="AJ703" s="93"/>
      <c r="AK703" s="93"/>
      <c r="AL703" s="93"/>
      <c r="AM703" s="93"/>
      <c r="AN703" s="93">
        <v>0</v>
      </c>
      <c r="AO703" s="93"/>
      <c r="AP703" s="93"/>
    </row>
    <row r="704" spans="1:42" ht="58">
      <c r="A704" s="89">
        <v>1014</v>
      </c>
      <c r="B704" s="93" t="s">
        <v>9183</v>
      </c>
      <c r="C704" s="93" t="s">
        <v>9184</v>
      </c>
      <c r="D704" s="93" t="s">
        <v>9185</v>
      </c>
      <c r="E704" s="93" t="s">
        <v>9186</v>
      </c>
      <c r="F704" s="93">
        <v>82154595499</v>
      </c>
      <c r="G704" s="93" t="s">
        <v>27</v>
      </c>
      <c r="H704" s="93" t="s">
        <v>9184</v>
      </c>
      <c r="I704" s="93" t="s">
        <v>9184</v>
      </c>
      <c r="J704" s="93" t="s">
        <v>9187</v>
      </c>
      <c r="K704" s="93" t="s">
        <v>209</v>
      </c>
      <c r="L704" s="93" t="s">
        <v>209</v>
      </c>
      <c r="M704" s="93" t="s">
        <v>209</v>
      </c>
      <c r="N704" s="93" t="s">
        <v>209</v>
      </c>
      <c r="O704" s="93" t="s">
        <v>209</v>
      </c>
      <c r="P704" s="93"/>
      <c r="Q704" s="93" t="s">
        <v>209</v>
      </c>
      <c r="R704" s="93"/>
      <c r="S704" s="93"/>
      <c r="T704" s="93" t="s">
        <v>8651</v>
      </c>
      <c r="U704" s="99"/>
      <c r="V704" s="99"/>
      <c r="W704" s="99"/>
      <c r="X704" s="99"/>
      <c r="Y704" s="93"/>
      <c r="Z704" s="93"/>
      <c r="AA704" s="93"/>
      <c r="AB704" s="96"/>
      <c r="AC704" s="93"/>
      <c r="AD704" s="93" t="s">
        <v>209</v>
      </c>
      <c r="AE704" s="99"/>
      <c r="AF704" s="93" t="s">
        <v>9103</v>
      </c>
      <c r="AG704" s="93"/>
      <c r="AH704" s="96"/>
      <c r="AI704" s="96"/>
      <c r="AJ704" s="93"/>
      <c r="AK704" s="93"/>
      <c r="AL704" s="93"/>
      <c r="AM704" s="93"/>
      <c r="AN704" s="93">
        <v>0</v>
      </c>
      <c r="AO704" s="93"/>
      <c r="AP704" s="93"/>
    </row>
    <row r="705" spans="1:42" ht="58">
      <c r="A705" s="89">
        <v>1015</v>
      </c>
      <c r="B705" s="93" t="s">
        <v>9188</v>
      </c>
      <c r="C705" s="93" t="s">
        <v>9189</v>
      </c>
      <c r="D705" s="93" t="s">
        <v>9190</v>
      </c>
      <c r="E705" s="93" t="s">
        <v>9191</v>
      </c>
      <c r="F705" s="93">
        <v>81803223420</v>
      </c>
      <c r="G705" s="93" t="s">
        <v>27</v>
      </c>
      <c r="H705" s="93" t="s">
        <v>9189</v>
      </c>
      <c r="I705" s="93" t="s">
        <v>9189</v>
      </c>
      <c r="J705" s="93" t="s">
        <v>9192</v>
      </c>
      <c r="K705" s="93" t="s">
        <v>209</v>
      </c>
      <c r="L705" s="93" t="s">
        <v>209</v>
      </c>
      <c r="M705" s="93" t="s">
        <v>209</v>
      </c>
      <c r="N705" s="93" t="s">
        <v>209</v>
      </c>
      <c r="O705" s="93" t="s">
        <v>209</v>
      </c>
      <c r="P705" s="93"/>
      <c r="Q705" s="93" t="s">
        <v>209</v>
      </c>
      <c r="R705" s="93"/>
      <c r="S705" s="93"/>
      <c r="T705" s="93" t="s">
        <v>8651</v>
      </c>
      <c r="U705" s="99"/>
      <c r="V705" s="99"/>
      <c r="W705" s="99"/>
      <c r="X705" s="99"/>
      <c r="Y705" s="93"/>
      <c r="Z705" s="93"/>
      <c r="AA705" s="93"/>
      <c r="AB705" s="96"/>
      <c r="AC705" s="93"/>
      <c r="AD705" s="93" t="s">
        <v>209</v>
      </c>
      <c r="AE705" s="99"/>
      <c r="AF705" s="93" t="s">
        <v>9193</v>
      </c>
      <c r="AG705" s="93"/>
      <c r="AH705" s="96"/>
      <c r="AI705" s="96"/>
      <c r="AJ705" s="93"/>
      <c r="AK705" s="93"/>
      <c r="AL705" s="93"/>
      <c r="AM705" s="93"/>
      <c r="AN705" s="93">
        <v>0</v>
      </c>
      <c r="AO705" s="93"/>
      <c r="AP705" s="93"/>
    </row>
    <row r="706" spans="1:42" ht="72.5">
      <c r="A706" s="89">
        <v>1016</v>
      </c>
      <c r="B706" s="93" t="s">
        <v>9194</v>
      </c>
      <c r="C706" s="93" t="s">
        <v>9195</v>
      </c>
      <c r="D706" s="93" t="s">
        <v>9196</v>
      </c>
      <c r="E706" s="93" t="s">
        <v>9197</v>
      </c>
      <c r="F706" s="93">
        <v>85785243788</v>
      </c>
      <c r="G706" s="93" t="s">
        <v>44</v>
      </c>
      <c r="H706" s="93" t="s">
        <v>9195</v>
      </c>
      <c r="I706" s="93" t="s">
        <v>9195</v>
      </c>
      <c r="J706" s="93" t="s">
        <v>9198</v>
      </c>
      <c r="K706" s="93" t="s">
        <v>209</v>
      </c>
      <c r="L706" s="93" t="s">
        <v>209</v>
      </c>
      <c r="M706" s="93" t="s">
        <v>209</v>
      </c>
      <c r="N706" s="93" t="s">
        <v>209</v>
      </c>
      <c r="O706" s="93" t="s">
        <v>209</v>
      </c>
      <c r="P706" s="93"/>
      <c r="Q706" s="93" t="s">
        <v>209</v>
      </c>
      <c r="R706" s="93"/>
      <c r="S706" s="93"/>
      <c r="T706" s="93" t="s">
        <v>8651</v>
      </c>
      <c r="U706" s="99"/>
      <c r="V706" s="99"/>
      <c r="W706" s="99"/>
      <c r="X706" s="99"/>
      <c r="Y706" s="93"/>
      <c r="Z706" s="93"/>
      <c r="AA706" s="93"/>
      <c r="AB706" s="96"/>
      <c r="AC706" s="93"/>
      <c r="AD706" s="93" t="s">
        <v>209</v>
      </c>
      <c r="AE706" s="99"/>
      <c r="AF706" s="93" t="s">
        <v>9199</v>
      </c>
      <c r="AG706" s="93"/>
      <c r="AH706" s="96"/>
      <c r="AI706" s="96"/>
      <c r="AJ706" s="93"/>
      <c r="AK706" s="93"/>
      <c r="AL706" s="93"/>
      <c r="AM706" s="93"/>
      <c r="AN706" s="93">
        <v>0</v>
      </c>
      <c r="AO706" s="93"/>
      <c r="AP706" s="93"/>
    </row>
    <row r="707" spans="1:42" ht="101.5">
      <c r="A707" s="89">
        <v>1017</v>
      </c>
      <c r="B707" s="93" t="s">
        <v>9200</v>
      </c>
      <c r="C707" s="93" t="s">
        <v>7907</v>
      </c>
      <c r="D707" s="93" t="s">
        <v>9201</v>
      </c>
      <c r="E707" s="93" t="s">
        <v>9202</v>
      </c>
      <c r="F707" s="93">
        <v>89665867448</v>
      </c>
      <c r="G707" s="93" t="s">
        <v>44</v>
      </c>
      <c r="H707" s="93" t="s">
        <v>7907</v>
      </c>
      <c r="I707" s="93" t="s">
        <v>7907</v>
      </c>
      <c r="J707" s="93" t="s">
        <v>9203</v>
      </c>
      <c r="K707" s="93" t="s">
        <v>209</v>
      </c>
      <c r="L707" s="93" t="s">
        <v>209</v>
      </c>
      <c r="M707" s="93" t="s">
        <v>209</v>
      </c>
      <c r="N707" s="93" t="s">
        <v>209</v>
      </c>
      <c r="O707" s="93" t="s">
        <v>209</v>
      </c>
      <c r="P707" s="93"/>
      <c r="Q707" s="93" t="s">
        <v>209</v>
      </c>
      <c r="R707" s="93"/>
      <c r="S707" s="93"/>
      <c r="T707" s="93" t="s">
        <v>8651</v>
      </c>
      <c r="U707" s="99"/>
      <c r="V707" s="99"/>
      <c r="W707" s="99"/>
      <c r="X707" s="99"/>
      <c r="Y707" s="93"/>
      <c r="Z707" s="93"/>
      <c r="AA707" s="93"/>
      <c r="AB707" s="96"/>
      <c r="AC707" s="93"/>
      <c r="AD707" s="93" t="s">
        <v>209</v>
      </c>
      <c r="AE707" s="99"/>
      <c r="AF707" s="93" t="s">
        <v>9204</v>
      </c>
      <c r="AG707" s="93"/>
      <c r="AH707" s="96"/>
      <c r="AI707" s="96"/>
      <c r="AJ707" s="93"/>
      <c r="AK707" s="93"/>
      <c r="AL707" s="93"/>
      <c r="AM707" s="93"/>
      <c r="AN707" s="93">
        <v>0</v>
      </c>
      <c r="AO707" s="93"/>
      <c r="AP707" s="93"/>
    </row>
    <row r="708" spans="1:42" ht="58">
      <c r="A708" s="89">
        <v>1018</v>
      </c>
      <c r="B708" s="93" t="s">
        <v>9205</v>
      </c>
      <c r="C708" s="93" t="s">
        <v>9206</v>
      </c>
      <c r="D708" s="93" t="s">
        <v>9207</v>
      </c>
      <c r="E708" s="93" t="s">
        <v>9208</v>
      </c>
      <c r="F708" s="93">
        <v>8123502828</v>
      </c>
      <c r="G708" s="93" t="s">
        <v>27</v>
      </c>
      <c r="H708" s="93" t="s">
        <v>9206</v>
      </c>
      <c r="I708" s="93" t="s">
        <v>9206</v>
      </c>
      <c r="J708" s="93" t="s">
        <v>9209</v>
      </c>
      <c r="K708" s="93" t="s">
        <v>209</v>
      </c>
      <c r="L708" s="93" t="s">
        <v>209</v>
      </c>
      <c r="M708" s="93" t="s">
        <v>209</v>
      </c>
      <c r="N708" s="93" t="s">
        <v>209</v>
      </c>
      <c r="O708" s="93" t="s">
        <v>209</v>
      </c>
      <c r="P708" s="93"/>
      <c r="Q708" s="93" t="s">
        <v>209</v>
      </c>
      <c r="R708" s="93"/>
      <c r="S708" s="93"/>
      <c r="T708" s="93" t="s">
        <v>8651</v>
      </c>
      <c r="U708" s="99"/>
      <c r="V708" s="99"/>
      <c r="W708" s="99"/>
      <c r="X708" s="99"/>
      <c r="Y708" s="93"/>
      <c r="Z708" s="93"/>
      <c r="AA708" s="93"/>
      <c r="AB708" s="96"/>
      <c r="AC708" s="93"/>
      <c r="AD708" s="93" t="s">
        <v>209</v>
      </c>
      <c r="AE708" s="99"/>
      <c r="AF708" s="93" t="s">
        <v>9210</v>
      </c>
      <c r="AG708" s="93"/>
      <c r="AH708" s="96"/>
      <c r="AI708" s="96"/>
      <c r="AJ708" s="93"/>
      <c r="AK708" s="93"/>
      <c r="AL708" s="93"/>
      <c r="AM708" s="93"/>
      <c r="AN708" s="93">
        <v>0</v>
      </c>
      <c r="AO708" s="93"/>
      <c r="AP708" s="93"/>
    </row>
    <row r="709" spans="1:42" ht="58">
      <c r="A709" s="89">
        <v>1019</v>
      </c>
      <c r="B709" s="93" t="s">
        <v>9211</v>
      </c>
      <c r="C709" s="93" t="s">
        <v>9212</v>
      </c>
      <c r="D709" s="93" t="s">
        <v>9213</v>
      </c>
      <c r="E709" s="93" t="s">
        <v>9214</v>
      </c>
      <c r="F709" s="93">
        <v>81216160899</v>
      </c>
      <c r="G709" s="93" t="s">
        <v>44</v>
      </c>
      <c r="H709" s="93" t="s">
        <v>9212</v>
      </c>
      <c r="I709" s="93" t="s">
        <v>9212</v>
      </c>
      <c r="J709" s="93" t="s">
        <v>9215</v>
      </c>
      <c r="K709" s="93" t="s">
        <v>209</v>
      </c>
      <c r="L709" s="93" t="s">
        <v>209</v>
      </c>
      <c r="M709" s="93" t="s">
        <v>209</v>
      </c>
      <c r="N709" s="93" t="s">
        <v>209</v>
      </c>
      <c r="O709" s="93" t="s">
        <v>209</v>
      </c>
      <c r="P709" s="93"/>
      <c r="Q709" s="93" t="s">
        <v>209</v>
      </c>
      <c r="R709" s="93"/>
      <c r="S709" s="93"/>
      <c r="T709" s="93" t="s">
        <v>8651</v>
      </c>
      <c r="U709" s="99"/>
      <c r="V709" s="99"/>
      <c r="W709" s="99"/>
      <c r="X709" s="99"/>
      <c r="Y709" s="93"/>
      <c r="Z709" s="93"/>
      <c r="AA709" s="93"/>
      <c r="AB709" s="96"/>
      <c r="AC709" s="93"/>
      <c r="AD709" s="93" t="s">
        <v>209</v>
      </c>
      <c r="AE709" s="99"/>
      <c r="AF709" s="93" t="s">
        <v>9216</v>
      </c>
      <c r="AG709" s="93"/>
      <c r="AH709" s="96"/>
      <c r="AI709" s="96"/>
      <c r="AJ709" s="93"/>
      <c r="AK709" s="93"/>
      <c r="AL709" s="93"/>
      <c r="AM709" s="93"/>
      <c r="AN709" s="93">
        <v>0</v>
      </c>
      <c r="AO709" s="93"/>
      <c r="AP709" s="93"/>
    </row>
    <row r="710" spans="1:42" ht="58">
      <c r="A710" s="89">
        <v>1020</v>
      </c>
      <c r="B710" s="93" t="s">
        <v>9217</v>
      </c>
      <c r="C710" s="93" t="s">
        <v>9218</v>
      </c>
      <c r="D710" s="93" t="s">
        <v>9219</v>
      </c>
      <c r="E710" s="93" t="s">
        <v>9220</v>
      </c>
      <c r="F710" s="93" t="s">
        <v>9221</v>
      </c>
      <c r="G710" s="93" t="s">
        <v>27</v>
      </c>
      <c r="H710" s="93" t="s">
        <v>9218</v>
      </c>
      <c r="I710" s="93" t="s">
        <v>9218</v>
      </c>
      <c r="J710" s="93" t="s">
        <v>9222</v>
      </c>
      <c r="K710" s="93" t="s">
        <v>209</v>
      </c>
      <c r="L710" s="93" t="s">
        <v>209</v>
      </c>
      <c r="M710" s="93" t="s">
        <v>209</v>
      </c>
      <c r="N710" s="93" t="s">
        <v>209</v>
      </c>
      <c r="O710" s="93" t="s">
        <v>209</v>
      </c>
      <c r="P710" s="93"/>
      <c r="Q710" s="93" t="s">
        <v>209</v>
      </c>
      <c r="R710" s="93"/>
      <c r="S710" s="93"/>
      <c r="T710" s="93" t="s">
        <v>8651</v>
      </c>
      <c r="U710" s="99"/>
      <c r="V710" s="99"/>
      <c r="W710" s="99"/>
      <c r="X710" s="99"/>
      <c r="Y710" s="93"/>
      <c r="Z710" s="93"/>
      <c r="AA710" s="93"/>
      <c r="AB710" s="96"/>
      <c r="AC710" s="93"/>
      <c r="AD710" s="93" t="s">
        <v>209</v>
      </c>
      <c r="AE710" s="99"/>
      <c r="AF710" s="93" t="s">
        <v>9223</v>
      </c>
      <c r="AG710" s="93"/>
      <c r="AH710" s="96"/>
      <c r="AI710" s="96"/>
      <c r="AJ710" s="93"/>
      <c r="AK710" s="93"/>
      <c r="AL710" s="93"/>
      <c r="AM710" s="93"/>
      <c r="AN710" s="93">
        <v>0</v>
      </c>
      <c r="AO710" s="93"/>
      <c r="AP710" s="93"/>
    </row>
    <row r="711" spans="1:42" ht="58">
      <c r="A711" s="89">
        <v>1021</v>
      </c>
      <c r="B711" s="93" t="s">
        <v>9224</v>
      </c>
      <c r="C711" s="93" t="s">
        <v>9225</v>
      </c>
      <c r="D711" s="93" t="s">
        <v>9226</v>
      </c>
      <c r="E711" s="93" t="s">
        <v>9227</v>
      </c>
      <c r="F711" s="93">
        <v>82257444510</v>
      </c>
      <c r="G711" s="93" t="s">
        <v>44</v>
      </c>
      <c r="H711" s="93" t="s">
        <v>9225</v>
      </c>
      <c r="I711" s="93" t="s">
        <v>9225</v>
      </c>
      <c r="J711" s="93" t="s">
        <v>9228</v>
      </c>
      <c r="K711" s="93" t="s">
        <v>209</v>
      </c>
      <c r="L711" s="93" t="s">
        <v>209</v>
      </c>
      <c r="M711" s="93" t="s">
        <v>209</v>
      </c>
      <c r="N711" s="93" t="s">
        <v>209</v>
      </c>
      <c r="O711" s="93" t="s">
        <v>209</v>
      </c>
      <c r="P711" s="93"/>
      <c r="Q711" s="93" t="s">
        <v>209</v>
      </c>
      <c r="R711" s="93"/>
      <c r="S711" s="93"/>
      <c r="T711" s="93" t="s">
        <v>8651</v>
      </c>
      <c r="U711" s="99"/>
      <c r="V711" s="99"/>
      <c r="W711" s="99"/>
      <c r="X711" s="99"/>
      <c r="Y711" s="93"/>
      <c r="Z711" s="93"/>
      <c r="AA711" s="93"/>
      <c r="AB711" s="96"/>
      <c r="AC711" s="93"/>
      <c r="AD711" s="93" t="s">
        <v>209</v>
      </c>
      <c r="AE711" s="99"/>
      <c r="AF711" s="93" t="s">
        <v>9229</v>
      </c>
      <c r="AG711" s="93"/>
      <c r="AH711" s="96"/>
      <c r="AI711" s="96"/>
      <c r="AJ711" s="93"/>
      <c r="AK711" s="93"/>
      <c r="AL711" s="93"/>
      <c r="AM711" s="93"/>
      <c r="AN711" s="93">
        <v>0</v>
      </c>
      <c r="AO711" s="93"/>
      <c r="AP711" s="93"/>
    </row>
    <row r="712" spans="1:42" ht="87">
      <c r="A712" s="89">
        <v>1022</v>
      </c>
      <c r="B712" s="93" t="s">
        <v>9230</v>
      </c>
      <c r="C712" s="93" t="s">
        <v>9231</v>
      </c>
      <c r="D712" s="93" t="s">
        <v>9232</v>
      </c>
      <c r="E712" s="93" t="s">
        <v>9233</v>
      </c>
      <c r="F712" s="93">
        <v>85852174421</v>
      </c>
      <c r="G712" s="93" t="s">
        <v>27</v>
      </c>
      <c r="H712" s="93" t="s">
        <v>9231</v>
      </c>
      <c r="I712" s="93" t="s">
        <v>9231</v>
      </c>
      <c r="J712" s="93" t="s">
        <v>4137</v>
      </c>
      <c r="K712" s="93" t="s">
        <v>209</v>
      </c>
      <c r="L712" s="93" t="s">
        <v>209</v>
      </c>
      <c r="M712" s="93" t="s">
        <v>209</v>
      </c>
      <c r="N712" s="93" t="s">
        <v>209</v>
      </c>
      <c r="O712" s="93" t="s">
        <v>209</v>
      </c>
      <c r="P712" s="93"/>
      <c r="Q712" s="93" t="s">
        <v>209</v>
      </c>
      <c r="R712" s="93"/>
      <c r="S712" s="93"/>
      <c r="T712" s="93" t="s">
        <v>8651</v>
      </c>
      <c r="U712" s="99"/>
      <c r="V712" s="99"/>
      <c r="W712" s="99"/>
      <c r="X712" s="99"/>
      <c r="Y712" s="93"/>
      <c r="Z712" s="93"/>
      <c r="AA712" s="93"/>
      <c r="AB712" s="96"/>
      <c r="AC712" s="93"/>
      <c r="AD712" s="93" t="s">
        <v>209</v>
      </c>
      <c r="AE712" s="99"/>
      <c r="AF712" s="93" t="s">
        <v>9234</v>
      </c>
      <c r="AG712" s="93"/>
      <c r="AH712" s="96"/>
      <c r="AI712" s="96"/>
      <c r="AJ712" s="93"/>
      <c r="AK712" s="93"/>
      <c r="AL712" s="93"/>
      <c r="AM712" s="93"/>
      <c r="AN712" s="93">
        <v>0</v>
      </c>
      <c r="AO712" s="93"/>
      <c r="AP712" s="93"/>
    </row>
    <row r="713" spans="1:42" ht="58">
      <c r="A713" s="89">
        <v>1023</v>
      </c>
      <c r="B713" s="93" t="s">
        <v>9235</v>
      </c>
      <c r="C713" s="93" t="s">
        <v>9236</v>
      </c>
      <c r="D713" s="93" t="s">
        <v>9237</v>
      </c>
      <c r="E713" s="93" t="s">
        <v>9238</v>
      </c>
      <c r="F713" s="93">
        <v>895338278683</v>
      </c>
      <c r="G713" s="93" t="s">
        <v>44</v>
      </c>
      <c r="H713" s="93" t="s">
        <v>9236</v>
      </c>
      <c r="I713" s="93" t="s">
        <v>9236</v>
      </c>
      <c r="J713" s="93" t="s">
        <v>9239</v>
      </c>
      <c r="K713" s="93" t="s">
        <v>209</v>
      </c>
      <c r="L713" s="93" t="s">
        <v>209</v>
      </c>
      <c r="M713" s="93" t="s">
        <v>209</v>
      </c>
      <c r="N713" s="93" t="s">
        <v>209</v>
      </c>
      <c r="O713" s="93" t="s">
        <v>209</v>
      </c>
      <c r="P713" s="93"/>
      <c r="Q713" s="93" t="s">
        <v>209</v>
      </c>
      <c r="R713" s="93"/>
      <c r="S713" s="93"/>
      <c r="T713" s="93" t="s">
        <v>8651</v>
      </c>
      <c r="U713" s="99"/>
      <c r="V713" s="99"/>
      <c r="W713" s="99"/>
      <c r="X713" s="99"/>
      <c r="Y713" s="93"/>
      <c r="Z713" s="93"/>
      <c r="AA713" s="93"/>
      <c r="AB713" s="96"/>
      <c r="AC713" s="93"/>
      <c r="AD713" s="93" t="s">
        <v>209</v>
      </c>
      <c r="AE713" s="99"/>
      <c r="AF713" s="93" t="s">
        <v>9240</v>
      </c>
      <c r="AG713" s="93"/>
      <c r="AH713" s="96"/>
      <c r="AI713" s="96"/>
      <c r="AJ713" s="93"/>
      <c r="AK713" s="93"/>
      <c r="AL713" s="93"/>
      <c r="AM713" s="93"/>
      <c r="AN713" s="93">
        <v>0</v>
      </c>
      <c r="AO713" s="93"/>
      <c r="AP713" s="93"/>
    </row>
    <row r="714" spans="1:42" ht="58">
      <c r="A714" s="89">
        <v>1024</v>
      </c>
      <c r="B714" s="93" t="s">
        <v>9241</v>
      </c>
      <c r="C714" s="93" t="s">
        <v>9242</v>
      </c>
      <c r="D714" s="93" t="s">
        <v>9243</v>
      </c>
      <c r="E714" s="93" t="s">
        <v>9244</v>
      </c>
      <c r="F714" s="93">
        <v>85546443975</v>
      </c>
      <c r="G714" s="93" t="s">
        <v>27</v>
      </c>
      <c r="H714" s="93" t="s">
        <v>9242</v>
      </c>
      <c r="I714" s="93" t="s">
        <v>9242</v>
      </c>
      <c r="J714" s="93" t="s">
        <v>9245</v>
      </c>
      <c r="K714" s="93" t="s">
        <v>209</v>
      </c>
      <c r="L714" s="93" t="s">
        <v>209</v>
      </c>
      <c r="M714" s="93" t="s">
        <v>209</v>
      </c>
      <c r="N714" s="93" t="s">
        <v>209</v>
      </c>
      <c r="O714" s="93" t="s">
        <v>209</v>
      </c>
      <c r="P714" s="93"/>
      <c r="Q714" s="93" t="s">
        <v>209</v>
      </c>
      <c r="R714" s="93"/>
      <c r="S714" s="93"/>
      <c r="T714" s="93" t="s">
        <v>8651</v>
      </c>
      <c r="U714" s="99"/>
      <c r="V714" s="99"/>
      <c r="W714" s="99"/>
      <c r="X714" s="99"/>
      <c r="Y714" s="93"/>
      <c r="Z714" s="93"/>
      <c r="AA714" s="93"/>
      <c r="AB714" s="96"/>
      <c r="AC714" s="93"/>
      <c r="AD714" s="93" t="s">
        <v>209</v>
      </c>
      <c r="AE714" s="99"/>
      <c r="AF714" s="93" t="s">
        <v>9246</v>
      </c>
      <c r="AG714" s="93"/>
      <c r="AH714" s="96"/>
      <c r="AI714" s="96"/>
      <c r="AJ714" s="93"/>
      <c r="AK714" s="93"/>
      <c r="AL714" s="93"/>
      <c r="AM714" s="93"/>
      <c r="AN714" s="93">
        <v>0</v>
      </c>
      <c r="AO714" s="93"/>
      <c r="AP714" s="93"/>
    </row>
    <row r="715" spans="1:42" ht="58">
      <c r="A715" s="89">
        <v>1025</v>
      </c>
      <c r="B715" s="93" t="s">
        <v>9247</v>
      </c>
      <c r="C715" s="93" t="s">
        <v>9248</v>
      </c>
      <c r="D715" s="93" t="s">
        <v>9249</v>
      </c>
      <c r="E715" s="93" t="s">
        <v>2951</v>
      </c>
      <c r="F715" s="93">
        <v>81233022000</v>
      </c>
      <c r="G715" s="93" t="s">
        <v>44</v>
      </c>
      <c r="H715" s="93" t="s">
        <v>9248</v>
      </c>
      <c r="I715" s="93" t="s">
        <v>9248</v>
      </c>
      <c r="J715" s="93" t="s">
        <v>9250</v>
      </c>
      <c r="K715" s="93" t="s">
        <v>209</v>
      </c>
      <c r="L715" s="93" t="s">
        <v>209</v>
      </c>
      <c r="M715" s="93" t="s">
        <v>209</v>
      </c>
      <c r="N715" s="93" t="s">
        <v>209</v>
      </c>
      <c r="O715" s="93" t="s">
        <v>209</v>
      </c>
      <c r="P715" s="93"/>
      <c r="Q715" s="93" t="s">
        <v>209</v>
      </c>
      <c r="R715" s="93"/>
      <c r="S715" s="93"/>
      <c r="T715" s="93" t="s">
        <v>8651</v>
      </c>
      <c r="U715" s="99"/>
      <c r="V715" s="99"/>
      <c r="W715" s="99"/>
      <c r="X715" s="99"/>
      <c r="Y715" s="93"/>
      <c r="Z715" s="93"/>
      <c r="AA715" s="93"/>
      <c r="AB715" s="96"/>
      <c r="AC715" s="93"/>
      <c r="AD715" s="93" t="s">
        <v>209</v>
      </c>
      <c r="AE715" s="99"/>
      <c r="AF715" s="93" t="s">
        <v>9251</v>
      </c>
      <c r="AG715" s="93"/>
      <c r="AH715" s="96"/>
      <c r="AI715" s="96"/>
      <c r="AJ715" s="93"/>
      <c r="AK715" s="93"/>
      <c r="AL715" s="93"/>
      <c r="AM715" s="93"/>
      <c r="AN715" s="93">
        <v>0</v>
      </c>
      <c r="AO715" s="93"/>
      <c r="AP715" s="93"/>
    </row>
    <row r="716" spans="1:42" ht="72.5">
      <c r="A716" s="89">
        <v>1026</v>
      </c>
      <c r="B716" s="93" t="s">
        <v>9252</v>
      </c>
      <c r="C716" s="93" t="s">
        <v>9253</v>
      </c>
      <c r="D716" s="93" t="s">
        <v>9254</v>
      </c>
      <c r="E716" s="93" t="s">
        <v>9255</v>
      </c>
      <c r="F716" s="93" t="s">
        <v>9221</v>
      </c>
      <c r="G716" s="93" t="s">
        <v>44</v>
      </c>
      <c r="H716" s="93" t="s">
        <v>9253</v>
      </c>
      <c r="I716" s="93" t="s">
        <v>9253</v>
      </c>
      <c r="J716" s="93" t="s">
        <v>9256</v>
      </c>
      <c r="K716" s="93" t="s">
        <v>209</v>
      </c>
      <c r="L716" s="93" t="s">
        <v>209</v>
      </c>
      <c r="M716" s="93" t="s">
        <v>209</v>
      </c>
      <c r="N716" s="93" t="s">
        <v>209</v>
      </c>
      <c r="O716" s="93" t="s">
        <v>209</v>
      </c>
      <c r="P716" s="93"/>
      <c r="Q716" s="93" t="s">
        <v>209</v>
      </c>
      <c r="R716" s="93"/>
      <c r="S716" s="93"/>
      <c r="T716" s="93" t="s">
        <v>8651</v>
      </c>
      <c r="U716" s="99"/>
      <c r="V716" s="99"/>
      <c r="W716" s="99"/>
      <c r="X716" s="99"/>
      <c r="Y716" s="93"/>
      <c r="Z716" s="93"/>
      <c r="AA716" s="93"/>
      <c r="AB716" s="96"/>
      <c r="AC716" s="93"/>
      <c r="AD716" s="93" t="s">
        <v>209</v>
      </c>
      <c r="AE716" s="99"/>
      <c r="AF716" s="93" t="s">
        <v>9257</v>
      </c>
      <c r="AG716" s="93"/>
      <c r="AH716" s="96"/>
      <c r="AI716" s="96"/>
      <c r="AJ716" s="93"/>
      <c r="AK716" s="93"/>
      <c r="AL716" s="93"/>
      <c r="AM716" s="93"/>
      <c r="AN716" s="93">
        <v>0</v>
      </c>
      <c r="AO716" s="93"/>
      <c r="AP716" s="93"/>
    </row>
    <row r="717" spans="1:42" ht="58">
      <c r="A717" s="89">
        <v>1027</v>
      </c>
      <c r="B717" s="93" t="s">
        <v>9258</v>
      </c>
      <c r="C717" s="93" t="s">
        <v>9259</v>
      </c>
      <c r="D717" s="93" t="s">
        <v>9260</v>
      </c>
      <c r="E717" s="93" t="s">
        <v>9261</v>
      </c>
      <c r="F717" s="93">
        <v>85738522844</v>
      </c>
      <c r="G717" s="93" t="s">
        <v>44</v>
      </c>
      <c r="H717" s="93" t="s">
        <v>9259</v>
      </c>
      <c r="I717" s="93" t="s">
        <v>9259</v>
      </c>
      <c r="J717" s="93" t="s">
        <v>9262</v>
      </c>
      <c r="K717" s="93" t="s">
        <v>209</v>
      </c>
      <c r="L717" s="93" t="s">
        <v>209</v>
      </c>
      <c r="M717" s="93" t="s">
        <v>209</v>
      </c>
      <c r="N717" s="93" t="s">
        <v>209</v>
      </c>
      <c r="O717" s="93" t="s">
        <v>209</v>
      </c>
      <c r="P717" s="93"/>
      <c r="Q717" s="93" t="s">
        <v>209</v>
      </c>
      <c r="R717" s="93"/>
      <c r="S717" s="93"/>
      <c r="T717" s="93" t="s">
        <v>8651</v>
      </c>
      <c r="U717" s="99"/>
      <c r="V717" s="99"/>
      <c r="W717" s="99"/>
      <c r="X717" s="99"/>
      <c r="Y717" s="93"/>
      <c r="Z717" s="93"/>
      <c r="AA717" s="93"/>
      <c r="AB717" s="96"/>
      <c r="AC717" s="93"/>
      <c r="AD717" s="93" t="s">
        <v>209</v>
      </c>
      <c r="AE717" s="99"/>
      <c r="AF717" s="93" t="s">
        <v>9263</v>
      </c>
      <c r="AG717" s="93"/>
      <c r="AH717" s="96"/>
      <c r="AI717" s="96"/>
      <c r="AJ717" s="93"/>
      <c r="AK717" s="93"/>
      <c r="AL717" s="93"/>
      <c r="AM717" s="93"/>
      <c r="AN717" s="93">
        <v>0</v>
      </c>
      <c r="AO717" s="93"/>
      <c r="AP717" s="93"/>
    </row>
    <row r="718" spans="1:42" ht="72.5">
      <c r="A718" s="89">
        <v>1029</v>
      </c>
      <c r="B718" s="93" t="s">
        <v>9270</v>
      </c>
      <c r="C718" s="93" t="s">
        <v>9271</v>
      </c>
      <c r="D718" s="93" t="s">
        <v>9272</v>
      </c>
      <c r="E718" s="97" t="s">
        <v>9273</v>
      </c>
      <c r="F718" s="93">
        <v>85102884037</v>
      </c>
      <c r="G718" s="93" t="s">
        <v>44</v>
      </c>
      <c r="H718" s="93" t="s">
        <v>9271</v>
      </c>
      <c r="I718" s="93" t="s">
        <v>9271</v>
      </c>
      <c r="J718" s="93" t="s">
        <v>9274</v>
      </c>
      <c r="K718" s="93" t="s">
        <v>209</v>
      </c>
      <c r="L718" s="93" t="s">
        <v>209</v>
      </c>
      <c r="M718" s="93" t="s">
        <v>209</v>
      </c>
      <c r="N718" s="93" t="s">
        <v>209</v>
      </c>
      <c r="O718" s="93" t="s">
        <v>209</v>
      </c>
      <c r="P718" s="93"/>
      <c r="Q718" s="93" t="s">
        <v>209</v>
      </c>
      <c r="R718" s="93"/>
      <c r="S718" s="93"/>
      <c r="T718" s="93" t="s">
        <v>8651</v>
      </c>
      <c r="U718" s="99"/>
      <c r="V718" s="99"/>
      <c r="W718" s="99"/>
      <c r="X718" s="99"/>
      <c r="Y718" s="93"/>
      <c r="Z718" s="93"/>
      <c r="AA718" s="93"/>
      <c r="AB718" s="96"/>
      <c r="AC718" s="93"/>
      <c r="AD718" s="93" t="s">
        <v>209</v>
      </c>
      <c r="AE718" s="99"/>
      <c r="AF718" s="93" t="s">
        <v>9275</v>
      </c>
      <c r="AG718" s="93"/>
      <c r="AH718" s="96"/>
      <c r="AI718" s="96"/>
      <c r="AJ718" s="93"/>
      <c r="AK718" s="93"/>
      <c r="AL718" s="93"/>
      <c r="AM718" s="93"/>
      <c r="AN718" s="93">
        <v>0</v>
      </c>
      <c r="AO718" s="93"/>
      <c r="AP718" s="93"/>
    </row>
    <row r="719" spans="1:42" ht="58">
      <c r="A719" s="89">
        <v>1030</v>
      </c>
      <c r="B719" s="93" t="s">
        <v>9276</v>
      </c>
      <c r="C719" s="93" t="s">
        <v>9277</v>
      </c>
      <c r="D719" s="93" t="s">
        <v>9278</v>
      </c>
      <c r="E719" s="93" t="s">
        <v>9279</v>
      </c>
      <c r="F719" s="93">
        <v>82234667115</v>
      </c>
      <c r="G719" s="93" t="s">
        <v>27</v>
      </c>
      <c r="H719" s="93" t="s">
        <v>9277</v>
      </c>
      <c r="I719" s="93" t="s">
        <v>9277</v>
      </c>
      <c r="J719" s="93" t="s">
        <v>9280</v>
      </c>
      <c r="K719" s="93" t="s">
        <v>209</v>
      </c>
      <c r="L719" s="93" t="s">
        <v>209</v>
      </c>
      <c r="M719" s="93" t="s">
        <v>209</v>
      </c>
      <c r="N719" s="93" t="s">
        <v>209</v>
      </c>
      <c r="O719" s="93" t="s">
        <v>209</v>
      </c>
      <c r="P719" s="93"/>
      <c r="Q719" s="93" t="s">
        <v>209</v>
      </c>
      <c r="R719" s="93"/>
      <c r="S719" s="93"/>
      <c r="T719" s="93" t="s">
        <v>8651</v>
      </c>
      <c r="U719" s="99"/>
      <c r="V719" s="99"/>
      <c r="W719" s="99"/>
      <c r="X719" s="99"/>
      <c r="Y719" s="93"/>
      <c r="Z719" s="93"/>
      <c r="AA719" s="93"/>
      <c r="AB719" s="96"/>
      <c r="AC719" s="93"/>
      <c r="AD719" s="93" t="s">
        <v>209</v>
      </c>
      <c r="AE719" s="99"/>
      <c r="AF719" s="93" t="s">
        <v>9281</v>
      </c>
      <c r="AG719" s="93"/>
      <c r="AH719" s="96"/>
      <c r="AI719" s="96"/>
      <c r="AJ719" s="93"/>
      <c r="AK719" s="93"/>
      <c r="AL719" s="93"/>
      <c r="AM719" s="93"/>
      <c r="AN719" s="93">
        <v>0</v>
      </c>
      <c r="AO719" s="93"/>
      <c r="AP719" s="93"/>
    </row>
    <row r="720" spans="1:42" ht="72.5">
      <c r="A720" s="89">
        <v>1031</v>
      </c>
      <c r="B720" s="93" t="s">
        <v>9282</v>
      </c>
      <c r="C720" s="93" t="s">
        <v>9283</v>
      </c>
      <c r="D720" s="93" t="s">
        <v>9284</v>
      </c>
      <c r="E720" s="93" t="s">
        <v>9285</v>
      </c>
      <c r="F720" s="93">
        <v>82132008701</v>
      </c>
      <c r="G720" s="93" t="s">
        <v>44</v>
      </c>
      <c r="H720" s="93" t="s">
        <v>9283</v>
      </c>
      <c r="I720" s="93" t="s">
        <v>9283</v>
      </c>
      <c r="J720" s="93" t="s">
        <v>9286</v>
      </c>
      <c r="K720" s="93" t="s">
        <v>209</v>
      </c>
      <c r="L720" s="93" t="s">
        <v>209</v>
      </c>
      <c r="M720" s="93" t="s">
        <v>209</v>
      </c>
      <c r="N720" s="93" t="s">
        <v>209</v>
      </c>
      <c r="O720" s="93" t="s">
        <v>209</v>
      </c>
      <c r="P720" s="93"/>
      <c r="Q720" s="93" t="s">
        <v>209</v>
      </c>
      <c r="R720" s="93"/>
      <c r="S720" s="93"/>
      <c r="T720" s="93" t="s">
        <v>8651</v>
      </c>
      <c r="U720" s="99"/>
      <c r="V720" s="99"/>
      <c r="W720" s="99"/>
      <c r="X720" s="99"/>
      <c r="Y720" s="93"/>
      <c r="Z720" s="93"/>
      <c r="AA720" s="93"/>
      <c r="AB720" s="96"/>
      <c r="AC720" s="93"/>
      <c r="AD720" s="93" t="s">
        <v>209</v>
      </c>
      <c r="AE720" s="99"/>
      <c r="AF720" s="93" t="s">
        <v>9287</v>
      </c>
      <c r="AG720" s="93"/>
      <c r="AH720" s="96"/>
      <c r="AI720" s="96"/>
      <c r="AJ720" s="93"/>
      <c r="AK720" s="93"/>
      <c r="AL720" s="93"/>
      <c r="AM720" s="93"/>
      <c r="AN720" s="93">
        <v>0</v>
      </c>
      <c r="AO720" s="93"/>
      <c r="AP720" s="93"/>
    </row>
    <row r="721" spans="1:42" ht="72.5">
      <c r="A721" s="89">
        <v>1032</v>
      </c>
      <c r="B721" s="93" t="s">
        <v>9288</v>
      </c>
      <c r="C721" s="93" t="s">
        <v>9289</v>
      </c>
      <c r="D721" s="93" t="s">
        <v>9290</v>
      </c>
      <c r="E721" s="93" t="s">
        <v>9291</v>
      </c>
      <c r="F721" s="93">
        <v>82144819396</v>
      </c>
      <c r="G721" s="93" t="s">
        <v>44</v>
      </c>
      <c r="H721" s="93" t="s">
        <v>9289</v>
      </c>
      <c r="I721" s="93" t="s">
        <v>9289</v>
      </c>
      <c r="J721" s="93" t="s">
        <v>9292</v>
      </c>
      <c r="K721" s="93" t="s">
        <v>209</v>
      </c>
      <c r="L721" s="93" t="s">
        <v>209</v>
      </c>
      <c r="M721" s="93" t="s">
        <v>209</v>
      </c>
      <c r="N721" s="93" t="s">
        <v>209</v>
      </c>
      <c r="O721" s="93" t="s">
        <v>209</v>
      </c>
      <c r="P721" s="93"/>
      <c r="Q721" s="93" t="s">
        <v>209</v>
      </c>
      <c r="R721" s="93"/>
      <c r="S721" s="93"/>
      <c r="T721" s="93" t="s">
        <v>8651</v>
      </c>
      <c r="U721" s="99"/>
      <c r="V721" s="99"/>
      <c r="W721" s="99"/>
      <c r="X721" s="99"/>
      <c r="Y721" s="93"/>
      <c r="Z721" s="93"/>
      <c r="AA721" s="93"/>
      <c r="AB721" s="96"/>
      <c r="AC721" s="93"/>
      <c r="AD721" s="93" t="s">
        <v>209</v>
      </c>
      <c r="AE721" s="99"/>
      <c r="AF721" s="93" t="s">
        <v>35</v>
      </c>
      <c r="AG721" s="93"/>
      <c r="AH721" s="96"/>
      <c r="AI721" s="96"/>
      <c r="AJ721" s="93"/>
      <c r="AK721" s="93"/>
      <c r="AL721" s="93"/>
      <c r="AM721" s="93"/>
      <c r="AN721" s="93">
        <v>0</v>
      </c>
      <c r="AO721" s="93"/>
      <c r="AP721" s="93"/>
    </row>
    <row r="722" spans="1:42" ht="58">
      <c r="A722" s="89">
        <v>1033</v>
      </c>
      <c r="B722" s="93" t="s">
        <v>9293</v>
      </c>
      <c r="C722" s="93" t="s">
        <v>9294</v>
      </c>
      <c r="D722" s="93" t="s">
        <v>9295</v>
      </c>
      <c r="E722" s="93" t="s">
        <v>9296</v>
      </c>
      <c r="F722" s="93">
        <v>816527498</v>
      </c>
      <c r="G722" s="93" t="s">
        <v>44</v>
      </c>
      <c r="H722" s="93" t="s">
        <v>9294</v>
      </c>
      <c r="I722" s="93" t="s">
        <v>9294</v>
      </c>
      <c r="J722" s="93" t="s">
        <v>9297</v>
      </c>
      <c r="K722" s="93" t="s">
        <v>209</v>
      </c>
      <c r="L722" s="93" t="s">
        <v>209</v>
      </c>
      <c r="M722" s="93" t="s">
        <v>209</v>
      </c>
      <c r="N722" s="93" t="s">
        <v>209</v>
      </c>
      <c r="O722" s="93" t="s">
        <v>209</v>
      </c>
      <c r="P722" s="93"/>
      <c r="Q722" s="93" t="s">
        <v>209</v>
      </c>
      <c r="R722" s="93"/>
      <c r="S722" s="93"/>
      <c r="T722" s="93" t="s">
        <v>8651</v>
      </c>
      <c r="U722" s="99"/>
      <c r="V722" s="99"/>
      <c r="W722" s="99"/>
      <c r="X722" s="99"/>
      <c r="Y722" s="93"/>
      <c r="Z722" s="93"/>
      <c r="AA722" s="93"/>
      <c r="AB722" s="96"/>
      <c r="AC722" s="93"/>
      <c r="AD722" s="93" t="s">
        <v>209</v>
      </c>
      <c r="AE722" s="99"/>
      <c r="AF722" s="93" t="s">
        <v>9298</v>
      </c>
      <c r="AG722" s="93"/>
      <c r="AH722" s="96"/>
      <c r="AI722" s="96"/>
      <c r="AJ722" s="93"/>
      <c r="AK722" s="93"/>
      <c r="AL722" s="93"/>
      <c r="AM722" s="93"/>
      <c r="AN722" s="93">
        <v>0</v>
      </c>
      <c r="AO722" s="93"/>
      <c r="AP722" s="93"/>
    </row>
    <row r="723" spans="1:42" ht="58">
      <c r="A723" s="89">
        <v>1034</v>
      </c>
      <c r="B723" s="93" t="s">
        <v>9299</v>
      </c>
      <c r="C723" s="93" t="s">
        <v>9300</v>
      </c>
      <c r="D723" s="93" t="s">
        <v>9301</v>
      </c>
      <c r="E723" s="93" t="s">
        <v>9302</v>
      </c>
      <c r="F723" s="93">
        <v>85785015283</v>
      </c>
      <c r="G723" s="93" t="s">
        <v>44</v>
      </c>
      <c r="H723" s="93" t="s">
        <v>9300</v>
      </c>
      <c r="I723" s="93" t="s">
        <v>9300</v>
      </c>
      <c r="J723" s="93" t="s">
        <v>9303</v>
      </c>
      <c r="K723" s="93" t="s">
        <v>209</v>
      </c>
      <c r="L723" s="93" t="s">
        <v>209</v>
      </c>
      <c r="M723" s="93" t="s">
        <v>209</v>
      </c>
      <c r="N723" s="93" t="s">
        <v>209</v>
      </c>
      <c r="O723" s="93" t="s">
        <v>209</v>
      </c>
      <c r="P723" s="93"/>
      <c r="Q723" s="93" t="s">
        <v>209</v>
      </c>
      <c r="R723" s="93"/>
      <c r="S723" s="93"/>
      <c r="T723" s="93" t="s">
        <v>8651</v>
      </c>
      <c r="U723" s="99"/>
      <c r="V723" s="99"/>
      <c r="W723" s="99"/>
      <c r="X723" s="99"/>
      <c r="Y723" s="93"/>
      <c r="Z723" s="93"/>
      <c r="AA723" s="93"/>
      <c r="AB723" s="96"/>
      <c r="AC723" s="93"/>
      <c r="AD723" s="93" t="s">
        <v>209</v>
      </c>
      <c r="AE723" s="99"/>
      <c r="AF723" s="93" t="s">
        <v>9096</v>
      </c>
      <c r="AG723" s="93"/>
      <c r="AH723" s="96"/>
      <c r="AI723" s="96"/>
      <c r="AJ723" s="93"/>
      <c r="AK723" s="93"/>
      <c r="AL723" s="93"/>
      <c r="AM723" s="93"/>
      <c r="AN723" s="93">
        <v>0</v>
      </c>
      <c r="AO723" s="93"/>
      <c r="AP723" s="93"/>
    </row>
    <row r="724" spans="1:42" ht="58">
      <c r="A724" s="89">
        <v>1035</v>
      </c>
      <c r="B724" s="93" t="s">
        <v>9304</v>
      </c>
      <c r="C724" s="93" t="s">
        <v>9305</v>
      </c>
      <c r="D724" s="93" t="s">
        <v>8974</v>
      </c>
      <c r="E724" s="93" t="s">
        <v>9306</v>
      </c>
      <c r="F724" s="93">
        <v>82244675322</v>
      </c>
      <c r="G724" s="93" t="s">
        <v>27</v>
      </c>
      <c r="H724" s="93" t="s">
        <v>9305</v>
      </c>
      <c r="I724" s="93" t="s">
        <v>9305</v>
      </c>
      <c r="J724" s="93" t="s">
        <v>9307</v>
      </c>
      <c r="K724" s="93" t="s">
        <v>209</v>
      </c>
      <c r="L724" s="93" t="s">
        <v>209</v>
      </c>
      <c r="M724" s="93" t="s">
        <v>209</v>
      </c>
      <c r="N724" s="93" t="s">
        <v>209</v>
      </c>
      <c r="O724" s="93" t="s">
        <v>209</v>
      </c>
      <c r="P724" s="93"/>
      <c r="Q724" s="93" t="s">
        <v>209</v>
      </c>
      <c r="R724" s="93"/>
      <c r="S724" s="93"/>
      <c r="T724" s="93" t="s">
        <v>8651</v>
      </c>
      <c r="U724" s="99"/>
      <c r="V724" s="99"/>
      <c r="W724" s="99"/>
      <c r="X724" s="99"/>
      <c r="Y724" s="93"/>
      <c r="Z724" s="93"/>
      <c r="AA724" s="93"/>
      <c r="AB724" s="96"/>
      <c r="AC724" s="93"/>
      <c r="AD724" s="93" t="s">
        <v>209</v>
      </c>
      <c r="AE724" s="99"/>
      <c r="AF724" s="93" t="s">
        <v>9308</v>
      </c>
      <c r="AG724" s="93"/>
      <c r="AH724" s="96"/>
      <c r="AI724" s="96"/>
      <c r="AJ724" s="93"/>
      <c r="AK724" s="93"/>
      <c r="AL724" s="93"/>
      <c r="AM724" s="93"/>
      <c r="AN724" s="93">
        <v>0</v>
      </c>
      <c r="AO724" s="93"/>
      <c r="AP724" s="93"/>
    </row>
    <row r="725" spans="1:42" ht="58">
      <c r="A725" s="89">
        <v>1036</v>
      </c>
      <c r="B725" s="93" t="s">
        <v>9309</v>
      </c>
      <c r="C725" s="93" t="s">
        <v>9310</v>
      </c>
      <c r="D725" s="93" t="s">
        <v>9311</v>
      </c>
      <c r="E725" s="93" t="s">
        <v>9312</v>
      </c>
      <c r="F725" s="93">
        <v>82257451937</v>
      </c>
      <c r="G725" s="93" t="s">
        <v>44</v>
      </c>
      <c r="H725" s="93" t="s">
        <v>9310</v>
      </c>
      <c r="I725" s="93" t="s">
        <v>9310</v>
      </c>
      <c r="J725" s="93" t="s">
        <v>9313</v>
      </c>
      <c r="K725" s="93" t="s">
        <v>209</v>
      </c>
      <c r="L725" s="93" t="s">
        <v>209</v>
      </c>
      <c r="M725" s="93" t="s">
        <v>209</v>
      </c>
      <c r="N725" s="93" t="s">
        <v>209</v>
      </c>
      <c r="O725" s="93" t="s">
        <v>209</v>
      </c>
      <c r="P725" s="93"/>
      <c r="Q725" s="93" t="s">
        <v>209</v>
      </c>
      <c r="R725" s="93"/>
      <c r="S725" s="93"/>
      <c r="T725" s="93" t="s">
        <v>8651</v>
      </c>
      <c r="U725" s="99"/>
      <c r="V725" s="99"/>
      <c r="W725" s="99"/>
      <c r="X725" s="99"/>
      <c r="Y725" s="93"/>
      <c r="Z725" s="93"/>
      <c r="AA725" s="93"/>
      <c r="AB725" s="96"/>
      <c r="AC725" s="93"/>
      <c r="AD725" s="93" t="s">
        <v>209</v>
      </c>
      <c r="AE725" s="99"/>
      <c r="AF725" s="93" t="s">
        <v>5426</v>
      </c>
      <c r="AG725" s="93"/>
      <c r="AH725" s="96"/>
      <c r="AI725" s="96"/>
      <c r="AJ725" s="93"/>
      <c r="AK725" s="93"/>
      <c r="AL725" s="93"/>
      <c r="AM725" s="93"/>
      <c r="AN725" s="93">
        <v>0</v>
      </c>
      <c r="AO725" s="93"/>
      <c r="AP725" s="93"/>
    </row>
    <row r="726" spans="1:42" ht="58">
      <c r="A726" s="89">
        <v>1037</v>
      </c>
      <c r="B726" s="93" t="s">
        <v>9314</v>
      </c>
      <c r="C726" s="93" t="s">
        <v>9315</v>
      </c>
      <c r="D726" s="93" t="s">
        <v>9316</v>
      </c>
      <c r="E726" s="93" t="s">
        <v>9317</v>
      </c>
      <c r="F726" s="93">
        <v>82132279577</v>
      </c>
      <c r="G726" s="93" t="s">
        <v>27</v>
      </c>
      <c r="H726" s="93" t="s">
        <v>9315</v>
      </c>
      <c r="I726" s="93" t="s">
        <v>9315</v>
      </c>
      <c r="J726" s="93" t="s">
        <v>9318</v>
      </c>
      <c r="K726" s="93" t="s">
        <v>209</v>
      </c>
      <c r="L726" s="93" t="s">
        <v>209</v>
      </c>
      <c r="M726" s="93" t="s">
        <v>209</v>
      </c>
      <c r="N726" s="93" t="s">
        <v>209</v>
      </c>
      <c r="O726" s="93" t="s">
        <v>209</v>
      </c>
      <c r="P726" s="93"/>
      <c r="Q726" s="93" t="s">
        <v>209</v>
      </c>
      <c r="R726" s="93"/>
      <c r="S726" s="93"/>
      <c r="T726" s="93" t="s">
        <v>8651</v>
      </c>
      <c r="U726" s="99"/>
      <c r="V726" s="99"/>
      <c r="W726" s="99"/>
      <c r="X726" s="99"/>
      <c r="Y726" s="93"/>
      <c r="Z726" s="93"/>
      <c r="AA726" s="93"/>
      <c r="AB726" s="96"/>
      <c r="AC726" s="93"/>
      <c r="AD726" s="93" t="s">
        <v>209</v>
      </c>
      <c r="AE726" s="99"/>
      <c r="AF726" s="93" t="s">
        <v>9319</v>
      </c>
      <c r="AG726" s="93"/>
      <c r="AH726" s="96"/>
      <c r="AI726" s="96"/>
      <c r="AJ726" s="93"/>
      <c r="AK726" s="93"/>
      <c r="AL726" s="93"/>
      <c r="AM726" s="93"/>
      <c r="AN726" s="93">
        <v>0</v>
      </c>
      <c r="AO726" s="93"/>
      <c r="AP726" s="93"/>
    </row>
    <row r="727" spans="1:42" ht="58">
      <c r="A727" s="89">
        <v>1038</v>
      </c>
      <c r="B727" s="93" t="s">
        <v>9320</v>
      </c>
      <c r="C727" s="93" t="s">
        <v>9321</v>
      </c>
      <c r="D727" s="93" t="s">
        <v>9322</v>
      </c>
      <c r="E727" s="93" t="s">
        <v>9323</v>
      </c>
      <c r="F727" s="93">
        <v>8226924368</v>
      </c>
      <c r="G727" s="93" t="s">
        <v>44</v>
      </c>
      <c r="H727" s="93" t="s">
        <v>9321</v>
      </c>
      <c r="I727" s="93" t="s">
        <v>9321</v>
      </c>
      <c r="J727" s="93" t="s">
        <v>9324</v>
      </c>
      <c r="K727" s="93" t="s">
        <v>209</v>
      </c>
      <c r="L727" s="93" t="s">
        <v>209</v>
      </c>
      <c r="M727" s="93" t="s">
        <v>209</v>
      </c>
      <c r="N727" s="93" t="s">
        <v>209</v>
      </c>
      <c r="O727" s="93" t="s">
        <v>209</v>
      </c>
      <c r="P727" s="93"/>
      <c r="Q727" s="93" t="s">
        <v>209</v>
      </c>
      <c r="R727" s="93"/>
      <c r="S727" s="93"/>
      <c r="T727" s="93" t="s">
        <v>8651</v>
      </c>
      <c r="U727" s="99"/>
      <c r="V727" s="99"/>
      <c r="W727" s="99"/>
      <c r="X727" s="99"/>
      <c r="Y727" s="93"/>
      <c r="Z727" s="93"/>
      <c r="AA727" s="93"/>
      <c r="AB727" s="96"/>
      <c r="AC727" s="93"/>
      <c r="AD727" s="93" t="s">
        <v>209</v>
      </c>
      <c r="AE727" s="99"/>
      <c r="AF727" s="93" t="s">
        <v>9325</v>
      </c>
      <c r="AG727" s="93"/>
      <c r="AH727" s="96"/>
      <c r="AI727" s="96"/>
      <c r="AJ727" s="93"/>
      <c r="AK727" s="93"/>
      <c r="AL727" s="93"/>
      <c r="AM727" s="93"/>
      <c r="AN727" s="93">
        <v>0</v>
      </c>
      <c r="AO727" s="93"/>
      <c r="AP727" s="93"/>
    </row>
    <row r="728" spans="1:42" ht="58">
      <c r="A728" s="89">
        <v>1039</v>
      </c>
      <c r="B728" s="93" t="s">
        <v>9326</v>
      </c>
      <c r="C728" s="93" t="s">
        <v>9327</v>
      </c>
      <c r="D728" s="93" t="s">
        <v>9328</v>
      </c>
      <c r="E728" s="93" t="s">
        <v>9329</v>
      </c>
      <c r="F728" s="93">
        <v>8123230594</v>
      </c>
      <c r="G728" s="93" t="s">
        <v>44</v>
      </c>
      <c r="H728" s="93" t="s">
        <v>9327</v>
      </c>
      <c r="I728" s="93" t="s">
        <v>9327</v>
      </c>
      <c r="J728" s="93" t="s">
        <v>9330</v>
      </c>
      <c r="K728" s="93" t="s">
        <v>209</v>
      </c>
      <c r="L728" s="93" t="s">
        <v>209</v>
      </c>
      <c r="M728" s="93" t="s">
        <v>209</v>
      </c>
      <c r="N728" s="93" t="s">
        <v>209</v>
      </c>
      <c r="O728" s="93" t="s">
        <v>209</v>
      </c>
      <c r="P728" s="93"/>
      <c r="Q728" s="93" t="s">
        <v>209</v>
      </c>
      <c r="R728" s="93"/>
      <c r="S728" s="93"/>
      <c r="T728" s="93" t="s">
        <v>8651</v>
      </c>
      <c r="U728" s="99"/>
      <c r="V728" s="99"/>
      <c r="W728" s="99"/>
      <c r="X728" s="99"/>
      <c r="Y728" s="93"/>
      <c r="Z728" s="93"/>
      <c r="AA728" s="93"/>
      <c r="AB728" s="96"/>
      <c r="AC728" s="93"/>
      <c r="AD728" s="93" t="s">
        <v>209</v>
      </c>
      <c r="AE728" s="99"/>
      <c r="AF728" s="93" t="s">
        <v>9331</v>
      </c>
      <c r="AG728" s="93"/>
      <c r="AH728" s="96"/>
      <c r="AI728" s="96"/>
      <c r="AJ728" s="93"/>
      <c r="AK728" s="93"/>
      <c r="AL728" s="93"/>
      <c r="AM728" s="93"/>
      <c r="AN728" s="93">
        <v>0</v>
      </c>
      <c r="AO728" s="93"/>
      <c r="AP728" s="93"/>
    </row>
    <row r="729" spans="1:42" ht="58">
      <c r="A729" s="89">
        <v>1040</v>
      </c>
      <c r="B729" s="93" t="s">
        <v>9332</v>
      </c>
      <c r="C729" s="93" t="s">
        <v>9333</v>
      </c>
      <c r="D729" s="93" t="s">
        <v>9334</v>
      </c>
      <c r="E729" s="93" t="s">
        <v>9335</v>
      </c>
      <c r="F729" s="93">
        <v>87854519590</v>
      </c>
      <c r="G729" s="93" t="s">
        <v>44</v>
      </c>
      <c r="H729" s="93" t="s">
        <v>9333</v>
      </c>
      <c r="I729" s="93" t="s">
        <v>9333</v>
      </c>
      <c r="J729" s="93" t="s">
        <v>9336</v>
      </c>
      <c r="K729" s="93" t="s">
        <v>209</v>
      </c>
      <c r="L729" s="93" t="s">
        <v>209</v>
      </c>
      <c r="M729" s="93" t="s">
        <v>209</v>
      </c>
      <c r="N729" s="93" t="s">
        <v>209</v>
      </c>
      <c r="O729" s="93" t="s">
        <v>209</v>
      </c>
      <c r="P729" s="93"/>
      <c r="Q729" s="93" t="s">
        <v>209</v>
      </c>
      <c r="R729" s="93"/>
      <c r="S729" s="93"/>
      <c r="T729" s="93" t="s">
        <v>8651</v>
      </c>
      <c r="U729" s="99"/>
      <c r="V729" s="99"/>
      <c r="W729" s="99"/>
      <c r="X729" s="99"/>
      <c r="Y729" s="93"/>
      <c r="Z729" s="93"/>
      <c r="AA729" s="93"/>
      <c r="AB729" s="96"/>
      <c r="AC729" s="93"/>
      <c r="AD729" s="93" t="s">
        <v>209</v>
      </c>
      <c r="AE729" s="99"/>
      <c r="AF729" s="93" t="s">
        <v>9337</v>
      </c>
      <c r="AG729" s="93"/>
      <c r="AH729" s="96"/>
      <c r="AI729" s="96"/>
      <c r="AJ729" s="93"/>
      <c r="AK729" s="93"/>
      <c r="AL729" s="93"/>
      <c r="AM729" s="93"/>
      <c r="AN729" s="93">
        <v>0</v>
      </c>
      <c r="AO729" s="93"/>
      <c r="AP729" s="93"/>
    </row>
    <row r="730" spans="1:42" ht="58">
      <c r="A730" s="89">
        <v>1041</v>
      </c>
      <c r="B730" s="93" t="s">
        <v>9338</v>
      </c>
      <c r="C730" s="93" t="s">
        <v>9339</v>
      </c>
      <c r="D730" s="93" t="s">
        <v>9340</v>
      </c>
      <c r="E730" s="93" t="s">
        <v>9341</v>
      </c>
      <c r="F730" s="93">
        <v>81230839797</v>
      </c>
      <c r="G730" s="93" t="s">
        <v>44</v>
      </c>
      <c r="H730" s="93" t="s">
        <v>9339</v>
      </c>
      <c r="I730" s="93" t="s">
        <v>9339</v>
      </c>
      <c r="J730" s="93" t="s">
        <v>9342</v>
      </c>
      <c r="K730" s="93" t="s">
        <v>209</v>
      </c>
      <c r="L730" s="93" t="s">
        <v>209</v>
      </c>
      <c r="M730" s="93" t="s">
        <v>209</v>
      </c>
      <c r="N730" s="93" t="s">
        <v>209</v>
      </c>
      <c r="O730" s="93" t="s">
        <v>209</v>
      </c>
      <c r="P730" s="93"/>
      <c r="Q730" s="93" t="s">
        <v>209</v>
      </c>
      <c r="R730" s="93"/>
      <c r="S730" s="93"/>
      <c r="T730" s="93" t="s">
        <v>8651</v>
      </c>
      <c r="U730" s="99"/>
      <c r="V730" s="99"/>
      <c r="W730" s="99"/>
      <c r="X730" s="99"/>
      <c r="Y730" s="93"/>
      <c r="Z730" s="93"/>
      <c r="AA730" s="93"/>
      <c r="AB730" s="96"/>
      <c r="AC730" s="93"/>
      <c r="AD730" s="93" t="s">
        <v>209</v>
      </c>
      <c r="AE730" s="99"/>
      <c r="AF730" s="93" t="s">
        <v>9343</v>
      </c>
      <c r="AG730" s="93"/>
      <c r="AH730" s="96"/>
      <c r="AI730" s="96"/>
      <c r="AJ730" s="93"/>
      <c r="AK730" s="93"/>
      <c r="AL730" s="93"/>
      <c r="AM730" s="93"/>
      <c r="AN730" s="93">
        <v>0</v>
      </c>
      <c r="AO730" s="93"/>
      <c r="AP730" s="93"/>
    </row>
    <row r="731" spans="1:42" ht="72.5">
      <c r="A731" s="89">
        <v>1042</v>
      </c>
      <c r="B731" s="93" t="s">
        <v>9344</v>
      </c>
      <c r="C731" s="93" t="s">
        <v>9345</v>
      </c>
      <c r="D731" s="93" t="s">
        <v>9346</v>
      </c>
      <c r="E731" s="93" t="s">
        <v>9347</v>
      </c>
      <c r="F731" s="93">
        <v>87853220989</v>
      </c>
      <c r="G731" s="93" t="s">
        <v>44</v>
      </c>
      <c r="H731" s="93" t="s">
        <v>9345</v>
      </c>
      <c r="I731" s="93" t="s">
        <v>9345</v>
      </c>
      <c r="J731" s="93" t="s">
        <v>9348</v>
      </c>
      <c r="K731" s="93" t="s">
        <v>209</v>
      </c>
      <c r="L731" s="93" t="s">
        <v>209</v>
      </c>
      <c r="M731" s="93" t="s">
        <v>209</v>
      </c>
      <c r="N731" s="93" t="s">
        <v>209</v>
      </c>
      <c r="O731" s="93" t="s">
        <v>209</v>
      </c>
      <c r="P731" s="93"/>
      <c r="Q731" s="93" t="s">
        <v>209</v>
      </c>
      <c r="R731" s="93"/>
      <c r="S731" s="93"/>
      <c r="T731" s="93" t="s">
        <v>8651</v>
      </c>
      <c r="U731" s="99"/>
      <c r="V731" s="99"/>
      <c r="W731" s="99"/>
      <c r="X731" s="99"/>
      <c r="Y731" s="93"/>
      <c r="Z731" s="93"/>
      <c r="AA731" s="93"/>
      <c r="AB731" s="96"/>
      <c r="AC731" s="93"/>
      <c r="AD731" s="93" t="s">
        <v>209</v>
      </c>
      <c r="AE731" s="99"/>
      <c r="AF731" s="93" t="s">
        <v>9349</v>
      </c>
      <c r="AG731" s="93"/>
      <c r="AH731" s="96"/>
      <c r="AI731" s="96"/>
      <c r="AJ731" s="93"/>
      <c r="AK731" s="93"/>
      <c r="AL731" s="93"/>
      <c r="AM731" s="93"/>
      <c r="AN731" s="93">
        <v>0</v>
      </c>
      <c r="AO731" s="93"/>
      <c r="AP731" s="93"/>
    </row>
    <row r="732" spans="1:42" ht="58">
      <c r="A732" s="89">
        <v>1043</v>
      </c>
      <c r="B732" s="93" t="s">
        <v>9350</v>
      </c>
      <c r="C732" s="93" t="s">
        <v>9351</v>
      </c>
      <c r="D732" s="93" t="s">
        <v>9352</v>
      </c>
      <c r="E732" s="93" t="s">
        <v>9353</v>
      </c>
      <c r="F732" s="93">
        <v>83831024484</v>
      </c>
      <c r="G732" s="93" t="s">
        <v>44</v>
      </c>
      <c r="H732" s="93" t="s">
        <v>9351</v>
      </c>
      <c r="I732" s="93" t="s">
        <v>9351</v>
      </c>
      <c r="J732" s="93" t="s">
        <v>9354</v>
      </c>
      <c r="K732" s="93" t="s">
        <v>209</v>
      </c>
      <c r="L732" s="93" t="s">
        <v>209</v>
      </c>
      <c r="M732" s="93" t="s">
        <v>209</v>
      </c>
      <c r="N732" s="93" t="s">
        <v>209</v>
      </c>
      <c r="O732" s="93" t="s">
        <v>209</v>
      </c>
      <c r="P732" s="93"/>
      <c r="Q732" s="93" t="s">
        <v>209</v>
      </c>
      <c r="R732" s="93"/>
      <c r="S732" s="93"/>
      <c r="T732" s="93" t="s">
        <v>8651</v>
      </c>
      <c r="U732" s="99"/>
      <c r="V732" s="99"/>
      <c r="W732" s="99"/>
      <c r="X732" s="99"/>
      <c r="Y732" s="93"/>
      <c r="Z732" s="93"/>
      <c r="AA732" s="93"/>
      <c r="AB732" s="96"/>
      <c r="AC732" s="93"/>
      <c r="AD732" s="93" t="s">
        <v>209</v>
      </c>
      <c r="AE732" s="99"/>
      <c r="AF732" s="93" t="s">
        <v>9355</v>
      </c>
      <c r="AG732" s="93"/>
      <c r="AH732" s="96"/>
      <c r="AI732" s="96"/>
      <c r="AJ732" s="93"/>
      <c r="AK732" s="93"/>
      <c r="AL732" s="93"/>
      <c r="AM732" s="93"/>
      <c r="AN732" s="93">
        <v>0</v>
      </c>
      <c r="AO732" s="93"/>
      <c r="AP732" s="93"/>
    </row>
    <row r="733" spans="1:42" ht="58">
      <c r="A733" s="89">
        <v>1044</v>
      </c>
      <c r="B733" s="93" t="s">
        <v>9356</v>
      </c>
      <c r="C733" s="93" t="s">
        <v>9357</v>
      </c>
      <c r="D733" s="93" t="s">
        <v>9358</v>
      </c>
      <c r="E733" s="97" t="s">
        <v>9359</v>
      </c>
      <c r="F733" s="93">
        <v>82257900402</v>
      </c>
      <c r="G733" s="93" t="s">
        <v>44</v>
      </c>
      <c r="H733" s="93" t="s">
        <v>9357</v>
      </c>
      <c r="I733" s="93" t="s">
        <v>9357</v>
      </c>
      <c r="J733" s="93" t="s">
        <v>9360</v>
      </c>
      <c r="K733" s="93" t="s">
        <v>209</v>
      </c>
      <c r="L733" s="93" t="s">
        <v>209</v>
      </c>
      <c r="M733" s="93" t="s">
        <v>209</v>
      </c>
      <c r="N733" s="93" t="s">
        <v>209</v>
      </c>
      <c r="O733" s="93" t="s">
        <v>209</v>
      </c>
      <c r="P733" s="93"/>
      <c r="Q733" s="93" t="s">
        <v>209</v>
      </c>
      <c r="R733" s="93"/>
      <c r="S733" s="93"/>
      <c r="T733" s="93" t="s">
        <v>8651</v>
      </c>
      <c r="U733" s="99"/>
      <c r="V733" s="99"/>
      <c r="W733" s="99"/>
      <c r="X733" s="99"/>
      <c r="Y733" s="93"/>
      <c r="Z733" s="93"/>
      <c r="AA733" s="93"/>
      <c r="AB733" s="96"/>
      <c r="AC733" s="93"/>
      <c r="AD733" s="93" t="s">
        <v>209</v>
      </c>
      <c r="AE733" s="99"/>
      <c r="AF733" s="93" t="s">
        <v>9361</v>
      </c>
      <c r="AG733" s="93"/>
      <c r="AH733" s="96"/>
      <c r="AI733" s="96"/>
      <c r="AJ733" s="93"/>
      <c r="AK733" s="93"/>
      <c r="AL733" s="93"/>
      <c r="AM733" s="93"/>
      <c r="AN733" s="93">
        <v>0</v>
      </c>
      <c r="AO733" s="93"/>
      <c r="AP733" s="93"/>
    </row>
    <row r="734" spans="1:42" ht="58">
      <c r="A734" s="89">
        <v>1045</v>
      </c>
      <c r="B734" s="93" t="s">
        <v>9362</v>
      </c>
      <c r="C734" s="93" t="s">
        <v>9363</v>
      </c>
      <c r="D734" s="93" t="s">
        <v>9364</v>
      </c>
      <c r="E734" s="93" t="s">
        <v>9365</v>
      </c>
      <c r="F734" s="93">
        <v>81333743739</v>
      </c>
      <c r="G734" s="93" t="s">
        <v>44</v>
      </c>
      <c r="H734" s="93" t="s">
        <v>9363</v>
      </c>
      <c r="I734" s="93" t="s">
        <v>9363</v>
      </c>
      <c r="J734" s="93" t="s">
        <v>9366</v>
      </c>
      <c r="K734" s="93" t="s">
        <v>209</v>
      </c>
      <c r="L734" s="93" t="s">
        <v>209</v>
      </c>
      <c r="M734" s="93" t="s">
        <v>209</v>
      </c>
      <c r="N734" s="93" t="s">
        <v>209</v>
      </c>
      <c r="O734" s="93" t="s">
        <v>209</v>
      </c>
      <c r="P734" s="93"/>
      <c r="Q734" s="93" t="s">
        <v>209</v>
      </c>
      <c r="R734" s="93"/>
      <c r="S734" s="93"/>
      <c r="T734" s="93" t="s">
        <v>8651</v>
      </c>
      <c r="U734" s="99"/>
      <c r="V734" s="99"/>
      <c r="W734" s="99"/>
      <c r="X734" s="99"/>
      <c r="Y734" s="93"/>
      <c r="Z734" s="93"/>
      <c r="AA734" s="93"/>
      <c r="AB734" s="96"/>
      <c r="AC734" s="93"/>
      <c r="AD734" s="93" t="s">
        <v>209</v>
      </c>
      <c r="AE734" s="99"/>
      <c r="AF734" s="93" t="s">
        <v>6490</v>
      </c>
      <c r="AG734" s="93"/>
      <c r="AH734" s="96"/>
      <c r="AI734" s="96"/>
      <c r="AJ734" s="93"/>
      <c r="AK734" s="93"/>
      <c r="AL734" s="93"/>
      <c r="AM734" s="93"/>
      <c r="AN734" s="93">
        <v>0</v>
      </c>
      <c r="AO734" s="93"/>
      <c r="AP734" s="93"/>
    </row>
    <row r="735" spans="1:42" ht="58">
      <c r="A735" s="89">
        <v>1046</v>
      </c>
      <c r="B735" s="93" t="s">
        <v>9367</v>
      </c>
      <c r="C735" s="93" t="s">
        <v>9368</v>
      </c>
      <c r="D735" s="93" t="s">
        <v>9369</v>
      </c>
      <c r="E735" s="93" t="s">
        <v>9370</v>
      </c>
      <c r="F735" s="93">
        <v>81944965932</v>
      </c>
      <c r="G735" s="93" t="s">
        <v>27</v>
      </c>
      <c r="H735" s="93" t="s">
        <v>9368</v>
      </c>
      <c r="I735" s="93" t="s">
        <v>9368</v>
      </c>
      <c r="J735" s="93" t="s">
        <v>9371</v>
      </c>
      <c r="K735" s="93" t="s">
        <v>209</v>
      </c>
      <c r="L735" s="93" t="s">
        <v>209</v>
      </c>
      <c r="M735" s="93" t="s">
        <v>209</v>
      </c>
      <c r="N735" s="93" t="s">
        <v>209</v>
      </c>
      <c r="O735" s="93" t="s">
        <v>209</v>
      </c>
      <c r="P735" s="93"/>
      <c r="Q735" s="93" t="s">
        <v>209</v>
      </c>
      <c r="R735" s="93"/>
      <c r="S735" s="93"/>
      <c r="T735" s="93" t="s">
        <v>8651</v>
      </c>
      <c r="U735" s="99"/>
      <c r="V735" s="99"/>
      <c r="W735" s="99"/>
      <c r="X735" s="99"/>
      <c r="Y735" s="93"/>
      <c r="Z735" s="93"/>
      <c r="AA735" s="93"/>
      <c r="AB735" s="96"/>
      <c r="AC735" s="93"/>
      <c r="AD735" s="93" t="s">
        <v>209</v>
      </c>
      <c r="AE735" s="99"/>
      <c r="AF735" s="93" t="s">
        <v>9372</v>
      </c>
      <c r="AG735" s="93"/>
      <c r="AH735" s="96"/>
      <c r="AI735" s="96"/>
      <c r="AJ735" s="93"/>
      <c r="AK735" s="93"/>
      <c r="AL735" s="93"/>
      <c r="AM735" s="93"/>
      <c r="AN735" s="93">
        <v>0</v>
      </c>
      <c r="AO735" s="93"/>
      <c r="AP735" s="93"/>
    </row>
    <row r="736" spans="1:42" ht="87">
      <c r="A736" s="89">
        <v>1047</v>
      </c>
      <c r="B736" s="93" t="s">
        <v>9373</v>
      </c>
      <c r="C736" s="93" t="s">
        <v>9374</v>
      </c>
      <c r="D736" s="93" t="s">
        <v>9375</v>
      </c>
      <c r="E736" s="93" t="s">
        <v>9376</v>
      </c>
      <c r="F736" s="93">
        <v>81252494100</v>
      </c>
      <c r="G736" s="93" t="s">
        <v>44</v>
      </c>
      <c r="H736" s="93" t="s">
        <v>9374</v>
      </c>
      <c r="I736" s="93" t="s">
        <v>9374</v>
      </c>
      <c r="J736" s="93" t="s">
        <v>9377</v>
      </c>
      <c r="K736" s="93" t="s">
        <v>209</v>
      </c>
      <c r="L736" s="93" t="s">
        <v>209</v>
      </c>
      <c r="M736" s="93" t="s">
        <v>209</v>
      </c>
      <c r="N736" s="93" t="s">
        <v>209</v>
      </c>
      <c r="O736" s="93" t="s">
        <v>209</v>
      </c>
      <c r="P736" s="93"/>
      <c r="Q736" s="93" t="s">
        <v>209</v>
      </c>
      <c r="R736" s="93"/>
      <c r="S736" s="93"/>
      <c r="T736" s="93" t="s">
        <v>8651</v>
      </c>
      <c r="U736" s="99"/>
      <c r="V736" s="99"/>
      <c r="W736" s="99"/>
      <c r="X736" s="99"/>
      <c r="Y736" s="93"/>
      <c r="Z736" s="93"/>
      <c r="AA736" s="93"/>
      <c r="AB736" s="96"/>
      <c r="AC736" s="93"/>
      <c r="AD736" s="93" t="s">
        <v>209</v>
      </c>
      <c r="AE736" s="99"/>
      <c r="AF736" s="93" t="s">
        <v>9378</v>
      </c>
      <c r="AG736" s="93"/>
      <c r="AH736" s="96"/>
      <c r="AI736" s="96"/>
      <c r="AJ736" s="93"/>
      <c r="AK736" s="93"/>
      <c r="AL736" s="93"/>
      <c r="AM736" s="93"/>
      <c r="AN736" s="93">
        <v>0</v>
      </c>
      <c r="AO736" s="93"/>
      <c r="AP736" s="93"/>
    </row>
    <row r="737" spans="1:42" ht="58">
      <c r="A737" s="89">
        <v>1048</v>
      </c>
      <c r="B737" s="93" t="s">
        <v>9379</v>
      </c>
      <c r="C737" s="93" t="s">
        <v>9380</v>
      </c>
      <c r="D737" s="93" t="s">
        <v>9381</v>
      </c>
      <c r="E737" s="93" t="s">
        <v>9382</v>
      </c>
      <c r="F737" s="93">
        <v>85607219222</v>
      </c>
      <c r="G737" s="93" t="s">
        <v>44</v>
      </c>
      <c r="H737" s="93" t="s">
        <v>9380</v>
      </c>
      <c r="I737" s="93" t="s">
        <v>9380</v>
      </c>
      <c r="J737" s="93" t="s">
        <v>9383</v>
      </c>
      <c r="K737" s="93" t="s">
        <v>209</v>
      </c>
      <c r="L737" s="93" t="s">
        <v>209</v>
      </c>
      <c r="M737" s="93" t="s">
        <v>209</v>
      </c>
      <c r="N737" s="93" t="s">
        <v>209</v>
      </c>
      <c r="O737" s="93" t="s">
        <v>209</v>
      </c>
      <c r="P737" s="93"/>
      <c r="Q737" s="93" t="s">
        <v>209</v>
      </c>
      <c r="R737" s="93"/>
      <c r="S737" s="93"/>
      <c r="T737" s="93" t="s">
        <v>8651</v>
      </c>
      <c r="U737" s="99"/>
      <c r="V737" s="99"/>
      <c r="W737" s="99"/>
      <c r="X737" s="99"/>
      <c r="Y737" s="93"/>
      <c r="Z737" s="93"/>
      <c r="AA737" s="93"/>
      <c r="AB737" s="96"/>
      <c r="AC737" s="93"/>
      <c r="AD737" s="93" t="s">
        <v>209</v>
      </c>
      <c r="AE737" s="99"/>
      <c r="AF737" s="93" t="s">
        <v>8952</v>
      </c>
      <c r="AG737" s="93"/>
      <c r="AH737" s="96"/>
      <c r="AI737" s="96"/>
      <c r="AJ737" s="93"/>
      <c r="AK737" s="93"/>
      <c r="AL737" s="93"/>
      <c r="AM737" s="93"/>
      <c r="AN737" s="93">
        <v>0</v>
      </c>
      <c r="AO737" s="93"/>
      <c r="AP737" s="93"/>
    </row>
    <row r="738" spans="1:42" ht="58">
      <c r="A738" s="89">
        <v>1049</v>
      </c>
      <c r="B738" s="93" t="s">
        <v>9384</v>
      </c>
      <c r="C738" s="93" t="s">
        <v>9385</v>
      </c>
      <c r="D738" s="93" t="s">
        <v>9386</v>
      </c>
      <c r="E738" s="93" t="s">
        <v>9387</v>
      </c>
      <c r="F738" s="93">
        <v>81257664004</v>
      </c>
      <c r="G738" s="93" t="s">
        <v>44</v>
      </c>
      <c r="H738" s="93" t="s">
        <v>9385</v>
      </c>
      <c r="I738" s="93" t="s">
        <v>9385</v>
      </c>
      <c r="J738" s="93" t="s">
        <v>9388</v>
      </c>
      <c r="K738" s="93" t="s">
        <v>209</v>
      </c>
      <c r="L738" s="93" t="s">
        <v>209</v>
      </c>
      <c r="M738" s="93" t="s">
        <v>209</v>
      </c>
      <c r="N738" s="93" t="s">
        <v>209</v>
      </c>
      <c r="O738" s="93" t="s">
        <v>209</v>
      </c>
      <c r="P738" s="93"/>
      <c r="Q738" s="93" t="s">
        <v>209</v>
      </c>
      <c r="R738" s="93"/>
      <c r="S738" s="93"/>
      <c r="T738" s="93" t="s">
        <v>8651</v>
      </c>
      <c r="U738" s="99"/>
      <c r="V738" s="99"/>
      <c r="W738" s="99"/>
      <c r="X738" s="99"/>
      <c r="Y738" s="93"/>
      <c r="Z738" s="93"/>
      <c r="AA738" s="93"/>
      <c r="AB738" s="96"/>
      <c r="AC738" s="93"/>
      <c r="AD738" s="93" t="s">
        <v>209</v>
      </c>
      <c r="AE738" s="99"/>
      <c r="AF738" s="93" t="s">
        <v>9389</v>
      </c>
      <c r="AG738" s="93"/>
      <c r="AH738" s="96"/>
      <c r="AI738" s="96"/>
      <c r="AJ738" s="93"/>
      <c r="AK738" s="93"/>
      <c r="AL738" s="93"/>
      <c r="AM738" s="93"/>
      <c r="AN738" s="93">
        <v>0</v>
      </c>
      <c r="AO738" s="93"/>
      <c r="AP738" s="93"/>
    </row>
    <row r="739" spans="1:42" ht="72.5">
      <c r="A739" s="89">
        <v>1050</v>
      </c>
      <c r="B739" s="93" t="s">
        <v>9390</v>
      </c>
      <c r="C739" s="93" t="s">
        <v>9391</v>
      </c>
      <c r="D739" s="93" t="s">
        <v>9392</v>
      </c>
      <c r="E739" s="93" t="s">
        <v>9393</v>
      </c>
      <c r="F739" s="93">
        <v>85231371761</v>
      </c>
      <c r="G739" s="93" t="s">
        <v>44</v>
      </c>
      <c r="H739" s="93" t="s">
        <v>9391</v>
      </c>
      <c r="I739" s="93" t="s">
        <v>9391</v>
      </c>
      <c r="J739" s="93" t="s">
        <v>9394</v>
      </c>
      <c r="K739" s="93" t="s">
        <v>209</v>
      </c>
      <c r="L739" s="93" t="s">
        <v>209</v>
      </c>
      <c r="M739" s="93" t="s">
        <v>209</v>
      </c>
      <c r="N739" s="93" t="s">
        <v>209</v>
      </c>
      <c r="O739" s="93" t="s">
        <v>209</v>
      </c>
      <c r="P739" s="93"/>
      <c r="Q739" s="93" t="s">
        <v>209</v>
      </c>
      <c r="R739" s="93"/>
      <c r="S739" s="93"/>
      <c r="T739" s="93" t="s">
        <v>8651</v>
      </c>
      <c r="U739" s="99"/>
      <c r="V739" s="99"/>
      <c r="W739" s="99"/>
      <c r="X739" s="99"/>
      <c r="Y739" s="93"/>
      <c r="Z739" s="93"/>
      <c r="AA739" s="93"/>
      <c r="AB739" s="96"/>
      <c r="AC739" s="93"/>
      <c r="AD739" s="93" t="s">
        <v>209</v>
      </c>
      <c r="AE739" s="99"/>
      <c r="AF739" s="93" t="s">
        <v>9395</v>
      </c>
      <c r="AG739" s="93"/>
      <c r="AH739" s="96"/>
      <c r="AI739" s="96"/>
      <c r="AJ739" s="93"/>
      <c r="AK739" s="93"/>
      <c r="AL739" s="93"/>
      <c r="AM739" s="93"/>
      <c r="AN739" s="93">
        <v>0</v>
      </c>
      <c r="AO739" s="93"/>
      <c r="AP739" s="93"/>
    </row>
    <row r="740" spans="1:42" ht="72.5">
      <c r="A740" s="89">
        <v>1051</v>
      </c>
      <c r="B740" s="93" t="s">
        <v>9396</v>
      </c>
      <c r="C740" s="93" t="s">
        <v>9397</v>
      </c>
      <c r="D740" s="93" t="s">
        <v>9398</v>
      </c>
      <c r="E740" s="93" t="s">
        <v>9399</v>
      </c>
      <c r="F740" s="93">
        <v>81216611209</v>
      </c>
      <c r="G740" s="93" t="s">
        <v>44</v>
      </c>
      <c r="H740" s="93" t="s">
        <v>9397</v>
      </c>
      <c r="I740" s="93" t="s">
        <v>9397</v>
      </c>
      <c r="J740" s="93" t="s">
        <v>9400</v>
      </c>
      <c r="K740" s="93" t="s">
        <v>209</v>
      </c>
      <c r="L740" s="93" t="s">
        <v>209</v>
      </c>
      <c r="M740" s="93" t="s">
        <v>209</v>
      </c>
      <c r="N740" s="93" t="s">
        <v>209</v>
      </c>
      <c r="O740" s="93" t="s">
        <v>209</v>
      </c>
      <c r="P740" s="93"/>
      <c r="Q740" s="93" t="s">
        <v>209</v>
      </c>
      <c r="R740" s="93"/>
      <c r="S740" s="93"/>
      <c r="T740" s="93" t="s">
        <v>8651</v>
      </c>
      <c r="U740" s="99"/>
      <c r="V740" s="99"/>
      <c r="W740" s="99"/>
      <c r="X740" s="99"/>
      <c r="Y740" s="93"/>
      <c r="Z740" s="93"/>
      <c r="AA740" s="93"/>
      <c r="AB740" s="96"/>
      <c r="AC740" s="93"/>
      <c r="AD740" s="93" t="s">
        <v>209</v>
      </c>
      <c r="AE740" s="99"/>
      <c r="AF740" s="93" t="s">
        <v>9401</v>
      </c>
      <c r="AG740" s="93"/>
      <c r="AH740" s="96"/>
      <c r="AI740" s="96"/>
      <c r="AJ740" s="93"/>
      <c r="AK740" s="93"/>
      <c r="AL740" s="93"/>
      <c r="AM740" s="93"/>
      <c r="AN740" s="93">
        <v>0</v>
      </c>
      <c r="AO740" s="93"/>
      <c r="AP740" s="93"/>
    </row>
    <row r="741" spans="1:42" ht="72.5">
      <c r="A741" s="89">
        <v>1052</v>
      </c>
      <c r="B741" s="93" t="s">
        <v>9402</v>
      </c>
      <c r="C741" s="93" t="s">
        <v>9403</v>
      </c>
      <c r="D741" s="93" t="s">
        <v>9404</v>
      </c>
      <c r="E741" s="93" t="s">
        <v>9405</v>
      </c>
      <c r="F741" s="93" t="s">
        <v>9406</v>
      </c>
      <c r="G741" s="93" t="s">
        <v>44</v>
      </c>
      <c r="H741" s="93" t="s">
        <v>9403</v>
      </c>
      <c r="I741" s="93" t="s">
        <v>9403</v>
      </c>
      <c r="J741" s="93" t="s">
        <v>9407</v>
      </c>
      <c r="K741" s="93" t="s">
        <v>209</v>
      </c>
      <c r="L741" s="93" t="s">
        <v>209</v>
      </c>
      <c r="M741" s="93" t="s">
        <v>209</v>
      </c>
      <c r="N741" s="93" t="s">
        <v>209</v>
      </c>
      <c r="O741" s="93" t="s">
        <v>209</v>
      </c>
      <c r="P741" s="93"/>
      <c r="Q741" s="93" t="s">
        <v>209</v>
      </c>
      <c r="R741" s="93"/>
      <c r="S741" s="93"/>
      <c r="T741" s="93" t="s">
        <v>8651</v>
      </c>
      <c r="U741" s="99"/>
      <c r="V741" s="99"/>
      <c r="W741" s="99"/>
      <c r="X741" s="99"/>
      <c r="Y741" s="93"/>
      <c r="Z741" s="93"/>
      <c r="AA741" s="93"/>
      <c r="AB741" s="96"/>
      <c r="AC741" s="93"/>
      <c r="AD741" s="93" t="s">
        <v>209</v>
      </c>
      <c r="AE741" s="99"/>
      <c r="AF741" s="93" t="s">
        <v>9408</v>
      </c>
      <c r="AG741" s="93"/>
      <c r="AH741" s="96"/>
      <c r="AI741" s="96"/>
      <c r="AJ741" s="93"/>
      <c r="AK741" s="93"/>
      <c r="AL741" s="93"/>
      <c r="AM741" s="93"/>
      <c r="AN741" s="93">
        <v>0</v>
      </c>
      <c r="AO741" s="93"/>
      <c r="AP741" s="93"/>
    </row>
    <row r="742" spans="1:42" ht="87">
      <c r="A742" s="89">
        <v>1053</v>
      </c>
      <c r="B742" s="93" t="s">
        <v>9409</v>
      </c>
      <c r="C742" s="93" t="s">
        <v>9410</v>
      </c>
      <c r="D742" s="93" t="s">
        <v>9411</v>
      </c>
      <c r="E742" s="93" t="s">
        <v>9412</v>
      </c>
      <c r="F742" s="93" t="s">
        <v>9413</v>
      </c>
      <c r="G742" s="93" t="s">
        <v>44</v>
      </c>
      <c r="H742" s="93" t="s">
        <v>9410</v>
      </c>
      <c r="I742" s="93" t="s">
        <v>9410</v>
      </c>
      <c r="J742" s="93" t="s">
        <v>9414</v>
      </c>
      <c r="K742" s="93" t="s">
        <v>209</v>
      </c>
      <c r="L742" s="93" t="s">
        <v>209</v>
      </c>
      <c r="M742" s="93" t="s">
        <v>209</v>
      </c>
      <c r="N742" s="93" t="s">
        <v>209</v>
      </c>
      <c r="O742" s="93" t="s">
        <v>209</v>
      </c>
      <c r="P742" s="93"/>
      <c r="Q742" s="93" t="s">
        <v>209</v>
      </c>
      <c r="R742" s="93"/>
      <c r="S742" s="93"/>
      <c r="T742" s="93" t="s">
        <v>8651</v>
      </c>
      <c r="U742" s="99"/>
      <c r="V742" s="99"/>
      <c r="W742" s="99"/>
      <c r="X742" s="99"/>
      <c r="Y742" s="93"/>
      <c r="Z742" s="93"/>
      <c r="AA742" s="93"/>
      <c r="AB742" s="96"/>
      <c r="AC742" s="93"/>
      <c r="AD742" s="93" t="s">
        <v>209</v>
      </c>
      <c r="AE742" s="99"/>
      <c r="AF742" s="93" t="s">
        <v>9415</v>
      </c>
      <c r="AG742" s="93"/>
      <c r="AH742" s="96"/>
      <c r="AI742" s="96"/>
      <c r="AJ742" s="93"/>
      <c r="AK742" s="93"/>
      <c r="AL742" s="93"/>
      <c r="AM742" s="93"/>
      <c r="AN742" s="93">
        <v>0</v>
      </c>
      <c r="AO742" s="93"/>
      <c r="AP742" s="93"/>
    </row>
    <row r="743" spans="1:42" ht="72.5">
      <c r="A743" s="89">
        <v>1054</v>
      </c>
      <c r="B743" s="93" t="s">
        <v>9416</v>
      </c>
      <c r="C743" s="93" t="s">
        <v>9417</v>
      </c>
      <c r="D743" s="93" t="s">
        <v>9418</v>
      </c>
      <c r="E743" s="93" t="s">
        <v>9419</v>
      </c>
      <c r="F743" s="93">
        <v>81939840500</v>
      </c>
      <c r="G743" s="93" t="s">
        <v>44</v>
      </c>
      <c r="H743" s="93" t="s">
        <v>9417</v>
      </c>
      <c r="I743" s="93" t="s">
        <v>9417</v>
      </c>
      <c r="J743" s="93" t="s">
        <v>9420</v>
      </c>
      <c r="K743" s="93" t="s">
        <v>209</v>
      </c>
      <c r="L743" s="93" t="s">
        <v>209</v>
      </c>
      <c r="M743" s="93" t="s">
        <v>209</v>
      </c>
      <c r="N743" s="93" t="s">
        <v>209</v>
      </c>
      <c r="O743" s="93" t="s">
        <v>209</v>
      </c>
      <c r="P743" s="93"/>
      <c r="Q743" s="93" t="s">
        <v>209</v>
      </c>
      <c r="R743" s="93"/>
      <c r="S743" s="93"/>
      <c r="T743" s="93" t="s">
        <v>8651</v>
      </c>
      <c r="U743" s="99"/>
      <c r="V743" s="99"/>
      <c r="W743" s="99"/>
      <c r="X743" s="99"/>
      <c r="Y743" s="93"/>
      <c r="Z743" s="93"/>
      <c r="AA743" s="93"/>
      <c r="AB743" s="96"/>
      <c r="AC743" s="93"/>
      <c r="AD743" s="93" t="s">
        <v>209</v>
      </c>
      <c r="AE743" s="99"/>
      <c r="AF743" s="93" t="s">
        <v>9421</v>
      </c>
      <c r="AG743" s="93"/>
      <c r="AH743" s="96"/>
      <c r="AI743" s="96"/>
      <c r="AJ743" s="93"/>
      <c r="AK743" s="93"/>
      <c r="AL743" s="93"/>
      <c r="AM743" s="93"/>
      <c r="AN743" s="93">
        <v>0</v>
      </c>
      <c r="AO743" s="93"/>
      <c r="AP743" s="93"/>
    </row>
    <row r="744" spans="1:42" ht="58">
      <c r="A744" s="89">
        <v>1055</v>
      </c>
      <c r="B744" s="93" t="s">
        <v>9422</v>
      </c>
      <c r="C744" s="93" t="s">
        <v>9423</v>
      </c>
      <c r="D744" s="93" t="s">
        <v>9424</v>
      </c>
      <c r="E744" s="93" t="s">
        <v>9425</v>
      </c>
      <c r="F744" s="93">
        <v>8123208385</v>
      </c>
      <c r="G744" s="93" t="s">
        <v>44</v>
      </c>
      <c r="H744" s="93" t="s">
        <v>9423</v>
      </c>
      <c r="I744" s="93" t="s">
        <v>9423</v>
      </c>
      <c r="J744" s="93" t="s">
        <v>9426</v>
      </c>
      <c r="K744" s="93" t="s">
        <v>209</v>
      </c>
      <c r="L744" s="93" t="s">
        <v>209</v>
      </c>
      <c r="M744" s="93" t="s">
        <v>209</v>
      </c>
      <c r="N744" s="93" t="s">
        <v>209</v>
      </c>
      <c r="O744" s="93" t="s">
        <v>209</v>
      </c>
      <c r="P744" s="93"/>
      <c r="Q744" s="93" t="s">
        <v>209</v>
      </c>
      <c r="R744" s="93"/>
      <c r="S744" s="93"/>
      <c r="T744" s="93" t="s">
        <v>8651</v>
      </c>
      <c r="U744" s="99"/>
      <c r="V744" s="99"/>
      <c r="W744" s="99"/>
      <c r="X744" s="99"/>
      <c r="Y744" s="93"/>
      <c r="Z744" s="93"/>
      <c r="AA744" s="93"/>
      <c r="AB744" s="96"/>
      <c r="AC744" s="93"/>
      <c r="AD744" s="93" t="s">
        <v>209</v>
      </c>
      <c r="AE744" s="99"/>
      <c r="AF744" s="93" t="s">
        <v>9427</v>
      </c>
      <c r="AG744" s="93"/>
      <c r="AH744" s="96"/>
      <c r="AI744" s="96"/>
      <c r="AJ744" s="93"/>
      <c r="AK744" s="93"/>
      <c r="AL744" s="93"/>
      <c r="AM744" s="93"/>
      <c r="AN744" s="93">
        <v>0</v>
      </c>
      <c r="AO744" s="93"/>
      <c r="AP744" s="93"/>
    </row>
    <row r="745" spans="1:42" ht="101.5">
      <c r="A745" s="89">
        <v>1056</v>
      </c>
      <c r="B745" s="93" t="s">
        <v>9428</v>
      </c>
      <c r="C745" s="93" t="s">
        <v>9429</v>
      </c>
      <c r="D745" s="93" t="s">
        <v>9430</v>
      </c>
      <c r="E745" s="93" t="s">
        <v>9431</v>
      </c>
      <c r="F745" s="93">
        <v>81235414266</v>
      </c>
      <c r="G745" s="93" t="s">
        <v>44</v>
      </c>
      <c r="H745" s="93" t="s">
        <v>9429</v>
      </c>
      <c r="I745" s="93" t="s">
        <v>9429</v>
      </c>
      <c r="J745" s="93" t="s">
        <v>9432</v>
      </c>
      <c r="K745" s="93" t="s">
        <v>209</v>
      </c>
      <c r="L745" s="93" t="s">
        <v>209</v>
      </c>
      <c r="M745" s="93" t="s">
        <v>209</v>
      </c>
      <c r="N745" s="93" t="s">
        <v>209</v>
      </c>
      <c r="O745" s="93" t="s">
        <v>209</v>
      </c>
      <c r="P745" s="93"/>
      <c r="Q745" s="93" t="s">
        <v>209</v>
      </c>
      <c r="R745" s="93"/>
      <c r="S745" s="93"/>
      <c r="T745" s="93" t="s">
        <v>8651</v>
      </c>
      <c r="U745" s="99"/>
      <c r="V745" s="99"/>
      <c r="W745" s="99"/>
      <c r="X745" s="99"/>
      <c r="Y745" s="93"/>
      <c r="Z745" s="93"/>
      <c r="AA745" s="93"/>
      <c r="AB745" s="96"/>
      <c r="AC745" s="93"/>
      <c r="AD745" s="93" t="s">
        <v>209</v>
      </c>
      <c r="AE745" s="99"/>
      <c r="AF745" s="93" t="s">
        <v>9433</v>
      </c>
      <c r="AG745" s="93"/>
      <c r="AH745" s="96"/>
      <c r="AI745" s="96"/>
      <c r="AJ745" s="93"/>
      <c r="AK745" s="93"/>
      <c r="AL745" s="93"/>
      <c r="AM745" s="93"/>
      <c r="AN745" s="93">
        <v>0</v>
      </c>
      <c r="AO745" s="93"/>
      <c r="AP745" s="93"/>
    </row>
    <row r="746" spans="1:42" ht="58">
      <c r="A746" s="89">
        <v>1057</v>
      </c>
      <c r="B746" s="93" t="s">
        <v>9434</v>
      </c>
      <c r="C746" s="93" t="s">
        <v>9435</v>
      </c>
      <c r="D746" s="93" t="s">
        <v>9436</v>
      </c>
      <c r="E746" s="93" t="s">
        <v>9437</v>
      </c>
      <c r="F746" s="93">
        <v>81390906303</v>
      </c>
      <c r="G746" s="93" t="s">
        <v>44</v>
      </c>
      <c r="H746" s="93" t="s">
        <v>9435</v>
      </c>
      <c r="I746" s="93" t="s">
        <v>9435</v>
      </c>
      <c r="J746" s="93" t="s">
        <v>9438</v>
      </c>
      <c r="K746" s="93" t="s">
        <v>209</v>
      </c>
      <c r="L746" s="93" t="s">
        <v>209</v>
      </c>
      <c r="M746" s="93" t="s">
        <v>209</v>
      </c>
      <c r="N746" s="93" t="s">
        <v>209</v>
      </c>
      <c r="O746" s="93" t="s">
        <v>209</v>
      </c>
      <c r="P746" s="93"/>
      <c r="Q746" s="93" t="s">
        <v>209</v>
      </c>
      <c r="R746" s="93"/>
      <c r="S746" s="93"/>
      <c r="T746" s="93" t="s">
        <v>8651</v>
      </c>
      <c r="U746" s="99"/>
      <c r="V746" s="99"/>
      <c r="W746" s="99"/>
      <c r="X746" s="99"/>
      <c r="Y746" s="93"/>
      <c r="Z746" s="93"/>
      <c r="AA746" s="93"/>
      <c r="AB746" s="96"/>
      <c r="AC746" s="93"/>
      <c r="AD746" s="93" t="s">
        <v>209</v>
      </c>
      <c r="AE746" s="99"/>
      <c r="AF746" s="93" t="s">
        <v>9439</v>
      </c>
      <c r="AG746" s="93"/>
      <c r="AH746" s="96"/>
      <c r="AI746" s="96"/>
      <c r="AJ746" s="93"/>
      <c r="AK746" s="93"/>
      <c r="AL746" s="93"/>
      <c r="AM746" s="93"/>
      <c r="AN746" s="93">
        <v>0</v>
      </c>
      <c r="AO746" s="93"/>
      <c r="AP746" s="93"/>
    </row>
    <row r="747" spans="1:42" ht="58">
      <c r="A747" s="89">
        <v>1058</v>
      </c>
      <c r="B747" s="93" t="s">
        <v>9440</v>
      </c>
      <c r="C747" s="93" t="s">
        <v>9441</v>
      </c>
      <c r="D747" s="93" t="s">
        <v>5405</v>
      </c>
      <c r="E747" s="93" t="s">
        <v>9442</v>
      </c>
      <c r="F747" s="93">
        <v>8123520650</v>
      </c>
      <c r="G747" s="93" t="s">
        <v>27</v>
      </c>
      <c r="H747" s="93" t="s">
        <v>9441</v>
      </c>
      <c r="I747" s="93" t="s">
        <v>9441</v>
      </c>
      <c r="J747" s="93" t="s">
        <v>9443</v>
      </c>
      <c r="K747" s="93" t="s">
        <v>209</v>
      </c>
      <c r="L747" s="93" t="s">
        <v>209</v>
      </c>
      <c r="M747" s="93" t="s">
        <v>209</v>
      </c>
      <c r="N747" s="93" t="s">
        <v>209</v>
      </c>
      <c r="O747" s="93" t="s">
        <v>209</v>
      </c>
      <c r="P747" s="93"/>
      <c r="Q747" s="93" t="s">
        <v>209</v>
      </c>
      <c r="R747" s="93"/>
      <c r="S747" s="93"/>
      <c r="T747" s="93" t="s">
        <v>8651</v>
      </c>
      <c r="U747" s="99"/>
      <c r="V747" s="99"/>
      <c r="W747" s="99"/>
      <c r="X747" s="99"/>
      <c r="Y747" s="93"/>
      <c r="Z747" s="93"/>
      <c r="AA747" s="93"/>
      <c r="AB747" s="96"/>
      <c r="AC747" s="93"/>
      <c r="AD747" s="93" t="s">
        <v>209</v>
      </c>
      <c r="AE747" s="99"/>
      <c r="AF747" s="93" t="s">
        <v>5059</v>
      </c>
      <c r="AG747" s="93"/>
      <c r="AH747" s="96"/>
      <c r="AI747" s="96"/>
      <c r="AJ747" s="93"/>
      <c r="AK747" s="93"/>
      <c r="AL747" s="93"/>
      <c r="AM747" s="93"/>
      <c r="AN747" s="93">
        <v>0</v>
      </c>
      <c r="AO747" s="93"/>
      <c r="AP747" s="93"/>
    </row>
    <row r="748" spans="1:42" ht="58">
      <c r="A748" s="89">
        <v>1059</v>
      </c>
      <c r="B748" s="93" t="s">
        <v>9444</v>
      </c>
      <c r="C748" s="93" t="s">
        <v>9445</v>
      </c>
      <c r="D748" s="93" t="s">
        <v>9446</v>
      </c>
      <c r="E748" s="93" t="s">
        <v>9447</v>
      </c>
      <c r="F748" s="93">
        <v>813303000875</v>
      </c>
      <c r="G748" s="93" t="s">
        <v>27</v>
      </c>
      <c r="H748" s="93" t="s">
        <v>9445</v>
      </c>
      <c r="I748" s="93" t="s">
        <v>9445</v>
      </c>
      <c r="J748" s="93" t="s">
        <v>9448</v>
      </c>
      <c r="K748" s="93" t="s">
        <v>209</v>
      </c>
      <c r="L748" s="93" t="s">
        <v>209</v>
      </c>
      <c r="M748" s="93" t="s">
        <v>209</v>
      </c>
      <c r="N748" s="93" t="s">
        <v>209</v>
      </c>
      <c r="O748" s="93" t="s">
        <v>209</v>
      </c>
      <c r="P748" s="93"/>
      <c r="Q748" s="93" t="s">
        <v>209</v>
      </c>
      <c r="R748" s="93"/>
      <c r="S748" s="93"/>
      <c r="T748" s="93" t="s">
        <v>8651</v>
      </c>
      <c r="U748" s="99"/>
      <c r="V748" s="99"/>
      <c r="W748" s="99"/>
      <c r="X748" s="99"/>
      <c r="Y748" s="93"/>
      <c r="Z748" s="93"/>
      <c r="AA748" s="93"/>
      <c r="AB748" s="96"/>
      <c r="AC748" s="93"/>
      <c r="AD748" s="93" t="s">
        <v>209</v>
      </c>
      <c r="AE748" s="99"/>
      <c r="AF748" s="93" t="s">
        <v>9449</v>
      </c>
      <c r="AG748" s="93"/>
      <c r="AH748" s="96"/>
      <c r="AI748" s="96"/>
      <c r="AJ748" s="93"/>
      <c r="AK748" s="93"/>
      <c r="AL748" s="93"/>
      <c r="AM748" s="93"/>
      <c r="AN748" s="93">
        <v>0</v>
      </c>
      <c r="AO748" s="93"/>
      <c r="AP748" s="93"/>
    </row>
    <row r="749" spans="1:42" ht="58">
      <c r="A749" s="89">
        <v>1060</v>
      </c>
      <c r="B749" s="93" t="s">
        <v>9450</v>
      </c>
      <c r="C749" s="93" t="s">
        <v>9451</v>
      </c>
      <c r="D749" s="93" t="s">
        <v>9452</v>
      </c>
      <c r="E749" s="93" t="s">
        <v>9453</v>
      </c>
      <c r="F749" s="93">
        <v>82139693871</v>
      </c>
      <c r="G749" s="93" t="s">
        <v>44</v>
      </c>
      <c r="H749" s="93" t="s">
        <v>9451</v>
      </c>
      <c r="I749" s="93" t="s">
        <v>9451</v>
      </c>
      <c r="J749" s="93" t="s">
        <v>9454</v>
      </c>
      <c r="K749" s="93" t="s">
        <v>209</v>
      </c>
      <c r="L749" s="93" t="s">
        <v>209</v>
      </c>
      <c r="M749" s="93" t="s">
        <v>209</v>
      </c>
      <c r="N749" s="93" t="s">
        <v>209</v>
      </c>
      <c r="O749" s="93" t="s">
        <v>209</v>
      </c>
      <c r="P749" s="93"/>
      <c r="Q749" s="93" t="s">
        <v>209</v>
      </c>
      <c r="R749" s="93"/>
      <c r="S749" s="93"/>
      <c r="T749" s="93" t="s">
        <v>8651</v>
      </c>
      <c r="U749" s="99"/>
      <c r="V749" s="99"/>
      <c r="W749" s="99"/>
      <c r="X749" s="99"/>
      <c r="Y749" s="93"/>
      <c r="Z749" s="93"/>
      <c r="AA749" s="93"/>
      <c r="AB749" s="96"/>
      <c r="AC749" s="93"/>
      <c r="AD749" s="93" t="s">
        <v>209</v>
      </c>
      <c r="AE749" s="99"/>
      <c r="AF749" s="93" t="s">
        <v>9455</v>
      </c>
      <c r="AG749" s="93"/>
      <c r="AH749" s="96"/>
      <c r="AI749" s="96"/>
      <c r="AJ749" s="93"/>
      <c r="AK749" s="93"/>
      <c r="AL749" s="93"/>
      <c r="AM749" s="93"/>
      <c r="AN749" s="93">
        <v>0</v>
      </c>
      <c r="AO749" s="93"/>
      <c r="AP749" s="93"/>
    </row>
    <row r="750" spans="1:42" ht="58">
      <c r="A750" s="89">
        <v>1061</v>
      </c>
      <c r="B750" s="93" t="s">
        <v>9456</v>
      </c>
      <c r="C750" s="93" t="s">
        <v>9457</v>
      </c>
      <c r="D750" s="93" t="s">
        <v>9458</v>
      </c>
      <c r="E750" s="93" t="s">
        <v>9459</v>
      </c>
      <c r="F750" s="93">
        <v>85843598886</v>
      </c>
      <c r="G750" s="93" t="s">
        <v>44</v>
      </c>
      <c r="H750" s="93" t="s">
        <v>9457</v>
      </c>
      <c r="I750" s="93" t="s">
        <v>9457</v>
      </c>
      <c r="J750" s="93" t="s">
        <v>9460</v>
      </c>
      <c r="K750" s="93" t="s">
        <v>209</v>
      </c>
      <c r="L750" s="93" t="s">
        <v>209</v>
      </c>
      <c r="M750" s="93" t="s">
        <v>209</v>
      </c>
      <c r="N750" s="93" t="s">
        <v>209</v>
      </c>
      <c r="O750" s="93" t="s">
        <v>209</v>
      </c>
      <c r="P750" s="93"/>
      <c r="Q750" s="93" t="s">
        <v>209</v>
      </c>
      <c r="R750" s="93"/>
      <c r="S750" s="93"/>
      <c r="T750" s="93" t="s">
        <v>8651</v>
      </c>
      <c r="U750" s="99"/>
      <c r="V750" s="99"/>
      <c r="W750" s="99"/>
      <c r="X750" s="99"/>
      <c r="Y750" s="93"/>
      <c r="Z750" s="93"/>
      <c r="AA750" s="93"/>
      <c r="AB750" s="96"/>
      <c r="AC750" s="93"/>
      <c r="AD750" s="93" t="s">
        <v>209</v>
      </c>
      <c r="AE750" s="99"/>
      <c r="AF750" s="93" t="s">
        <v>9223</v>
      </c>
      <c r="AG750" s="93"/>
      <c r="AH750" s="96"/>
      <c r="AI750" s="96"/>
      <c r="AJ750" s="93"/>
      <c r="AK750" s="93"/>
      <c r="AL750" s="93"/>
      <c r="AM750" s="93"/>
      <c r="AN750" s="93">
        <v>0</v>
      </c>
      <c r="AO750" s="93"/>
      <c r="AP750" s="93"/>
    </row>
    <row r="751" spans="1:42" ht="58">
      <c r="A751" s="89">
        <v>1062</v>
      </c>
      <c r="B751" s="93" t="s">
        <v>9461</v>
      </c>
      <c r="C751" s="93" t="s">
        <v>9462</v>
      </c>
      <c r="D751" s="93" t="s">
        <v>9463</v>
      </c>
      <c r="E751" s="93" t="s">
        <v>9464</v>
      </c>
      <c r="F751" s="93">
        <v>82244490173</v>
      </c>
      <c r="G751" s="93" t="s">
        <v>44</v>
      </c>
      <c r="H751" s="93" t="s">
        <v>9462</v>
      </c>
      <c r="I751" s="93" t="s">
        <v>9462</v>
      </c>
      <c r="J751" s="93" t="s">
        <v>7191</v>
      </c>
      <c r="K751" s="93" t="s">
        <v>209</v>
      </c>
      <c r="L751" s="93" t="s">
        <v>209</v>
      </c>
      <c r="M751" s="93" t="s">
        <v>209</v>
      </c>
      <c r="N751" s="93" t="s">
        <v>209</v>
      </c>
      <c r="O751" s="93" t="s">
        <v>209</v>
      </c>
      <c r="P751" s="93"/>
      <c r="Q751" s="93" t="s">
        <v>209</v>
      </c>
      <c r="R751" s="93"/>
      <c r="S751" s="93"/>
      <c r="T751" s="93" t="s">
        <v>8651</v>
      </c>
      <c r="U751" s="99"/>
      <c r="V751" s="99"/>
      <c r="W751" s="99"/>
      <c r="X751" s="99"/>
      <c r="Y751" s="93"/>
      <c r="Z751" s="93"/>
      <c r="AA751" s="93"/>
      <c r="AB751" s="96"/>
      <c r="AC751" s="93"/>
      <c r="AD751" s="93" t="s">
        <v>209</v>
      </c>
      <c r="AE751" s="99"/>
      <c r="AF751" s="93" t="s">
        <v>9465</v>
      </c>
      <c r="AG751" s="93"/>
      <c r="AH751" s="96"/>
      <c r="AI751" s="96"/>
      <c r="AJ751" s="93"/>
      <c r="AK751" s="93"/>
      <c r="AL751" s="93"/>
      <c r="AM751" s="93"/>
      <c r="AN751" s="93">
        <v>0</v>
      </c>
      <c r="AO751" s="93"/>
      <c r="AP751" s="93"/>
    </row>
    <row r="752" spans="1:42" ht="58">
      <c r="A752" s="89">
        <v>1063</v>
      </c>
      <c r="B752" s="93" t="s">
        <v>9466</v>
      </c>
      <c r="C752" s="93" t="s">
        <v>9467</v>
      </c>
      <c r="D752" s="93" t="s">
        <v>9468</v>
      </c>
      <c r="E752" s="93" t="s">
        <v>9469</v>
      </c>
      <c r="F752" s="93">
        <v>81231243301</v>
      </c>
      <c r="G752" s="93" t="s">
        <v>44</v>
      </c>
      <c r="H752" s="93" t="s">
        <v>9467</v>
      </c>
      <c r="I752" s="93" t="s">
        <v>9467</v>
      </c>
      <c r="J752" s="93" t="s">
        <v>9470</v>
      </c>
      <c r="K752" s="93" t="s">
        <v>209</v>
      </c>
      <c r="L752" s="93" t="s">
        <v>209</v>
      </c>
      <c r="M752" s="93" t="s">
        <v>209</v>
      </c>
      <c r="N752" s="93" t="s">
        <v>209</v>
      </c>
      <c r="O752" s="93" t="s">
        <v>209</v>
      </c>
      <c r="P752" s="93"/>
      <c r="Q752" s="93" t="s">
        <v>209</v>
      </c>
      <c r="R752" s="93"/>
      <c r="S752" s="93"/>
      <c r="T752" s="93" t="s">
        <v>8651</v>
      </c>
      <c r="U752" s="99"/>
      <c r="V752" s="99"/>
      <c r="W752" s="99"/>
      <c r="X752" s="99"/>
      <c r="Y752" s="93"/>
      <c r="Z752" s="93"/>
      <c r="AA752" s="93"/>
      <c r="AB752" s="96"/>
      <c r="AC752" s="93"/>
      <c r="AD752" s="93" t="s">
        <v>209</v>
      </c>
      <c r="AE752" s="99"/>
      <c r="AF752" s="93" t="s">
        <v>9471</v>
      </c>
      <c r="AG752" s="93"/>
      <c r="AH752" s="96"/>
      <c r="AI752" s="96"/>
      <c r="AJ752" s="93"/>
      <c r="AK752" s="93"/>
      <c r="AL752" s="93"/>
      <c r="AM752" s="93"/>
      <c r="AN752" s="93">
        <v>0</v>
      </c>
      <c r="AO752" s="93"/>
      <c r="AP752" s="93"/>
    </row>
    <row r="753" spans="1:42" ht="58">
      <c r="A753" s="89">
        <v>1065</v>
      </c>
      <c r="B753" s="93" t="s">
        <v>9477</v>
      </c>
      <c r="C753" s="93" t="s">
        <v>9478</v>
      </c>
      <c r="D753" s="93" t="s">
        <v>9479</v>
      </c>
      <c r="E753" s="93" t="s">
        <v>9480</v>
      </c>
      <c r="F753" s="93">
        <v>81330133199</v>
      </c>
      <c r="G753" s="93" t="s">
        <v>44</v>
      </c>
      <c r="H753" s="93" t="s">
        <v>9478</v>
      </c>
      <c r="I753" s="93" t="s">
        <v>9478</v>
      </c>
      <c r="J753" s="93" t="s">
        <v>9481</v>
      </c>
      <c r="K753" s="93" t="s">
        <v>209</v>
      </c>
      <c r="L753" s="93" t="s">
        <v>209</v>
      </c>
      <c r="M753" s="93" t="s">
        <v>209</v>
      </c>
      <c r="N753" s="93" t="s">
        <v>209</v>
      </c>
      <c r="O753" s="93" t="s">
        <v>209</v>
      </c>
      <c r="P753" s="93"/>
      <c r="Q753" s="93" t="s">
        <v>209</v>
      </c>
      <c r="R753" s="93"/>
      <c r="S753" s="93"/>
      <c r="T753" s="93" t="s">
        <v>8651</v>
      </c>
      <c r="U753" s="99"/>
      <c r="V753" s="99"/>
      <c r="W753" s="99"/>
      <c r="X753" s="99"/>
      <c r="Y753" s="93"/>
      <c r="Z753" s="93"/>
      <c r="AA753" s="93"/>
      <c r="AB753" s="96"/>
      <c r="AC753" s="93"/>
      <c r="AD753" s="93" t="s">
        <v>209</v>
      </c>
      <c r="AE753" s="99"/>
      <c r="AF753" s="93" t="s">
        <v>9482</v>
      </c>
      <c r="AG753" s="93"/>
      <c r="AH753" s="96"/>
      <c r="AI753" s="96"/>
      <c r="AJ753" s="93"/>
      <c r="AK753" s="93"/>
      <c r="AL753" s="93"/>
      <c r="AM753" s="93"/>
      <c r="AN753" s="93">
        <v>0</v>
      </c>
      <c r="AO753" s="93"/>
      <c r="AP753" s="93"/>
    </row>
    <row r="754" spans="1:42" ht="72.5">
      <c r="A754" s="89">
        <v>1066</v>
      </c>
      <c r="B754" s="93" t="s">
        <v>9483</v>
      </c>
      <c r="C754" s="93" t="s">
        <v>9484</v>
      </c>
      <c r="D754" s="93" t="s">
        <v>9485</v>
      </c>
      <c r="E754" s="93" t="s">
        <v>9486</v>
      </c>
      <c r="F754" s="93">
        <v>81231469021</v>
      </c>
      <c r="G754" s="93" t="s">
        <v>44</v>
      </c>
      <c r="H754" s="93" t="s">
        <v>9484</v>
      </c>
      <c r="I754" s="93" t="s">
        <v>9484</v>
      </c>
      <c r="J754" s="93" t="s">
        <v>9487</v>
      </c>
      <c r="K754" s="93" t="s">
        <v>209</v>
      </c>
      <c r="L754" s="93" t="s">
        <v>209</v>
      </c>
      <c r="M754" s="93" t="s">
        <v>209</v>
      </c>
      <c r="N754" s="93" t="s">
        <v>209</v>
      </c>
      <c r="O754" s="93" t="s">
        <v>209</v>
      </c>
      <c r="P754" s="93"/>
      <c r="Q754" s="93" t="s">
        <v>209</v>
      </c>
      <c r="R754" s="93"/>
      <c r="S754" s="93"/>
      <c r="T754" s="93" t="s">
        <v>8651</v>
      </c>
      <c r="U754" s="99"/>
      <c r="V754" s="99"/>
      <c r="W754" s="99"/>
      <c r="X754" s="99"/>
      <c r="Y754" s="93"/>
      <c r="Z754" s="93"/>
      <c r="AA754" s="93"/>
      <c r="AB754" s="96"/>
      <c r="AC754" s="93"/>
      <c r="AD754" s="93" t="s">
        <v>209</v>
      </c>
      <c r="AE754" s="99"/>
      <c r="AF754" s="93" t="s">
        <v>9488</v>
      </c>
      <c r="AG754" s="93"/>
      <c r="AH754" s="96"/>
      <c r="AI754" s="96"/>
      <c r="AJ754" s="93"/>
      <c r="AK754" s="93"/>
      <c r="AL754" s="93"/>
      <c r="AM754" s="93"/>
      <c r="AN754" s="93">
        <v>0</v>
      </c>
      <c r="AO754" s="93"/>
      <c r="AP754" s="93"/>
    </row>
    <row r="755" spans="1:42" ht="58">
      <c r="A755" s="89">
        <v>1067</v>
      </c>
      <c r="B755" s="93" t="s">
        <v>9489</v>
      </c>
      <c r="C755" s="93" t="s">
        <v>9490</v>
      </c>
      <c r="D755" s="93" t="s">
        <v>9491</v>
      </c>
      <c r="E755" s="93" t="s">
        <v>9492</v>
      </c>
      <c r="F755" s="93"/>
      <c r="G755" s="93" t="s">
        <v>44</v>
      </c>
      <c r="H755" s="93" t="s">
        <v>9490</v>
      </c>
      <c r="I755" s="93" t="s">
        <v>9490</v>
      </c>
      <c r="J755" s="93" t="s">
        <v>9493</v>
      </c>
      <c r="K755" s="93" t="s">
        <v>209</v>
      </c>
      <c r="L755" s="93" t="s">
        <v>209</v>
      </c>
      <c r="M755" s="93" t="s">
        <v>209</v>
      </c>
      <c r="N755" s="93" t="s">
        <v>209</v>
      </c>
      <c r="O755" s="93" t="s">
        <v>209</v>
      </c>
      <c r="P755" s="93"/>
      <c r="Q755" s="93" t="s">
        <v>209</v>
      </c>
      <c r="R755" s="93"/>
      <c r="S755" s="93"/>
      <c r="T755" s="93" t="s">
        <v>8651</v>
      </c>
      <c r="U755" s="99"/>
      <c r="V755" s="99"/>
      <c r="W755" s="99"/>
      <c r="X755" s="99"/>
      <c r="Y755" s="93"/>
      <c r="Z755" s="93"/>
      <c r="AA755" s="93"/>
      <c r="AB755" s="96"/>
      <c r="AC755" s="93"/>
      <c r="AD755" s="93" t="s">
        <v>209</v>
      </c>
      <c r="AE755" s="99"/>
      <c r="AF755" s="93" t="s">
        <v>9494</v>
      </c>
      <c r="AG755" s="93"/>
      <c r="AH755" s="96"/>
      <c r="AI755" s="96"/>
      <c r="AJ755" s="93"/>
      <c r="AK755" s="93"/>
      <c r="AL755" s="93"/>
      <c r="AM755" s="93"/>
      <c r="AN755" s="93">
        <v>0</v>
      </c>
      <c r="AO755" s="93"/>
      <c r="AP755" s="93"/>
    </row>
    <row r="756" spans="1:42" ht="58">
      <c r="A756" s="89">
        <v>1068</v>
      </c>
      <c r="B756" s="93" t="s">
        <v>9495</v>
      </c>
      <c r="C756" s="93" t="s">
        <v>9496</v>
      </c>
      <c r="D756" s="93" t="s">
        <v>9497</v>
      </c>
      <c r="E756" s="93" t="s">
        <v>9498</v>
      </c>
      <c r="F756" s="93">
        <v>85748555667</v>
      </c>
      <c r="G756" s="93" t="s">
        <v>44</v>
      </c>
      <c r="H756" s="93" t="s">
        <v>9496</v>
      </c>
      <c r="I756" s="93" t="s">
        <v>9496</v>
      </c>
      <c r="J756" s="93" t="s">
        <v>9499</v>
      </c>
      <c r="K756" s="93" t="s">
        <v>209</v>
      </c>
      <c r="L756" s="93" t="s">
        <v>209</v>
      </c>
      <c r="M756" s="93" t="s">
        <v>209</v>
      </c>
      <c r="N756" s="93" t="s">
        <v>209</v>
      </c>
      <c r="O756" s="93" t="s">
        <v>209</v>
      </c>
      <c r="P756" s="93"/>
      <c r="Q756" s="93" t="s">
        <v>209</v>
      </c>
      <c r="R756" s="93"/>
      <c r="S756" s="93"/>
      <c r="T756" s="93" t="s">
        <v>8651</v>
      </c>
      <c r="U756" s="99"/>
      <c r="V756" s="99"/>
      <c r="W756" s="99"/>
      <c r="X756" s="99"/>
      <c r="Y756" s="93"/>
      <c r="Z756" s="93"/>
      <c r="AA756" s="93"/>
      <c r="AB756" s="96"/>
      <c r="AC756" s="93"/>
      <c r="AD756" s="93" t="s">
        <v>209</v>
      </c>
      <c r="AE756" s="99"/>
      <c r="AF756" s="93" t="s">
        <v>9500</v>
      </c>
      <c r="AG756" s="93"/>
      <c r="AH756" s="96"/>
      <c r="AI756" s="96"/>
      <c r="AJ756" s="93"/>
      <c r="AK756" s="93"/>
      <c r="AL756" s="93"/>
      <c r="AM756" s="93"/>
      <c r="AN756" s="93">
        <v>0</v>
      </c>
      <c r="AO756" s="93"/>
      <c r="AP756" s="93"/>
    </row>
    <row r="757" spans="1:42" ht="58">
      <c r="A757" s="89">
        <v>1069</v>
      </c>
      <c r="B757" s="93" t="s">
        <v>9501</v>
      </c>
      <c r="C757" s="93" t="s">
        <v>9502</v>
      </c>
      <c r="D757" s="93" t="s">
        <v>9503</v>
      </c>
      <c r="E757" s="93" t="s">
        <v>9504</v>
      </c>
      <c r="F757" s="93">
        <v>895342348247</v>
      </c>
      <c r="G757" s="93" t="s">
        <v>44</v>
      </c>
      <c r="H757" s="93" t="s">
        <v>9502</v>
      </c>
      <c r="I757" s="93" t="s">
        <v>9502</v>
      </c>
      <c r="J757" s="93" t="s">
        <v>9505</v>
      </c>
      <c r="K757" s="93" t="s">
        <v>209</v>
      </c>
      <c r="L757" s="93" t="s">
        <v>209</v>
      </c>
      <c r="M757" s="93" t="s">
        <v>209</v>
      </c>
      <c r="N757" s="93" t="s">
        <v>209</v>
      </c>
      <c r="O757" s="93" t="s">
        <v>209</v>
      </c>
      <c r="P757" s="93"/>
      <c r="Q757" s="93" t="s">
        <v>209</v>
      </c>
      <c r="R757" s="93"/>
      <c r="S757" s="93"/>
      <c r="T757" s="93" t="s">
        <v>8651</v>
      </c>
      <c r="U757" s="99"/>
      <c r="V757" s="99"/>
      <c r="W757" s="99"/>
      <c r="X757" s="99"/>
      <c r="Y757" s="93"/>
      <c r="Z757" s="93"/>
      <c r="AA757" s="93"/>
      <c r="AB757" s="96"/>
      <c r="AC757" s="93"/>
      <c r="AD757" s="93" t="s">
        <v>209</v>
      </c>
      <c r="AE757" s="99"/>
      <c r="AF757" s="93" t="s">
        <v>9506</v>
      </c>
      <c r="AG757" s="93"/>
      <c r="AH757" s="96"/>
      <c r="AI757" s="96"/>
      <c r="AJ757" s="93"/>
      <c r="AK757" s="93"/>
      <c r="AL757" s="93"/>
      <c r="AM757" s="93"/>
      <c r="AN757" s="93">
        <v>0</v>
      </c>
      <c r="AO757" s="93"/>
      <c r="AP757" s="93"/>
    </row>
    <row r="758" spans="1:42" ht="58">
      <c r="A758" s="89">
        <v>1070</v>
      </c>
      <c r="B758" s="93" t="s">
        <v>9507</v>
      </c>
      <c r="C758" s="93" t="s">
        <v>9508</v>
      </c>
      <c r="D758" s="93" t="s">
        <v>9509</v>
      </c>
      <c r="E758" s="93" t="s">
        <v>9510</v>
      </c>
      <c r="F758" s="93" t="s">
        <v>9511</v>
      </c>
      <c r="G758" s="93" t="s">
        <v>27</v>
      </c>
      <c r="H758" s="93" t="s">
        <v>9508</v>
      </c>
      <c r="I758" s="93" t="s">
        <v>9508</v>
      </c>
      <c r="J758" s="93" t="s">
        <v>9512</v>
      </c>
      <c r="K758" s="93" t="s">
        <v>209</v>
      </c>
      <c r="L758" s="93" t="s">
        <v>209</v>
      </c>
      <c r="M758" s="93" t="s">
        <v>209</v>
      </c>
      <c r="N758" s="93" t="s">
        <v>209</v>
      </c>
      <c r="O758" s="93" t="s">
        <v>209</v>
      </c>
      <c r="P758" s="93"/>
      <c r="Q758" s="93" t="s">
        <v>209</v>
      </c>
      <c r="R758" s="93"/>
      <c r="S758" s="93"/>
      <c r="T758" s="93" t="s">
        <v>8651</v>
      </c>
      <c r="U758" s="99"/>
      <c r="V758" s="99"/>
      <c r="W758" s="99"/>
      <c r="X758" s="99"/>
      <c r="Y758" s="93"/>
      <c r="Z758" s="93"/>
      <c r="AA758" s="93"/>
      <c r="AB758" s="96"/>
      <c r="AC758" s="93"/>
      <c r="AD758" s="93" t="s">
        <v>209</v>
      </c>
      <c r="AE758" s="99"/>
      <c r="AF758" s="93" t="s">
        <v>9513</v>
      </c>
      <c r="AG758" s="93"/>
      <c r="AH758" s="96"/>
      <c r="AI758" s="96"/>
      <c r="AJ758" s="93"/>
      <c r="AK758" s="93"/>
      <c r="AL758" s="93"/>
      <c r="AM758" s="93"/>
      <c r="AN758" s="93">
        <v>0</v>
      </c>
      <c r="AO758" s="93"/>
      <c r="AP758" s="93"/>
    </row>
    <row r="759" spans="1:42" ht="72.5">
      <c r="A759" s="89">
        <v>1071</v>
      </c>
      <c r="B759" s="93" t="s">
        <v>9514</v>
      </c>
      <c r="C759" s="93" t="s">
        <v>9515</v>
      </c>
      <c r="D759" s="93" t="s">
        <v>9516</v>
      </c>
      <c r="E759" s="93" t="s">
        <v>9517</v>
      </c>
      <c r="F759" s="93">
        <v>83831353030</v>
      </c>
      <c r="G759" s="93" t="s">
        <v>44</v>
      </c>
      <c r="H759" s="93" t="s">
        <v>9515</v>
      </c>
      <c r="I759" s="93" t="s">
        <v>9515</v>
      </c>
      <c r="J759" s="93" t="s">
        <v>9518</v>
      </c>
      <c r="K759" s="93" t="s">
        <v>209</v>
      </c>
      <c r="L759" s="93" t="s">
        <v>209</v>
      </c>
      <c r="M759" s="93" t="s">
        <v>209</v>
      </c>
      <c r="N759" s="93" t="s">
        <v>209</v>
      </c>
      <c r="O759" s="93" t="s">
        <v>209</v>
      </c>
      <c r="P759" s="93"/>
      <c r="Q759" s="93" t="s">
        <v>209</v>
      </c>
      <c r="R759" s="93"/>
      <c r="S759" s="93"/>
      <c r="T759" s="93" t="s">
        <v>8651</v>
      </c>
      <c r="U759" s="99"/>
      <c r="V759" s="99"/>
      <c r="W759" s="99"/>
      <c r="X759" s="99"/>
      <c r="Y759" s="93"/>
      <c r="Z759" s="93"/>
      <c r="AA759" s="93"/>
      <c r="AB759" s="96"/>
      <c r="AC759" s="93"/>
      <c r="AD759" s="93" t="s">
        <v>209</v>
      </c>
      <c r="AE759" s="99"/>
      <c r="AF759" s="93" t="s">
        <v>9519</v>
      </c>
      <c r="AG759" s="93"/>
      <c r="AH759" s="96"/>
      <c r="AI759" s="96"/>
      <c r="AJ759" s="93"/>
      <c r="AK759" s="93"/>
      <c r="AL759" s="93"/>
      <c r="AM759" s="93"/>
      <c r="AN759" s="93">
        <v>0</v>
      </c>
      <c r="AO759" s="93"/>
      <c r="AP759" s="93"/>
    </row>
    <row r="760" spans="1:42" ht="58">
      <c r="A760" s="89">
        <v>1072</v>
      </c>
      <c r="B760" s="93" t="s">
        <v>9520</v>
      </c>
      <c r="C760" s="93" t="s">
        <v>9521</v>
      </c>
      <c r="D760" s="93" t="s">
        <v>9522</v>
      </c>
      <c r="E760" s="93" t="s">
        <v>9523</v>
      </c>
      <c r="F760" s="93">
        <v>81326260188</v>
      </c>
      <c r="G760" s="93" t="s">
        <v>44</v>
      </c>
      <c r="H760" s="93" t="s">
        <v>9521</v>
      </c>
      <c r="I760" s="93" t="s">
        <v>9521</v>
      </c>
      <c r="J760" s="93" t="s">
        <v>9524</v>
      </c>
      <c r="K760" s="93" t="s">
        <v>209</v>
      </c>
      <c r="L760" s="93" t="s">
        <v>209</v>
      </c>
      <c r="M760" s="93" t="s">
        <v>209</v>
      </c>
      <c r="N760" s="93" t="s">
        <v>209</v>
      </c>
      <c r="O760" s="93" t="s">
        <v>209</v>
      </c>
      <c r="P760" s="93"/>
      <c r="Q760" s="93" t="s">
        <v>209</v>
      </c>
      <c r="R760" s="93"/>
      <c r="S760" s="93"/>
      <c r="T760" s="93" t="s">
        <v>8651</v>
      </c>
      <c r="U760" s="99"/>
      <c r="V760" s="99"/>
      <c r="W760" s="99"/>
      <c r="X760" s="99"/>
      <c r="Y760" s="93"/>
      <c r="Z760" s="93"/>
      <c r="AA760" s="93"/>
      <c r="AB760" s="96"/>
      <c r="AC760" s="93"/>
      <c r="AD760" s="93" t="s">
        <v>209</v>
      </c>
      <c r="AE760" s="99"/>
      <c r="AF760" s="93" t="s">
        <v>9525</v>
      </c>
      <c r="AG760" s="93"/>
      <c r="AH760" s="96"/>
      <c r="AI760" s="96"/>
      <c r="AJ760" s="93"/>
      <c r="AK760" s="93"/>
      <c r="AL760" s="93"/>
      <c r="AM760" s="93"/>
      <c r="AN760" s="93">
        <v>0</v>
      </c>
      <c r="AO760" s="93"/>
      <c r="AP760" s="93"/>
    </row>
    <row r="761" spans="1:42" ht="58">
      <c r="A761" s="89">
        <v>1073</v>
      </c>
      <c r="B761" s="93" t="s">
        <v>9526</v>
      </c>
      <c r="C761" s="93" t="s">
        <v>9527</v>
      </c>
      <c r="D761" s="93" t="s">
        <v>9528</v>
      </c>
      <c r="E761" s="93" t="s">
        <v>9529</v>
      </c>
      <c r="F761" s="93">
        <v>85646482325</v>
      </c>
      <c r="G761" s="93" t="s">
        <v>27</v>
      </c>
      <c r="H761" s="93" t="s">
        <v>9527</v>
      </c>
      <c r="I761" s="93" t="s">
        <v>9527</v>
      </c>
      <c r="J761" s="93" t="s">
        <v>9530</v>
      </c>
      <c r="K761" s="93" t="s">
        <v>209</v>
      </c>
      <c r="L761" s="93" t="s">
        <v>209</v>
      </c>
      <c r="M761" s="93" t="s">
        <v>209</v>
      </c>
      <c r="N761" s="93" t="s">
        <v>209</v>
      </c>
      <c r="O761" s="93" t="s">
        <v>209</v>
      </c>
      <c r="P761" s="93"/>
      <c r="Q761" s="93" t="s">
        <v>209</v>
      </c>
      <c r="R761" s="93"/>
      <c r="S761" s="93"/>
      <c r="T761" s="93" t="s">
        <v>8651</v>
      </c>
      <c r="U761" s="99"/>
      <c r="V761" s="99"/>
      <c r="W761" s="99"/>
      <c r="X761" s="99"/>
      <c r="Y761" s="93"/>
      <c r="Z761" s="93"/>
      <c r="AA761" s="93"/>
      <c r="AB761" s="96"/>
      <c r="AC761" s="93"/>
      <c r="AD761" s="93" t="s">
        <v>209</v>
      </c>
      <c r="AE761" s="99"/>
      <c r="AF761" s="93" t="s">
        <v>9531</v>
      </c>
      <c r="AG761" s="93"/>
      <c r="AH761" s="96"/>
      <c r="AI761" s="96"/>
      <c r="AJ761" s="93"/>
      <c r="AK761" s="93"/>
      <c r="AL761" s="93"/>
      <c r="AM761" s="93"/>
      <c r="AN761" s="93">
        <v>0</v>
      </c>
      <c r="AO761" s="93"/>
      <c r="AP761" s="93"/>
    </row>
    <row r="762" spans="1:42" ht="58">
      <c r="A762" s="89">
        <v>1074</v>
      </c>
      <c r="B762" s="93" t="s">
        <v>9532</v>
      </c>
      <c r="C762" s="93" t="s">
        <v>9533</v>
      </c>
      <c r="D762" s="93" t="s">
        <v>9534</v>
      </c>
      <c r="E762" s="93" t="s">
        <v>9535</v>
      </c>
      <c r="F762" s="93">
        <v>81217449060</v>
      </c>
      <c r="G762" s="93" t="s">
        <v>44</v>
      </c>
      <c r="H762" s="93" t="s">
        <v>9533</v>
      </c>
      <c r="I762" s="93" t="s">
        <v>9533</v>
      </c>
      <c r="J762" s="93" t="s">
        <v>9536</v>
      </c>
      <c r="K762" s="93" t="s">
        <v>209</v>
      </c>
      <c r="L762" s="93" t="s">
        <v>209</v>
      </c>
      <c r="M762" s="93" t="s">
        <v>209</v>
      </c>
      <c r="N762" s="93" t="s">
        <v>209</v>
      </c>
      <c r="O762" s="93" t="s">
        <v>209</v>
      </c>
      <c r="P762" s="93"/>
      <c r="Q762" s="93" t="s">
        <v>209</v>
      </c>
      <c r="R762" s="93"/>
      <c r="S762" s="93"/>
      <c r="T762" s="93" t="s">
        <v>8651</v>
      </c>
      <c r="U762" s="99"/>
      <c r="V762" s="99"/>
      <c r="W762" s="99"/>
      <c r="X762" s="99"/>
      <c r="Y762" s="93"/>
      <c r="Z762" s="93"/>
      <c r="AA762" s="93"/>
      <c r="AB762" s="96"/>
      <c r="AC762" s="93"/>
      <c r="AD762" s="93" t="s">
        <v>209</v>
      </c>
      <c r="AE762" s="99"/>
      <c r="AF762" s="93" t="s">
        <v>9537</v>
      </c>
      <c r="AG762" s="93"/>
      <c r="AH762" s="96"/>
      <c r="AI762" s="96"/>
      <c r="AJ762" s="93"/>
      <c r="AK762" s="93"/>
      <c r="AL762" s="93"/>
      <c r="AM762" s="93"/>
      <c r="AN762" s="93">
        <v>0</v>
      </c>
      <c r="AO762" s="93"/>
      <c r="AP762" s="93"/>
    </row>
    <row r="763" spans="1:42" ht="58">
      <c r="A763" s="89">
        <v>1075</v>
      </c>
      <c r="B763" s="93" t="s">
        <v>9538</v>
      </c>
      <c r="C763" s="93" t="s">
        <v>9539</v>
      </c>
      <c r="D763" s="93" t="s">
        <v>9540</v>
      </c>
      <c r="E763" s="93" t="s">
        <v>9541</v>
      </c>
      <c r="F763" s="93">
        <v>85733376163</v>
      </c>
      <c r="G763" s="93" t="s">
        <v>44</v>
      </c>
      <c r="H763" s="93" t="s">
        <v>9539</v>
      </c>
      <c r="I763" s="93" t="s">
        <v>9539</v>
      </c>
      <c r="J763" s="93" t="s">
        <v>9542</v>
      </c>
      <c r="K763" s="93" t="s">
        <v>209</v>
      </c>
      <c r="L763" s="93" t="s">
        <v>209</v>
      </c>
      <c r="M763" s="93" t="s">
        <v>209</v>
      </c>
      <c r="N763" s="93" t="s">
        <v>209</v>
      </c>
      <c r="O763" s="93" t="s">
        <v>209</v>
      </c>
      <c r="P763" s="93"/>
      <c r="Q763" s="93" t="s">
        <v>209</v>
      </c>
      <c r="R763" s="93"/>
      <c r="S763" s="93"/>
      <c r="T763" s="93" t="s">
        <v>8651</v>
      </c>
      <c r="U763" s="99"/>
      <c r="V763" s="99"/>
      <c r="W763" s="99"/>
      <c r="X763" s="99"/>
      <c r="Y763" s="93"/>
      <c r="Z763" s="93"/>
      <c r="AA763" s="93"/>
      <c r="AB763" s="96"/>
      <c r="AC763" s="93"/>
      <c r="AD763" s="93" t="s">
        <v>209</v>
      </c>
      <c r="AE763" s="99"/>
      <c r="AF763" s="93" t="s">
        <v>9543</v>
      </c>
      <c r="AG763" s="93"/>
      <c r="AH763" s="96"/>
      <c r="AI763" s="96"/>
      <c r="AJ763" s="93"/>
      <c r="AK763" s="93"/>
      <c r="AL763" s="93"/>
      <c r="AM763" s="93"/>
      <c r="AN763" s="93">
        <v>0</v>
      </c>
      <c r="AO763" s="93"/>
      <c r="AP763" s="93"/>
    </row>
    <row r="764" spans="1:42" ht="58">
      <c r="A764" s="89">
        <v>1076</v>
      </c>
      <c r="B764" s="93" t="s">
        <v>9544</v>
      </c>
      <c r="C764" s="93" t="s">
        <v>9545</v>
      </c>
      <c r="D764" s="93" t="s">
        <v>9546</v>
      </c>
      <c r="E764" s="93" t="s">
        <v>9547</v>
      </c>
      <c r="F764" s="93">
        <v>89667020840</v>
      </c>
      <c r="G764" s="93" t="s">
        <v>27</v>
      </c>
      <c r="H764" s="93" t="s">
        <v>9545</v>
      </c>
      <c r="I764" s="93" t="s">
        <v>9545</v>
      </c>
      <c r="J764" s="93" t="s">
        <v>9548</v>
      </c>
      <c r="K764" s="93" t="s">
        <v>209</v>
      </c>
      <c r="L764" s="93" t="s">
        <v>209</v>
      </c>
      <c r="M764" s="93" t="s">
        <v>209</v>
      </c>
      <c r="N764" s="93" t="s">
        <v>209</v>
      </c>
      <c r="O764" s="93" t="s">
        <v>209</v>
      </c>
      <c r="P764" s="93"/>
      <c r="Q764" s="93" t="s">
        <v>209</v>
      </c>
      <c r="R764" s="93"/>
      <c r="S764" s="93"/>
      <c r="T764" s="93" t="s">
        <v>8651</v>
      </c>
      <c r="U764" s="99"/>
      <c r="V764" s="99"/>
      <c r="W764" s="99"/>
      <c r="X764" s="99"/>
      <c r="Y764" s="93"/>
      <c r="Z764" s="93"/>
      <c r="AA764" s="93"/>
      <c r="AB764" s="96"/>
      <c r="AC764" s="93"/>
      <c r="AD764" s="93" t="s">
        <v>209</v>
      </c>
      <c r="AE764" s="99"/>
      <c r="AF764" s="93" t="s">
        <v>9549</v>
      </c>
      <c r="AG764" s="93"/>
      <c r="AH764" s="96"/>
      <c r="AI764" s="96"/>
      <c r="AJ764" s="93"/>
      <c r="AK764" s="93"/>
      <c r="AL764" s="93"/>
      <c r="AM764" s="93"/>
      <c r="AN764" s="93">
        <v>0</v>
      </c>
      <c r="AO764" s="93"/>
      <c r="AP764" s="93"/>
    </row>
    <row r="765" spans="1:42" ht="72.5">
      <c r="A765" s="89">
        <v>1077</v>
      </c>
      <c r="B765" s="93" t="s">
        <v>9550</v>
      </c>
      <c r="C765" s="93" t="s">
        <v>9551</v>
      </c>
      <c r="D765" s="93" t="s">
        <v>9552</v>
      </c>
      <c r="E765" s="93" t="s">
        <v>9553</v>
      </c>
      <c r="F765" s="93">
        <v>82233042408</v>
      </c>
      <c r="G765" s="93" t="s">
        <v>44</v>
      </c>
      <c r="H765" s="93" t="s">
        <v>9551</v>
      </c>
      <c r="I765" s="93" t="s">
        <v>9551</v>
      </c>
      <c r="J765" s="93" t="s">
        <v>9554</v>
      </c>
      <c r="K765" s="93" t="s">
        <v>209</v>
      </c>
      <c r="L765" s="93" t="s">
        <v>209</v>
      </c>
      <c r="M765" s="93" t="s">
        <v>209</v>
      </c>
      <c r="N765" s="93" t="s">
        <v>209</v>
      </c>
      <c r="O765" s="93" t="s">
        <v>209</v>
      </c>
      <c r="P765" s="93"/>
      <c r="Q765" s="93" t="s">
        <v>209</v>
      </c>
      <c r="R765" s="93"/>
      <c r="S765" s="93"/>
      <c r="T765" s="93" t="s">
        <v>8651</v>
      </c>
      <c r="U765" s="99"/>
      <c r="V765" s="99"/>
      <c r="W765" s="99"/>
      <c r="X765" s="99"/>
      <c r="Y765" s="93"/>
      <c r="Z765" s="93"/>
      <c r="AA765" s="93"/>
      <c r="AB765" s="96"/>
      <c r="AC765" s="93"/>
      <c r="AD765" s="93" t="s">
        <v>209</v>
      </c>
      <c r="AE765" s="99"/>
      <c r="AF765" s="93" t="s">
        <v>9555</v>
      </c>
      <c r="AG765" s="93"/>
      <c r="AH765" s="96"/>
      <c r="AI765" s="96"/>
      <c r="AJ765" s="93"/>
      <c r="AK765" s="93"/>
      <c r="AL765" s="93"/>
      <c r="AM765" s="93"/>
      <c r="AN765" s="93">
        <v>0</v>
      </c>
      <c r="AO765" s="93"/>
      <c r="AP765" s="93"/>
    </row>
    <row r="766" spans="1:42" ht="58">
      <c r="A766" s="89">
        <v>1078</v>
      </c>
      <c r="B766" s="93" t="s">
        <v>9556</v>
      </c>
      <c r="C766" s="93" t="s">
        <v>9557</v>
      </c>
      <c r="D766" s="93" t="s">
        <v>9558</v>
      </c>
      <c r="E766" s="93" t="s">
        <v>9559</v>
      </c>
      <c r="F766" s="93">
        <v>87853910805</v>
      </c>
      <c r="G766" s="93" t="s">
        <v>27</v>
      </c>
      <c r="H766" s="93" t="s">
        <v>9557</v>
      </c>
      <c r="I766" s="93" t="s">
        <v>9557</v>
      </c>
      <c r="J766" s="93" t="s">
        <v>9560</v>
      </c>
      <c r="K766" s="93" t="s">
        <v>209</v>
      </c>
      <c r="L766" s="93" t="s">
        <v>209</v>
      </c>
      <c r="M766" s="93" t="s">
        <v>209</v>
      </c>
      <c r="N766" s="93" t="s">
        <v>209</v>
      </c>
      <c r="O766" s="93" t="s">
        <v>209</v>
      </c>
      <c r="P766" s="93"/>
      <c r="Q766" s="93" t="s">
        <v>209</v>
      </c>
      <c r="R766" s="93"/>
      <c r="S766" s="93"/>
      <c r="T766" s="93" t="s">
        <v>8651</v>
      </c>
      <c r="U766" s="99"/>
      <c r="V766" s="99"/>
      <c r="W766" s="99"/>
      <c r="X766" s="99"/>
      <c r="Y766" s="93"/>
      <c r="Z766" s="93"/>
      <c r="AA766" s="93"/>
      <c r="AB766" s="96"/>
      <c r="AC766" s="93"/>
      <c r="AD766" s="93" t="s">
        <v>209</v>
      </c>
      <c r="AE766" s="99"/>
      <c r="AF766" s="93" t="s">
        <v>9561</v>
      </c>
      <c r="AG766" s="93"/>
      <c r="AH766" s="96"/>
      <c r="AI766" s="96"/>
      <c r="AJ766" s="93"/>
      <c r="AK766" s="93"/>
      <c r="AL766" s="93"/>
      <c r="AM766" s="93"/>
      <c r="AN766" s="93">
        <v>0</v>
      </c>
      <c r="AO766" s="93"/>
      <c r="AP766" s="93"/>
    </row>
    <row r="767" spans="1:42" ht="101.5">
      <c r="A767" s="89">
        <v>1079</v>
      </c>
      <c r="B767" s="93" t="s">
        <v>9562</v>
      </c>
      <c r="C767" s="93" t="s">
        <v>9563</v>
      </c>
      <c r="D767" s="93" t="s">
        <v>9564</v>
      </c>
      <c r="E767" s="93" t="s">
        <v>9565</v>
      </c>
      <c r="F767" s="93">
        <v>82245234960</v>
      </c>
      <c r="G767" s="93" t="s">
        <v>44</v>
      </c>
      <c r="H767" s="93" t="s">
        <v>9563</v>
      </c>
      <c r="I767" s="93" t="s">
        <v>9563</v>
      </c>
      <c r="J767" s="93" t="s">
        <v>9566</v>
      </c>
      <c r="K767" s="93" t="s">
        <v>209</v>
      </c>
      <c r="L767" s="93" t="s">
        <v>209</v>
      </c>
      <c r="M767" s="93" t="s">
        <v>209</v>
      </c>
      <c r="N767" s="93" t="s">
        <v>209</v>
      </c>
      <c r="O767" s="93" t="s">
        <v>209</v>
      </c>
      <c r="P767" s="93"/>
      <c r="Q767" s="93" t="s">
        <v>209</v>
      </c>
      <c r="R767" s="93"/>
      <c r="S767" s="93"/>
      <c r="T767" s="93" t="s">
        <v>8651</v>
      </c>
      <c r="U767" s="99"/>
      <c r="V767" s="99"/>
      <c r="W767" s="99"/>
      <c r="X767" s="99"/>
      <c r="Y767" s="93"/>
      <c r="Z767" s="93"/>
      <c r="AA767" s="93"/>
      <c r="AB767" s="96"/>
      <c r="AC767" s="93"/>
      <c r="AD767" s="93" t="s">
        <v>209</v>
      </c>
      <c r="AE767" s="99"/>
      <c r="AF767" s="93" t="s">
        <v>9567</v>
      </c>
      <c r="AG767" s="93"/>
      <c r="AH767" s="96"/>
      <c r="AI767" s="96"/>
      <c r="AJ767" s="93"/>
      <c r="AK767" s="93"/>
      <c r="AL767" s="93"/>
      <c r="AM767" s="93"/>
      <c r="AN767" s="93">
        <v>0</v>
      </c>
      <c r="AO767" s="93"/>
      <c r="AP767" s="93"/>
    </row>
    <row r="768" spans="1:42" ht="58">
      <c r="A768" s="89">
        <v>1080</v>
      </c>
      <c r="B768" s="93" t="s">
        <v>9568</v>
      </c>
      <c r="C768" s="93" t="s">
        <v>9569</v>
      </c>
      <c r="D768" s="93" t="s">
        <v>9570</v>
      </c>
      <c r="E768" s="93" t="s">
        <v>9571</v>
      </c>
      <c r="F768" s="93">
        <v>81358481786</v>
      </c>
      <c r="G768" s="93" t="s">
        <v>44</v>
      </c>
      <c r="H768" s="93" t="s">
        <v>9569</v>
      </c>
      <c r="I768" s="93" t="s">
        <v>9569</v>
      </c>
      <c r="J768" s="93" t="s">
        <v>9572</v>
      </c>
      <c r="K768" s="93" t="s">
        <v>209</v>
      </c>
      <c r="L768" s="93" t="s">
        <v>209</v>
      </c>
      <c r="M768" s="93" t="s">
        <v>209</v>
      </c>
      <c r="N768" s="93" t="s">
        <v>209</v>
      </c>
      <c r="O768" s="93" t="s">
        <v>209</v>
      </c>
      <c r="P768" s="93"/>
      <c r="Q768" s="93" t="s">
        <v>209</v>
      </c>
      <c r="R768" s="93"/>
      <c r="S768" s="93"/>
      <c r="T768" s="93" t="s">
        <v>8651</v>
      </c>
      <c r="U768" s="99"/>
      <c r="V768" s="99"/>
      <c r="W768" s="99"/>
      <c r="X768" s="99"/>
      <c r="Y768" s="93"/>
      <c r="Z768" s="93"/>
      <c r="AA768" s="93"/>
      <c r="AB768" s="96"/>
      <c r="AC768" s="93"/>
      <c r="AD768" s="93" t="s">
        <v>209</v>
      </c>
      <c r="AE768" s="99"/>
      <c r="AF768" s="93" t="s">
        <v>9573</v>
      </c>
      <c r="AG768" s="93"/>
      <c r="AH768" s="96"/>
      <c r="AI768" s="96"/>
      <c r="AJ768" s="93"/>
      <c r="AK768" s="93"/>
      <c r="AL768" s="93"/>
      <c r="AM768" s="93"/>
      <c r="AN768" s="93">
        <v>0</v>
      </c>
      <c r="AO768" s="93"/>
      <c r="AP768" s="93"/>
    </row>
    <row r="769" spans="1:42" ht="72.5">
      <c r="A769" s="89">
        <v>1081</v>
      </c>
      <c r="B769" s="93" t="s">
        <v>9574</v>
      </c>
      <c r="C769" s="93" t="s">
        <v>9575</v>
      </c>
      <c r="D769" s="93" t="s">
        <v>9576</v>
      </c>
      <c r="E769" s="93" t="s">
        <v>9577</v>
      </c>
      <c r="F769" s="93">
        <v>82228818233</v>
      </c>
      <c r="G769" s="93" t="s">
        <v>44</v>
      </c>
      <c r="H769" s="93" t="s">
        <v>9575</v>
      </c>
      <c r="I769" s="93" t="s">
        <v>9575</v>
      </c>
      <c r="J769" s="93" t="s">
        <v>9578</v>
      </c>
      <c r="K769" s="93" t="s">
        <v>209</v>
      </c>
      <c r="L769" s="93" t="s">
        <v>209</v>
      </c>
      <c r="M769" s="93" t="s">
        <v>209</v>
      </c>
      <c r="N769" s="93" t="s">
        <v>209</v>
      </c>
      <c r="O769" s="93" t="s">
        <v>209</v>
      </c>
      <c r="P769" s="93"/>
      <c r="Q769" s="93" t="s">
        <v>209</v>
      </c>
      <c r="R769" s="93"/>
      <c r="S769" s="93"/>
      <c r="T769" s="93" t="s">
        <v>8651</v>
      </c>
      <c r="U769" s="99"/>
      <c r="V769" s="99"/>
      <c r="W769" s="99"/>
      <c r="X769" s="99"/>
      <c r="Y769" s="93"/>
      <c r="Z769" s="93"/>
      <c r="AA769" s="93"/>
      <c r="AB769" s="96"/>
      <c r="AC769" s="93"/>
      <c r="AD769" s="93" t="s">
        <v>209</v>
      </c>
      <c r="AE769" s="99"/>
      <c r="AF769" s="93" t="s">
        <v>9579</v>
      </c>
      <c r="AG769" s="93"/>
      <c r="AH769" s="96"/>
      <c r="AI769" s="96"/>
      <c r="AJ769" s="93"/>
      <c r="AK769" s="93"/>
      <c r="AL769" s="93"/>
      <c r="AM769" s="93"/>
      <c r="AN769" s="93">
        <v>0</v>
      </c>
      <c r="AO769" s="93"/>
      <c r="AP769" s="93"/>
    </row>
    <row r="770" spans="1:42" ht="58">
      <c r="A770" s="89">
        <v>1082</v>
      </c>
      <c r="B770" s="93" t="s">
        <v>9580</v>
      </c>
      <c r="C770" s="93" t="s">
        <v>9581</v>
      </c>
      <c r="D770" s="93" t="s">
        <v>9582</v>
      </c>
      <c r="E770" s="93" t="s">
        <v>9583</v>
      </c>
      <c r="F770" s="93">
        <v>83831033815</v>
      </c>
      <c r="G770" s="93" t="s">
        <v>44</v>
      </c>
      <c r="H770" s="93" t="s">
        <v>9581</v>
      </c>
      <c r="I770" s="93" t="s">
        <v>9581</v>
      </c>
      <c r="J770" s="93" t="s">
        <v>9584</v>
      </c>
      <c r="K770" s="93" t="s">
        <v>209</v>
      </c>
      <c r="L770" s="93" t="s">
        <v>209</v>
      </c>
      <c r="M770" s="93" t="s">
        <v>209</v>
      </c>
      <c r="N770" s="93" t="s">
        <v>209</v>
      </c>
      <c r="O770" s="93" t="s">
        <v>209</v>
      </c>
      <c r="P770" s="93"/>
      <c r="Q770" s="93" t="s">
        <v>209</v>
      </c>
      <c r="R770" s="93"/>
      <c r="S770" s="93"/>
      <c r="T770" s="93" t="s">
        <v>8651</v>
      </c>
      <c r="U770" s="99"/>
      <c r="V770" s="99"/>
      <c r="W770" s="99"/>
      <c r="X770" s="99"/>
      <c r="Y770" s="93"/>
      <c r="Z770" s="93"/>
      <c r="AA770" s="93"/>
      <c r="AB770" s="96"/>
      <c r="AC770" s="93"/>
      <c r="AD770" s="93" t="s">
        <v>209</v>
      </c>
      <c r="AE770" s="99"/>
      <c r="AF770" s="93" t="s">
        <v>9585</v>
      </c>
      <c r="AG770" s="93"/>
      <c r="AH770" s="96"/>
      <c r="AI770" s="96"/>
      <c r="AJ770" s="93"/>
      <c r="AK770" s="93"/>
      <c r="AL770" s="93"/>
      <c r="AM770" s="93"/>
      <c r="AN770" s="93">
        <v>0</v>
      </c>
      <c r="AO770" s="93"/>
      <c r="AP770" s="93"/>
    </row>
    <row r="771" spans="1:42" ht="87">
      <c r="A771" s="89">
        <v>1083</v>
      </c>
      <c r="B771" s="93" t="s">
        <v>9586</v>
      </c>
      <c r="C771" s="93" t="s">
        <v>9587</v>
      </c>
      <c r="D771" s="93" t="s">
        <v>9588</v>
      </c>
      <c r="E771" s="93" t="s">
        <v>9589</v>
      </c>
      <c r="F771" s="93">
        <v>82243312758</v>
      </c>
      <c r="G771" s="93" t="s">
        <v>44</v>
      </c>
      <c r="H771" s="93" t="s">
        <v>9587</v>
      </c>
      <c r="I771" s="93" t="s">
        <v>9587</v>
      </c>
      <c r="J771" s="93" t="s">
        <v>9590</v>
      </c>
      <c r="K771" s="93" t="s">
        <v>209</v>
      </c>
      <c r="L771" s="93" t="s">
        <v>209</v>
      </c>
      <c r="M771" s="93" t="s">
        <v>209</v>
      </c>
      <c r="N771" s="93" t="s">
        <v>209</v>
      </c>
      <c r="O771" s="93" t="s">
        <v>209</v>
      </c>
      <c r="P771" s="93"/>
      <c r="Q771" s="93" t="s">
        <v>209</v>
      </c>
      <c r="R771" s="93"/>
      <c r="S771" s="93"/>
      <c r="T771" s="93" t="s">
        <v>8651</v>
      </c>
      <c r="U771" s="99"/>
      <c r="V771" s="99"/>
      <c r="W771" s="99"/>
      <c r="X771" s="99"/>
      <c r="Y771" s="93"/>
      <c r="Z771" s="93"/>
      <c r="AA771" s="93"/>
      <c r="AB771" s="96"/>
      <c r="AC771" s="93"/>
      <c r="AD771" s="93" t="s">
        <v>209</v>
      </c>
      <c r="AE771" s="99"/>
      <c r="AF771" s="93" t="s">
        <v>9591</v>
      </c>
      <c r="AG771" s="93"/>
      <c r="AH771" s="96"/>
      <c r="AI771" s="96"/>
      <c r="AJ771" s="93"/>
      <c r="AK771" s="93"/>
      <c r="AL771" s="93"/>
      <c r="AM771" s="93"/>
      <c r="AN771" s="93">
        <v>0</v>
      </c>
      <c r="AO771" s="93"/>
      <c r="AP771" s="93"/>
    </row>
    <row r="772" spans="1:42" ht="101.5">
      <c r="A772" s="89">
        <v>1084</v>
      </c>
      <c r="B772" s="93" t="s">
        <v>9592</v>
      </c>
      <c r="C772" s="93" t="s">
        <v>9593</v>
      </c>
      <c r="D772" s="93" t="s">
        <v>3058</v>
      </c>
      <c r="E772" s="93" t="s">
        <v>3059</v>
      </c>
      <c r="F772" s="93">
        <v>81330402924</v>
      </c>
      <c r="G772" s="93" t="s">
        <v>44</v>
      </c>
      <c r="H772" s="93" t="s">
        <v>9593</v>
      </c>
      <c r="I772" s="93" t="s">
        <v>9593</v>
      </c>
      <c r="J772" s="93" t="s">
        <v>9594</v>
      </c>
      <c r="K772" s="93" t="s">
        <v>209</v>
      </c>
      <c r="L772" s="93" t="s">
        <v>209</v>
      </c>
      <c r="M772" s="93" t="s">
        <v>209</v>
      </c>
      <c r="N772" s="93" t="s">
        <v>209</v>
      </c>
      <c r="O772" s="93" t="s">
        <v>209</v>
      </c>
      <c r="P772" s="93"/>
      <c r="Q772" s="93" t="s">
        <v>209</v>
      </c>
      <c r="R772" s="93"/>
      <c r="S772" s="93"/>
      <c r="T772" s="93" t="s">
        <v>8651</v>
      </c>
      <c r="U772" s="99"/>
      <c r="V772" s="99"/>
      <c r="W772" s="99"/>
      <c r="X772" s="99"/>
      <c r="Y772" s="93"/>
      <c r="Z772" s="93"/>
      <c r="AA772" s="93"/>
      <c r="AB772" s="96"/>
      <c r="AC772" s="93"/>
      <c r="AD772" s="93" t="s">
        <v>209</v>
      </c>
      <c r="AE772" s="99"/>
      <c r="AF772" s="93" t="s">
        <v>9595</v>
      </c>
      <c r="AG772" s="93"/>
      <c r="AH772" s="96"/>
      <c r="AI772" s="96"/>
      <c r="AJ772" s="93"/>
      <c r="AK772" s="93"/>
      <c r="AL772" s="93"/>
      <c r="AM772" s="93"/>
      <c r="AN772" s="93">
        <v>0</v>
      </c>
      <c r="AO772" s="93"/>
      <c r="AP772" s="93"/>
    </row>
    <row r="773" spans="1:42" ht="58">
      <c r="A773" s="89">
        <v>1085</v>
      </c>
      <c r="B773" s="93" t="s">
        <v>9596</v>
      </c>
      <c r="C773" s="93" t="s">
        <v>9597</v>
      </c>
      <c r="D773" s="93" t="s">
        <v>9598</v>
      </c>
      <c r="E773" s="93" t="s">
        <v>9599</v>
      </c>
      <c r="F773" s="93">
        <v>81231166944</v>
      </c>
      <c r="G773" s="93" t="s">
        <v>44</v>
      </c>
      <c r="H773" s="93" t="s">
        <v>9597</v>
      </c>
      <c r="I773" s="93" t="s">
        <v>9597</v>
      </c>
      <c r="J773" s="93" t="s">
        <v>9600</v>
      </c>
      <c r="K773" s="93" t="s">
        <v>209</v>
      </c>
      <c r="L773" s="93" t="s">
        <v>209</v>
      </c>
      <c r="M773" s="93" t="s">
        <v>209</v>
      </c>
      <c r="N773" s="93" t="s">
        <v>209</v>
      </c>
      <c r="O773" s="93" t="s">
        <v>209</v>
      </c>
      <c r="P773" s="93"/>
      <c r="Q773" s="93" t="s">
        <v>209</v>
      </c>
      <c r="R773" s="93"/>
      <c r="S773" s="93"/>
      <c r="T773" s="93" t="s">
        <v>8651</v>
      </c>
      <c r="U773" s="99"/>
      <c r="V773" s="99"/>
      <c r="W773" s="99"/>
      <c r="X773" s="99"/>
      <c r="Y773" s="93"/>
      <c r="Z773" s="93"/>
      <c r="AA773" s="93"/>
      <c r="AB773" s="96"/>
      <c r="AC773" s="93"/>
      <c r="AD773" s="93" t="s">
        <v>209</v>
      </c>
      <c r="AE773" s="99"/>
      <c r="AF773" s="93" t="s">
        <v>9601</v>
      </c>
      <c r="AG773" s="93"/>
      <c r="AH773" s="96"/>
      <c r="AI773" s="96"/>
      <c r="AJ773" s="93"/>
      <c r="AK773" s="93"/>
      <c r="AL773" s="93"/>
      <c r="AM773" s="93"/>
      <c r="AN773" s="93">
        <v>0</v>
      </c>
      <c r="AO773" s="93"/>
      <c r="AP773" s="93"/>
    </row>
    <row r="774" spans="1:42" ht="58">
      <c r="A774" s="89">
        <v>1086</v>
      </c>
      <c r="B774" s="93" t="s">
        <v>9602</v>
      </c>
      <c r="C774" s="93" t="s">
        <v>9603</v>
      </c>
      <c r="D774" s="93" t="s">
        <v>9604</v>
      </c>
      <c r="E774" s="93" t="s">
        <v>9605</v>
      </c>
      <c r="F774" s="93">
        <v>85101793743</v>
      </c>
      <c r="G774" s="93" t="s">
        <v>44</v>
      </c>
      <c r="H774" s="93" t="s">
        <v>9603</v>
      </c>
      <c r="I774" s="93" t="s">
        <v>9603</v>
      </c>
      <c r="J774" s="93" t="s">
        <v>9606</v>
      </c>
      <c r="K774" s="93" t="s">
        <v>209</v>
      </c>
      <c r="L774" s="93" t="s">
        <v>209</v>
      </c>
      <c r="M774" s="93" t="s">
        <v>209</v>
      </c>
      <c r="N774" s="93" t="s">
        <v>209</v>
      </c>
      <c r="O774" s="93" t="s">
        <v>209</v>
      </c>
      <c r="P774" s="93"/>
      <c r="Q774" s="93" t="s">
        <v>209</v>
      </c>
      <c r="R774" s="93"/>
      <c r="S774" s="93"/>
      <c r="T774" s="93" t="s">
        <v>8651</v>
      </c>
      <c r="U774" s="99"/>
      <c r="V774" s="99"/>
      <c r="W774" s="99"/>
      <c r="X774" s="99"/>
      <c r="Y774" s="93"/>
      <c r="Z774" s="93"/>
      <c r="AA774" s="93"/>
      <c r="AB774" s="96"/>
      <c r="AC774" s="93"/>
      <c r="AD774" s="93" t="s">
        <v>209</v>
      </c>
      <c r="AE774" s="99"/>
      <c r="AF774" s="93" t="s">
        <v>8669</v>
      </c>
      <c r="AG774" s="93"/>
      <c r="AH774" s="96"/>
      <c r="AI774" s="96"/>
      <c r="AJ774" s="93"/>
      <c r="AK774" s="93"/>
      <c r="AL774" s="93"/>
      <c r="AM774" s="93"/>
      <c r="AN774" s="93">
        <v>0</v>
      </c>
      <c r="AO774" s="93"/>
      <c r="AP774" s="93"/>
    </row>
    <row r="775" spans="1:42" ht="58">
      <c r="A775" s="89">
        <v>1087</v>
      </c>
      <c r="B775" s="93" t="s">
        <v>9607</v>
      </c>
      <c r="C775" s="93" t="s">
        <v>9608</v>
      </c>
      <c r="D775" s="93" t="s">
        <v>9609</v>
      </c>
      <c r="E775" s="93" t="s">
        <v>9610</v>
      </c>
      <c r="F775" s="93" t="s">
        <v>9611</v>
      </c>
      <c r="G775" s="93" t="s">
        <v>27</v>
      </c>
      <c r="H775" s="93" t="s">
        <v>9608</v>
      </c>
      <c r="I775" s="93" t="s">
        <v>9608</v>
      </c>
      <c r="J775" s="93" t="s">
        <v>9612</v>
      </c>
      <c r="K775" s="93" t="s">
        <v>209</v>
      </c>
      <c r="L775" s="93" t="s">
        <v>209</v>
      </c>
      <c r="M775" s="93" t="s">
        <v>209</v>
      </c>
      <c r="N775" s="93" t="s">
        <v>209</v>
      </c>
      <c r="O775" s="93" t="s">
        <v>209</v>
      </c>
      <c r="P775" s="93"/>
      <c r="Q775" s="93" t="s">
        <v>209</v>
      </c>
      <c r="R775" s="93"/>
      <c r="S775" s="93"/>
      <c r="T775" s="93" t="s">
        <v>8651</v>
      </c>
      <c r="U775" s="99"/>
      <c r="V775" s="99"/>
      <c r="W775" s="99"/>
      <c r="X775" s="99"/>
      <c r="Y775" s="93"/>
      <c r="Z775" s="93"/>
      <c r="AA775" s="93"/>
      <c r="AB775" s="96"/>
      <c r="AC775" s="93"/>
      <c r="AD775" s="93" t="s">
        <v>209</v>
      </c>
      <c r="AE775" s="99"/>
      <c r="AF775" s="93" t="s">
        <v>9613</v>
      </c>
      <c r="AG775" s="93"/>
      <c r="AH775" s="96"/>
      <c r="AI775" s="96"/>
      <c r="AJ775" s="93"/>
      <c r="AK775" s="93"/>
      <c r="AL775" s="93"/>
      <c r="AM775" s="93"/>
      <c r="AN775" s="93">
        <v>0</v>
      </c>
      <c r="AO775" s="93"/>
      <c r="AP775" s="93"/>
    </row>
    <row r="776" spans="1:42" ht="58">
      <c r="A776" s="89">
        <v>1088</v>
      </c>
      <c r="B776" s="93" t="s">
        <v>9614</v>
      </c>
      <c r="C776" s="93" t="s">
        <v>9615</v>
      </c>
      <c r="D776" s="93" t="s">
        <v>9616</v>
      </c>
      <c r="E776" s="93" t="s">
        <v>9617</v>
      </c>
      <c r="F776" s="93">
        <v>85748331528</v>
      </c>
      <c r="G776" s="93" t="s">
        <v>44</v>
      </c>
      <c r="H776" s="93" t="s">
        <v>9615</v>
      </c>
      <c r="I776" s="93" t="s">
        <v>9615</v>
      </c>
      <c r="J776" s="93" t="s">
        <v>9618</v>
      </c>
      <c r="K776" s="93" t="s">
        <v>209</v>
      </c>
      <c r="L776" s="93" t="s">
        <v>209</v>
      </c>
      <c r="M776" s="93" t="s">
        <v>209</v>
      </c>
      <c r="N776" s="93" t="s">
        <v>209</v>
      </c>
      <c r="O776" s="93" t="s">
        <v>209</v>
      </c>
      <c r="P776" s="93"/>
      <c r="Q776" s="93" t="s">
        <v>209</v>
      </c>
      <c r="R776" s="93"/>
      <c r="S776" s="93"/>
      <c r="T776" s="93" t="s">
        <v>8651</v>
      </c>
      <c r="U776" s="99"/>
      <c r="V776" s="99"/>
      <c r="W776" s="99"/>
      <c r="X776" s="99"/>
      <c r="Y776" s="93"/>
      <c r="Z776" s="93"/>
      <c r="AA776" s="93"/>
      <c r="AB776" s="96"/>
      <c r="AC776" s="93"/>
      <c r="AD776" s="93" t="s">
        <v>209</v>
      </c>
      <c r="AE776" s="99"/>
      <c r="AF776" s="93" t="s">
        <v>35</v>
      </c>
      <c r="AG776" s="93"/>
      <c r="AH776" s="96"/>
      <c r="AI776" s="96"/>
      <c r="AJ776" s="93"/>
      <c r="AK776" s="93"/>
      <c r="AL776" s="93"/>
      <c r="AM776" s="93"/>
      <c r="AN776" s="93">
        <v>0</v>
      </c>
      <c r="AO776" s="93"/>
      <c r="AP776" s="93"/>
    </row>
    <row r="777" spans="1:42" ht="58">
      <c r="A777" s="89">
        <v>1089</v>
      </c>
      <c r="B777" s="93" t="s">
        <v>9619</v>
      </c>
      <c r="C777" s="93" t="s">
        <v>9620</v>
      </c>
      <c r="D777" s="93" t="s">
        <v>9621</v>
      </c>
      <c r="E777" s="93" t="s">
        <v>9622</v>
      </c>
      <c r="F777" s="93">
        <v>81252885826</v>
      </c>
      <c r="G777" s="93" t="s">
        <v>44</v>
      </c>
      <c r="H777" s="93" t="s">
        <v>9620</v>
      </c>
      <c r="I777" s="93" t="s">
        <v>9620</v>
      </c>
      <c r="J777" s="93" t="s">
        <v>9623</v>
      </c>
      <c r="K777" s="93" t="s">
        <v>209</v>
      </c>
      <c r="L777" s="93" t="s">
        <v>209</v>
      </c>
      <c r="M777" s="93" t="s">
        <v>209</v>
      </c>
      <c r="N777" s="93" t="s">
        <v>209</v>
      </c>
      <c r="O777" s="93" t="s">
        <v>209</v>
      </c>
      <c r="P777" s="93"/>
      <c r="Q777" s="93" t="s">
        <v>209</v>
      </c>
      <c r="R777" s="93"/>
      <c r="S777" s="93"/>
      <c r="T777" s="93" t="s">
        <v>8651</v>
      </c>
      <c r="U777" s="99"/>
      <c r="V777" s="99"/>
      <c r="W777" s="99"/>
      <c r="X777" s="99"/>
      <c r="Y777" s="93"/>
      <c r="Z777" s="93"/>
      <c r="AA777" s="93"/>
      <c r="AB777" s="96"/>
      <c r="AC777" s="93"/>
      <c r="AD777" s="93" t="s">
        <v>209</v>
      </c>
      <c r="AE777" s="99"/>
      <c r="AF777" s="93" t="s">
        <v>35</v>
      </c>
      <c r="AG777" s="93"/>
      <c r="AH777" s="96"/>
      <c r="AI777" s="96"/>
      <c r="AJ777" s="93"/>
      <c r="AK777" s="93"/>
      <c r="AL777" s="93"/>
      <c r="AM777" s="93"/>
      <c r="AN777" s="93">
        <v>0</v>
      </c>
      <c r="AO777" s="93"/>
      <c r="AP777" s="93"/>
    </row>
    <row r="778" spans="1:42" ht="58">
      <c r="A778" s="89">
        <v>1090</v>
      </c>
      <c r="B778" s="93" t="s">
        <v>9624</v>
      </c>
      <c r="C778" s="93" t="s">
        <v>9625</v>
      </c>
      <c r="D778" s="93" t="s">
        <v>9626</v>
      </c>
      <c r="E778" s="93" t="s">
        <v>9627</v>
      </c>
      <c r="F778" s="93">
        <v>81222332343</v>
      </c>
      <c r="G778" s="93" t="s">
        <v>44</v>
      </c>
      <c r="H778" s="93" t="s">
        <v>9625</v>
      </c>
      <c r="I778" s="93" t="s">
        <v>9625</v>
      </c>
      <c r="J778" s="93" t="s">
        <v>9628</v>
      </c>
      <c r="K778" s="93" t="s">
        <v>209</v>
      </c>
      <c r="L778" s="93" t="s">
        <v>209</v>
      </c>
      <c r="M778" s="93" t="s">
        <v>209</v>
      </c>
      <c r="N778" s="93" t="s">
        <v>209</v>
      </c>
      <c r="O778" s="93" t="s">
        <v>209</v>
      </c>
      <c r="P778" s="93"/>
      <c r="Q778" s="93" t="s">
        <v>209</v>
      </c>
      <c r="R778" s="93"/>
      <c r="S778" s="93"/>
      <c r="T778" s="93" t="s">
        <v>8651</v>
      </c>
      <c r="U778" s="99"/>
      <c r="V778" s="99"/>
      <c r="W778" s="99"/>
      <c r="X778" s="99"/>
      <c r="Y778" s="93"/>
      <c r="Z778" s="93"/>
      <c r="AA778" s="93"/>
      <c r="AB778" s="96"/>
      <c r="AC778" s="93"/>
      <c r="AD778" s="93" t="s">
        <v>209</v>
      </c>
      <c r="AE778" s="99"/>
      <c r="AF778" s="93" t="s">
        <v>35</v>
      </c>
      <c r="AG778" s="93"/>
      <c r="AH778" s="96"/>
      <c r="AI778" s="96"/>
      <c r="AJ778" s="93"/>
      <c r="AK778" s="93"/>
      <c r="AL778" s="93"/>
      <c r="AM778" s="93"/>
      <c r="AN778" s="93">
        <v>0</v>
      </c>
      <c r="AO778" s="93"/>
      <c r="AP778" s="93"/>
    </row>
    <row r="779" spans="1:42" ht="58">
      <c r="A779" s="89">
        <v>1091</v>
      </c>
      <c r="B779" s="93" t="s">
        <v>9629</v>
      </c>
      <c r="C779" s="93" t="s">
        <v>9630</v>
      </c>
      <c r="D779" s="93" t="s">
        <v>9631</v>
      </c>
      <c r="E779" s="93" t="s">
        <v>9632</v>
      </c>
      <c r="F779" s="93">
        <v>81233910962</v>
      </c>
      <c r="G779" s="93" t="s">
        <v>44</v>
      </c>
      <c r="H779" s="93" t="s">
        <v>9630</v>
      </c>
      <c r="I779" s="93" t="s">
        <v>9630</v>
      </c>
      <c r="J779" s="93" t="s">
        <v>9633</v>
      </c>
      <c r="K779" s="93" t="s">
        <v>209</v>
      </c>
      <c r="L779" s="93" t="s">
        <v>209</v>
      </c>
      <c r="M779" s="93" t="s">
        <v>209</v>
      </c>
      <c r="N779" s="93" t="s">
        <v>209</v>
      </c>
      <c r="O779" s="93" t="s">
        <v>209</v>
      </c>
      <c r="P779" s="93"/>
      <c r="Q779" s="93" t="s">
        <v>209</v>
      </c>
      <c r="R779" s="93"/>
      <c r="S779" s="93"/>
      <c r="T779" s="93" t="s">
        <v>8651</v>
      </c>
      <c r="U779" s="99"/>
      <c r="V779" s="99"/>
      <c r="W779" s="99"/>
      <c r="X779" s="99"/>
      <c r="Y779" s="93"/>
      <c r="Z779" s="93"/>
      <c r="AA779" s="93"/>
      <c r="AB779" s="96"/>
      <c r="AC779" s="93"/>
      <c r="AD779" s="93" t="s">
        <v>209</v>
      </c>
      <c r="AE779" s="99"/>
      <c r="AF779" s="93" t="s">
        <v>9634</v>
      </c>
      <c r="AG779" s="93"/>
      <c r="AH779" s="96"/>
      <c r="AI779" s="96"/>
      <c r="AJ779" s="93"/>
      <c r="AK779" s="93"/>
      <c r="AL779" s="93"/>
      <c r="AM779" s="93"/>
      <c r="AN779" s="93">
        <v>0</v>
      </c>
      <c r="AO779" s="93"/>
      <c r="AP779" s="93"/>
    </row>
    <row r="780" spans="1:42" ht="58">
      <c r="A780" s="89">
        <v>1092</v>
      </c>
      <c r="B780" s="93" t="s">
        <v>9635</v>
      </c>
      <c r="C780" s="93" t="s">
        <v>9636</v>
      </c>
      <c r="D780" s="93" t="s">
        <v>9637</v>
      </c>
      <c r="E780" s="93" t="s">
        <v>9638</v>
      </c>
      <c r="F780" s="93">
        <v>85536777719</v>
      </c>
      <c r="G780" s="93" t="s">
        <v>27</v>
      </c>
      <c r="H780" s="93" t="s">
        <v>9636</v>
      </c>
      <c r="I780" s="93" t="s">
        <v>9636</v>
      </c>
      <c r="J780" s="93" t="s">
        <v>9639</v>
      </c>
      <c r="K780" s="93" t="s">
        <v>209</v>
      </c>
      <c r="L780" s="93" t="s">
        <v>209</v>
      </c>
      <c r="M780" s="93" t="s">
        <v>209</v>
      </c>
      <c r="N780" s="93" t="s">
        <v>209</v>
      </c>
      <c r="O780" s="93" t="s">
        <v>209</v>
      </c>
      <c r="P780" s="93"/>
      <c r="Q780" s="93" t="s">
        <v>209</v>
      </c>
      <c r="R780" s="93"/>
      <c r="S780" s="93"/>
      <c r="T780" s="93" t="s">
        <v>8651</v>
      </c>
      <c r="U780" s="99"/>
      <c r="V780" s="99"/>
      <c r="W780" s="99"/>
      <c r="X780" s="99"/>
      <c r="Y780" s="93"/>
      <c r="Z780" s="93"/>
      <c r="AA780" s="93"/>
      <c r="AB780" s="96"/>
      <c r="AC780" s="93"/>
      <c r="AD780" s="93" t="s">
        <v>209</v>
      </c>
      <c r="AE780" s="99"/>
      <c r="AF780" s="93" t="s">
        <v>9640</v>
      </c>
      <c r="AG780" s="93"/>
      <c r="AH780" s="96"/>
      <c r="AI780" s="96"/>
      <c r="AJ780" s="93"/>
      <c r="AK780" s="93"/>
      <c r="AL780" s="93"/>
      <c r="AM780" s="93"/>
      <c r="AN780" s="93">
        <v>0</v>
      </c>
      <c r="AO780" s="93"/>
      <c r="AP780" s="93"/>
    </row>
    <row r="781" spans="1:42" ht="58">
      <c r="A781" s="89">
        <v>1093</v>
      </c>
      <c r="B781" s="93" t="s">
        <v>9641</v>
      </c>
      <c r="C781" s="93" t="s">
        <v>9642</v>
      </c>
      <c r="D781" s="93" t="s">
        <v>9643</v>
      </c>
      <c r="E781" s="93" t="s">
        <v>9644</v>
      </c>
      <c r="F781" s="93" t="s">
        <v>9645</v>
      </c>
      <c r="G781" s="93" t="s">
        <v>44</v>
      </c>
      <c r="H781" s="93" t="s">
        <v>9642</v>
      </c>
      <c r="I781" s="93" t="s">
        <v>9642</v>
      </c>
      <c r="J781" s="93" t="s">
        <v>9646</v>
      </c>
      <c r="K781" s="93" t="s">
        <v>209</v>
      </c>
      <c r="L781" s="93" t="s">
        <v>209</v>
      </c>
      <c r="M781" s="93" t="s">
        <v>209</v>
      </c>
      <c r="N781" s="93" t="s">
        <v>209</v>
      </c>
      <c r="O781" s="93" t="s">
        <v>209</v>
      </c>
      <c r="P781" s="93"/>
      <c r="Q781" s="93" t="s">
        <v>209</v>
      </c>
      <c r="R781" s="93"/>
      <c r="S781" s="93"/>
      <c r="T781" s="93" t="s">
        <v>8651</v>
      </c>
      <c r="U781" s="99"/>
      <c r="V781" s="99"/>
      <c r="W781" s="99"/>
      <c r="X781" s="99"/>
      <c r="Y781" s="93"/>
      <c r="Z781" s="93"/>
      <c r="AA781" s="93"/>
      <c r="AB781" s="96"/>
      <c r="AC781" s="93"/>
      <c r="AD781" s="93" t="s">
        <v>209</v>
      </c>
      <c r="AE781" s="99"/>
      <c r="AF781" s="93" t="s">
        <v>9647</v>
      </c>
      <c r="AG781" s="93"/>
      <c r="AH781" s="96"/>
      <c r="AI781" s="96"/>
      <c r="AJ781" s="93"/>
      <c r="AK781" s="93"/>
      <c r="AL781" s="93"/>
      <c r="AM781" s="93"/>
      <c r="AN781" s="93">
        <v>0</v>
      </c>
      <c r="AO781" s="93"/>
      <c r="AP781" s="93"/>
    </row>
    <row r="782" spans="1:42" ht="58">
      <c r="A782" s="89">
        <v>1094</v>
      </c>
      <c r="B782" s="93" t="s">
        <v>9648</v>
      </c>
      <c r="C782" s="93" t="s">
        <v>9649</v>
      </c>
      <c r="D782" s="93" t="s">
        <v>9650</v>
      </c>
      <c r="E782" s="93"/>
      <c r="F782" s="93">
        <v>8123011841</v>
      </c>
      <c r="G782" s="93" t="s">
        <v>44</v>
      </c>
      <c r="H782" s="93" t="s">
        <v>9649</v>
      </c>
      <c r="I782" s="93" t="s">
        <v>9649</v>
      </c>
      <c r="J782" s="93" t="s">
        <v>9651</v>
      </c>
      <c r="K782" s="93" t="s">
        <v>209</v>
      </c>
      <c r="L782" s="93" t="s">
        <v>209</v>
      </c>
      <c r="M782" s="93" t="s">
        <v>209</v>
      </c>
      <c r="N782" s="93" t="s">
        <v>209</v>
      </c>
      <c r="O782" s="93" t="s">
        <v>209</v>
      </c>
      <c r="P782" s="93"/>
      <c r="Q782" s="93" t="s">
        <v>209</v>
      </c>
      <c r="R782" s="93"/>
      <c r="S782" s="93"/>
      <c r="T782" s="93" t="s">
        <v>8651</v>
      </c>
      <c r="U782" s="99"/>
      <c r="V782" s="99"/>
      <c r="W782" s="99"/>
      <c r="X782" s="99"/>
      <c r="Y782" s="93"/>
      <c r="Z782" s="93"/>
      <c r="AA782" s="93"/>
      <c r="AB782" s="96"/>
      <c r="AC782" s="93"/>
      <c r="AD782" s="93" t="s">
        <v>209</v>
      </c>
      <c r="AE782" s="99"/>
      <c r="AF782" s="93" t="s">
        <v>9652</v>
      </c>
      <c r="AG782" s="93"/>
      <c r="AH782" s="96"/>
      <c r="AI782" s="96"/>
      <c r="AJ782" s="93"/>
      <c r="AK782" s="93"/>
      <c r="AL782" s="93"/>
      <c r="AM782" s="93"/>
      <c r="AN782" s="93">
        <v>0</v>
      </c>
      <c r="AO782" s="93"/>
      <c r="AP782" s="93"/>
    </row>
    <row r="783" spans="1:42" ht="58">
      <c r="A783" s="89">
        <v>1095</v>
      </c>
      <c r="B783" s="93" t="s">
        <v>9653</v>
      </c>
      <c r="C783" s="93" t="s">
        <v>9654</v>
      </c>
      <c r="D783" s="93" t="s">
        <v>9655</v>
      </c>
      <c r="E783" s="93" t="s">
        <v>9656</v>
      </c>
      <c r="F783" s="93">
        <v>81336361580</v>
      </c>
      <c r="G783" s="93" t="s">
        <v>44</v>
      </c>
      <c r="H783" s="93" t="s">
        <v>9654</v>
      </c>
      <c r="I783" s="93" t="s">
        <v>9654</v>
      </c>
      <c r="J783" s="93" t="s">
        <v>9657</v>
      </c>
      <c r="K783" s="93" t="s">
        <v>209</v>
      </c>
      <c r="L783" s="93" t="s">
        <v>209</v>
      </c>
      <c r="M783" s="93" t="s">
        <v>209</v>
      </c>
      <c r="N783" s="93" t="s">
        <v>209</v>
      </c>
      <c r="O783" s="93" t="s">
        <v>209</v>
      </c>
      <c r="P783" s="93"/>
      <c r="Q783" s="93" t="s">
        <v>209</v>
      </c>
      <c r="R783" s="93"/>
      <c r="S783" s="93"/>
      <c r="T783" s="93" t="s">
        <v>8651</v>
      </c>
      <c r="U783" s="99"/>
      <c r="V783" s="99"/>
      <c r="W783" s="99"/>
      <c r="X783" s="99"/>
      <c r="Y783" s="93"/>
      <c r="Z783" s="93"/>
      <c r="AA783" s="93"/>
      <c r="AB783" s="96"/>
      <c r="AC783" s="93"/>
      <c r="AD783" s="93" t="s">
        <v>209</v>
      </c>
      <c r="AE783" s="99"/>
      <c r="AF783" s="93" t="s">
        <v>9658</v>
      </c>
      <c r="AG783" s="93"/>
      <c r="AH783" s="96"/>
      <c r="AI783" s="96"/>
      <c r="AJ783" s="93"/>
      <c r="AK783" s="93"/>
      <c r="AL783" s="93"/>
      <c r="AM783" s="93"/>
      <c r="AN783" s="93">
        <v>0</v>
      </c>
      <c r="AO783" s="93"/>
      <c r="AP783" s="93"/>
    </row>
    <row r="784" spans="1:42" ht="58">
      <c r="A784" s="89">
        <v>1096</v>
      </c>
      <c r="B784" s="93" t="s">
        <v>9659</v>
      </c>
      <c r="C784" s="93" t="s">
        <v>9660</v>
      </c>
      <c r="D784" s="93" t="s">
        <v>9661</v>
      </c>
      <c r="E784" s="93" t="s">
        <v>9662</v>
      </c>
      <c r="F784" s="93">
        <v>82140880888</v>
      </c>
      <c r="G784" s="93" t="s">
        <v>44</v>
      </c>
      <c r="H784" s="93" t="s">
        <v>9660</v>
      </c>
      <c r="I784" s="93" t="s">
        <v>9660</v>
      </c>
      <c r="J784" s="93" t="s">
        <v>9663</v>
      </c>
      <c r="K784" s="93" t="s">
        <v>209</v>
      </c>
      <c r="L784" s="93" t="s">
        <v>209</v>
      </c>
      <c r="M784" s="93" t="s">
        <v>209</v>
      </c>
      <c r="N784" s="93" t="s">
        <v>209</v>
      </c>
      <c r="O784" s="93" t="s">
        <v>209</v>
      </c>
      <c r="P784" s="93"/>
      <c r="Q784" s="93" t="s">
        <v>209</v>
      </c>
      <c r="R784" s="93"/>
      <c r="S784" s="93"/>
      <c r="T784" s="93" t="s">
        <v>8651</v>
      </c>
      <c r="U784" s="99"/>
      <c r="V784" s="99"/>
      <c r="W784" s="99"/>
      <c r="X784" s="99"/>
      <c r="Y784" s="93"/>
      <c r="Z784" s="93"/>
      <c r="AA784" s="93"/>
      <c r="AB784" s="96"/>
      <c r="AC784" s="93"/>
      <c r="AD784" s="93" t="s">
        <v>209</v>
      </c>
      <c r="AE784" s="99"/>
      <c r="AF784" s="93" t="s">
        <v>35</v>
      </c>
      <c r="AG784" s="93"/>
      <c r="AH784" s="96"/>
      <c r="AI784" s="96"/>
      <c r="AJ784" s="93"/>
      <c r="AK784" s="93"/>
      <c r="AL784" s="93"/>
      <c r="AM784" s="93"/>
      <c r="AN784" s="93">
        <v>0</v>
      </c>
      <c r="AO784" s="93"/>
      <c r="AP784" s="93"/>
    </row>
    <row r="785" spans="1:42" ht="58">
      <c r="A785" s="89">
        <v>1097</v>
      </c>
      <c r="B785" s="93" t="s">
        <v>9664</v>
      </c>
      <c r="C785" s="93" t="s">
        <v>9665</v>
      </c>
      <c r="D785" s="93" t="s">
        <v>9666</v>
      </c>
      <c r="E785" s="93" t="s">
        <v>9667</v>
      </c>
      <c r="F785" s="93" t="s">
        <v>9668</v>
      </c>
      <c r="G785" s="93" t="s">
        <v>27</v>
      </c>
      <c r="H785" s="93" t="s">
        <v>9665</v>
      </c>
      <c r="I785" s="93" t="s">
        <v>9665</v>
      </c>
      <c r="J785" s="93" t="s">
        <v>9669</v>
      </c>
      <c r="K785" s="93" t="s">
        <v>209</v>
      </c>
      <c r="L785" s="93" t="s">
        <v>209</v>
      </c>
      <c r="M785" s="93" t="s">
        <v>209</v>
      </c>
      <c r="N785" s="93" t="s">
        <v>209</v>
      </c>
      <c r="O785" s="93" t="s">
        <v>209</v>
      </c>
      <c r="P785" s="93"/>
      <c r="Q785" s="93" t="s">
        <v>209</v>
      </c>
      <c r="R785" s="93"/>
      <c r="S785" s="93"/>
      <c r="T785" s="93" t="s">
        <v>8651</v>
      </c>
      <c r="U785" s="99"/>
      <c r="V785" s="99"/>
      <c r="W785" s="99"/>
      <c r="X785" s="99"/>
      <c r="Y785" s="93"/>
      <c r="Z785" s="93"/>
      <c r="AA785" s="93"/>
      <c r="AB785" s="96"/>
      <c r="AC785" s="93"/>
      <c r="AD785" s="93" t="s">
        <v>209</v>
      </c>
      <c r="AE785" s="99"/>
      <c r="AF785" s="93" t="s">
        <v>9670</v>
      </c>
      <c r="AG785" s="93"/>
      <c r="AH785" s="96"/>
      <c r="AI785" s="96"/>
      <c r="AJ785" s="93"/>
      <c r="AK785" s="93"/>
      <c r="AL785" s="93"/>
      <c r="AM785" s="93"/>
      <c r="AN785" s="93">
        <v>0</v>
      </c>
      <c r="AO785" s="93"/>
      <c r="AP785" s="93"/>
    </row>
    <row r="786" spans="1:42" ht="72.5">
      <c r="A786" s="89">
        <v>1098</v>
      </c>
      <c r="B786" s="93" t="s">
        <v>9671</v>
      </c>
      <c r="C786" s="93" t="s">
        <v>9672</v>
      </c>
      <c r="D786" s="93" t="s">
        <v>9673</v>
      </c>
      <c r="E786" s="93" t="s">
        <v>9674</v>
      </c>
      <c r="F786" s="93">
        <v>8123482672</v>
      </c>
      <c r="G786" s="93" t="s">
        <v>27</v>
      </c>
      <c r="H786" s="93" t="s">
        <v>9672</v>
      </c>
      <c r="I786" s="93" t="s">
        <v>9672</v>
      </c>
      <c r="J786" s="93" t="s">
        <v>9675</v>
      </c>
      <c r="K786" s="93" t="s">
        <v>209</v>
      </c>
      <c r="L786" s="93" t="s">
        <v>209</v>
      </c>
      <c r="M786" s="93" t="s">
        <v>209</v>
      </c>
      <c r="N786" s="93" t="s">
        <v>209</v>
      </c>
      <c r="O786" s="93" t="s">
        <v>209</v>
      </c>
      <c r="P786" s="93"/>
      <c r="Q786" s="93" t="s">
        <v>209</v>
      </c>
      <c r="R786" s="93"/>
      <c r="S786" s="93"/>
      <c r="T786" s="93" t="s">
        <v>8651</v>
      </c>
      <c r="U786" s="99"/>
      <c r="V786" s="99"/>
      <c r="W786" s="99"/>
      <c r="X786" s="99"/>
      <c r="Y786" s="93"/>
      <c r="Z786" s="93"/>
      <c r="AA786" s="93"/>
      <c r="AB786" s="96"/>
      <c r="AC786" s="93"/>
      <c r="AD786" s="93" t="s">
        <v>209</v>
      </c>
      <c r="AE786" s="99"/>
      <c r="AF786" s="93" t="s">
        <v>9676</v>
      </c>
      <c r="AG786" s="93"/>
      <c r="AH786" s="96"/>
      <c r="AI786" s="96"/>
      <c r="AJ786" s="93"/>
      <c r="AK786" s="93"/>
      <c r="AL786" s="93"/>
      <c r="AM786" s="93"/>
      <c r="AN786" s="93">
        <v>0</v>
      </c>
      <c r="AO786" s="93"/>
      <c r="AP786" s="93"/>
    </row>
    <row r="787" spans="1:42" ht="58">
      <c r="A787" s="89">
        <v>1100</v>
      </c>
      <c r="B787" s="93" t="s">
        <v>9684</v>
      </c>
      <c r="C787" s="93" t="s">
        <v>9685</v>
      </c>
      <c r="D787" s="93" t="s">
        <v>9686</v>
      </c>
      <c r="E787" s="93" t="s">
        <v>9687</v>
      </c>
      <c r="F787" s="93">
        <v>81252510369</v>
      </c>
      <c r="G787" s="93" t="s">
        <v>44</v>
      </c>
      <c r="H787" s="93" t="s">
        <v>9685</v>
      </c>
      <c r="I787" s="93" t="s">
        <v>9685</v>
      </c>
      <c r="J787" s="93" t="s">
        <v>9688</v>
      </c>
      <c r="K787" s="93" t="s">
        <v>209</v>
      </c>
      <c r="L787" s="93" t="s">
        <v>209</v>
      </c>
      <c r="M787" s="93" t="s">
        <v>209</v>
      </c>
      <c r="N787" s="93" t="s">
        <v>209</v>
      </c>
      <c r="O787" s="93" t="s">
        <v>209</v>
      </c>
      <c r="P787" s="93"/>
      <c r="Q787" s="93" t="s">
        <v>209</v>
      </c>
      <c r="R787" s="93"/>
      <c r="S787" s="93"/>
      <c r="T787" s="93" t="s">
        <v>8651</v>
      </c>
      <c r="U787" s="99"/>
      <c r="V787" s="99"/>
      <c r="W787" s="99"/>
      <c r="X787" s="99"/>
      <c r="Y787" s="93"/>
      <c r="Z787" s="93"/>
      <c r="AA787" s="93"/>
      <c r="AB787" s="96"/>
      <c r="AC787" s="93"/>
      <c r="AD787" s="93" t="s">
        <v>209</v>
      </c>
      <c r="AE787" s="99"/>
      <c r="AF787" s="93" t="s">
        <v>6490</v>
      </c>
      <c r="AG787" s="93"/>
      <c r="AH787" s="96"/>
      <c r="AI787" s="96"/>
      <c r="AJ787" s="93"/>
      <c r="AK787" s="93"/>
      <c r="AL787" s="93"/>
      <c r="AM787" s="93"/>
      <c r="AN787" s="93">
        <v>0</v>
      </c>
      <c r="AO787" s="93"/>
      <c r="AP787" s="93"/>
    </row>
    <row r="788" spans="1:42" ht="72.5">
      <c r="A788" s="89">
        <v>1101</v>
      </c>
      <c r="B788" s="93" t="s">
        <v>9689</v>
      </c>
      <c r="C788" s="93" t="s">
        <v>9690</v>
      </c>
      <c r="D788" s="93" t="s">
        <v>9691</v>
      </c>
      <c r="E788" s="93" t="s">
        <v>3097</v>
      </c>
      <c r="F788" s="93">
        <v>81230430243</v>
      </c>
      <c r="G788" s="93" t="s">
        <v>44</v>
      </c>
      <c r="H788" s="93" t="s">
        <v>9690</v>
      </c>
      <c r="I788" s="93" t="s">
        <v>9690</v>
      </c>
      <c r="J788" s="93" t="s">
        <v>9692</v>
      </c>
      <c r="K788" s="93" t="s">
        <v>209</v>
      </c>
      <c r="L788" s="93" t="s">
        <v>209</v>
      </c>
      <c r="M788" s="93" t="s">
        <v>209</v>
      </c>
      <c r="N788" s="93" t="s">
        <v>209</v>
      </c>
      <c r="O788" s="93" t="s">
        <v>209</v>
      </c>
      <c r="P788" s="93"/>
      <c r="Q788" s="93" t="s">
        <v>209</v>
      </c>
      <c r="R788" s="93"/>
      <c r="S788" s="93"/>
      <c r="T788" s="93" t="s">
        <v>8651</v>
      </c>
      <c r="U788" s="99"/>
      <c r="V788" s="99"/>
      <c r="W788" s="99"/>
      <c r="X788" s="99"/>
      <c r="Y788" s="93"/>
      <c r="Z788" s="93"/>
      <c r="AA788" s="93"/>
      <c r="AB788" s="96"/>
      <c r="AC788" s="93"/>
      <c r="AD788" s="93" t="s">
        <v>209</v>
      </c>
      <c r="AE788" s="99"/>
      <c r="AF788" s="93" t="s">
        <v>7804</v>
      </c>
      <c r="AG788" s="93"/>
      <c r="AH788" s="96"/>
      <c r="AI788" s="96"/>
      <c r="AJ788" s="93"/>
      <c r="AK788" s="93"/>
      <c r="AL788" s="93"/>
      <c r="AM788" s="93"/>
      <c r="AN788" s="93">
        <v>0</v>
      </c>
      <c r="AO788" s="93"/>
      <c r="AP788" s="93"/>
    </row>
    <row r="789" spans="1:42" ht="72.5">
      <c r="A789" s="89">
        <v>1102</v>
      </c>
      <c r="B789" s="93" t="s">
        <v>9693</v>
      </c>
      <c r="C789" s="93" t="s">
        <v>9694</v>
      </c>
      <c r="D789" s="93" t="s">
        <v>9695</v>
      </c>
      <c r="E789" s="93" t="s">
        <v>9696</v>
      </c>
      <c r="F789" s="93">
        <v>81332007618</v>
      </c>
      <c r="G789" s="93" t="s">
        <v>44</v>
      </c>
      <c r="H789" s="93" t="s">
        <v>9694</v>
      </c>
      <c r="I789" s="93" t="s">
        <v>9694</v>
      </c>
      <c r="J789" s="93" t="s">
        <v>9697</v>
      </c>
      <c r="K789" s="93" t="s">
        <v>209</v>
      </c>
      <c r="L789" s="93" t="s">
        <v>209</v>
      </c>
      <c r="M789" s="93" t="s">
        <v>209</v>
      </c>
      <c r="N789" s="93" t="s">
        <v>209</v>
      </c>
      <c r="O789" s="93" t="s">
        <v>209</v>
      </c>
      <c r="P789" s="93"/>
      <c r="Q789" s="93" t="s">
        <v>209</v>
      </c>
      <c r="R789" s="93"/>
      <c r="S789" s="93"/>
      <c r="T789" s="93" t="s">
        <v>8651</v>
      </c>
      <c r="U789" s="99"/>
      <c r="V789" s="99"/>
      <c r="W789" s="99"/>
      <c r="X789" s="99"/>
      <c r="Y789" s="93"/>
      <c r="Z789" s="93"/>
      <c r="AA789" s="93"/>
      <c r="AB789" s="96"/>
      <c r="AC789" s="93"/>
      <c r="AD789" s="93" t="s">
        <v>209</v>
      </c>
      <c r="AE789" s="99"/>
      <c r="AF789" s="93" t="s">
        <v>9698</v>
      </c>
      <c r="AG789" s="93"/>
      <c r="AH789" s="96"/>
      <c r="AI789" s="96"/>
      <c r="AJ789" s="93"/>
      <c r="AK789" s="93"/>
      <c r="AL789" s="93"/>
      <c r="AM789" s="93"/>
      <c r="AN789" s="93">
        <v>0</v>
      </c>
      <c r="AO789" s="93"/>
      <c r="AP789" s="93"/>
    </row>
    <row r="790" spans="1:42" ht="58">
      <c r="A790" s="89">
        <v>1103</v>
      </c>
      <c r="B790" s="93" t="s">
        <v>7320</v>
      </c>
      <c r="C790" s="93" t="s">
        <v>9699</v>
      </c>
      <c r="D790" s="93" t="s">
        <v>9700</v>
      </c>
      <c r="E790" s="93" t="s">
        <v>9701</v>
      </c>
      <c r="F790" s="93">
        <v>81216658145</v>
      </c>
      <c r="G790" s="93" t="s">
        <v>27</v>
      </c>
      <c r="H790" s="93" t="s">
        <v>9699</v>
      </c>
      <c r="I790" s="93" t="s">
        <v>9699</v>
      </c>
      <c r="J790" s="93" t="s">
        <v>7324</v>
      </c>
      <c r="K790" s="93" t="s">
        <v>209</v>
      </c>
      <c r="L790" s="93" t="s">
        <v>209</v>
      </c>
      <c r="M790" s="93" t="s">
        <v>209</v>
      </c>
      <c r="N790" s="93" t="s">
        <v>209</v>
      </c>
      <c r="O790" s="93" t="s">
        <v>209</v>
      </c>
      <c r="P790" s="93"/>
      <c r="Q790" s="93" t="s">
        <v>209</v>
      </c>
      <c r="R790" s="93"/>
      <c r="S790" s="93"/>
      <c r="T790" s="93" t="s">
        <v>8651</v>
      </c>
      <c r="U790" s="99"/>
      <c r="V790" s="99"/>
      <c r="W790" s="99"/>
      <c r="X790" s="99"/>
      <c r="Y790" s="93"/>
      <c r="Z790" s="93"/>
      <c r="AA790" s="93"/>
      <c r="AB790" s="96"/>
      <c r="AC790" s="93"/>
      <c r="AD790" s="93" t="s">
        <v>209</v>
      </c>
      <c r="AE790" s="99"/>
      <c r="AF790" s="93" t="s">
        <v>8666</v>
      </c>
      <c r="AG790" s="93"/>
      <c r="AH790" s="96"/>
      <c r="AI790" s="96"/>
      <c r="AJ790" s="93"/>
      <c r="AK790" s="93"/>
      <c r="AL790" s="93"/>
      <c r="AM790" s="93"/>
      <c r="AN790" s="93">
        <v>0</v>
      </c>
      <c r="AO790" s="93"/>
      <c r="AP790" s="93"/>
    </row>
    <row r="791" spans="1:42" ht="72.5">
      <c r="A791" s="89">
        <v>1104</v>
      </c>
      <c r="B791" s="93" t="s">
        <v>9702</v>
      </c>
      <c r="C791" s="93" t="s">
        <v>9703</v>
      </c>
      <c r="D791" s="93" t="s">
        <v>9704</v>
      </c>
      <c r="E791" s="93" t="s">
        <v>9705</v>
      </c>
      <c r="F791" s="93">
        <v>85101468482</v>
      </c>
      <c r="G791" s="93" t="s">
        <v>27</v>
      </c>
      <c r="H791" s="93" t="s">
        <v>9703</v>
      </c>
      <c r="I791" s="93" t="s">
        <v>9703</v>
      </c>
      <c r="J791" s="93" t="s">
        <v>9706</v>
      </c>
      <c r="K791" s="93" t="s">
        <v>209</v>
      </c>
      <c r="L791" s="93" t="s">
        <v>209</v>
      </c>
      <c r="M791" s="93" t="s">
        <v>209</v>
      </c>
      <c r="N791" s="93" t="s">
        <v>209</v>
      </c>
      <c r="O791" s="93" t="s">
        <v>209</v>
      </c>
      <c r="P791" s="93"/>
      <c r="Q791" s="93" t="s">
        <v>209</v>
      </c>
      <c r="R791" s="93"/>
      <c r="S791" s="93"/>
      <c r="T791" s="93" t="s">
        <v>8651</v>
      </c>
      <c r="U791" s="99"/>
      <c r="V791" s="99"/>
      <c r="W791" s="99"/>
      <c r="X791" s="99"/>
      <c r="Y791" s="93"/>
      <c r="Z791" s="93"/>
      <c r="AA791" s="93"/>
      <c r="AB791" s="96"/>
      <c r="AC791" s="93"/>
      <c r="AD791" s="93" t="s">
        <v>209</v>
      </c>
      <c r="AE791" s="99"/>
      <c r="AF791" s="93" t="s">
        <v>9707</v>
      </c>
      <c r="AG791" s="93"/>
      <c r="AH791" s="96"/>
      <c r="AI791" s="96"/>
      <c r="AJ791" s="93"/>
      <c r="AK791" s="93"/>
      <c r="AL791" s="93"/>
      <c r="AM791" s="93"/>
      <c r="AN791" s="93">
        <v>0</v>
      </c>
      <c r="AO791" s="93"/>
      <c r="AP791" s="93"/>
    </row>
    <row r="792" spans="1:42" ht="58">
      <c r="A792" s="89">
        <v>1105</v>
      </c>
      <c r="B792" s="93" t="s">
        <v>9708</v>
      </c>
      <c r="C792" s="93" t="s">
        <v>9709</v>
      </c>
      <c r="D792" s="93" t="s">
        <v>336</v>
      </c>
      <c r="E792" s="93">
        <v>357810520760013</v>
      </c>
      <c r="F792" s="93">
        <v>85101380616</v>
      </c>
      <c r="G792" s="93" t="s">
        <v>44</v>
      </c>
      <c r="H792" s="93" t="s">
        <v>9709</v>
      </c>
      <c r="I792" s="93" t="s">
        <v>9709</v>
      </c>
      <c r="J792" s="93" t="s">
        <v>5438</v>
      </c>
      <c r="K792" s="93" t="s">
        <v>209</v>
      </c>
      <c r="L792" s="93" t="s">
        <v>209</v>
      </c>
      <c r="M792" s="93" t="s">
        <v>209</v>
      </c>
      <c r="N792" s="93" t="s">
        <v>209</v>
      </c>
      <c r="O792" s="93" t="s">
        <v>209</v>
      </c>
      <c r="P792" s="93"/>
      <c r="Q792" s="93" t="s">
        <v>209</v>
      </c>
      <c r="R792" s="93"/>
      <c r="S792" s="93"/>
      <c r="T792" s="93" t="s">
        <v>8651</v>
      </c>
      <c r="U792" s="99"/>
      <c r="V792" s="99"/>
      <c r="W792" s="99"/>
      <c r="X792" s="99"/>
      <c r="Y792" s="93"/>
      <c r="Z792" s="93"/>
      <c r="AA792" s="93"/>
      <c r="AB792" s="96"/>
      <c r="AC792" s="93"/>
      <c r="AD792" s="93" t="s">
        <v>209</v>
      </c>
      <c r="AE792" s="99"/>
      <c r="AF792" s="93" t="s">
        <v>9710</v>
      </c>
      <c r="AG792" s="93"/>
      <c r="AH792" s="96"/>
      <c r="AI792" s="96"/>
      <c r="AJ792" s="93"/>
      <c r="AK792" s="93"/>
      <c r="AL792" s="93"/>
      <c r="AM792" s="93"/>
      <c r="AN792" s="93">
        <v>0</v>
      </c>
      <c r="AO792" s="93"/>
      <c r="AP792" s="93"/>
    </row>
    <row r="793" spans="1:42" ht="58">
      <c r="A793" s="89">
        <v>1106</v>
      </c>
      <c r="B793" s="93" t="s">
        <v>9711</v>
      </c>
      <c r="C793" s="93" t="s">
        <v>9712</v>
      </c>
      <c r="D793" s="93" t="s">
        <v>5148</v>
      </c>
      <c r="E793" s="93" t="s">
        <v>9713</v>
      </c>
      <c r="F793" s="93">
        <v>8123529426</v>
      </c>
      <c r="G793" s="93" t="s">
        <v>27</v>
      </c>
      <c r="H793" s="93" t="s">
        <v>9712</v>
      </c>
      <c r="I793" s="93" t="s">
        <v>9712</v>
      </c>
      <c r="J793" s="93" t="s">
        <v>9714</v>
      </c>
      <c r="K793" s="93" t="s">
        <v>209</v>
      </c>
      <c r="L793" s="93" t="s">
        <v>209</v>
      </c>
      <c r="M793" s="93" t="s">
        <v>209</v>
      </c>
      <c r="N793" s="93" t="s">
        <v>209</v>
      </c>
      <c r="O793" s="93" t="s">
        <v>209</v>
      </c>
      <c r="P793" s="93"/>
      <c r="Q793" s="93" t="s">
        <v>209</v>
      </c>
      <c r="R793" s="93"/>
      <c r="S793" s="93"/>
      <c r="T793" s="93" t="s">
        <v>8651</v>
      </c>
      <c r="U793" s="99"/>
      <c r="V793" s="99"/>
      <c r="W793" s="99"/>
      <c r="X793" s="99"/>
      <c r="Y793" s="93"/>
      <c r="Z793" s="93"/>
      <c r="AA793" s="93"/>
      <c r="AB793" s="96"/>
      <c r="AC793" s="93"/>
      <c r="AD793" s="93" t="s">
        <v>209</v>
      </c>
      <c r="AE793" s="99"/>
      <c r="AF793" s="93" t="s">
        <v>4864</v>
      </c>
      <c r="AG793" s="93"/>
      <c r="AH793" s="96"/>
      <c r="AI793" s="96"/>
      <c r="AJ793" s="93"/>
      <c r="AK793" s="93"/>
      <c r="AL793" s="93"/>
      <c r="AM793" s="93"/>
      <c r="AN793" s="93">
        <v>0</v>
      </c>
      <c r="AO793" s="93"/>
      <c r="AP793" s="93"/>
    </row>
    <row r="794" spans="1:42" ht="43.5">
      <c r="A794" s="89">
        <v>1108</v>
      </c>
      <c r="B794" s="93" t="s">
        <v>9721</v>
      </c>
      <c r="C794" s="93" t="s">
        <v>9722</v>
      </c>
      <c r="D794" s="93" t="s">
        <v>9723</v>
      </c>
      <c r="E794" s="93" t="s">
        <v>9724</v>
      </c>
      <c r="F794" s="93">
        <v>81233129336</v>
      </c>
      <c r="G794" s="93" t="s">
        <v>44</v>
      </c>
      <c r="H794" s="93" t="s">
        <v>9722</v>
      </c>
      <c r="I794" s="93" t="s">
        <v>9722</v>
      </c>
      <c r="J794" s="93" t="s">
        <v>9725</v>
      </c>
      <c r="K794" s="93" t="s">
        <v>209</v>
      </c>
      <c r="L794" s="93" t="s">
        <v>209</v>
      </c>
      <c r="M794" s="93" t="s">
        <v>209</v>
      </c>
      <c r="N794" s="93" t="s">
        <v>209</v>
      </c>
      <c r="O794" s="93" t="s">
        <v>209</v>
      </c>
      <c r="P794" s="93"/>
      <c r="Q794" s="93" t="s">
        <v>209</v>
      </c>
      <c r="R794" s="93"/>
      <c r="S794" s="93"/>
      <c r="T794" s="93" t="s">
        <v>9720</v>
      </c>
      <c r="U794" s="99"/>
      <c r="V794" s="99"/>
      <c r="W794" s="99"/>
      <c r="X794" s="99"/>
      <c r="Y794" s="93"/>
      <c r="Z794" s="93"/>
      <c r="AA794" s="93"/>
      <c r="AB794" s="96"/>
      <c r="AC794" s="93"/>
      <c r="AD794" s="93" t="s">
        <v>209</v>
      </c>
      <c r="AE794" s="99"/>
      <c r="AF794" s="93" t="s">
        <v>9726</v>
      </c>
      <c r="AG794" s="93"/>
      <c r="AH794" s="96"/>
      <c r="AI794" s="96"/>
      <c r="AJ794" s="93"/>
      <c r="AK794" s="93"/>
      <c r="AL794" s="93"/>
      <c r="AM794" s="93"/>
      <c r="AN794" s="93">
        <v>0</v>
      </c>
      <c r="AO794" s="93"/>
      <c r="AP794" s="93"/>
    </row>
    <row r="795" spans="1:42" ht="43.5">
      <c r="A795" s="89">
        <v>1110</v>
      </c>
      <c r="B795" s="93" t="s">
        <v>9733</v>
      </c>
      <c r="C795" s="93" t="s">
        <v>9734</v>
      </c>
      <c r="D795" s="93" t="s">
        <v>9735</v>
      </c>
      <c r="E795" s="93" t="s">
        <v>9736</v>
      </c>
      <c r="F795" s="93">
        <v>81331046798</v>
      </c>
      <c r="G795" s="93" t="s">
        <v>27</v>
      </c>
      <c r="H795" s="93" t="s">
        <v>9734</v>
      </c>
      <c r="I795" s="93" t="s">
        <v>9734</v>
      </c>
      <c r="J795" s="93" t="s">
        <v>9737</v>
      </c>
      <c r="K795" s="93" t="s">
        <v>209</v>
      </c>
      <c r="L795" s="93" t="s">
        <v>209</v>
      </c>
      <c r="M795" s="93" t="s">
        <v>209</v>
      </c>
      <c r="N795" s="93" t="s">
        <v>209</v>
      </c>
      <c r="O795" s="93" t="s">
        <v>209</v>
      </c>
      <c r="P795" s="93"/>
      <c r="Q795" s="93" t="s">
        <v>209</v>
      </c>
      <c r="R795" s="93"/>
      <c r="S795" s="93"/>
      <c r="T795" s="93" t="s">
        <v>9720</v>
      </c>
      <c r="U795" s="99"/>
      <c r="V795" s="99"/>
      <c r="W795" s="99"/>
      <c r="X795" s="99"/>
      <c r="Y795" s="93"/>
      <c r="Z795" s="93"/>
      <c r="AA795" s="93"/>
      <c r="AB795" s="96"/>
      <c r="AC795" s="93"/>
      <c r="AD795" s="93" t="s">
        <v>209</v>
      </c>
      <c r="AE795" s="99"/>
      <c r="AF795" s="93" t="s">
        <v>9738</v>
      </c>
      <c r="AG795" s="93"/>
      <c r="AH795" s="96"/>
      <c r="AI795" s="96"/>
      <c r="AJ795" s="93"/>
      <c r="AK795" s="93"/>
      <c r="AL795" s="93"/>
      <c r="AM795" s="93"/>
      <c r="AN795" s="93">
        <v>0</v>
      </c>
      <c r="AO795" s="93"/>
      <c r="AP795" s="93"/>
    </row>
    <row r="796" spans="1:42" ht="58">
      <c r="A796" s="89">
        <v>1111</v>
      </c>
      <c r="B796" s="93" t="s">
        <v>9739</v>
      </c>
      <c r="C796" s="93" t="s">
        <v>9740</v>
      </c>
      <c r="D796" s="93" t="s">
        <v>9741</v>
      </c>
      <c r="E796" s="93" t="s">
        <v>9742</v>
      </c>
      <c r="F796" s="93">
        <v>852999981817</v>
      </c>
      <c r="G796" s="93" t="s">
        <v>27</v>
      </c>
      <c r="H796" s="93" t="s">
        <v>9740</v>
      </c>
      <c r="I796" s="93" t="s">
        <v>9740</v>
      </c>
      <c r="J796" s="93" t="s">
        <v>9743</v>
      </c>
      <c r="K796" s="93" t="s">
        <v>209</v>
      </c>
      <c r="L796" s="93" t="s">
        <v>209</v>
      </c>
      <c r="M796" s="93" t="s">
        <v>209</v>
      </c>
      <c r="N796" s="93" t="s">
        <v>209</v>
      </c>
      <c r="O796" s="93" t="s">
        <v>209</v>
      </c>
      <c r="P796" s="93"/>
      <c r="Q796" s="93" t="s">
        <v>209</v>
      </c>
      <c r="R796" s="93"/>
      <c r="S796" s="93"/>
      <c r="T796" s="93" t="s">
        <v>9720</v>
      </c>
      <c r="U796" s="99"/>
      <c r="V796" s="99"/>
      <c r="W796" s="99"/>
      <c r="X796" s="99"/>
      <c r="Y796" s="93"/>
      <c r="Z796" s="93"/>
      <c r="AA796" s="93"/>
      <c r="AB796" s="96"/>
      <c r="AC796" s="93"/>
      <c r="AD796" s="93" t="s">
        <v>209</v>
      </c>
      <c r="AE796" s="99"/>
      <c r="AF796" s="93" t="s">
        <v>9744</v>
      </c>
      <c r="AG796" s="93"/>
      <c r="AH796" s="96"/>
      <c r="AI796" s="96"/>
      <c r="AJ796" s="93"/>
      <c r="AK796" s="93"/>
      <c r="AL796" s="93"/>
      <c r="AM796" s="93"/>
      <c r="AN796" s="93">
        <v>0</v>
      </c>
      <c r="AO796" s="93"/>
      <c r="AP796" s="93"/>
    </row>
    <row r="797" spans="1:42" ht="58">
      <c r="A797" s="89">
        <v>1115</v>
      </c>
      <c r="B797" s="93" t="s">
        <v>9762</v>
      </c>
      <c r="C797" s="93" t="s">
        <v>9763</v>
      </c>
      <c r="D797" s="93" t="s">
        <v>9764</v>
      </c>
      <c r="E797" s="93" t="s">
        <v>9765</v>
      </c>
      <c r="F797" s="93">
        <v>82140282129</v>
      </c>
      <c r="G797" s="93" t="s">
        <v>44</v>
      </c>
      <c r="H797" s="93" t="s">
        <v>9763</v>
      </c>
      <c r="I797" s="93" t="s">
        <v>9763</v>
      </c>
      <c r="J797" s="93" t="s">
        <v>9766</v>
      </c>
      <c r="K797" s="93" t="s">
        <v>209</v>
      </c>
      <c r="L797" s="93" t="s">
        <v>209</v>
      </c>
      <c r="M797" s="93" t="s">
        <v>209</v>
      </c>
      <c r="N797" s="93" t="s">
        <v>209</v>
      </c>
      <c r="O797" s="93" t="s">
        <v>209</v>
      </c>
      <c r="P797" s="93"/>
      <c r="Q797" s="93" t="s">
        <v>209</v>
      </c>
      <c r="R797" s="93"/>
      <c r="S797" s="93"/>
      <c r="T797" s="93" t="s">
        <v>9720</v>
      </c>
      <c r="U797" s="99"/>
      <c r="V797" s="99"/>
      <c r="W797" s="99"/>
      <c r="X797" s="99"/>
      <c r="Y797" s="93"/>
      <c r="Z797" s="93"/>
      <c r="AA797" s="93"/>
      <c r="AB797" s="96"/>
      <c r="AC797" s="93"/>
      <c r="AD797" s="93" t="s">
        <v>209</v>
      </c>
      <c r="AE797" s="99"/>
      <c r="AF797" s="93" t="s">
        <v>9767</v>
      </c>
      <c r="AG797" s="93"/>
      <c r="AH797" s="96"/>
      <c r="AI797" s="96"/>
      <c r="AJ797" s="93"/>
      <c r="AK797" s="93"/>
      <c r="AL797" s="93"/>
      <c r="AM797" s="93"/>
      <c r="AN797" s="93">
        <v>0</v>
      </c>
      <c r="AO797" s="93"/>
      <c r="AP797" s="93"/>
    </row>
    <row r="798" spans="1:42" ht="58">
      <c r="A798" s="89">
        <v>1117</v>
      </c>
      <c r="B798" s="93" t="s">
        <v>9773</v>
      </c>
      <c r="C798" s="93" t="s">
        <v>9774</v>
      </c>
      <c r="D798" s="93" t="s">
        <v>9775</v>
      </c>
      <c r="E798" s="93" t="s">
        <v>9776</v>
      </c>
      <c r="F798" s="93">
        <v>85755944263</v>
      </c>
      <c r="G798" s="93" t="s">
        <v>44</v>
      </c>
      <c r="H798" s="93" t="s">
        <v>9774</v>
      </c>
      <c r="I798" s="93" t="s">
        <v>9774</v>
      </c>
      <c r="J798" s="93" t="s">
        <v>9777</v>
      </c>
      <c r="K798" s="93" t="s">
        <v>209</v>
      </c>
      <c r="L798" s="93" t="s">
        <v>209</v>
      </c>
      <c r="M798" s="93" t="s">
        <v>209</v>
      </c>
      <c r="N798" s="93" t="s">
        <v>209</v>
      </c>
      <c r="O798" s="93" t="s">
        <v>209</v>
      </c>
      <c r="P798" s="93"/>
      <c r="Q798" s="93" t="s">
        <v>209</v>
      </c>
      <c r="R798" s="93"/>
      <c r="S798" s="93"/>
      <c r="T798" s="93" t="s">
        <v>9720</v>
      </c>
      <c r="U798" s="99"/>
      <c r="V798" s="99"/>
      <c r="W798" s="99"/>
      <c r="X798" s="99"/>
      <c r="Y798" s="93"/>
      <c r="Z798" s="93"/>
      <c r="AA798" s="93"/>
      <c r="AB798" s="96"/>
      <c r="AC798" s="93"/>
      <c r="AD798" s="93" t="s">
        <v>209</v>
      </c>
      <c r="AE798" s="99"/>
      <c r="AF798" s="93" t="s">
        <v>9778</v>
      </c>
      <c r="AG798" s="93"/>
      <c r="AH798" s="96"/>
      <c r="AI798" s="96"/>
      <c r="AJ798" s="93"/>
      <c r="AK798" s="93"/>
      <c r="AL798" s="93"/>
      <c r="AM798" s="93"/>
      <c r="AN798" s="93">
        <v>0</v>
      </c>
      <c r="AO798" s="93"/>
      <c r="AP798" s="93"/>
    </row>
    <row r="799" spans="1:42" ht="116">
      <c r="A799" s="89">
        <v>1120</v>
      </c>
      <c r="B799" s="93" t="s">
        <v>9790</v>
      </c>
      <c r="C799" s="93" t="s">
        <v>9791</v>
      </c>
      <c r="D799" s="93" t="s">
        <v>9792</v>
      </c>
      <c r="E799" s="93" t="s">
        <v>9793</v>
      </c>
      <c r="F799" s="93">
        <v>81803195866</v>
      </c>
      <c r="G799" s="93" t="s">
        <v>44</v>
      </c>
      <c r="H799" s="93" t="s">
        <v>9791</v>
      </c>
      <c r="I799" s="93" t="s">
        <v>9791</v>
      </c>
      <c r="J799" s="93" t="s">
        <v>9794</v>
      </c>
      <c r="K799" s="93" t="s">
        <v>209</v>
      </c>
      <c r="L799" s="93" t="s">
        <v>209</v>
      </c>
      <c r="M799" s="93" t="s">
        <v>209</v>
      </c>
      <c r="N799" s="93" t="s">
        <v>209</v>
      </c>
      <c r="O799" s="93" t="s">
        <v>209</v>
      </c>
      <c r="P799" s="93"/>
      <c r="Q799" s="93" t="s">
        <v>209</v>
      </c>
      <c r="R799" s="93"/>
      <c r="S799" s="93"/>
      <c r="T799" s="93" t="s">
        <v>9720</v>
      </c>
      <c r="U799" s="99"/>
      <c r="V799" s="99"/>
      <c r="W799" s="99"/>
      <c r="X799" s="99"/>
      <c r="Y799" s="93"/>
      <c r="Z799" s="93"/>
      <c r="AA799" s="93"/>
      <c r="AB799" s="96"/>
      <c r="AC799" s="93"/>
      <c r="AD799" s="93" t="s">
        <v>209</v>
      </c>
      <c r="AE799" s="99"/>
      <c r="AF799" s="93" t="s">
        <v>9795</v>
      </c>
      <c r="AG799" s="93"/>
      <c r="AH799" s="96"/>
      <c r="AI799" s="96"/>
      <c r="AJ799" s="93"/>
      <c r="AK799" s="93"/>
      <c r="AL799" s="93"/>
      <c r="AM799" s="93"/>
      <c r="AN799" s="93">
        <v>0</v>
      </c>
      <c r="AO799" s="93"/>
      <c r="AP799" s="93"/>
    </row>
    <row r="800" spans="1:42" ht="43.5">
      <c r="A800" s="89">
        <v>1121</v>
      </c>
      <c r="B800" s="93" t="s">
        <v>9796</v>
      </c>
      <c r="C800" s="93" t="s">
        <v>9797</v>
      </c>
      <c r="D800" s="93" t="s">
        <v>9798</v>
      </c>
      <c r="E800" s="93" t="s">
        <v>9799</v>
      </c>
      <c r="F800" s="93">
        <v>81359591876</v>
      </c>
      <c r="G800" s="93" t="s">
        <v>27</v>
      </c>
      <c r="H800" s="93" t="s">
        <v>9797</v>
      </c>
      <c r="I800" s="93" t="s">
        <v>9797</v>
      </c>
      <c r="J800" s="93" t="s">
        <v>9800</v>
      </c>
      <c r="K800" s="93" t="s">
        <v>209</v>
      </c>
      <c r="L800" s="93" t="s">
        <v>209</v>
      </c>
      <c r="M800" s="93" t="s">
        <v>209</v>
      </c>
      <c r="N800" s="93" t="s">
        <v>209</v>
      </c>
      <c r="O800" s="93" t="s">
        <v>209</v>
      </c>
      <c r="P800" s="93"/>
      <c r="Q800" s="93" t="s">
        <v>209</v>
      </c>
      <c r="R800" s="93"/>
      <c r="S800" s="93"/>
      <c r="T800" s="93" t="s">
        <v>9720</v>
      </c>
      <c r="U800" s="99"/>
      <c r="V800" s="99"/>
      <c r="W800" s="99"/>
      <c r="X800" s="99"/>
      <c r="Y800" s="93"/>
      <c r="Z800" s="93"/>
      <c r="AA800" s="93"/>
      <c r="AB800" s="96"/>
      <c r="AC800" s="93"/>
      <c r="AD800" s="93" t="s">
        <v>209</v>
      </c>
      <c r="AE800" s="99"/>
      <c r="AF800" s="93" t="s">
        <v>9801</v>
      </c>
      <c r="AG800" s="93"/>
      <c r="AH800" s="96"/>
      <c r="AI800" s="96"/>
      <c r="AJ800" s="93"/>
      <c r="AK800" s="93"/>
      <c r="AL800" s="93"/>
      <c r="AM800" s="93"/>
      <c r="AN800" s="93">
        <v>0</v>
      </c>
      <c r="AO800" s="93"/>
      <c r="AP800" s="93"/>
    </row>
    <row r="801" spans="1:42" ht="43.5">
      <c r="A801" s="89">
        <v>1122</v>
      </c>
      <c r="B801" s="93" t="s">
        <v>9802</v>
      </c>
      <c r="C801" s="93" t="s">
        <v>9803</v>
      </c>
      <c r="D801" s="93" t="s">
        <v>9804</v>
      </c>
      <c r="E801" s="93" t="s">
        <v>9805</v>
      </c>
      <c r="F801" s="93">
        <v>81335607320</v>
      </c>
      <c r="G801" s="93" t="s">
        <v>27</v>
      </c>
      <c r="H801" s="93" t="s">
        <v>9803</v>
      </c>
      <c r="I801" s="93" t="s">
        <v>9803</v>
      </c>
      <c r="J801" s="93" t="s">
        <v>9766</v>
      </c>
      <c r="K801" s="93" t="s">
        <v>209</v>
      </c>
      <c r="L801" s="93" t="s">
        <v>209</v>
      </c>
      <c r="M801" s="93" t="s">
        <v>209</v>
      </c>
      <c r="N801" s="93" t="s">
        <v>209</v>
      </c>
      <c r="O801" s="93" t="s">
        <v>209</v>
      </c>
      <c r="P801" s="93"/>
      <c r="Q801" s="93" t="s">
        <v>209</v>
      </c>
      <c r="R801" s="93"/>
      <c r="S801" s="93"/>
      <c r="T801" s="93" t="s">
        <v>9720</v>
      </c>
      <c r="U801" s="99"/>
      <c r="V801" s="99"/>
      <c r="W801" s="99"/>
      <c r="X801" s="99"/>
      <c r="Y801" s="93"/>
      <c r="Z801" s="93"/>
      <c r="AA801" s="93"/>
      <c r="AB801" s="96"/>
      <c r="AC801" s="93"/>
      <c r="AD801" s="93" t="s">
        <v>209</v>
      </c>
      <c r="AE801" s="99"/>
      <c r="AF801" s="93" t="s">
        <v>9806</v>
      </c>
      <c r="AG801" s="93"/>
      <c r="AH801" s="96"/>
      <c r="AI801" s="96"/>
      <c r="AJ801" s="93"/>
      <c r="AK801" s="93"/>
      <c r="AL801" s="93"/>
      <c r="AM801" s="93"/>
      <c r="AN801" s="93">
        <v>0</v>
      </c>
      <c r="AO801" s="93"/>
      <c r="AP801" s="93"/>
    </row>
    <row r="802" spans="1:42" ht="58">
      <c r="A802" s="89">
        <v>1125</v>
      </c>
      <c r="B802" s="93" t="s">
        <v>9818</v>
      </c>
      <c r="C802" s="93" t="s">
        <v>9819</v>
      </c>
      <c r="D802" s="93" t="s">
        <v>9820</v>
      </c>
      <c r="E802" s="93" t="s">
        <v>9821</v>
      </c>
      <c r="F802" s="93">
        <v>85201580158</v>
      </c>
      <c r="G802" s="93" t="s">
        <v>27</v>
      </c>
      <c r="H802" s="93" t="s">
        <v>9819</v>
      </c>
      <c r="I802" s="93" t="s">
        <v>9819</v>
      </c>
      <c r="J802" s="93" t="s">
        <v>9822</v>
      </c>
      <c r="K802" s="93" t="s">
        <v>209</v>
      </c>
      <c r="L802" s="93" t="s">
        <v>209</v>
      </c>
      <c r="M802" s="93" t="s">
        <v>209</v>
      </c>
      <c r="N802" s="93" t="s">
        <v>209</v>
      </c>
      <c r="O802" s="93" t="s">
        <v>209</v>
      </c>
      <c r="P802" s="93"/>
      <c r="Q802" s="93" t="s">
        <v>209</v>
      </c>
      <c r="R802" s="93"/>
      <c r="S802" s="93"/>
      <c r="T802" s="93" t="s">
        <v>9720</v>
      </c>
      <c r="U802" s="99"/>
      <c r="V802" s="99"/>
      <c r="W802" s="99"/>
      <c r="X802" s="99"/>
      <c r="Y802" s="93"/>
      <c r="Z802" s="93"/>
      <c r="AA802" s="93"/>
      <c r="AB802" s="96"/>
      <c r="AC802" s="93"/>
      <c r="AD802" s="93" t="s">
        <v>209</v>
      </c>
      <c r="AE802" s="99"/>
      <c r="AF802" s="93" t="s">
        <v>7181</v>
      </c>
      <c r="AG802" s="93"/>
      <c r="AH802" s="96"/>
      <c r="AI802" s="96"/>
      <c r="AJ802" s="93"/>
      <c r="AK802" s="93"/>
      <c r="AL802" s="93"/>
      <c r="AM802" s="93"/>
      <c r="AN802" s="93">
        <v>0</v>
      </c>
      <c r="AO802" s="93"/>
      <c r="AP802" s="93"/>
    </row>
    <row r="803" spans="1:42" ht="87">
      <c r="A803" s="89">
        <v>1126</v>
      </c>
      <c r="B803" s="93" t="s">
        <v>9823</v>
      </c>
      <c r="C803" s="93" t="s">
        <v>9824</v>
      </c>
      <c r="D803" s="93" t="s">
        <v>9825</v>
      </c>
      <c r="E803" s="93" t="s">
        <v>9826</v>
      </c>
      <c r="F803" s="93">
        <v>8123229644</v>
      </c>
      <c r="G803" s="93" t="s">
        <v>44</v>
      </c>
      <c r="H803" s="93" t="s">
        <v>9824</v>
      </c>
      <c r="I803" s="93" t="s">
        <v>9824</v>
      </c>
      <c r="J803" s="93" t="s">
        <v>9827</v>
      </c>
      <c r="K803" s="93" t="s">
        <v>209</v>
      </c>
      <c r="L803" s="93" t="s">
        <v>209</v>
      </c>
      <c r="M803" s="93" t="s">
        <v>209</v>
      </c>
      <c r="N803" s="93" t="s">
        <v>209</v>
      </c>
      <c r="O803" s="93" t="s">
        <v>209</v>
      </c>
      <c r="P803" s="93"/>
      <c r="Q803" s="93" t="s">
        <v>209</v>
      </c>
      <c r="R803" s="93"/>
      <c r="S803" s="93"/>
      <c r="T803" s="93" t="s">
        <v>9720</v>
      </c>
      <c r="U803" s="99"/>
      <c r="V803" s="99"/>
      <c r="W803" s="99"/>
      <c r="X803" s="99"/>
      <c r="Y803" s="93"/>
      <c r="Z803" s="93"/>
      <c r="AA803" s="93"/>
      <c r="AB803" s="96"/>
      <c r="AC803" s="93"/>
      <c r="AD803" s="93" t="s">
        <v>209</v>
      </c>
      <c r="AE803" s="99"/>
      <c r="AF803" s="93" t="s">
        <v>6490</v>
      </c>
      <c r="AG803" s="93"/>
      <c r="AH803" s="96"/>
      <c r="AI803" s="96"/>
      <c r="AJ803" s="93"/>
      <c r="AK803" s="93"/>
      <c r="AL803" s="93"/>
      <c r="AM803" s="93"/>
      <c r="AN803" s="93">
        <v>0</v>
      </c>
      <c r="AO803" s="93"/>
      <c r="AP803" s="93"/>
    </row>
    <row r="804" spans="1:42" ht="43.5">
      <c r="A804" s="89">
        <v>1127</v>
      </c>
      <c r="B804" s="93" t="s">
        <v>9828</v>
      </c>
      <c r="C804" s="93" t="s">
        <v>9829</v>
      </c>
      <c r="D804" s="93" t="s">
        <v>9830</v>
      </c>
      <c r="E804" s="93" t="s">
        <v>9831</v>
      </c>
      <c r="F804" s="93">
        <v>81515548060</v>
      </c>
      <c r="G804" s="93" t="s">
        <v>44</v>
      </c>
      <c r="H804" s="93" t="s">
        <v>9829</v>
      </c>
      <c r="I804" s="93" t="s">
        <v>9829</v>
      </c>
      <c r="J804" s="93" t="s">
        <v>9832</v>
      </c>
      <c r="K804" s="93" t="s">
        <v>209</v>
      </c>
      <c r="L804" s="93" t="s">
        <v>209</v>
      </c>
      <c r="M804" s="93" t="s">
        <v>209</v>
      </c>
      <c r="N804" s="93" t="s">
        <v>209</v>
      </c>
      <c r="O804" s="93" t="s">
        <v>209</v>
      </c>
      <c r="P804" s="93"/>
      <c r="Q804" s="93" t="s">
        <v>209</v>
      </c>
      <c r="R804" s="93"/>
      <c r="S804" s="93"/>
      <c r="T804" s="93" t="s">
        <v>9720</v>
      </c>
      <c r="U804" s="99"/>
      <c r="V804" s="99"/>
      <c r="W804" s="99"/>
      <c r="X804" s="99"/>
      <c r="Y804" s="93"/>
      <c r="Z804" s="93"/>
      <c r="AA804" s="93"/>
      <c r="AB804" s="96"/>
      <c r="AC804" s="93"/>
      <c r="AD804" s="93" t="s">
        <v>209</v>
      </c>
      <c r="AE804" s="99"/>
      <c r="AF804" s="93" t="s">
        <v>9833</v>
      </c>
      <c r="AG804" s="93"/>
      <c r="AH804" s="96"/>
      <c r="AI804" s="96"/>
      <c r="AJ804" s="93"/>
      <c r="AK804" s="93"/>
      <c r="AL804" s="93"/>
      <c r="AM804" s="93"/>
      <c r="AN804" s="93">
        <v>0</v>
      </c>
      <c r="AO804" s="93"/>
      <c r="AP804" s="93"/>
    </row>
    <row r="805" spans="1:42" ht="58">
      <c r="A805" s="89">
        <v>1128</v>
      </c>
      <c r="B805" s="93" t="s">
        <v>9834</v>
      </c>
      <c r="C805" s="93" t="s">
        <v>9835</v>
      </c>
      <c r="D805" s="93" t="s">
        <v>9836</v>
      </c>
      <c r="E805" s="93" t="s">
        <v>9837</v>
      </c>
      <c r="F805" s="93">
        <v>8113393783</v>
      </c>
      <c r="G805" s="93" t="s">
        <v>27</v>
      </c>
      <c r="H805" s="93" t="s">
        <v>9835</v>
      </c>
      <c r="I805" s="93" t="s">
        <v>9835</v>
      </c>
      <c r="J805" s="93" t="s">
        <v>9838</v>
      </c>
      <c r="K805" s="93" t="s">
        <v>209</v>
      </c>
      <c r="L805" s="93" t="s">
        <v>209</v>
      </c>
      <c r="M805" s="93" t="s">
        <v>209</v>
      </c>
      <c r="N805" s="93" t="s">
        <v>209</v>
      </c>
      <c r="O805" s="93" t="s">
        <v>209</v>
      </c>
      <c r="P805" s="93"/>
      <c r="Q805" s="93" t="s">
        <v>209</v>
      </c>
      <c r="R805" s="93"/>
      <c r="S805" s="93"/>
      <c r="T805" s="93" t="s">
        <v>9720</v>
      </c>
      <c r="U805" s="99"/>
      <c r="V805" s="99"/>
      <c r="W805" s="99"/>
      <c r="X805" s="99"/>
      <c r="Y805" s="93"/>
      <c r="Z805" s="93"/>
      <c r="AA805" s="93"/>
      <c r="AB805" s="96"/>
      <c r="AC805" s="93"/>
      <c r="AD805" s="93" t="s">
        <v>209</v>
      </c>
      <c r="AE805" s="99"/>
      <c r="AF805" s="93" t="s">
        <v>9839</v>
      </c>
      <c r="AG805" s="93"/>
      <c r="AH805" s="96"/>
      <c r="AI805" s="96"/>
      <c r="AJ805" s="93"/>
      <c r="AK805" s="93"/>
      <c r="AL805" s="93"/>
      <c r="AM805" s="93"/>
      <c r="AN805" s="93">
        <v>0</v>
      </c>
      <c r="AO805" s="93"/>
      <c r="AP805" s="93"/>
    </row>
    <row r="806" spans="1:42" ht="87">
      <c r="A806" s="89">
        <v>1129</v>
      </c>
      <c r="B806" s="93" t="s">
        <v>9840</v>
      </c>
      <c r="C806" s="93" t="s">
        <v>9841</v>
      </c>
      <c r="D806" s="93" t="s">
        <v>9842</v>
      </c>
      <c r="E806" s="93" t="s">
        <v>9843</v>
      </c>
      <c r="F806" s="93" t="s">
        <v>9844</v>
      </c>
      <c r="G806" s="93" t="s">
        <v>27</v>
      </c>
      <c r="H806" s="93" t="s">
        <v>9841</v>
      </c>
      <c r="I806" s="93" t="s">
        <v>9841</v>
      </c>
      <c r="J806" s="93" t="s">
        <v>9845</v>
      </c>
      <c r="K806" s="93" t="s">
        <v>209</v>
      </c>
      <c r="L806" s="93" t="s">
        <v>209</v>
      </c>
      <c r="M806" s="93" t="s">
        <v>209</v>
      </c>
      <c r="N806" s="93" t="s">
        <v>209</v>
      </c>
      <c r="O806" s="93" t="s">
        <v>209</v>
      </c>
      <c r="P806" s="93"/>
      <c r="Q806" s="93" t="s">
        <v>209</v>
      </c>
      <c r="R806" s="93"/>
      <c r="S806" s="93"/>
      <c r="T806" s="93" t="s">
        <v>9720</v>
      </c>
      <c r="U806" s="99"/>
      <c r="V806" s="99"/>
      <c r="W806" s="99"/>
      <c r="X806" s="99"/>
      <c r="Y806" s="93"/>
      <c r="Z806" s="93"/>
      <c r="AA806" s="93"/>
      <c r="AB806" s="96"/>
      <c r="AC806" s="93"/>
      <c r="AD806" s="93" t="s">
        <v>209</v>
      </c>
      <c r="AE806" s="99"/>
      <c r="AF806" s="93" t="s">
        <v>9846</v>
      </c>
      <c r="AG806" s="93"/>
      <c r="AH806" s="96"/>
      <c r="AI806" s="96"/>
      <c r="AJ806" s="93"/>
      <c r="AK806" s="93"/>
      <c r="AL806" s="93"/>
      <c r="AM806" s="93"/>
      <c r="AN806" s="93">
        <v>0</v>
      </c>
      <c r="AO806" s="93"/>
      <c r="AP806" s="93"/>
    </row>
    <row r="807" spans="1:42" ht="101.5">
      <c r="A807" s="89">
        <v>1131</v>
      </c>
      <c r="B807" s="93" t="s">
        <v>9852</v>
      </c>
      <c r="C807" s="93" t="s">
        <v>9853</v>
      </c>
      <c r="D807" s="93" t="s">
        <v>9854</v>
      </c>
      <c r="E807" s="93" t="s">
        <v>9855</v>
      </c>
      <c r="F807" s="93" t="s">
        <v>9856</v>
      </c>
      <c r="G807" s="93" t="s">
        <v>27</v>
      </c>
      <c r="H807" s="93" t="s">
        <v>9853</v>
      </c>
      <c r="I807" s="93" t="s">
        <v>9853</v>
      </c>
      <c r="J807" s="93" t="s">
        <v>9857</v>
      </c>
      <c r="K807" s="93" t="s">
        <v>209</v>
      </c>
      <c r="L807" s="93" t="s">
        <v>209</v>
      </c>
      <c r="M807" s="93" t="s">
        <v>209</v>
      </c>
      <c r="N807" s="93" t="s">
        <v>209</v>
      </c>
      <c r="O807" s="93" t="s">
        <v>209</v>
      </c>
      <c r="P807" s="93"/>
      <c r="Q807" s="93" t="s">
        <v>209</v>
      </c>
      <c r="R807" s="93"/>
      <c r="S807" s="93"/>
      <c r="T807" s="93" t="s">
        <v>9720</v>
      </c>
      <c r="U807" s="99"/>
      <c r="V807" s="99"/>
      <c r="W807" s="99"/>
      <c r="X807" s="99"/>
      <c r="Y807" s="93"/>
      <c r="Z807" s="93"/>
      <c r="AA807" s="93"/>
      <c r="AB807" s="96"/>
      <c r="AC807" s="93"/>
      <c r="AD807" s="93" t="s">
        <v>209</v>
      </c>
      <c r="AE807" s="99"/>
      <c r="AF807" s="93" t="s">
        <v>9858</v>
      </c>
      <c r="AG807" s="93"/>
      <c r="AH807" s="96"/>
      <c r="AI807" s="96"/>
      <c r="AJ807" s="93"/>
      <c r="AK807" s="93"/>
      <c r="AL807" s="93"/>
      <c r="AM807" s="93"/>
      <c r="AN807" s="93">
        <v>0</v>
      </c>
      <c r="AO807" s="93"/>
      <c r="AP807" s="93"/>
    </row>
    <row r="808" spans="1:42" ht="58">
      <c r="A808" s="89">
        <v>1133</v>
      </c>
      <c r="B808" s="93" t="s">
        <v>9864</v>
      </c>
      <c r="C808" s="93" t="s">
        <v>9865</v>
      </c>
      <c r="D808" s="93" t="s">
        <v>9866</v>
      </c>
      <c r="E808" s="93" t="s">
        <v>9867</v>
      </c>
      <c r="F808" s="93" t="s">
        <v>9868</v>
      </c>
      <c r="G808" s="93" t="s">
        <v>27</v>
      </c>
      <c r="H808" s="93" t="s">
        <v>9865</v>
      </c>
      <c r="I808" s="93" t="s">
        <v>9865</v>
      </c>
      <c r="J808" s="93" t="s">
        <v>9869</v>
      </c>
      <c r="K808" s="93" t="s">
        <v>209</v>
      </c>
      <c r="L808" s="93" t="s">
        <v>209</v>
      </c>
      <c r="M808" s="93" t="s">
        <v>209</v>
      </c>
      <c r="N808" s="93" t="s">
        <v>209</v>
      </c>
      <c r="O808" s="93" t="s">
        <v>209</v>
      </c>
      <c r="P808" s="93"/>
      <c r="Q808" s="93" t="s">
        <v>209</v>
      </c>
      <c r="R808" s="93"/>
      <c r="S808" s="93"/>
      <c r="T808" s="93" t="s">
        <v>9720</v>
      </c>
      <c r="U808" s="99"/>
      <c r="V808" s="99"/>
      <c r="W808" s="99"/>
      <c r="X808" s="99"/>
      <c r="Y808" s="93"/>
      <c r="Z808" s="93"/>
      <c r="AA808" s="93"/>
      <c r="AB808" s="96"/>
      <c r="AC808" s="93"/>
      <c r="AD808" s="93" t="s">
        <v>209</v>
      </c>
      <c r="AE808" s="99"/>
      <c r="AF808" s="93" t="s">
        <v>9738</v>
      </c>
      <c r="AG808" s="93"/>
      <c r="AH808" s="96"/>
      <c r="AI808" s="96"/>
      <c r="AJ808" s="93"/>
      <c r="AK808" s="93"/>
      <c r="AL808" s="93"/>
      <c r="AM808" s="93"/>
      <c r="AN808" s="93">
        <v>0</v>
      </c>
      <c r="AO808" s="93"/>
      <c r="AP808" s="93"/>
    </row>
    <row r="809" spans="1:42" ht="43.5">
      <c r="A809" s="89">
        <v>1134</v>
      </c>
      <c r="B809" s="93" t="s">
        <v>9870</v>
      </c>
      <c r="C809" s="93" t="s">
        <v>9871</v>
      </c>
      <c r="D809" s="93" t="s">
        <v>9872</v>
      </c>
      <c r="E809" s="93" t="s">
        <v>9873</v>
      </c>
      <c r="F809" s="93" t="s">
        <v>9874</v>
      </c>
      <c r="G809" s="93" t="s">
        <v>44</v>
      </c>
      <c r="H809" s="93" t="s">
        <v>9871</v>
      </c>
      <c r="I809" s="93" t="s">
        <v>9871</v>
      </c>
      <c r="J809" s="93" t="s">
        <v>9875</v>
      </c>
      <c r="K809" s="93" t="s">
        <v>209</v>
      </c>
      <c r="L809" s="93" t="s">
        <v>209</v>
      </c>
      <c r="M809" s="93" t="s">
        <v>209</v>
      </c>
      <c r="N809" s="93" t="s">
        <v>209</v>
      </c>
      <c r="O809" s="93" t="s">
        <v>209</v>
      </c>
      <c r="P809" s="93"/>
      <c r="Q809" s="93" t="s">
        <v>209</v>
      </c>
      <c r="R809" s="93"/>
      <c r="S809" s="93"/>
      <c r="T809" s="93" t="s">
        <v>9720</v>
      </c>
      <c r="U809" s="99"/>
      <c r="V809" s="99"/>
      <c r="W809" s="99"/>
      <c r="X809" s="99"/>
      <c r="Y809" s="93"/>
      <c r="Z809" s="93"/>
      <c r="AA809" s="93"/>
      <c r="AB809" s="96"/>
      <c r="AC809" s="93"/>
      <c r="AD809" s="93" t="s">
        <v>209</v>
      </c>
      <c r="AE809" s="99"/>
      <c r="AF809" s="93" t="s">
        <v>9876</v>
      </c>
      <c r="AG809" s="93"/>
      <c r="AH809" s="96"/>
      <c r="AI809" s="96"/>
      <c r="AJ809" s="93"/>
      <c r="AK809" s="93"/>
      <c r="AL809" s="93"/>
      <c r="AM809" s="93"/>
      <c r="AN809" s="93">
        <v>0</v>
      </c>
      <c r="AO809" s="93"/>
      <c r="AP809" s="93"/>
    </row>
    <row r="810" spans="1:42" ht="72.5">
      <c r="A810" s="89">
        <v>1136</v>
      </c>
      <c r="B810" s="93" t="s">
        <v>9883</v>
      </c>
      <c r="C810" s="93" t="s">
        <v>9884</v>
      </c>
      <c r="D810" s="93" t="s">
        <v>9885</v>
      </c>
      <c r="E810" s="93">
        <v>357830410690001</v>
      </c>
      <c r="F810" s="93">
        <v>82333260395</v>
      </c>
      <c r="G810" s="93" t="s">
        <v>44</v>
      </c>
      <c r="H810" s="93" t="s">
        <v>9884</v>
      </c>
      <c r="I810" s="93" t="s">
        <v>9884</v>
      </c>
      <c r="J810" s="93" t="s">
        <v>9886</v>
      </c>
      <c r="K810" s="93" t="s">
        <v>209</v>
      </c>
      <c r="L810" s="93" t="s">
        <v>209</v>
      </c>
      <c r="M810" s="93" t="s">
        <v>209</v>
      </c>
      <c r="N810" s="93" t="s">
        <v>209</v>
      </c>
      <c r="O810" s="93" t="s">
        <v>209</v>
      </c>
      <c r="P810" s="93"/>
      <c r="Q810" s="93" t="s">
        <v>209</v>
      </c>
      <c r="R810" s="93"/>
      <c r="S810" s="93"/>
      <c r="T810" s="93" t="s">
        <v>9720</v>
      </c>
      <c r="U810" s="99"/>
      <c r="V810" s="99"/>
      <c r="W810" s="99"/>
      <c r="X810" s="99"/>
      <c r="Y810" s="93"/>
      <c r="Z810" s="93"/>
      <c r="AA810" s="93"/>
      <c r="AB810" s="96"/>
      <c r="AC810" s="93"/>
      <c r="AD810" s="93" t="s">
        <v>209</v>
      </c>
      <c r="AE810" s="99"/>
      <c r="AF810" s="93" t="s">
        <v>9887</v>
      </c>
      <c r="AG810" s="93"/>
      <c r="AH810" s="96"/>
      <c r="AI810" s="96"/>
      <c r="AJ810" s="93"/>
      <c r="AK810" s="93"/>
      <c r="AL810" s="93"/>
      <c r="AM810" s="93"/>
      <c r="AN810" s="93">
        <v>0</v>
      </c>
      <c r="AO810" s="93"/>
      <c r="AP810" s="93"/>
    </row>
    <row r="811" spans="1:42" ht="72.5">
      <c r="A811" s="89">
        <v>1137</v>
      </c>
      <c r="B811" s="93" t="s">
        <v>9888</v>
      </c>
      <c r="C811" s="93" t="s">
        <v>9889</v>
      </c>
      <c r="D811" s="93" t="s">
        <v>9890</v>
      </c>
      <c r="E811" s="93" t="s">
        <v>9891</v>
      </c>
      <c r="F811" s="93">
        <v>817378874</v>
      </c>
      <c r="G811" s="93" t="s">
        <v>44</v>
      </c>
      <c r="H811" s="93" t="s">
        <v>9889</v>
      </c>
      <c r="I811" s="93" t="s">
        <v>9889</v>
      </c>
      <c r="J811" s="93" t="s">
        <v>9892</v>
      </c>
      <c r="K811" s="93" t="s">
        <v>209</v>
      </c>
      <c r="L811" s="93" t="s">
        <v>209</v>
      </c>
      <c r="M811" s="93" t="s">
        <v>209</v>
      </c>
      <c r="N811" s="93" t="s">
        <v>209</v>
      </c>
      <c r="O811" s="93" t="s">
        <v>209</v>
      </c>
      <c r="P811" s="93"/>
      <c r="Q811" s="93" t="s">
        <v>209</v>
      </c>
      <c r="R811" s="93"/>
      <c r="S811" s="93"/>
      <c r="T811" s="93" t="s">
        <v>9720</v>
      </c>
      <c r="U811" s="99"/>
      <c r="V811" s="99"/>
      <c r="W811" s="99"/>
      <c r="X811" s="99"/>
      <c r="Y811" s="93"/>
      <c r="Z811" s="93"/>
      <c r="AA811" s="93"/>
      <c r="AB811" s="96"/>
      <c r="AC811" s="93"/>
      <c r="AD811" s="93" t="s">
        <v>209</v>
      </c>
      <c r="AE811" s="99"/>
      <c r="AF811" s="93" t="s">
        <v>9893</v>
      </c>
      <c r="AG811" s="93"/>
      <c r="AH811" s="96"/>
      <c r="AI811" s="96"/>
      <c r="AJ811" s="93"/>
      <c r="AK811" s="93"/>
      <c r="AL811" s="93"/>
      <c r="AM811" s="93"/>
      <c r="AN811" s="93">
        <v>0</v>
      </c>
      <c r="AO811" s="93"/>
      <c r="AP811" s="93"/>
    </row>
    <row r="812" spans="1:42" ht="58">
      <c r="A812" s="89">
        <v>1139</v>
      </c>
      <c r="B812" s="93" t="s">
        <v>9898</v>
      </c>
      <c r="C812" s="93" t="s">
        <v>9899</v>
      </c>
      <c r="D812" s="93" t="s">
        <v>9900</v>
      </c>
      <c r="E812" s="93">
        <v>357815670763005</v>
      </c>
      <c r="F812" s="93">
        <v>8155044749</v>
      </c>
      <c r="G812" s="93" t="s">
        <v>44</v>
      </c>
      <c r="H812" s="93" t="s">
        <v>9899</v>
      </c>
      <c r="I812" s="93" t="s">
        <v>9899</v>
      </c>
      <c r="J812" s="93" t="s">
        <v>9901</v>
      </c>
      <c r="K812" s="93" t="s">
        <v>209</v>
      </c>
      <c r="L812" s="93" t="s">
        <v>209</v>
      </c>
      <c r="M812" s="93" t="s">
        <v>209</v>
      </c>
      <c r="N812" s="93" t="s">
        <v>209</v>
      </c>
      <c r="O812" s="93" t="s">
        <v>209</v>
      </c>
      <c r="P812" s="93"/>
      <c r="Q812" s="93" t="s">
        <v>209</v>
      </c>
      <c r="R812" s="93"/>
      <c r="S812" s="93"/>
      <c r="T812" s="93" t="s">
        <v>9720</v>
      </c>
      <c r="U812" s="99"/>
      <c r="V812" s="99"/>
      <c r="W812" s="99"/>
      <c r="X812" s="99"/>
      <c r="Y812" s="93"/>
      <c r="Z812" s="93"/>
      <c r="AA812" s="93"/>
      <c r="AB812" s="96"/>
      <c r="AC812" s="93"/>
      <c r="AD812" s="93" t="s">
        <v>209</v>
      </c>
      <c r="AE812" s="99"/>
      <c r="AF812" s="93" t="s">
        <v>9902</v>
      </c>
      <c r="AG812" s="93"/>
      <c r="AH812" s="96"/>
      <c r="AI812" s="96"/>
      <c r="AJ812" s="93"/>
      <c r="AK812" s="93"/>
      <c r="AL812" s="93"/>
      <c r="AM812" s="93"/>
      <c r="AN812" s="93">
        <v>0</v>
      </c>
      <c r="AO812" s="93"/>
      <c r="AP812" s="93"/>
    </row>
    <row r="813" spans="1:42" ht="43.5">
      <c r="A813" s="89">
        <v>1140</v>
      </c>
      <c r="B813" s="93" t="s">
        <v>9903</v>
      </c>
      <c r="C813" s="93" t="s">
        <v>9904</v>
      </c>
      <c r="D813" s="93" t="s">
        <v>9905</v>
      </c>
      <c r="E813" s="93" t="s">
        <v>9906</v>
      </c>
      <c r="F813" s="93">
        <v>83830625777</v>
      </c>
      <c r="G813" s="93" t="s">
        <v>44</v>
      </c>
      <c r="H813" s="93" t="s">
        <v>9904</v>
      </c>
      <c r="I813" s="93" t="s">
        <v>9904</v>
      </c>
      <c r="J813" s="93" t="s">
        <v>9907</v>
      </c>
      <c r="K813" s="93" t="s">
        <v>209</v>
      </c>
      <c r="L813" s="93" t="s">
        <v>209</v>
      </c>
      <c r="M813" s="93" t="s">
        <v>209</v>
      </c>
      <c r="N813" s="93" t="s">
        <v>209</v>
      </c>
      <c r="O813" s="93" t="s">
        <v>209</v>
      </c>
      <c r="P813" s="93"/>
      <c r="Q813" s="93" t="s">
        <v>209</v>
      </c>
      <c r="R813" s="93"/>
      <c r="S813" s="93"/>
      <c r="T813" s="93" t="s">
        <v>9720</v>
      </c>
      <c r="U813" s="99"/>
      <c r="V813" s="99"/>
      <c r="W813" s="99"/>
      <c r="X813" s="99"/>
      <c r="Y813" s="93"/>
      <c r="Z813" s="93"/>
      <c r="AA813" s="93"/>
      <c r="AB813" s="96"/>
      <c r="AC813" s="93"/>
      <c r="AD813" s="93" t="s">
        <v>209</v>
      </c>
      <c r="AE813" s="99"/>
      <c r="AF813" s="93" t="s">
        <v>9908</v>
      </c>
      <c r="AG813" s="93"/>
      <c r="AH813" s="96"/>
      <c r="AI813" s="96"/>
      <c r="AJ813" s="93"/>
      <c r="AK813" s="93"/>
      <c r="AL813" s="93"/>
      <c r="AM813" s="93"/>
      <c r="AN813" s="93">
        <v>0</v>
      </c>
      <c r="AO813" s="93"/>
      <c r="AP813" s="93"/>
    </row>
    <row r="814" spans="1:42" ht="72.5">
      <c r="A814" s="89">
        <v>1142</v>
      </c>
      <c r="B814" s="93" t="s">
        <v>9915</v>
      </c>
      <c r="C814" s="93" t="s">
        <v>9916</v>
      </c>
      <c r="D814" s="93" t="s">
        <v>9917</v>
      </c>
      <c r="E814" s="93" t="s">
        <v>9918</v>
      </c>
      <c r="F814" s="93" t="s">
        <v>9919</v>
      </c>
      <c r="G814" s="93" t="s">
        <v>27</v>
      </c>
      <c r="H814" s="93" t="s">
        <v>9916</v>
      </c>
      <c r="I814" s="93" t="s">
        <v>9916</v>
      </c>
      <c r="J814" s="93" t="s">
        <v>9920</v>
      </c>
      <c r="K814" s="93" t="s">
        <v>209</v>
      </c>
      <c r="L814" s="93" t="s">
        <v>209</v>
      </c>
      <c r="M814" s="93" t="s">
        <v>209</v>
      </c>
      <c r="N814" s="93" t="s">
        <v>209</v>
      </c>
      <c r="O814" s="93" t="s">
        <v>209</v>
      </c>
      <c r="P814" s="93"/>
      <c r="Q814" s="93" t="s">
        <v>209</v>
      </c>
      <c r="R814" s="93"/>
      <c r="S814" s="93"/>
      <c r="T814" s="93" t="s">
        <v>9720</v>
      </c>
      <c r="U814" s="99"/>
      <c r="V814" s="99"/>
      <c r="W814" s="99"/>
      <c r="X814" s="99"/>
      <c r="Y814" s="93"/>
      <c r="Z814" s="93"/>
      <c r="AA814" s="93"/>
      <c r="AB814" s="96"/>
      <c r="AC814" s="93"/>
      <c r="AD814" s="93" t="s">
        <v>209</v>
      </c>
      <c r="AE814" s="99"/>
      <c r="AF814" s="93" t="s">
        <v>9921</v>
      </c>
      <c r="AG814" s="93"/>
      <c r="AH814" s="96"/>
      <c r="AI814" s="96"/>
      <c r="AJ814" s="93"/>
      <c r="AK814" s="93"/>
      <c r="AL814" s="93"/>
      <c r="AM814" s="93"/>
      <c r="AN814" s="93">
        <v>0</v>
      </c>
      <c r="AO814" s="93"/>
      <c r="AP814" s="93"/>
    </row>
    <row r="815" spans="1:42" ht="101.5">
      <c r="A815" s="89">
        <v>1143</v>
      </c>
      <c r="B815" s="93" t="s">
        <v>9922</v>
      </c>
      <c r="C815" s="93" t="s">
        <v>9923</v>
      </c>
      <c r="D815" s="93" t="s">
        <v>9924</v>
      </c>
      <c r="E815" s="93">
        <v>357808470156002</v>
      </c>
      <c r="F815" s="93">
        <v>81330620323</v>
      </c>
      <c r="G815" s="93" t="s">
        <v>44</v>
      </c>
      <c r="H815" s="93" t="s">
        <v>9923</v>
      </c>
      <c r="I815" s="93" t="s">
        <v>9923</v>
      </c>
      <c r="J815" s="93" t="s">
        <v>9925</v>
      </c>
      <c r="K815" s="93" t="s">
        <v>209</v>
      </c>
      <c r="L815" s="93" t="s">
        <v>209</v>
      </c>
      <c r="M815" s="93" t="s">
        <v>209</v>
      </c>
      <c r="N815" s="93" t="s">
        <v>209</v>
      </c>
      <c r="O815" s="93" t="s">
        <v>209</v>
      </c>
      <c r="P815" s="93"/>
      <c r="Q815" s="93" t="s">
        <v>209</v>
      </c>
      <c r="R815" s="93"/>
      <c r="S815" s="93"/>
      <c r="T815" s="93" t="s">
        <v>9720</v>
      </c>
      <c r="U815" s="99"/>
      <c r="V815" s="99"/>
      <c r="W815" s="99"/>
      <c r="X815" s="99"/>
      <c r="Y815" s="93"/>
      <c r="Z815" s="93"/>
      <c r="AA815" s="93"/>
      <c r="AB815" s="96"/>
      <c r="AC815" s="93"/>
      <c r="AD815" s="93" t="s">
        <v>209</v>
      </c>
      <c r="AE815" s="99"/>
      <c r="AF815" s="93" t="s">
        <v>9926</v>
      </c>
      <c r="AG815" s="93"/>
      <c r="AH815" s="96"/>
      <c r="AI815" s="96"/>
      <c r="AJ815" s="93"/>
      <c r="AK815" s="93"/>
      <c r="AL815" s="93"/>
      <c r="AM815" s="93"/>
      <c r="AN815" s="93">
        <v>0</v>
      </c>
      <c r="AO815" s="93"/>
      <c r="AP815" s="93"/>
    </row>
    <row r="816" spans="1:42" ht="72.5">
      <c r="A816" s="89">
        <v>1145</v>
      </c>
      <c r="B816" s="93" t="s">
        <v>9933</v>
      </c>
      <c r="C816" s="93" t="s">
        <v>9934</v>
      </c>
      <c r="D816" s="93" t="s">
        <v>9935</v>
      </c>
      <c r="E816" s="93" t="s">
        <v>9936</v>
      </c>
      <c r="F816" s="93" t="s">
        <v>9937</v>
      </c>
      <c r="G816" s="93" t="s">
        <v>27</v>
      </c>
      <c r="H816" s="93" t="s">
        <v>9934</v>
      </c>
      <c r="I816" s="93" t="s">
        <v>9934</v>
      </c>
      <c r="J816" s="93" t="s">
        <v>9938</v>
      </c>
      <c r="K816" s="93" t="s">
        <v>209</v>
      </c>
      <c r="L816" s="93" t="s">
        <v>209</v>
      </c>
      <c r="M816" s="93" t="s">
        <v>209</v>
      </c>
      <c r="N816" s="93" t="s">
        <v>209</v>
      </c>
      <c r="O816" s="93" t="s">
        <v>209</v>
      </c>
      <c r="P816" s="93"/>
      <c r="Q816" s="93" t="s">
        <v>209</v>
      </c>
      <c r="R816" s="93"/>
      <c r="S816" s="93"/>
      <c r="T816" s="93" t="s">
        <v>9720</v>
      </c>
      <c r="U816" s="99"/>
      <c r="V816" s="99"/>
      <c r="W816" s="99"/>
      <c r="X816" s="99"/>
      <c r="Y816" s="93"/>
      <c r="Z816" s="93"/>
      <c r="AA816" s="93"/>
      <c r="AB816" s="96"/>
      <c r="AC816" s="93"/>
      <c r="AD816" s="93" t="s">
        <v>209</v>
      </c>
      <c r="AE816" s="99"/>
      <c r="AF816" s="93" t="s">
        <v>9939</v>
      </c>
      <c r="AG816" s="93"/>
      <c r="AH816" s="96"/>
      <c r="AI816" s="96"/>
      <c r="AJ816" s="93"/>
      <c r="AK816" s="93"/>
      <c r="AL816" s="93"/>
      <c r="AM816" s="93"/>
      <c r="AN816" s="93">
        <v>0</v>
      </c>
      <c r="AO816" s="93"/>
      <c r="AP816" s="93"/>
    </row>
    <row r="817" spans="1:42" ht="58">
      <c r="A817" s="89">
        <v>1146</v>
      </c>
      <c r="B817" s="93" t="s">
        <v>9940</v>
      </c>
      <c r="C817" s="93" t="s">
        <v>9941</v>
      </c>
      <c r="D817" s="93" t="s">
        <v>9942</v>
      </c>
      <c r="E817" s="93" t="s">
        <v>9943</v>
      </c>
      <c r="F817" s="93" t="s">
        <v>9944</v>
      </c>
      <c r="G817" s="93" t="s">
        <v>27</v>
      </c>
      <c r="H817" s="93" t="s">
        <v>9941</v>
      </c>
      <c r="I817" s="93" t="s">
        <v>9941</v>
      </c>
      <c r="J817" s="93" t="s">
        <v>9945</v>
      </c>
      <c r="K817" s="93" t="s">
        <v>209</v>
      </c>
      <c r="L817" s="93" t="s">
        <v>209</v>
      </c>
      <c r="M817" s="93" t="s">
        <v>209</v>
      </c>
      <c r="N817" s="93" t="s">
        <v>209</v>
      </c>
      <c r="O817" s="93" t="s">
        <v>209</v>
      </c>
      <c r="P817" s="93"/>
      <c r="Q817" s="93" t="s">
        <v>209</v>
      </c>
      <c r="R817" s="93"/>
      <c r="S817" s="93"/>
      <c r="T817" s="93" t="s">
        <v>9720</v>
      </c>
      <c r="U817" s="99"/>
      <c r="V817" s="99"/>
      <c r="W817" s="99"/>
      <c r="X817" s="99"/>
      <c r="Y817" s="93"/>
      <c r="Z817" s="93"/>
      <c r="AA817" s="93"/>
      <c r="AB817" s="96"/>
      <c r="AC817" s="93"/>
      <c r="AD817" s="93" t="s">
        <v>209</v>
      </c>
      <c r="AE817" s="99"/>
      <c r="AF817" s="93" t="s">
        <v>9738</v>
      </c>
      <c r="AG817" s="93"/>
      <c r="AH817" s="96"/>
      <c r="AI817" s="96"/>
      <c r="AJ817" s="93"/>
      <c r="AK817" s="93"/>
      <c r="AL817" s="93"/>
      <c r="AM817" s="93"/>
      <c r="AN817" s="93">
        <v>0</v>
      </c>
      <c r="AO817" s="93"/>
      <c r="AP817" s="93"/>
    </row>
    <row r="818" spans="1:42" ht="58">
      <c r="A818" s="89">
        <v>1148</v>
      </c>
      <c r="B818" s="93" t="s">
        <v>9953</v>
      </c>
      <c r="C818" s="93" t="s">
        <v>9954</v>
      </c>
      <c r="D818" s="93" t="s">
        <v>9955</v>
      </c>
      <c r="E818" s="93" t="s">
        <v>9956</v>
      </c>
      <c r="F818" s="93" t="s">
        <v>9957</v>
      </c>
      <c r="G818" s="93" t="s">
        <v>44</v>
      </c>
      <c r="H818" s="93" t="s">
        <v>9954</v>
      </c>
      <c r="I818" s="93" t="s">
        <v>9954</v>
      </c>
      <c r="J818" s="93" t="s">
        <v>9958</v>
      </c>
      <c r="K818" s="93" t="s">
        <v>209</v>
      </c>
      <c r="L818" s="93" t="s">
        <v>209</v>
      </c>
      <c r="M818" s="93" t="s">
        <v>209</v>
      </c>
      <c r="N818" s="93" t="s">
        <v>209</v>
      </c>
      <c r="O818" s="93" t="s">
        <v>209</v>
      </c>
      <c r="P818" s="93"/>
      <c r="Q818" s="93" t="s">
        <v>209</v>
      </c>
      <c r="R818" s="93"/>
      <c r="S818" s="93"/>
      <c r="T818" s="93" t="s">
        <v>9720</v>
      </c>
      <c r="U818" s="99"/>
      <c r="V818" s="99"/>
      <c r="W818" s="99"/>
      <c r="X818" s="99"/>
      <c r="Y818" s="93"/>
      <c r="Z818" s="93"/>
      <c r="AA818" s="93"/>
      <c r="AB818" s="96"/>
      <c r="AC818" s="93"/>
      <c r="AD818" s="93" t="s">
        <v>209</v>
      </c>
      <c r="AE818" s="99"/>
      <c r="AF818" s="93" t="s">
        <v>9959</v>
      </c>
      <c r="AG818" s="93"/>
      <c r="AH818" s="96"/>
      <c r="AI818" s="96"/>
      <c r="AJ818" s="93"/>
      <c r="AK818" s="93"/>
      <c r="AL818" s="93"/>
      <c r="AM818" s="93"/>
      <c r="AN818" s="93">
        <v>0</v>
      </c>
      <c r="AO818" s="93"/>
      <c r="AP818" s="93"/>
    </row>
    <row r="819" spans="1:42" ht="72.5">
      <c r="A819" s="89">
        <v>1149</v>
      </c>
      <c r="B819" s="93" t="s">
        <v>9960</v>
      </c>
      <c r="C819" s="93" t="s">
        <v>9961</v>
      </c>
      <c r="D819" s="93" t="s">
        <v>9962</v>
      </c>
      <c r="E819" s="93" t="s">
        <v>9963</v>
      </c>
      <c r="F819" s="93">
        <v>85784399355</v>
      </c>
      <c r="G819" s="93" t="s">
        <v>44</v>
      </c>
      <c r="H819" s="93" t="s">
        <v>9961</v>
      </c>
      <c r="I819" s="93" t="s">
        <v>9961</v>
      </c>
      <c r="J819" s="93" t="s">
        <v>9964</v>
      </c>
      <c r="K819" s="93" t="s">
        <v>209</v>
      </c>
      <c r="L819" s="93" t="s">
        <v>209</v>
      </c>
      <c r="M819" s="93" t="s">
        <v>209</v>
      </c>
      <c r="N819" s="93" t="s">
        <v>209</v>
      </c>
      <c r="O819" s="93" t="s">
        <v>209</v>
      </c>
      <c r="P819" s="93"/>
      <c r="Q819" s="93" t="s">
        <v>209</v>
      </c>
      <c r="R819" s="93"/>
      <c r="S819" s="93"/>
      <c r="T819" s="93" t="s">
        <v>9720</v>
      </c>
      <c r="U819" s="99"/>
      <c r="V819" s="99"/>
      <c r="W819" s="99"/>
      <c r="X819" s="99"/>
      <c r="Y819" s="93"/>
      <c r="Z819" s="93"/>
      <c r="AA819" s="93"/>
      <c r="AB819" s="96"/>
      <c r="AC819" s="93"/>
      <c r="AD819" s="93" t="s">
        <v>209</v>
      </c>
      <c r="AE819" s="99"/>
      <c r="AF819" s="93" t="s">
        <v>9778</v>
      </c>
      <c r="AG819" s="93"/>
      <c r="AH819" s="96"/>
      <c r="AI819" s="96"/>
      <c r="AJ819" s="93"/>
      <c r="AK819" s="93"/>
      <c r="AL819" s="93"/>
      <c r="AM819" s="93"/>
      <c r="AN819" s="93">
        <v>0</v>
      </c>
      <c r="AO819" s="93"/>
      <c r="AP819" s="93"/>
    </row>
    <row r="820" spans="1:42" ht="72.5">
      <c r="A820" s="89">
        <v>1150</v>
      </c>
      <c r="B820" s="93" t="s">
        <v>9965</v>
      </c>
      <c r="C820" s="93" t="s">
        <v>9966</v>
      </c>
      <c r="D820" s="93" t="s">
        <v>9967</v>
      </c>
      <c r="E820" s="93" t="s">
        <v>9968</v>
      </c>
      <c r="F820" s="93">
        <v>81332211615</v>
      </c>
      <c r="G820" s="93" t="s">
        <v>44</v>
      </c>
      <c r="H820" s="93" t="s">
        <v>9966</v>
      </c>
      <c r="I820" s="93" t="s">
        <v>9966</v>
      </c>
      <c r="J820" s="93" t="s">
        <v>9969</v>
      </c>
      <c r="K820" s="93" t="s">
        <v>209</v>
      </c>
      <c r="L820" s="93" t="s">
        <v>209</v>
      </c>
      <c r="M820" s="93" t="s">
        <v>209</v>
      </c>
      <c r="N820" s="93" t="s">
        <v>209</v>
      </c>
      <c r="O820" s="93" t="s">
        <v>209</v>
      </c>
      <c r="P820" s="93"/>
      <c r="Q820" s="93" t="s">
        <v>209</v>
      </c>
      <c r="R820" s="93"/>
      <c r="S820" s="93"/>
      <c r="T820" s="93" t="s">
        <v>9720</v>
      </c>
      <c r="U820" s="99"/>
      <c r="V820" s="99"/>
      <c r="W820" s="99"/>
      <c r="X820" s="99"/>
      <c r="Y820" s="93"/>
      <c r="Z820" s="93"/>
      <c r="AA820" s="93"/>
      <c r="AB820" s="96"/>
      <c r="AC820" s="93"/>
      <c r="AD820" s="93" t="s">
        <v>209</v>
      </c>
      <c r="AE820" s="99"/>
      <c r="AF820" s="93" t="s">
        <v>9970</v>
      </c>
      <c r="AG820" s="93"/>
      <c r="AH820" s="96"/>
      <c r="AI820" s="96"/>
      <c r="AJ820" s="93"/>
      <c r="AK820" s="93"/>
      <c r="AL820" s="93"/>
      <c r="AM820" s="93"/>
      <c r="AN820" s="93">
        <v>0</v>
      </c>
      <c r="AO820" s="93"/>
      <c r="AP820" s="93"/>
    </row>
    <row r="821" spans="1:42" ht="72.5">
      <c r="A821" s="89">
        <v>1151</v>
      </c>
      <c r="B821" s="93" t="s">
        <v>9971</v>
      </c>
      <c r="C821" s="93" t="s">
        <v>9972</v>
      </c>
      <c r="D821" s="93" t="s">
        <v>9973</v>
      </c>
      <c r="E821" s="93" t="s">
        <v>9974</v>
      </c>
      <c r="F821" s="93">
        <v>85101163708</v>
      </c>
      <c r="G821" s="93" t="s">
        <v>44</v>
      </c>
      <c r="H821" s="93" t="s">
        <v>9972</v>
      </c>
      <c r="I821" s="93" t="s">
        <v>9972</v>
      </c>
      <c r="J821" s="93" t="s">
        <v>9975</v>
      </c>
      <c r="K821" s="93" t="s">
        <v>209</v>
      </c>
      <c r="L821" s="93" t="s">
        <v>209</v>
      </c>
      <c r="M821" s="93" t="s">
        <v>209</v>
      </c>
      <c r="N821" s="93" t="s">
        <v>209</v>
      </c>
      <c r="O821" s="93" t="s">
        <v>209</v>
      </c>
      <c r="P821" s="93"/>
      <c r="Q821" s="93" t="s">
        <v>209</v>
      </c>
      <c r="R821" s="93"/>
      <c r="S821" s="93"/>
      <c r="T821" s="93" t="s">
        <v>9720</v>
      </c>
      <c r="U821" s="99"/>
      <c r="V821" s="99"/>
      <c r="W821" s="99"/>
      <c r="X821" s="99"/>
      <c r="Y821" s="93"/>
      <c r="Z821" s="93"/>
      <c r="AA821" s="93"/>
      <c r="AB821" s="96"/>
      <c r="AC821" s="93"/>
      <c r="AD821" s="93" t="s">
        <v>209</v>
      </c>
      <c r="AE821" s="99"/>
      <c r="AF821" s="93" t="s">
        <v>7175</v>
      </c>
      <c r="AG821" s="93"/>
      <c r="AH821" s="96"/>
      <c r="AI821" s="96"/>
      <c r="AJ821" s="93"/>
      <c r="AK821" s="93"/>
      <c r="AL821" s="93"/>
      <c r="AM821" s="93"/>
      <c r="AN821" s="93">
        <v>0</v>
      </c>
      <c r="AO821" s="93"/>
      <c r="AP821" s="93"/>
    </row>
    <row r="822" spans="1:42" ht="58">
      <c r="A822" s="89">
        <v>1154</v>
      </c>
      <c r="B822" s="93" t="s">
        <v>9987</v>
      </c>
      <c r="C822" s="93" t="s">
        <v>9988</v>
      </c>
      <c r="D822" s="93" t="s">
        <v>9989</v>
      </c>
      <c r="E822" s="93" t="s">
        <v>9990</v>
      </c>
      <c r="F822" s="93">
        <v>81330567138</v>
      </c>
      <c r="G822" s="93" t="s">
        <v>44</v>
      </c>
      <c r="H822" s="93" t="s">
        <v>9988</v>
      </c>
      <c r="I822" s="93" t="s">
        <v>9988</v>
      </c>
      <c r="J822" s="93" t="s">
        <v>9991</v>
      </c>
      <c r="K822" s="93" t="s">
        <v>209</v>
      </c>
      <c r="L822" s="93" t="s">
        <v>209</v>
      </c>
      <c r="M822" s="93" t="s">
        <v>209</v>
      </c>
      <c r="N822" s="93" t="s">
        <v>209</v>
      </c>
      <c r="O822" s="93" t="s">
        <v>209</v>
      </c>
      <c r="P822" s="93"/>
      <c r="Q822" s="93" t="s">
        <v>209</v>
      </c>
      <c r="R822" s="93"/>
      <c r="S822" s="93"/>
      <c r="T822" s="93" t="s">
        <v>9720</v>
      </c>
      <c r="U822" s="99"/>
      <c r="V822" s="99"/>
      <c r="W822" s="99"/>
      <c r="X822" s="99"/>
      <c r="Y822" s="93"/>
      <c r="Z822" s="93"/>
      <c r="AA822" s="93"/>
      <c r="AB822" s="96"/>
      <c r="AC822" s="93"/>
      <c r="AD822" s="93" t="s">
        <v>209</v>
      </c>
      <c r="AE822" s="99"/>
      <c r="AF822" s="93" t="s">
        <v>9738</v>
      </c>
      <c r="AG822" s="93"/>
      <c r="AH822" s="96"/>
      <c r="AI822" s="96"/>
      <c r="AJ822" s="93"/>
      <c r="AK822" s="93"/>
      <c r="AL822" s="93"/>
      <c r="AM822" s="93"/>
      <c r="AN822" s="93">
        <v>0</v>
      </c>
      <c r="AO822" s="93"/>
      <c r="AP822" s="93"/>
    </row>
    <row r="823" spans="1:42" ht="72.5">
      <c r="A823" s="89">
        <v>1155</v>
      </c>
      <c r="B823" s="93" t="s">
        <v>9992</v>
      </c>
      <c r="C823" s="93" t="s">
        <v>9993</v>
      </c>
      <c r="D823" s="93" t="s">
        <v>9994</v>
      </c>
      <c r="E823" s="93" t="s">
        <v>9995</v>
      </c>
      <c r="F823" s="93">
        <v>81584914488</v>
      </c>
      <c r="G823" s="93" t="s">
        <v>27</v>
      </c>
      <c r="H823" s="93" t="s">
        <v>9993</v>
      </c>
      <c r="I823" s="93" t="s">
        <v>9993</v>
      </c>
      <c r="J823" s="93" t="s">
        <v>1164</v>
      </c>
      <c r="K823" s="93" t="s">
        <v>209</v>
      </c>
      <c r="L823" s="93" t="s">
        <v>209</v>
      </c>
      <c r="M823" s="93" t="s">
        <v>209</v>
      </c>
      <c r="N823" s="93" t="s">
        <v>209</v>
      </c>
      <c r="O823" s="93" t="s">
        <v>209</v>
      </c>
      <c r="P823" s="93"/>
      <c r="Q823" s="93" t="s">
        <v>209</v>
      </c>
      <c r="R823" s="93"/>
      <c r="S823" s="93"/>
      <c r="T823" s="93" t="s">
        <v>9720</v>
      </c>
      <c r="U823" s="99"/>
      <c r="V823" s="99"/>
      <c r="W823" s="99"/>
      <c r="X823" s="99"/>
      <c r="Y823" s="93"/>
      <c r="Z823" s="93"/>
      <c r="AA823" s="93"/>
      <c r="AB823" s="96"/>
      <c r="AC823" s="93"/>
      <c r="AD823" s="93" t="s">
        <v>209</v>
      </c>
      <c r="AE823" s="99"/>
      <c r="AF823" s="93" t="s">
        <v>9996</v>
      </c>
      <c r="AG823" s="93"/>
      <c r="AH823" s="96"/>
      <c r="AI823" s="96"/>
      <c r="AJ823" s="93"/>
      <c r="AK823" s="93"/>
      <c r="AL823" s="93"/>
      <c r="AM823" s="93"/>
      <c r="AN823" s="93">
        <v>0</v>
      </c>
      <c r="AO823" s="93"/>
      <c r="AP823" s="93"/>
    </row>
    <row r="824" spans="1:42" ht="87">
      <c r="A824" s="89">
        <v>1156</v>
      </c>
      <c r="B824" s="93" t="s">
        <v>9997</v>
      </c>
      <c r="C824" s="93" t="s">
        <v>9998</v>
      </c>
      <c r="D824" s="93" t="s">
        <v>9999</v>
      </c>
      <c r="E824" s="93" t="s">
        <v>10000</v>
      </c>
      <c r="F824" s="93">
        <v>85748916135</v>
      </c>
      <c r="G824" s="93" t="s">
        <v>44</v>
      </c>
      <c r="H824" s="93" t="s">
        <v>9998</v>
      </c>
      <c r="I824" s="93" t="s">
        <v>9998</v>
      </c>
      <c r="J824" s="93" t="s">
        <v>10001</v>
      </c>
      <c r="K824" s="93" t="s">
        <v>209</v>
      </c>
      <c r="L824" s="93" t="s">
        <v>209</v>
      </c>
      <c r="M824" s="93" t="s">
        <v>209</v>
      </c>
      <c r="N824" s="93" t="s">
        <v>209</v>
      </c>
      <c r="O824" s="93" t="s">
        <v>209</v>
      </c>
      <c r="P824" s="93"/>
      <c r="Q824" s="93" t="s">
        <v>209</v>
      </c>
      <c r="R824" s="93"/>
      <c r="S824" s="93"/>
      <c r="T824" s="93" t="s">
        <v>9720</v>
      </c>
      <c r="U824" s="99"/>
      <c r="V824" s="99"/>
      <c r="W824" s="99"/>
      <c r="X824" s="99"/>
      <c r="Y824" s="93"/>
      <c r="Z824" s="93"/>
      <c r="AA824" s="93"/>
      <c r="AB824" s="96"/>
      <c r="AC824" s="93"/>
      <c r="AD824" s="93" t="s">
        <v>209</v>
      </c>
      <c r="AE824" s="99"/>
      <c r="AF824" s="93" t="s">
        <v>10002</v>
      </c>
      <c r="AG824" s="93"/>
      <c r="AH824" s="96"/>
      <c r="AI824" s="96"/>
      <c r="AJ824" s="93"/>
      <c r="AK824" s="93"/>
      <c r="AL824" s="93"/>
      <c r="AM824" s="93"/>
      <c r="AN824" s="93">
        <v>0</v>
      </c>
      <c r="AO824" s="93"/>
      <c r="AP824" s="93"/>
    </row>
    <row r="825" spans="1:42" ht="72.5">
      <c r="A825" s="89">
        <v>1158</v>
      </c>
      <c r="B825" s="93" t="s">
        <v>10009</v>
      </c>
      <c r="C825" s="93" t="s">
        <v>10010</v>
      </c>
      <c r="D825" s="93" t="s">
        <v>10011</v>
      </c>
      <c r="E825" s="93" t="s">
        <v>10012</v>
      </c>
      <c r="F825" s="93">
        <v>85733770206</v>
      </c>
      <c r="G825" s="93" t="s">
        <v>44</v>
      </c>
      <c r="H825" s="93" t="s">
        <v>10010</v>
      </c>
      <c r="I825" s="93" t="s">
        <v>10010</v>
      </c>
      <c r="J825" s="93" t="s">
        <v>10013</v>
      </c>
      <c r="K825" s="93" t="s">
        <v>209</v>
      </c>
      <c r="L825" s="93" t="s">
        <v>209</v>
      </c>
      <c r="M825" s="93" t="s">
        <v>209</v>
      </c>
      <c r="N825" s="93" t="s">
        <v>209</v>
      </c>
      <c r="O825" s="93" t="s">
        <v>209</v>
      </c>
      <c r="P825" s="93"/>
      <c r="Q825" s="93" t="s">
        <v>209</v>
      </c>
      <c r="R825" s="93"/>
      <c r="S825" s="93"/>
      <c r="T825" s="93" t="s">
        <v>9720</v>
      </c>
      <c r="U825" s="99"/>
      <c r="V825" s="99"/>
      <c r="W825" s="99"/>
      <c r="X825" s="99"/>
      <c r="Y825" s="93"/>
      <c r="Z825" s="93"/>
      <c r="AA825" s="93"/>
      <c r="AB825" s="96"/>
      <c r="AC825" s="93"/>
      <c r="AD825" s="93" t="s">
        <v>209</v>
      </c>
      <c r="AE825" s="99"/>
      <c r="AF825" s="93" t="s">
        <v>10014</v>
      </c>
      <c r="AG825" s="93"/>
      <c r="AH825" s="96"/>
      <c r="AI825" s="96"/>
      <c r="AJ825" s="93"/>
      <c r="AK825" s="93"/>
      <c r="AL825" s="93"/>
      <c r="AM825" s="93"/>
      <c r="AN825" s="93">
        <v>0</v>
      </c>
      <c r="AO825" s="93"/>
      <c r="AP825" s="93"/>
    </row>
    <row r="826" spans="1:42" ht="87">
      <c r="A826" s="89">
        <v>1161</v>
      </c>
      <c r="B826" s="93" t="s">
        <v>10027</v>
      </c>
      <c r="C826" s="93" t="s">
        <v>10028</v>
      </c>
      <c r="D826" s="93" t="s">
        <v>10029</v>
      </c>
      <c r="E826" s="93" t="s">
        <v>10030</v>
      </c>
      <c r="F826" s="93">
        <v>81332049668</v>
      </c>
      <c r="G826" s="93" t="s">
        <v>27</v>
      </c>
      <c r="H826" s="93" t="s">
        <v>10028</v>
      </c>
      <c r="I826" s="93" t="s">
        <v>10028</v>
      </c>
      <c r="J826" s="93" t="s">
        <v>10031</v>
      </c>
      <c r="K826" s="93" t="s">
        <v>209</v>
      </c>
      <c r="L826" s="93" t="s">
        <v>209</v>
      </c>
      <c r="M826" s="93" t="s">
        <v>209</v>
      </c>
      <c r="N826" s="93" t="s">
        <v>209</v>
      </c>
      <c r="O826" s="93" t="s">
        <v>209</v>
      </c>
      <c r="P826" s="93"/>
      <c r="Q826" s="93" t="s">
        <v>209</v>
      </c>
      <c r="R826" s="93"/>
      <c r="S826" s="93"/>
      <c r="T826" s="93" t="s">
        <v>9720</v>
      </c>
      <c r="U826" s="99"/>
      <c r="V826" s="99"/>
      <c r="W826" s="99"/>
      <c r="X826" s="99"/>
      <c r="Y826" s="93"/>
      <c r="Z826" s="93"/>
      <c r="AA826" s="93"/>
      <c r="AB826" s="96"/>
      <c r="AC826" s="93"/>
      <c r="AD826" s="93" t="s">
        <v>209</v>
      </c>
      <c r="AE826" s="99"/>
      <c r="AF826" s="93" t="s">
        <v>10032</v>
      </c>
      <c r="AG826" s="93"/>
      <c r="AH826" s="96"/>
      <c r="AI826" s="96"/>
      <c r="AJ826" s="93"/>
      <c r="AK826" s="93"/>
      <c r="AL826" s="93"/>
      <c r="AM826" s="93"/>
      <c r="AN826" s="93">
        <v>0</v>
      </c>
      <c r="AO826" s="93"/>
      <c r="AP826" s="93"/>
    </row>
    <row r="827" spans="1:42" ht="87">
      <c r="A827" s="89">
        <v>1162</v>
      </c>
      <c r="B827" s="93" t="s">
        <v>10033</v>
      </c>
      <c r="C827" s="93" t="s">
        <v>10034</v>
      </c>
      <c r="D827" s="93" t="s">
        <v>10035</v>
      </c>
      <c r="E827" s="93" t="s">
        <v>10036</v>
      </c>
      <c r="F827" s="93">
        <v>85100156200</v>
      </c>
      <c r="G827" s="93" t="s">
        <v>44</v>
      </c>
      <c r="H827" s="93" t="s">
        <v>10034</v>
      </c>
      <c r="I827" s="93" t="s">
        <v>10034</v>
      </c>
      <c r="J827" s="93" t="s">
        <v>10037</v>
      </c>
      <c r="K827" s="93" t="s">
        <v>209</v>
      </c>
      <c r="L827" s="93" t="s">
        <v>209</v>
      </c>
      <c r="M827" s="93" t="s">
        <v>209</v>
      </c>
      <c r="N827" s="93" t="s">
        <v>209</v>
      </c>
      <c r="O827" s="93" t="s">
        <v>209</v>
      </c>
      <c r="P827" s="93"/>
      <c r="Q827" s="93" t="s">
        <v>209</v>
      </c>
      <c r="R827" s="93"/>
      <c r="S827" s="93"/>
      <c r="T827" s="93" t="s">
        <v>9720</v>
      </c>
      <c r="U827" s="99"/>
      <c r="V827" s="99"/>
      <c r="W827" s="99"/>
      <c r="X827" s="99"/>
      <c r="Y827" s="93"/>
      <c r="Z827" s="93"/>
      <c r="AA827" s="93"/>
      <c r="AB827" s="96"/>
      <c r="AC827" s="93"/>
      <c r="AD827" s="93" t="s">
        <v>209</v>
      </c>
      <c r="AE827" s="99"/>
      <c r="AF827" s="93" t="s">
        <v>10038</v>
      </c>
      <c r="AG827" s="93"/>
      <c r="AH827" s="96"/>
      <c r="AI827" s="96"/>
      <c r="AJ827" s="93"/>
      <c r="AK827" s="93"/>
      <c r="AL827" s="93"/>
      <c r="AM827" s="93"/>
      <c r="AN827" s="93">
        <v>0</v>
      </c>
      <c r="AO827" s="93"/>
      <c r="AP827" s="93"/>
    </row>
    <row r="828" spans="1:42" ht="72.5">
      <c r="A828" s="89">
        <v>1163</v>
      </c>
      <c r="B828" s="93" t="s">
        <v>10039</v>
      </c>
      <c r="C828" s="93" t="s">
        <v>10040</v>
      </c>
      <c r="D828" s="93" t="s">
        <v>10041</v>
      </c>
      <c r="E828" s="93" t="s">
        <v>10042</v>
      </c>
      <c r="F828" s="93" t="s">
        <v>10043</v>
      </c>
      <c r="G828" s="93" t="s">
        <v>27</v>
      </c>
      <c r="H828" s="93" t="s">
        <v>10040</v>
      </c>
      <c r="I828" s="93" t="s">
        <v>10040</v>
      </c>
      <c r="J828" s="93" t="s">
        <v>10044</v>
      </c>
      <c r="K828" s="93" t="s">
        <v>209</v>
      </c>
      <c r="L828" s="93" t="s">
        <v>209</v>
      </c>
      <c r="M828" s="93" t="s">
        <v>209</v>
      </c>
      <c r="N828" s="93" t="s">
        <v>209</v>
      </c>
      <c r="O828" s="93" t="s">
        <v>209</v>
      </c>
      <c r="P828" s="93"/>
      <c r="Q828" s="93" t="s">
        <v>209</v>
      </c>
      <c r="R828" s="93"/>
      <c r="S828" s="93"/>
      <c r="T828" s="93" t="s">
        <v>9720</v>
      </c>
      <c r="U828" s="99"/>
      <c r="V828" s="99"/>
      <c r="W828" s="99"/>
      <c r="X828" s="99"/>
      <c r="Y828" s="93"/>
      <c r="Z828" s="93"/>
      <c r="AA828" s="93"/>
      <c r="AB828" s="96"/>
      <c r="AC828" s="93"/>
      <c r="AD828" s="93" t="s">
        <v>209</v>
      </c>
      <c r="AE828" s="99"/>
      <c r="AF828" s="93" t="s">
        <v>10045</v>
      </c>
      <c r="AG828" s="93"/>
      <c r="AH828" s="96"/>
      <c r="AI828" s="96"/>
      <c r="AJ828" s="93"/>
      <c r="AK828" s="93"/>
      <c r="AL828" s="93"/>
      <c r="AM828" s="93"/>
      <c r="AN828" s="93">
        <v>0</v>
      </c>
      <c r="AO828" s="93"/>
      <c r="AP828" s="93"/>
    </row>
    <row r="829" spans="1:42" ht="72.5">
      <c r="A829" s="89">
        <v>1164</v>
      </c>
      <c r="B829" s="93" t="s">
        <v>10046</v>
      </c>
      <c r="C829" s="93" t="s">
        <v>10047</v>
      </c>
      <c r="D829" s="93" t="s">
        <v>10048</v>
      </c>
      <c r="E829" s="93">
        <v>357805430830002</v>
      </c>
      <c r="F829" s="93">
        <v>81236820803</v>
      </c>
      <c r="G829" s="93" t="s">
        <v>44</v>
      </c>
      <c r="H829" s="93" t="s">
        <v>10047</v>
      </c>
      <c r="I829" s="93" t="s">
        <v>10047</v>
      </c>
      <c r="J829" s="93" t="s">
        <v>10049</v>
      </c>
      <c r="K829" s="93" t="s">
        <v>209</v>
      </c>
      <c r="L829" s="93" t="s">
        <v>209</v>
      </c>
      <c r="M829" s="93" t="s">
        <v>209</v>
      </c>
      <c r="N829" s="93" t="s">
        <v>209</v>
      </c>
      <c r="O829" s="93" t="s">
        <v>209</v>
      </c>
      <c r="P829" s="93"/>
      <c r="Q829" s="93" t="s">
        <v>209</v>
      </c>
      <c r="R829" s="93"/>
      <c r="S829" s="93"/>
      <c r="T829" s="93" t="s">
        <v>9720</v>
      </c>
      <c r="U829" s="99"/>
      <c r="V829" s="99"/>
      <c r="W829" s="99"/>
      <c r="X829" s="99"/>
      <c r="Y829" s="93"/>
      <c r="Z829" s="93"/>
      <c r="AA829" s="93"/>
      <c r="AB829" s="96"/>
      <c r="AC829" s="93"/>
      <c r="AD829" s="93" t="s">
        <v>209</v>
      </c>
      <c r="AE829" s="99"/>
      <c r="AF829" s="93" t="s">
        <v>10050</v>
      </c>
      <c r="AG829" s="93"/>
      <c r="AH829" s="96"/>
      <c r="AI829" s="96"/>
      <c r="AJ829" s="93"/>
      <c r="AK829" s="93"/>
      <c r="AL829" s="93"/>
      <c r="AM829" s="93"/>
      <c r="AN829" s="93">
        <v>0</v>
      </c>
      <c r="AO829" s="93"/>
      <c r="AP829" s="93"/>
    </row>
    <row r="830" spans="1:42" ht="87">
      <c r="A830" s="89">
        <v>1165</v>
      </c>
      <c r="B830" s="93" t="s">
        <v>10051</v>
      </c>
      <c r="C830" s="93" t="s">
        <v>10052</v>
      </c>
      <c r="D830" s="93" t="s">
        <v>10053</v>
      </c>
      <c r="E830" s="93" t="s">
        <v>10054</v>
      </c>
      <c r="F830" s="93" t="s">
        <v>10055</v>
      </c>
      <c r="G830" s="93" t="s">
        <v>27</v>
      </c>
      <c r="H830" s="93" t="s">
        <v>10052</v>
      </c>
      <c r="I830" s="93" t="s">
        <v>10052</v>
      </c>
      <c r="J830" s="93" t="s">
        <v>520</v>
      </c>
      <c r="K830" s="93" t="s">
        <v>209</v>
      </c>
      <c r="L830" s="93" t="s">
        <v>209</v>
      </c>
      <c r="M830" s="93" t="s">
        <v>209</v>
      </c>
      <c r="N830" s="93" t="s">
        <v>209</v>
      </c>
      <c r="O830" s="93" t="s">
        <v>209</v>
      </c>
      <c r="P830" s="93"/>
      <c r="Q830" s="93" t="s">
        <v>209</v>
      </c>
      <c r="R830" s="93"/>
      <c r="S830" s="93"/>
      <c r="T830" s="93" t="s">
        <v>9720</v>
      </c>
      <c r="U830" s="99"/>
      <c r="V830" s="99"/>
      <c r="W830" s="99"/>
      <c r="X830" s="99"/>
      <c r="Y830" s="93"/>
      <c r="Z830" s="93"/>
      <c r="AA830" s="93"/>
      <c r="AB830" s="96"/>
      <c r="AC830" s="93"/>
      <c r="AD830" s="93" t="s">
        <v>209</v>
      </c>
      <c r="AE830" s="99"/>
      <c r="AF830" s="93" t="s">
        <v>10056</v>
      </c>
      <c r="AG830" s="93"/>
      <c r="AH830" s="96"/>
      <c r="AI830" s="96"/>
      <c r="AJ830" s="93"/>
      <c r="AK830" s="93"/>
      <c r="AL830" s="93"/>
      <c r="AM830" s="93"/>
      <c r="AN830" s="93">
        <v>0</v>
      </c>
      <c r="AO830" s="93"/>
      <c r="AP830" s="93"/>
    </row>
    <row r="831" spans="1:42" ht="43.5">
      <c r="A831" s="89">
        <v>1166</v>
      </c>
      <c r="B831" s="93" t="s">
        <v>10057</v>
      </c>
      <c r="C831" s="93" t="s">
        <v>10058</v>
      </c>
      <c r="D831" s="93" t="s">
        <v>10059</v>
      </c>
      <c r="E831" s="93" t="s">
        <v>10060</v>
      </c>
      <c r="F831" s="93">
        <v>81333338127</v>
      </c>
      <c r="G831" s="93" t="s">
        <v>44</v>
      </c>
      <c r="H831" s="93" t="s">
        <v>10058</v>
      </c>
      <c r="I831" s="93" t="s">
        <v>10058</v>
      </c>
      <c r="J831" s="93" t="s">
        <v>10061</v>
      </c>
      <c r="K831" s="93" t="s">
        <v>209</v>
      </c>
      <c r="L831" s="93" t="s">
        <v>209</v>
      </c>
      <c r="M831" s="93" t="s">
        <v>209</v>
      </c>
      <c r="N831" s="93" t="s">
        <v>209</v>
      </c>
      <c r="O831" s="93" t="s">
        <v>209</v>
      </c>
      <c r="P831" s="93"/>
      <c r="Q831" s="93" t="s">
        <v>209</v>
      </c>
      <c r="R831" s="93"/>
      <c r="S831" s="93"/>
      <c r="T831" s="93" t="s">
        <v>9720</v>
      </c>
      <c r="U831" s="99"/>
      <c r="V831" s="99"/>
      <c r="W831" s="99"/>
      <c r="X831" s="99"/>
      <c r="Y831" s="93"/>
      <c r="Z831" s="93"/>
      <c r="AA831" s="93"/>
      <c r="AB831" s="96"/>
      <c r="AC831" s="93"/>
      <c r="AD831" s="93" t="s">
        <v>209</v>
      </c>
      <c r="AE831" s="99"/>
      <c r="AF831" s="93" t="s">
        <v>10062</v>
      </c>
      <c r="AG831" s="93"/>
      <c r="AH831" s="96"/>
      <c r="AI831" s="96"/>
      <c r="AJ831" s="93"/>
      <c r="AK831" s="93"/>
      <c r="AL831" s="93"/>
      <c r="AM831" s="93"/>
      <c r="AN831" s="93">
        <v>0</v>
      </c>
      <c r="AO831" s="93"/>
      <c r="AP831" s="93"/>
    </row>
    <row r="832" spans="1:42" ht="72.5">
      <c r="A832" s="89">
        <v>1168</v>
      </c>
      <c r="B832" s="93" t="s">
        <v>10069</v>
      </c>
      <c r="C832" s="93" t="s">
        <v>10070</v>
      </c>
      <c r="D832" s="93" t="s">
        <v>10071</v>
      </c>
      <c r="E832" s="93">
        <v>357144706820009</v>
      </c>
      <c r="F832" s="93" t="s">
        <v>10072</v>
      </c>
      <c r="G832" s="93" t="s">
        <v>44</v>
      </c>
      <c r="H832" s="93" t="s">
        <v>10070</v>
      </c>
      <c r="I832" s="93" t="s">
        <v>10070</v>
      </c>
      <c r="J832" s="93" t="s">
        <v>3674</v>
      </c>
      <c r="K832" s="93" t="s">
        <v>209</v>
      </c>
      <c r="L832" s="93" t="s">
        <v>209</v>
      </c>
      <c r="M832" s="93" t="s">
        <v>209</v>
      </c>
      <c r="N832" s="93" t="s">
        <v>209</v>
      </c>
      <c r="O832" s="93" t="s">
        <v>209</v>
      </c>
      <c r="P832" s="93"/>
      <c r="Q832" s="93" t="s">
        <v>209</v>
      </c>
      <c r="R832" s="93"/>
      <c r="S832" s="93"/>
      <c r="T832" s="93" t="s">
        <v>9720</v>
      </c>
      <c r="U832" s="99"/>
      <c r="V832" s="99"/>
      <c r="W832" s="99"/>
      <c r="X832" s="99"/>
      <c r="Y832" s="93"/>
      <c r="Z832" s="93"/>
      <c r="AA832" s="93"/>
      <c r="AB832" s="96"/>
      <c r="AC832" s="93"/>
      <c r="AD832" s="93" t="s">
        <v>209</v>
      </c>
      <c r="AE832" s="99"/>
      <c r="AF832" s="93" t="s">
        <v>10073</v>
      </c>
      <c r="AG832" s="93"/>
      <c r="AH832" s="96"/>
      <c r="AI832" s="96"/>
      <c r="AJ832" s="93"/>
      <c r="AK832" s="93"/>
      <c r="AL832" s="93"/>
      <c r="AM832" s="93"/>
      <c r="AN832" s="93">
        <v>0</v>
      </c>
      <c r="AO832" s="93"/>
      <c r="AP832" s="93"/>
    </row>
    <row r="833" spans="1:42" ht="43.5">
      <c r="A833" s="89">
        <v>1169</v>
      </c>
      <c r="B833" s="93" t="s">
        <v>10074</v>
      </c>
      <c r="C833" s="93" t="s">
        <v>10075</v>
      </c>
      <c r="D833" s="93" t="s">
        <v>10076</v>
      </c>
      <c r="E833" s="93" t="s">
        <v>10077</v>
      </c>
      <c r="F833" s="93">
        <v>81703307400</v>
      </c>
      <c r="G833" s="93" t="s">
        <v>44</v>
      </c>
      <c r="H833" s="93" t="s">
        <v>10075</v>
      </c>
      <c r="I833" s="93" t="s">
        <v>10075</v>
      </c>
      <c r="J833" s="93" t="s">
        <v>10078</v>
      </c>
      <c r="K833" s="93" t="s">
        <v>209</v>
      </c>
      <c r="L833" s="93" t="s">
        <v>209</v>
      </c>
      <c r="M833" s="93" t="s">
        <v>209</v>
      </c>
      <c r="N833" s="93" t="s">
        <v>209</v>
      </c>
      <c r="O833" s="93" t="s">
        <v>209</v>
      </c>
      <c r="P833" s="93"/>
      <c r="Q833" s="93" t="s">
        <v>209</v>
      </c>
      <c r="R833" s="93"/>
      <c r="S833" s="93"/>
      <c r="T833" s="93" t="s">
        <v>9720</v>
      </c>
      <c r="U833" s="99"/>
      <c r="V833" s="99"/>
      <c r="W833" s="99"/>
      <c r="X833" s="99"/>
      <c r="Y833" s="93"/>
      <c r="Z833" s="93"/>
      <c r="AA833" s="93"/>
      <c r="AB833" s="96"/>
      <c r="AC833" s="93"/>
      <c r="AD833" s="93" t="s">
        <v>209</v>
      </c>
      <c r="AE833" s="99"/>
      <c r="AF833" s="93" t="s">
        <v>10079</v>
      </c>
      <c r="AG833" s="93"/>
      <c r="AH833" s="96"/>
      <c r="AI833" s="96"/>
      <c r="AJ833" s="93"/>
      <c r="AK833" s="93"/>
      <c r="AL833" s="93"/>
      <c r="AM833" s="93"/>
      <c r="AN833" s="93">
        <v>0</v>
      </c>
      <c r="AO833" s="93"/>
      <c r="AP833" s="93"/>
    </row>
    <row r="834" spans="1:42" ht="72.5">
      <c r="A834" s="89">
        <v>1170</v>
      </c>
      <c r="B834" s="93" t="s">
        <v>10080</v>
      </c>
      <c r="C834" s="93" t="s">
        <v>10081</v>
      </c>
      <c r="D834" s="93" t="s">
        <v>10082</v>
      </c>
      <c r="E834" s="93" t="s">
        <v>10083</v>
      </c>
      <c r="F834" s="93">
        <v>8123114132</v>
      </c>
      <c r="G834" s="93" t="s">
        <v>44</v>
      </c>
      <c r="H834" s="93" t="s">
        <v>10081</v>
      </c>
      <c r="I834" s="93" t="s">
        <v>10081</v>
      </c>
      <c r="J834" s="93" t="s">
        <v>10084</v>
      </c>
      <c r="K834" s="93" t="s">
        <v>209</v>
      </c>
      <c r="L834" s="93" t="s">
        <v>209</v>
      </c>
      <c r="M834" s="93" t="s">
        <v>209</v>
      </c>
      <c r="N834" s="93" t="s">
        <v>209</v>
      </c>
      <c r="O834" s="93" t="s">
        <v>209</v>
      </c>
      <c r="P834" s="93"/>
      <c r="Q834" s="93" t="s">
        <v>209</v>
      </c>
      <c r="R834" s="93"/>
      <c r="S834" s="93"/>
      <c r="T834" s="93" t="s">
        <v>9720</v>
      </c>
      <c r="U834" s="99"/>
      <c r="V834" s="99"/>
      <c r="W834" s="99"/>
      <c r="X834" s="99"/>
      <c r="Y834" s="93"/>
      <c r="Z834" s="93"/>
      <c r="AA834" s="93"/>
      <c r="AB834" s="96"/>
      <c r="AC834" s="93"/>
      <c r="AD834" s="93" t="s">
        <v>209</v>
      </c>
      <c r="AE834" s="99"/>
      <c r="AF834" s="93" t="s">
        <v>10085</v>
      </c>
      <c r="AG834" s="93"/>
      <c r="AH834" s="96"/>
      <c r="AI834" s="96"/>
      <c r="AJ834" s="93"/>
      <c r="AK834" s="93"/>
      <c r="AL834" s="93"/>
      <c r="AM834" s="93"/>
      <c r="AN834" s="93">
        <v>0</v>
      </c>
      <c r="AO834" s="93"/>
      <c r="AP834" s="93"/>
    </row>
    <row r="835" spans="1:42" ht="58">
      <c r="A835" s="89">
        <v>1171</v>
      </c>
      <c r="B835" s="93" t="s">
        <v>10086</v>
      </c>
      <c r="C835" s="93" t="s">
        <v>10087</v>
      </c>
      <c r="D835" s="93" t="s">
        <v>10088</v>
      </c>
      <c r="E835" s="93" t="s">
        <v>10089</v>
      </c>
      <c r="F835" s="93">
        <v>81233419022</v>
      </c>
      <c r="G835" s="93" t="s">
        <v>44</v>
      </c>
      <c r="H835" s="93" t="s">
        <v>10087</v>
      </c>
      <c r="I835" s="93" t="s">
        <v>10087</v>
      </c>
      <c r="J835" s="93" t="s">
        <v>10090</v>
      </c>
      <c r="K835" s="93" t="s">
        <v>209</v>
      </c>
      <c r="L835" s="93" t="s">
        <v>209</v>
      </c>
      <c r="M835" s="93" t="s">
        <v>209</v>
      </c>
      <c r="N835" s="93" t="s">
        <v>209</v>
      </c>
      <c r="O835" s="93" t="s">
        <v>209</v>
      </c>
      <c r="P835" s="93"/>
      <c r="Q835" s="93" t="s">
        <v>209</v>
      </c>
      <c r="R835" s="93"/>
      <c r="S835" s="93"/>
      <c r="T835" s="93" t="s">
        <v>9720</v>
      </c>
      <c r="U835" s="99"/>
      <c r="V835" s="99"/>
      <c r="W835" s="99"/>
      <c r="X835" s="99"/>
      <c r="Y835" s="93"/>
      <c r="Z835" s="93"/>
      <c r="AA835" s="93"/>
      <c r="AB835" s="96"/>
      <c r="AC835" s="93"/>
      <c r="AD835" s="93" t="s">
        <v>209</v>
      </c>
      <c r="AE835" s="99"/>
      <c r="AF835" s="93" t="s">
        <v>10091</v>
      </c>
      <c r="AG835" s="93"/>
      <c r="AH835" s="96"/>
      <c r="AI835" s="96"/>
      <c r="AJ835" s="93"/>
      <c r="AK835" s="93"/>
      <c r="AL835" s="93"/>
      <c r="AM835" s="93"/>
      <c r="AN835" s="93">
        <v>0</v>
      </c>
      <c r="AO835" s="93"/>
      <c r="AP835" s="93"/>
    </row>
    <row r="836" spans="1:42" ht="58">
      <c r="A836" s="89">
        <v>1172</v>
      </c>
      <c r="B836" s="93" t="s">
        <v>10092</v>
      </c>
      <c r="C836" s="93" t="s">
        <v>10093</v>
      </c>
      <c r="D836" s="93" t="s">
        <v>10094</v>
      </c>
      <c r="E836" s="93">
        <v>351505409850005</v>
      </c>
      <c r="F836" s="93" t="s">
        <v>10095</v>
      </c>
      <c r="G836" s="93" t="s">
        <v>44</v>
      </c>
      <c r="H836" s="93" t="s">
        <v>10093</v>
      </c>
      <c r="I836" s="93" t="s">
        <v>10093</v>
      </c>
      <c r="J836" s="93" t="s">
        <v>10096</v>
      </c>
      <c r="K836" s="93" t="s">
        <v>209</v>
      </c>
      <c r="L836" s="93" t="s">
        <v>209</v>
      </c>
      <c r="M836" s="93" t="s">
        <v>209</v>
      </c>
      <c r="N836" s="93" t="s">
        <v>209</v>
      </c>
      <c r="O836" s="93" t="s">
        <v>209</v>
      </c>
      <c r="P836" s="93"/>
      <c r="Q836" s="93" t="s">
        <v>209</v>
      </c>
      <c r="R836" s="93"/>
      <c r="S836" s="93"/>
      <c r="T836" s="93" t="s">
        <v>9720</v>
      </c>
      <c r="U836" s="99"/>
      <c r="V836" s="99"/>
      <c r="W836" s="99"/>
      <c r="X836" s="99"/>
      <c r="Y836" s="93"/>
      <c r="Z836" s="93"/>
      <c r="AA836" s="93"/>
      <c r="AB836" s="96"/>
      <c r="AC836" s="93"/>
      <c r="AD836" s="93" t="s">
        <v>209</v>
      </c>
      <c r="AE836" s="99"/>
      <c r="AF836" s="93" t="s">
        <v>10097</v>
      </c>
      <c r="AG836" s="93"/>
      <c r="AH836" s="96"/>
      <c r="AI836" s="96"/>
      <c r="AJ836" s="93"/>
      <c r="AK836" s="93"/>
      <c r="AL836" s="93"/>
      <c r="AM836" s="93"/>
      <c r="AN836" s="93">
        <v>0</v>
      </c>
      <c r="AO836" s="93"/>
      <c r="AP836" s="93"/>
    </row>
    <row r="837" spans="1:42" ht="43.5">
      <c r="A837" s="89">
        <v>1176</v>
      </c>
      <c r="B837" s="93" t="s">
        <v>10115</v>
      </c>
      <c r="C837" s="93" t="s">
        <v>10116</v>
      </c>
      <c r="D837" s="93" t="s">
        <v>10117</v>
      </c>
      <c r="E837" s="93" t="s">
        <v>10118</v>
      </c>
      <c r="F837" s="93">
        <v>8225700059</v>
      </c>
      <c r="G837" s="93" t="s">
        <v>44</v>
      </c>
      <c r="H837" s="93" t="s">
        <v>10116</v>
      </c>
      <c r="I837" s="93" t="s">
        <v>10116</v>
      </c>
      <c r="J837" s="93" t="s">
        <v>10119</v>
      </c>
      <c r="K837" s="93" t="s">
        <v>209</v>
      </c>
      <c r="L837" s="93" t="s">
        <v>209</v>
      </c>
      <c r="M837" s="93" t="s">
        <v>209</v>
      </c>
      <c r="N837" s="93" t="s">
        <v>209</v>
      </c>
      <c r="O837" s="93" t="s">
        <v>209</v>
      </c>
      <c r="P837" s="93"/>
      <c r="Q837" s="93" t="s">
        <v>209</v>
      </c>
      <c r="R837" s="93"/>
      <c r="S837" s="93"/>
      <c r="T837" s="93" t="s">
        <v>9720</v>
      </c>
      <c r="U837" s="99"/>
      <c r="V837" s="99"/>
      <c r="W837" s="99"/>
      <c r="X837" s="99"/>
      <c r="Y837" s="93"/>
      <c r="Z837" s="93"/>
      <c r="AA837" s="93"/>
      <c r="AB837" s="96"/>
      <c r="AC837" s="93"/>
      <c r="AD837" s="93" t="s">
        <v>209</v>
      </c>
      <c r="AE837" s="99"/>
      <c r="AF837" s="93" t="s">
        <v>10120</v>
      </c>
      <c r="AG837" s="93"/>
      <c r="AH837" s="96"/>
      <c r="AI837" s="96"/>
      <c r="AJ837" s="93"/>
      <c r="AK837" s="93"/>
      <c r="AL837" s="93"/>
      <c r="AM837" s="93"/>
      <c r="AN837" s="93">
        <v>0</v>
      </c>
      <c r="AO837" s="93"/>
      <c r="AP837" s="93"/>
    </row>
    <row r="838" spans="1:42" ht="72.5">
      <c r="A838" s="89">
        <v>1177</v>
      </c>
      <c r="B838" s="93" t="s">
        <v>10121</v>
      </c>
      <c r="C838" s="93" t="s">
        <v>10122</v>
      </c>
      <c r="D838" s="93" t="s">
        <v>10123</v>
      </c>
      <c r="E838" s="93" t="s">
        <v>10124</v>
      </c>
      <c r="F838" s="93">
        <v>82141653340</v>
      </c>
      <c r="G838" s="93" t="s">
        <v>44</v>
      </c>
      <c r="H838" s="93" t="s">
        <v>10122</v>
      </c>
      <c r="I838" s="93" t="s">
        <v>10122</v>
      </c>
      <c r="J838" s="93" t="s">
        <v>10125</v>
      </c>
      <c r="K838" s="93" t="s">
        <v>209</v>
      </c>
      <c r="L838" s="93" t="s">
        <v>209</v>
      </c>
      <c r="M838" s="93" t="s">
        <v>209</v>
      </c>
      <c r="N838" s="93" t="s">
        <v>209</v>
      </c>
      <c r="O838" s="93" t="s">
        <v>209</v>
      </c>
      <c r="P838" s="93"/>
      <c r="Q838" s="93" t="s">
        <v>209</v>
      </c>
      <c r="R838" s="93"/>
      <c r="S838" s="93"/>
      <c r="T838" s="93" t="s">
        <v>9720</v>
      </c>
      <c r="U838" s="99"/>
      <c r="V838" s="99"/>
      <c r="W838" s="99"/>
      <c r="X838" s="99"/>
      <c r="Y838" s="93"/>
      <c r="Z838" s="93"/>
      <c r="AA838" s="93"/>
      <c r="AB838" s="96"/>
      <c r="AC838" s="93"/>
      <c r="AD838" s="93" t="s">
        <v>209</v>
      </c>
      <c r="AE838" s="99"/>
      <c r="AF838" s="93" t="s">
        <v>10126</v>
      </c>
      <c r="AG838" s="93"/>
      <c r="AH838" s="96"/>
      <c r="AI838" s="96"/>
      <c r="AJ838" s="93"/>
      <c r="AK838" s="93"/>
      <c r="AL838" s="93"/>
      <c r="AM838" s="93"/>
      <c r="AN838" s="93">
        <v>0</v>
      </c>
      <c r="AO838" s="93"/>
      <c r="AP838" s="93"/>
    </row>
    <row r="839" spans="1:42" ht="58">
      <c r="A839" s="89">
        <v>1178</v>
      </c>
      <c r="B839" s="93" t="s">
        <v>10127</v>
      </c>
      <c r="C839" s="93" t="s">
        <v>10128</v>
      </c>
      <c r="D839" s="93" t="s">
        <v>10129</v>
      </c>
      <c r="E839" s="93" t="s">
        <v>10130</v>
      </c>
      <c r="F839" s="93" t="s">
        <v>10131</v>
      </c>
      <c r="G839" s="93" t="s">
        <v>44</v>
      </c>
      <c r="H839" s="93" t="s">
        <v>10128</v>
      </c>
      <c r="I839" s="93" t="s">
        <v>10128</v>
      </c>
      <c r="J839" s="93" t="s">
        <v>10132</v>
      </c>
      <c r="K839" s="93" t="s">
        <v>209</v>
      </c>
      <c r="L839" s="93" t="s">
        <v>209</v>
      </c>
      <c r="M839" s="93" t="s">
        <v>209</v>
      </c>
      <c r="N839" s="93" t="s">
        <v>209</v>
      </c>
      <c r="O839" s="93" t="s">
        <v>209</v>
      </c>
      <c r="P839" s="93"/>
      <c r="Q839" s="93" t="s">
        <v>209</v>
      </c>
      <c r="R839" s="93"/>
      <c r="S839" s="93"/>
      <c r="T839" s="93" t="s">
        <v>9720</v>
      </c>
      <c r="U839" s="99"/>
      <c r="V839" s="99"/>
      <c r="W839" s="99"/>
      <c r="X839" s="99"/>
      <c r="Y839" s="93"/>
      <c r="Z839" s="93"/>
      <c r="AA839" s="93"/>
      <c r="AB839" s="96"/>
      <c r="AC839" s="93"/>
      <c r="AD839" s="93" t="s">
        <v>209</v>
      </c>
      <c r="AE839" s="99"/>
      <c r="AF839" s="93" t="s">
        <v>10133</v>
      </c>
      <c r="AG839" s="93"/>
      <c r="AH839" s="96"/>
      <c r="AI839" s="96"/>
      <c r="AJ839" s="93"/>
      <c r="AK839" s="93"/>
      <c r="AL839" s="93"/>
      <c r="AM839" s="93"/>
      <c r="AN839" s="93">
        <v>0</v>
      </c>
      <c r="AO839" s="93"/>
      <c r="AP839" s="93"/>
    </row>
    <row r="840" spans="1:42" ht="58">
      <c r="A840" s="89">
        <v>1179</v>
      </c>
      <c r="B840" s="93" t="s">
        <v>10134</v>
      </c>
      <c r="C840" s="93" t="s">
        <v>10135</v>
      </c>
      <c r="D840" s="93" t="s">
        <v>10136</v>
      </c>
      <c r="E840" s="93" t="s">
        <v>3115</v>
      </c>
      <c r="F840" s="93">
        <v>83857706558</v>
      </c>
      <c r="G840" s="93" t="s">
        <v>27</v>
      </c>
      <c r="H840" s="93" t="s">
        <v>10135</v>
      </c>
      <c r="I840" s="93" t="s">
        <v>10135</v>
      </c>
      <c r="J840" s="93" t="s">
        <v>3119</v>
      </c>
      <c r="K840" s="93" t="s">
        <v>209</v>
      </c>
      <c r="L840" s="93" t="s">
        <v>209</v>
      </c>
      <c r="M840" s="93" t="s">
        <v>209</v>
      </c>
      <c r="N840" s="93" t="s">
        <v>209</v>
      </c>
      <c r="O840" s="93" t="s">
        <v>209</v>
      </c>
      <c r="P840" s="93"/>
      <c r="Q840" s="93" t="s">
        <v>209</v>
      </c>
      <c r="R840" s="93"/>
      <c r="S840" s="93"/>
      <c r="T840" s="93" t="s">
        <v>9720</v>
      </c>
      <c r="U840" s="99"/>
      <c r="V840" s="99"/>
      <c r="W840" s="99"/>
      <c r="X840" s="99"/>
      <c r="Y840" s="93"/>
      <c r="Z840" s="93"/>
      <c r="AA840" s="93"/>
      <c r="AB840" s="96"/>
      <c r="AC840" s="93"/>
      <c r="AD840" s="93" t="s">
        <v>209</v>
      </c>
      <c r="AE840" s="99"/>
      <c r="AF840" s="93" t="s">
        <v>10137</v>
      </c>
      <c r="AG840" s="93"/>
      <c r="AH840" s="96"/>
      <c r="AI840" s="96"/>
      <c r="AJ840" s="93"/>
      <c r="AK840" s="93"/>
      <c r="AL840" s="93"/>
      <c r="AM840" s="93"/>
      <c r="AN840" s="93">
        <v>0</v>
      </c>
      <c r="AO840" s="93"/>
      <c r="AP840" s="93"/>
    </row>
    <row r="841" spans="1:42" ht="130.5">
      <c r="A841" s="89">
        <v>1183</v>
      </c>
      <c r="B841" s="93" t="s">
        <v>10156</v>
      </c>
      <c r="C841" s="93" t="s">
        <v>10157</v>
      </c>
      <c r="D841" s="93" t="s">
        <v>10158</v>
      </c>
      <c r="E841" s="93" t="s">
        <v>10159</v>
      </c>
      <c r="F841" s="93" t="s">
        <v>10160</v>
      </c>
      <c r="G841" s="93" t="s">
        <v>44</v>
      </c>
      <c r="H841" s="93" t="s">
        <v>10157</v>
      </c>
      <c r="I841" s="93" t="s">
        <v>10157</v>
      </c>
      <c r="J841" s="93" t="s">
        <v>10161</v>
      </c>
      <c r="K841" s="93" t="s">
        <v>209</v>
      </c>
      <c r="L841" s="93" t="s">
        <v>209</v>
      </c>
      <c r="M841" s="93" t="s">
        <v>209</v>
      </c>
      <c r="N841" s="93" t="s">
        <v>209</v>
      </c>
      <c r="O841" s="93" t="s">
        <v>209</v>
      </c>
      <c r="P841" s="93"/>
      <c r="Q841" s="93" t="s">
        <v>209</v>
      </c>
      <c r="R841" s="93"/>
      <c r="S841" s="93"/>
      <c r="T841" s="93" t="s">
        <v>9720</v>
      </c>
      <c r="U841" s="99"/>
      <c r="V841" s="99"/>
      <c r="W841" s="99"/>
      <c r="X841" s="99"/>
      <c r="Y841" s="93"/>
      <c r="Z841" s="93"/>
      <c r="AA841" s="93"/>
      <c r="AB841" s="96"/>
      <c r="AC841" s="93"/>
      <c r="AD841" s="93" t="s">
        <v>209</v>
      </c>
      <c r="AE841" s="99"/>
      <c r="AF841" s="93" t="s">
        <v>10162</v>
      </c>
      <c r="AG841" s="93"/>
      <c r="AH841" s="96"/>
      <c r="AI841" s="96"/>
      <c r="AJ841" s="93"/>
      <c r="AK841" s="93"/>
      <c r="AL841" s="93"/>
      <c r="AM841" s="93"/>
      <c r="AN841" s="93">
        <v>0</v>
      </c>
      <c r="AO841" s="93"/>
      <c r="AP841" s="93"/>
    </row>
    <row r="842" spans="1:42" ht="101.5">
      <c r="A842" s="89">
        <v>1184</v>
      </c>
      <c r="B842" s="93" t="s">
        <v>10163</v>
      </c>
      <c r="C842" s="93" t="s">
        <v>10164</v>
      </c>
      <c r="D842" s="93" t="s">
        <v>10165</v>
      </c>
      <c r="E842" s="93" t="s">
        <v>10166</v>
      </c>
      <c r="F842" s="93">
        <v>81803123991</v>
      </c>
      <c r="G842" s="93" t="s">
        <v>44</v>
      </c>
      <c r="H842" s="93" t="s">
        <v>10164</v>
      </c>
      <c r="I842" s="93" t="s">
        <v>10164</v>
      </c>
      <c r="J842" s="93" t="s">
        <v>10167</v>
      </c>
      <c r="K842" s="93" t="s">
        <v>209</v>
      </c>
      <c r="L842" s="93" t="s">
        <v>209</v>
      </c>
      <c r="M842" s="93" t="s">
        <v>209</v>
      </c>
      <c r="N842" s="93" t="s">
        <v>209</v>
      </c>
      <c r="O842" s="93" t="s">
        <v>209</v>
      </c>
      <c r="P842" s="93"/>
      <c r="Q842" s="93" t="s">
        <v>209</v>
      </c>
      <c r="R842" s="93"/>
      <c r="S842" s="93"/>
      <c r="T842" s="93" t="s">
        <v>9720</v>
      </c>
      <c r="U842" s="99"/>
      <c r="V842" s="99"/>
      <c r="W842" s="99"/>
      <c r="X842" s="99"/>
      <c r="Y842" s="93"/>
      <c r="Z842" s="93"/>
      <c r="AA842" s="93"/>
      <c r="AB842" s="96"/>
      <c r="AC842" s="93"/>
      <c r="AD842" s="93" t="s">
        <v>209</v>
      </c>
      <c r="AE842" s="99"/>
      <c r="AF842" s="93" t="s">
        <v>10168</v>
      </c>
      <c r="AG842" s="93"/>
      <c r="AH842" s="96"/>
      <c r="AI842" s="96"/>
      <c r="AJ842" s="93"/>
      <c r="AK842" s="93"/>
      <c r="AL842" s="93"/>
      <c r="AM842" s="93"/>
      <c r="AN842" s="93">
        <v>0</v>
      </c>
      <c r="AO842" s="93"/>
      <c r="AP842" s="93"/>
    </row>
    <row r="843" spans="1:42" ht="72.5">
      <c r="A843" s="89">
        <v>1187</v>
      </c>
      <c r="B843" s="93" t="s">
        <v>10180</v>
      </c>
      <c r="C843" s="93" t="s">
        <v>10181</v>
      </c>
      <c r="D843" s="93" t="s">
        <v>10182</v>
      </c>
      <c r="E843" s="93" t="s">
        <v>10183</v>
      </c>
      <c r="F843" s="93">
        <v>89502206095</v>
      </c>
      <c r="G843" s="93" t="s">
        <v>44</v>
      </c>
      <c r="H843" s="93" t="s">
        <v>10181</v>
      </c>
      <c r="I843" s="93" t="s">
        <v>10181</v>
      </c>
      <c r="J843" s="93" t="s">
        <v>10184</v>
      </c>
      <c r="K843" s="93" t="s">
        <v>209</v>
      </c>
      <c r="L843" s="93" t="s">
        <v>209</v>
      </c>
      <c r="M843" s="93" t="s">
        <v>209</v>
      </c>
      <c r="N843" s="93" t="s">
        <v>209</v>
      </c>
      <c r="O843" s="93" t="s">
        <v>209</v>
      </c>
      <c r="P843" s="93"/>
      <c r="Q843" s="93" t="s">
        <v>209</v>
      </c>
      <c r="R843" s="93"/>
      <c r="S843" s="93"/>
      <c r="T843" s="93" t="s">
        <v>9720</v>
      </c>
      <c r="U843" s="99"/>
      <c r="V843" s="99"/>
      <c r="W843" s="99"/>
      <c r="X843" s="99"/>
      <c r="Y843" s="93"/>
      <c r="Z843" s="93"/>
      <c r="AA843" s="93"/>
      <c r="AB843" s="96"/>
      <c r="AC843" s="93"/>
      <c r="AD843" s="93" t="s">
        <v>209</v>
      </c>
      <c r="AE843" s="99"/>
      <c r="AF843" s="93" t="s">
        <v>10185</v>
      </c>
      <c r="AG843" s="93"/>
      <c r="AH843" s="96"/>
      <c r="AI843" s="96"/>
      <c r="AJ843" s="93"/>
      <c r="AK843" s="93"/>
      <c r="AL843" s="93"/>
      <c r="AM843" s="93"/>
      <c r="AN843" s="93">
        <v>0</v>
      </c>
      <c r="AO843" s="93"/>
      <c r="AP843" s="93"/>
    </row>
    <row r="844" spans="1:42" ht="43.5">
      <c r="A844" s="89">
        <v>1188</v>
      </c>
      <c r="B844" s="93" t="s">
        <v>10186</v>
      </c>
      <c r="C844" s="93" t="s">
        <v>10187</v>
      </c>
      <c r="D844" s="93" t="s">
        <v>10188</v>
      </c>
      <c r="E844" s="93" t="s">
        <v>10189</v>
      </c>
      <c r="F844" s="93">
        <v>81231307848</v>
      </c>
      <c r="G844" s="93" t="s">
        <v>44</v>
      </c>
      <c r="H844" s="93" t="s">
        <v>10187</v>
      </c>
      <c r="I844" s="93" t="s">
        <v>10187</v>
      </c>
      <c r="J844" s="93" t="s">
        <v>10190</v>
      </c>
      <c r="K844" s="93" t="s">
        <v>209</v>
      </c>
      <c r="L844" s="93" t="s">
        <v>209</v>
      </c>
      <c r="M844" s="93" t="s">
        <v>209</v>
      </c>
      <c r="N844" s="93" t="s">
        <v>209</v>
      </c>
      <c r="O844" s="93" t="s">
        <v>209</v>
      </c>
      <c r="P844" s="93"/>
      <c r="Q844" s="93" t="s">
        <v>209</v>
      </c>
      <c r="R844" s="93"/>
      <c r="S844" s="93"/>
      <c r="T844" s="93" t="s">
        <v>9720</v>
      </c>
      <c r="U844" s="99"/>
      <c r="V844" s="99"/>
      <c r="W844" s="99"/>
      <c r="X844" s="99"/>
      <c r="Y844" s="93"/>
      <c r="Z844" s="93"/>
      <c r="AA844" s="93"/>
      <c r="AB844" s="96"/>
      <c r="AC844" s="93"/>
      <c r="AD844" s="93" t="s">
        <v>209</v>
      </c>
      <c r="AE844" s="99"/>
      <c r="AF844" s="93" t="s">
        <v>10191</v>
      </c>
      <c r="AG844" s="93"/>
      <c r="AH844" s="96"/>
      <c r="AI844" s="96"/>
      <c r="AJ844" s="93"/>
      <c r="AK844" s="93"/>
      <c r="AL844" s="93"/>
      <c r="AM844" s="93"/>
      <c r="AN844" s="93">
        <v>0</v>
      </c>
      <c r="AO844" s="93"/>
      <c r="AP844" s="93"/>
    </row>
    <row r="845" spans="1:42" ht="87">
      <c r="A845" s="89">
        <v>1189</v>
      </c>
      <c r="B845" s="93" t="s">
        <v>10192</v>
      </c>
      <c r="C845" s="93" t="s">
        <v>10193</v>
      </c>
      <c r="D845" s="93" t="s">
        <v>10194</v>
      </c>
      <c r="E845" s="93" t="s">
        <v>10195</v>
      </c>
      <c r="F845" s="93">
        <v>85748540990</v>
      </c>
      <c r="G845" s="93" t="s">
        <v>44</v>
      </c>
      <c r="H845" s="93" t="s">
        <v>10193</v>
      </c>
      <c r="I845" s="93" t="s">
        <v>10193</v>
      </c>
      <c r="J845" s="93" t="s">
        <v>10196</v>
      </c>
      <c r="K845" s="93" t="s">
        <v>209</v>
      </c>
      <c r="L845" s="93" t="s">
        <v>209</v>
      </c>
      <c r="M845" s="93" t="s">
        <v>209</v>
      </c>
      <c r="N845" s="93" t="s">
        <v>209</v>
      </c>
      <c r="O845" s="93" t="s">
        <v>209</v>
      </c>
      <c r="P845" s="93"/>
      <c r="Q845" s="93" t="s">
        <v>209</v>
      </c>
      <c r="R845" s="93"/>
      <c r="S845" s="93"/>
      <c r="T845" s="93" t="s">
        <v>9720</v>
      </c>
      <c r="U845" s="99"/>
      <c r="V845" s="99"/>
      <c r="W845" s="99"/>
      <c r="X845" s="99"/>
      <c r="Y845" s="93"/>
      <c r="Z845" s="93"/>
      <c r="AA845" s="93"/>
      <c r="AB845" s="96"/>
      <c r="AC845" s="93"/>
      <c r="AD845" s="93" t="s">
        <v>209</v>
      </c>
      <c r="AE845" s="99"/>
      <c r="AF845" s="93" t="s">
        <v>10197</v>
      </c>
      <c r="AG845" s="93"/>
      <c r="AH845" s="96"/>
      <c r="AI845" s="96"/>
      <c r="AJ845" s="93"/>
      <c r="AK845" s="93"/>
      <c r="AL845" s="93"/>
      <c r="AM845" s="93"/>
      <c r="AN845" s="93">
        <v>0</v>
      </c>
      <c r="AO845" s="93"/>
      <c r="AP845" s="93"/>
    </row>
    <row r="846" spans="1:42" ht="72.5">
      <c r="A846" s="89">
        <v>1190</v>
      </c>
      <c r="B846" s="93" t="s">
        <v>10198</v>
      </c>
      <c r="C846" s="93" t="s">
        <v>10199</v>
      </c>
      <c r="D846" s="93" t="s">
        <v>10200</v>
      </c>
      <c r="E846" s="93" t="s">
        <v>10201</v>
      </c>
      <c r="F846" s="93">
        <v>82139113996</v>
      </c>
      <c r="G846" s="93" t="s">
        <v>44</v>
      </c>
      <c r="H846" s="93" t="s">
        <v>10199</v>
      </c>
      <c r="I846" s="93" t="s">
        <v>10199</v>
      </c>
      <c r="J846" s="93" t="s">
        <v>10202</v>
      </c>
      <c r="K846" s="93" t="s">
        <v>209</v>
      </c>
      <c r="L846" s="93" t="s">
        <v>209</v>
      </c>
      <c r="M846" s="93" t="s">
        <v>209</v>
      </c>
      <c r="N846" s="93" t="s">
        <v>209</v>
      </c>
      <c r="O846" s="93" t="s">
        <v>209</v>
      </c>
      <c r="P846" s="93"/>
      <c r="Q846" s="93" t="s">
        <v>209</v>
      </c>
      <c r="R846" s="93"/>
      <c r="S846" s="93"/>
      <c r="T846" s="93" t="s">
        <v>9720</v>
      </c>
      <c r="U846" s="99"/>
      <c r="V846" s="99"/>
      <c r="W846" s="99"/>
      <c r="X846" s="99"/>
      <c r="Y846" s="93"/>
      <c r="Z846" s="93"/>
      <c r="AA846" s="93"/>
      <c r="AB846" s="96"/>
      <c r="AC846" s="93"/>
      <c r="AD846" s="93" t="s">
        <v>209</v>
      </c>
      <c r="AE846" s="99"/>
      <c r="AF846" s="93" t="s">
        <v>10203</v>
      </c>
      <c r="AG846" s="93"/>
      <c r="AH846" s="96"/>
      <c r="AI846" s="96"/>
      <c r="AJ846" s="93"/>
      <c r="AK846" s="93"/>
      <c r="AL846" s="93"/>
      <c r="AM846" s="93"/>
      <c r="AN846" s="93">
        <v>0</v>
      </c>
      <c r="AO846" s="93"/>
      <c r="AP846" s="93"/>
    </row>
    <row r="847" spans="1:42" ht="130.5">
      <c r="A847" s="89">
        <v>1192</v>
      </c>
      <c r="B847" s="93" t="s">
        <v>10208</v>
      </c>
      <c r="C847" s="93" t="s">
        <v>10209</v>
      </c>
      <c r="D847" s="93" t="s">
        <v>10210</v>
      </c>
      <c r="E847" s="93" t="s">
        <v>10211</v>
      </c>
      <c r="F847" s="93">
        <v>85648206662</v>
      </c>
      <c r="G847" s="93" t="s">
        <v>44</v>
      </c>
      <c r="H847" s="93" t="s">
        <v>10209</v>
      </c>
      <c r="I847" s="93" t="s">
        <v>10209</v>
      </c>
      <c r="J847" s="93" t="s">
        <v>10212</v>
      </c>
      <c r="K847" s="93" t="s">
        <v>209</v>
      </c>
      <c r="L847" s="93" t="s">
        <v>209</v>
      </c>
      <c r="M847" s="93" t="s">
        <v>209</v>
      </c>
      <c r="N847" s="93" t="s">
        <v>209</v>
      </c>
      <c r="O847" s="93" t="s">
        <v>209</v>
      </c>
      <c r="P847" s="93"/>
      <c r="Q847" s="93" t="s">
        <v>209</v>
      </c>
      <c r="R847" s="93"/>
      <c r="S847" s="93"/>
      <c r="T847" s="93" t="s">
        <v>9720</v>
      </c>
      <c r="U847" s="99"/>
      <c r="V847" s="99"/>
      <c r="W847" s="99"/>
      <c r="X847" s="99"/>
      <c r="Y847" s="93"/>
      <c r="Z847" s="93"/>
      <c r="AA847" s="93"/>
      <c r="AB847" s="96"/>
      <c r="AC847" s="93"/>
      <c r="AD847" s="93" t="s">
        <v>209</v>
      </c>
      <c r="AE847" s="99"/>
      <c r="AF847" s="93" t="s">
        <v>10213</v>
      </c>
      <c r="AG847" s="93"/>
      <c r="AH847" s="96"/>
      <c r="AI847" s="96"/>
      <c r="AJ847" s="93"/>
      <c r="AK847" s="93"/>
      <c r="AL847" s="93"/>
      <c r="AM847" s="93"/>
      <c r="AN847" s="93">
        <v>0</v>
      </c>
      <c r="AO847" s="93"/>
      <c r="AP847" s="93"/>
    </row>
    <row r="848" spans="1:42" ht="87">
      <c r="A848" s="89">
        <v>1193</v>
      </c>
      <c r="B848" s="93" t="s">
        <v>10214</v>
      </c>
      <c r="C848" s="93" t="s">
        <v>10215</v>
      </c>
      <c r="D848" s="93" t="s">
        <v>10216</v>
      </c>
      <c r="E848" s="93" t="s">
        <v>10217</v>
      </c>
      <c r="F848" s="93" t="s">
        <v>10218</v>
      </c>
      <c r="G848" s="93" t="s">
        <v>27</v>
      </c>
      <c r="H848" s="93" t="s">
        <v>10215</v>
      </c>
      <c r="I848" s="93" t="s">
        <v>10215</v>
      </c>
      <c r="J848" s="93" t="s">
        <v>10219</v>
      </c>
      <c r="K848" s="93" t="s">
        <v>209</v>
      </c>
      <c r="L848" s="93" t="s">
        <v>209</v>
      </c>
      <c r="M848" s="93" t="s">
        <v>209</v>
      </c>
      <c r="N848" s="93" t="s">
        <v>209</v>
      </c>
      <c r="O848" s="93" t="s">
        <v>209</v>
      </c>
      <c r="P848" s="93"/>
      <c r="Q848" s="93" t="s">
        <v>209</v>
      </c>
      <c r="R848" s="93"/>
      <c r="S848" s="93"/>
      <c r="T848" s="93" t="s">
        <v>9720</v>
      </c>
      <c r="U848" s="99"/>
      <c r="V848" s="99"/>
      <c r="W848" s="99"/>
      <c r="X848" s="99"/>
      <c r="Y848" s="93"/>
      <c r="Z848" s="93"/>
      <c r="AA848" s="93"/>
      <c r="AB848" s="96"/>
      <c r="AC848" s="93"/>
      <c r="AD848" s="93" t="s">
        <v>209</v>
      </c>
      <c r="AE848" s="99"/>
      <c r="AF848" s="93" t="s">
        <v>10220</v>
      </c>
      <c r="AG848" s="93"/>
      <c r="AH848" s="96"/>
      <c r="AI848" s="96"/>
      <c r="AJ848" s="93"/>
      <c r="AK848" s="93"/>
      <c r="AL848" s="93"/>
      <c r="AM848" s="93"/>
      <c r="AN848" s="93">
        <v>0</v>
      </c>
      <c r="AO848" s="93"/>
      <c r="AP848" s="93"/>
    </row>
    <row r="849" spans="1:42" ht="58">
      <c r="A849" s="89">
        <v>1194</v>
      </c>
      <c r="B849" s="93" t="s">
        <v>10221</v>
      </c>
      <c r="C849" s="93" t="s">
        <v>10222</v>
      </c>
      <c r="D849" s="93" t="s">
        <v>10223</v>
      </c>
      <c r="E849" s="93" t="s">
        <v>10224</v>
      </c>
      <c r="F849" s="93">
        <v>85230360527</v>
      </c>
      <c r="G849" s="93" t="s">
        <v>44</v>
      </c>
      <c r="H849" s="93" t="s">
        <v>10222</v>
      </c>
      <c r="I849" s="93" t="s">
        <v>10222</v>
      </c>
      <c r="J849" s="93" t="s">
        <v>10225</v>
      </c>
      <c r="K849" s="93" t="s">
        <v>209</v>
      </c>
      <c r="L849" s="93" t="s">
        <v>209</v>
      </c>
      <c r="M849" s="93" t="s">
        <v>209</v>
      </c>
      <c r="N849" s="93" t="s">
        <v>209</v>
      </c>
      <c r="O849" s="93" t="s">
        <v>209</v>
      </c>
      <c r="P849" s="93"/>
      <c r="Q849" s="93" t="s">
        <v>209</v>
      </c>
      <c r="R849" s="93"/>
      <c r="S849" s="93"/>
      <c r="T849" s="93" t="s">
        <v>9720</v>
      </c>
      <c r="U849" s="99"/>
      <c r="V849" s="99"/>
      <c r="W849" s="99"/>
      <c r="X849" s="99"/>
      <c r="Y849" s="93"/>
      <c r="Z849" s="93"/>
      <c r="AA849" s="93"/>
      <c r="AB849" s="96"/>
      <c r="AC849" s="93"/>
      <c r="AD849" s="93" t="s">
        <v>209</v>
      </c>
      <c r="AE849" s="99"/>
      <c r="AF849" s="93" t="s">
        <v>10226</v>
      </c>
      <c r="AG849" s="93"/>
      <c r="AH849" s="96"/>
      <c r="AI849" s="96"/>
      <c r="AJ849" s="93"/>
      <c r="AK849" s="93"/>
      <c r="AL849" s="93"/>
      <c r="AM849" s="93"/>
      <c r="AN849" s="93">
        <v>0</v>
      </c>
      <c r="AO849" s="93"/>
      <c r="AP849" s="93"/>
    </row>
    <row r="850" spans="1:42" ht="58">
      <c r="A850" s="89">
        <v>1195</v>
      </c>
      <c r="B850" s="93" t="s">
        <v>10227</v>
      </c>
      <c r="C850" s="93" t="s">
        <v>10228</v>
      </c>
      <c r="D850" s="93" t="s">
        <v>10229</v>
      </c>
      <c r="E850" s="93" t="s">
        <v>10230</v>
      </c>
      <c r="F850" s="93">
        <v>85649991194</v>
      </c>
      <c r="G850" s="93" t="s">
        <v>27</v>
      </c>
      <c r="H850" s="93" t="s">
        <v>10228</v>
      </c>
      <c r="I850" s="93" t="s">
        <v>10228</v>
      </c>
      <c r="J850" s="93" t="s">
        <v>10231</v>
      </c>
      <c r="K850" s="93" t="s">
        <v>209</v>
      </c>
      <c r="L850" s="93" t="s">
        <v>209</v>
      </c>
      <c r="M850" s="93" t="s">
        <v>209</v>
      </c>
      <c r="N850" s="93" t="s">
        <v>209</v>
      </c>
      <c r="O850" s="93" t="s">
        <v>209</v>
      </c>
      <c r="P850" s="93"/>
      <c r="Q850" s="93" t="s">
        <v>209</v>
      </c>
      <c r="R850" s="93"/>
      <c r="S850" s="93"/>
      <c r="T850" s="93" t="s">
        <v>9720</v>
      </c>
      <c r="U850" s="99"/>
      <c r="V850" s="99"/>
      <c r="W850" s="99"/>
      <c r="X850" s="99"/>
      <c r="Y850" s="93"/>
      <c r="Z850" s="93"/>
      <c r="AA850" s="93"/>
      <c r="AB850" s="96"/>
      <c r="AC850" s="93"/>
      <c r="AD850" s="93" t="s">
        <v>209</v>
      </c>
      <c r="AE850" s="99"/>
      <c r="AF850" s="93" t="s">
        <v>9738</v>
      </c>
      <c r="AG850" s="93"/>
      <c r="AH850" s="96"/>
      <c r="AI850" s="96"/>
      <c r="AJ850" s="93"/>
      <c r="AK850" s="93"/>
      <c r="AL850" s="93"/>
      <c r="AM850" s="93"/>
      <c r="AN850" s="93">
        <v>0</v>
      </c>
      <c r="AO850" s="93"/>
      <c r="AP850" s="93"/>
    </row>
    <row r="851" spans="1:42" ht="43.5">
      <c r="A851" s="89">
        <v>1197</v>
      </c>
      <c r="B851" s="93" t="s">
        <v>10238</v>
      </c>
      <c r="C851" s="93" t="s">
        <v>10239</v>
      </c>
      <c r="D851" s="93" t="s">
        <v>3078</v>
      </c>
      <c r="E851" s="93" t="s">
        <v>10240</v>
      </c>
      <c r="F851" s="93">
        <v>81216600398</v>
      </c>
      <c r="G851" s="93" t="s">
        <v>44</v>
      </c>
      <c r="H851" s="93" t="s">
        <v>10239</v>
      </c>
      <c r="I851" s="93" t="s">
        <v>10239</v>
      </c>
      <c r="J851" s="93" t="s">
        <v>3081</v>
      </c>
      <c r="K851" s="93" t="s">
        <v>209</v>
      </c>
      <c r="L851" s="93" t="s">
        <v>209</v>
      </c>
      <c r="M851" s="93" t="s">
        <v>209</v>
      </c>
      <c r="N851" s="93" t="s">
        <v>209</v>
      </c>
      <c r="O851" s="93" t="s">
        <v>209</v>
      </c>
      <c r="P851" s="93"/>
      <c r="Q851" s="93" t="s">
        <v>209</v>
      </c>
      <c r="R851" s="93"/>
      <c r="S851" s="93"/>
      <c r="T851" s="93" t="s">
        <v>9720</v>
      </c>
      <c r="U851" s="99"/>
      <c r="V851" s="99"/>
      <c r="W851" s="99"/>
      <c r="X851" s="99"/>
      <c r="Y851" s="93"/>
      <c r="Z851" s="93"/>
      <c r="AA851" s="93"/>
      <c r="AB851" s="96"/>
      <c r="AC851" s="93"/>
      <c r="AD851" s="93" t="s">
        <v>209</v>
      </c>
      <c r="AE851" s="99"/>
      <c r="AF851" s="93" t="s">
        <v>9017</v>
      </c>
      <c r="AG851" s="93"/>
      <c r="AH851" s="96"/>
      <c r="AI851" s="96"/>
      <c r="AJ851" s="93"/>
      <c r="AK851" s="93"/>
      <c r="AL851" s="93"/>
      <c r="AM851" s="93"/>
      <c r="AN851" s="93">
        <v>0</v>
      </c>
      <c r="AO851" s="93"/>
      <c r="AP851" s="93"/>
    </row>
    <row r="852" spans="1:42" ht="43.5">
      <c r="A852" s="89">
        <v>1198</v>
      </c>
      <c r="B852" s="93" t="s">
        <v>10241</v>
      </c>
      <c r="C852" s="93" t="s">
        <v>10242</v>
      </c>
      <c r="D852" s="93" t="s">
        <v>8974</v>
      </c>
      <c r="E852" s="93" t="s">
        <v>10243</v>
      </c>
      <c r="F852" s="93">
        <v>82143156792</v>
      </c>
      <c r="G852" s="93" t="s">
        <v>27</v>
      </c>
      <c r="H852" s="93" t="s">
        <v>10242</v>
      </c>
      <c r="I852" s="93" t="s">
        <v>10242</v>
      </c>
      <c r="J852" s="93" t="s">
        <v>10244</v>
      </c>
      <c r="K852" s="93" t="s">
        <v>209</v>
      </c>
      <c r="L852" s="93" t="s">
        <v>209</v>
      </c>
      <c r="M852" s="93" t="s">
        <v>209</v>
      </c>
      <c r="N852" s="93" t="s">
        <v>209</v>
      </c>
      <c r="O852" s="93" t="s">
        <v>209</v>
      </c>
      <c r="P852" s="93"/>
      <c r="Q852" s="93" t="s">
        <v>209</v>
      </c>
      <c r="R852" s="93"/>
      <c r="S852" s="93"/>
      <c r="T852" s="93" t="s">
        <v>9720</v>
      </c>
      <c r="U852" s="99"/>
      <c r="V852" s="99"/>
      <c r="W852" s="99"/>
      <c r="X852" s="99"/>
      <c r="Y852" s="93"/>
      <c r="Z852" s="93"/>
      <c r="AA852" s="93"/>
      <c r="AB852" s="96"/>
      <c r="AC852" s="93"/>
      <c r="AD852" s="93" t="s">
        <v>209</v>
      </c>
      <c r="AE852" s="99"/>
      <c r="AF852" s="93" t="s">
        <v>10245</v>
      </c>
      <c r="AG852" s="93"/>
      <c r="AH852" s="96"/>
      <c r="AI852" s="96"/>
      <c r="AJ852" s="93"/>
      <c r="AK852" s="93"/>
      <c r="AL852" s="93"/>
      <c r="AM852" s="93"/>
      <c r="AN852" s="93">
        <v>0</v>
      </c>
      <c r="AO852" s="93"/>
      <c r="AP852" s="93"/>
    </row>
    <row r="853" spans="1:42" ht="72.5">
      <c r="A853" s="89">
        <v>1201</v>
      </c>
      <c r="B853" s="93" t="s">
        <v>10258</v>
      </c>
      <c r="C853" s="93" t="s">
        <v>10259</v>
      </c>
      <c r="D853" s="93" t="s">
        <v>10260</v>
      </c>
      <c r="E853" s="93" t="s">
        <v>10261</v>
      </c>
      <c r="F853" s="93">
        <v>85235357188</v>
      </c>
      <c r="G853" s="93" t="s">
        <v>44</v>
      </c>
      <c r="H853" s="93" t="s">
        <v>10259</v>
      </c>
      <c r="I853" s="93" t="s">
        <v>10259</v>
      </c>
      <c r="J853" s="93" t="s">
        <v>2422</v>
      </c>
      <c r="K853" s="93" t="s">
        <v>209</v>
      </c>
      <c r="L853" s="93" t="s">
        <v>209</v>
      </c>
      <c r="M853" s="93" t="s">
        <v>209</v>
      </c>
      <c r="N853" s="93" t="s">
        <v>209</v>
      </c>
      <c r="O853" s="93" t="s">
        <v>209</v>
      </c>
      <c r="P853" s="93"/>
      <c r="Q853" s="93" t="s">
        <v>209</v>
      </c>
      <c r="R853" s="93"/>
      <c r="S853" s="93"/>
      <c r="T853" s="93" t="s">
        <v>9720</v>
      </c>
      <c r="U853" s="99"/>
      <c r="V853" s="99"/>
      <c r="W853" s="99"/>
      <c r="X853" s="99"/>
      <c r="Y853" s="93"/>
      <c r="Z853" s="93"/>
      <c r="AA853" s="93"/>
      <c r="AB853" s="96"/>
      <c r="AC853" s="93"/>
      <c r="AD853" s="93" t="s">
        <v>209</v>
      </c>
      <c r="AE853" s="99"/>
      <c r="AF853" s="93" t="s">
        <v>10262</v>
      </c>
      <c r="AG853" s="93"/>
      <c r="AH853" s="96"/>
      <c r="AI853" s="96"/>
      <c r="AJ853" s="93"/>
      <c r="AK853" s="93"/>
      <c r="AL853" s="93"/>
      <c r="AM853" s="93"/>
      <c r="AN853" s="93">
        <v>0</v>
      </c>
      <c r="AO853" s="93"/>
      <c r="AP853" s="93"/>
    </row>
    <row r="854" spans="1:42" ht="72.5">
      <c r="A854" s="89">
        <v>1207</v>
      </c>
      <c r="B854" s="93" t="s">
        <v>10289</v>
      </c>
      <c r="C854" s="93" t="s">
        <v>10290</v>
      </c>
      <c r="D854" s="93" t="s">
        <v>10291</v>
      </c>
      <c r="E854" s="93" t="s">
        <v>10292</v>
      </c>
      <c r="F854" s="93">
        <v>81234509226</v>
      </c>
      <c r="G854" s="93" t="s">
        <v>44</v>
      </c>
      <c r="H854" s="93" t="s">
        <v>10290</v>
      </c>
      <c r="I854" s="93" t="s">
        <v>10290</v>
      </c>
      <c r="J854" s="93" t="s">
        <v>10293</v>
      </c>
      <c r="K854" s="93" t="s">
        <v>209</v>
      </c>
      <c r="L854" s="93" t="s">
        <v>209</v>
      </c>
      <c r="M854" s="93" t="s">
        <v>209</v>
      </c>
      <c r="N854" s="93" t="s">
        <v>209</v>
      </c>
      <c r="O854" s="93" t="s">
        <v>209</v>
      </c>
      <c r="P854" s="93"/>
      <c r="Q854" s="93" t="s">
        <v>209</v>
      </c>
      <c r="R854" s="93"/>
      <c r="S854" s="93"/>
      <c r="T854" s="93" t="s">
        <v>9720</v>
      </c>
      <c r="U854" s="99"/>
      <c r="V854" s="99"/>
      <c r="W854" s="99"/>
      <c r="X854" s="99"/>
      <c r="Y854" s="93"/>
      <c r="Z854" s="93"/>
      <c r="AA854" s="93"/>
      <c r="AB854" s="96"/>
      <c r="AC854" s="93"/>
      <c r="AD854" s="93" t="s">
        <v>209</v>
      </c>
      <c r="AE854" s="99"/>
      <c r="AF854" s="93" t="s">
        <v>10294</v>
      </c>
      <c r="AG854" s="93"/>
      <c r="AH854" s="96"/>
      <c r="AI854" s="96"/>
      <c r="AJ854" s="93"/>
      <c r="AK854" s="93"/>
      <c r="AL854" s="93"/>
      <c r="AM854" s="93"/>
      <c r="AN854" s="93">
        <v>0</v>
      </c>
      <c r="AO854" s="93"/>
      <c r="AP854" s="93"/>
    </row>
    <row r="855" spans="1:42" ht="188.5">
      <c r="A855" s="89">
        <v>1208</v>
      </c>
      <c r="B855" s="93" t="s">
        <v>10295</v>
      </c>
      <c r="C855" s="93" t="s">
        <v>10296</v>
      </c>
      <c r="D855" s="93" t="s">
        <v>10297</v>
      </c>
      <c r="E855" s="93" t="s">
        <v>10298</v>
      </c>
      <c r="F855" s="93" t="s">
        <v>10299</v>
      </c>
      <c r="G855" s="93" t="s">
        <v>44</v>
      </c>
      <c r="H855" s="93" t="s">
        <v>10296</v>
      </c>
      <c r="I855" s="93" t="s">
        <v>10296</v>
      </c>
      <c r="J855" s="93" t="s">
        <v>10300</v>
      </c>
      <c r="K855" s="93" t="s">
        <v>209</v>
      </c>
      <c r="L855" s="93" t="s">
        <v>209</v>
      </c>
      <c r="M855" s="93" t="s">
        <v>209</v>
      </c>
      <c r="N855" s="93" t="s">
        <v>209</v>
      </c>
      <c r="O855" s="93" t="s">
        <v>209</v>
      </c>
      <c r="P855" s="93"/>
      <c r="Q855" s="93" t="s">
        <v>209</v>
      </c>
      <c r="R855" s="93"/>
      <c r="S855" s="93"/>
      <c r="T855" s="93" t="s">
        <v>9720</v>
      </c>
      <c r="U855" s="99"/>
      <c r="V855" s="99"/>
      <c r="W855" s="99"/>
      <c r="X855" s="99"/>
      <c r="Y855" s="93"/>
      <c r="Z855" s="93"/>
      <c r="AA855" s="93"/>
      <c r="AB855" s="96"/>
      <c r="AC855" s="93"/>
      <c r="AD855" s="93" t="s">
        <v>209</v>
      </c>
      <c r="AE855" s="99"/>
      <c r="AF855" s="93" t="s">
        <v>10301</v>
      </c>
      <c r="AG855" s="93"/>
      <c r="AH855" s="96"/>
      <c r="AI855" s="96"/>
      <c r="AJ855" s="93"/>
      <c r="AK855" s="93"/>
      <c r="AL855" s="93"/>
      <c r="AM855" s="93"/>
      <c r="AN855" s="93">
        <v>0</v>
      </c>
      <c r="AO855" s="93"/>
      <c r="AP855" s="93"/>
    </row>
    <row r="856" spans="1:42" ht="159.5">
      <c r="A856" s="89">
        <v>1209</v>
      </c>
      <c r="B856" s="93" t="s">
        <v>10302</v>
      </c>
      <c r="C856" s="93" t="s">
        <v>10303</v>
      </c>
      <c r="D856" s="93" t="s">
        <v>10304</v>
      </c>
      <c r="E856" s="93" t="s">
        <v>10305</v>
      </c>
      <c r="F856" s="93">
        <v>81218599785</v>
      </c>
      <c r="G856" s="93" t="s">
        <v>44</v>
      </c>
      <c r="H856" s="93" t="s">
        <v>10303</v>
      </c>
      <c r="I856" s="93" t="s">
        <v>10303</v>
      </c>
      <c r="J856" s="93" t="s">
        <v>434</v>
      </c>
      <c r="K856" s="93" t="s">
        <v>209</v>
      </c>
      <c r="L856" s="93" t="s">
        <v>209</v>
      </c>
      <c r="M856" s="93" t="s">
        <v>209</v>
      </c>
      <c r="N856" s="93" t="s">
        <v>209</v>
      </c>
      <c r="O856" s="93" t="s">
        <v>209</v>
      </c>
      <c r="P856" s="93"/>
      <c r="Q856" s="93" t="s">
        <v>209</v>
      </c>
      <c r="R856" s="93"/>
      <c r="S856" s="93"/>
      <c r="T856" s="93" t="s">
        <v>9720</v>
      </c>
      <c r="U856" s="99"/>
      <c r="V856" s="99"/>
      <c r="W856" s="99"/>
      <c r="X856" s="99"/>
      <c r="Y856" s="93"/>
      <c r="Z856" s="93"/>
      <c r="AA856" s="93"/>
      <c r="AB856" s="96"/>
      <c r="AC856" s="93"/>
      <c r="AD856" s="93" t="s">
        <v>209</v>
      </c>
      <c r="AE856" s="99"/>
      <c r="AF856" s="93" t="s">
        <v>10306</v>
      </c>
      <c r="AG856" s="93"/>
      <c r="AH856" s="96"/>
      <c r="AI856" s="96"/>
      <c r="AJ856" s="93"/>
      <c r="AK856" s="93"/>
      <c r="AL856" s="93"/>
      <c r="AM856" s="93"/>
      <c r="AN856" s="93">
        <v>0</v>
      </c>
      <c r="AO856" s="93"/>
      <c r="AP856" s="93"/>
    </row>
    <row r="857" spans="1:42" ht="43.5">
      <c r="A857" s="89">
        <v>1210</v>
      </c>
      <c r="B857" s="93" t="s">
        <v>10307</v>
      </c>
      <c r="C857" s="93" t="s">
        <v>2277</v>
      </c>
      <c r="D857" s="93" t="s">
        <v>2278</v>
      </c>
      <c r="E857" s="93" t="s">
        <v>10308</v>
      </c>
      <c r="F857" s="93">
        <v>82132229053</v>
      </c>
      <c r="G857" s="93" t="s">
        <v>27</v>
      </c>
      <c r="H857" s="93" t="s">
        <v>2277</v>
      </c>
      <c r="I857" s="93" t="s">
        <v>2277</v>
      </c>
      <c r="J857" s="93" t="s">
        <v>10309</v>
      </c>
      <c r="K857" s="93" t="s">
        <v>209</v>
      </c>
      <c r="L857" s="93" t="s">
        <v>209</v>
      </c>
      <c r="M857" s="93" t="s">
        <v>209</v>
      </c>
      <c r="N857" s="93" t="s">
        <v>209</v>
      </c>
      <c r="O857" s="93" t="s">
        <v>209</v>
      </c>
      <c r="P857" s="93"/>
      <c r="Q857" s="93" t="s">
        <v>209</v>
      </c>
      <c r="R857" s="93"/>
      <c r="S857" s="93"/>
      <c r="T857" s="93" t="s">
        <v>9720</v>
      </c>
      <c r="U857" s="99"/>
      <c r="V857" s="99"/>
      <c r="W857" s="99"/>
      <c r="X857" s="99"/>
      <c r="Y857" s="93"/>
      <c r="Z857" s="93"/>
      <c r="AA857" s="93"/>
      <c r="AB857" s="96"/>
      <c r="AC857" s="93"/>
      <c r="AD857" s="93" t="s">
        <v>209</v>
      </c>
      <c r="AE857" s="99"/>
      <c r="AF857" s="93" t="s">
        <v>10310</v>
      </c>
      <c r="AG857" s="93"/>
      <c r="AH857" s="96"/>
      <c r="AI857" s="96"/>
      <c r="AJ857" s="93"/>
      <c r="AK857" s="93"/>
      <c r="AL857" s="93"/>
      <c r="AM857" s="93"/>
      <c r="AN857" s="93">
        <v>0</v>
      </c>
      <c r="AO857" s="93"/>
      <c r="AP857" s="93"/>
    </row>
    <row r="858" spans="1:42" ht="130.5">
      <c r="A858" s="89">
        <v>1211</v>
      </c>
      <c r="B858" s="93" t="s">
        <v>10311</v>
      </c>
      <c r="C858" s="93" t="s">
        <v>10312</v>
      </c>
      <c r="D858" s="93" t="s">
        <v>10313</v>
      </c>
      <c r="E858" s="93" t="s">
        <v>10314</v>
      </c>
      <c r="F858" s="93">
        <v>8113110880</v>
      </c>
      <c r="G858" s="93" t="s">
        <v>27</v>
      </c>
      <c r="H858" s="93" t="s">
        <v>10312</v>
      </c>
      <c r="I858" s="93" t="s">
        <v>10312</v>
      </c>
      <c r="J858" s="93" t="s">
        <v>10315</v>
      </c>
      <c r="K858" s="93" t="s">
        <v>209</v>
      </c>
      <c r="L858" s="93" t="s">
        <v>209</v>
      </c>
      <c r="M858" s="93" t="s">
        <v>209</v>
      </c>
      <c r="N858" s="93" t="s">
        <v>209</v>
      </c>
      <c r="O858" s="93" t="s">
        <v>209</v>
      </c>
      <c r="P858" s="93"/>
      <c r="Q858" s="93" t="s">
        <v>209</v>
      </c>
      <c r="R858" s="93"/>
      <c r="S858" s="93"/>
      <c r="T858" s="93" t="s">
        <v>9720</v>
      </c>
      <c r="U858" s="99"/>
      <c r="V858" s="99"/>
      <c r="W858" s="99"/>
      <c r="X858" s="99"/>
      <c r="Y858" s="93"/>
      <c r="Z858" s="93"/>
      <c r="AA858" s="93"/>
      <c r="AB858" s="96"/>
      <c r="AC858" s="93"/>
      <c r="AD858" s="93" t="s">
        <v>209</v>
      </c>
      <c r="AE858" s="99"/>
      <c r="AF858" s="93" t="s">
        <v>10316</v>
      </c>
      <c r="AG858" s="93"/>
      <c r="AH858" s="96"/>
      <c r="AI858" s="96"/>
      <c r="AJ858" s="93"/>
      <c r="AK858" s="93"/>
      <c r="AL858" s="93"/>
      <c r="AM858" s="93"/>
      <c r="AN858" s="93">
        <v>0</v>
      </c>
      <c r="AO858" s="93"/>
      <c r="AP858" s="93"/>
    </row>
    <row r="859" spans="1:42" ht="101.5">
      <c r="A859" s="89">
        <v>1212</v>
      </c>
      <c r="B859" s="93" t="s">
        <v>10317</v>
      </c>
      <c r="C859" s="93" t="s">
        <v>10318</v>
      </c>
      <c r="D859" s="93" t="s">
        <v>10319</v>
      </c>
      <c r="E859" s="93" t="s">
        <v>10320</v>
      </c>
      <c r="F859" s="93">
        <v>85852540341</v>
      </c>
      <c r="G859" s="93" t="s">
        <v>44</v>
      </c>
      <c r="H859" s="93" t="s">
        <v>10318</v>
      </c>
      <c r="I859" s="93" t="s">
        <v>10318</v>
      </c>
      <c r="J859" s="93" t="s">
        <v>10321</v>
      </c>
      <c r="K859" s="93" t="s">
        <v>209</v>
      </c>
      <c r="L859" s="93" t="s">
        <v>209</v>
      </c>
      <c r="M859" s="93" t="s">
        <v>209</v>
      </c>
      <c r="N859" s="93" t="s">
        <v>209</v>
      </c>
      <c r="O859" s="93" t="s">
        <v>209</v>
      </c>
      <c r="P859" s="93"/>
      <c r="Q859" s="93" t="s">
        <v>209</v>
      </c>
      <c r="R859" s="93"/>
      <c r="S859" s="93"/>
      <c r="T859" s="93" t="s">
        <v>9720</v>
      </c>
      <c r="U859" s="99"/>
      <c r="V859" s="99"/>
      <c r="W859" s="99"/>
      <c r="X859" s="99"/>
      <c r="Y859" s="93"/>
      <c r="Z859" s="93"/>
      <c r="AA859" s="93"/>
      <c r="AB859" s="96"/>
      <c r="AC859" s="93"/>
      <c r="AD859" s="93" t="s">
        <v>209</v>
      </c>
      <c r="AE859" s="99"/>
      <c r="AF859" s="93" t="s">
        <v>10322</v>
      </c>
      <c r="AG859" s="93"/>
      <c r="AH859" s="96"/>
      <c r="AI859" s="96"/>
      <c r="AJ859" s="93"/>
      <c r="AK859" s="93"/>
      <c r="AL859" s="93"/>
      <c r="AM859" s="93"/>
      <c r="AN859" s="93">
        <v>0</v>
      </c>
      <c r="AO859" s="93"/>
      <c r="AP859" s="93"/>
    </row>
    <row r="860" spans="1:42" ht="72.5">
      <c r="A860" s="89">
        <v>1213</v>
      </c>
      <c r="B860" s="93" t="s">
        <v>10323</v>
      </c>
      <c r="C860" s="93" t="s">
        <v>10324</v>
      </c>
      <c r="D860" s="93" t="s">
        <v>10325</v>
      </c>
      <c r="E860" s="93">
        <v>357813420780002</v>
      </c>
      <c r="F860" s="93">
        <v>81230902190</v>
      </c>
      <c r="G860" s="93" t="s">
        <v>44</v>
      </c>
      <c r="H860" s="93" t="s">
        <v>10324</v>
      </c>
      <c r="I860" s="93" t="s">
        <v>10324</v>
      </c>
      <c r="J860" s="93" t="s">
        <v>7534</v>
      </c>
      <c r="K860" s="93" t="s">
        <v>209</v>
      </c>
      <c r="L860" s="93" t="s">
        <v>209</v>
      </c>
      <c r="M860" s="93" t="s">
        <v>209</v>
      </c>
      <c r="N860" s="93" t="s">
        <v>209</v>
      </c>
      <c r="O860" s="93" t="s">
        <v>209</v>
      </c>
      <c r="P860" s="93"/>
      <c r="Q860" s="93" t="s">
        <v>209</v>
      </c>
      <c r="R860" s="93"/>
      <c r="S860" s="93"/>
      <c r="T860" s="93" t="s">
        <v>9720</v>
      </c>
      <c r="U860" s="99"/>
      <c r="V860" s="99"/>
      <c r="W860" s="99"/>
      <c r="X860" s="99"/>
      <c r="Y860" s="93"/>
      <c r="Z860" s="93"/>
      <c r="AA860" s="93"/>
      <c r="AB860" s="96"/>
      <c r="AC860" s="93"/>
      <c r="AD860" s="93" t="s">
        <v>209</v>
      </c>
      <c r="AE860" s="99"/>
      <c r="AF860" s="93" t="s">
        <v>5059</v>
      </c>
      <c r="AG860" s="93"/>
      <c r="AH860" s="96"/>
      <c r="AI860" s="96"/>
      <c r="AJ860" s="93"/>
      <c r="AK860" s="93"/>
      <c r="AL860" s="93"/>
      <c r="AM860" s="93"/>
      <c r="AN860" s="93">
        <v>0</v>
      </c>
      <c r="AO860" s="93"/>
      <c r="AP860" s="93"/>
    </row>
    <row r="861" spans="1:42" ht="87">
      <c r="A861" s="89">
        <v>1214</v>
      </c>
      <c r="B861" s="93" t="s">
        <v>10326</v>
      </c>
      <c r="C861" s="93" t="s">
        <v>10327</v>
      </c>
      <c r="D861" s="93" t="s">
        <v>10328</v>
      </c>
      <c r="E861" s="93" t="s">
        <v>10329</v>
      </c>
      <c r="F861" s="93">
        <v>82245782998</v>
      </c>
      <c r="G861" s="93" t="s">
        <v>27</v>
      </c>
      <c r="H861" s="93" t="s">
        <v>10327</v>
      </c>
      <c r="I861" s="93" t="s">
        <v>10327</v>
      </c>
      <c r="J861" s="93" t="s">
        <v>10330</v>
      </c>
      <c r="K861" s="93" t="s">
        <v>209</v>
      </c>
      <c r="L861" s="93" t="s">
        <v>209</v>
      </c>
      <c r="M861" s="93" t="s">
        <v>209</v>
      </c>
      <c r="N861" s="93" t="s">
        <v>209</v>
      </c>
      <c r="O861" s="93" t="s">
        <v>209</v>
      </c>
      <c r="P861" s="93"/>
      <c r="Q861" s="93" t="s">
        <v>209</v>
      </c>
      <c r="R861" s="93"/>
      <c r="S861" s="93"/>
      <c r="T861" s="93" t="s">
        <v>9720</v>
      </c>
      <c r="U861" s="99"/>
      <c r="V861" s="99"/>
      <c r="W861" s="99"/>
      <c r="X861" s="99"/>
      <c r="Y861" s="93"/>
      <c r="Z861" s="93"/>
      <c r="AA861" s="93"/>
      <c r="AB861" s="96"/>
      <c r="AC861" s="93"/>
      <c r="AD861" s="93" t="s">
        <v>209</v>
      </c>
      <c r="AE861" s="99"/>
      <c r="AF861" s="93" t="s">
        <v>10331</v>
      </c>
      <c r="AG861" s="93"/>
      <c r="AH861" s="96"/>
      <c r="AI861" s="96"/>
      <c r="AJ861" s="93"/>
      <c r="AK861" s="93"/>
      <c r="AL861" s="93"/>
      <c r="AM861" s="93"/>
      <c r="AN861" s="93">
        <v>0</v>
      </c>
      <c r="AO861" s="93"/>
      <c r="AP861" s="93"/>
    </row>
    <row r="862" spans="1:42" ht="101.5">
      <c r="A862" s="89">
        <v>1215</v>
      </c>
      <c r="B862" s="93" t="s">
        <v>10332</v>
      </c>
      <c r="C862" s="93" t="s">
        <v>10333</v>
      </c>
      <c r="D862" s="93" t="s">
        <v>10334</v>
      </c>
      <c r="E862" s="93" t="s">
        <v>10335</v>
      </c>
      <c r="F862" s="93" t="s">
        <v>10336</v>
      </c>
      <c r="G862" s="93" t="s">
        <v>27</v>
      </c>
      <c r="H862" s="93" t="s">
        <v>10333</v>
      </c>
      <c r="I862" s="93" t="s">
        <v>10333</v>
      </c>
      <c r="J862" s="93" t="s">
        <v>10337</v>
      </c>
      <c r="K862" s="93" t="s">
        <v>209</v>
      </c>
      <c r="L862" s="93" t="s">
        <v>209</v>
      </c>
      <c r="M862" s="93" t="s">
        <v>209</v>
      </c>
      <c r="N862" s="93" t="s">
        <v>209</v>
      </c>
      <c r="O862" s="93" t="s">
        <v>209</v>
      </c>
      <c r="P862" s="93"/>
      <c r="Q862" s="93" t="s">
        <v>209</v>
      </c>
      <c r="R862" s="93"/>
      <c r="S862" s="93"/>
      <c r="T862" s="93" t="s">
        <v>9720</v>
      </c>
      <c r="U862" s="99"/>
      <c r="V862" s="99"/>
      <c r="W862" s="99"/>
      <c r="X862" s="99"/>
      <c r="Y862" s="93"/>
      <c r="Z862" s="93"/>
      <c r="AA862" s="93"/>
      <c r="AB862" s="96"/>
      <c r="AC862" s="93"/>
      <c r="AD862" s="93" t="s">
        <v>209</v>
      </c>
      <c r="AE862" s="99"/>
      <c r="AF862" s="93" t="s">
        <v>10338</v>
      </c>
      <c r="AG862" s="93"/>
      <c r="AH862" s="96"/>
      <c r="AI862" s="96"/>
      <c r="AJ862" s="93"/>
      <c r="AK862" s="93"/>
      <c r="AL862" s="93"/>
      <c r="AM862" s="93"/>
      <c r="AN862" s="93">
        <v>0</v>
      </c>
      <c r="AO862" s="93"/>
      <c r="AP862" s="93"/>
    </row>
    <row r="863" spans="1:42" ht="130.5">
      <c r="A863" s="89">
        <v>1218</v>
      </c>
      <c r="B863" s="93" t="s">
        <v>10351</v>
      </c>
      <c r="C863" s="93" t="s">
        <v>10352</v>
      </c>
      <c r="D863" s="93" t="s">
        <v>10353</v>
      </c>
      <c r="E863" s="93" t="s">
        <v>10354</v>
      </c>
      <c r="F863" s="93"/>
      <c r="G863" s="93" t="s">
        <v>44</v>
      </c>
      <c r="H863" s="93" t="s">
        <v>10352</v>
      </c>
      <c r="I863" s="93" t="s">
        <v>10352</v>
      </c>
      <c r="J863" s="93" t="s">
        <v>4573</v>
      </c>
      <c r="K863" s="93" t="s">
        <v>209</v>
      </c>
      <c r="L863" s="93" t="s">
        <v>209</v>
      </c>
      <c r="M863" s="93" t="s">
        <v>209</v>
      </c>
      <c r="N863" s="93" t="s">
        <v>209</v>
      </c>
      <c r="O863" s="93" t="s">
        <v>209</v>
      </c>
      <c r="P863" s="93"/>
      <c r="Q863" s="93" t="s">
        <v>209</v>
      </c>
      <c r="R863" s="93"/>
      <c r="S863" s="93"/>
      <c r="T863" s="93" t="s">
        <v>9720</v>
      </c>
      <c r="U863" s="99"/>
      <c r="V863" s="99"/>
      <c r="W863" s="99"/>
      <c r="X863" s="99"/>
      <c r="Y863" s="93"/>
      <c r="Z863" s="93"/>
      <c r="AA863" s="93"/>
      <c r="AB863" s="96"/>
      <c r="AC863" s="93"/>
      <c r="AD863" s="93" t="s">
        <v>209</v>
      </c>
      <c r="AE863" s="99"/>
      <c r="AF863" s="93" t="s">
        <v>10355</v>
      </c>
      <c r="AG863" s="93"/>
      <c r="AH863" s="96"/>
      <c r="AI863" s="96"/>
      <c r="AJ863" s="93"/>
      <c r="AK863" s="93"/>
      <c r="AL863" s="93"/>
      <c r="AM863" s="93"/>
      <c r="AN863" s="93">
        <v>0</v>
      </c>
      <c r="AO863" s="93"/>
      <c r="AP863" s="93"/>
    </row>
    <row r="864" spans="1:42" ht="232">
      <c r="A864" s="89">
        <v>1221</v>
      </c>
      <c r="B864" s="93" t="s">
        <v>10368</v>
      </c>
      <c r="C864" s="93" t="s">
        <v>10369</v>
      </c>
      <c r="D864" s="93" t="s">
        <v>742</v>
      </c>
      <c r="E864" s="93" t="s">
        <v>10370</v>
      </c>
      <c r="F864" s="93" t="s">
        <v>10371</v>
      </c>
      <c r="G864" s="93" t="s">
        <v>44</v>
      </c>
      <c r="H864" s="93" t="s">
        <v>10369</v>
      </c>
      <c r="I864" s="93" t="s">
        <v>10369</v>
      </c>
      <c r="J864" s="93" t="s">
        <v>10372</v>
      </c>
      <c r="K864" s="93" t="s">
        <v>209</v>
      </c>
      <c r="L864" s="93" t="s">
        <v>209</v>
      </c>
      <c r="M864" s="93" t="s">
        <v>209</v>
      </c>
      <c r="N864" s="93" t="s">
        <v>209</v>
      </c>
      <c r="O864" s="93" t="s">
        <v>209</v>
      </c>
      <c r="P864" s="93"/>
      <c r="Q864" s="93" t="s">
        <v>209</v>
      </c>
      <c r="R864" s="93"/>
      <c r="S864" s="93"/>
      <c r="T864" s="93" t="s">
        <v>9720</v>
      </c>
      <c r="U864" s="99"/>
      <c r="V864" s="99"/>
      <c r="W864" s="99"/>
      <c r="X864" s="99"/>
      <c r="Y864" s="93"/>
      <c r="Z864" s="93"/>
      <c r="AA864" s="93"/>
      <c r="AB864" s="96"/>
      <c r="AC864" s="93"/>
      <c r="AD864" s="93" t="s">
        <v>209</v>
      </c>
      <c r="AE864" s="99"/>
      <c r="AF864" s="93" t="s">
        <v>10373</v>
      </c>
      <c r="AG864" s="93"/>
      <c r="AH864" s="96"/>
      <c r="AI864" s="96"/>
      <c r="AJ864" s="93"/>
      <c r="AK864" s="93"/>
      <c r="AL864" s="93"/>
      <c r="AM864" s="93"/>
      <c r="AN864" s="93">
        <v>0</v>
      </c>
      <c r="AO864" s="93"/>
      <c r="AP864" s="93"/>
    </row>
    <row r="865" spans="1:42" ht="72.5">
      <c r="A865" s="89">
        <v>1222</v>
      </c>
      <c r="B865" s="93" t="s">
        <v>10374</v>
      </c>
      <c r="C865" s="93" t="s">
        <v>10375</v>
      </c>
      <c r="D865" s="93" t="s">
        <v>10376</v>
      </c>
      <c r="E865" s="93" t="s">
        <v>10377</v>
      </c>
      <c r="F865" s="93" t="s">
        <v>10378</v>
      </c>
      <c r="G865" s="93" t="s">
        <v>27</v>
      </c>
      <c r="H865" s="93" t="s">
        <v>10375</v>
      </c>
      <c r="I865" s="93" t="s">
        <v>10375</v>
      </c>
      <c r="J865" s="93" t="s">
        <v>10379</v>
      </c>
      <c r="K865" s="93" t="s">
        <v>209</v>
      </c>
      <c r="L865" s="93" t="s">
        <v>209</v>
      </c>
      <c r="M865" s="93" t="s">
        <v>209</v>
      </c>
      <c r="N865" s="93" t="s">
        <v>209</v>
      </c>
      <c r="O865" s="93" t="s">
        <v>209</v>
      </c>
      <c r="P865" s="93"/>
      <c r="Q865" s="93" t="s">
        <v>209</v>
      </c>
      <c r="R865" s="93"/>
      <c r="S865" s="93"/>
      <c r="T865" s="93" t="s">
        <v>9720</v>
      </c>
      <c r="U865" s="99"/>
      <c r="V865" s="99"/>
      <c r="W865" s="99"/>
      <c r="X865" s="99"/>
      <c r="Y865" s="93"/>
      <c r="Z865" s="93"/>
      <c r="AA865" s="93"/>
      <c r="AB865" s="96"/>
      <c r="AC865" s="93"/>
      <c r="AD865" s="93" t="s">
        <v>209</v>
      </c>
      <c r="AE865" s="99"/>
      <c r="AF865" s="93" t="s">
        <v>10380</v>
      </c>
      <c r="AG865" s="93"/>
      <c r="AH865" s="96"/>
      <c r="AI865" s="96"/>
      <c r="AJ865" s="93"/>
      <c r="AK865" s="93"/>
      <c r="AL865" s="93"/>
      <c r="AM865" s="93"/>
      <c r="AN865" s="93">
        <v>0</v>
      </c>
      <c r="AO865" s="93"/>
      <c r="AP865" s="93"/>
    </row>
    <row r="866" spans="1:42" ht="290">
      <c r="A866" s="89">
        <v>1224</v>
      </c>
      <c r="B866" s="93" t="s">
        <v>10387</v>
      </c>
      <c r="C866" s="93" t="s">
        <v>10388</v>
      </c>
      <c r="D866" s="93" t="s">
        <v>10389</v>
      </c>
      <c r="E866" s="93" t="s">
        <v>10390</v>
      </c>
      <c r="F866" s="93">
        <v>81553355551</v>
      </c>
      <c r="G866" s="93" t="s">
        <v>27</v>
      </c>
      <c r="H866" s="93" t="s">
        <v>10388</v>
      </c>
      <c r="I866" s="93" t="s">
        <v>10388</v>
      </c>
      <c r="J866" s="93" t="s">
        <v>10391</v>
      </c>
      <c r="K866" s="93" t="s">
        <v>209</v>
      </c>
      <c r="L866" s="93" t="s">
        <v>209</v>
      </c>
      <c r="M866" s="93" t="s">
        <v>209</v>
      </c>
      <c r="N866" s="93" t="s">
        <v>209</v>
      </c>
      <c r="O866" s="93" t="s">
        <v>209</v>
      </c>
      <c r="P866" s="93"/>
      <c r="Q866" s="93" t="s">
        <v>209</v>
      </c>
      <c r="R866" s="93"/>
      <c r="S866" s="93"/>
      <c r="T866" s="93" t="s">
        <v>9720</v>
      </c>
      <c r="U866" s="99"/>
      <c r="V866" s="99"/>
      <c r="W866" s="99"/>
      <c r="X866" s="99"/>
      <c r="Y866" s="93"/>
      <c r="Z866" s="93"/>
      <c r="AA866" s="93"/>
      <c r="AB866" s="96"/>
      <c r="AC866" s="93"/>
      <c r="AD866" s="93" t="s">
        <v>209</v>
      </c>
      <c r="AE866" s="99"/>
      <c r="AF866" s="93" t="s">
        <v>10392</v>
      </c>
      <c r="AG866" s="93"/>
      <c r="AH866" s="96"/>
      <c r="AI866" s="96"/>
      <c r="AJ866" s="93"/>
      <c r="AK866" s="93"/>
      <c r="AL866" s="93"/>
      <c r="AM866" s="93"/>
      <c r="AN866" s="93">
        <v>0</v>
      </c>
      <c r="AO866" s="93"/>
      <c r="AP866" s="93"/>
    </row>
    <row r="867" spans="1:42" ht="159.5">
      <c r="A867" s="89">
        <v>1225</v>
      </c>
      <c r="B867" s="93" t="s">
        <v>10393</v>
      </c>
      <c r="C867" s="93" t="s">
        <v>10394</v>
      </c>
      <c r="D867" s="93" t="s">
        <v>10395</v>
      </c>
      <c r="E867" s="93" t="s">
        <v>10396</v>
      </c>
      <c r="F867" s="93">
        <v>81231615119</v>
      </c>
      <c r="G867" s="93" t="s">
        <v>27</v>
      </c>
      <c r="H867" s="93" t="s">
        <v>10394</v>
      </c>
      <c r="I867" s="93" t="s">
        <v>10394</v>
      </c>
      <c r="J867" s="93" t="s">
        <v>10397</v>
      </c>
      <c r="K867" s="93" t="s">
        <v>209</v>
      </c>
      <c r="L867" s="93" t="s">
        <v>209</v>
      </c>
      <c r="M867" s="93" t="s">
        <v>209</v>
      </c>
      <c r="N867" s="93" t="s">
        <v>209</v>
      </c>
      <c r="O867" s="93" t="s">
        <v>209</v>
      </c>
      <c r="P867" s="93"/>
      <c r="Q867" s="93" t="s">
        <v>209</v>
      </c>
      <c r="R867" s="93"/>
      <c r="S867" s="93"/>
      <c r="T867" s="93" t="s">
        <v>9720</v>
      </c>
      <c r="U867" s="99"/>
      <c r="V867" s="99"/>
      <c r="W867" s="99"/>
      <c r="X867" s="99"/>
      <c r="Y867" s="93"/>
      <c r="Z867" s="93"/>
      <c r="AA867" s="93"/>
      <c r="AB867" s="96"/>
      <c r="AC867" s="93"/>
      <c r="AD867" s="93" t="s">
        <v>209</v>
      </c>
      <c r="AE867" s="99"/>
      <c r="AF867" s="93" t="s">
        <v>10398</v>
      </c>
      <c r="AG867" s="93"/>
      <c r="AH867" s="96"/>
      <c r="AI867" s="96"/>
      <c r="AJ867" s="93"/>
      <c r="AK867" s="93"/>
      <c r="AL867" s="93"/>
      <c r="AM867" s="93"/>
      <c r="AN867" s="93">
        <v>0</v>
      </c>
      <c r="AO867" s="93"/>
      <c r="AP867" s="93"/>
    </row>
    <row r="868" spans="1:42" ht="43.5">
      <c r="A868" s="89">
        <v>1226</v>
      </c>
      <c r="B868" s="93" t="s">
        <v>10399</v>
      </c>
      <c r="C868" s="93" t="s">
        <v>10400</v>
      </c>
      <c r="D868" s="93" t="s">
        <v>10401</v>
      </c>
      <c r="E868" s="93" t="s">
        <v>10402</v>
      </c>
      <c r="F868" s="93">
        <v>81253996766</v>
      </c>
      <c r="G868" s="93" t="s">
        <v>27</v>
      </c>
      <c r="H868" s="93" t="s">
        <v>10400</v>
      </c>
      <c r="I868" s="93" t="s">
        <v>10400</v>
      </c>
      <c r="J868" s="93" t="s">
        <v>10403</v>
      </c>
      <c r="K868" s="93" t="s">
        <v>209</v>
      </c>
      <c r="L868" s="93" t="s">
        <v>209</v>
      </c>
      <c r="M868" s="93" t="s">
        <v>209</v>
      </c>
      <c r="N868" s="93" t="s">
        <v>209</v>
      </c>
      <c r="O868" s="93" t="s">
        <v>209</v>
      </c>
      <c r="P868" s="93"/>
      <c r="Q868" s="93" t="s">
        <v>209</v>
      </c>
      <c r="R868" s="93"/>
      <c r="S868" s="93"/>
      <c r="T868" s="93" t="s">
        <v>9720</v>
      </c>
      <c r="U868" s="99"/>
      <c r="V868" s="99"/>
      <c r="W868" s="99"/>
      <c r="X868" s="99"/>
      <c r="Y868" s="93"/>
      <c r="Z868" s="93"/>
      <c r="AA868" s="93"/>
      <c r="AB868" s="96"/>
      <c r="AC868" s="93"/>
      <c r="AD868" s="93" t="s">
        <v>209</v>
      </c>
      <c r="AE868" s="99"/>
      <c r="AF868" s="93" t="s">
        <v>10404</v>
      </c>
      <c r="AG868" s="93"/>
      <c r="AH868" s="96"/>
      <c r="AI868" s="96"/>
      <c r="AJ868" s="93"/>
      <c r="AK868" s="93"/>
      <c r="AL868" s="93"/>
      <c r="AM868" s="93"/>
      <c r="AN868" s="93">
        <v>0</v>
      </c>
      <c r="AO868" s="93"/>
      <c r="AP868" s="93"/>
    </row>
    <row r="869" spans="1:42" ht="72.5">
      <c r="A869" s="89">
        <v>1228</v>
      </c>
      <c r="B869" s="93" t="s">
        <v>10411</v>
      </c>
      <c r="C869" s="93" t="s">
        <v>10412</v>
      </c>
      <c r="D869" s="93" t="s">
        <v>10413</v>
      </c>
      <c r="E869" s="93" t="s">
        <v>10414</v>
      </c>
      <c r="F869" s="93">
        <v>81332796987</v>
      </c>
      <c r="G869" s="93" t="s">
        <v>44</v>
      </c>
      <c r="H869" s="93" t="s">
        <v>10412</v>
      </c>
      <c r="I869" s="93" t="s">
        <v>10412</v>
      </c>
      <c r="J869" s="93" t="s">
        <v>10415</v>
      </c>
      <c r="K869" s="93" t="s">
        <v>209</v>
      </c>
      <c r="L869" s="93" t="s">
        <v>209</v>
      </c>
      <c r="M869" s="93" t="s">
        <v>209</v>
      </c>
      <c r="N869" s="93" t="s">
        <v>209</v>
      </c>
      <c r="O869" s="93" t="s">
        <v>209</v>
      </c>
      <c r="P869" s="93"/>
      <c r="Q869" s="93" t="s">
        <v>209</v>
      </c>
      <c r="R869" s="93"/>
      <c r="S869" s="93"/>
      <c r="T869" s="93" t="s">
        <v>9720</v>
      </c>
      <c r="U869" s="99"/>
      <c r="V869" s="99"/>
      <c r="W869" s="99"/>
      <c r="X869" s="99"/>
      <c r="Y869" s="93"/>
      <c r="Z869" s="93"/>
      <c r="AA869" s="93"/>
      <c r="AB869" s="96"/>
      <c r="AC869" s="93"/>
      <c r="AD869" s="93" t="s">
        <v>209</v>
      </c>
      <c r="AE869" s="99"/>
      <c r="AF869" s="93" t="s">
        <v>10416</v>
      </c>
      <c r="AG869" s="93"/>
      <c r="AH869" s="96"/>
      <c r="AI869" s="96"/>
      <c r="AJ869" s="93"/>
      <c r="AK869" s="93"/>
      <c r="AL869" s="93"/>
      <c r="AM869" s="93"/>
      <c r="AN869" s="93">
        <v>0</v>
      </c>
      <c r="AO869" s="93"/>
      <c r="AP869" s="93"/>
    </row>
    <row r="870" spans="1:42" ht="58">
      <c r="A870" s="89">
        <v>1229</v>
      </c>
      <c r="B870" s="93" t="s">
        <v>10417</v>
      </c>
      <c r="C870" s="93" t="s">
        <v>10418</v>
      </c>
      <c r="D870" s="93" t="s">
        <v>10419</v>
      </c>
      <c r="E870" s="93" t="s">
        <v>10420</v>
      </c>
      <c r="F870" s="93">
        <v>85730128788</v>
      </c>
      <c r="G870" s="93" t="s">
        <v>27</v>
      </c>
      <c r="H870" s="93" t="s">
        <v>10418</v>
      </c>
      <c r="I870" s="93" t="s">
        <v>10418</v>
      </c>
      <c r="J870" s="93" t="s">
        <v>10421</v>
      </c>
      <c r="K870" s="93" t="s">
        <v>209</v>
      </c>
      <c r="L870" s="93" t="s">
        <v>209</v>
      </c>
      <c r="M870" s="93" t="s">
        <v>209</v>
      </c>
      <c r="N870" s="93" t="s">
        <v>209</v>
      </c>
      <c r="O870" s="93" t="s">
        <v>209</v>
      </c>
      <c r="P870" s="93"/>
      <c r="Q870" s="93" t="s">
        <v>209</v>
      </c>
      <c r="R870" s="93"/>
      <c r="S870" s="93"/>
      <c r="T870" s="93" t="s">
        <v>9720</v>
      </c>
      <c r="U870" s="99"/>
      <c r="V870" s="99"/>
      <c r="W870" s="99"/>
      <c r="X870" s="99"/>
      <c r="Y870" s="93"/>
      <c r="Z870" s="93"/>
      <c r="AA870" s="93"/>
      <c r="AB870" s="96"/>
      <c r="AC870" s="93"/>
      <c r="AD870" s="93" t="s">
        <v>209</v>
      </c>
      <c r="AE870" s="99"/>
      <c r="AF870" s="93" t="s">
        <v>9579</v>
      </c>
      <c r="AG870" s="93"/>
      <c r="AH870" s="96"/>
      <c r="AI870" s="96"/>
      <c r="AJ870" s="93"/>
      <c r="AK870" s="93"/>
      <c r="AL870" s="93"/>
      <c r="AM870" s="93"/>
      <c r="AN870" s="93">
        <v>0</v>
      </c>
      <c r="AO870" s="93"/>
      <c r="AP870" s="93"/>
    </row>
    <row r="871" spans="1:42" ht="72.5">
      <c r="A871" s="89">
        <v>1230</v>
      </c>
      <c r="B871" s="93" t="s">
        <v>10422</v>
      </c>
      <c r="C871" s="93" t="s">
        <v>10423</v>
      </c>
      <c r="D871" s="93" t="s">
        <v>10424</v>
      </c>
      <c r="E871" s="93" t="s">
        <v>10425</v>
      </c>
      <c r="F871" s="93">
        <v>87853164362</v>
      </c>
      <c r="G871" s="93" t="s">
        <v>44</v>
      </c>
      <c r="H871" s="93" t="s">
        <v>10423</v>
      </c>
      <c r="I871" s="93" t="s">
        <v>10423</v>
      </c>
      <c r="J871" s="93" t="s">
        <v>10426</v>
      </c>
      <c r="K871" s="93" t="s">
        <v>209</v>
      </c>
      <c r="L871" s="93" t="s">
        <v>209</v>
      </c>
      <c r="M871" s="93" t="s">
        <v>209</v>
      </c>
      <c r="N871" s="93" t="s">
        <v>209</v>
      </c>
      <c r="O871" s="93" t="s">
        <v>209</v>
      </c>
      <c r="P871" s="93"/>
      <c r="Q871" s="93" t="s">
        <v>209</v>
      </c>
      <c r="R871" s="93"/>
      <c r="S871" s="93"/>
      <c r="T871" s="93" t="s">
        <v>9720</v>
      </c>
      <c r="U871" s="99"/>
      <c r="V871" s="99"/>
      <c r="W871" s="99"/>
      <c r="X871" s="99"/>
      <c r="Y871" s="93"/>
      <c r="Z871" s="93"/>
      <c r="AA871" s="93"/>
      <c r="AB871" s="96"/>
      <c r="AC871" s="93"/>
      <c r="AD871" s="93" t="s">
        <v>209</v>
      </c>
      <c r="AE871" s="99"/>
      <c r="AF871" s="93" t="s">
        <v>10427</v>
      </c>
      <c r="AG871" s="93"/>
      <c r="AH871" s="96"/>
      <c r="AI871" s="96"/>
      <c r="AJ871" s="93"/>
      <c r="AK871" s="93"/>
      <c r="AL871" s="93"/>
      <c r="AM871" s="93"/>
      <c r="AN871" s="93">
        <v>0</v>
      </c>
      <c r="AO871" s="93"/>
      <c r="AP871" s="93"/>
    </row>
    <row r="872" spans="1:42" ht="101.5">
      <c r="A872" s="89">
        <v>1232</v>
      </c>
      <c r="B872" s="93" t="s">
        <v>10434</v>
      </c>
      <c r="C872" s="93" t="s">
        <v>10435</v>
      </c>
      <c r="D872" s="93" t="s">
        <v>10436</v>
      </c>
      <c r="E872" s="93" t="s">
        <v>10437</v>
      </c>
      <c r="F872" s="93">
        <v>81333199983</v>
      </c>
      <c r="G872" s="93" t="s">
        <v>44</v>
      </c>
      <c r="H872" s="93" t="s">
        <v>10435</v>
      </c>
      <c r="I872" s="93" t="s">
        <v>10435</v>
      </c>
      <c r="J872" s="93" t="s">
        <v>10438</v>
      </c>
      <c r="K872" s="93" t="s">
        <v>209</v>
      </c>
      <c r="L872" s="93" t="s">
        <v>209</v>
      </c>
      <c r="M872" s="93" t="s">
        <v>209</v>
      </c>
      <c r="N872" s="93" t="s">
        <v>209</v>
      </c>
      <c r="O872" s="93" t="s">
        <v>209</v>
      </c>
      <c r="P872" s="93"/>
      <c r="Q872" s="93" t="s">
        <v>209</v>
      </c>
      <c r="R872" s="93"/>
      <c r="S872" s="93"/>
      <c r="T872" s="93" t="s">
        <v>9720</v>
      </c>
      <c r="U872" s="99"/>
      <c r="V872" s="99"/>
      <c r="W872" s="99"/>
      <c r="X872" s="99"/>
      <c r="Y872" s="93"/>
      <c r="Z872" s="93"/>
      <c r="AA872" s="93"/>
      <c r="AB872" s="96"/>
      <c r="AC872" s="93"/>
      <c r="AD872" s="93" t="s">
        <v>209</v>
      </c>
      <c r="AE872" s="99"/>
      <c r="AF872" s="93" t="s">
        <v>10439</v>
      </c>
      <c r="AG872" s="93"/>
      <c r="AH872" s="96"/>
      <c r="AI872" s="96"/>
      <c r="AJ872" s="93"/>
      <c r="AK872" s="93"/>
      <c r="AL872" s="93"/>
      <c r="AM872" s="93"/>
      <c r="AN872" s="93">
        <v>0</v>
      </c>
      <c r="AO872" s="93"/>
      <c r="AP872" s="93"/>
    </row>
    <row r="873" spans="1:42" ht="58">
      <c r="A873" s="89">
        <v>1233</v>
      </c>
      <c r="B873" s="93" t="s">
        <v>10440</v>
      </c>
      <c r="C873" s="93" t="s">
        <v>10441</v>
      </c>
      <c r="D873" s="93" t="s">
        <v>10442</v>
      </c>
      <c r="E873" s="93" t="s">
        <v>10443</v>
      </c>
      <c r="F873" s="93">
        <v>88216958620</v>
      </c>
      <c r="G873" s="93" t="s">
        <v>27</v>
      </c>
      <c r="H873" s="93" t="s">
        <v>10441</v>
      </c>
      <c r="I873" s="93" t="s">
        <v>10441</v>
      </c>
      <c r="J873" s="93" t="s">
        <v>10444</v>
      </c>
      <c r="K873" s="93" t="s">
        <v>209</v>
      </c>
      <c r="L873" s="93" t="s">
        <v>209</v>
      </c>
      <c r="M873" s="93" t="s">
        <v>209</v>
      </c>
      <c r="N873" s="93" t="s">
        <v>209</v>
      </c>
      <c r="O873" s="93" t="s">
        <v>209</v>
      </c>
      <c r="P873" s="93"/>
      <c r="Q873" s="93" t="s">
        <v>209</v>
      </c>
      <c r="R873" s="93"/>
      <c r="S873" s="93"/>
      <c r="T873" s="93" t="s">
        <v>9720</v>
      </c>
      <c r="U873" s="99"/>
      <c r="V873" s="99"/>
      <c r="W873" s="99"/>
      <c r="X873" s="99"/>
      <c r="Y873" s="93"/>
      <c r="Z873" s="93"/>
      <c r="AA873" s="93"/>
      <c r="AB873" s="96"/>
      <c r="AC873" s="93"/>
      <c r="AD873" s="93" t="s">
        <v>209</v>
      </c>
      <c r="AE873" s="99"/>
      <c r="AF873" s="93" t="s">
        <v>10445</v>
      </c>
      <c r="AG873" s="93"/>
      <c r="AH873" s="96"/>
      <c r="AI873" s="96"/>
      <c r="AJ873" s="93"/>
      <c r="AK873" s="93"/>
      <c r="AL873" s="93"/>
      <c r="AM873" s="93"/>
      <c r="AN873" s="93">
        <v>0</v>
      </c>
      <c r="AO873" s="93"/>
      <c r="AP873" s="93"/>
    </row>
    <row r="874" spans="1:42" ht="72.5">
      <c r="A874" s="89">
        <v>1234</v>
      </c>
      <c r="B874" s="93" t="s">
        <v>10446</v>
      </c>
      <c r="C874" s="93" t="s">
        <v>10447</v>
      </c>
      <c r="D874" s="93" t="s">
        <v>10448</v>
      </c>
      <c r="E874" s="93" t="s">
        <v>10449</v>
      </c>
      <c r="F874" s="93">
        <v>81252617529</v>
      </c>
      <c r="G874" s="93" t="s">
        <v>27</v>
      </c>
      <c r="H874" s="93" t="s">
        <v>10447</v>
      </c>
      <c r="I874" s="93" t="s">
        <v>10447</v>
      </c>
      <c r="J874" s="93" t="s">
        <v>10450</v>
      </c>
      <c r="K874" s="93" t="s">
        <v>209</v>
      </c>
      <c r="L874" s="93" t="s">
        <v>209</v>
      </c>
      <c r="M874" s="93" t="s">
        <v>209</v>
      </c>
      <c r="N874" s="93" t="s">
        <v>209</v>
      </c>
      <c r="O874" s="93" t="s">
        <v>209</v>
      </c>
      <c r="P874" s="93"/>
      <c r="Q874" s="93" t="s">
        <v>209</v>
      </c>
      <c r="R874" s="93"/>
      <c r="S874" s="93"/>
      <c r="T874" s="93" t="s">
        <v>9720</v>
      </c>
      <c r="U874" s="99"/>
      <c r="V874" s="99"/>
      <c r="W874" s="99"/>
      <c r="X874" s="99"/>
      <c r="Y874" s="93"/>
      <c r="Z874" s="93"/>
      <c r="AA874" s="93"/>
      <c r="AB874" s="96"/>
      <c r="AC874" s="93"/>
      <c r="AD874" s="93" t="s">
        <v>209</v>
      </c>
      <c r="AE874" s="99"/>
      <c r="AF874" s="93" t="s">
        <v>10451</v>
      </c>
      <c r="AG874" s="93"/>
      <c r="AH874" s="96"/>
      <c r="AI874" s="96"/>
      <c r="AJ874" s="93"/>
      <c r="AK874" s="93"/>
      <c r="AL874" s="93"/>
      <c r="AM874" s="93"/>
      <c r="AN874" s="93">
        <v>0</v>
      </c>
      <c r="AO874" s="93"/>
      <c r="AP874" s="93"/>
    </row>
    <row r="875" spans="1:42" ht="43.5">
      <c r="A875" s="89">
        <v>1236</v>
      </c>
      <c r="B875" s="93" t="s">
        <v>10456</v>
      </c>
      <c r="C875" s="93" t="s">
        <v>10457</v>
      </c>
      <c r="D875" s="93" t="s">
        <v>10458</v>
      </c>
      <c r="E875" s="93" t="s">
        <v>10459</v>
      </c>
      <c r="F875" s="93">
        <v>87808671767</v>
      </c>
      <c r="G875" s="93" t="s">
        <v>44</v>
      </c>
      <c r="H875" s="93" t="s">
        <v>10457</v>
      </c>
      <c r="I875" s="93" t="s">
        <v>10457</v>
      </c>
      <c r="J875" s="93" t="s">
        <v>10460</v>
      </c>
      <c r="K875" s="93" t="s">
        <v>209</v>
      </c>
      <c r="L875" s="93" t="s">
        <v>209</v>
      </c>
      <c r="M875" s="93" t="s">
        <v>209</v>
      </c>
      <c r="N875" s="93" t="s">
        <v>209</v>
      </c>
      <c r="O875" s="93" t="s">
        <v>209</v>
      </c>
      <c r="P875" s="93"/>
      <c r="Q875" s="93" t="s">
        <v>209</v>
      </c>
      <c r="R875" s="93"/>
      <c r="S875" s="93"/>
      <c r="T875" s="93" t="s">
        <v>9720</v>
      </c>
      <c r="U875" s="99"/>
      <c r="V875" s="99"/>
      <c r="W875" s="99"/>
      <c r="X875" s="99"/>
      <c r="Y875" s="93"/>
      <c r="Z875" s="93"/>
      <c r="AA875" s="93"/>
      <c r="AB875" s="96"/>
      <c r="AC875" s="93"/>
      <c r="AD875" s="93" t="s">
        <v>209</v>
      </c>
      <c r="AE875" s="99"/>
      <c r="AF875" s="152" t="s">
        <v>11643</v>
      </c>
      <c r="AG875" s="93"/>
      <c r="AH875" s="96"/>
      <c r="AI875" s="96"/>
      <c r="AJ875" s="93"/>
      <c r="AK875" s="93"/>
      <c r="AL875" s="93"/>
      <c r="AM875" s="93"/>
      <c r="AN875" s="93">
        <v>0</v>
      </c>
      <c r="AO875" s="93"/>
      <c r="AP875" s="93"/>
    </row>
    <row r="876" spans="1:42" ht="145">
      <c r="A876" s="89">
        <v>1237</v>
      </c>
      <c r="B876" s="93" t="s">
        <v>10461</v>
      </c>
      <c r="C876" s="93" t="s">
        <v>10462</v>
      </c>
      <c r="D876" s="93" t="s">
        <v>10463</v>
      </c>
      <c r="E876" s="93">
        <v>3578101806640010</v>
      </c>
      <c r="F876" s="93">
        <v>8121626595</v>
      </c>
      <c r="G876" s="93" t="s">
        <v>27</v>
      </c>
      <c r="H876" s="93" t="s">
        <v>10462</v>
      </c>
      <c r="I876" s="93" t="s">
        <v>10462</v>
      </c>
      <c r="J876" s="93" t="s">
        <v>10464</v>
      </c>
      <c r="K876" s="93" t="s">
        <v>209</v>
      </c>
      <c r="L876" s="93" t="s">
        <v>209</v>
      </c>
      <c r="M876" s="93" t="s">
        <v>209</v>
      </c>
      <c r="N876" s="93" t="s">
        <v>209</v>
      </c>
      <c r="O876" s="93" t="s">
        <v>209</v>
      </c>
      <c r="P876" s="93"/>
      <c r="Q876" s="93" t="s">
        <v>209</v>
      </c>
      <c r="R876" s="93"/>
      <c r="S876" s="93"/>
      <c r="T876" s="93" t="s">
        <v>9720</v>
      </c>
      <c r="U876" s="99"/>
      <c r="V876" s="99"/>
      <c r="W876" s="99"/>
      <c r="X876" s="99"/>
      <c r="Y876" s="93"/>
      <c r="Z876" s="93"/>
      <c r="AA876" s="93"/>
      <c r="AB876" s="96"/>
      <c r="AC876" s="93"/>
      <c r="AD876" s="93" t="s">
        <v>209</v>
      </c>
      <c r="AE876" s="99"/>
      <c r="AF876" s="93" t="s">
        <v>10465</v>
      </c>
      <c r="AG876" s="93"/>
      <c r="AH876" s="96"/>
      <c r="AI876" s="96"/>
      <c r="AJ876" s="93"/>
      <c r="AK876" s="93"/>
      <c r="AL876" s="93"/>
      <c r="AM876" s="93"/>
      <c r="AN876" s="93">
        <v>0</v>
      </c>
      <c r="AO876" s="93"/>
      <c r="AP876" s="93"/>
    </row>
    <row r="877" spans="1:42" ht="87">
      <c r="A877" s="89">
        <v>1239</v>
      </c>
      <c r="B877" s="93" t="s">
        <v>10472</v>
      </c>
      <c r="C877" s="93" t="s">
        <v>10473</v>
      </c>
      <c r="D877" s="93" t="s">
        <v>10474</v>
      </c>
      <c r="E877" s="93" t="s">
        <v>10475</v>
      </c>
      <c r="F877" s="93">
        <v>81554238999</v>
      </c>
      <c r="G877" s="93" t="s">
        <v>27</v>
      </c>
      <c r="H877" s="93" t="s">
        <v>10473</v>
      </c>
      <c r="I877" s="93" t="s">
        <v>10473</v>
      </c>
      <c r="J877" s="93" t="s">
        <v>10476</v>
      </c>
      <c r="K877" s="93" t="s">
        <v>209</v>
      </c>
      <c r="L877" s="93" t="s">
        <v>209</v>
      </c>
      <c r="M877" s="93" t="s">
        <v>209</v>
      </c>
      <c r="N877" s="93" t="s">
        <v>209</v>
      </c>
      <c r="O877" s="93" t="s">
        <v>209</v>
      </c>
      <c r="P877" s="93"/>
      <c r="Q877" s="93" t="s">
        <v>209</v>
      </c>
      <c r="R877" s="93"/>
      <c r="S877" s="93"/>
      <c r="T877" s="93" t="s">
        <v>9720</v>
      </c>
      <c r="U877" s="99"/>
      <c r="V877" s="99"/>
      <c r="W877" s="99"/>
      <c r="X877" s="99"/>
      <c r="Y877" s="93"/>
      <c r="Z877" s="93"/>
      <c r="AA877" s="93"/>
      <c r="AB877" s="96"/>
      <c r="AC877" s="93"/>
      <c r="AD877" s="93" t="s">
        <v>209</v>
      </c>
      <c r="AE877" s="99"/>
      <c r="AF877" s="93" t="s">
        <v>10477</v>
      </c>
      <c r="AG877" s="93"/>
      <c r="AH877" s="96"/>
      <c r="AI877" s="96"/>
      <c r="AJ877" s="93"/>
      <c r="AK877" s="93"/>
      <c r="AL877" s="93"/>
      <c r="AM877" s="93"/>
      <c r="AN877" s="93">
        <v>0</v>
      </c>
      <c r="AO877" s="93"/>
      <c r="AP877" s="93"/>
    </row>
    <row r="878" spans="1:42" ht="72.5">
      <c r="A878" s="89">
        <v>1240</v>
      </c>
      <c r="B878" s="93" t="s">
        <v>10478</v>
      </c>
      <c r="C878" s="93" t="s">
        <v>10479</v>
      </c>
      <c r="D878" s="93" t="s">
        <v>10480</v>
      </c>
      <c r="E878" s="93" t="s">
        <v>10481</v>
      </c>
      <c r="F878" s="93">
        <v>3159177798</v>
      </c>
      <c r="G878" s="93" t="s">
        <v>27</v>
      </c>
      <c r="H878" s="93" t="s">
        <v>10479</v>
      </c>
      <c r="I878" s="93" t="s">
        <v>10479</v>
      </c>
      <c r="J878" s="93" t="s">
        <v>10482</v>
      </c>
      <c r="K878" s="93" t="s">
        <v>209</v>
      </c>
      <c r="L878" s="93" t="s">
        <v>209</v>
      </c>
      <c r="M878" s="93" t="s">
        <v>209</v>
      </c>
      <c r="N878" s="93" t="s">
        <v>209</v>
      </c>
      <c r="O878" s="93" t="s">
        <v>209</v>
      </c>
      <c r="P878" s="93"/>
      <c r="Q878" s="93" t="s">
        <v>209</v>
      </c>
      <c r="R878" s="93"/>
      <c r="S878" s="93"/>
      <c r="T878" s="93" t="s">
        <v>9720</v>
      </c>
      <c r="U878" s="99"/>
      <c r="V878" s="99"/>
      <c r="W878" s="99"/>
      <c r="X878" s="99"/>
      <c r="Y878" s="93"/>
      <c r="Z878" s="93"/>
      <c r="AA878" s="93"/>
      <c r="AB878" s="96"/>
      <c r="AC878" s="93"/>
      <c r="AD878" s="93" t="s">
        <v>209</v>
      </c>
      <c r="AE878" s="99"/>
      <c r="AF878" s="93" t="s">
        <v>5059</v>
      </c>
      <c r="AG878" s="93"/>
      <c r="AH878" s="96"/>
      <c r="AI878" s="96"/>
      <c r="AJ878" s="93"/>
      <c r="AK878" s="93"/>
      <c r="AL878" s="93"/>
      <c r="AM878" s="93"/>
      <c r="AN878" s="93">
        <v>0</v>
      </c>
      <c r="AO878" s="93"/>
      <c r="AP878" s="93"/>
    </row>
    <row r="879" spans="1:42" ht="261">
      <c r="A879" s="89">
        <v>1243</v>
      </c>
      <c r="B879" s="93" t="s">
        <v>10495</v>
      </c>
      <c r="C879" s="93" t="s">
        <v>10496</v>
      </c>
      <c r="D879" s="93" t="s">
        <v>4809</v>
      </c>
      <c r="E879" s="93" t="s">
        <v>10497</v>
      </c>
      <c r="F879" s="93">
        <v>81230080174</v>
      </c>
      <c r="G879" s="93" t="s">
        <v>44</v>
      </c>
      <c r="H879" s="93" t="s">
        <v>10496</v>
      </c>
      <c r="I879" s="93" t="s">
        <v>10496</v>
      </c>
      <c r="J879" s="93" t="s">
        <v>4812</v>
      </c>
      <c r="K879" s="93" t="s">
        <v>209</v>
      </c>
      <c r="L879" s="93" t="s">
        <v>209</v>
      </c>
      <c r="M879" s="93" t="s">
        <v>209</v>
      </c>
      <c r="N879" s="93" t="s">
        <v>209</v>
      </c>
      <c r="O879" s="93" t="s">
        <v>209</v>
      </c>
      <c r="P879" s="93"/>
      <c r="Q879" s="93" t="s">
        <v>209</v>
      </c>
      <c r="R879" s="93"/>
      <c r="S879" s="93"/>
      <c r="T879" s="93" t="s">
        <v>9720</v>
      </c>
      <c r="U879" s="99"/>
      <c r="V879" s="99"/>
      <c r="W879" s="99"/>
      <c r="X879" s="99"/>
      <c r="Y879" s="93"/>
      <c r="Z879" s="93"/>
      <c r="AA879" s="93"/>
      <c r="AB879" s="96"/>
      <c r="AC879" s="93"/>
      <c r="AD879" s="93" t="s">
        <v>209</v>
      </c>
      <c r="AE879" s="99"/>
      <c r="AF879" s="93" t="s">
        <v>10498</v>
      </c>
      <c r="AG879" s="93"/>
      <c r="AH879" s="96"/>
      <c r="AI879" s="96"/>
      <c r="AJ879" s="93"/>
      <c r="AK879" s="93"/>
      <c r="AL879" s="93"/>
      <c r="AM879" s="93"/>
      <c r="AN879" s="93">
        <v>0</v>
      </c>
      <c r="AO879" s="93"/>
      <c r="AP879" s="93"/>
    </row>
    <row r="880" spans="1:42" ht="101.5">
      <c r="A880" s="89">
        <v>1244</v>
      </c>
      <c r="B880" s="93" t="s">
        <v>10499</v>
      </c>
      <c r="C880" s="93" t="s">
        <v>10500</v>
      </c>
      <c r="D880" s="93" t="s">
        <v>10501</v>
      </c>
      <c r="E880" s="93" t="s">
        <v>10502</v>
      </c>
      <c r="F880" s="93">
        <v>85230177177</v>
      </c>
      <c r="G880" s="93" t="s">
        <v>44</v>
      </c>
      <c r="H880" s="93" t="s">
        <v>10500</v>
      </c>
      <c r="I880" s="93" t="s">
        <v>10500</v>
      </c>
      <c r="J880" s="93" t="s">
        <v>10503</v>
      </c>
      <c r="K880" s="93" t="s">
        <v>209</v>
      </c>
      <c r="L880" s="93" t="s">
        <v>209</v>
      </c>
      <c r="M880" s="93" t="s">
        <v>209</v>
      </c>
      <c r="N880" s="93" t="s">
        <v>209</v>
      </c>
      <c r="O880" s="93" t="s">
        <v>209</v>
      </c>
      <c r="P880" s="93"/>
      <c r="Q880" s="93" t="s">
        <v>209</v>
      </c>
      <c r="R880" s="93"/>
      <c r="S880" s="93"/>
      <c r="T880" s="93" t="s">
        <v>9720</v>
      </c>
      <c r="U880" s="99"/>
      <c r="V880" s="99"/>
      <c r="W880" s="99"/>
      <c r="X880" s="99"/>
      <c r="Y880" s="93"/>
      <c r="Z880" s="93"/>
      <c r="AA880" s="93"/>
      <c r="AB880" s="96"/>
      <c r="AC880" s="93"/>
      <c r="AD880" s="93" t="s">
        <v>209</v>
      </c>
      <c r="AE880" s="99"/>
      <c r="AF880" s="93" t="s">
        <v>10504</v>
      </c>
      <c r="AG880" s="93"/>
      <c r="AH880" s="96"/>
      <c r="AI880" s="96"/>
      <c r="AJ880" s="93"/>
      <c r="AK880" s="93"/>
      <c r="AL880" s="93"/>
      <c r="AM880" s="93"/>
      <c r="AN880" s="93">
        <v>0</v>
      </c>
      <c r="AO880" s="93"/>
      <c r="AP880" s="93"/>
    </row>
    <row r="881" spans="1:42" ht="58">
      <c r="A881" s="89">
        <v>1247</v>
      </c>
      <c r="B881" s="93" t="s">
        <v>10515</v>
      </c>
      <c r="C881" s="93" t="s">
        <v>10516</v>
      </c>
      <c r="D881" s="93" t="s">
        <v>10517</v>
      </c>
      <c r="E881" s="93" t="s">
        <v>10518</v>
      </c>
      <c r="F881" s="93">
        <v>88217124688</v>
      </c>
      <c r="G881" s="93" t="s">
        <v>44</v>
      </c>
      <c r="H881" s="93" t="s">
        <v>10516</v>
      </c>
      <c r="I881" s="93" t="s">
        <v>10516</v>
      </c>
      <c r="J881" s="93" t="s">
        <v>10519</v>
      </c>
      <c r="K881" s="93" t="s">
        <v>209</v>
      </c>
      <c r="L881" s="93" t="s">
        <v>209</v>
      </c>
      <c r="M881" s="93" t="s">
        <v>209</v>
      </c>
      <c r="N881" s="93" t="s">
        <v>209</v>
      </c>
      <c r="O881" s="93" t="s">
        <v>209</v>
      </c>
      <c r="P881" s="93"/>
      <c r="Q881" s="93" t="s">
        <v>209</v>
      </c>
      <c r="R881" s="93"/>
      <c r="S881" s="93"/>
      <c r="T881" s="93" t="s">
        <v>9720</v>
      </c>
      <c r="U881" s="99"/>
      <c r="V881" s="99"/>
      <c r="W881" s="99"/>
      <c r="X881" s="99"/>
      <c r="Y881" s="93"/>
      <c r="Z881" s="93"/>
      <c r="AA881" s="93"/>
      <c r="AB881" s="96"/>
      <c r="AC881" s="93"/>
      <c r="AD881" s="93" t="s">
        <v>209</v>
      </c>
      <c r="AE881" s="99"/>
      <c r="AF881" s="93" t="s">
        <v>9846</v>
      </c>
      <c r="AG881" s="93"/>
      <c r="AH881" s="96"/>
      <c r="AI881" s="96"/>
      <c r="AJ881" s="93"/>
      <c r="AK881" s="93"/>
      <c r="AL881" s="93"/>
      <c r="AM881" s="93"/>
      <c r="AN881" s="93">
        <v>0</v>
      </c>
      <c r="AO881" s="93"/>
      <c r="AP881" s="93"/>
    </row>
    <row r="882" spans="1:42" ht="116">
      <c r="A882" s="89">
        <v>1251</v>
      </c>
      <c r="B882" s="93" t="s">
        <v>10538</v>
      </c>
      <c r="C882" s="93" t="s">
        <v>10539</v>
      </c>
      <c r="D882" s="93" t="s">
        <v>10540</v>
      </c>
      <c r="E882" s="93" t="s">
        <v>10541</v>
      </c>
      <c r="F882" s="93">
        <v>811445323</v>
      </c>
      <c r="G882" s="93" t="s">
        <v>44</v>
      </c>
      <c r="H882" s="93" t="s">
        <v>10539</v>
      </c>
      <c r="I882" s="93" t="s">
        <v>10539</v>
      </c>
      <c r="J882" s="93" t="s">
        <v>10542</v>
      </c>
      <c r="K882" s="93" t="s">
        <v>209</v>
      </c>
      <c r="L882" s="93" t="s">
        <v>209</v>
      </c>
      <c r="M882" s="93" t="s">
        <v>209</v>
      </c>
      <c r="N882" s="93" t="s">
        <v>209</v>
      </c>
      <c r="O882" s="93" t="s">
        <v>209</v>
      </c>
      <c r="P882" s="93"/>
      <c r="Q882" s="93" t="s">
        <v>209</v>
      </c>
      <c r="R882" s="93"/>
      <c r="S882" s="93"/>
      <c r="T882" s="93" t="s">
        <v>9720</v>
      </c>
      <c r="U882" s="99"/>
      <c r="V882" s="99"/>
      <c r="W882" s="99"/>
      <c r="X882" s="99"/>
      <c r="Y882" s="93"/>
      <c r="Z882" s="93"/>
      <c r="AA882" s="93"/>
      <c r="AB882" s="96"/>
      <c r="AC882" s="93"/>
      <c r="AD882" s="93" t="s">
        <v>209</v>
      </c>
      <c r="AE882" s="99"/>
      <c r="AF882" s="93" t="s">
        <v>10543</v>
      </c>
      <c r="AG882" s="93"/>
      <c r="AH882" s="96"/>
      <c r="AI882" s="96"/>
      <c r="AJ882" s="93"/>
      <c r="AK882" s="93"/>
      <c r="AL882" s="93"/>
      <c r="AM882" s="93"/>
      <c r="AN882" s="93">
        <v>0</v>
      </c>
      <c r="AO882" s="93"/>
      <c r="AP882" s="93"/>
    </row>
    <row r="883" spans="1:42" ht="72.5">
      <c r="A883" s="89">
        <v>1253</v>
      </c>
      <c r="B883" s="93" t="s">
        <v>10548</v>
      </c>
      <c r="C883" s="93" t="s">
        <v>10549</v>
      </c>
      <c r="D883" s="93" t="s">
        <v>10550</v>
      </c>
      <c r="E883" s="93" t="s">
        <v>10551</v>
      </c>
      <c r="F883" s="93">
        <v>85640302678</v>
      </c>
      <c r="G883" s="93" t="s">
        <v>44</v>
      </c>
      <c r="H883" s="93" t="s">
        <v>10549</v>
      </c>
      <c r="I883" s="93" t="s">
        <v>10549</v>
      </c>
      <c r="J883" s="93" t="s">
        <v>10552</v>
      </c>
      <c r="K883" s="93" t="s">
        <v>209</v>
      </c>
      <c r="L883" s="93" t="s">
        <v>209</v>
      </c>
      <c r="M883" s="93" t="s">
        <v>209</v>
      </c>
      <c r="N883" s="93" t="s">
        <v>209</v>
      </c>
      <c r="O883" s="93" t="s">
        <v>209</v>
      </c>
      <c r="P883" s="93"/>
      <c r="Q883" s="93" t="s">
        <v>209</v>
      </c>
      <c r="R883" s="93"/>
      <c r="S883" s="93"/>
      <c r="T883" s="93" t="s">
        <v>9720</v>
      </c>
      <c r="U883" s="99"/>
      <c r="V883" s="99"/>
      <c r="W883" s="99"/>
      <c r="X883" s="99"/>
      <c r="Y883" s="93"/>
      <c r="Z883" s="93"/>
      <c r="AA883" s="93"/>
      <c r="AB883" s="96"/>
      <c r="AC883" s="93"/>
      <c r="AD883" s="93" t="s">
        <v>209</v>
      </c>
      <c r="AE883" s="99"/>
      <c r="AF883" s="93" t="s">
        <v>10553</v>
      </c>
      <c r="AG883" s="93"/>
      <c r="AH883" s="96"/>
      <c r="AI883" s="96"/>
      <c r="AJ883" s="93"/>
      <c r="AK883" s="93"/>
      <c r="AL883" s="93"/>
      <c r="AM883" s="93"/>
      <c r="AN883" s="93">
        <v>0</v>
      </c>
      <c r="AO883" s="93"/>
      <c r="AP883" s="93"/>
    </row>
    <row r="884" spans="1:42" ht="101.5">
      <c r="A884" s="89">
        <v>1254</v>
      </c>
      <c r="B884" s="93" t="s">
        <v>10554</v>
      </c>
      <c r="C884" s="93" t="s">
        <v>10555</v>
      </c>
      <c r="D884" s="93" t="s">
        <v>10556</v>
      </c>
      <c r="E884" s="93" t="s">
        <v>10557</v>
      </c>
      <c r="F884" s="93">
        <v>82123508674</v>
      </c>
      <c r="G884" s="93" t="s">
        <v>44</v>
      </c>
      <c r="H884" s="93" t="s">
        <v>10555</v>
      </c>
      <c r="I884" s="93" t="s">
        <v>10555</v>
      </c>
      <c r="J884" s="93" t="s">
        <v>10558</v>
      </c>
      <c r="K884" s="93" t="s">
        <v>209</v>
      </c>
      <c r="L884" s="93" t="s">
        <v>209</v>
      </c>
      <c r="M884" s="93" t="s">
        <v>209</v>
      </c>
      <c r="N884" s="93" t="s">
        <v>209</v>
      </c>
      <c r="O884" s="93" t="s">
        <v>209</v>
      </c>
      <c r="P884" s="93"/>
      <c r="Q884" s="93" t="s">
        <v>209</v>
      </c>
      <c r="R884" s="93"/>
      <c r="S884" s="93"/>
      <c r="T884" s="93" t="s">
        <v>9720</v>
      </c>
      <c r="U884" s="99"/>
      <c r="V884" s="99"/>
      <c r="W884" s="99"/>
      <c r="X884" s="99"/>
      <c r="Y884" s="93"/>
      <c r="Z884" s="93"/>
      <c r="AA884" s="93"/>
      <c r="AB884" s="96"/>
      <c r="AC884" s="93"/>
      <c r="AD884" s="93" t="s">
        <v>209</v>
      </c>
      <c r="AE884" s="99"/>
      <c r="AF884" s="93" t="s">
        <v>10559</v>
      </c>
      <c r="AG884" s="93"/>
      <c r="AH884" s="96"/>
      <c r="AI884" s="96"/>
      <c r="AJ884" s="93"/>
      <c r="AK884" s="93"/>
      <c r="AL884" s="93"/>
      <c r="AM884" s="93"/>
      <c r="AN884" s="93">
        <v>0</v>
      </c>
      <c r="AO884" s="93"/>
      <c r="AP884" s="93"/>
    </row>
    <row r="885" spans="1:42" ht="72.5">
      <c r="A885" s="89">
        <v>1256</v>
      </c>
      <c r="B885" s="93" t="s">
        <v>10566</v>
      </c>
      <c r="C885" s="93" t="s">
        <v>10567</v>
      </c>
      <c r="D885" s="93" t="s">
        <v>10568</v>
      </c>
      <c r="E885" s="93" t="s">
        <v>10569</v>
      </c>
      <c r="F885" s="93">
        <v>81210999448</v>
      </c>
      <c r="G885" s="93" t="s">
        <v>44</v>
      </c>
      <c r="H885" s="93" t="s">
        <v>10567</v>
      </c>
      <c r="I885" s="93" t="s">
        <v>10567</v>
      </c>
      <c r="J885" s="93" t="s">
        <v>10570</v>
      </c>
      <c r="K885" s="93" t="s">
        <v>209</v>
      </c>
      <c r="L885" s="93" t="s">
        <v>209</v>
      </c>
      <c r="M885" s="93" t="s">
        <v>209</v>
      </c>
      <c r="N885" s="93" t="s">
        <v>209</v>
      </c>
      <c r="O885" s="93" t="s">
        <v>209</v>
      </c>
      <c r="P885" s="93"/>
      <c r="Q885" s="93" t="s">
        <v>209</v>
      </c>
      <c r="R885" s="93"/>
      <c r="S885" s="93"/>
      <c r="T885" s="93" t="s">
        <v>9720</v>
      </c>
      <c r="U885" s="99"/>
      <c r="V885" s="99"/>
      <c r="W885" s="99"/>
      <c r="X885" s="99"/>
      <c r="Y885" s="93"/>
      <c r="Z885" s="93"/>
      <c r="AA885" s="93"/>
      <c r="AB885" s="96"/>
      <c r="AC885" s="93"/>
      <c r="AD885" s="93" t="s">
        <v>209</v>
      </c>
      <c r="AE885" s="99"/>
      <c r="AF885" s="93" t="s">
        <v>10571</v>
      </c>
      <c r="AG885" s="93"/>
      <c r="AH885" s="96"/>
      <c r="AI885" s="96"/>
      <c r="AJ885" s="93"/>
      <c r="AK885" s="93"/>
      <c r="AL885" s="93"/>
      <c r="AM885" s="93"/>
      <c r="AN885" s="93">
        <v>0</v>
      </c>
      <c r="AO885" s="93"/>
      <c r="AP885" s="93"/>
    </row>
    <row r="886" spans="1:42" ht="72.5">
      <c r="A886" s="89">
        <v>1258</v>
      </c>
      <c r="B886" s="93" t="s">
        <v>10578</v>
      </c>
      <c r="C886" s="93" t="s">
        <v>10579</v>
      </c>
      <c r="D886" s="93" t="s">
        <v>10580</v>
      </c>
      <c r="E886" s="93" t="s">
        <v>10581</v>
      </c>
      <c r="F886" s="93">
        <v>82131465752</v>
      </c>
      <c r="G886" s="93" t="s">
        <v>44</v>
      </c>
      <c r="H886" s="93" t="s">
        <v>10579</v>
      </c>
      <c r="I886" s="93" t="s">
        <v>10579</v>
      </c>
      <c r="J886" s="93" t="s">
        <v>10582</v>
      </c>
      <c r="K886" s="93" t="s">
        <v>209</v>
      </c>
      <c r="L886" s="93" t="s">
        <v>209</v>
      </c>
      <c r="M886" s="93" t="s">
        <v>209</v>
      </c>
      <c r="N886" s="93" t="s">
        <v>209</v>
      </c>
      <c r="O886" s="93" t="s">
        <v>209</v>
      </c>
      <c r="P886" s="93"/>
      <c r="Q886" s="93" t="s">
        <v>209</v>
      </c>
      <c r="R886" s="93"/>
      <c r="S886" s="93"/>
      <c r="T886" s="93" t="s">
        <v>9720</v>
      </c>
      <c r="U886" s="99"/>
      <c r="V886" s="99"/>
      <c r="W886" s="99"/>
      <c r="X886" s="99"/>
      <c r="Y886" s="93"/>
      <c r="Z886" s="93"/>
      <c r="AA886" s="93"/>
      <c r="AB886" s="96"/>
      <c r="AC886" s="93"/>
      <c r="AD886" s="93" t="s">
        <v>209</v>
      </c>
      <c r="AE886" s="99"/>
      <c r="AF886" s="93" t="s">
        <v>10583</v>
      </c>
      <c r="AG886" s="93"/>
      <c r="AH886" s="96"/>
      <c r="AI886" s="96"/>
      <c r="AJ886" s="93"/>
      <c r="AK886" s="93"/>
      <c r="AL886" s="93"/>
      <c r="AM886" s="93"/>
      <c r="AN886" s="93">
        <v>0</v>
      </c>
      <c r="AO886" s="93"/>
      <c r="AP886" s="93"/>
    </row>
    <row r="887" spans="1:42" ht="72.5">
      <c r="A887" s="89">
        <v>1259</v>
      </c>
      <c r="B887" s="93" t="s">
        <v>10584</v>
      </c>
      <c r="C887" s="93" t="s">
        <v>10585</v>
      </c>
      <c r="D887" s="93" t="s">
        <v>10586</v>
      </c>
      <c r="E887" s="93" t="s">
        <v>10587</v>
      </c>
      <c r="F887" s="93">
        <v>85733824393</v>
      </c>
      <c r="G887" s="93" t="s">
        <v>44</v>
      </c>
      <c r="H887" s="93" t="s">
        <v>10585</v>
      </c>
      <c r="I887" s="93" t="s">
        <v>10585</v>
      </c>
      <c r="J887" s="93" t="s">
        <v>10588</v>
      </c>
      <c r="K887" s="93" t="s">
        <v>209</v>
      </c>
      <c r="L887" s="93" t="s">
        <v>209</v>
      </c>
      <c r="M887" s="93" t="s">
        <v>209</v>
      </c>
      <c r="N887" s="93" t="s">
        <v>209</v>
      </c>
      <c r="O887" s="93" t="s">
        <v>209</v>
      </c>
      <c r="P887" s="93"/>
      <c r="Q887" s="93" t="s">
        <v>209</v>
      </c>
      <c r="R887" s="93"/>
      <c r="S887" s="93"/>
      <c r="T887" s="93" t="s">
        <v>9720</v>
      </c>
      <c r="U887" s="99"/>
      <c r="V887" s="99"/>
      <c r="W887" s="99"/>
      <c r="X887" s="99"/>
      <c r="Y887" s="93"/>
      <c r="Z887" s="93"/>
      <c r="AA887" s="93"/>
      <c r="AB887" s="96"/>
      <c r="AC887" s="93"/>
      <c r="AD887" s="93" t="s">
        <v>209</v>
      </c>
      <c r="AE887" s="99"/>
      <c r="AF887" s="93" t="s">
        <v>6319</v>
      </c>
      <c r="AG887" s="93"/>
      <c r="AH887" s="96"/>
      <c r="AI887" s="96"/>
      <c r="AJ887" s="93"/>
      <c r="AK887" s="93"/>
      <c r="AL887" s="93"/>
      <c r="AM887" s="93"/>
      <c r="AN887" s="93">
        <v>0</v>
      </c>
      <c r="AO887" s="93"/>
      <c r="AP887" s="93"/>
    </row>
    <row r="888" spans="1:42" ht="87">
      <c r="A888" s="89">
        <v>1260</v>
      </c>
      <c r="B888" s="93" t="s">
        <v>10589</v>
      </c>
      <c r="C888" s="93" t="s">
        <v>10590</v>
      </c>
      <c r="D888" s="93" t="s">
        <v>10591</v>
      </c>
      <c r="E888" s="93" t="s">
        <v>10592</v>
      </c>
      <c r="F888" s="93">
        <v>87789000058</v>
      </c>
      <c r="G888" s="93" t="s">
        <v>44</v>
      </c>
      <c r="H888" s="93" t="s">
        <v>10590</v>
      </c>
      <c r="I888" s="93" t="s">
        <v>10590</v>
      </c>
      <c r="J888" s="93" t="s">
        <v>10593</v>
      </c>
      <c r="K888" s="93" t="s">
        <v>209</v>
      </c>
      <c r="L888" s="93" t="s">
        <v>209</v>
      </c>
      <c r="M888" s="93" t="s">
        <v>209</v>
      </c>
      <c r="N888" s="93" t="s">
        <v>209</v>
      </c>
      <c r="O888" s="93" t="s">
        <v>209</v>
      </c>
      <c r="P888" s="93"/>
      <c r="Q888" s="93" t="s">
        <v>209</v>
      </c>
      <c r="R888" s="93"/>
      <c r="S888" s="93"/>
      <c r="T888" s="93" t="s">
        <v>9720</v>
      </c>
      <c r="U888" s="99"/>
      <c r="V888" s="99"/>
      <c r="W888" s="99"/>
      <c r="X888" s="99"/>
      <c r="Y888" s="93"/>
      <c r="Z888" s="93"/>
      <c r="AA888" s="93"/>
      <c r="AB888" s="96"/>
      <c r="AC888" s="93"/>
      <c r="AD888" s="93" t="s">
        <v>209</v>
      </c>
      <c r="AE888" s="99"/>
      <c r="AF888" s="93" t="s">
        <v>10594</v>
      </c>
      <c r="AG888" s="93"/>
      <c r="AH888" s="96"/>
      <c r="AI888" s="96"/>
      <c r="AJ888" s="93"/>
      <c r="AK888" s="93"/>
      <c r="AL888" s="93"/>
      <c r="AM888" s="93"/>
      <c r="AN888" s="93">
        <v>0</v>
      </c>
      <c r="AO888" s="93"/>
      <c r="AP888" s="93"/>
    </row>
    <row r="889" spans="1:42" ht="87">
      <c r="A889" s="89">
        <v>1261</v>
      </c>
      <c r="B889" s="93" t="s">
        <v>10595</v>
      </c>
      <c r="C889" s="93" t="s">
        <v>10596</v>
      </c>
      <c r="D889" s="93" t="s">
        <v>10597</v>
      </c>
      <c r="E889" s="93" t="s">
        <v>10598</v>
      </c>
      <c r="F889" s="93">
        <v>81235189624</v>
      </c>
      <c r="G889" s="93" t="s">
        <v>8649</v>
      </c>
      <c r="H889" s="93" t="s">
        <v>10596</v>
      </c>
      <c r="I889" s="93" t="s">
        <v>10596</v>
      </c>
      <c r="J889" s="93" t="s">
        <v>10599</v>
      </c>
      <c r="K889" s="93" t="s">
        <v>209</v>
      </c>
      <c r="L889" s="93" t="s">
        <v>209</v>
      </c>
      <c r="M889" s="93" t="s">
        <v>209</v>
      </c>
      <c r="N889" s="93" t="s">
        <v>209</v>
      </c>
      <c r="O889" s="93" t="s">
        <v>209</v>
      </c>
      <c r="P889" s="93"/>
      <c r="Q889" s="93" t="s">
        <v>209</v>
      </c>
      <c r="R889" s="93"/>
      <c r="S889" s="93"/>
      <c r="T889" s="93" t="s">
        <v>9720</v>
      </c>
      <c r="U889" s="99"/>
      <c r="V889" s="99"/>
      <c r="W889" s="99"/>
      <c r="X889" s="99"/>
      <c r="Y889" s="93"/>
      <c r="Z889" s="93"/>
      <c r="AA889" s="93"/>
      <c r="AB889" s="96"/>
      <c r="AC889" s="93"/>
      <c r="AD889" s="93" t="s">
        <v>209</v>
      </c>
      <c r="AE889" s="99"/>
      <c r="AF889" s="93" t="s">
        <v>10600</v>
      </c>
      <c r="AG889" s="93"/>
      <c r="AH889" s="96"/>
      <c r="AI889" s="96"/>
      <c r="AJ889" s="93"/>
      <c r="AK889" s="93"/>
      <c r="AL889" s="93"/>
      <c r="AM889" s="93"/>
      <c r="AN889" s="93">
        <v>0</v>
      </c>
      <c r="AO889" s="93"/>
      <c r="AP889" s="93"/>
    </row>
    <row r="890" spans="1:42" ht="333.5">
      <c r="A890" s="89">
        <v>1263</v>
      </c>
      <c r="B890" s="93" t="s">
        <v>10606</v>
      </c>
      <c r="C890" s="93" t="s">
        <v>10607</v>
      </c>
      <c r="D890" s="93" t="s">
        <v>10608</v>
      </c>
      <c r="E890" s="93" t="s">
        <v>10609</v>
      </c>
      <c r="F890" s="93">
        <v>85738502010</v>
      </c>
      <c r="G890" s="93" t="s">
        <v>8649</v>
      </c>
      <c r="H890" s="93" t="s">
        <v>10607</v>
      </c>
      <c r="I890" s="93" t="s">
        <v>10607</v>
      </c>
      <c r="J890" s="93" t="s">
        <v>10610</v>
      </c>
      <c r="K890" s="93" t="s">
        <v>209</v>
      </c>
      <c r="L890" s="93" t="s">
        <v>209</v>
      </c>
      <c r="M890" s="93" t="s">
        <v>209</v>
      </c>
      <c r="N890" s="93" t="s">
        <v>209</v>
      </c>
      <c r="O890" s="93" t="s">
        <v>209</v>
      </c>
      <c r="P890" s="93"/>
      <c r="Q890" s="93" t="s">
        <v>209</v>
      </c>
      <c r="R890" s="93"/>
      <c r="S890" s="93"/>
      <c r="T890" s="93" t="s">
        <v>9720</v>
      </c>
      <c r="U890" s="99"/>
      <c r="V890" s="99"/>
      <c r="W890" s="99"/>
      <c r="X890" s="99"/>
      <c r="Y890" s="93"/>
      <c r="Z890" s="93"/>
      <c r="AA890" s="93"/>
      <c r="AB890" s="96"/>
      <c r="AC890" s="93"/>
      <c r="AD890" s="93" t="s">
        <v>209</v>
      </c>
      <c r="AE890" s="99"/>
      <c r="AF890" s="93" t="s">
        <v>10611</v>
      </c>
      <c r="AG890" s="93"/>
      <c r="AH890" s="96"/>
      <c r="AI890" s="96"/>
      <c r="AJ890" s="93"/>
      <c r="AK890" s="93"/>
      <c r="AL890" s="93"/>
      <c r="AM890" s="93"/>
      <c r="AN890" s="93">
        <v>0</v>
      </c>
      <c r="AO890" s="93"/>
      <c r="AP890" s="93"/>
    </row>
    <row r="891" spans="1:42" ht="87">
      <c r="A891" s="89">
        <v>1265</v>
      </c>
      <c r="B891" s="93" t="s">
        <v>10618</v>
      </c>
      <c r="C891" s="93" t="s">
        <v>10619</v>
      </c>
      <c r="D891" s="93" t="s">
        <v>10620</v>
      </c>
      <c r="E891" s="93" t="s">
        <v>10621</v>
      </c>
      <c r="F891" s="93">
        <v>83831760448</v>
      </c>
      <c r="G891" s="93" t="s">
        <v>44</v>
      </c>
      <c r="H891" s="93" t="s">
        <v>10619</v>
      </c>
      <c r="I891" s="93" t="s">
        <v>10619</v>
      </c>
      <c r="J891" s="93" t="s">
        <v>10622</v>
      </c>
      <c r="K891" s="93" t="s">
        <v>209</v>
      </c>
      <c r="L891" s="93" t="s">
        <v>209</v>
      </c>
      <c r="M891" s="93" t="s">
        <v>209</v>
      </c>
      <c r="N891" s="93" t="s">
        <v>209</v>
      </c>
      <c r="O891" s="93" t="s">
        <v>209</v>
      </c>
      <c r="P891" s="93"/>
      <c r="Q891" s="93" t="s">
        <v>209</v>
      </c>
      <c r="R891" s="93"/>
      <c r="S891" s="93"/>
      <c r="T891" s="93" t="s">
        <v>9720</v>
      </c>
      <c r="U891" s="99"/>
      <c r="V891" s="99"/>
      <c r="W891" s="99"/>
      <c r="X891" s="99"/>
      <c r="Y891" s="93"/>
      <c r="Z891" s="93"/>
      <c r="AA891" s="93"/>
      <c r="AB891" s="96"/>
      <c r="AC891" s="93"/>
      <c r="AD891" s="93" t="s">
        <v>209</v>
      </c>
      <c r="AE891" s="99"/>
      <c r="AF891" s="93" t="s">
        <v>10623</v>
      </c>
      <c r="AG891" s="93"/>
      <c r="AH891" s="96"/>
      <c r="AI891" s="96"/>
      <c r="AJ891" s="93"/>
      <c r="AK891" s="93"/>
      <c r="AL891" s="93"/>
      <c r="AM891" s="93"/>
      <c r="AN891" s="93">
        <v>0</v>
      </c>
      <c r="AO891" s="93"/>
      <c r="AP891" s="93"/>
    </row>
    <row r="892" spans="1:42" ht="409.5">
      <c r="A892" s="89">
        <v>1266</v>
      </c>
      <c r="B892" s="93" t="s">
        <v>10624</v>
      </c>
      <c r="C892" s="93" t="s">
        <v>10625</v>
      </c>
      <c r="D892" s="93" t="s">
        <v>10626</v>
      </c>
      <c r="E892" s="93" t="s">
        <v>10627</v>
      </c>
      <c r="F892" s="93">
        <v>85854297827</v>
      </c>
      <c r="G892" s="93" t="s">
        <v>44</v>
      </c>
      <c r="H892" s="93" t="s">
        <v>10625</v>
      </c>
      <c r="I892" s="93" t="s">
        <v>10625</v>
      </c>
      <c r="J892" s="93" t="s">
        <v>10628</v>
      </c>
      <c r="K892" s="93" t="s">
        <v>209</v>
      </c>
      <c r="L892" s="93" t="s">
        <v>209</v>
      </c>
      <c r="M892" s="93" t="s">
        <v>209</v>
      </c>
      <c r="N892" s="93" t="s">
        <v>209</v>
      </c>
      <c r="O892" s="93" t="s">
        <v>209</v>
      </c>
      <c r="P892" s="93"/>
      <c r="Q892" s="93" t="s">
        <v>209</v>
      </c>
      <c r="R892" s="93"/>
      <c r="S892" s="93"/>
      <c r="T892" s="93" t="s">
        <v>9720</v>
      </c>
      <c r="U892" s="99"/>
      <c r="V892" s="99"/>
      <c r="W892" s="99"/>
      <c r="X892" s="99"/>
      <c r="Y892" s="93"/>
      <c r="Z892" s="93"/>
      <c r="AA892" s="93"/>
      <c r="AB892" s="96"/>
      <c r="AC892" s="93"/>
      <c r="AD892" s="93" t="s">
        <v>209</v>
      </c>
      <c r="AE892" s="99"/>
      <c r="AF892" s="93" t="s">
        <v>10629</v>
      </c>
      <c r="AG892" s="93"/>
      <c r="AH892" s="96"/>
      <c r="AI892" s="96"/>
      <c r="AJ892" s="93"/>
      <c r="AK892" s="93"/>
      <c r="AL892" s="93"/>
      <c r="AM892" s="93"/>
      <c r="AN892" s="93">
        <v>0</v>
      </c>
      <c r="AO892" s="93"/>
      <c r="AP892" s="93"/>
    </row>
    <row r="893" spans="1:42" ht="87">
      <c r="A893" s="89">
        <v>1267</v>
      </c>
      <c r="B893" s="93" t="s">
        <v>10630</v>
      </c>
      <c r="C893" s="93" t="s">
        <v>10631</v>
      </c>
      <c r="D893" s="93" t="s">
        <v>10632</v>
      </c>
      <c r="E893" s="93" t="s">
        <v>10633</v>
      </c>
      <c r="F893" s="93">
        <v>81330732003</v>
      </c>
      <c r="G893" s="93" t="s">
        <v>44</v>
      </c>
      <c r="H893" s="93" t="s">
        <v>10631</v>
      </c>
      <c r="I893" s="93" t="s">
        <v>10631</v>
      </c>
      <c r="J893" s="93" t="s">
        <v>10634</v>
      </c>
      <c r="K893" s="93" t="s">
        <v>209</v>
      </c>
      <c r="L893" s="93" t="s">
        <v>209</v>
      </c>
      <c r="M893" s="93" t="s">
        <v>209</v>
      </c>
      <c r="N893" s="93" t="s">
        <v>209</v>
      </c>
      <c r="O893" s="93" t="s">
        <v>209</v>
      </c>
      <c r="P893" s="93"/>
      <c r="Q893" s="93" t="s">
        <v>209</v>
      </c>
      <c r="R893" s="93"/>
      <c r="S893" s="93"/>
      <c r="T893" s="93" t="s">
        <v>9720</v>
      </c>
      <c r="U893" s="99"/>
      <c r="V893" s="99"/>
      <c r="W893" s="99"/>
      <c r="X893" s="99"/>
      <c r="Y893" s="93"/>
      <c r="Z893" s="93"/>
      <c r="AA893" s="93"/>
      <c r="AB893" s="96"/>
      <c r="AC893" s="93"/>
      <c r="AD893" s="93" t="s">
        <v>209</v>
      </c>
      <c r="AE893" s="99"/>
      <c r="AF893" s="93" t="s">
        <v>10635</v>
      </c>
      <c r="AG893" s="93"/>
      <c r="AH893" s="96"/>
      <c r="AI893" s="96"/>
      <c r="AJ893" s="93"/>
      <c r="AK893" s="93"/>
      <c r="AL893" s="93"/>
      <c r="AM893" s="93"/>
      <c r="AN893" s="93">
        <v>0</v>
      </c>
      <c r="AO893" s="93"/>
      <c r="AP893" s="93"/>
    </row>
    <row r="894" spans="1:42" ht="72.5">
      <c r="A894" s="89">
        <v>1269</v>
      </c>
      <c r="B894" s="93" t="s">
        <v>10641</v>
      </c>
      <c r="C894" s="93" t="s">
        <v>10642</v>
      </c>
      <c r="D894" s="93" t="s">
        <v>10643</v>
      </c>
      <c r="E894" s="93" t="s">
        <v>10644</v>
      </c>
      <c r="F894" s="93">
        <v>81233834349</v>
      </c>
      <c r="G894" s="93" t="s">
        <v>44</v>
      </c>
      <c r="H894" s="93" t="s">
        <v>10642</v>
      </c>
      <c r="I894" s="93" t="s">
        <v>10642</v>
      </c>
      <c r="J894" s="93" t="s">
        <v>10645</v>
      </c>
      <c r="K894" s="93" t="s">
        <v>209</v>
      </c>
      <c r="L894" s="93" t="s">
        <v>209</v>
      </c>
      <c r="M894" s="93" t="s">
        <v>209</v>
      </c>
      <c r="N894" s="93" t="s">
        <v>209</v>
      </c>
      <c r="O894" s="93" t="s">
        <v>209</v>
      </c>
      <c r="P894" s="93"/>
      <c r="Q894" s="93" t="s">
        <v>209</v>
      </c>
      <c r="R894" s="93"/>
      <c r="S894" s="93"/>
      <c r="T894" s="93" t="s">
        <v>9720</v>
      </c>
      <c r="U894" s="99"/>
      <c r="V894" s="99"/>
      <c r="W894" s="99"/>
      <c r="X894" s="99"/>
      <c r="Y894" s="93"/>
      <c r="Z894" s="93"/>
      <c r="AA894" s="93"/>
      <c r="AB894" s="96"/>
      <c r="AC894" s="93"/>
      <c r="AD894" s="93" t="s">
        <v>209</v>
      </c>
      <c r="AE894" s="99"/>
      <c r="AF894" s="93" t="s">
        <v>10646</v>
      </c>
      <c r="AG894" s="93"/>
      <c r="AH894" s="96"/>
      <c r="AI894" s="96"/>
      <c r="AJ894" s="93"/>
      <c r="AK894" s="93"/>
      <c r="AL894" s="93"/>
      <c r="AM894" s="93"/>
      <c r="AN894" s="93">
        <v>0</v>
      </c>
      <c r="AO894" s="93"/>
      <c r="AP894" s="93"/>
    </row>
    <row r="895" spans="1:42" ht="246.5">
      <c r="A895" s="89">
        <v>1271</v>
      </c>
      <c r="B895" s="93" t="s">
        <v>10653</v>
      </c>
      <c r="C895" s="93" t="s">
        <v>10654</v>
      </c>
      <c r="D895" s="93" t="s">
        <v>10655</v>
      </c>
      <c r="E895" s="93" t="s">
        <v>10656</v>
      </c>
      <c r="F895" s="93">
        <v>8165448610</v>
      </c>
      <c r="G895" s="93" t="s">
        <v>44</v>
      </c>
      <c r="H895" s="93" t="s">
        <v>10654</v>
      </c>
      <c r="I895" s="93" t="s">
        <v>10654</v>
      </c>
      <c r="J895" s="93" t="s">
        <v>10657</v>
      </c>
      <c r="K895" s="93" t="s">
        <v>209</v>
      </c>
      <c r="L895" s="93" t="s">
        <v>209</v>
      </c>
      <c r="M895" s="93" t="s">
        <v>209</v>
      </c>
      <c r="N895" s="93" t="s">
        <v>209</v>
      </c>
      <c r="O895" s="93" t="s">
        <v>209</v>
      </c>
      <c r="P895" s="93"/>
      <c r="Q895" s="93" t="s">
        <v>209</v>
      </c>
      <c r="R895" s="93"/>
      <c r="S895" s="93"/>
      <c r="T895" s="93" t="s">
        <v>9720</v>
      </c>
      <c r="U895" s="99"/>
      <c r="V895" s="99"/>
      <c r="W895" s="99"/>
      <c r="X895" s="99"/>
      <c r="Y895" s="93"/>
      <c r="Z895" s="93"/>
      <c r="AA895" s="93"/>
      <c r="AB895" s="96"/>
      <c r="AC895" s="93"/>
      <c r="AD895" s="93" t="s">
        <v>209</v>
      </c>
      <c r="AE895" s="99"/>
      <c r="AF895" s="93" t="s">
        <v>10658</v>
      </c>
      <c r="AG895" s="93"/>
      <c r="AH895" s="96"/>
      <c r="AI895" s="96"/>
      <c r="AJ895" s="93"/>
      <c r="AK895" s="93"/>
      <c r="AL895" s="93"/>
      <c r="AM895" s="93"/>
      <c r="AN895" s="93">
        <v>0</v>
      </c>
      <c r="AO895" s="93"/>
      <c r="AP895" s="93"/>
    </row>
    <row r="896" spans="1:42" ht="409.5">
      <c r="A896" s="89">
        <v>1272</v>
      </c>
      <c r="B896" s="93" t="s">
        <v>10659</v>
      </c>
      <c r="C896" s="93" t="s">
        <v>10660</v>
      </c>
      <c r="D896" s="93" t="s">
        <v>10661</v>
      </c>
      <c r="E896" s="93" t="s">
        <v>10662</v>
      </c>
      <c r="F896" s="93">
        <v>82131069091</v>
      </c>
      <c r="G896" s="93" t="s">
        <v>44</v>
      </c>
      <c r="H896" s="93" t="s">
        <v>10660</v>
      </c>
      <c r="I896" s="93" t="s">
        <v>10660</v>
      </c>
      <c r="J896" s="93" t="s">
        <v>10663</v>
      </c>
      <c r="K896" s="93" t="s">
        <v>209</v>
      </c>
      <c r="L896" s="93" t="s">
        <v>209</v>
      </c>
      <c r="M896" s="93" t="s">
        <v>209</v>
      </c>
      <c r="N896" s="93" t="s">
        <v>209</v>
      </c>
      <c r="O896" s="93" t="s">
        <v>209</v>
      </c>
      <c r="P896" s="93"/>
      <c r="Q896" s="93" t="s">
        <v>209</v>
      </c>
      <c r="R896" s="93"/>
      <c r="S896" s="93"/>
      <c r="T896" s="93" t="s">
        <v>9720</v>
      </c>
      <c r="U896" s="99"/>
      <c r="V896" s="99"/>
      <c r="W896" s="99"/>
      <c r="X896" s="99"/>
      <c r="Y896" s="93"/>
      <c r="Z896" s="93"/>
      <c r="AA896" s="93"/>
      <c r="AB896" s="96"/>
      <c r="AC896" s="93"/>
      <c r="AD896" s="93" t="s">
        <v>209</v>
      </c>
      <c r="AE896" s="99"/>
      <c r="AF896" s="93" t="s">
        <v>10664</v>
      </c>
      <c r="AG896" s="93"/>
      <c r="AH896" s="96"/>
      <c r="AI896" s="96"/>
      <c r="AJ896" s="93"/>
      <c r="AK896" s="93"/>
      <c r="AL896" s="93"/>
      <c r="AM896" s="93"/>
      <c r="AN896" s="93">
        <v>0</v>
      </c>
      <c r="AO896" s="93"/>
      <c r="AP896" s="93"/>
    </row>
    <row r="897" spans="1:42" ht="72.5">
      <c r="A897" s="89">
        <v>1275</v>
      </c>
      <c r="B897" s="93" t="s">
        <v>10675</v>
      </c>
      <c r="C897" s="93" t="s">
        <v>10676</v>
      </c>
      <c r="D897" s="93" t="s">
        <v>10677</v>
      </c>
      <c r="E897" s="93" t="s">
        <v>10678</v>
      </c>
      <c r="F897" s="93">
        <v>81216916998</v>
      </c>
      <c r="G897" s="93" t="s">
        <v>44</v>
      </c>
      <c r="H897" s="93" t="s">
        <v>10676</v>
      </c>
      <c r="I897" s="93" t="s">
        <v>10676</v>
      </c>
      <c r="J897" s="93" t="s">
        <v>10679</v>
      </c>
      <c r="K897" s="93" t="s">
        <v>209</v>
      </c>
      <c r="L897" s="93" t="s">
        <v>209</v>
      </c>
      <c r="M897" s="93" t="s">
        <v>209</v>
      </c>
      <c r="N897" s="93" t="s">
        <v>209</v>
      </c>
      <c r="O897" s="93" t="s">
        <v>209</v>
      </c>
      <c r="P897" s="93"/>
      <c r="Q897" s="93" t="s">
        <v>209</v>
      </c>
      <c r="R897" s="93"/>
      <c r="S897" s="93"/>
      <c r="T897" s="93" t="s">
        <v>9720</v>
      </c>
      <c r="U897" s="99"/>
      <c r="V897" s="99"/>
      <c r="W897" s="99"/>
      <c r="X897" s="99"/>
      <c r="Y897" s="93"/>
      <c r="Z897" s="93"/>
      <c r="AA897" s="93"/>
      <c r="AB897" s="96"/>
      <c r="AC897" s="93"/>
      <c r="AD897" s="93" t="s">
        <v>209</v>
      </c>
      <c r="AE897" s="99"/>
      <c r="AF897" s="93" t="s">
        <v>10062</v>
      </c>
      <c r="AG897" s="93"/>
      <c r="AH897" s="96"/>
      <c r="AI897" s="96"/>
      <c r="AJ897" s="93"/>
      <c r="AK897" s="93"/>
      <c r="AL897" s="93"/>
      <c r="AM897" s="93"/>
      <c r="AN897" s="93">
        <v>0</v>
      </c>
      <c r="AO897" s="93"/>
      <c r="AP897" s="93"/>
    </row>
    <row r="898" spans="1:42" ht="188.5">
      <c r="A898" s="89">
        <v>1276</v>
      </c>
      <c r="B898" s="93" t="s">
        <v>10680</v>
      </c>
      <c r="C898" s="93" t="s">
        <v>10681</v>
      </c>
      <c r="D898" s="93" t="s">
        <v>10682</v>
      </c>
      <c r="E898" s="93" t="s">
        <v>10683</v>
      </c>
      <c r="F898" s="93">
        <v>82264477499</v>
      </c>
      <c r="G898" s="93" t="s">
        <v>44</v>
      </c>
      <c r="H898" s="93" t="s">
        <v>10681</v>
      </c>
      <c r="I898" s="93" t="s">
        <v>10681</v>
      </c>
      <c r="J898" s="93" t="s">
        <v>10684</v>
      </c>
      <c r="K898" s="93" t="s">
        <v>209</v>
      </c>
      <c r="L898" s="93" t="s">
        <v>209</v>
      </c>
      <c r="M898" s="93" t="s">
        <v>209</v>
      </c>
      <c r="N898" s="93" t="s">
        <v>209</v>
      </c>
      <c r="O898" s="93" t="s">
        <v>209</v>
      </c>
      <c r="P898" s="93"/>
      <c r="Q898" s="93" t="s">
        <v>209</v>
      </c>
      <c r="R898" s="93"/>
      <c r="S898" s="93"/>
      <c r="T898" s="93" t="s">
        <v>9720</v>
      </c>
      <c r="U898" s="99"/>
      <c r="V898" s="99"/>
      <c r="W898" s="99"/>
      <c r="X898" s="99"/>
      <c r="Y898" s="93"/>
      <c r="Z898" s="93"/>
      <c r="AA898" s="93"/>
      <c r="AB898" s="96"/>
      <c r="AC898" s="93"/>
      <c r="AD898" s="93" t="s">
        <v>209</v>
      </c>
      <c r="AE898" s="99"/>
      <c r="AF898" s="93" t="s">
        <v>10685</v>
      </c>
      <c r="AG898" s="93"/>
      <c r="AH898" s="96"/>
      <c r="AI898" s="96"/>
      <c r="AJ898" s="93"/>
      <c r="AK898" s="93"/>
      <c r="AL898" s="93"/>
      <c r="AM898" s="93"/>
      <c r="AN898" s="93">
        <v>0</v>
      </c>
      <c r="AO898" s="93"/>
      <c r="AP898" s="93"/>
    </row>
    <row r="899" spans="1:42" ht="101.5">
      <c r="A899" s="89">
        <v>1277</v>
      </c>
      <c r="B899" s="93" t="s">
        <v>10686</v>
      </c>
      <c r="C899" s="93" t="s">
        <v>10687</v>
      </c>
      <c r="D899" s="93" t="s">
        <v>10688</v>
      </c>
      <c r="E899" s="93" t="s">
        <v>10689</v>
      </c>
      <c r="F899" s="93">
        <v>81231967090</v>
      </c>
      <c r="G899" s="93" t="s">
        <v>8649</v>
      </c>
      <c r="H899" s="93" t="s">
        <v>10687</v>
      </c>
      <c r="I899" s="93" t="s">
        <v>10687</v>
      </c>
      <c r="J899" s="93" t="s">
        <v>10690</v>
      </c>
      <c r="K899" s="93" t="s">
        <v>209</v>
      </c>
      <c r="L899" s="93" t="s">
        <v>209</v>
      </c>
      <c r="M899" s="93" t="s">
        <v>209</v>
      </c>
      <c r="N899" s="93" t="s">
        <v>209</v>
      </c>
      <c r="O899" s="93" t="s">
        <v>209</v>
      </c>
      <c r="P899" s="93"/>
      <c r="Q899" s="93" t="s">
        <v>209</v>
      </c>
      <c r="R899" s="93"/>
      <c r="S899" s="93"/>
      <c r="T899" s="93" t="s">
        <v>9720</v>
      </c>
      <c r="U899" s="99"/>
      <c r="V899" s="99"/>
      <c r="W899" s="99"/>
      <c r="X899" s="99"/>
      <c r="Y899" s="93"/>
      <c r="Z899" s="93"/>
      <c r="AA899" s="93"/>
      <c r="AB899" s="96"/>
      <c r="AC899" s="93"/>
      <c r="AD899" s="93" t="s">
        <v>209</v>
      </c>
      <c r="AE899" s="99"/>
      <c r="AF899" s="93" t="s">
        <v>10691</v>
      </c>
      <c r="AG899" s="93"/>
      <c r="AH899" s="96"/>
      <c r="AI899" s="96"/>
      <c r="AJ899" s="93"/>
      <c r="AK899" s="93"/>
      <c r="AL899" s="93"/>
      <c r="AM899" s="93"/>
      <c r="AN899" s="93">
        <v>0</v>
      </c>
      <c r="AO899" s="93"/>
      <c r="AP899" s="93"/>
    </row>
    <row r="900" spans="1:42" ht="145">
      <c r="A900" s="89">
        <v>1278</v>
      </c>
      <c r="B900" s="93" t="s">
        <v>10692</v>
      </c>
      <c r="C900" s="93" t="s">
        <v>10693</v>
      </c>
      <c r="D900" s="93" t="s">
        <v>10694</v>
      </c>
      <c r="E900" s="93" t="s">
        <v>10695</v>
      </c>
      <c r="F900" s="93">
        <v>82142454573</v>
      </c>
      <c r="G900" s="93" t="s">
        <v>44</v>
      </c>
      <c r="H900" s="93" t="s">
        <v>10693</v>
      </c>
      <c r="I900" s="93" t="s">
        <v>10693</v>
      </c>
      <c r="J900" s="93" t="s">
        <v>10696</v>
      </c>
      <c r="K900" s="93" t="s">
        <v>209</v>
      </c>
      <c r="L900" s="93" t="s">
        <v>209</v>
      </c>
      <c r="M900" s="93" t="s">
        <v>209</v>
      </c>
      <c r="N900" s="93" t="s">
        <v>209</v>
      </c>
      <c r="O900" s="93" t="s">
        <v>209</v>
      </c>
      <c r="P900" s="93"/>
      <c r="Q900" s="93" t="s">
        <v>209</v>
      </c>
      <c r="R900" s="93"/>
      <c r="S900" s="93"/>
      <c r="T900" s="93" t="s">
        <v>9720</v>
      </c>
      <c r="U900" s="99"/>
      <c r="V900" s="99"/>
      <c r="W900" s="99"/>
      <c r="X900" s="99"/>
      <c r="Y900" s="93"/>
      <c r="Z900" s="93"/>
      <c r="AA900" s="93"/>
      <c r="AB900" s="96"/>
      <c r="AC900" s="93"/>
      <c r="AD900" s="93" t="s">
        <v>209</v>
      </c>
      <c r="AE900" s="99"/>
      <c r="AF900" s="93" t="s">
        <v>10697</v>
      </c>
      <c r="AG900" s="93"/>
      <c r="AH900" s="96"/>
      <c r="AI900" s="96"/>
      <c r="AJ900" s="93"/>
      <c r="AK900" s="93"/>
      <c r="AL900" s="93"/>
      <c r="AM900" s="93"/>
      <c r="AN900" s="93">
        <v>0</v>
      </c>
      <c r="AO900" s="93"/>
      <c r="AP900" s="93"/>
    </row>
    <row r="901" spans="1:42" ht="58">
      <c r="A901" s="89">
        <v>1279</v>
      </c>
      <c r="B901" s="93" t="s">
        <v>10698</v>
      </c>
      <c r="C901" s="93" t="s">
        <v>10699</v>
      </c>
      <c r="D901" s="93" t="s">
        <v>10700</v>
      </c>
      <c r="E901" s="93" t="s">
        <v>10701</v>
      </c>
      <c r="F901" s="93">
        <v>87878768888</v>
      </c>
      <c r="G901" s="93" t="s">
        <v>8649</v>
      </c>
      <c r="H901" s="93" t="s">
        <v>10699</v>
      </c>
      <c r="I901" s="93" t="s">
        <v>10699</v>
      </c>
      <c r="J901" s="93" t="s">
        <v>10702</v>
      </c>
      <c r="K901" s="93" t="s">
        <v>209</v>
      </c>
      <c r="L901" s="93" t="s">
        <v>209</v>
      </c>
      <c r="M901" s="93" t="s">
        <v>209</v>
      </c>
      <c r="N901" s="93" t="s">
        <v>209</v>
      </c>
      <c r="O901" s="93" t="s">
        <v>209</v>
      </c>
      <c r="P901" s="93"/>
      <c r="Q901" s="93" t="s">
        <v>209</v>
      </c>
      <c r="R901" s="93"/>
      <c r="S901" s="93"/>
      <c r="T901" s="93" t="s">
        <v>9720</v>
      </c>
      <c r="U901" s="99"/>
      <c r="V901" s="99"/>
      <c r="W901" s="99"/>
      <c r="X901" s="99"/>
      <c r="Y901" s="93"/>
      <c r="Z901" s="93"/>
      <c r="AA901" s="93"/>
      <c r="AB901" s="96"/>
      <c r="AC901" s="93"/>
      <c r="AD901" s="93" t="s">
        <v>209</v>
      </c>
      <c r="AE901" s="99"/>
      <c r="AF901" s="93" t="s">
        <v>6490</v>
      </c>
      <c r="AG901" s="93"/>
      <c r="AH901" s="96"/>
      <c r="AI901" s="96"/>
      <c r="AJ901" s="93"/>
      <c r="AK901" s="93"/>
      <c r="AL901" s="93"/>
      <c r="AM901" s="93"/>
      <c r="AN901" s="93">
        <v>0</v>
      </c>
      <c r="AO901" s="93"/>
      <c r="AP901" s="93"/>
    </row>
    <row r="902" spans="1:42" ht="87">
      <c r="A902" s="89">
        <v>1282</v>
      </c>
      <c r="B902" s="93" t="s">
        <v>10715</v>
      </c>
      <c r="C902" s="93" t="s">
        <v>10716</v>
      </c>
      <c r="D902" s="93" t="s">
        <v>10717</v>
      </c>
      <c r="E902" s="93" t="s">
        <v>10718</v>
      </c>
      <c r="F902" s="93" t="s">
        <v>10719</v>
      </c>
      <c r="G902" s="93" t="s">
        <v>8649</v>
      </c>
      <c r="H902" s="93" t="s">
        <v>10716</v>
      </c>
      <c r="I902" s="93" t="s">
        <v>10716</v>
      </c>
      <c r="J902" s="93" t="s">
        <v>10720</v>
      </c>
      <c r="K902" s="93" t="s">
        <v>209</v>
      </c>
      <c r="L902" s="93" t="s">
        <v>209</v>
      </c>
      <c r="M902" s="93" t="s">
        <v>209</v>
      </c>
      <c r="N902" s="93" t="s">
        <v>209</v>
      </c>
      <c r="O902" s="93" t="s">
        <v>209</v>
      </c>
      <c r="P902" s="93"/>
      <c r="Q902" s="93" t="s">
        <v>209</v>
      </c>
      <c r="R902" s="93"/>
      <c r="S902" s="93"/>
      <c r="T902" s="93" t="s">
        <v>9720</v>
      </c>
      <c r="U902" s="99"/>
      <c r="V902" s="99"/>
      <c r="W902" s="99"/>
      <c r="X902" s="99"/>
      <c r="Y902" s="93"/>
      <c r="Z902" s="93"/>
      <c r="AA902" s="93"/>
      <c r="AB902" s="96"/>
      <c r="AC902" s="93"/>
      <c r="AD902" s="93" t="s">
        <v>209</v>
      </c>
      <c r="AE902" s="99"/>
      <c r="AF902" s="93" t="s">
        <v>10721</v>
      </c>
      <c r="AG902" s="93"/>
      <c r="AH902" s="96"/>
      <c r="AI902" s="96"/>
      <c r="AJ902" s="93"/>
      <c r="AK902" s="93"/>
      <c r="AL902" s="93"/>
      <c r="AM902" s="93"/>
      <c r="AN902" s="93">
        <v>0</v>
      </c>
      <c r="AO902" s="93"/>
      <c r="AP902" s="93"/>
    </row>
    <row r="903" spans="1:42" ht="87">
      <c r="A903" s="89">
        <v>1286</v>
      </c>
      <c r="B903" s="93" t="s">
        <v>10739</v>
      </c>
      <c r="C903" s="93" t="s">
        <v>10740</v>
      </c>
      <c r="D903" s="93" t="s">
        <v>10741</v>
      </c>
      <c r="E903" s="93" t="s">
        <v>10742</v>
      </c>
      <c r="F903" s="93">
        <v>82139955067</v>
      </c>
      <c r="G903" s="93" t="s">
        <v>8649</v>
      </c>
      <c r="H903" s="93" t="s">
        <v>10740</v>
      </c>
      <c r="I903" s="93" t="s">
        <v>10740</v>
      </c>
      <c r="J903" s="93" t="s">
        <v>10743</v>
      </c>
      <c r="K903" s="93" t="s">
        <v>209</v>
      </c>
      <c r="L903" s="93" t="s">
        <v>209</v>
      </c>
      <c r="M903" s="93" t="s">
        <v>209</v>
      </c>
      <c r="N903" s="93" t="s">
        <v>209</v>
      </c>
      <c r="O903" s="93" t="s">
        <v>209</v>
      </c>
      <c r="P903" s="93"/>
      <c r="Q903" s="93" t="s">
        <v>209</v>
      </c>
      <c r="R903" s="93"/>
      <c r="S903" s="93"/>
      <c r="T903" s="93" t="s">
        <v>9720</v>
      </c>
      <c r="U903" s="99"/>
      <c r="V903" s="99"/>
      <c r="W903" s="99"/>
      <c r="X903" s="99"/>
      <c r="Y903" s="93"/>
      <c r="Z903" s="93"/>
      <c r="AA903" s="93"/>
      <c r="AB903" s="96"/>
      <c r="AC903" s="93"/>
      <c r="AD903" s="93" t="s">
        <v>209</v>
      </c>
      <c r="AE903" s="99"/>
      <c r="AF903" s="93" t="s">
        <v>6629</v>
      </c>
      <c r="AG903" s="93"/>
      <c r="AH903" s="96"/>
      <c r="AI903" s="96"/>
      <c r="AJ903" s="93"/>
      <c r="AK903" s="93"/>
      <c r="AL903" s="93"/>
      <c r="AM903" s="93"/>
      <c r="AN903" s="93">
        <v>0</v>
      </c>
      <c r="AO903" s="93"/>
      <c r="AP903" s="93"/>
    </row>
    <row r="904" spans="1:42" ht="58">
      <c r="A904" s="89">
        <v>1287</v>
      </c>
      <c r="B904" s="93" t="s">
        <v>10744</v>
      </c>
      <c r="C904" s="93" t="s">
        <v>10745</v>
      </c>
      <c r="D904" s="93" t="s">
        <v>10746</v>
      </c>
      <c r="E904" s="93" t="s">
        <v>10747</v>
      </c>
      <c r="F904" s="93">
        <v>81229191275</v>
      </c>
      <c r="G904" s="93" t="s">
        <v>8649</v>
      </c>
      <c r="H904" s="93" t="s">
        <v>10745</v>
      </c>
      <c r="I904" s="93" t="s">
        <v>10745</v>
      </c>
      <c r="J904" s="93" t="s">
        <v>10748</v>
      </c>
      <c r="K904" s="93" t="s">
        <v>209</v>
      </c>
      <c r="L904" s="93" t="s">
        <v>209</v>
      </c>
      <c r="M904" s="93" t="s">
        <v>209</v>
      </c>
      <c r="N904" s="93" t="s">
        <v>209</v>
      </c>
      <c r="O904" s="93" t="s">
        <v>209</v>
      </c>
      <c r="P904" s="93"/>
      <c r="Q904" s="93" t="s">
        <v>209</v>
      </c>
      <c r="R904" s="93"/>
      <c r="S904" s="93"/>
      <c r="T904" s="93" t="s">
        <v>9720</v>
      </c>
      <c r="U904" s="99"/>
      <c r="V904" s="99"/>
      <c r="W904" s="99"/>
      <c r="X904" s="99"/>
      <c r="Y904" s="93"/>
      <c r="Z904" s="93"/>
      <c r="AA904" s="93"/>
      <c r="AB904" s="96"/>
      <c r="AC904" s="93"/>
      <c r="AD904" s="93" t="s">
        <v>209</v>
      </c>
      <c r="AE904" s="99"/>
      <c r="AF904" s="93" t="s">
        <v>5108</v>
      </c>
      <c r="AG904" s="93"/>
      <c r="AH904" s="96"/>
      <c r="AI904" s="96"/>
      <c r="AJ904" s="93"/>
      <c r="AK904" s="93"/>
      <c r="AL904" s="93"/>
      <c r="AM904" s="93"/>
      <c r="AN904" s="93">
        <v>0</v>
      </c>
      <c r="AO904" s="93"/>
      <c r="AP904" s="93"/>
    </row>
    <row r="905" spans="1:42" ht="58">
      <c r="A905" s="89">
        <v>1288</v>
      </c>
      <c r="B905" s="93" t="s">
        <v>10749</v>
      </c>
      <c r="C905" s="93" t="s">
        <v>10750</v>
      </c>
      <c r="D905" s="93" t="s">
        <v>10751</v>
      </c>
      <c r="E905" s="93" t="s">
        <v>10752</v>
      </c>
      <c r="F905" s="93">
        <v>82189106162</v>
      </c>
      <c r="G905" s="93" t="s">
        <v>44</v>
      </c>
      <c r="H905" s="93" t="s">
        <v>10750</v>
      </c>
      <c r="I905" s="93" t="s">
        <v>10750</v>
      </c>
      <c r="J905" s="93" t="s">
        <v>10753</v>
      </c>
      <c r="K905" s="93" t="s">
        <v>209</v>
      </c>
      <c r="L905" s="93" t="s">
        <v>209</v>
      </c>
      <c r="M905" s="93" t="s">
        <v>209</v>
      </c>
      <c r="N905" s="93" t="s">
        <v>209</v>
      </c>
      <c r="O905" s="93" t="s">
        <v>209</v>
      </c>
      <c r="P905" s="93"/>
      <c r="Q905" s="93" t="s">
        <v>209</v>
      </c>
      <c r="R905" s="93"/>
      <c r="S905" s="93"/>
      <c r="T905" s="93" t="s">
        <v>9720</v>
      </c>
      <c r="U905" s="99"/>
      <c r="V905" s="99"/>
      <c r="W905" s="99"/>
      <c r="X905" s="99"/>
      <c r="Y905" s="93"/>
      <c r="Z905" s="93"/>
      <c r="AA905" s="93"/>
      <c r="AB905" s="96"/>
      <c r="AC905" s="93"/>
      <c r="AD905" s="93" t="s">
        <v>209</v>
      </c>
      <c r="AE905" s="99"/>
      <c r="AF905" s="93" t="s">
        <v>4904</v>
      </c>
      <c r="AG905" s="93"/>
      <c r="AH905" s="96"/>
      <c r="AI905" s="96"/>
      <c r="AJ905" s="93"/>
      <c r="AK905" s="93"/>
      <c r="AL905" s="93"/>
      <c r="AM905" s="93"/>
      <c r="AN905" s="93">
        <v>0</v>
      </c>
      <c r="AO905" s="93"/>
      <c r="AP905" s="93"/>
    </row>
    <row r="906" spans="1:42" ht="261">
      <c r="A906" s="89">
        <v>1289</v>
      </c>
      <c r="B906" s="93" t="s">
        <v>10754</v>
      </c>
      <c r="C906" s="93" t="s">
        <v>10755</v>
      </c>
      <c r="D906" s="93" t="s">
        <v>10756</v>
      </c>
      <c r="E906" s="93" t="s">
        <v>10757</v>
      </c>
      <c r="F906" s="93">
        <v>8155181700</v>
      </c>
      <c r="G906" s="93" t="s">
        <v>8649</v>
      </c>
      <c r="H906" s="93" t="s">
        <v>10755</v>
      </c>
      <c r="I906" s="93" t="s">
        <v>10755</v>
      </c>
      <c r="J906" s="93" t="s">
        <v>10758</v>
      </c>
      <c r="K906" s="93" t="s">
        <v>209</v>
      </c>
      <c r="L906" s="93" t="s">
        <v>209</v>
      </c>
      <c r="M906" s="93" t="s">
        <v>209</v>
      </c>
      <c r="N906" s="93" t="s">
        <v>209</v>
      </c>
      <c r="O906" s="93" t="s">
        <v>209</v>
      </c>
      <c r="P906" s="93"/>
      <c r="Q906" s="93" t="s">
        <v>209</v>
      </c>
      <c r="R906" s="93"/>
      <c r="S906" s="93"/>
      <c r="T906" s="93" t="s">
        <v>9720</v>
      </c>
      <c r="U906" s="99"/>
      <c r="V906" s="99"/>
      <c r="W906" s="99"/>
      <c r="X906" s="99"/>
      <c r="Y906" s="93"/>
      <c r="Z906" s="93"/>
      <c r="AA906" s="93"/>
      <c r="AB906" s="96"/>
      <c r="AC906" s="93"/>
      <c r="AD906" s="93" t="s">
        <v>209</v>
      </c>
      <c r="AE906" s="99"/>
      <c r="AF906" s="93" t="s">
        <v>10759</v>
      </c>
      <c r="AG906" s="93"/>
      <c r="AH906" s="96"/>
      <c r="AI906" s="96"/>
      <c r="AJ906" s="93"/>
      <c r="AK906" s="93"/>
      <c r="AL906" s="93"/>
      <c r="AM906" s="93"/>
      <c r="AN906" s="93">
        <v>0</v>
      </c>
      <c r="AO906" s="93"/>
      <c r="AP906" s="93"/>
    </row>
    <row r="907" spans="1:42" ht="72.5">
      <c r="A907" s="89">
        <v>1290</v>
      </c>
      <c r="B907" s="93" t="s">
        <v>10760</v>
      </c>
      <c r="C907" s="93" t="s">
        <v>10761</v>
      </c>
      <c r="D907" s="93" t="s">
        <v>10762</v>
      </c>
      <c r="E907" s="93" t="s">
        <v>10763</v>
      </c>
      <c r="F907" s="93">
        <v>8813214256</v>
      </c>
      <c r="G907" s="93" t="s">
        <v>44</v>
      </c>
      <c r="H907" s="93" t="s">
        <v>10761</v>
      </c>
      <c r="I907" s="93" t="s">
        <v>10761</v>
      </c>
      <c r="J907" s="93" t="s">
        <v>10764</v>
      </c>
      <c r="K907" s="93" t="s">
        <v>209</v>
      </c>
      <c r="L907" s="93" t="s">
        <v>209</v>
      </c>
      <c r="M907" s="93" t="s">
        <v>209</v>
      </c>
      <c r="N907" s="93" t="s">
        <v>209</v>
      </c>
      <c r="O907" s="93" t="s">
        <v>209</v>
      </c>
      <c r="P907" s="93"/>
      <c r="Q907" s="93" t="s">
        <v>209</v>
      </c>
      <c r="R907" s="93"/>
      <c r="S907" s="93"/>
      <c r="T907" s="93" t="s">
        <v>9720</v>
      </c>
      <c r="U907" s="99"/>
      <c r="V907" s="99"/>
      <c r="W907" s="99"/>
      <c r="X907" s="99"/>
      <c r="Y907" s="93"/>
      <c r="Z907" s="93"/>
      <c r="AA907" s="93"/>
      <c r="AB907" s="96"/>
      <c r="AC907" s="93"/>
      <c r="AD907" s="93" t="s">
        <v>209</v>
      </c>
      <c r="AE907" s="99"/>
      <c r="AF907" s="93" t="s">
        <v>9579</v>
      </c>
      <c r="AG907" s="93"/>
      <c r="AH907" s="96"/>
      <c r="AI907" s="96"/>
      <c r="AJ907" s="93"/>
      <c r="AK907" s="93"/>
      <c r="AL907" s="93"/>
      <c r="AM907" s="93"/>
      <c r="AN907" s="93">
        <v>0</v>
      </c>
      <c r="AO907" s="93"/>
      <c r="AP907" s="93"/>
    </row>
    <row r="908" spans="1:42" ht="87">
      <c r="A908" s="89">
        <v>1291</v>
      </c>
      <c r="B908" s="93" t="s">
        <v>10765</v>
      </c>
      <c r="C908" s="93" t="s">
        <v>10766</v>
      </c>
      <c r="D908" s="93" t="s">
        <v>10767</v>
      </c>
      <c r="E908" s="93" t="s">
        <v>10768</v>
      </c>
      <c r="F908" s="93">
        <v>81259124272</v>
      </c>
      <c r="G908" s="93" t="s">
        <v>44</v>
      </c>
      <c r="H908" s="93" t="s">
        <v>10766</v>
      </c>
      <c r="I908" s="93" t="s">
        <v>10766</v>
      </c>
      <c r="J908" s="93" t="s">
        <v>10769</v>
      </c>
      <c r="K908" s="93" t="s">
        <v>209</v>
      </c>
      <c r="L908" s="93" t="s">
        <v>209</v>
      </c>
      <c r="M908" s="93" t="s">
        <v>209</v>
      </c>
      <c r="N908" s="93" t="s">
        <v>209</v>
      </c>
      <c r="O908" s="93" t="s">
        <v>209</v>
      </c>
      <c r="P908" s="93"/>
      <c r="Q908" s="93" t="s">
        <v>209</v>
      </c>
      <c r="R908" s="93"/>
      <c r="S908" s="93"/>
      <c r="T908" s="93" t="s">
        <v>9720</v>
      </c>
      <c r="U908" s="99"/>
      <c r="V908" s="99"/>
      <c r="W908" s="99"/>
      <c r="X908" s="99"/>
      <c r="Y908" s="93"/>
      <c r="Z908" s="93"/>
      <c r="AA908" s="93"/>
      <c r="AB908" s="96"/>
      <c r="AC908" s="93"/>
      <c r="AD908" s="93" t="s">
        <v>209</v>
      </c>
      <c r="AE908" s="99"/>
      <c r="AF908" s="93" t="s">
        <v>10770</v>
      </c>
      <c r="AG908" s="93"/>
      <c r="AH908" s="96"/>
      <c r="AI908" s="96"/>
      <c r="AJ908" s="93"/>
      <c r="AK908" s="93"/>
      <c r="AL908" s="93"/>
      <c r="AM908" s="93"/>
      <c r="AN908" s="93">
        <v>0</v>
      </c>
      <c r="AO908" s="93"/>
      <c r="AP908" s="93"/>
    </row>
    <row r="909" spans="1:42" ht="101.5">
      <c r="A909" s="89">
        <v>1292</v>
      </c>
      <c r="B909" s="93" t="s">
        <v>10771</v>
      </c>
      <c r="C909" s="93" t="s">
        <v>10772</v>
      </c>
      <c r="D909" s="93" t="s">
        <v>10773</v>
      </c>
      <c r="E909" s="93" t="s">
        <v>10774</v>
      </c>
      <c r="F909" s="93">
        <v>83861849485</v>
      </c>
      <c r="G909" s="93" t="s">
        <v>44</v>
      </c>
      <c r="H909" s="93" t="s">
        <v>10772</v>
      </c>
      <c r="I909" s="93" t="s">
        <v>10772</v>
      </c>
      <c r="J909" s="93"/>
      <c r="K909" s="93" t="s">
        <v>209</v>
      </c>
      <c r="L909" s="93" t="s">
        <v>209</v>
      </c>
      <c r="M909" s="93" t="s">
        <v>209</v>
      </c>
      <c r="N909" s="93" t="s">
        <v>209</v>
      </c>
      <c r="O909" s="93" t="s">
        <v>209</v>
      </c>
      <c r="P909" s="93"/>
      <c r="Q909" s="93" t="s">
        <v>209</v>
      </c>
      <c r="R909" s="93"/>
      <c r="S909" s="93"/>
      <c r="T909" s="93" t="s">
        <v>9720</v>
      </c>
      <c r="U909" s="99"/>
      <c r="V909" s="99"/>
      <c r="W909" s="99"/>
      <c r="X909" s="99"/>
      <c r="Y909" s="93"/>
      <c r="Z909" s="93"/>
      <c r="AA909" s="93"/>
      <c r="AB909" s="96"/>
      <c r="AC909" s="93"/>
      <c r="AD909" s="93" t="s">
        <v>209</v>
      </c>
      <c r="AE909" s="99"/>
      <c r="AF909" s="93" t="s">
        <v>10775</v>
      </c>
      <c r="AG909" s="93"/>
      <c r="AH909" s="96"/>
      <c r="AI909" s="96"/>
      <c r="AJ909" s="93"/>
      <c r="AK909" s="93"/>
      <c r="AL909" s="93"/>
      <c r="AM909" s="93"/>
      <c r="AN909" s="93">
        <v>0</v>
      </c>
      <c r="AO909" s="93"/>
      <c r="AP909" s="93"/>
    </row>
    <row r="910" spans="1:42" ht="87">
      <c r="A910" s="89">
        <v>1293</v>
      </c>
      <c r="B910" s="93" t="s">
        <v>10776</v>
      </c>
      <c r="C910" s="93" t="s">
        <v>10777</v>
      </c>
      <c r="D910" s="93" t="s">
        <v>10778</v>
      </c>
      <c r="E910" s="93" t="s">
        <v>10779</v>
      </c>
      <c r="F910" s="93">
        <v>8123233132</v>
      </c>
      <c r="G910" s="93" t="s">
        <v>44</v>
      </c>
      <c r="H910" s="93" t="s">
        <v>10777</v>
      </c>
      <c r="I910" s="93" t="s">
        <v>10777</v>
      </c>
      <c r="J910" s="93" t="s">
        <v>10780</v>
      </c>
      <c r="K910" s="93" t="s">
        <v>209</v>
      </c>
      <c r="L910" s="93" t="s">
        <v>209</v>
      </c>
      <c r="M910" s="93" t="s">
        <v>209</v>
      </c>
      <c r="N910" s="93" t="s">
        <v>209</v>
      </c>
      <c r="O910" s="93" t="s">
        <v>209</v>
      </c>
      <c r="P910" s="93"/>
      <c r="Q910" s="93" t="s">
        <v>209</v>
      </c>
      <c r="R910" s="93"/>
      <c r="S910" s="93"/>
      <c r="T910" s="93" t="s">
        <v>9720</v>
      </c>
      <c r="U910" s="99"/>
      <c r="V910" s="99"/>
      <c r="W910" s="99"/>
      <c r="X910" s="99"/>
      <c r="Y910" s="93"/>
      <c r="Z910" s="93"/>
      <c r="AA910" s="93"/>
      <c r="AB910" s="96"/>
      <c r="AC910" s="93"/>
      <c r="AD910" s="93" t="s">
        <v>209</v>
      </c>
      <c r="AE910" s="99"/>
      <c r="AF910" s="93" t="s">
        <v>7552</v>
      </c>
      <c r="AG910" s="93"/>
      <c r="AH910" s="96"/>
      <c r="AI910" s="96"/>
      <c r="AJ910" s="93"/>
      <c r="AK910" s="93"/>
      <c r="AL910" s="93"/>
      <c r="AM910" s="93"/>
      <c r="AN910" s="93">
        <v>0</v>
      </c>
      <c r="AO910" s="93"/>
      <c r="AP910" s="93"/>
    </row>
    <row r="911" spans="1:42" ht="72.5">
      <c r="A911" s="89">
        <v>1294</v>
      </c>
      <c r="B911" s="93" t="s">
        <v>10781</v>
      </c>
      <c r="C911" s="93" t="s">
        <v>10782</v>
      </c>
      <c r="D911" s="93" t="s">
        <v>10783</v>
      </c>
      <c r="E911" s="93" t="s">
        <v>10784</v>
      </c>
      <c r="F911" s="93">
        <v>83831033815</v>
      </c>
      <c r="G911" s="93" t="s">
        <v>44</v>
      </c>
      <c r="H911" s="93" t="s">
        <v>10782</v>
      </c>
      <c r="I911" s="93" t="s">
        <v>10782</v>
      </c>
      <c r="J911" s="93" t="s">
        <v>9584</v>
      </c>
      <c r="K911" s="93" t="s">
        <v>209</v>
      </c>
      <c r="L911" s="93" t="s">
        <v>209</v>
      </c>
      <c r="M911" s="93" t="s">
        <v>209</v>
      </c>
      <c r="N911" s="93" t="s">
        <v>209</v>
      </c>
      <c r="O911" s="93" t="s">
        <v>209</v>
      </c>
      <c r="P911" s="93"/>
      <c r="Q911" s="93" t="s">
        <v>209</v>
      </c>
      <c r="R911" s="93"/>
      <c r="S911" s="93"/>
      <c r="T911" s="93" t="s">
        <v>9720</v>
      </c>
      <c r="U911" s="99"/>
      <c r="V911" s="99"/>
      <c r="W911" s="99"/>
      <c r="X911" s="99"/>
      <c r="Y911" s="93"/>
      <c r="Z911" s="93"/>
      <c r="AA911" s="93"/>
      <c r="AB911" s="96"/>
      <c r="AC911" s="93"/>
      <c r="AD911" s="93" t="s">
        <v>209</v>
      </c>
      <c r="AE911" s="99"/>
      <c r="AF911" s="93" t="s">
        <v>10785</v>
      </c>
      <c r="AG911" s="93"/>
      <c r="AH911" s="96"/>
      <c r="AI911" s="96"/>
      <c r="AJ911" s="93"/>
      <c r="AK911" s="93"/>
      <c r="AL911" s="93"/>
      <c r="AM911" s="93"/>
      <c r="AN911" s="93">
        <v>0</v>
      </c>
      <c r="AO911" s="93"/>
      <c r="AP911" s="93"/>
    </row>
    <row r="912" spans="1:42" ht="87">
      <c r="A912" s="89">
        <v>1295</v>
      </c>
      <c r="B912" s="93" t="s">
        <v>10786</v>
      </c>
      <c r="C912" s="93" t="s">
        <v>10787</v>
      </c>
      <c r="D912" s="93" t="s">
        <v>10788</v>
      </c>
      <c r="E912" s="93" t="s">
        <v>10789</v>
      </c>
      <c r="F912" s="93">
        <v>813142043010</v>
      </c>
      <c r="G912" s="93" t="s">
        <v>44</v>
      </c>
      <c r="H912" s="93" t="s">
        <v>10787</v>
      </c>
      <c r="I912" s="93" t="s">
        <v>10787</v>
      </c>
      <c r="J912" s="93" t="s">
        <v>10790</v>
      </c>
      <c r="K912" s="93" t="s">
        <v>209</v>
      </c>
      <c r="L912" s="93" t="s">
        <v>209</v>
      </c>
      <c r="M912" s="93" t="s">
        <v>209</v>
      </c>
      <c r="N912" s="93" t="s">
        <v>209</v>
      </c>
      <c r="O912" s="93" t="s">
        <v>209</v>
      </c>
      <c r="P912" s="93"/>
      <c r="Q912" s="93" t="s">
        <v>209</v>
      </c>
      <c r="R912" s="93"/>
      <c r="S912" s="93"/>
      <c r="T912" s="93" t="s">
        <v>9720</v>
      </c>
      <c r="U912" s="99"/>
      <c r="V912" s="99"/>
      <c r="W912" s="99"/>
      <c r="X912" s="99"/>
      <c r="Y912" s="93"/>
      <c r="Z912" s="93"/>
      <c r="AA912" s="93"/>
      <c r="AB912" s="96"/>
      <c r="AC912" s="93"/>
      <c r="AD912" s="93" t="s">
        <v>209</v>
      </c>
      <c r="AE912" s="99"/>
      <c r="AF912" s="93" t="s">
        <v>10791</v>
      </c>
      <c r="AG912" s="93"/>
      <c r="AH912" s="96"/>
      <c r="AI912" s="96"/>
      <c r="AJ912" s="93"/>
      <c r="AK912" s="93"/>
      <c r="AL912" s="93"/>
      <c r="AM912" s="93"/>
      <c r="AN912" s="93">
        <v>0</v>
      </c>
      <c r="AO912" s="93"/>
      <c r="AP912" s="93"/>
    </row>
    <row r="913" spans="1:42" ht="159.5">
      <c r="A913" s="89">
        <v>1296</v>
      </c>
      <c r="B913" s="93" t="s">
        <v>10792</v>
      </c>
      <c r="C913" s="93" t="s">
        <v>10793</v>
      </c>
      <c r="D913" s="93" t="s">
        <v>10794</v>
      </c>
      <c r="E913" s="93" t="s">
        <v>10795</v>
      </c>
      <c r="F913" s="93">
        <v>87866731976</v>
      </c>
      <c r="G913" s="93" t="s">
        <v>44</v>
      </c>
      <c r="H913" s="93" t="s">
        <v>10793</v>
      </c>
      <c r="I913" s="93" t="s">
        <v>10793</v>
      </c>
      <c r="J913" s="93" t="s">
        <v>10796</v>
      </c>
      <c r="K913" s="93" t="s">
        <v>209</v>
      </c>
      <c r="L913" s="93" t="s">
        <v>209</v>
      </c>
      <c r="M913" s="93" t="s">
        <v>209</v>
      </c>
      <c r="N913" s="93" t="s">
        <v>209</v>
      </c>
      <c r="O913" s="93" t="s">
        <v>209</v>
      </c>
      <c r="P913" s="93"/>
      <c r="Q913" s="93" t="s">
        <v>209</v>
      </c>
      <c r="R913" s="93"/>
      <c r="S913" s="93"/>
      <c r="T913" s="93" t="s">
        <v>9720</v>
      </c>
      <c r="U913" s="99"/>
      <c r="V913" s="99"/>
      <c r="W913" s="99"/>
      <c r="X913" s="99"/>
      <c r="Y913" s="93"/>
      <c r="Z913" s="93"/>
      <c r="AA913" s="93"/>
      <c r="AB913" s="96"/>
      <c r="AC913" s="93"/>
      <c r="AD913" s="93" t="s">
        <v>209</v>
      </c>
      <c r="AE913" s="99"/>
      <c r="AF913" s="93" t="s">
        <v>10797</v>
      </c>
      <c r="AG913" s="93"/>
      <c r="AH913" s="96"/>
      <c r="AI913" s="96"/>
      <c r="AJ913" s="93"/>
      <c r="AK913" s="93"/>
      <c r="AL913" s="93"/>
      <c r="AM913" s="93"/>
      <c r="AN913" s="93">
        <v>0</v>
      </c>
      <c r="AO913" s="93"/>
      <c r="AP913" s="93"/>
    </row>
    <row r="914" spans="1:42" ht="130.5">
      <c r="A914" s="89">
        <v>1297</v>
      </c>
      <c r="B914" s="93" t="s">
        <v>10798</v>
      </c>
      <c r="C914" s="93" t="s">
        <v>10799</v>
      </c>
      <c r="D914" s="93" t="s">
        <v>10800</v>
      </c>
      <c r="E914" s="93" t="s">
        <v>10801</v>
      </c>
      <c r="F914" s="93">
        <v>81340411972</v>
      </c>
      <c r="G914" s="93" t="s">
        <v>44</v>
      </c>
      <c r="H914" s="93" t="s">
        <v>10799</v>
      </c>
      <c r="I914" s="93" t="s">
        <v>10799</v>
      </c>
      <c r="J914" s="93" t="s">
        <v>10802</v>
      </c>
      <c r="K914" s="93" t="s">
        <v>209</v>
      </c>
      <c r="L914" s="93" t="s">
        <v>209</v>
      </c>
      <c r="M914" s="93" t="s">
        <v>209</v>
      </c>
      <c r="N914" s="93" t="s">
        <v>209</v>
      </c>
      <c r="O914" s="93" t="s">
        <v>209</v>
      </c>
      <c r="P914" s="93"/>
      <c r="Q914" s="93" t="s">
        <v>209</v>
      </c>
      <c r="R914" s="93"/>
      <c r="S914" s="93"/>
      <c r="T914" s="93" t="s">
        <v>9720</v>
      </c>
      <c r="U914" s="99"/>
      <c r="V914" s="99"/>
      <c r="W914" s="99"/>
      <c r="X914" s="99"/>
      <c r="Y914" s="93"/>
      <c r="Z914" s="93"/>
      <c r="AA914" s="93"/>
      <c r="AB914" s="96"/>
      <c r="AC914" s="93"/>
      <c r="AD914" s="93" t="s">
        <v>209</v>
      </c>
      <c r="AE914" s="99"/>
      <c r="AF914" s="93" t="s">
        <v>10803</v>
      </c>
      <c r="AG914" s="93"/>
      <c r="AH914" s="96"/>
      <c r="AI914" s="96"/>
      <c r="AJ914" s="93"/>
      <c r="AK914" s="93"/>
      <c r="AL914" s="93"/>
      <c r="AM914" s="93"/>
      <c r="AN914" s="93">
        <v>0</v>
      </c>
      <c r="AO914" s="93"/>
      <c r="AP914" s="93"/>
    </row>
    <row r="915" spans="1:42" ht="130.5">
      <c r="A915" s="89">
        <v>1298</v>
      </c>
      <c r="B915" s="93" t="s">
        <v>10804</v>
      </c>
      <c r="C915" s="93" t="s">
        <v>10805</v>
      </c>
      <c r="D915" s="93" t="s">
        <v>10806</v>
      </c>
      <c r="E915" s="93" t="s">
        <v>10807</v>
      </c>
      <c r="F915" s="93">
        <v>89678340052</v>
      </c>
      <c r="G915" s="93" t="s">
        <v>44</v>
      </c>
      <c r="H915" s="93" t="s">
        <v>10805</v>
      </c>
      <c r="I915" s="93" t="s">
        <v>10805</v>
      </c>
      <c r="J915" s="93" t="s">
        <v>10808</v>
      </c>
      <c r="K915" s="93" t="s">
        <v>209</v>
      </c>
      <c r="L915" s="93" t="s">
        <v>209</v>
      </c>
      <c r="M915" s="93" t="s">
        <v>209</v>
      </c>
      <c r="N915" s="93" t="s">
        <v>209</v>
      </c>
      <c r="O915" s="93" t="s">
        <v>209</v>
      </c>
      <c r="P915" s="93"/>
      <c r="Q915" s="93" t="s">
        <v>209</v>
      </c>
      <c r="R915" s="93"/>
      <c r="S915" s="93"/>
      <c r="T915" s="93" t="s">
        <v>9720</v>
      </c>
      <c r="U915" s="99"/>
      <c r="V915" s="99"/>
      <c r="W915" s="99"/>
      <c r="X915" s="99"/>
      <c r="Y915" s="93"/>
      <c r="Z915" s="93"/>
      <c r="AA915" s="93"/>
      <c r="AB915" s="96"/>
      <c r="AC915" s="93"/>
      <c r="AD915" s="93" t="s">
        <v>209</v>
      </c>
      <c r="AE915" s="99"/>
      <c r="AF915" s="93" t="s">
        <v>10803</v>
      </c>
      <c r="AG915" s="93"/>
      <c r="AH915" s="96"/>
      <c r="AI915" s="96"/>
      <c r="AJ915" s="93"/>
      <c r="AK915" s="93"/>
      <c r="AL915" s="93"/>
      <c r="AM915" s="93"/>
      <c r="AN915" s="93">
        <v>0</v>
      </c>
      <c r="AO915" s="93"/>
      <c r="AP915" s="93"/>
    </row>
    <row r="916" spans="1:42" ht="130.5">
      <c r="A916" s="89">
        <v>1299</v>
      </c>
      <c r="B916" s="93" t="s">
        <v>10809</v>
      </c>
      <c r="C916" s="93" t="s">
        <v>10810</v>
      </c>
      <c r="D916" s="93" t="s">
        <v>10811</v>
      </c>
      <c r="E916" s="93" t="s">
        <v>10812</v>
      </c>
      <c r="F916" s="93">
        <v>81803412002</v>
      </c>
      <c r="G916" s="93" t="s">
        <v>44</v>
      </c>
      <c r="H916" s="93" t="s">
        <v>10810</v>
      </c>
      <c r="I916" s="93" t="s">
        <v>10810</v>
      </c>
      <c r="J916" s="93" t="s">
        <v>10813</v>
      </c>
      <c r="K916" s="93" t="s">
        <v>209</v>
      </c>
      <c r="L916" s="93" t="s">
        <v>209</v>
      </c>
      <c r="M916" s="93" t="s">
        <v>209</v>
      </c>
      <c r="N916" s="93" t="s">
        <v>209</v>
      </c>
      <c r="O916" s="93" t="s">
        <v>209</v>
      </c>
      <c r="P916" s="93"/>
      <c r="Q916" s="93" t="s">
        <v>209</v>
      </c>
      <c r="R916" s="93"/>
      <c r="S916" s="93"/>
      <c r="T916" s="93" t="s">
        <v>9720</v>
      </c>
      <c r="U916" s="99"/>
      <c r="V916" s="99"/>
      <c r="W916" s="99"/>
      <c r="X916" s="99"/>
      <c r="Y916" s="93"/>
      <c r="Z916" s="93"/>
      <c r="AA916" s="93"/>
      <c r="AB916" s="96"/>
      <c r="AC916" s="93"/>
      <c r="AD916" s="93" t="s">
        <v>209</v>
      </c>
      <c r="AE916" s="99"/>
      <c r="AF916" s="93" t="s">
        <v>10814</v>
      </c>
      <c r="AG916" s="93"/>
      <c r="AH916" s="96"/>
      <c r="AI916" s="96"/>
      <c r="AJ916" s="93"/>
      <c r="AK916" s="93"/>
      <c r="AL916" s="93"/>
      <c r="AM916" s="93"/>
      <c r="AN916" s="93">
        <v>0</v>
      </c>
      <c r="AO916" s="93"/>
      <c r="AP916" s="93"/>
    </row>
    <row r="917" spans="1:42" ht="72.5">
      <c r="A917" s="89">
        <v>1301</v>
      </c>
      <c r="B917" s="93" t="s">
        <v>10821</v>
      </c>
      <c r="C917" s="93" t="s">
        <v>10822</v>
      </c>
      <c r="D917" s="93" t="s">
        <v>10823</v>
      </c>
      <c r="E917" s="93" t="s">
        <v>10824</v>
      </c>
      <c r="F917" s="93">
        <v>81234509191</v>
      </c>
      <c r="G917" s="93" t="s">
        <v>44</v>
      </c>
      <c r="H917" s="93" t="s">
        <v>10822</v>
      </c>
      <c r="I917" s="93" t="s">
        <v>10822</v>
      </c>
      <c r="J917" s="93" t="s">
        <v>10819</v>
      </c>
      <c r="K917" s="93" t="s">
        <v>209</v>
      </c>
      <c r="L917" s="93" t="s">
        <v>209</v>
      </c>
      <c r="M917" s="93" t="s">
        <v>209</v>
      </c>
      <c r="N917" s="93" t="s">
        <v>209</v>
      </c>
      <c r="O917" s="93" t="s">
        <v>209</v>
      </c>
      <c r="P917" s="93"/>
      <c r="Q917" s="93" t="s">
        <v>209</v>
      </c>
      <c r="R917" s="93"/>
      <c r="S917" s="93"/>
      <c r="T917" s="93" t="s">
        <v>9720</v>
      </c>
      <c r="U917" s="99"/>
      <c r="V917" s="99"/>
      <c r="W917" s="99"/>
      <c r="X917" s="99"/>
      <c r="Y917" s="93"/>
      <c r="Z917" s="93"/>
      <c r="AA917" s="93"/>
      <c r="AB917" s="96"/>
      <c r="AC917" s="93"/>
      <c r="AD917" s="93" t="s">
        <v>209</v>
      </c>
      <c r="AE917" s="99"/>
      <c r="AF917" s="93" t="s">
        <v>10825</v>
      </c>
      <c r="AG917" s="93"/>
      <c r="AH917" s="96"/>
      <c r="AI917" s="96"/>
      <c r="AJ917" s="93"/>
      <c r="AK917" s="93"/>
      <c r="AL917" s="93"/>
      <c r="AM917" s="93"/>
      <c r="AN917" s="93">
        <v>0</v>
      </c>
      <c r="AO917" s="93"/>
      <c r="AP917" s="93"/>
    </row>
    <row r="918" spans="1:42" ht="409.5">
      <c r="A918" s="89">
        <v>1302</v>
      </c>
      <c r="B918" s="93" t="s">
        <v>10826</v>
      </c>
      <c r="C918" s="93" t="s">
        <v>10827</v>
      </c>
      <c r="D918" s="93" t="s">
        <v>10828</v>
      </c>
      <c r="E918" s="93" t="s">
        <v>10829</v>
      </c>
      <c r="F918" s="93">
        <v>81703063531</v>
      </c>
      <c r="G918" s="93" t="s">
        <v>44</v>
      </c>
      <c r="H918" s="93" t="s">
        <v>10827</v>
      </c>
      <c r="I918" s="93" t="s">
        <v>10827</v>
      </c>
      <c r="J918" s="93" t="s">
        <v>10830</v>
      </c>
      <c r="K918" s="93" t="s">
        <v>209</v>
      </c>
      <c r="L918" s="93" t="s">
        <v>209</v>
      </c>
      <c r="M918" s="93" t="s">
        <v>209</v>
      </c>
      <c r="N918" s="93" t="s">
        <v>209</v>
      </c>
      <c r="O918" s="93" t="s">
        <v>209</v>
      </c>
      <c r="P918" s="93"/>
      <c r="Q918" s="93" t="s">
        <v>209</v>
      </c>
      <c r="R918" s="93"/>
      <c r="S918" s="93"/>
      <c r="T918" s="93" t="s">
        <v>9720</v>
      </c>
      <c r="U918" s="99"/>
      <c r="V918" s="99"/>
      <c r="W918" s="99"/>
      <c r="X918" s="99"/>
      <c r="Y918" s="93"/>
      <c r="Z918" s="93"/>
      <c r="AA918" s="93"/>
      <c r="AB918" s="96"/>
      <c r="AC918" s="93"/>
      <c r="AD918" s="93" t="s">
        <v>209</v>
      </c>
      <c r="AE918" s="99"/>
      <c r="AF918" s="93" t="s">
        <v>10831</v>
      </c>
      <c r="AG918" s="93"/>
      <c r="AH918" s="96"/>
      <c r="AI918" s="96"/>
      <c r="AJ918" s="93"/>
      <c r="AK918" s="93"/>
      <c r="AL918" s="93"/>
      <c r="AM918" s="93"/>
      <c r="AN918" s="93">
        <v>0</v>
      </c>
      <c r="AO918" s="93"/>
      <c r="AP918" s="93"/>
    </row>
    <row r="919" spans="1:42" ht="174">
      <c r="A919" s="89">
        <v>1303</v>
      </c>
      <c r="B919" s="93" t="s">
        <v>10832</v>
      </c>
      <c r="C919" s="93" t="s">
        <v>10833</v>
      </c>
      <c r="D919" s="93" t="s">
        <v>10834</v>
      </c>
      <c r="E919" s="93" t="s">
        <v>10835</v>
      </c>
      <c r="F919" s="93">
        <v>85745450825</v>
      </c>
      <c r="G919" s="93" t="s">
        <v>44</v>
      </c>
      <c r="H919" s="93" t="s">
        <v>10833</v>
      </c>
      <c r="I919" s="93" t="s">
        <v>10833</v>
      </c>
      <c r="J919" s="93" t="s">
        <v>10836</v>
      </c>
      <c r="K919" s="93" t="s">
        <v>209</v>
      </c>
      <c r="L919" s="93" t="s">
        <v>209</v>
      </c>
      <c r="M919" s="93" t="s">
        <v>209</v>
      </c>
      <c r="N919" s="93" t="s">
        <v>209</v>
      </c>
      <c r="O919" s="93" t="s">
        <v>209</v>
      </c>
      <c r="P919" s="93"/>
      <c r="Q919" s="93" t="s">
        <v>209</v>
      </c>
      <c r="R919" s="93"/>
      <c r="S919" s="93"/>
      <c r="T919" s="93" t="s">
        <v>9720</v>
      </c>
      <c r="U919" s="99"/>
      <c r="V919" s="99"/>
      <c r="W919" s="99"/>
      <c r="X919" s="99"/>
      <c r="Y919" s="93"/>
      <c r="Z919" s="93"/>
      <c r="AA919" s="93"/>
      <c r="AB919" s="96"/>
      <c r="AC919" s="93"/>
      <c r="AD919" s="93" t="s">
        <v>209</v>
      </c>
      <c r="AE919" s="99"/>
      <c r="AF919" s="93" t="s">
        <v>10837</v>
      </c>
      <c r="AG919" s="93"/>
      <c r="AH919" s="96"/>
      <c r="AI919" s="96"/>
      <c r="AJ919" s="93"/>
      <c r="AK919" s="93"/>
      <c r="AL919" s="93"/>
      <c r="AM919" s="93"/>
      <c r="AN919" s="93">
        <v>0</v>
      </c>
      <c r="AO919" s="93"/>
      <c r="AP919" s="93"/>
    </row>
    <row r="920" spans="1:42" ht="87">
      <c r="A920" s="89">
        <v>1304</v>
      </c>
      <c r="B920" s="93" t="s">
        <v>10838</v>
      </c>
      <c r="C920" s="93" t="s">
        <v>10839</v>
      </c>
      <c r="D920" s="93" t="s">
        <v>10840</v>
      </c>
      <c r="E920" s="93" t="s">
        <v>10841</v>
      </c>
      <c r="F920" s="93">
        <v>82230772076</v>
      </c>
      <c r="G920" s="93" t="s">
        <v>44</v>
      </c>
      <c r="H920" s="93" t="s">
        <v>10839</v>
      </c>
      <c r="I920" s="93" t="s">
        <v>10839</v>
      </c>
      <c r="J920" s="93"/>
      <c r="K920" s="93" t="s">
        <v>209</v>
      </c>
      <c r="L920" s="93" t="s">
        <v>209</v>
      </c>
      <c r="M920" s="93" t="s">
        <v>209</v>
      </c>
      <c r="N920" s="93" t="s">
        <v>209</v>
      </c>
      <c r="O920" s="93" t="s">
        <v>209</v>
      </c>
      <c r="P920" s="93"/>
      <c r="Q920" s="93" t="s">
        <v>209</v>
      </c>
      <c r="R920" s="93"/>
      <c r="S920" s="93"/>
      <c r="T920" s="93" t="s">
        <v>9720</v>
      </c>
      <c r="U920" s="99"/>
      <c r="V920" s="99"/>
      <c r="W920" s="99"/>
      <c r="X920" s="99"/>
      <c r="Y920" s="93"/>
      <c r="Z920" s="93"/>
      <c r="AA920" s="93"/>
      <c r="AB920" s="96"/>
      <c r="AC920" s="93"/>
      <c r="AD920" s="93" t="s">
        <v>209</v>
      </c>
      <c r="AE920" s="99"/>
      <c r="AF920" s="93" t="s">
        <v>10842</v>
      </c>
      <c r="AG920" s="93"/>
      <c r="AH920" s="96"/>
      <c r="AI920" s="96"/>
      <c r="AJ920" s="93"/>
      <c r="AK920" s="93"/>
      <c r="AL920" s="93"/>
      <c r="AM920" s="93"/>
      <c r="AN920" s="93">
        <v>0</v>
      </c>
      <c r="AO920" s="93"/>
      <c r="AP920" s="93"/>
    </row>
    <row r="921" spans="1:42" ht="87">
      <c r="A921" s="89">
        <v>1309</v>
      </c>
      <c r="B921" s="93" t="s">
        <v>10864</v>
      </c>
      <c r="C921" s="93" t="s">
        <v>10865</v>
      </c>
      <c r="D921" s="93" t="s">
        <v>10866</v>
      </c>
      <c r="E921" s="93" t="s">
        <v>10867</v>
      </c>
      <c r="F921" s="93">
        <v>82139662988</v>
      </c>
      <c r="G921" s="93" t="s">
        <v>8649</v>
      </c>
      <c r="H921" s="93" t="s">
        <v>10865</v>
      </c>
      <c r="I921" s="93" t="s">
        <v>10865</v>
      </c>
      <c r="J921" s="93" t="s">
        <v>6384</v>
      </c>
      <c r="K921" s="93" t="s">
        <v>209</v>
      </c>
      <c r="L921" s="93" t="s">
        <v>209</v>
      </c>
      <c r="M921" s="93" t="s">
        <v>209</v>
      </c>
      <c r="N921" s="93" t="s">
        <v>209</v>
      </c>
      <c r="O921" s="93" t="s">
        <v>209</v>
      </c>
      <c r="P921" s="93"/>
      <c r="Q921" s="93" t="s">
        <v>209</v>
      </c>
      <c r="R921" s="93"/>
      <c r="S921" s="93"/>
      <c r="T921" s="93" t="s">
        <v>9720</v>
      </c>
      <c r="U921" s="99"/>
      <c r="V921" s="99"/>
      <c r="W921" s="99"/>
      <c r="X921" s="99"/>
      <c r="Y921" s="93"/>
      <c r="Z921" s="93"/>
      <c r="AA921" s="93"/>
      <c r="AB921" s="96"/>
      <c r="AC921" s="93"/>
      <c r="AD921" s="93" t="s">
        <v>209</v>
      </c>
      <c r="AE921" s="99"/>
      <c r="AF921" s="93" t="s">
        <v>10868</v>
      </c>
      <c r="AG921" s="93"/>
      <c r="AH921" s="96"/>
      <c r="AI921" s="96"/>
      <c r="AJ921" s="93"/>
      <c r="AK921" s="93"/>
      <c r="AL921" s="93"/>
      <c r="AM921" s="93"/>
      <c r="AN921" s="93">
        <v>0</v>
      </c>
      <c r="AO921" s="93"/>
      <c r="AP921" s="93"/>
    </row>
    <row r="922" spans="1:42" ht="130.5">
      <c r="A922" s="89">
        <v>1311</v>
      </c>
      <c r="B922" s="93" t="s">
        <v>10875</v>
      </c>
      <c r="C922" s="93" t="s">
        <v>10876</v>
      </c>
      <c r="D922" s="93" t="s">
        <v>10877</v>
      </c>
      <c r="E922" s="93" t="s">
        <v>10878</v>
      </c>
      <c r="F922" s="93">
        <v>81330344279</v>
      </c>
      <c r="G922" s="93" t="s">
        <v>8649</v>
      </c>
      <c r="H922" s="93" t="s">
        <v>10876</v>
      </c>
      <c r="I922" s="93" t="s">
        <v>10876</v>
      </c>
      <c r="J922" s="93" t="s">
        <v>10879</v>
      </c>
      <c r="K922" s="93" t="s">
        <v>209</v>
      </c>
      <c r="L922" s="93" t="s">
        <v>209</v>
      </c>
      <c r="M922" s="93" t="s">
        <v>209</v>
      </c>
      <c r="N922" s="93" t="s">
        <v>209</v>
      </c>
      <c r="O922" s="93" t="s">
        <v>209</v>
      </c>
      <c r="P922" s="93"/>
      <c r="Q922" s="93" t="s">
        <v>209</v>
      </c>
      <c r="R922" s="93"/>
      <c r="S922" s="93"/>
      <c r="T922" s="93" t="s">
        <v>9720</v>
      </c>
      <c r="U922" s="99"/>
      <c r="V922" s="99"/>
      <c r="W922" s="99"/>
      <c r="X922" s="99"/>
      <c r="Y922" s="93"/>
      <c r="Z922" s="93"/>
      <c r="AA922" s="93"/>
      <c r="AB922" s="96"/>
      <c r="AC922" s="93"/>
      <c r="AD922" s="93" t="s">
        <v>209</v>
      </c>
      <c r="AE922" s="99"/>
      <c r="AF922" s="93" t="s">
        <v>10880</v>
      </c>
      <c r="AG922" s="93"/>
      <c r="AH922" s="96"/>
      <c r="AI922" s="96"/>
      <c r="AJ922" s="93"/>
      <c r="AK922" s="93"/>
      <c r="AL922" s="93"/>
      <c r="AM922" s="93"/>
      <c r="AN922" s="93">
        <v>0</v>
      </c>
      <c r="AO922" s="93"/>
      <c r="AP922" s="93"/>
    </row>
    <row r="923" spans="1:42" ht="72.5">
      <c r="A923" s="89">
        <v>1312</v>
      </c>
      <c r="B923" s="93" t="s">
        <v>10881</v>
      </c>
      <c r="C923" s="93" t="s">
        <v>10882</v>
      </c>
      <c r="D923" s="93" t="s">
        <v>10883</v>
      </c>
      <c r="E923" s="93">
        <v>357816210740007</v>
      </c>
      <c r="F923" s="93">
        <v>85931024777</v>
      </c>
      <c r="G923" s="93" t="s">
        <v>8649</v>
      </c>
      <c r="H923" s="93" t="s">
        <v>10882</v>
      </c>
      <c r="I923" s="93" t="s">
        <v>10882</v>
      </c>
      <c r="J923" s="93" t="s">
        <v>10884</v>
      </c>
      <c r="K923" s="93" t="s">
        <v>209</v>
      </c>
      <c r="L923" s="93" t="s">
        <v>209</v>
      </c>
      <c r="M923" s="93" t="s">
        <v>209</v>
      </c>
      <c r="N923" s="93" t="s">
        <v>209</v>
      </c>
      <c r="O923" s="93" t="s">
        <v>209</v>
      </c>
      <c r="P923" s="93"/>
      <c r="Q923" s="93" t="s">
        <v>209</v>
      </c>
      <c r="R923" s="93"/>
      <c r="S923" s="93"/>
      <c r="T923" s="93" t="s">
        <v>9720</v>
      </c>
      <c r="U923" s="99"/>
      <c r="V923" s="99"/>
      <c r="W923" s="99"/>
      <c r="X923" s="99"/>
      <c r="Y923" s="93"/>
      <c r="Z923" s="93"/>
      <c r="AA923" s="93"/>
      <c r="AB923" s="96"/>
      <c r="AC923" s="93"/>
      <c r="AD923" s="93" t="s">
        <v>209</v>
      </c>
      <c r="AE923" s="99"/>
      <c r="AF923" s="93" t="s">
        <v>10885</v>
      </c>
      <c r="AG923" s="93"/>
      <c r="AH923" s="96"/>
      <c r="AI923" s="96"/>
      <c r="AJ923" s="93"/>
      <c r="AK923" s="93"/>
      <c r="AL923" s="93"/>
      <c r="AM923" s="93"/>
      <c r="AN923" s="93">
        <v>0</v>
      </c>
      <c r="AO923" s="93"/>
      <c r="AP923" s="93"/>
    </row>
    <row r="924" spans="1:42" ht="72.5">
      <c r="A924" s="89">
        <v>1313</v>
      </c>
      <c r="B924" s="93" t="s">
        <v>10886</v>
      </c>
      <c r="C924" s="93" t="s">
        <v>10887</v>
      </c>
      <c r="D924" s="93" t="s">
        <v>10888</v>
      </c>
      <c r="E924" s="93" t="s">
        <v>10889</v>
      </c>
      <c r="F924" s="93">
        <v>81994904007</v>
      </c>
      <c r="G924" s="93" t="s">
        <v>44</v>
      </c>
      <c r="H924" s="93" t="s">
        <v>10887</v>
      </c>
      <c r="I924" s="93" t="s">
        <v>10887</v>
      </c>
      <c r="J924" s="93" t="s">
        <v>10890</v>
      </c>
      <c r="K924" s="93" t="s">
        <v>209</v>
      </c>
      <c r="L924" s="93" t="s">
        <v>209</v>
      </c>
      <c r="M924" s="93" t="s">
        <v>209</v>
      </c>
      <c r="N924" s="93" t="s">
        <v>209</v>
      </c>
      <c r="O924" s="93" t="s">
        <v>209</v>
      </c>
      <c r="P924" s="93"/>
      <c r="Q924" s="93" t="s">
        <v>209</v>
      </c>
      <c r="R924" s="93"/>
      <c r="S924" s="93"/>
      <c r="T924" s="93" t="s">
        <v>9720</v>
      </c>
      <c r="U924" s="99"/>
      <c r="V924" s="99"/>
      <c r="W924" s="99"/>
      <c r="X924" s="99"/>
      <c r="Y924" s="93"/>
      <c r="Z924" s="93"/>
      <c r="AA924" s="93"/>
      <c r="AB924" s="96"/>
      <c r="AC924" s="93"/>
      <c r="AD924" s="93" t="s">
        <v>209</v>
      </c>
      <c r="AE924" s="99"/>
      <c r="AF924" s="93" t="s">
        <v>10891</v>
      </c>
      <c r="AG924" s="93"/>
      <c r="AH924" s="96"/>
      <c r="AI924" s="96"/>
      <c r="AJ924" s="93"/>
      <c r="AK924" s="93"/>
      <c r="AL924" s="93"/>
      <c r="AM924" s="93"/>
      <c r="AN924" s="93">
        <v>0</v>
      </c>
      <c r="AO924" s="93"/>
      <c r="AP924" s="93"/>
    </row>
    <row r="925" spans="1:42" ht="58">
      <c r="A925" s="89">
        <v>1314</v>
      </c>
      <c r="B925" s="93" t="s">
        <v>10892</v>
      </c>
      <c r="C925" s="93" t="s">
        <v>10893</v>
      </c>
      <c r="D925" s="93" t="s">
        <v>10894</v>
      </c>
      <c r="E925" s="93" t="s">
        <v>10895</v>
      </c>
      <c r="F925" s="93">
        <v>811330133</v>
      </c>
      <c r="G925" s="93" t="s">
        <v>8649</v>
      </c>
      <c r="H925" s="93" t="s">
        <v>10893</v>
      </c>
      <c r="I925" s="93" t="s">
        <v>10893</v>
      </c>
      <c r="J925" s="93" t="s">
        <v>10896</v>
      </c>
      <c r="K925" s="93" t="s">
        <v>209</v>
      </c>
      <c r="L925" s="93" t="s">
        <v>209</v>
      </c>
      <c r="M925" s="93" t="s">
        <v>209</v>
      </c>
      <c r="N925" s="93" t="s">
        <v>209</v>
      </c>
      <c r="O925" s="93" t="s">
        <v>209</v>
      </c>
      <c r="P925" s="93"/>
      <c r="Q925" s="93" t="s">
        <v>209</v>
      </c>
      <c r="R925" s="93"/>
      <c r="S925" s="93"/>
      <c r="T925" s="93" t="s">
        <v>9720</v>
      </c>
      <c r="U925" s="99"/>
      <c r="V925" s="99"/>
      <c r="W925" s="99"/>
      <c r="X925" s="99"/>
      <c r="Y925" s="93"/>
      <c r="Z925" s="93"/>
      <c r="AA925" s="93"/>
      <c r="AB925" s="96"/>
      <c r="AC925" s="93"/>
      <c r="AD925" s="93" t="s">
        <v>209</v>
      </c>
      <c r="AE925" s="99"/>
      <c r="AF925" s="93" t="s">
        <v>10897</v>
      </c>
      <c r="AG925" s="93"/>
      <c r="AH925" s="96"/>
      <c r="AI925" s="96"/>
      <c r="AJ925" s="93"/>
      <c r="AK925" s="93"/>
      <c r="AL925" s="93"/>
      <c r="AM925" s="93"/>
      <c r="AN925" s="93">
        <v>0</v>
      </c>
      <c r="AO925" s="93"/>
      <c r="AP925" s="93"/>
    </row>
    <row r="926" spans="1:42" ht="203">
      <c r="A926" s="89">
        <v>1315</v>
      </c>
      <c r="B926" s="93" t="s">
        <v>10898</v>
      </c>
      <c r="C926" s="93" t="s">
        <v>10899</v>
      </c>
      <c r="D926" s="93" t="s">
        <v>10900</v>
      </c>
      <c r="E926" s="93" t="s">
        <v>10901</v>
      </c>
      <c r="F926" s="93" t="s">
        <v>10902</v>
      </c>
      <c r="G926" s="93" t="s">
        <v>44</v>
      </c>
      <c r="H926" s="93" t="s">
        <v>10899</v>
      </c>
      <c r="I926" s="93" t="s">
        <v>10899</v>
      </c>
      <c r="J926" s="93" t="s">
        <v>10903</v>
      </c>
      <c r="K926" s="93" t="s">
        <v>209</v>
      </c>
      <c r="L926" s="93" t="s">
        <v>209</v>
      </c>
      <c r="M926" s="93" t="s">
        <v>209</v>
      </c>
      <c r="N926" s="93" t="s">
        <v>209</v>
      </c>
      <c r="O926" s="93" t="s">
        <v>209</v>
      </c>
      <c r="P926" s="93"/>
      <c r="Q926" s="93" t="s">
        <v>209</v>
      </c>
      <c r="R926" s="93"/>
      <c r="S926" s="93"/>
      <c r="T926" s="93" t="s">
        <v>9720</v>
      </c>
      <c r="U926" s="99"/>
      <c r="V926" s="99"/>
      <c r="W926" s="99"/>
      <c r="X926" s="99"/>
      <c r="Y926" s="93"/>
      <c r="Z926" s="93"/>
      <c r="AA926" s="93"/>
      <c r="AB926" s="96"/>
      <c r="AC926" s="93"/>
      <c r="AD926" s="93" t="s">
        <v>209</v>
      </c>
      <c r="AE926" s="99"/>
      <c r="AF926" s="93" t="s">
        <v>10904</v>
      </c>
      <c r="AG926" s="93"/>
      <c r="AH926" s="96"/>
      <c r="AI926" s="96"/>
      <c r="AJ926" s="93"/>
      <c r="AK926" s="93"/>
      <c r="AL926" s="93"/>
      <c r="AM926" s="93"/>
      <c r="AN926" s="93">
        <v>0</v>
      </c>
      <c r="AO926" s="93"/>
      <c r="AP926" s="93"/>
    </row>
    <row r="927" spans="1:42" ht="188.5">
      <c r="A927" s="89">
        <v>1316</v>
      </c>
      <c r="B927" s="93" t="s">
        <v>10905</v>
      </c>
      <c r="C927" s="93" t="s">
        <v>10906</v>
      </c>
      <c r="D927" s="93" t="s">
        <v>10907</v>
      </c>
      <c r="E927" s="93" t="s">
        <v>10908</v>
      </c>
      <c r="F927" s="93">
        <v>81234200324</v>
      </c>
      <c r="G927" s="93" t="s">
        <v>8649</v>
      </c>
      <c r="H927" s="93" t="s">
        <v>10906</v>
      </c>
      <c r="I927" s="93" t="s">
        <v>10906</v>
      </c>
      <c r="J927" s="93" t="s">
        <v>10909</v>
      </c>
      <c r="K927" s="93" t="s">
        <v>209</v>
      </c>
      <c r="L927" s="93" t="s">
        <v>209</v>
      </c>
      <c r="M927" s="93" t="s">
        <v>209</v>
      </c>
      <c r="N927" s="93" t="s">
        <v>209</v>
      </c>
      <c r="O927" s="93" t="s">
        <v>209</v>
      </c>
      <c r="P927" s="93"/>
      <c r="Q927" s="93" t="s">
        <v>209</v>
      </c>
      <c r="R927" s="93"/>
      <c r="S927" s="93"/>
      <c r="T927" s="93" t="s">
        <v>9720</v>
      </c>
      <c r="U927" s="99"/>
      <c r="V927" s="99"/>
      <c r="W927" s="99"/>
      <c r="X927" s="99"/>
      <c r="Y927" s="93"/>
      <c r="Z927" s="93"/>
      <c r="AA927" s="93"/>
      <c r="AB927" s="96"/>
      <c r="AC927" s="93"/>
      <c r="AD927" s="93" t="s">
        <v>209</v>
      </c>
      <c r="AE927" s="99"/>
      <c r="AF927" s="93" t="s">
        <v>10910</v>
      </c>
      <c r="AG927" s="93"/>
      <c r="AH927" s="96"/>
      <c r="AI927" s="96"/>
      <c r="AJ927" s="93"/>
      <c r="AK927" s="93"/>
      <c r="AL927" s="93"/>
      <c r="AM927" s="93"/>
      <c r="AN927" s="93">
        <v>0</v>
      </c>
      <c r="AO927" s="93"/>
      <c r="AP927" s="93"/>
    </row>
    <row r="928" spans="1:42" ht="159.5">
      <c r="A928" s="89">
        <v>1317</v>
      </c>
      <c r="B928" s="93" t="s">
        <v>10911</v>
      </c>
      <c r="C928" s="93" t="s">
        <v>10912</v>
      </c>
      <c r="D928" s="93" t="s">
        <v>10913</v>
      </c>
      <c r="E928" s="93" t="s">
        <v>10914</v>
      </c>
      <c r="F928" s="93">
        <v>818309071</v>
      </c>
      <c r="G928" s="93" t="s">
        <v>8649</v>
      </c>
      <c r="H928" s="93" t="s">
        <v>10912</v>
      </c>
      <c r="I928" s="93" t="s">
        <v>10912</v>
      </c>
      <c r="J928" s="93" t="s">
        <v>10915</v>
      </c>
      <c r="K928" s="93" t="s">
        <v>209</v>
      </c>
      <c r="L928" s="93" t="s">
        <v>209</v>
      </c>
      <c r="M928" s="93" t="s">
        <v>209</v>
      </c>
      <c r="N928" s="93" t="s">
        <v>209</v>
      </c>
      <c r="O928" s="93" t="s">
        <v>209</v>
      </c>
      <c r="P928" s="93"/>
      <c r="Q928" s="93" t="s">
        <v>209</v>
      </c>
      <c r="R928" s="93"/>
      <c r="S928" s="93"/>
      <c r="T928" s="93" t="s">
        <v>9720</v>
      </c>
      <c r="U928" s="99"/>
      <c r="V928" s="99"/>
      <c r="W928" s="99"/>
      <c r="X928" s="99"/>
      <c r="Y928" s="93"/>
      <c r="Z928" s="93"/>
      <c r="AA928" s="93"/>
      <c r="AB928" s="96"/>
      <c r="AC928" s="93"/>
      <c r="AD928" s="93" t="s">
        <v>209</v>
      </c>
      <c r="AE928" s="99"/>
      <c r="AF928" s="93" t="s">
        <v>10916</v>
      </c>
      <c r="AG928" s="93"/>
      <c r="AH928" s="96"/>
      <c r="AI928" s="96"/>
      <c r="AJ928" s="93"/>
      <c r="AK928" s="93"/>
      <c r="AL928" s="93"/>
      <c r="AM928" s="93"/>
      <c r="AN928" s="93">
        <v>0</v>
      </c>
      <c r="AO928" s="93"/>
      <c r="AP928" s="93"/>
    </row>
    <row r="929" spans="1:42" ht="130.5">
      <c r="A929" s="89">
        <v>1320</v>
      </c>
      <c r="B929" s="93" t="s">
        <v>10929</v>
      </c>
      <c r="C929" s="93" t="s">
        <v>10930</v>
      </c>
      <c r="D929" s="93" t="s">
        <v>10931</v>
      </c>
      <c r="E929" s="93" t="s">
        <v>10932</v>
      </c>
      <c r="F929" s="93">
        <v>81230232009</v>
      </c>
      <c r="G929" s="93" t="s">
        <v>44</v>
      </c>
      <c r="H929" s="93" t="s">
        <v>10930</v>
      </c>
      <c r="I929" s="93" t="s">
        <v>10930</v>
      </c>
      <c r="J929" s="93" t="s">
        <v>10933</v>
      </c>
      <c r="K929" s="93" t="s">
        <v>209</v>
      </c>
      <c r="L929" s="93" t="s">
        <v>209</v>
      </c>
      <c r="M929" s="93" t="s">
        <v>209</v>
      </c>
      <c r="N929" s="93" t="s">
        <v>209</v>
      </c>
      <c r="O929" s="93" t="s">
        <v>209</v>
      </c>
      <c r="P929" s="93"/>
      <c r="Q929" s="93" t="s">
        <v>209</v>
      </c>
      <c r="R929" s="93"/>
      <c r="S929" s="93"/>
      <c r="T929" s="93" t="s">
        <v>9720</v>
      </c>
      <c r="U929" s="99"/>
      <c r="V929" s="99"/>
      <c r="W929" s="99"/>
      <c r="X929" s="99"/>
      <c r="Y929" s="93"/>
      <c r="Z929" s="93"/>
      <c r="AA929" s="93"/>
      <c r="AB929" s="96"/>
      <c r="AC929" s="93"/>
      <c r="AD929" s="93" t="s">
        <v>209</v>
      </c>
      <c r="AE929" s="99"/>
      <c r="AF929" s="93" t="s">
        <v>10934</v>
      </c>
      <c r="AG929" s="93"/>
      <c r="AH929" s="96"/>
      <c r="AI929" s="96"/>
      <c r="AJ929" s="93"/>
      <c r="AK929" s="93"/>
      <c r="AL929" s="93"/>
      <c r="AM929" s="93"/>
      <c r="AN929" s="93">
        <v>0</v>
      </c>
      <c r="AO929" s="93"/>
      <c r="AP929" s="93"/>
    </row>
    <row r="930" spans="1:42" ht="43.5">
      <c r="A930" s="89">
        <v>1322</v>
      </c>
      <c r="B930" s="93" t="s">
        <v>10940</v>
      </c>
      <c r="C930" s="93" t="s">
        <v>10941</v>
      </c>
      <c r="D930" s="93" t="s">
        <v>10942</v>
      </c>
      <c r="E930" s="93" t="s">
        <v>10943</v>
      </c>
      <c r="F930" s="93">
        <v>81703868635</v>
      </c>
      <c r="G930" s="93" t="s">
        <v>8649</v>
      </c>
      <c r="H930" s="93" t="s">
        <v>10941</v>
      </c>
      <c r="I930" s="93" t="s">
        <v>10941</v>
      </c>
      <c r="J930" s="93" t="s">
        <v>10944</v>
      </c>
      <c r="K930" s="93" t="s">
        <v>209</v>
      </c>
      <c r="L930" s="93" t="s">
        <v>209</v>
      </c>
      <c r="M930" s="93" t="s">
        <v>209</v>
      </c>
      <c r="N930" s="93" t="s">
        <v>209</v>
      </c>
      <c r="O930" s="93" t="s">
        <v>209</v>
      </c>
      <c r="P930" s="93"/>
      <c r="Q930" s="93" t="s">
        <v>209</v>
      </c>
      <c r="R930" s="93"/>
      <c r="S930" s="93"/>
      <c r="T930" s="93" t="s">
        <v>9720</v>
      </c>
      <c r="U930" s="99"/>
      <c r="V930" s="99"/>
      <c r="W930" s="99"/>
      <c r="X930" s="99"/>
      <c r="Y930" s="93"/>
      <c r="Z930" s="93"/>
      <c r="AA930" s="93"/>
      <c r="AB930" s="96"/>
      <c r="AC930" s="93"/>
      <c r="AD930" s="93" t="s">
        <v>209</v>
      </c>
      <c r="AE930" s="99"/>
      <c r="AF930" s="93" t="s">
        <v>10945</v>
      </c>
      <c r="AG930" s="93"/>
      <c r="AH930" s="96"/>
      <c r="AI930" s="96"/>
      <c r="AJ930" s="93"/>
      <c r="AK930" s="93"/>
      <c r="AL930" s="93"/>
      <c r="AM930" s="93"/>
      <c r="AN930" s="93">
        <v>0</v>
      </c>
      <c r="AO930" s="93"/>
      <c r="AP930" s="93"/>
    </row>
    <row r="931" spans="1:42" ht="43.5">
      <c r="A931" s="89">
        <v>1324</v>
      </c>
      <c r="B931" s="93" t="s">
        <v>10952</v>
      </c>
      <c r="C931" s="93" t="s">
        <v>10953</v>
      </c>
      <c r="D931" s="93" t="s">
        <v>10954</v>
      </c>
      <c r="E931" s="93" t="s">
        <v>10955</v>
      </c>
      <c r="F931" s="93">
        <v>85101468482</v>
      </c>
      <c r="G931" s="93" t="s">
        <v>8649</v>
      </c>
      <c r="H931" s="93" t="s">
        <v>10953</v>
      </c>
      <c r="I931" s="93" t="s">
        <v>10953</v>
      </c>
      <c r="J931" s="93" t="s">
        <v>10956</v>
      </c>
      <c r="K931" s="93" t="s">
        <v>209</v>
      </c>
      <c r="L931" s="93" t="s">
        <v>209</v>
      </c>
      <c r="M931" s="93" t="s">
        <v>209</v>
      </c>
      <c r="N931" s="93" t="s">
        <v>209</v>
      </c>
      <c r="O931" s="93" t="s">
        <v>209</v>
      </c>
      <c r="P931" s="93"/>
      <c r="Q931" s="93" t="s">
        <v>209</v>
      </c>
      <c r="R931" s="93"/>
      <c r="S931" s="93"/>
      <c r="T931" s="93" t="s">
        <v>9720</v>
      </c>
      <c r="U931" s="99"/>
      <c r="V931" s="99"/>
      <c r="W931" s="99"/>
      <c r="X931" s="99"/>
      <c r="Y931" s="93"/>
      <c r="Z931" s="93"/>
      <c r="AA931" s="93"/>
      <c r="AB931" s="96"/>
      <c r="AC931" s="93"/>
      <c r="AD931" s="93" t="s">
        <v>209</v>
      </c>
      <c r="AE931" s="99"/>
      <c r="AF931" s="93" t="s">
        <v>10957</v>
      </c>
      <c r="AG931" s="93"/>
      <c r="AH931" s="96"/>
      <c r="AI931" s="96"/>
      <c r="AJ931" s="93"/>
      <c r="AK931" s="93"/>
      <c r="AL931" s="93"/>
      <c r="AM931" s="93"/>
      <c r="AN931" s="93">
        <v>0</v>
      </c>
      <c r="AO931" s="93"/>
      <c r="AP931" s="93"/>
    </row>
    <row r="932" spans="1:42" ht="159.5">
      <c r="A932" s="89">
        <v>1325</v>
      </c>
      <c r="B932" s="93" t="s">
        <v>10958</v>
      </c>
      <c r="C932" s="93" t="s">
        <v>10959</v>
      </c>
      <c r="D932" s="93" t="s">
        <v>10960</v>
      </c>
      <c r="E932" s="93" t="s">
        <v>10961</v>
      </c>
      <c r="F932" s="93" t="s">
        <v>10962</v>
      </c>
      <c r="G932" s="93" t="s">
        <v>44</v>
      </c>
      <c r="H932" s="93" t="s">
        <v>10959</v>
      </c>
      <c r="I932" s="93" t="s">
        <v>10959</v>
      </c>
      <c r="J932" s="93" t="s">
        <v>10963</v>
      </c>
      <c r="K932" s="93" t="s">
        <v>209</v>
      </c>
      <c r="L932" s="93" t="s">
        <v>209</v>
      </c>
      <c r="M932" s="93" t="s">
        <v>209</v>
      </c>
      <c r="N932" s="93" t="s">
        <v>209</v>
      </c>
      <c r="O932" s="93" t="s">
        <v>209</v>
      </c>
      <c r="P932" s="93"/>
      <c r="Q932" s="93" t="s">
        <v>209</v>
      </c>
      <c r="R932" s="93"/>
      <c r="S932" s="93"/>
      <c r="T932" s="93" t="s">
        <v>9720</v>
      </c>
      <c r="U932" s="99"/>
      <c r="V932" s="99"/>
      <c r="W932" s="99"/>
      <c r="X932" s="99"/>
      <c r="Y932" s="93"/>
      <c r="Z932" s="93"/>
      <c r="AA932" s="93"/>
      <c r="AB932" s="96"/>
      <c r="AC932" s="93"/>
      <c r="AD932" s="93" t="s">
        <v>209</v>
      </c>
      <c r="AE932" s="99"/>
      <c r="AF932" s="93" t="s">
        <v>10964</v>
      </c>
      <c r="AG932" s="93"/>
      <c r="AH932" s="96"/>
      <c r="AI932" s="96"/>
      <c r="AJ932" s="93"/>
      <c r="AK932" s="93"/>
      <c r="AL932" s="93"/>
      <c r="AM932" s="93"/>
      <c r="AN932" s="93">
        <v>0</v>
      </c>
      <c r="AO932" s="93"/>
      <c r="AP932" s="93"/>
    </row>
    <row r="933" spans="1:42" ht="87">
      <c r="A933" s="89">
        <v>1326</v>
      </c>
      <c r="B933" s="93" t="s">
        <v>10965</v>
      </c>
      <c r="C933" s="93" t="s">
        <v>10966</v>
      </c>
      <c r="D933" s="93" t="s">
        <v>10967</v>
      </c>
      <c r="E933" s="93" t="s">
        <v>10968</v>
      </c>
      <c r="F933" s="93">
        <v>81330510719</v>
      </c>
      <c r="G933" s="93" t="s">
        <v>44</v>
      </c>
      <c r="H933" s="93" t="s">
        <v>10966</v>
      </c>
      <c r="I933" s="93" t="s">
        <v>10966</v>
      </c>
      <c r="J933" s="93" t="s">
        <v>10969</v>
      </c>
      <c r="K933" s="93" t="s">
        <v>209</v>
      </c>
      <c r="L933" s="93" t="s">
        <v>209</v>
      </c>
      <c r="M933" s="93" t="s">
        <v>209</v>
      </c>
      <c r="N933" s="93" t="s">
        <v>209</v>
      </c>
      <c r="O933" s="93" t="s">
        <v>209</v>
      </c>
      <c r="P933" s="93"/>
      <c r="Q933" s="93" t="s">
        <v>209</v>
      </c>
      <c r="R933" s="93"/>
      <c r="S933" s="93"/>
      <c r="T933" s="93" t="s">
        <v>9720</v>
      </c>
      <c r="U933" s="99"/>
      <c r="V933" s="99"/>
      <c r="W933" s="99"/>
      <c r="X933" s="99"/>
      <c r="Y933" s="93"/>
      <c r="Z933" s="93"/>
      <c r="AA933" s="93"/>
      <c r="AB933" s="96"/>
      <c r="AC933" s="93"/>
      <c r="AD933" s="93" t="s">
        <v>209</v>
      </c>
      <c r="AE933" s="99"/>
      <c r="AF933" s="93" t="s">
        <v>10970</v>
      </c>
      <c r="AG933" s="93"/>
      <c r="AH933" s="96"/>
      <c r="AI933" s="96"/>
      <c r="AJ933" s="93"/>
      <c r="AK933" s="93"/>
      <c r="AL933" s="93"/>
      <c r="AM933" s="93"/>
      <c r="AN933" s="93">
        <v>0</v>
      </c>
      <c r="AO933" s="93"/>
      <c r="AP933" s="93"/>
    </row>
    <row r="934" spans="1:42" ht="130.5">
      <c r="A934" s="89">
        <v>1328</v>
      </c>
      <c r="B934" s="93" t="s">
        <v>10977</v>
      </c>
      <c r="C934" s="93" t="s">
        <v>10978</v>
      </c>
      <c r="D934" s="93" t="s">
        <v>10979</v>
      </c>
      <c r="E934" s="93" t="s">
        <v>10980</v>
      </c>
      <c r="F934" s="93">
        <v>818526768</v>
      </c>
      <c r="G934" s="93" t="s">
        <v>8649</v>
      </c>
      <c r="H934" s="93" t="s">
        <v>10978</v>
      </c>
      <c r="I934" s="93" t="s">
        <v>10978</v>
      </c>
      <c r="J934" s="93" t="s">
        <v>10981</v>
      </c>
      <c r="K934" s="93" t="s">
        <v>209</v>
      </c>
      <c r="L934" s="93" t="s">
        <v>209</v>
      </c>
      <c r="M934" s="93" t="s">
        <v>209</v>
      </c>
      <c r="N934" s="93" t="s">
        <v>209</v>
      </c>
      <c r="O934" s="93" t="s">
        <v>209</v>
      </c>
      <c r="P934" s="93"/>
      <c r="Q934" s="93" t="s">
        <v>209</v>
      </c>
      <c r="R934" s="93"/>
      <c r="S934" s="93"/>
      <c r="T934" s="93" t="s">
        <v>9720</v>
      </c>
      <c r="U934" s="99"/>
      <c r="V934" s="99"/>
      <c r="W934" s="99"/>
      <c r="X934" s="99"/>
      <c r="Y934" s="93"/>
      <c r="Z934" s="93"/>
      <c r="AA934" s="93"/>
      <c r="AB934" s="96"/>
      <c r="AC934" s="93"/>
      <c r="AD934" s="93" t="s">
        <v>209</v>
      </c>
      <c r="AE934" s="99"/>
      <c r="AF934" s="93" t="s">
        <v>10982</v>
      </c>
      <c r="AG934" s="93"/>
      <c r="AH934" s="96"/>
      <c r="AI934" s="96"/>
      <c r="AJ934" s="93"/>
      <c r="AK934" s="93"/>
      <c r="AL934" s="93"/>
      <c r="AM934" s="93"/>
      <c r="AN934" s="93">
        <v>0</v>
      </c>
      <c r="AO934" s="93"/>
      <c r="AP934" s="93"/>
    </row>
    <row r="935" spans="1:42" ht="58">
      <c r="A935" s="89">
        <v>1330</v>
      </c>
      <c r="B935" s="100" t="s">
        <v>10989</v>
      </c>
      <c r="C935" s="93" t="s">
        <v>10990</v>
      </c>
      <c r="D935" s="93" t="s">
        <v>10991</v>
      </c>
      <c r="E935" s="93" t="s">
        <v>10992</v>
      </c>
      <c r="F935" s="93">
        <v>8812724674</v>
      </c>
      <c r="G935" s="93" t="s">
        <v>8649</v>
      </c>
      <c r="H935" s="93" t="s">
        <v>10990</v>
      </c>
      <c r="I935" s="93" t="s">
        <v>10990</v>
      </c>
      <c r="J935" s="93"/>
      <c r="K935" s="93" t="s">
        <v>209</v>
      </c>
      <c r="L935" s="93" t="s">
        <v>209</v>
      </c>
      <c r="M935" s="93" t="s">
        <v>209</v>
      </c>
      <c r="N935" s="93" t="s">
        <v>209</v>
      </c>
      <c r="O935" s="93" t="s">
        <v>209</v>
      </c>
      <c r="P935" s="93"/>
      <c r="Q935" s="93" t="s">
        <v>209</v>
      </c>
      <c r="R935" s="93"/>
      <c r="S935" s="93"/>
      <c r="T935" s="93" t="s">
        <v>9720</v>
      </c>
      <c r="U935" s="99"/>
      <c r="V935" s="99"/>
      <c r="W935" s="99"/>
      <c r="X935" s="99"/>
      <c r="Y935" s="93"/>
      <c r="Z935" s="93"/>
      <c r="AA935" s="93"/>
      <c r="AB935" s="96"/>
      <c r="AC935" s="93"/>
      <c r="AD935" s="93" t="s">
        <v>209</v>
      </c>
      <c r="AE935" s="99"/>
      <c r="AF935" s="93" t="s">
        <v>10993</v>
      </c>
      <c r="AG935" s="93"/>
      <c r="AH935" s="96"/>
      <c r="AI935" s="96"/>
      <c r="AJ935" s="93"/>
      <c r="AK935" s="93"/>
      <c r="AL935" s="93"/>
      <c r="AM935" s="93"/>
      <c r="AN935" s="93">
        <v>0</v>
      </c>
      <c r="AO935" s="93"/>
      <c r="AP935" s="93"/>
    </row>
    <row r="936" spans="1:42" ht="406">
      <c r="A936" s="89">
        <v>1333</v>
      </c>
      <c r="B936" s="93" t="s">
        <v>11003</v>
      </c>
      <c r="C936" s="93" t="s">
        <v>11004</v>
      </c>
      <c r="D936" s="93" t="s">
        <v>11005</v>
      </c>
      <c r="E936" s="93" t="s">
        <v>11006</v>
      </c>
      <c r="F936" s="93">
        <v>818525253</v>
      </c>
      <c r="G936" s="93" t="s">
        <v>44</v>
      </c>
      <c r="H936" s="93" t="s">
        <v>11004</v>
      </c>
      <c r="I936" s="93" t="s">
        <v>11004</v>
      </c>
      <c r="J936" s="93" t="s">
        <v>11007</v>
      </c>
      <c r="K936" s="93" t="s">
        <v>209</v>
      </c>
      <c r="L936" s="93" t="s">
        <v>209</v>
      </c>
      <c r="M936" s="93" t="s">
        <v>209</v>
      </c>
      <c r="N936" s="93" t="s">
        <v>209</v>
      </c>
      <c r="O936" s="93" t="s">
        <v>209</v>
      </c>
      <c r="P936" s="93"/>
      <c r="Q936" s="93" t="s">
        <v>209</v>
      </c>
      <c r="R936" s="93"/>
      <c r="S936" s="93"/>
      <c r="T936" s="93" t="s">
        <v>9720</v>
      </c>
      <c r="U936" s="99"/>
      <c r="V936" s="99"/>
      <c r="W936" s="99"/>
      <c r="X936" s="99"/>
      <c r="Y936" s="93"/>
      <c r="Z936" s="93"/>
      <c r="AA936" s="93"/>
      <c r="AB936" s="96"/>
      <c r="AC936" s="93"/>
      <c r="AD936" s="93" t="s">
        <v>209</v>
      </c>
      <c r="AE936" s="99"/>
      <c r="AF936" s="93" t="s">
        <v>11008</v>
      </c>
      <c r="AG936" s="93"/>
      <c r="AH936" s="96"/>
      <c r="AI936" s="96"/>
      <c r="AJ936" s="93"/>
      <c r="AK936" s="93"/>
      <c r="AL936" s="93"/>
      <c r="AM936" s="93"/>
      <c r="AN936" s="93">
        <v>0</v>
      </c>
      <c r="AO936" s="93"/>
      <c r="AP936" s="93"/>
    </row>
    <row r="937" spans="1:42" ht="130.5">
      <c r="A937" s="89">
        <v>1334</v>
      </c>
      <c r="B937" s="93" t="s">
        <v>11009</v>
      </c>
      <c r="C937" s="93" t="s">
        <v>11010</v>
      </c>
      <c r="D937" s="93" t="s">
        <v>11011</v>
      </c>
      <c r="E937" s="93" t="s">
        <v>11012</v>
      </c>
      <c r="F937" s="93">
        <v>85732641728</v>
      </c>
      <c r="G937" s="93" t="s">
        <v>8649</v>
      </c>
      <c r="H937" s="93" t="s">
        <v>11010</v>
      </c>
      <c r="I937" s="93" t="s">
        <v>11010</v>
      </c>
      <c r="J937" s="93" t="s">
        <v>11013</v>
      </c>
      <c r="K937" s="93" t="s">
        <v>209</v>
      </c>
      <c r="L937" s="93" t="s">
        <v>209</v>
      </c>
      <c r="M937" s="93" t="s">
        <v>209</v>
      </c>
      <c r="N937" s="93" t="s">
        <v>209</v>
      </c>
      <c r="O937" s="93" t="s">
        <v>209</v>
      </c>
      <c r="P937" s="93"/>
      <c r="Q937" s="93" t="s">
        <v>209</v>
      </c>
      <c r="R937" s="93"/>
      <c r="S937" s="93"/>
      <c r="T937" s="93" t="s">
        <v>9720</v>
      </c>
      <c r="U937" s="99"/>
      <c r="V937" s="99"/>
      <c r="W937" s="99"/>
      <c r="X937" s="99"/>
      <c r="Y937" s="93"/>
      <c r="Z937" s="93"/>
      <c r="AA937" s="93"/>
      <c r="AB937" s="96"/>
      <c r="AC937" s="93"/>
      <c r="AD937" s="93" t="s">
        <v>209</v>
      </c>
      <c r="AE937" s="99"/>
      <c r="AF937" s="93" t="s">
        <v>11014</v>
      </c>
      <c r="AG937" s="93"/>
      <c r="AH937" s="96"/>
      <c r="AI937" s="96"/>
      <c r="AJ937" s="93"/>
      <c r="AK937" s="93"/>
      <c r="AL937" s="93"/>
      <c r="AM937" s="93"/>
      <c r="AN937" s="93">
        <v>0</v>
      </c>
      <c r="AO937" s="93"/>
      <c r="AP937" s="93"/>
    </row>
    <row r="938" spans="1:42" ht="391.5">
      <c r="A938" s="89">
        <v>1335</v>
      </c>
      <c r="B938" s="93" t="s">
        <v>11015</v>
      </c>
      <c r="C938" s="93" t="s">
        <v>11016</v>
      </c>
      <c r="D938" s="93" t="s">
        <v>11017</v>
      </c>
      <c r="E938" s="93" t="s">
        <v>11018</v>
      </c>
      <c r="F938" s="93">
        <v>81233076746</v>
      </c>
      <c r="G938" s="93" t="s">
        <v>8649</v>
      </c>
      <c r="H938" s="93" t="s">
        <v>11016</v>
      </c>
      <c r="I938" s="93" t="s">
        <v>11016</v>
      </c>
      <c r="J938" s="93" t="s">
        <v>11019</v>
      </c>
      <c r="K938" s="93" t="s">
        <v>209</v>
      </c>
      <c r="L938" s="93" t="s">
        <v>209</v>
      </c>
      <c r="M938" s="93" t="s">
        <v>209</v>
      </c>
      <c r="N938" s="93" t="s">
        <v>209</v>
      </c>
      <c r="O938" s="93" t="s">
        <v>209</v>
      </c>
      <c r="P938" s="93"/>
      <c r="Q938" s="93" t="s">
        <v>209</v>
      </c>
      <c r="R938" s="93"/>
      <c r="S938" s="93"/>
      <c r="T938" s="93" t="s">
        <v>9720</v>
      </c>
      <c r="U938" s="99"/>
      <c r="V938" s="99"/>
      <c r="W938" s="99"/>
      <c r="X938" s="99"/>
      <c r="Y938" s="93"/>
      <c r="Z938" s="93"/>
      <c r="AA938" s="93"/>
      <c r="AB938" s="96"/>
      <c r="AC938" s="93"/>
      <c r="AD938" s="93" t="s">
        <v>209</v>
      </c>
      <c r="AE938" s="99"/>
      <c r="AF938" s="93" t="s">
        <v>11020</v>
      </c>
      <c r="AG938" s="93"/>
      <c r="AH938" s="96"/>
      <c r="AI938" s="96"/>
      <c r="AJ938" s="93"/>
      <c r="AK938" s="93"/>
      <c r="AL938" s="93"/>
      <c r="AM938" s="93"/>
      <c r="AN938" s="93">
        <v>0</v>
      </c>
      <c r="AO938" s="93"/>
      <c r="AP938" s="93"/>
    </row>
    <row r="939" spans="1:42" ht="72.5">
      <c r="A939" s="89">
        <v>1336</v>
      </c>
      <c r="B939" s="93" t="s">
        <v>11021</v>
      </c>
      <c r="C939" s="93" t="s">
        <v>11022</v>
      </c>
      <c r="D939" s="93" t="s">
        <v>11023</v>
      </c>
      <c r="E939" s="93" t="s">
        <v>11024</v>
      </c>
      <c r="F939" s="93">
        <v>8123542394</v>
      </c>
      <c r="G939" s="93" t="s">
        <v>8649</v>
      </c>
      <c r="H939" s="93" t="s">
        <v>11022</v>
      </c>
      <c r="I939" s="93" t="s">
        <v>11022</v>
      </c>
      <c r="J939" s="93" t="s">
        <v>11025</v>
      </c>
      <c r="K939" s="93" t="s">
        <v>209</v>
      </c>
      <c r="L939" s="93" t="s">
        <v>209</v>
      </c>
      <c r="M939" s="93" t="s">
        <v>209</v>
      </c>
      <c r="N939" s="93" t="s">
        <v>209</v>
      </c>
      <c r="O939" s="93" t="s">
        <v>209</v>
      </c>
      <c r="P939" s="93"/>
      <c r="Q939" s="93" t="s">
        <v>209</v>
      </c>
      <c r="R939" s="93"/>
      <c r="S939" s="93"/>
      <c r="T939" s="93" t="s">
        <v>9720</v>
      </c>
      <c r="U939" s="99"/>
      <c r="V939" s="99"/>
      <c r="W939" s="99"/>
      <c r="X939" s="99"/>
      <c r="Y939" s="93"/>
      <c r="Z939" s="93"/>
      <c r="AA939" s="93"/>
      <c r="AB939" s="96"/>
      <c r="AC939" s="93"/>
      <c r="AD939" s="93" t="s">
        <v>209</v>
      </c>
      <c r="AE939" s="99"/>
      <c r="AF939" s="93" t="s">
        <v>11026</v>
      </c>
      <c r="AG939" s="93"/>
      <c r="AH939" s="96"/>
      <c r="AI939" s="96"/>
      <c r="AJ939" s="93"/>
      <c r="AK939" s="93"/>
      <c r="AL939" s="93"/>
      <c r="AM939" s="93"/>
      <c r="AN939" s="93">
        <v>0</v>
      </c>
      <c r="AO939" s="93"/>
      <c r="AP939" s="93"/>
    </row>
    <row r="940" spans="1:42" ht="87">
      <c r="A940" s="89">
        <v>1337</v>
      </c>
      <c r="B940" s="93" t="s">
        <v>11027</v>
      </c>
      <c r="C940" s="93" t="s">
        <v>11028</v>
      </c>
      <c r="D940" s="93" t="s">
        <v>11029</v>
      </c>
      <c r="E940" s="93" t="s">
        <v>11030</v>
      </c>
      <c r="F940" s="93">
        <v>81554010506</v>
      </c>
      <c r="G940" s="93" t="s">
        <v>44</v>
      </c>
      <c r="H940" s="93" t="s">
        <v>11028</v>
      </c>
      <c r="I940" s="93" t="s">
        <v>11028</v>
      </c>
      <c r="J940" s="93" t="s">
        <v>11031</v>
      </c>
      <c r="K940" s="93" t="s">
        <v>209</v>
      </c>
      <c r="L940" s="93" t="s">
        <v>209</v>
      </c>
      <c r="M940" s="93" t="s">
        <v>209</v>
      </c>
      <c r="N940" s="93" t="s">
        <v>209</v>
      </c>
      <c r="O940" s="93" t="s">
        <v>209</v>
      </c>
      <c r="P940" s="93"/>
      <c r="Q940" s="93" t="s">
        <v>209</v>
      </c>
      <c r="R940" s="93"/>
      <c r="S940" s="93"/>
      <c r="T940" s="93" t="s">
        <v>9720</v>
      </c>
      <c r="U940" s="99"/>
      <c r="V940" s="99"/>
      <c r="W940" s="99"/>
      <c r="X940" s="99"/>
      <c r="Y940" s="93"/>
      <c r="Z940" s="93"/>
      <c r="AA940" s="93"/>
      <c r="AB940" s="96"/>
      <c r="AC940" s="93"/>
      <c r="AD940" s="93" t="s">
        <v>209</v>
      </c>
      <c r="AE940" s="99"/>
      <c r="AF940" s="93" t="s">
        <v>11032</v>
      </c>
      <c r="AG940" s="93"/>
      <c r="AH940" s="96"/>
      <c r="AI940" s="96"/>
      <c r="AJ940" s="93"/>
      <c r="AK940" s="93"/>
      <c r="AL940" s="93"/>
      <c r="AM940" s="93"/>
      <c r="AN940" s="93">
        <v>0</v>
      </c>
      <c r="AO940" s="93"/>
      <c r="AP940" s="93"/>
    </row>
    <row r="941" spans="1:42" ht="87">
      <c r="A941" s="89">
        <v>1339</v>
      </c>
      <c r="B941" s="93" t="s">
        <v>11038</v>
      </c>
      <c r="C941" s="93" t="s">
        <v>11039</v>
      </c>
      <c r="D941" s="93" t="s">
        <v>11040</v>
      </c>
      <c r="E941" s="93" t="s">
        <v>11041</v>
      </c>
      <c r="F941" s="93">
        <v>81575049090</v>
      </c>
      <c r="G941" s="93" t="s">
        <v>44</v>
      </c>
      <c r="H941" s="93" t="s">
        <v>11039</v>
      </c>
      <c r="I941" s="93" t="s">
        <v>11039</v>
      </c>
      <c r="J941" s="93" t="s">
        <v>11042</v>
      </c>
      <c r="K941" s="93" t="s">
        <v>209</v>
      </c>
      <c r="L941" s="93" t="s">
        <v>209</v>
      </c>
      <c r="M941" s="93" t="s">
        <v>209</v>
      </c>
      <c r="N941" s="93" t="s">
        <v>209</v>
      </c>
      <c r="O941" s="93" t="s">
        <v>209</v>
      </c>
      <c r="P941" s="93"/>
      <c r="Q941" s="93" t="s">
        <v>209</v>
      </c>
      <c r="R941" s="93"/>
      <c r="S941" s="93"/>
      <c r="T941" s="93" t="s">
        <v>9720</v>
      </c>
      <c r="U941" s="99"/>
      <c r="V941" s="99"/>
      <c r="W941" s="99"/>
      <c r="X941" s="99"/>
      <c r="Y941" s="93"/>
      <c r="Z941" s="93"/>
      <c r="AA941" s="93"/>
      <c r="AB941" s="96"/>
      <c r="AC941" s="93"/>
      <c r="AD941" s="93" t="s">
        <v>209</v>
      </c>
      <c r="AE941" s="99"/>
      <c r="AF941" s="93" t="s">
        <v>11043</v>
      </c>
      <c r="AG941" s="93"/>
      <c r="AH941" s="96"/>
      <c r="AI941" s="96"/>
      <c r="AJ941" s="93"/>
      <c r="AK941" s="93"/>
      <c r="AL941" s="93"/>
      <c r="AM941" s="93"/>
      <c r="AN941" s="93">
        <v>0</v>
      </c>
      <c r="AO941" s="93"/>
      <c r="AP941" s="93"/>
    </row>
    <row r="942" spans="1:42" ht="409.5">
      <c r="A942" s="89">
        <v>1340</v>
      </c>
      <c r="B942" s="93" t="s">
        <v>11044</v>
      </c>
      <c r="C942" s="93" t="s">
        <v>11045</v>
      </c>
      <c r="D942" s="93" t="s">
        <v>11046</v>
      </c>
      <c r="E942" s="93" t="s">
        <v>11047</v>
      </c>
      <c r="F942" s="93">
        <v>88803703989</v>
      </c>
      <c r="G942" s="93" t="s">
        <v>44</v>
      </c>
      <c r="H942" s="93" t="s">
        <v>11045</v>
      </c>
      <c r="I942" s="93" t="s">
        <v>11045</v>
      </c>
      <c r="J942" s="93" t="s">
        <v>11048</v>
      </c>
      <c r="K942" s="93" t="s">
        <v>209</v>
      </c>
      <c r="L942" s="93" t="s">
        <v>209</v>
      </c>
      <c r="M942" s="93" t="s">
        <v>209</v>
      </c>
      <c r="N942" s="93" t="s">
        <v>209</v>
      </c>
      <c r="O942" s="93" t="s">
        <v>209</v>
      </c>
      <c r="P942" s="93"/>
      <c r="Q942" s="93" t="s">
        <v>209</v>
      </c>
      <c r="R942" s="93"/>
      <c r="S942" s="93"/>
      <c r="T942" s="93" t="s">
        <v>9720</v>
      </c>
      <c r="U942" s="99"/>
      <c r="V942" s="99"/>
      <c r="W942" s="99"/>
      <c r="X942" s="99"/>
      <c r="Y942" s="93"/>
      <c r="Z942" s="93"/>
      <c r="AA942" s="93"/>
      <c r="AB942" s="96"/>
      <c r="AC942" s="93"/>
      <c r="AD942" s="93" t="s">
        <v>209</v>
      </c>
      <c r="AE942" s="99"/>
      <c r="AF942" s="93" t="s">
        <v>11049</v>
      </c>
      <c r="AG942" s="93"/>
      <c r="AH942" s="96"/>
      <c r="AI942" s="96"/>
      <c r="AJ942" s="93"/>
      <c r="AK942" s="93"/>
      <c r="AL942" s="93"/>
      <c r="AM942" s="93"/>
      <c r="AN942" s="93">
        <v>0</v>
      </c>
      <c r="AO942" s="93"/>
      <c r="AP942" s="93"/>
    </row>
    <row r="943" spans="1:42" ht="87">
      <c r="A943" s="89">
        <v>1341</v>
      </c>
      <c r="B943" s="93" t="s">
        <v>11050</v>
      </c>
      <c r="C943" s="93" t="s">
        <v>11051</v>
      </c>
      <c r="D943" s="93" t="s">
        <v>11052</v>
      </c>
      <c r="E943" s="93" t="s">
        <v>11053</v>
      </c>
      <c r="F943" s="93">
        <v>81217397773</v>
      </c>
      <c r="G943" s="93" t="s">
        <v>44</v>
      </c>
      <c r="H943" s="93" t="s">
        <v>11051</v>
      </c>
      <c r="I943" s="93" t="s">
        <v>11051</v>
      </c>
      <c r="J943" s="93" t="s">
        <v>11054</v>
      </c>
      <c r="K943" s="93" t="s">
        <v>209</v>
      </c>
      <c r="L943" s="93" t="s">
        <v>209</v>
      </c>
      <c r="M943" s="93" t="s">
        <v>209</v>
      </c>
      <c r="N943" s="93" t="s">
        <v>209</v>
      </c>
      <c r="O943" s="93" t="s">
        <v>209</v>
      </c>
      <c r="P943" s="93"/>
      <c r="Q943" s="93" t="s">
        <v>209</v>
      </c>
      <c r="R943" s="93"/>
      <c r="S943" s="93"/>
      <c r="T943" s="93" t="s">
        <v>9720</v>
      </c>
      <c r="U943" s="99"/>
      <c r="V943" s="99"/>
      <c r="W943" s="99"/>
      <c r="X943" s="99"/>
      <c r="Y943" s="93"/>
      <c r="Z943" s="93"/>
      <c r="AA943" s="93"/>
      <c r="AB943" s="96"/>
      <c r="AC943" s="93"/>
      <c r="AD943" s="93" t="s">
        <v>209</v>
      </c>
      <c r="AE943" s="99"/>
      <c r="AF943" s="93" t="s">
        <v>11055</v>
      </c>
      <c r="AG943" s="93"/>
      <c r="AH943" s="96"/>
      <c r="AI943" s="96"/>
      <c r="AJ943" s="93"/>
      <c r="AK943" s="93"/>
      <c r="AL943" s="93"/>
      <c r="AM943" s="93"/>
      <c r="AN943" s="93">
        <v>0</v>
      </c>
      <c r="AO943" s="93"/>
      <c r="AP943" s="93"/>
    </row>
    <row r="944" spans="1:42" ht="72.5">
      <c r="A944" s="89">
        <v>1342</v>
      </c>
      <c r="B944" s="93" t="s">
        <v>11056</v>
      </c>
      <c r="C944" s="93" t="s">
        <v>11057</v>
      </c>
      <c r="D944" s="93" t="s">
        <v>11058</v>
      </c>
      <c r="E944" s="93" t="s">
        <v>11059</v>
      </c>
      <c r="F944" s="93">
        <v>817379504</v>
      </c>
      <c r="G944" s="93" t="s">
        <v>8649</v>
      </c>
      <c r="H944" s="93" t="s">
        <v>11057</v>
      </c>
      <c r="I944" s="93" t="s">
        <v>11057</v>
      </c>
      <c r="J944" s="93" t="s">
        <v>11060</v>
      </c>
      <c r="K944" s="93" t="s">
        <v>209</v>
      </c>
      <c r="L944" s="93" t="s">
        <v>209</v>
      </c>
      <c r="M944" s="93" t="s">
        <v>209</v>
      </c>
      <c r="N944" s="93" t="s">
        <v>209</v>
      </c>
      <c r="O944" s="93" t="s">
        <v>209</v>
      </c>
      <c r="P944" s="93"/>
      <c r="Q944" s="93" t="s">
        <v>209</v>
      </c>
      <c r="R944" s="93"/>
      <c r="S944" s="93"/>
      <c r="T944" s="93" t="s">
        <v>9720</v>
      </c>
      <c r="U944" s="99"/>
      <c r="V944" s="99"/>
      <c r="W944" s="99"/>
      <c r="X944" s="99"/>
      <c r="Y944" s="93"/>
      <c r="Z944" s="93"/>
      <c r="AA944" s="93"/>
      <c r="AB944" s="96"/>
      <c r="AC944" s="93"/>
      <c r="AD944" s="93" t="s">
        <v>209</v>
      </c>
      <c r="AE944" s="99"/>
      <c r="AF944" s="93" t="s">
        <v>11061</v>
      </c>
      <c r="AG944" s="93"/>
      <c r="AH944" s="96"/>
      <c r="AI944" s="96"/>
      <c r="AJ944" s="93"/>
      <c r="AK944" s="93"/>
      <c r="AL944" s="93"/>
      <c r="AM944" s="93"/>
      <c r="AN944" s="93">
        <v>0</v>
      </c>
      <c r="AO944" s="93"/>
      <c r="AP944" s="93"/>
    </row>
    <row r="945" spans="1:42" ht="58">
      <c r="A945" s="89">
        <v>1343</v>
      </c>
      <c r="B945" s="93" t="s">
        <v>11062</v>
      </c>
      <c r="C945" s="93" t="s">
        <v>11063</v>
      </c>
      <c r="D945" s="93" t="s">
        <v>11064</v>
      </c>
      <c r="E945" s="93" t="s">
        <v>11065</v>
      </c>
      <c r="F945" s="93">
        <v>81330626263</v>
      </c>
      <c r="G945" s="93" t="s">
        <v>8649</v>
      </c>
      <c r="H945" s="93" t="s">
        <v>11063</v>
      </c>
      <c r="I945" s="93" t="s">
        <v>11063</v>
      </c>
      <c r="J945" s="93" t="s">
        <v>11066</v>
      </c>
      <c r="K945" s="93" t="s">
        <v>209</v>
      </c>
      <c r="L945" s="93" t="s">
        <v>209</v>
      </c>
      <c r="M945" s="93" t="s">
        <v>209</v>
      </c>
      <c r="N945" s="93" t="s">
        <v>209</v>
      </c>
      <c r="O945" s="93" t="s">
        <v>209</v>
      </c>
      <c r="P945" s="93"/>
      <c r="Q945" s="93" t="s">
        <v>209</v>
      </c>
      <c r="R945" s="93"/>
      <c r="S945" s="93"/>
      <c r="T945" s="93" t="s">
        <v>9720</v>
      </c>
      <c r="U945" s="99"/>
      <c r="V945" s="99"/>
      <c r="W945" s="99"/>
      <c r="X945" s="99"/>
      <c r="Y945" s="93"/>
      <c r="Z945" s="93"/>
      <c r="AA945" s="93"/>
      <c r="AB945" s="96"/>
      <c r="AC945" s="93"/>
      <c r="AD945" s="93" t="s">
        <v>209</v>
      </c>
      <c r="AE945" s="99"/>
      <c r="AF945" s="93" t="s">
        <v>7175</v>
      </c>
      <c r="AG945" s="93"/>
      <c r="AH945" s="96"/>
      <c r="AI945" s="96"/>
      <c r="AJ945" s="93"/>
      <c r="AK945" s="93"/>
      <c r="AL945" s="93"/>
      <c r="AM945" s="93"/>
      <c r="AN945" s="93">
        <v>0</v>
      </c>
      <c r="AO945" s="93"/>
      <c r="AP945" s="93"/>
    </row>
    <row r="946" spans="1:42" ht="188.5">
      <c r="A946" s="89">
        <v>1344</v>
      </c>
      <c r="B946" s="93" t="s">
        <v>11067</v>
      </c>
      <c r="C946" s="93" t="s">
        <v>11068</v>
      </c>
      <c r="D946" s="93" t="s">
        <v>11069</v>
      </c>
      <c r="E946" s="93" t="s">
        <v>11070</v>
      </c>
      <c r="F946" s="93">
        <v>87851171551</v>
      </c>
      <c r="G946" s="93" t="s">
        <v>8649</v>
      </c>
      <c r="H946" s="93" t="s">
        <v>11068</v>
      </c>
      <c r="I946" s="93" t="s">
        <v>11068</v>
      </c>
      <c r="J946" s="93" t="s">
        <v>11071</v>
      </c>
      <c r="K946" s="93" t="s">
        <v>209</v>
      </c>
      <c r="L946" s="93" t="s">
        <v>209</v>
      </c>
      <c r="M946" s="93" t="s">
        <v>209</v>
      </c>
      <c r="N946" s="93" t="s">
        <v>209</v>
      </c>
      <c r="O946" s="93" t="s">
        <v>209</v>
      </c>
      <c r="P946" s="93"/>
      <c r="Q946" s="93" t="s">
        <v>209</v>
      </c>
      <c r="R946" s="93"/>
      <c r="S946" s="93"/>
      <c r="T946" s="93" t="s">
        <v>9720</v>
      </c>
      <c r="U946" s="99"/>
      <c r="V946" s="99"/>
      <c r="W946" s="99"/>
      <c r="X946" s="99"/>
      <c r="Y946" s="93"/>
      <c r="Z946" s="93"/>
      <c r="AA946" s="93"/>
      <c r="AB946" s="96"/>
      <c r="AC946" s="93"/>
      <c r="AD946" s="93" t="s">
        <v>209</v>
      </c>
      <c r="AE946" s="99"/>
      <c r="AF946" s="93" t="s">
        <v>11072</v>
      </c>
      <c r="AG946" s="93"/>
      <c r="AH946" s="96"/>
      <c r="AI946" s="96"/>
      <c r="AJ946" s="93"/>
      <c r="AK946" s="93"/>
      <c r="AL946" s="93"/>
      <c r="AM946" s="93"/>
      <c r="AN946" s="93">
        <v>0</v>
      </c>
      <c r="AO946" s="93"/>
      <c r="AP946" s="93"/>
    </row>
    <row r="947" spans="1:42" ht="72.5">
      <c r="A947" s="89">
        <v>1345</v>
      </c>
      <c r="B947" s="93" t="s">
        <v>11073</v>
      </c>
      <c r="C947" s="93" t="s">
        <v>11074</v>
      </c>
      <c r="D947" s="93" t="s">
        <v>11075</v>
      </c>
      <c r="E947" s="93" t="s">
        <v>11076</v>
      </c>
      <c r="F947" s="93">
        <v>82228111055</v>
      </c>
      <c r="G947" s="93" t="s">
        <v>8649</v>
      </c>
      <c r="H947" s="93" t="s">
        <v>11074</v>
      </c>
      <c r="I947" s="93" t="s">
        <v>11074</v>
      </c>
      <c r="J947" s="93" t="s">
        <v>11077</v>
      </c>
      <c r="K947" s="93" t="s">
        <v>209</v>
      </c>
      <c r="L947" s="93" t="s">
        <v>209</v>
      </c>
      <c r="M947" s="93" t="s">
        <v>209</v>
      </c>
      <c r="N947" s="93" t="s">
        <v>209</v>
      </c>
      <c r="O947" s="93" t="s">
        <v>209</v>
      </c>
      <c r="P947" s="93"/>
      <c r="Q947" s="93" t="s">
        <v>209</v>
      </c>
      <c r="R947" s="93"/>
      <c r="S947" s="93"/>
      <c r="T947" s="93" t="s">
        <v>9720</v>
      </c>
      <c r="U947" s="99"/>
      <c r="V947" s="99"/>
      <c r="W947" s="99"/>
      <c r="X947" s="99"/>
      <c r="Y947" s="93"/>
      <c r="Z947" s="93"/>
      <c r="AA947" s="93"/>
      <c r="AB947" s="96"/>
      <c r="AC947" s="93"/>
      <c r="AD947" s="93" t="s">
        <v>209</v>
      </c>
      <c r="AE947" s="99"/>
      <c r="AF947" s="93" t="s">
        <v>11078</v>
      </c>
      <c r="AG947" s="93"/>
      <c r="AH947" s="96"/>
      <c r="AI947" s="96"/>
      <c r="AJ947" s="93"/>
      <c r="AK947" s="93"/>
      <c r="AL947" s="93"/>
      <c r="AM947" s="93"/>
      <c r="AN947" s="93">
        <v>0</v>
      </c>
      <c r="AO947" s="93"/>
      <c r="AP947" s="93"/>
    </row>
    <row r="948" spans="1:42" ht="72.5">
      <c r="A948" s="89">
        <v>1347</v>
      </c>
      <c r="B948" s="93" t="s">
        <v>11085</v>
      </c>
      <c r="C948" s="93" t="s">
        <v>11086</v>
      </c>
      <c r="D948" s="93" t="s">
        <v>11087</v>
      </c>
      <c r="E948" s="93" t="s">
        <v>11088</v>
      </c>
      <c r="F948" s="93">
        <v>81332335778</v>
      </c>
      <c r="G948" s="93" t="s">
        <v>44</v>
      </c>
      <c r="H948" s="93" t="s">
        <v>11086</v>
      </c>
      <c r="I948" s="93" t="s">
        <v>11086</v>
      </c>
      <c r="J948" s="93" t="s">
        <v>11089</v>
      </c>
      <c r="K948" s="93" t="s">
        <v>209</v>
      </c>
      <c r="L948" s="93" t="s">
        <v>209</v>
      </c>
      <c r="M948" s="93" t="s">
        <v>209</v>
      </c>
      <c r="N948" s="93" t="s">
        <v>209</v>
      </c>
      <c r="O948" s="93" t="s">
        <v>209</v>
      </c>
      <c r="P948" s="93"/>
      <c r="Q948" s="93" t="s">
        <v>209</v>
      </c>
      <c r="R948" s="93"/>
      <c r="S948" s="93"/>
      <c r="T948" s="93" t="s">
        <v>9720</v>
      </c>
      <c r="U948" s="99"/>
      <c r="V948" s="99"/>
      <c r="W948" s="99"/>
      <c r="X948" s="99"/>
      <c r="Y948" s="93"/>
      <c r="Z948" s="93"/>
      <c r="AA948" s="93"/>
      <c r="AB948" s="96"/>
      <c r="AC948" s="93"/>
      <c r="AD948" s="93" t="s">
        <v>209</v>
      </c>
      <c r="AE948" s="99"/>
      <c r="AF948" s="93" t="s">
        <v>11090</v>
      </c>
      <c r="AG948" s="93"/>
      <c r="AH948" s="96"/>
      <c r="AI948" s="96"/>
      <c r="AJ948" s="93"/>
      <c r="AK948" s="93"/>
      <c r="AL948" s="93"/>
      <c r="AM948" s="93"/>
      <c r="AN948" s="93">
        <v>0</v>
      </c>
      <c r="AO948" s="93"/>
      <c r="AP948" s="93"/>
    </row>
    <row r="949" spans="1:42" ht="58">
      <c r="A949" s="89">
        <v>1348</v>
      </c>
      <c r="B949" s="93" t="s">
        <v>11091</v>
      </c>
      <c r="C949" s="93" t="s">
        <v>11092</v>
      </c>
      <c r="D949" s="93" t="s">
        <v>2661</v>
      </c>
      <c r="E949" s="93" t="s">
        <v>11093</v>
      </c>
      <c r="F949" s="93">
        <v>81357016363</v>
      </c>
      <c r="G949" s="93" t="s">
        <v>8649</v>
      </c>
      <c r="H949" s="93" t="s">
        <v>11092</v>
      </c>
      <c r="I949" s="93" t="s">
        <v>11092</v>
      </c>
      <c r="J949" s="93" t="s">
        <v>2665</v>
      </c>
      <c r="K949" s="93" t="s">
        <v>209</v>
      </c>
      <c r="L949" s="93" t="s">
        <v>209</v>
      </c>
      <c r="M949" s="93" t="s">
        <v>209</v>
      </c>
      <c r="N949" s="93" t="s">
        <v>209</v>
      </c>
      <c r="O949" s="93" t="s">
        <v>209</v>
      </c>
      <c r="P949" s="93"/>
      <c r="Q949" s="93" t="s">
        <v>209</v>
      </c>
      <c r="R949" s="93"/>
      <c r="S949" s="93"/>
      <c r="T949" s="93" t="s">
        <v>9720</v>
      </c>
      <c r="U949" s="99"/>
      <c r="V949" s="99"/>
      <c r="W949" s="99"/>
      <c r="X949" s="99"/>
      <c r="Y949" s="93"/>
      <c r="Z949" s="93"/>
      <c r="AA949" s="93"/>
      <c r="AB949" s="96"/>
      <c r="AC949" s="93"/>
      <c r="AD949" s="93" t="s">
        <v>209</v>
      </c>
      <c r="AE949" s="99"/>
      <c r="AF949" s="93" t="s">
        <v>11094</v>
      </c>
      <c r="AG949" s="93"/>
      <c r="AH949" s="96"/>
      <c r="AI949" s="96"/>
      <c r="AJ949" s="93"/>
      <c r="AK949" s="93"/>
      <c r="AL949" s="93"/>
      <c r="AM949" s="93"/>
      <c r="AN949" s="93">
        <v>0</v>
      </c>
      <c r="AO949" s="93"/>
      <c r="AP949" s="93"/>
    </row>
    <row r="950" spans="1:42" ht="72.5">
      <c r="A950" s="89">
        <v>1349</v>
      </c>
      <c r="B950" s="93" t="s">
        <v>11095</v>
      </c>
      <c r="C950" s="93" t="s">
        <v>11096</v>
      </c>
      <c r="D950" s="93" t="s">
        <v>11097</v>
      </c>
      <c r="E950" s="93" t="s">
        <v>11098</v>
      </c>
      <c r="F950" s="93">
        <v>82244440564</v>
      </c>
      <c r="G950" s="93" t="s">
        <v>44</v>
      </c>
      <c r="H950" s="93" t="s">
        <v>11096</v>
      </c>
      <c r="I950" s="93" t="s">
        <v>11096</v>
      </c>
      <c r="J950" s="93" t="s">
        <v>11099</v>
      </c>
      <c r="K950" s="93" t="s">
        <v>209</v>
      </c>
      <c r="L950" s="93" t="s">
        <v>209</v>
      </c>
      <c r="M950" s="93" t="s">
        <v>209</v>
      </c>
      <c r="N950" s="93" t="s">
        <v>209</v>
      </c>
      <c r="O950" s="93" t="s">
        <v>209</v>
      </c>
      <c r="P950" s="93"/>
      <c r="Q950" s="93" t="s">
        <v>209</v>
      </c>
      <c r="R950" s="93"/>
      <c r="S950" s="93"/>
      <c r="T950" s="93" t="s">
        <v>9720</v>
      </c>
      <c r="U950" s="99"/>
      <c r="V950" s="99"/>
      <c r="W950" s="99"/>
      <c r="X950" s="99"/>
      <c r="Y950" s="93"/>
      <c r="Z950" s="93"/>
      <c r="AA950" s="93"/>
      <c r="AB950" s="96"/>
      <c r="AC950" s="93"/>
      <c r="AD950" s="93" t="s">
        <v>209</v>
      </c>
      <c r="AE950" s="99"/>
      <c r="AF950" s="93" t="s">
        <v>5059</v>
      </c>
      <c r="AG950" s="93"/>
      <c r="AH950" s="96"/>
      <c r="AI950" s="96"/>
      <c r="AJ950" s="93"/>
      <c r="AK950" s="93"/>
      <c r="AL950" s="93"/>
      <c r="AM950" s="93"/>
      <c r="AN950" s="93">
        <v>0</v>
      </c>
      <c r="AO950" s="93"/>
      <c r="AP950" s="93"/>
    </row>
    <row r="951" spans="1:42" ht="174">
      <c r="A951" s="89">
        <v>1350</v>
      </c>
      <c r="B951" s="93" t="s">
        <v>11100</v>
      </c>
      <c r="C951" s="93" t="s">
        <v>11101</v>
      </c>
      <c r="D951" s="93" t="s">
        <v>11102</v>
      </c>
      <c r="E951" s="93" t="s">
        <v>11103</v>
      </c>
      <c r="F951" s="93">
        <v>85859358936</v>
      </c>
      <c r="G951" s="93" t="s">
        <v>44</v>
      </c>
      <c r="H951" s="93" t="s">
        <v>11101</v>
      </c>
      <c r="I951" s="93" t="s">
        <v>11101</v>
      </c>
      <c r="J951" s="93" t="s">
        <v>11104</v>
      </c>
      <c r="K951" s="93" t="s">
        <v>209</v>
      </c>
      <c r="L951" s="93" t="s">
        <v>209</v>
      </c>
      <c r="M951" s="93" t="s">
        <v>209</v>
      </c>
      <c r="N951" s="93" t="s">
        <v>209</v>
      </c>
      <c r="O951" s="93" t="s">
        <v>209</v>
      </c>
      <c r="P951" s="93"/>
      <c r="Q951" s="93" t="s">
        <v>209</v>
      </c>
      <c r="R951" s="93"/>
      <c r="S951" s="93"/>
      <c r="T951" s="93" t="s">
        <v>9720</v>
      </c>
      <c r="U951" s="99"/>
      <c r="V951" s="99"/>
      <c r="W951" s="99"/>
      <c r="X951" s="99"/>
      <c r="Y951" s="93"/>
      <c r="Z951" s="93"/>
      <c r="AA951" s="93"/>
      <c r="AB951" s="96"/>
      <c r="AC951" s="93"/>
      <c r="AD951" s="93" t="s">
        <v>209</v>
      </c>
      <c r="AE951" s="99"/>
      <c r="AF951" s="93" t="s">
        <v>11105</v>
      </c>
      <c r="AG951" s="93"/>
      <c r="AH951" s="96"/>
      <c r="AI951" s="96"/>
      <c r="AJ951" s="93"/>
      <c r="AK951" s="93"/>
      <c r="AL951" s="93"/>
      <c r="AM951" s="93"/>
      <c r="AN951" s="93">
        <v>0</v>
      </c>
      <c r="AO951" s="93"/>
      <c r="AP951" s="93"/>
    </row>
    <row r="952" spans="1:42" ht="72.5">
      <c r="A952" s="89">
        <v>1351</v>
      </c>
      <c r="B952" s="93" t="s">
        <v>11106</v>
      </c>
      <c r="C952" s="93" t="s">
        <v>11107</v>
      </c>
      <c r="D952" s="93" t="s">
        <v>8974</v>
      </c>
      <c r="E952" s="93" t="s">
        <v>11108</v>
      </c>
      <c r="F952" s="93">
        <v>85232110850</v>
      </c>
      <c r="G952" s="93" t="s">
        <v>8649</v>
      </c>
      <c r="H952" s="93" t="s">
        <v>11107</v>
      </c>
      <c r="I952" s="93" t="s">
        <v>11107</v>
      </c>
      <c r="J952" s="93" t="s">
        <v>11109</v>
      </c>
      <c r="K952" s="93" t="s">
        <v>209</v>
      </c>
      <c r="L952" s="93" t="s">
        <v>209</v>
      </c>
      <c r="M952" s="93" t="s">
        <v>209</v>
      </c>
      <c r="N952" s="93" t="s">
        <v>209</v>
      </c>
      <c r="O952" s="93" t="s">
        <v>209</v>
      </c>
      <c r="P952" s="93"/>
      <c r="Q952" s="93" t="s">
        <v>209</v>
      </c>
      <c r="R952" s="93"/>
      <c r="S952" s="93"/>
      <c r="T952" s="93" t="s">
        <v>9720</v>
      </c>
      <c r="U952" s="99"/>
      <c r="V952" s="99"/>
      <c r="W952" s="99"/>
      <c r="X952" s="99"/>
      <c r="Y952" s="93"/>
      <c r="Z952" s="93"/>
      <c r="AA952" s="93"/>
      <c r="AB952" s="96"/>
      <c r="AC952" s="93"/>
      <c r="AD952" s="93" t="s">
        <v>209</v>
      </c>
      <c r="AE952" s="99"/>
      <c r="AF952" s="93" t="s">
        <v>11110</v>
      </c>
      <c r="AG952" s="93"/>
      <c r="AH952" s="96"/>
      <c r="AI952" s="96"/>
      <c r="AJ952" s="93"/>
      <c r="AK952" s="93"/>
      <c r="AL952" s="93"/>
      <c r="AM952" s="93"/>
      <c r="AN952" s="93">
        <v>0</v>
      </c>
      <c r="AO952" s="93"/>
      <c r="AP952" s="93"/>
    </row>
    <row r="953" spans="1:42" ht="72.5">
      <c r="A953" s="89">
        <v>1352</v>
      </c>
      <c r="B953" s="93" t="s">
        <v>11111</v>
      </c>
      <c r="C953" s="93" t="s">
        <v>11112</v>
      </c>
      <c r="D953" s="93" t="s">
        <v>11113</v>
      </c>
      <c r="E953" s="93" t="s">
        <v>11114</v>
      </c>
      <c r="F953" s="93">
        <v>811306964</v>
      </c>
      <c r="G953" s="93" t="s">
        <v>8649</v>
      </c>
      <c r="H953" s="93" t="s">
        <v>11112</v>
      </c>
      <c r="I953" s="93" t="s">
        <v>11112</v>
      </c>
      <c r="J953" s="93" t="s">
        <v>11115</v>
      </c>
      <c r="K953" s="93" t="s">
        <v>209</v>
      </c>
      <c r="L953" s="93" t="s">
        <v>209</v>
      </c>
      <c r="M953" s="93" t="s">
        <v>209</v>
      </c>
      <c r="N953" s="93" t="s">
        <v>209</v>
      </c>
      <c r="O953" s="93" t="s">
        <v>209</v>
      </c>
      <c r="P953" s="93"/>
      <c r="Q953" s="93" t="s">
        <v>209</v>
      </c>
      <c r="R953" s="93"/>
      <c r="S953" s="93"/>
      <c r="T953" s="93" t="s">
        <v>9720</v>
      </c>
      <c r="U953" s="99"/>
      <c r="V953" s="99"/>
      <c r="W953" s="99"/>
      <c r="X953" s="99"/>
      <c r="Y953" s="93"/>
      <c r="Z953" s="93"/>
      <c r="AA953" s="93"/>
      <c r="AB953" s="96"/>
      <c r="AC953" s="93"/>
      <c r="AD953" s="93" t="s">
        <v>209</v>
      </c>
      <c r="AE953" s="99"/>
      <c r="AF953" s="93" t="s">
        <v>11116</v>
      </c>
      <c r="AG953" s="93"/>
      <c r="AH953" s="96"/>
      <c r="AI953" s="96"/>
      <c r="AJ953" s="93"/>
      <c r="AK953" s="93"/>
      <c r="AL953" s="93"/>
      <c r="AM953" s="93"/>
      <c r="AN953" s="93">
        <v>0</v>
      </c>
      <c r="AO953" s="93"/>
      <c r="AP953" s="93"/>
    </row>
    <row r="954" spans="1:42" ht="58">
      <c r="A954" s="89">
        <v>1354</v>
      </c>
      <c r="B954" s="93" t="s">
        <v>11121</v>
      </c>
      <c r="C954" s="93" t="s">
        <v>11122</v>
      </c>
      <c r="D954" s="93" t="s">
        <v>11123</v>
      </c>
      <c r="E954" s="93" t="s">
        <v>11124</v>
      </c>
      <c r="F954" s="93">
        <v>81216671130</v>
      </c>
      <c r="G954" s="93" t="s">
        <v>44</v>
      </c>
      <c r="H954" s="93" t="s">
        <v>11122</v>
      </c>
      <c r="I954" s="93" t="s">
        <v>11122</v>
      </c>
      <c r="J954" s="93" t="s">
        <v>11125</v>
      </c>
      <c r="K954" s="93" t="s">
        <v>209</v>
      </c>
      <c r="L954" s="93" t="s">
        <v>209</v>
      </c>
      <c r="M954" s="93" t="s">
        <v>209</v>
      </c>
      <c r="N954" s="93" t="s">
        <v>209</v>
      </c>
      <c r="O954" s="93" t="s">
        <v>209</v>
      </c>
      <c r="P954" s="93"/>
      <c r="Q954" s="93" t="s">
        <v>209</v>
      </c>
      <c r="R954" s="93"/>
      <c r="S954" s="93"/>
      <c r="T954" s="93" t="s">
        <v>9720</v>
      </c>
      <c r="U954" s="99"/>
      <c r="V954" s="99"/>
      <c r="W954" s="99"/>
      <c r="X954" s="99"/>
      <c r="Y954" s="93"/>
      <c r="Z954" s="93"/>
      <c r="AA954" s="93"/>
      <c r="AB954" s="96"/>
      <c r="AC954" s="93"/>
      <c r="AD954" s="93" t="s">
        <v>209</v>
      </c>
      <c r="AE954" s="99"/>
      <c r="AF954" s="93" t="s">
        <v>11126</v>
      </c>
      <c r="AG954" s="93"/>
      <c r="AH954" s="96"/>
      <c r="AI954" s="96"/>
      <c r="AJ954" s="93"/>
      <c r="AK954" s="93"/>
      <c r="AL954" s="93"/>
      <c r="AM954" s="93"/>
      <c r="AN954" s="93">
        <v>0</v>
      </c>
      <c r="AO954" s="93"/>
      <c r="AP954" s="93"/>
    </row>
    <row r="955" spans="1:42" ht="58">
      <c r="A955" s="89">
        <v>1355</v>
      </c>
      <c r="B955" s="93" t="s">
        <v>11127</v>
      </c>
      <c r="C955" s="93" t="s">
        <v>11128</v>
      </c>
      <c r="D955" s="93" t="s">
        <v>11129</v>
      </c>
      <c r="E955" s="93" t="s">
        <v>11130</v>
      </c>
      <c r="F955" s="93">
        <v>8123545957</v>
      </c>
      <c r="G955" s="93" t="s">
        <v>8649</v>
      </c>
      <c r="H955" s="93" t="s">
        <v>11128</v>
      </c>
      <c r="I955" s="93" t="s">
        <v>11128</v>
      </c>
      <c r="J955" s="93" t="s">
        <v>11131</v>
      </c>
      <c r="K955" s="93" t="s">
        <v>209</v>
      </c>
      <c r="L955" s="93" t="s">
        <v>209</v>
      </c>
      <c r="M955" s="93" t="s">
        <v>209</v>
      </c>
      <c r="N955" s="93" t="s">
        <v>209</v>
      </c>
      <c r="O955" s="93" t="s">
        <v>209</v>
      </c>
      <c r="P955" s="93"/>
      <c r="Q955" s="93" t="s">
        <v>209</v>
      </c>
      <c r="R955" s="93"/>
      <c r="S955" s="93"/>
      <c r="T955" s="93" t="s">
        <v>9720</v>
      </c>
      <c r="U955" s="99"/>
      <c r="V955" s="99"/>
      <c r="W955" s="99"/>
      <c r="X955" s="99"/>
      <c r="Y955" s="93"/>
      <c r="Z955" s="93"/>
      <c r="AA955" s="93"/>
      <c r="AB955" s="96"/>
      <c r="AC955" s="93"/>
      <c r="AD955" s="93" t="s">
        <v>209</v>
      </c>
      <c r="AE955" s="99"/>
      <c r="AF955" s="93" t="s">
        <v>11132</v>
      </c>
      <c r="AG955" s="93"/>
      <c r="AH955" s="96"/>
      <c r="AI955" s="96"/>
      <c r="AJ955" s="93"/>
      <c r="AK955" s="93"/>
      <c r="AL955" s="93"/>
      <c r="AM955" s="93"/>
      <c r="AN955" s="93">
        <v>0</v>
      </c>
      <c r="AO955" s="93"/>
      <c r="AP955" s="93"/>
    </row>
    <row r="956" spans="1:42" ht="58">
      <c r="A956" s="89">
        <v>1359</v>
      </c>
      <c r="B956" s="93" t="s">
        <v>11150</v>
      </c>
      <c r="C956" s="93" t="s">
        <v>11151</v>
      </c>
      <c r="D956" s="93" t="s">
        <v>11152</v>
      </c>
      <c r="E956" s="93" t="s">
        <v>11153</v>
      </c>
      <c r="F956" s="93">
        <v>82141453453</v>
      </c>
      <c r="G956" s="93" t="s">
        <v>8649</v>
      </c>
      <c r="H956" s="93" t="s">
        <v>11151</v>
      </c>
      <c r="I956" s="93" t="s">
        <v>11151</v>
      </c>
      <c r="J956" s="93" t="s">
        <v>11154</v>
      </c>
      <c r="K956" s="93" t="s">
        <v>209</v>
      </c>
      <c r="L956" s="93" t="s">
        <v>209</v>
      </c>
      <c r="M956" s="93" t="s">
        <v>209</v>
      </c>
      <c r="N956" s="93" t="s">
        <v>209</v>
      </c>
      <c r="O956" s="93" t="s">
        <v>209</v>
      </c>
      <c r="P956" s="93"/>
      <c r="Q956" s="93" t="s">
        <v>209</v>
      </c>
      <c r="R956" s="93"/>
      <c r="S956" s="93"/>
      <c r="T956" s="93" t="s">
        <v>9720</v>
      </c>
      <c r="U956" s="99"/>
      <c r="V956" s="99"/>
      <c r="W956" s="99"/>
      <c r="X956" s="99"/>
      <c r="Y956" s="93"/>
      <c r="Z956" s="93"/>
      <c r="AA956" s="93"/>
      <c r="AB956" s="96"/>
      <c r="AC956" s="93"/>
      <c r="AD956" s="93" t="s">
        <v>209</v>
      </c>
      <c r="AE956" s="99"/>
      <c r="AF956" s="93" t="s">
        <v>5059</v>
      </c>
      <c r="AG956" s="93"/>
      <c r="AH956" s="96"/>
      <c r="AI956" s="96"/>
      <c r="AJ956" s="93"/>
      <c r="AK956" s="93"/>
      <c r="AL956" s="93"/>
      <c r="AM956" s="93"/>
      <c r="AN956" s="93">
        <v>0</v>
      </c>
      <c r="AO956" s="93"/>
      <c r="AP956" s="93"/>
    </row>
    <row r="957" spans="1:42" ht="72.5">
      <c r="A957" s="89">
        <v>1361</v>
      </c>
      <c r="B957" s="93" t="s">
        <v>11161</v>
      </c>
      <c r="C957" s="93" t="s">
        <v>11162</v>
      </c>
      <c r="D957" s="93" t="s">
        <v>11163</v>
      </c>
      <c r="E957" s="93" t="s">
        <v>11164</v>
      </c>
      <c r="F957" s="93">
        <v>83830577663</v>
      </c>
      <c r="G957" s="93" t="s">
        <v>44</v>
      </c>
      <c r="H957" s="93" t="s">
        <v>11162</v>
      </c>
      <c r="I957" s="93" t="s">
        <v>11162</v>
      </c>
      <c r="J957" s="93" t="s">
        <v>11165</v>
      </c>
      <c r="K957" s="93" t="s">
        <v>209</v>
      </c>
      <c r="L957" s="93" t="s">
        <v>209</v>
      </c>
      <c r="M957" s="93" t="s">
        <v>209</v>
      </c>
      <c r="N957" s="93" t="s">
        <v>209</v>
      </c>
      <c r="O957" s="93" t="s">
        <v>209</v>
      </c>
      <c r="P957" s="93"/>
      <c r="Q957" s="93" t="s">
        <v>209</v>
      </c>
      <c r="R957" s="93"/>
      <c r="S957" s="93"/>
      <c r="T957" s="93" t="s">
        <v>9720</v>
      </c>
      <c r="U957" s="99"/>
      <c r="V957" s="99"/>
      <c r="W957" s="99"/>
      <c r="X957" s="99"/>
      <c r="Y957" s="93"/>
      <c r="Z957" s="93"/>
      <c r="AA957" s="93"/>
      <c r="AB957" s="96"/>
      <c r="AC957" s="93"/>
      <c r="AD957" s="93" t="s">
        <v>209</v>
      </c>
      <c r="AE957" s="99"/>
      <c r="AF957" s="93" t="s">
        <v>9133</v>
      </c>
      <c r="AG957" s="93"/>
      <c r="AH957" s="96"/>
      <c r="AI957" s="96"/>
      <c r="AJ957" s="93"/>
      <c r="AK957" s="93"/>
      <c r="AL957" s="93"/>
      <c r="AM957" s="93"/>
      <c r="AN957" s="93">
        <v>0</v>
      </c>
      <c r="AO957" s="93"/>
      <c r="AP957" s="93"/>
    </row>
    <row r="958" spans="1:42" ht="72.5">
      <c r="A958" s="89">
        <v>1362</v>
      </c>
      <c r="B958" s="93" t="s">
        <v>11166</v>
      </c>
      <c r="C958" s="93" t="s">
        <v>11167</v>
      </c>
      <c r="D958" s="93" t="s">
        <v>11168</v>
      </c>
      <c r="E958" s="93" t="s">
        <v>11169</v>
      </c>
      <c r="F958" s="93">
        <v>81216408168</v>
      </c>
      <c r="G958" s="93" t="s">
        <v>8649</v>
      </c>
      <c r="H958" s="93" t="s">
        <v>11167</v>
      </c>
      <c r="I958" s="93" t="s">
        <v>11167</v>
      </c>
      <c r="J958" s="93" t="s">
        <v>11170</v>
      </c>
      <c r="K958" s="93" t="s">
        <v>209</v>
      </c>
      <c r="L958" s="93" t="s">
        <v>209</v>
      </c>
      <c r="M958" s="93" t="s">
        <v>209</v>
      </c>
      <c r="N958" s="93" t="s">
        <v>209</v>
      </c>
      <c r="O958" s="93" t="s">
        <v>209</v>
      </c>
      <c r="P958" s="93"/>
      <c r="Q958" s="93" t="s">
        <v>209</v>
      </c>
      <c r="R958" s="93"/>
      <c r="S958" s="93"/>
      <c r="T958" s="93" t="s">
        <v>9720</v>
      </c>
      <c r="U958" s="99"/>
      <c r="V958" s="99"/>
      <c r="W958" s="99"/>
      <c r="X958" s="99"/>
      <c r="Y958" s="93"/>
      <c r="Z958" s="93"/>
      <c r="AA958" s="93"/>
      <c r="AB958" s="96"/>
      <c r="AC958" s="93"/>
      <c r="AD958" s="93" t="s">
        <v>209</v>
      </c>
      <c r="AE958" s="99"/>
      <c r="AF958" s="93" t="s">
        <v>11171</v>
      </c>
      <c r="AG958" s="93"/>
      <c r="AH958" s="96"/>
      <c r="AI958" s="96"/>
      <c r="AJ958" s="93"/>
      <c r="AK958" s="93"/>
      <c r="AL958" s="93"/>
      <c r="AM958" s="93"/>
      <c r="AN958" s="93">
        <v>0</v>
      </c>
      <c r="AO958" s="93"/>
      <c r="AP958" s="93"/>
    </row>
    <row r="959" spans="1:42" ht="58">
      <c r="A959" s="89">
        <v>1363</v>
      </c>
      <c r="B959" s="93" t="s">
        <v>11172</v>
      </c>
      <c r="C959" s="93" t="s">
        <v>11173</v>
      </c>
      <c r="D959" s="93" t="s">
        <v>11174</v>
      </c>
      <c r="E959" s="93" t="s">
        <v>11175</v>
      </c>
      <c r="F959" s="93">
        <v>81227890681</v>
      </c>
      <c r="G959" s="93" t="s">
        <v>8649</v>
      </c>
      <c r="H959" s="93" t="s">
        <v>11173</v>
      </c>
      <c r="I959" s="93" t="s">
        <v>11173</v>
      </c>
      <c r="J959" s="93" t="s">
        <v>11176</v>
      </c>
      <c r="K959" s="93" t="s">
        <v>209</v>
      </c>
      <c r="L959" s="93" t="s">
        <v>209</v>
      </c>
      <c r="M959" s="93" t="s">
        <v>209</v>
      </c>
      <c r="N959" s="93" t="s">
        <v>209</v>
      </c>
      <c r="O959" s="93" t="s">
        <v>209</v>
      </c>
      <c r="P959" s="93"/>
      <c r="Q959" s="93" t="s">
        <v>209</v>
      </c>
      <c r="R959" s="93"/>
      <c r="S959" s="93"/>
      <c r="T959" s="93" t="s">
        <v>9720</v>
      </c>
      <c r="U959" s="99"/>
      <c r="V959" s="99"/>
      <c r="W959" s="99"/>
      <c r="X959" s="99"/>
      <c r="Y959" s="93"/>
      <c r="Z959" s="93"/>
      <c r="AA959" s="93"/>
      <c r="AB959" s="96"/>
      <c r="AC959" s="93"/>
      <c r="AD959" s="93" t="s">
        <v>209</v>
      </c>
      <c r="AE959" s="99"/>
      <c r="AF959" s="93" t="s">
        <v>11177</v>
      </c>
      <c r="AG959" s="93"/>
      <c r="AH959" s="96"/>
      <c r="AI959" s="96"/>
      <c r="AJ959" s="93"/>
      <c r="AK959" s="93"/>
      <c r="AL959" s="93"/>
      <c r="AM959" s="93"/>
      <c r="AN959" s="93">
        <v>0</v>
      </c>
      <c r="AO959" s="93"/>
      <c r="AP959" s="93"/>
    </row>
    <row r="960" spans="1:42" ht="58">
      <c r="A960" s="89">
        <v>1364</v>
      </c>
      <c r="B960" s="93" t="s">
        <v>11178</v>
      </c>
      <c r="C960" s="93" t="s">
        <v>11179</v>
      </c>
      <c r="D960" s="93" t="s">
        <v>11180</v>
      </c>
      <c r="E960" s="93" t="s">
        <v>11181</v>
      </c>
      <c r="F960" s="93">
        <v>81259020225</v>
      </c>
      <c r="G960" s="93" t="s">
        <v>8649</v>
      </c>
      <c r="H960" s="93" t="s">
        <v>11179</v>
      </c>
      <c r="I960" s="93" t="s">
        <v>11179</v>
      </c>
      <c r="J960" s="93" t="s">
        <v>11182</v>
      </c>
      <c r="K960" s="93" t="s">
        <v>209</v>
      </c>
      <c r="L960" s="93" t="s">
        <v>209</v>
      </c>
      <c r="M960" s="93" t="s">
        <v>209</v>
      </c>
      <c r="N960" s="93" t="s">
        <v>209</v>
      </c>
      <c r="O960" s="93" t="s">
        <v>209</v>
      </c>
      <c r="P960" s="93"/>
      <c r="Q960" s="93" t="s">
        <v>209</v>
      </c>
      <c r="R960" s="93"/>
      <c r="S960" s="93"/>
      <c r="T960" s="93" t="s">
        <v>9720</v>
      </c>
      <c r="U960" s="99"/>
      <c r="V960" s="99"/>
      <c r="W960" s="99"/>
      <c r="X960" s="99"/>
      <c r="Y960" s="93"/>
      <c r="Z960" s="93"/>
      <c r="AA960" s="93"/>
      <c r="AB960" s="96"/>
      <c r="AC960" s="93"/>
      <c r="AD960" s="93" t="s">
        <v>209</v>
      </c>
      <c r="AE960" s="99"/>
      <c r="AF960" s="93" t="s">
        <v>11183</v>
      </c>
      <c r="AG960" s="93"/>
      <c r="AH960" s="96"/>
      <c r="AI960" s="96"/>
      <c r="AJ960" s="93"/>
      <c r="AK960" s="93"/>
      <c r="AL960" s="93"/>
      <c r="AM960" s="93"/>
      <c r="AN960" s="93">
        <v>0</v>
      </c>
      <c r="AO960" s="93"/>
      <c r="AP960" s="93"/>
    </row>
    <row r="961" spans="1:42" ht="174">
      <c r="A961" s="89">
        <v>1368</v>
      </c>
      <c r="B961" s="93" t="s">
        <v>11201</v>
      </c>
      <c r="C961" s="93" t="s">
        <v>11202</v>
      </c>
      <c r="D961" s="93" t="s">
        <v>11203</v>
      </c>
      <c r="E961" s="93">
        <v>357804087770003</v>
      </c>
      <c r="F961" s="93">
        <v>85103907949</v>
      </c>
      <c r="G961" s="93" t="s">
        <v>8649</v>
      </c>
      <c r="H961" s="93" t="s">
        <v>11202</v>
      </c>
      <c r="I961" s="93" t="s">
        <v>11202</v>
      </c>
      <c r="J961" s="93" t="s">
        <v>11204</v>
      </c>
      <c r="K961" s="93" t="s">
        <v>209</v>
      </c>
      <c r="L961" s="93" t="s">
        <v>209</v>
      </c>
      <c r="M961" s="93" t="s">
        <v>209</v>
      </c>
      <c r="N961" s="93" t="s">
        <v>209</v>
      </c>
      <c r="O961" s="93" t="s">
        <v>209</v>
      </c>
      <c r="P961" s="93"/>
      <c r="Q961" s="93" t="s">
        <v>209</v>
      </c>
      <c r="R961" s="93"/>
      <c r="S961" s="93"/>
      <c r="T961" s="93" t="s">
        <v>9720</v>
      </c>
      <c r="U961" s="99"/>
      <c r="V961" s="99"/>
      <c r="W961" s="99"/>
      <c r="X961" s="99"/>
      <c r="Y961" s="93"/>
      <c r="Z961" s="93"/>
      <c r="AA961" s="93"/>
      <c r="AB961" s="96"/>
      <c r="AC961" s="93"/>
      <c r="AD961" s="93" t="s">
        <v>209</v>
      </c>
      <c r="AE961" s="99"/>
      <c r="AF961" s="93" t="s">
        <v>11205</v>
      </c>
      <c r="AG961" s="93"/>
      <c r="AH961" s="96"/>
      <c r="AI961" s="96"/>
      <c r="AJ961" s="93"/>
      <c r="AK961" s="93"/>
      <c r="AL961" s="93"/>
      <c r="AM961" s="93"/>
      <c r="AN961" s="93">
        <v>0</v>
      </c>
      <c r="AO961" s="93"/>
      <c r="AP961" s="93"/>
    </row>
    <row r="962" spans="1:42" ht="87">
      <c r="A962" s="89">
        <v>1369</v>
      </c>
      <c r="B962" s="93" t="s">
        <v>11206</v>
      </c>
      <c r="C962" s="93" t="s">
        <v>11207</v>
      </c>
      <c r="D962" s="93" t="s">
        <v>11208</v>
      </c>
      <c r="E962" s="93" t="s">
        <v>11209</v>
      </c>
      <c r="F962" s="93">
        <v>81510305215</v>
      </c>
      <c r="G962" s="93" t="s">
        <v>44</v>
      </c>
      <c r="H962" s="93" t="s">
        <v>11207</v>
      </c>
      <c r="I962" s="93" t="s">
        <v>11207</v>
      </c>
      <c r="J962" s="93" t="s">
        <v>11210</v>
      </c>
      <c r="K962" s="93" t="s">
        <v>209</v>
      </c>
      <c r="L962" s="93" t="s">
        <v>209</v>
      </c>
      <c r="M962" s="93" t="s">
        <v>209</v>
      </c>
      <c r="N962" s="93" t="s">
        <v>209</v>
      </c>
      <c r="O962" s="93" t="s">
        <v>209</v>
      </c>
      <c r="P962" s="93"/>
      <c r="Q962" s="93" t="s">
        <v>209</v>
      </c>
      <c r="R962" s="93"/>
      <c r="S962" s="93"/>
      <c r="T962" s="93" t="s">
        <v>9720</v>
      </c>
      <c r="U962" s="99"/>
      <c r="V962" s="99"/>
      <c r="W962" s="99"/>
      <c r="X962" s="99"/>
      <c r="Y962" s="93"/>
      <c r="Z962" s="93"/>
      <c r="AA962" s="93"/>
      <c r="AB962" s="96"/>
      <c r="AC962" s="93"/>
      <c r="AD962" s="93" t="s">
        <v>209</v>
      </c>
      <c r="AE962" s="99"/>
      <c r="AF962" s="93" t="s">
        <v>5059</v>
      </c>
      <c r="AG962" s="93"/>
      <c r="AH962" s="96"/>
      <c r="AI962" s="96"/>
      <c r="AJ962" s="93"/>
      <c r="AK962" s="93"/>
      <c r="AL962" s="93"/>
      <c r="AM962" s="93"/>
      <c r="AN962" s="93">
        <v>0</v>
      </c>
      <c r="AO962" s="93"/>
      <c r="AP962" s="93"/>
    </row>
    <row r="963" spans="1:42" ht="130.5">
      <c r="A963" s="89">
        <v>1372</v>
      </c>
      <c r="B963" s="93" t="s">
        <v>11219</v>
      </c>
      <c r="C963" s="93" t="s">
        <v>11220</v>
      </c>
      <c r="D963" s="93" t="s">
        <v>11221</v>
      </c>
      <c r="E963" s="93" t="s">
        <v>11222</v>
      </c>
      <c r="F963" s="93">
        <v>82225557459</v>
      </c>
      <c r="G963" s="93" t="s">
        <v>8649</v>
      </c>
      <c r="H963" s="93" t="s">
        <v>11220</v>
      </c>
      <c r="I963" s="93" t="s">
        <v>11220</v>
      </c>
      <c r="J963" s="93" t="s">
        <v>11223</v>
      </c>
      <c r="K963" s="93" t="s">
        <v>209</v>
      </c>
      <c r="L963" s="93" t="s">
        <v>209</v>
      </c>
      <c r="M963" s="93" t="s">
        <v>209</v>
      </c>
      <c r="N963" s="93" t="s">
        <v>209</v>
      </c>
      <c r="O963" s="93" t="s">
        <v>209</v>
      </c>
      <c r="P963" s="93"/>
      <c r="Q963" s="93" t="s">
        <v>209</v>
      </c>
      <c r="R963" s="93"/>
      <c r="S963" s="93"/>
      <c r="T963" s="93" t="s">
        <v>9720</v>
      </c>
      <c r="U963" s="99"/>
      <c r="V963" s="99"/>
      <c r="W963" s="99"/>
      <c r="X963" s="99"/>
      <c r="Y963" s="93"/>
      <c r="Z963" s="93"/>
      <c r="AA963" s="93"/>
      <c r="AB963" s="96"/>
      <c r="AC963" s="93"/>
      <c r="AD963" s="93" t="s">
        <v>209</v>
      </c>
      <c r="AE963" s="99"/>
      <c r="AF963" s="93" t="s">
        <v>11224</v>
      </c>
      <c r="AG963" s="93"/>
      <c r="AH963" s="96"/>
      <c r="AI963" s="96"/>
      <c r="AJ963" s="93"/>
      <c r="AK963" s="93"/>
      <c r="AL963" s="93"/>
      <c r="AM963" s="93"/>
      <c r="AN963" s="93">
        <v>0</v>
      </c>
      <c r="AO963" s="93"/>
      <c r="AP963" s="93"/>
    </row>
    <row r="964" spans="1:42" ht="72.5">
      <c r="A964" s="89">
        <v>1373</v>
      </c>
      <c r="B964" s="93" t="s">
        <v>11225</v>
      </c>
      <c r="C964" s="93" t="s">
        <v>11226</v>
      </c>
      <c r="D964" s="93" t="s">
        <v>11227</v>
      </c>
      <c r="E964" s="93">
        <v>357817403850002</v>
      </c>
      <c r="F964" s="93">
        <v>82257631531</v>
      </c>
      <c r="G964" s="93" t="s">
        <v>44</v>
      </c>
      <c r="H964" s="93" t="s">
        <v>11226</v>
      </c>
      <c r="I964" s="93" t="s">
        <v>11226</v>
      </c>
      <c r="J964" s="93" t="s">
        <v>7572</v>
      </c>
      <c r="K964" s="93" t="s">
        <v>209</v>
      </c>
      <c r="L964" s="93" t="s">
        <v>209</v>
      </c>
      <c r="M964" s="93" t="s">
        <v>209</v>
      </c>
      <c r="N964" s="93" t="s">
        <v>209</v>
      </c>
      <c r="O964" s="93" t="s">
        <v>209</v>
      </c>
      <c r="P964" s="93"/>
      <c r="Q964" s="93" t="s">
        <v>209</v>
      </c>
      <c r="R964" s="93"/>
      <c r="S964" s="93"/>
      <c r="T964" s="93" t="s">
        <v>9720</v>
      </c>
      <c r="U964" s="99"/>
      <c r="V964" s="99"/>
      <c r="W964" s="99"/>
      <c r="X964" s="99"/>
      <c r="Y964" s="93"/>
      <c r="Z964" s="93"/>
      <c r="AA964" s="93"/>
      <c r="AB964" s="96"/>
      <c r="AC964" s="93"/>
      <c r="AD964" s="93" t="s">
        <v>209</v>
      </c>
      <c r="AE964" s="99"/>
      <c r="AF964" s="93" t="s">
        <v>11228</v>
      </c>
      <c r="AG964" s="93"/>
      <c r="AH964" s="96"/>
      <c r="AI964" s="96"/>
      <c r="AJ964" s="93"/>
      <c r="AK964" s="93"/>
      <c r="AL964" s="93"/>
      <c r="AM964" s="93"/>
      <c r="AN964" s="93">
        <v>0</v>
      </c>
      <c r="AO964" s="93"/>
      <c r="AP964" s="93"/>
    </row>
    <row r="965" spans="1:42" ht="406">
      <c r="A965" s="89">
        <v>1375</v>
      </c>
      <c r="B965" s="93" t="s">
        <v>11235</v>
      </c>
      <c r="C965" s="93" t="s">
        <v>11236</v>
      </c>
      <c r="D965" s="93" t="s">
        <v>11237</v>
      </c>
      <c r="E965" s="93" t="s">
        <v>11238</v>
      </c>
      <c r="F965" s="93">
        <v>81230349034</v>
      </c>
      <c r="G965" s="93" t="s">
        <v>8649</v>
      </c>
      <c r="H965" s="93" t="s">
        <v>11236</v>
      </c>
      <c r="I965" s="93" t="s">
        <v>11236</v>
      </c>
      <c r="J965" s="93" t="s">
        <v>11239</v>
      </c>
      <c r="K965" s="93" t="s">
        <v>209</v>
      </c>
      <c r="L965" s="93" t="s">
        <v>209</v>
      </c>
      <c r="M965" s="93" t="s">
        <v>209</v>
      </c>
      <c r="N965" s="93" t="s">
        <v>209</v>
      </c>
      <c r="O965" s="93" t="s">
        <v>209</v>
      </c>
      <c r="P965" s="93"/>
      <c r="Q965" s="93" t="s">
        <v>209</v>
      </c>
      <c r="R965" s="93"/>
      <c r="S965" s="93"/>
      <c r="T965" s="93" t="s">
        <v>9720</v>
      </c>
      <c r="U965" s="99"/>
      <c r="V965" s="99"/>
      <c r="W965" s="99"/>
      <c r="X965" s="99"/>
      <c r="Y965" s="93"/>
      <c r="Z965" s="93"/>
      <c r="AA965" s="93"/>
      <c r="AB965" s="96"/>
      <c r="AC965" s="93"/>
      <c r="AD965" s="93" t="s">
        <v>209</v>
      </c>
      <c r="AE965" s="99"/>
      <c r="AF965" s="93" t="s">
        <v>11240</v>
      </c>
      <c r="AG965" s="93"/>
      <c r="AH965" s="96"/>
      <c r="AI965" s="96"/>
      <c r="AJ965" s="93"/>
      <c r="AK965" s="93"/>
      <c r="AL965" s="93"/>
      <c r="AM965" s="93"/>
      <c r="AN965" s="93">
        <v>0</v>
      </c>
      <c r="AO965" s="93"/>
      <c r="AP965" s="93"/>
    </row>
    <row r="966" spans="1:42" ht="87">
      <c r="A966" s="89">
        <v>1376</v>
      </c>
      <c r="B966" s="101" t="s">
        <v>11241</v>
      </c>
      <c r="C966" s="93" t="s">
        <v>11242</v>
      </c>
      <c r="D966" s="93" t="s">
        <v>11243</v>
      </c>
      <c r="E966" s="93" t="s">
        <v>11244</v>
      </c>
      <c r="F966" s="93">
        <v>85100156200</v>
      </c>
      <c r="G966" s="93" t="s">
        <v>8649</v>
      </c>
      <c r="H966" s="93" t="s">
        <v>11242</v>
      </c>
      <c r="I966" s="93" t="s">
        <v>11242</v>
      </c>
      <c r="J966" s="93" t="s">
        <v>11245</v>
      </c>
      <c r="K966" s="93" t="s">
        <v>209</v>
      </c>
      <c r="L966" s="93" t="s">
        <v>209</v>
      </c>
      <c r="M966" s="93" t="s">
        <v>209</v>
      </c>
      <c r="N966" s="93" t="s">
        <v>209</v>
      </c>
      <c r="O966" s="93" t="s">
        <v>209</v>
      </c>
      <c r="P966" s="93"/>
      <c r="Q966" s="93" t="s">
        <v>209</v>
      </c>
      <c r="R966" s="93"/>
      <c r="S966" s="93"/>
      <c r="T966" s="93" t="s">
        <v>9720</v>
      </c>
      <c r="U966" s="99"/>
      <c r="V966" s="99"/>
      <c r="W966" s="99"/>
      <c r="X966" s="99"/>
      <c r="Y966" s="93"/>
      <c r="Z966" s="93"/>
      <c r="AA966" s="93"/>
      <c r="AB966" s="96"/>
      <c r="AC966" s="93"/>
      <c r="AD966" s="93" t="s">
        <v>209</v>
      </c>
      <c r="AE966" s="99"/>
      <c r="AF966" s="93" t="s">
        <v>11246</v>
      </c>
      <c r="AG966" s="93"/>
      <c r="AH966" s="96"/>
      <c r="AI966" s="96"/>
      <c r="AJ966" s="93"/>
      <c r="AK966" s="93"/>
      <c r="AL966" s="93"/>
      <c r="AM966" s="93"/>
      <c r="AN966" s="93">
        <v>0</v>
      </c>
      <c r="AO966" s="93"/>
      <c r="AP966" s="93"/>
    </row>
    <row r="967" spans="1:42" ht="72.5">
      <c r="A967" s="89">
        <v>1380</v>
      </c>
      <c r="B967" s="101" t="s">
        <v>11264</v>
      </c>
      <c r="C967" s="93" t="s">
        <v>11265</v>
      </c>
      <c r="D967" s="93" t="s">
        <v>11266</v>
      </c>
      <c r="E967" s="93" t="s">
        <v>11267</v>
      </c>
      <c r="F967" s="93" t="s">
        <v>11268</v>
      </c>
      <c r="G967" s="93" t="s">
        <v>44</v>
      </c>
      <c r="H967" s="93" t="s">
        <v>11265</v>
      </c>
      <c r="I967" s="93" t="s">
        <v>11265</v>
      </c>
      <c r="J967" s="93" t="s">
        <v>11269</v>
      </c>
      <c r="K967" s="93" t="s">
        <v>209</v>
      </c>
      <c r="L967" s="93" t="s">
        <v>209</v>
      </c>
      <c r="M967" s="93" t="s">
        <v>209</v>
      </c>
      <c r="N967" s="93" t="s">
        <v>209</v>
      </c>
      <c r="O967" s="93" t="s">
        <v>209</v>
      </c>
      <c r="P967" s="93"/>
      <c r="Q967" s="93" t="s">
        <v>209</v>
      </c>
      <c r="R967" s="93"/>
      <c r="S967" s="93"/>
      <c r="T967" s="93" t="s">
        <v>9720</v>
      </c>
      <c r="U967" s="99"/>
      <c r="V967" s="99"/>
      <c r="W967" s="99"/>
      <c r="X967" s="99"/>
      <c r="Y967" s="93"/>
      <c r="Z967" s="93"/>
      <c r="AA967" s="93"/>
      <c r="AB967" s="96"/>
      <c r="AC967" s="93"/>
      <c r="AD967" s="93" t="s">
        <v>209</v>
      </c>
      <c r="AE967" s="99"/>
      <c r="AF967" s="93" t="s">
        <v>11270</v>
      </c>
      <c r="AG967" s="93"/>
      <c r="AH967" s="96"/>
      <c r="AI967" s="96"/>
      <c r="AJ967" s="93"/>
      <c r="AK967" s="93"/>
      <c r="AL967" s="93"/>
      <c r="AM967" s="93"/>
      <c r="AN967" s="93">
        <v>0</v>
      </c>
      <c r="AO967" s="93"/>
      <c r="AP967" s="93"/>
    </row>
    <row r="968" spans="1:42" ht="58">
      <c r="A968" s="89">
        <v>1381</v>
      </c>
      <c r="B968" s="101" t="s">
        <v>11271</v>
      </c>
      <c r="C968" s="93" t="s">
        <v>11272</v>
      </c>
      <c r="D968" s="93" t="s">
        <v>2966</v>
      </c>
      <c r="E968" s="93" t="s">
        <v>2963</v>
      </c>
      <c r="F968" s="93">
        <v>82141939991</v>
      </c>
      <c r="G968" s="93" t="s">
        <v>8649</v>
      </c>
      <c r="H968" s="93" t="s">
        <v>11272</v>
      </c>
      <c r="I968" s="93" t="s">
        <v>11272</v>
      </c>
      <c r="J968" s="93" t="s">
        <v>11273</v>
      </c>
      <c r="K968" s="93" t="s">
        <v>209</v>
      </c>
      <c r="L968" s="93" t="s">
        <v>209</v>
      </c>
      <c r="M968" s="93" t="s">
        <v>209</v>
      </c>
      <c r="N968" s="93" t="s">
        <v>209</v>
      </c>
      <c r="O968" s="93" t="s">
        <v>209</v>
      </c>
      <c r="P968" s="93"/>
      <c r="Q968" s="93" t="s">
        <v>209</v>
      </c>
      <c r="R968" s="93"/>
      <c r="S968" s="93"/>
      <c r="T968" s="93" t="s">
        <v>9720</v>
      </c>
      <c r="U968" s="99"/>
      <c r="V968" s="99"/>
      <c r="W968" s="99"/>
      <c r="X968" s="99"/>
      <c r="Y968" s="93"/>
      <c r="Z968" s="93"/>
      <c r="AA968" s="93"/>
      <c r="AB968" s="96"/>
      <c r="AC968" s="93"/>
      <c r="AD968" s="93" t="s">
        <v>209</v>
      </c>
      <c r="AE968" s="99"/>
      <c r="AF968" s="93" t="s">
        <v>11274</v>
      </c>
      <c r="AG968" s="93"/>
      <c r="AH968" s="96"/>
      <c r="AI968" s="96"/>
      <c r="AJ968" s="93"/>
      <c r="AK968" s="93"/>
      <c r="AL968" s="93"/>
      <c r="AM968" s="93"/>
      <c r="AN968" s="93">
        <v>0</v>
      </c>
      <c r="AO968" s="93"/>
      <c r="AP968" s="93"/>
    </row>
    <row r="969" spans="1:42" ht="159.5">
      <c r="A969" s="89">
        <v>1382</v>
      </c>
      <c r="B969" s="101" t="s">
        <v>11275</v>
      </c>
      <c r="C969" s="93" t="s">
        <v>11276</v>
      </c>
      <c r="D969" s="93" t="s">
        <v>11277</v>
      </c>
      <c r="E969" s="93" t="s">
        <v>11278</v>
      </c>
      <c r="F969" s="93">
        <v>87851416020</v>
      </c>
      <c r="G969" s="93" t="s">
        <v>8649</v>
      </c>
      <c r="H969" s="93" t="s">
        <v>11276</v>
      </c>
      <c r="I969" s="93" t="s">
        <v>11276</v>
      </c>
      <c r="J969" s="93" t="s">
        <v>11279</v>
      </c>
      <c r="K969" s="93" t="s">
        <v>209</v>
      </c>
      <c r="L969" s="93" t="s">
        <v>209</v>
      </c>
      <c r="M969" s="93" t="s">
        <v>209</v>
      </c>
      <c r="N969" s="93" t="s">
        <v>209</v>
      </c>
      <c r="O969" s="93" t="s">
        <v>209</v>
      </c>
      <c r="P969" s="93"/>
      <c r="Q969" s="93" t="s">
        <v>209</v>
      </c>
      <c r="R969" s="93"/>
      <c r="S969" s="93"/>
      <c r="T969" s="93" t="s">
        <v>9720</v>
      </c>
      <c r="U969" s="99"/>
      <c r="V969" s="99"/>
      <c r="W969" s="99"/>
      <c r="X969" s="99"/>
      <c r="Y969" s="93"/>
      <c r="Z969" s="93"/>
      <c r="AA969" s="93"/>
      <c r="AB969" s="96"/>
      <c r="AC969" s="93"/>
      <c r="AD969" s="93" t="s">
        <v>209</v>
      </c>
      <c r="AE969" s="99"/>
      <c r="AF969" s="93" t="s">
        <v>11280</v>
      </c>
      <c r="AG969" s="93"/>
      <c r="AH969" s="96"/>
      <c r="AI969" s="96"/>
      <c r="AJ969" s="93"/>
      <c r="AK969" s="93"/>
      <c r="AL969" s="93"/>
      <c r="AM969" s="93"/>
      <c r="AN969" s="93">
        <v>0</v>
      </c>
      <c r="AO969" s="93"/>
      <c r="AP969" s="93"/>
    </row>
    <row r="970" spans="1:42" ht="58">
      <c r="A970" s="89">
        <v>1383</v>
      </c>
      <c r="B970" s="101" t="s">
        <v>11281</v>
      </c>
      <c r="C970" s="93" t="s">
        <v>11282</v>
      </c>
      <c r="D970" s="93" t="s">
        <v>11283</v>
      </c>
      <c r="E970" s="93" t="s">
        <v>11284</v>
      </c>
      <c r="F970" s="93">
        <v>81938075129</v>
      </c>
      <c r="G970" s="93" t="s">
        <v>8649</v>
      </c>
      <c r="H970" s="93" t="s">
        <v>11282</v>
      </c>
      <c r="I970" s="93" t="s">
        <v>11282</v>
      </c>
      <c r="J970" s="93" t="s">
        <v>11285</v>
      </c>
      <c r="K970" s="93" t="s">
        <v>209</v>
      </c>
      <c r="L970" s="93" t="s">
        <v>209</v>
      </c>
      <c r="M970" s="93" t="s">
        <v>209</v>
      </c>
      <c r="N970" s="93" t="s">
        <v>209</v>
      </c>
      <c r="O970" s="93" t="s">
        <v>209</v>
      </c>
      <c r="P970" s="93"/>
      <c r="Q970" s="93" t="s">
        <v>209</v>
      </c>
      <c r="R970" s="93"/>
      <c r="S970" s="93"/>
      <c r="T970" s="93" t="s">
        <v>9720</v>
      </c>
      <c r="U970" s="99"/>
      <c r="V970" s="99"/>
      <c r="W970" s="99"/>
      <c r="X970" s="99"/>
      <c r="Y970" s="93"/>
      <c r="Z970" s="93"/>
      <c r="AA970" s="93"/>
      <c r="AB970" s="96"/>
      <c r="AC970" s="93"/>
      <c r="AD970" s="93" t="s">
        <v>209</v>
      </c>
      <c r="AE970" s="99"/>
      <c r="AF970" s="93" t="s">
        <v>8675</v>
      </c>
      <c r="AG970" s="93"/>
      <c r="AH970" s="96"/>
      <c r="AI970" s="96"/>
      <c r="AJ970" s="93"/>
      <c r="AK970" s="93"/>
      <c r="AL970" s="93"/>
      <c r="AM970" s="93"/>
      <c r="AN970" s="93">
        <v>0</v>
      </c>
      <c r="AO970" s="93"/>
      <c r="AP970" s="93"/>
    </row>
    <row r="971" spans="1:42" ht="87">
      <c r="A971" s="89">
        <v>1385</v>
      </c>
      <c r="B971" s="103" t="s">
        <v>11292</v>
      </c>
      <c r="C971" s="93" t="s">
        <v>11293</v>
      </c>
      <c r="D971" s="93" t="s">
        <v>11294</v>
      </c>
      <c r="E971" s="93" t="s">
        <v>11295</v>
      </c>
      <c r="F971" s="93">
        <v>81703563198</v>
      </c>
      <c r="G971" s="93" t="s">
        <v>44</v>
      </c>
      <c r="H971" s="93" t="s">
        <v>11293</v>
      </c>
      <c r="I971" s="93" t="s">
        <v>11293</v>
      </c>
      <c r="J971" s="93" t="s">
        <v>11296</v>
      </c>
      <c r="K971" s="93" t="s">
        <v>209</v>
      </c>
      <c r="L971" s="93" t="s">
        <v>209</v>
      </c>
      <c r="M971" s="93" t="s">
        <v>209</v>
      </c>
      <c r="N971" s="93" t="s">
        <v>209</v>
      </c>
      <c r="O971" s="93" t="s">
        <v>209</v>
      </c>
      <c r="P971" s="93"/>
      <c r="Q971" s="93" t="s">
        <v>209</v>
      </c>
      <c r="R971" s="93"/>
      <c r="S971" s="93"/>
      <c r="T971" s="93" t="s">
        <v>9720</v>
      </c>
      <c r="U971" s="99"/>
      <c r="V971" s="99"/>
      <c r="W971" s="99"/>
      <c r="X971" s="99"/>
      <c r="Y971" s="93"/>
      <c r="Z971" s="93"/>
      <c r="AA971" s="93"/>
      <c r="AB971" s="96"/>
      <c r="AC971" s="93"/>
      <c r="AD971" s="93" t="s">
        <v>209</v>
      </c>
      <c r="AE971" s="99"/>
      <c r="AF971" s="93" t="s">
        <v>11297</v>
      </c>
      <c r="AG971" s="93"/>
      <c r="AH971" s="96"/>
      <c r="AI971" s="96"/>
      <c r="AJ971" s="93"/>
      <c r="AK971" s="93"/>
      <c r="AL971" s="93"/>
      <c r="AM971" s="93"/>
      <c r="AN971" s="93">
        <v>0</v>
      </c>
      <c r="AO971" s="93"/>
      <c r="AP971" s="93"/>
    </row>
    <row r="972" spans="1:42" ht="145">
      <c r="A972" s="89">
        <v>1387</v>
      </c>
      <c r="B972" s="103" t="s">
        <v>11303</v>
      </c>
      <c r="C972" s="93" t="s">
        <v>11304</v>
      </c>
      <c r="D972" s="93" t="s">
        <v>11305</v>
      </c>
      <c r="E972" s="93" t="s">
        <v>11306</v>
      </c>
      <c r="F972" s="93">
        <v>81232879888</v>
      </c>
      <c r="G972" s="93" t="s">
        <v>8649</v>
      </c>
      <c r="H972" s="93" t="s">
        <v>11304</v>
      </c>
      <c r="I972" s="93" t="s">
        <v>11304</v>
      </c>
      <c r="J972" s="93" t="s">
        <v>11307</v>
      </c>
      <c r="K972" s="93" t="s">
        <v>209</v>
      </c>
      <c r="L972" s="93" t="s">
        <v>209</v>
      </c>
      <c r="M972" s="93" t="s">
        <v>209</v>
      </c>
      <c r="N972" s="93" t="s">
        <v>209</v>
      </c>
      <c r="O972" s="93" t="s">
        <v>209</v>
      </c>
      <c r="P972" s="93"/>
      <c r="Q972" s="93" t="s">
        <v>209</v>
      </c>
      <c r="R972" s="93"/>
      <c r="S972" s="93"/>
      <c r="T972" s="93" t="s">
        <v>9720</v>
      </c>
      <c r="U972" s="99"/>
      <c r="V972" s="99"/>
      <c r="W972" s="99"/>
      <c r="X972" s="99"/>
      <c r="Y972" s="93"/>
      <c r="Z972" s="93"/>
      <c r="AA972" s="93"/>
      <c r="AB972" s="96"/>
      <c r="AC972" s="93"/>
      <c r="AD972" s="93" t="s">
        <v>209</v>
      </c>
      <c r="AE972" s="99"/>
      <c r="AF972" s="93" t="s">
        <v>11308</v>
      </c>
      <c r="AG972" s="93"/>
      <c r="AH972" s="96"/>
      <c r="AI972" s="96"/>
      <c r="AJ972" s="93"/>
      <c r="AK972" s="93"/>
      <c r="AL972" s="93"/>
      <c r="AM972" s="93"/>
      <c r="AN972" s="93">
        <v>0</v>
      </c>
      <c r="AO972" s="93"/>
      <c r="AP972" s="93"/>
    </row>
    <row r="973" spans="1:42" ht="72.5">
      <c r="A973" s="89">
        <v>1388</v>
      </c>
      <c r="B973" s="93" t="s">
        <v>11309</v>
      </c>
      <c r="C973" s="93" t="s">
        <v>11310</v>
      </c>
      <c r="D973" s="93" t="s">
        <v>2059</v>
      </c>
      <c r="E973" s="93" t="s">
        <v>2057</v>
      </c>
      <c r="F973" s="93">
        <v>82139111497</v>
      </c>
      <c r="G973" s="93" t="s">
        <v>44</v>
      </c>
      <c r="H973" s="93" t="s">
        <v>11310</v>
      </c>
      <c r="I973" s="93" t="s">
        <v>11310</v>
      </c>
      <c r="J973" s="93" t="s">
        <v>2061</v>
      </c>
      <c r="K973" s="93" t="s">
        <v>209</v>
      </c>
      <c r="L973" s="93" t="s">
        <v>209</v>
      </c>
      <c r="M973" s="93" t="s">
        <v>209</v>
      </c>
      <c r="N973" s="93" t="s">
        <v>209</v>
      </c>
      <c r="O973" s="93" t="s">
        <v>209</v>
      </c>
      <c r="P973" s="93"/>
      <c r="Q973" s="93" t="s">
        <v>209</v>
      </c>
      <c r="R973" s="93"/>
      <c r="S973" s="93"/>
      <c r="T973" s="93" t="s">
        <v>9720</v>
      </c>
      <c r="U973" s="99"/>
      <c r="V973" s="99"/>
      <c r="W973" s="99"/>
      <c r="X973" s="99"/>
      <c r="Y973" s="93"/>
      <c r="Z973" s="93"/>
      <c r="AA973" s="93"/>
      <c r="AB973" s="96"/>
      <c r="AC973" s="93"/>
      <c r="AD973" s="93" t="s">
        <v>209</v>
      </c>
      <c r="AE973" s="99"/>
      <c r="AF973" s="93" t="s">
        <v>11311</v>
      </c>
      <c r="AG973" s="93"/>
      <c r="AH973" s="96"/>
      <c r="AI973" s="96"/>
      <c r="AJ973" s="93"/>
      <c r="AK973" s="93"/>
      <c r="AL973" s="93"/>
      <c r="AM973" s="93"/>
      <c r="AN973" s="93">
        <v>0</v>
      </c>
      <c r="AO973" s="93"/>
      <c r="AP973" s="93"/>
    </row>
    <row r="974" spans="1:42" ht="290">
      <c r="A974" s="89">
        <v>1389</v>
      </c>
      <c r="B974" s="103" t="s">
        <v>11312</v>
      </c>
      <c r="C974" s="93" t="s">
        <v>11313</v>
      </c>
      <c r="D974" s="93" t="s">
        <v>11314</v>
      </c>
      <c r="E974" s="93" t="s">
        <v>11315</v>
      </c>
      <c r="F974" s="93">
        <v>81235550950</v>
      </c>
      <c r="G974" s="93" t="s">
        <v>8649</v>
      </c>
      <c r="H974" s="93" t="s">
        <v>11313</v>
      </c>
      <c r="I974" s="93" t="s">
        <v>11313</v>
      </c>
      <c r="J974" s="93" t="s">
        <v>11316</v>
      </c>
      <c r="K974" s="93" t="s">
        <v>209</v>
      </c>
      <c r="L974" s="93" t="s">
        <v>209</v>
      </c>
      <c r="M974" s="93" t="s">
        <v>209</v>
      </c>
      <c r="N974" s="93" t="s">
        <v>209</v>
      </c>
      <c r="O974" s="93" t="s">
        <v>209</v>
      </c>
      <c r="P974" s="93"/>
      <c r="Q974" s="93" t="s">
        <v>209</v>
      </c>
      <c r="R974" s="93"/>
      <c r="S974" s="93"/>
      <c r="T974" s="93" t="s">
        <v>9720</v>
      </c>
      <c r="U974" s="99"/>
      <c r="V974" s="99"/>
      <c r="W974" s="99"/>
      <c r="X974" s="99"/>
      <c r="Y974" s="93"/>
      <c r="Z974" s="93"/>
      <c r="AA974" s="93"/>
      <c r="AB974" s="96"/>
      <c r="AC974" s="93"/>
      <c r="AD974" s="93" t="s">
        <v>209</v>
      </c>
      <c r="AE974" s="99"/>
      <c r="AF974" s="93" t="s">
        <v>11317</v>
      </c>
      <c r="AG974" s="93"/>
      <c r="AH974" s="96"/>
      <c r="AI974" s="96"/>
      <c r="AJ974" s="93"/>
      <c r="AK974" s="93"/>
      <c r="AL974" s="93"/>
      <c r="AM974" s="93"/>
      <c r="AN974" s="93">
        <v>0</v>
      </c>
      <c r="AO974" s="93"/>
      <c r="AP974" s="93"/>
    </row>
    <row r="975" spans="1:42" ht="217.5">
      <c r="A975" s="89">
        <v>1390</v>
      </c>
      <c r="B975" s="103" t="s">
        <v>11318</v>
      </c>
      <c r="C975" s="93" t="s">
        <v>11319</v>
      </c>
      <c r="D975" s="93" t="s">
        <v>11320</v>
      </c>
      <c r="E975" s="93" t="s">
        <v>11321</v>
      </c>
      <c r="F975" s="93">
        <v>8563002854</v>
      </c>
      <c r="G975" s="93" t="s">
        <v>8649</v>
      </c>
      <c r="H975" s="93" t="s">
        <v>11319</v>
      </c>
      <c r="I975" s="93" t="s">
        <v>11319</v>
      </c>
      <c r="J975" s="93" t="s">
        <v>11322</v>
      </c>
      <c r="K975" s="93" t="s">
        <v>209</v>
      </c>
      <c r="L975" s="93" t="s">
        <v>209</v>
      </c>
      <c r="M975" s="93" t="s">
        <v>209</v>
      </c>
      <c r="N975" s="93" t="s">
        <v>209</v>
      </c>
      <c r="O975" s="93" t="s">
        <v>209</v>
      </c>
      <c r="P975" s="93"/>
      <c r="Q975" s="93" t="s">
        <v>209</v>
      </c>
      <c r="R975" s="93"/>
      <c r="S975" s="93"/>
      <c r="T975" s="93" t="s">
        <v>9720</v>
      </c>
      <c r="U975" s="99"/>
      <c r="V975" s="99"/>
      <c r="W975" s="99"/>
      <c r="X975" s="99"/>
      <c r="Y975" s="93"/>
      <c r="Z975" s="93"/>
      <c r="AA975" s="93"/>
      <c r="AB975" s="96"/>
      <c r="AC975" s="93"/>
      <c r="AD975" s="93" t="s">
        <v>209</v>
      </c>
      <c r="AE975" s="99"/>
      <c r="AF975" s="93" t="s">
        <v>11323</v>
      </c>
      <c r="AG975" s="93"/>
      <c r="AH975" s="96"/>
      <c r="AI975" s="96"/>
      <c r="AJ975" s="93"/>
      <c r="AK975" s="93"/>
      <c r="AL975" s="93"/>
      <c r="AM975" s="93"/>
      <c r="AN975" s="93">
        <v>0</v>
      </c>
      <c r="AO975" s="93"/>
      <c r="AP975" s="93"/>
    </row>
    <row r="976" spans="1:42" ht="116">
      <c r="A976" s="89">
        <v>1391</v>
      </c>
      <c r="B976" s="103" t="s">
        <v>11324</v>
      </c>
      <c r="C976" s="93" t="s">
        <v>11325</v>
      </c>
      <c r="D976" s="93" t="s">
        <v>11326</v>
      </c>
      <c r="E976" s="93" t="s">
        <v>11327</v>
      </c>
      <c r="F976" s="93">
        <v>895340031255</v>
      </c>
      <c r="G976" s="93" t="s">
        <v>44</v>
      </c>
      <c r="H976" s="93" t="s">
        <v>11325</v>
      </c>
      <c r="I976" s="93" t="s">
        <v>11325</v>
      </c>
      <c r="J976" s="93" t="s">
        <v>11328</v>
      </c>
      <c r="K976" s="93" t="s">
        <v>209</v>
      </c>
      <c r="L976" s="93" t="s">
        <v>209</v>
      </c>
      <c r="M976" s="93" t="s">
        <v>209</v>
      </c>
      <c r="N976" s="93" t="s">
        <v>209</v>
      </c>
      <c r="O976" s="93" t="s">
        <v>209</v>
      </c>
      <c r="P976" s="93"/>
      <c r="Q976" s="93" t="s">
        <v>209</v>
      </c>
      <c r="R976" s="93"/>
      <c r="S976" s="93"/>
      <c r="T976" s="93" t="s">
        <v>9720</v>
      </c>
      <c r="U976" s="99"/>
      <c r="V976" s="99"/>
      <c r="W976" s="99"/>
      <c r="X976" s="99"/>
      <c r="Y976" s="93"/>
      <c r="Z976" s="93"/>
      <c r="AA976" s="93"/>
      <c r="AB976" s="96"/>
      <c r="AC976" s="93"/>
      <c r="AD976" s="93" t="s">
        <v>209</v>
      </c>
      <c r="AE976" s="99"/>
      <c r="AF976" s="93" t="s">
        <v>11329</v>
      </c>
      <c r="AG976" s="93"/>
      <c r="AH976" s="96"/>
      <c r="AI976" s="96"/>
      <c r="AJ976" s="93"/>
      <c r="AK976" s="93"/>
      <c r="AL976" s="93"/>
      <c r="AM976" s="93"/>
      <c r="AN976" s="93">
        <v>0</v>
      </c>
      <c r="AO976" s="93"/>
      <c r="AP976" s="93"/>
    </row>
    <row r="977" spans="1:42" ht="275.5">
      <c r="A977" s="89">
        <v>1394</v>
      </c>
      <c r="B977" s="103" t="s">
        <v>11343</v>
      </c>
      <c r="C977" s="93" t="s">
        <v>11344</v>
      </c>
      <c r="D977" s="93" t="s">
        <v>11345</v>
      </c>
      <c r="E977" s="93" t="s">
        <v>11346</v>
      </c>
      <c r="F977" s="93">
        <v>88217119774</v>
      </c>
      <c r="G977" s="93" t="s">
        <v>11340</v>
      </c>
      <c r="H977" s="93" t="s">
        <v>11344</v>
      </c>
      <c r="I977" s="93" t="s">
        <v>11344</v>
      </c>
      <c r="J977" s="93" t="s">
        <v>11347</v>
      </c>
      <c r="K977" s="93" t="s">
        <v>209</v>
      </c>
      <c r="L977" s="93" t="s">
        <v>209</v>
      </c>
      <c r="M977" s="93" t="s">
        <v>209</v>
      </c>
      <c r="N977" s="93" t="s">
        <v>209</v>
      </c>
      <c r="O977" s="93" t="s">
        <v>209</v>
      </c>
      <c r="P977" s="93"/>
      <c r="Q977" s="93" t="s">
        <v>209</v>
      </c>
      <c r="R977" s="93"/>
      <c r="S977" s="93"/>
      <c r="T977" s="93" t="s">
        <v>9720</v>
      </c>
      <c r="U977" s="99"/>
      <c r="V977" s="99"/>
      <c r="W977" s="99"/>
      <c r="X977" s="99"/>
      <c r="Y977" s="93"/>
      <c r="Z977" s="93"/>
      <c r="AA977" s="93"/>
      <c r="AB977" s="96"/>
      <c r="AC977" s="93"/>
      <c r="AD977" s="93" t="s">
        <v>209</v>
      </c>
      <c r="AE977" s="99"/>
      <c r="AF977" s="93" t="s">
        <v>11348</v>
      </c>
      <c r="AG977" s="93"/>
      <c r="AH977" s="96"/>
      <c r="AI977" s="96"/>
      <c r="AJ977" s="93"/>
      <c r="AK977" s="93"/>
      <c r="AL977" s="93"/>
      <c r="AM977" s="93"/>
      <c r="AN977" s="93">
        <v>0</v>
      </c>
      <c r="AO977" s="93"/>
      <c r="AP977" s="93"/>
    </row>
    <row r="978" spans="1:42" ht="72.5">
      <c r="A978" s="89">
        <v>1395</v>
      </c>
      <c r="B978" s="103" t="s">
        <v>11349</v>
      </c>
      <c r="C978" s="93" t="s">
        <v>11350</v>
      </c>
      <c r="D978" s="93" t="s">
        <v>11351</v>
      </c>
      <c r="E978" s="93" t="s">
        <v>11352</v>
      </c>
      <c r="F978" s="93">
        <v>8993896994</v>
      </c>
      <c r="G978" s="93" t="s">
        <v>8649</v>
      </c>
      <c r="H978" s="93" t="s">
        <v>11350</v>
      </c>
      <c r="I978" s="93" t="s">
        <v>11350</v>
      </c>
      <c r="J978" s="93" t="s">
        <v>11353</v>
      </c>
      <c r="K978" s="93" t="s">
        <v>209</v>
      </c>
      <c r="L978" s="93" t="s">
        <v>209</v>
      </c>
      <c r="M978" s="93" t="s">
        <v>209</v>
      </c>
      <c r="N978" s="93" t="s">
        <v>209</v>
      </c>
      <c r="O978" s="93" t="s">
        <v>209</v>
      </c>
      <c r="P978" s="93"/>
      <c r="Q978" s="93" t="s">
        <v>209</v>
      </c>
      <c r="R978" s="93"/>
      <c r="S978" s="93"/>
      <c r="T978" s="93" t="s">
        <v>9720</v>
      </c>
      <c r="U978" s="99"/>
      <c r="V978" s="99"/>
      <c r="W978" s="99"/>
      <c r="X978" s="99"/>
      <c r="Y978" s="93"/>
      <c r="Z978" s="93"/>
      <c r="AA978" s="93"/>
      <c r="AB978" s="96"/>
      <c r="AC978" s="93"/>
      <c r="AD978" s="93" t="s">
        <v>209</v>
      </c>
      <c r="AE978" s="99"/>
      <c r="AF978" s="93" t="s">
        <v>11354</v>
      </c>
      <c r="AG978" s="93"/>
      <c r="AH978" s="96"/>
      <c r="AI978" s="96"/>
      <c r="AJ978" s="93"/>
      <c r="AK978" s="93"/>
      <c r="AL978" s="93"/>
      <c r="AM978" s="93"/>
      <c r="AN978" s="93">
        <v>0</v>
      </c>
      <c r="AO978" s="93"/>
      <c r="AP978" s="93"/>
    </row>
    <row r="979" spans="1:42" ht="406">
      <c r="A979" s="89">
        <v>1397</v>
      </c>
      <c r="B979" s="103" t="s">
        <v>11360</v>
      </c>
      <c r="C979" s="93" t="s">
        <v>11361</v>
      </c>
      <c r="D979" s="93" t="s">
        <v>11362</v>
      </c>
      <c r="E979" s="93" t="s">
        <v>11363</v>
      </c>
      <c r="F979" s="93">
        <v>81230171727</v>
      </c>
      <c r="G979" s="93" t="s">
        <v>11340</v>
      </c>
      <c r="H979" s="93" t="s">
        <v>11361</v>
      </c>
      <c r="I979" s="93" t="s">
        <v>11361</v>
      </c>
      <c r="J979" s="93" t="s">
        <v>11364</v>
      </c>
      <c r="K979" s="93" t="s">
        <v>209</v>
      </c>
      <c r="L979" s="93" t="s">
        <v>209</v>
      </c>
      <c r="M979" s="93" t="s">
        <v>209</v>
      </c>
      <c r="N979" s="93" t="s">
        <v>209</v>
      </c>
      <c r="O979" s="93" t="s">
        <v>209</v>
      </c>
      <c r="P979" s="93"/>
      <c r="Q979" s="93" t="s">
        <v>209</v>
      </c>
      <c r="R979" s="93"/>
      <c r="S979" s="93"/>
      <c r="T979" s="93" t="s">
        <v>9720</v>
      </c>
      <c r="U979" s="99"/>
      <c r="V979" s="99"/>
      <c r="W979" s="99"/>
      <c r="X979" s="99"/>
      <c r="Y979" s="93"/>
      <c r="Z979" s="93"/>
      <c r="AA979" s="93"/>
      <c r="AB979" s="96"/>
      <c r="AC979" s="93"/>
      <c r="AD979" s="93" t="s">
        <v>209</v>
      </c>
      <c r="AE979" s="99"/>
      <c r="AF979" s="93" t="s">
        <v>11365</v>
      </c>
      <c r="AG979" s="93"/>
      <c r="AH979" s="96"/>
      <c r="AI979" s="96"/>
      <c r="AJ979" s="93"/>
      <c r="AK979" s="93"/>
      <c r="AL979" s="93"/>
      <c r="AM979" s="93"/>
      <c r="AN979" s="93">
        <v>0</v>
      </c>
      <c r="AO979" s="93"/>
      <c r="AP979" s="93"/>
    </row>
    <row r="980" spans="1:42" ht="203">
      <c r="A980" s="89">
        <v>1401</v>
      </c>
      <c r="B980" s="103" t="s">
        <v>11379</v>
      </c>
      <c r="C980" s="93" t="s">
        <v>11380</v>
      </c>
      <c r="D980" s="93" t="s">
        <v>11381</v>
      </c>
      <c r="E980" s="93" t="s">
        <v>11382</v>
      </c>
      <c r="F980" s="93">
        <v>85648907675</v>
      </c>
      <c r="G980" s="93" t="s">
        <v>11340</v>
      </c>
      <c r="H980" s="93" t="s">
        <v>11380</v>
      </c>
      <c r="I980" s="93" t="s">
        <v>11380</v>
      </c>
      <c r="J980" s="93" t="s">
        <v>11383</v>
      </c>
      <c r="K980" s="93" t="s">
        <v>209</v>
      </c>
      <c r="L980" s="93" t="s">
        <v>209</v>
      </c>
      <c r="M980" s="93" t="s">
        <v>209</v>
      </c>
      <c r="N980" s="93" t="s">
        <v>209</v>
      </c>
      <c r="O980" s="93" t="s">
        <v>209</v>
      </c>
      <c r="P980" s="93"/>
      <c r="Q980" s="93" t="s">
        <v>209</v>
      </c>
      <c r="R980" s="93"/>
      <c r="S980" s="93"/>
      <c r="T980" s="93" t="s">
        <v>9720</v>
      </c>
      <c r="U980" s="99"/>
      <c r="V980" s="99"/>
      <c r="W980" s="99"/>
      <c r="X980" s="99"/>
      <c r="Y980" s="93"/>
      <c r="Z980" s="93"/>
      <c r="AA980" s="93"/>
      <c r="AB980" s="96"/>
      <c r="AC980" s="93"/>
      <c r="AD980" s="93" t="s">
        <v>209</v>
      </c>
      <c r="AE980" s="99"/>
      <c r="AF980" s="93" t="s">
        <v>11384</v>
      </c>
      <c r="AG980" s="93"/>
      <c r="AH980" s="96"/>
      <c r="AI980" s="96"/>
      <c r="AJ980" s="93"/>
      <c r="AK980" s="93"/>
      <c r="AL980" s="93"/>
      <c r="AM980" s="93"/>
      <c r="AN980" s="93">
        <v>0</v>
      </c>
      <c r="AO980" s="93"/>
      <c r="AP980" s="93"/>
    </row>
  </sheetData>
  <conditionalFormatting sqref="E2:E980">
    <cfRule type="expression" dxfId="2" priority="1">
      <formula>COUNTIF(E:E,E2)&gt;1</formula>
    </cfRule>
  </conditionalFormatting>
  <hyperlinks>
    <hyperlink ref="B935" r:id="rId1" xr:uid="{6958CB44-5A6D-47ED-9A21-FD9DFFDB10E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06FB1-B952-4DDC-B55D-0E64C46DD0D1}">
  <dimension ref="A1:AP376"/>
  <sheetViews>
    <sheetView workbookViewId="0">
      <selection activeCell="P2" sqref="P2"/>
    </sheetView>
  </sheetViews>
  <sheetFormatPr defaultRowHeight="14"/>
  <sheetData>
    <row r="1" spans="1:42" ht="84">
      <c r="A1" s="24" t="s">
        <v>3137</v>
      </c>
      <c r="B1" s="18" t="s">
        <v>3138</v>
      </c>
      <c r="C1" s="18" t="s">
        <v>3139</v>
      </c>
      <c r="D1" s="18" t="s">
        <v>3140</v>
      </c>
      <c r="E1" s="18" t="s">
        <v>3141</v>
      </c>
      <c r="F1" s="18" t="s">
        <v>3142</v>
      </c>
      <c r="G1" s="18" t="s">
        <v>6</v>
      </c>
      <c r="H1" s="18" t="s">
        <v>3143</v>
      </c>
      <c r="I1" s="18" t="s">
        <v>3144</v>
      </c>
      <c r="J1" s="18" t="s">
        <v>3145</v>
      </c>
      <c r="K1" s="18" t="s">
        <v>3146</v>
      </c>
      <c r="L1" s="18" t="s">
        <v>3147</v>
      </c>
      <c r="M1" s="18" t="s">
        <v>3148</v>
      </c>
      <c r="N1" s="18" t="s">
        <v>3149</v>
      </c>
      <c r="O1" s="18" t="s">
        <v>3150</v>
      </c>
      <c r="P1" s="18" t="s">
        <v>3151</v>
      </c>
      <c r="Q1" s="18" t="s">
        <v>3152</v>
      </c>
      <c r="R1" s="19" t="s">
        <v>3153</v>
      </c>
      <c r="S1" s="18" t="s">
        <v>3154</v>
      </c>
      <c r="T1" s="19" t="s">
        <v>3155</v>
      </c>
      <c r="U1" s="20" t="s">
        <v>3156</v>
      </c>
      <c r="V1" s="20" t="s">
        <v>3157</v>
      </c>
      <c r="W1" s="20" t="s">
        <v>3158</v>
      </c>
      <c r="X1" s="20" t="s">
        <v>3159</v>
      </c>
      <c r="Y1" s="19" t="s">
        <v>3160</v>
      </c>
      <c r="Z1" s="19" t="s">
        <v>3161</v>
      </c>
      <c r="AA1" s="19" t="s">
        <v>3162</v>
      </c>
      <c r="AB1" s="21" t="s">
        <v>3163</v>
      </c>
      <c r="AC1" s="19" t="s">
        <v>3164</v>
      </c>
      <c r="AD1" s="19" t="s">
        <v>3165</v>
      </c>
      <c r="AE1" s="22" t="s">
        <v>3166</v>
      </c>
      <c r="AF1" s="18" t="s">
        <v>3167</v>
      </c>
      <c r="AG1" s="18" t="s">
        <v>3168</v>
      </c>
      <c r="AH1" s="23" t="s">
        <v>3169</v>
      </c>
      <c r="AI1" s="23" t="s">
        <v>3170</v>
      </c>
      <c r="AJ1" s="19" t="s">
        <v>20</v>
      </c>
      <c r="AK1" s="18" t="s">
        <v>22</v>
      </c>
      <c r="AL1" s="18" t="s">
        <v>3171</v>
      </c>
      <c r="AM1" s="18" t="s">
        <v>3172</v>
      </c>
      <c r="AN1" s="18" t="s">
        <v>21</v>
      </c>
      <c r="AO1" s="18" t="s">
        <v>3173</v>
      </c>
      <c r="AP1" s="18" t="s">
        <v>3174</v>
      </c>
    </row>
    <row r="2" spans="1:42" ht="213">
      <c r="A2" s="24">
        <v>1</v>
      </c>
      <c r="B2" s="137" t="s">
        <v>3175</v>
      </c>
      <c r="C2" s="137" t="s">
        <v>3176</v>
      </c>
      <c r="D2" s="41" t="s">
        <v>3177</v>
      </c>
      <c r="E2" s="137" t="s">
        <v>3178</v>
      </c>
      <c r="F2" s="28" t="s">
        <v>3179</v>
      </c>
      <c r="G2" s="137" t="s">
        <v>3180</v>
      </c>
      <c r="H2" s="137" t="s">
        <v>3176</v>
      </c>
      <c r="I2" s="137" t="s">
        <v>3176</v>
      </c>
      <c r="J2" s="137" t="s">
        <v>3181</v>
      </c>
      <c r="K2" s="137" t="s">
        <v>209</v>
      </c>
      <c r="L2" s="137" t="s">
        <v>209</v>
      </c>
      <c r="M2" s="137" t="s">
        <v>209</v>
      </c>
      <c r="N2" s="137" t="s">
        <v>209</v>
      </c>
      <c r="O2" s="137" t="s">
        <v>209</v>
      </c>
      <c r="P2" s="137" t="s">
        <v>3182</v>
      </c>
      <c r="Q2" s="137" t="s">
        <v>209</v>
      </c>
      <c r="R2" s="137"/>
      <c r="S2" s="42">
        <v>2017</v>
      </c>
      <c r="T2" s="42" t="s">
        <v>3183</v>
      </c>
      <c r="U2" s="38">
        <v>153580000</v>
      </c>
      <c r="V2" s="38" t="s">
        <v>3184</v>
      </c>
      <c r="W2" s="38" t="s">
        <v>3185</v>
      </c>
      <c r="X2" s="38"/>
      <c r="Y2" s="137"/>
      <c r="Z2" s="137"/>
      <c r="AA2" s="137" t="s">
        <v>63</v>
      </c>
      <c r="AB2" s="39">
        <v>5000000</v>
      </c>
      <c r="AC2" s="137"/>
      <c r="AD2" s="137" t="s">
        <v>209</v>
      </c>
      <c r="AE2" s="38"/>
      <c r="AF2" s="137" t="s">
        <v>3186</v>
      </c>
      <c r="AG2" s="137"/>
      <c r="AH2" s="39"/>
      <c r="AI2" s="39"/>
      <c r="AJ2" s="32">
        <v>500</v>
      </c>
      <c r="AK2" s="137" t="s">
        <v>3187</v>
      </c>
      <c r="AL2" s="137"/>
      <c r="AM2" s="137"/>
      <c r="AN2" s="137">
        <v>0</v>
      </c>
      <c r="AO2" s="137"/>
      <c r="AP2" s="137"/>
    </row>
    <row r="3" spans="1:42" ht="182">
      <c r="A3" s="24">
        <v>3</v>
      </c>
      <c r="B3" s="137" t="s">
        <v>3199</v>
      </c>
      <c r="C3" s="137" t="s">
        <v>3200</v>
      </c>
      <c r="D3" s="137" t="s">
        <v>3201</v>
      </c>
      <c r="E3" s="137" t="s">
        <v>1275</v>
      </c>
      <c r="F3" s="28" t="s">
        <v>1277</v>
      </c>
      <c r="G3" s="137" t="s">
        <v>3180</v>
      </c>
      <c r="H3" s="137" t="s">
        <v>3200</v>
      </c>
      <c r="I3" s="137" t="s">
        <v>3200</v>
      </c>
      <c r="J3" s="137" t="s">
        <v>3202</v>
      </c>
      <c r="K3" s="137" t="s">
        <v>209</v>
      </c>
      <c r="L3" s="137" t="s">
        <v>209</v>
      </c>
      <c r="M3" s="137" t="s">
        <v>209</v>
      </c>
      <c r="N3" s="137" t="s">
        <v>209</v>
      </c>
      <c r="O3" s="137" t="s">
        <v>209</v>
      </c>
      <c r="P3" s="137" t="s">
        <v>3182</v>
      </c>
      <c r="Q3" s="137" t="s">
        <v>209</v>
      </c>
      <c r="R3" s="137"/>
      <c r="S3" s="42">
        <v>2017</v>
      </c>
      <c r="T3" s="33" t="s">
        <v>3203</v>
      </c>
      <c r="U3" s="38">
        <v>132040000</v>
      </c>
      <c r="V3" s="38" t="s">
        <v>3204</v>
      </c>
      <c r="W3" s="38" t="s">
        <v>3205</v>
      </c>
      <c r="X3" s="38"/>
      <c r="Y3" s="137"/>
      <c r="Z3" s="137"/>
      <c r="AA3" s="137" t="s">
        <v>63</v>
      </c>
      <c r="AB3" s="39">
        <v>50000000</v>
      </c>
      <c r="AC3" s="137"/>
      <c r="AD3" s="137" t="s">
        <v>209</v>
      </c>
      <c r="AE3" s="38"/>
      <c r="AF3" s="137" t="s">
        <v>3206</v>
      </c>
      <c r="AG3" s="137"/>
      <c r="AH3" s="39"/>
      <c r="AI3" s="39"/>
      <c r="AJ3" s="137">
        <v>70</v>
      </c>
      <c r="AK3" s="137" t="s">
        <v>105</v>
      </c>
      <c r="AL3" s="137"/>
      <c r="AM3" s="137"/>
      <c r="AN3" s="137">
        <v>0</v>
      </c>
      <c r="AO3" s="137"/>
      <c r="AP3" s="137"/>
    </row>
    <row r="4" spans="1:42" ht="182">
      <c r="A4" s="24">
        <v>4</v>
      </c>
      <c r="B4" s="137" t="s">
        <v>3207</v>
      </c>
      <c r="C4" s="137" t="s">
        <v>3208</v>
      </c>
      <c r="D4" s="137" t="s">
        <v>3209</v>
      </c>
      <c r="E4" s="137" t="s">
        <v>3210</v>
      </c>
      <c r="F4" s="28" t="s">
        <v>3211</v>
      </c>
      <c r="G4" s="137" t="s">
        <v>3180</v>
      </c>
      <c r="H4" s="137" t="s">
        <v>3208</v>
      </c>
      <c r="I4" s="137" t="s">
        <v>3208</v>
      </c>
      <c r="J4" s="137" t="s">
        <v>3212</v>
      </c>
      <c r="K4" s="137" t="s">
        <v>209</v>
      </c>
      <c r="L4" s="137" t="s">
        <v>209</v>
      </c>
      <c r="M4" s="137" t="s">
        <v>209</v>
      </c>
      <c r="N4" s="137" t="s">
        <v>209</v>
      </c>
      <c r="O4" s="137" t="s">
        <v>209</v>
      </c>
      <c r="P4" s="137" t="s">
        <v>3182</v>
      </c>
      <c r="Q4" s="137" t="s">
        <v>209</v>
      </c>
      <c r="R4" s="137"/>
      <c r="S4" s="42">
        <v>2017</v>
      </c>
      <c r="T4" s="33" t="s">
        <v>3203</v>
      </c>
      <c r="U4" s="38">
        <v>157850000</v>
      </c>
      <c r="V4" s="38" t="s">
        <v>3213</v>
      </c>
      <c r="W4" s="38" t="s">
        <v>3214</v>
      </c>
      <c r="X4" s="38"/>
      <c r="Y4" s="137"/>
      <c r="Z4" s="137"/>
      <c r="AA4" s="137" t="s">
        <v>63</v>
      </c>
      <c r="AB4" s="39"/>
      <c r="AC4" s="137"/>
      <c r="AD4" s="137" t="s">
        <v>209</v>
      </c>
      <c r="AE4" s="38"/>
      <c r="AF4" s="137" t="s">
        <v>3206</v>
      </c>
      <c r="AG4" s="137"/>
      <c r="AH4" s="39"/>
      <c r="AI4" s="39"/>
      <c r="AJ4" s="137">
        <v>500</v>
      </c>
      <c r="AK4" s="137" t="s">
        <v>105</v>
      </c>
      <c r="AL4" s="137"/>
      <c r="AM4" s="137"/>
      <c r="AN4" s="137">
        <v>0</v>
      </c>
      <c r="AO4" s="137"/>
      <c r="AP4" s="137"/>
    </row>
    <row r="5" spans="1:42" ht="252">
      <c r="A5" s="24">
        <v>6</v>
      </c>
      <c r="B5" s="137" t="s">
        <v>3224</v>
      </c>
      <c r="C5" s="137" t="s">
        <v>3225</v>
      </c>
      <c r="D5" s="137" t="s">
        <v>3226</v>
      </c>
      <c r="E5" s="137" t="s">
        <v>3227</v>
      </c>
      <c r="F5" s="35">
        <v>81931041494</v>
      </c>
      <c r="G5" s="137" t="s">
        <v>3180</v>
      </c>
      <c r="H5" s="137" t="s">
        <v>3225</v>
      </c>
      <c r="I5" s="137" t="s">
        <v>3225</v>
      </c>
      <c r="J5" s="137" t="s">
        <v>3228</v>
      </c>
      <c r="K5" s="137" t="s">
        <v>209</v>
      </c>
      <c r="L5" s="137" t="s">
        <v>209</v>
      </c>
      <c r="M5" s="137" t="s">
        <v>209</v>
      </c>
      <c r="N5" s="137" t="s">
        <v>209</v>
      </c>
      <c r="O5" s="137" t="s">
        <v>209</v>
      </c>
      <c r="P5" s="137" t="s">
        <v>3182</v>
      </c>
      <c r="Q5" s="137" t="s">
        <v>209</v>
      </c>
      <c r="R5" s="137"/>
      <c r="S5" s="42">
        <v>2017</v>
      </c>
      <c r="T5" s="36" t="s">
        <v>3229</v>
      </c>
      <c r="U5" s="38" t="s">
        <v>3230</v>
      </c>
      <c r="V5" s="38" t="s">
        <v>3231</v>
      </c>
      <c r="W5" s="38" t="s">
        <v>3232</v>
      </c>
      <c r="X5" s="38"/>
      <c r="Y5" s="137"/>
      <c r="Z5" s="137"/>
      <c r="AA5" s="137" t="s">
        <v>63</v>
      </c>
      <c r="AB5" s="39">
        <v>40000000</v>
      </c>
      <c r="AC5" s="137"/>
      <c r="AD5" s="137" t="s">
        <v>209</v>
      </c>
      <c r="AE5" s="38"/>
      <c r="AF5" s="137" t="s">
        <v>3186</v>
      </c>
      <c r="AG5" s="137"/>
      <c r="AH5" s="39"/>
      <c r="AI5" s="39"/>
      <c r="AJ5" s="137">
        <v>1000</v>
      </c>
      <c r="AK5" s="137" t="s">
        <v>3233</v>
      </c>
      <c r="AL5" s="137"/>
      <c r="AM5" s="137"/>
      <c r="AN5" s="137">
        <v>0</v>
      </c>
      <c r="AO5" s="137"/>
      <c r="AP5" s="137"/>
    </row>
    <row r="6" spans="1:42" ht="126">
      <c r="A6" s="24">
        <v>8</v>
      </c>
      <c r="B6" s="137" t="s">
        <v>3243</v>
      </c>
      <c r="C6" s="137" t="s">
        <v>3244</v>
      </c>
      <c r="D6" s="137" t="s">
        <v>3245</v>
      </c>
      <c r="E6" s="137" t="s">
        <v>3246</v>
      </c>
      <c r="F6" s="35">
        <v>8123246161</v>
      </c>
      <c r="G6" s="137" t="s">
        <v>3180</v>
      </c>
      <c r="H6" s="137" t="s">
        <v>3244</v>
      </c>
      <c r="I6" s="137" t="s">
        <v>3244</v>
      </c>
      <c r="J6" s="137" t="s">
        <v>3247</v>
      </c>
      <c r="K6" s="137" t="s">
        <v>209</v>
      </c>
      <c r="L6" s="137" t="s">
        <v>209</v>
      </c>
      <c r="M6" s="137" t="s">
        <v>209</v>
      </c>
      <c r="N6" s="137" t="s">
        <v>209</v>
      </c>
      <c r="O6" s="137" t="s">
        <v>209</v>
      </c>
      <c r="P6" s="137" t="s">
        <v>3182</v>
      </c>
      <c r="Q6" s="137" t="s">
        <v>209</v>
      </c>
      <c r="R6" s="137"/>
      <c r="S6" s="42">
        <v>2017</v>
      </c>
      <c r="T6" s="33" t="s">
        <v>3248</v>
      </c>
      <c r="U6" s="38" t="s">
        <v>3249</v>
      </c>
      <c r="V6" s="38" t="s">
        <v>3250</v>
      </c>
      <c r="W6" s="38" t="s">
        <v>3251</v>
      </c>
      <c r="X6" s="38"/>
      <c r="Y6" s="137"/>
      <c r="Z6" s="137"/>
      <c r="AA6" s="137" t="s">
        <v>63</v>
      </c>
      <c r="AB6" s="39">
        <v>5000000</v>
      </c>
      <c r="AC6" s="137"/>
      <c r="AD6" s="137" t="s">
        <v>209</v>
      </c>
      <c r="AE6" s="38"/>
      <c r="AF6" s="137" t="s">
        <v>3186</v>
      </c>
      <c r="AG6" s="137"/>
      <c r="AH6" s="39"/>
      <c r="AI6" s="39"/>
      <c r="AJ6" s="137">
        <v>55</v>
      </c>
      <c r="AK6" s="137" t="s">
        <v>105</v>
      </c>
      <c r="AL6" s="137"/>
      <c r="AM6" s="137"/>
      <c r="AN6" s="137">
        <v>0</v>
      </c>
      <c r="AO6" s="137"/>
      <c r="AP6" s="137"/>
    </row>
    <row r="7" spans="1:42" ht="182">
      <c r="A7" s="24">
        <v>10</v>
      </c>
      <c r="B7" s="137" t="s">
        <v>3261</v>
      </c>
      <c r="C7" s="137" t="s">
        <v>3262</v>
      </c>
      <c r="D7" s="137" t="s">
        <v>3263</v>
      </c>
      <c r="E7" s="137" t="s">
        <v>3264</v>
      </c>
      <c r="F7" s="35">
        <v>8155091121</v>
      </c>
      <c r="G7" s="137" t="s">
        <v>3180</v>
      </c>
      <c r="H7" s="137" t="s">
        <v>3262</v>
      </c>
      <c r="I7" s="137" t="s">
        <v>3262</v>
      </c>
      <c r="J7" s="137" t="s">
        <v>3265</v>
      </c>
      <c r="K7" s="137" t="s">
        <v>209</v>
      </c>
      <c r="L7" s="137" t="s">
        <v>209</v>
      </c>
      <c r="M7" s="137" t="s">
        <v>209</v>
      </c>
      <c r="N7" s="137" t="s">
        <v>209</v>
      </c>
      <c r="O7" s="137" t="s">
        <v>209</v>
      </c>
      <c r="P7" s="137" t="s">
        <v>3182</v>
      </c>
      <c r="Q7" s="137" t="s">
        <v>209</v>
      </c>
      <c r="R7" s="137"/>
      <c r="S7" s="42">
        <v>2017</v>
      </c>
      <c r="T7" s="33" t="s">
        <v>3203</v>
      </c>
      <c r="U7" s="38" t="s">
        <v>3266</v>
      </c>
      <c r="V7" s="38" t="s">
        <v>3267</v>
      </c>
      <c r="W7" s="38" t="s">
        <v>3268</v>
      </c>
      <c r="X7" s="38"/>
      <c r="Y7" s="137"/>
      <c r="Z7" s="137"/>
      <c r="AA7" s="137" t="s">
        <v>63</v>
      </c>
      <c r="AB7" s="39">
        <v>50000000</v>
      </c>
      <c r="AC7" s="137"/>
      <c r="AD7" s="137" t="s">
        <v>209</v>
      </c>
      <c r="AE7" s="38"/>
      <c r="AF7" s="137" t="s">
        <v>3186</v>
      </c>
      <c r="AG7" s="137"/>
      <c r="AH7" s="39"/>
      <c r="AI7" s="39"/>
      <c r="AJ7" s="137">
        <v>70</v>
      </c>
      <c r="AK7" s="137" t="s">
        <v>105</v>
      </c>
      <c r="AL7" s="137"/>
      <c r="AM7" s="137"/>
      <c r="AN7" s="137">
        <v>0</v>
      </c>
      <c r="AO7" s="137"/>
      <c r="AP7" s="137"/>
    </row>
    <row r="8" spans="1:42" ht="182">
      <c r="A8" s="24">
        <v>11</v>
      </c>
      <c r="B8" s="137" t="s">
        <v>3269</v>
      </c>
      <c r="C8" s="137" t="s">
        <v>3270</v>
      </c>
      <c r="D8" s="137" t="s">
        <v>3271</v>
      </c>
      <c r="E8" s="137" t="s">
        <v>3272</v>
      </c>
      <c r="F8" s="35">
        <v>8155091121</v>
      </c>
      <c r="G8" s="137" t="s">
        <v>3180</v>
      </c>
      <c r="H8" s="137" t="s">
        <v>3270</v>
      </c>
      <c r="I8" s="137" t="s">
        <v>3270</v>
      </c>
      <c r="J8" s="137" t="s">
        <v>3273</v>
      </c>
      <c r="K8" s="137" t="s">
        <v>209</v>
      </c>
      <c r="L8" s="137" t="s">
        <v>209</v>
      </c>
      <c r="M8" s="137" t="s">
        <v>209</v>
      </c>
      <c r="N8" s="137" t="s">
        <v>209</v>
      </c>
      <c r="O8" s="137" t="s">
        <v>209</v>
      </c>
      <c r="P8" s="137" t="s">
        <v>3182</v>
      </c>
      <c r="Q8" s="137" t="s">
        <v>209</v>
      </c>
      <c r="R8" s="137"/>
      <c r="S8" s="42">
        <v>2017</v>
      </c>
      <c r="T8" s="33" t="s">
        <v>3203</v>
      </c>
      <c r="U8" s="38" t="s">
        <v>3274</v>
      </c>
      <c r="V8" s="38" t="s">
        <v>3275</v>
      </c>
      <c r="W8" s="38" t="s">
        <v>3276</v>
      </c>
      <c r="X8" s="38"/>
      <c r="Y8" s="137"/>
      <c r="Z8" s="137"/>
      <c r="AA8" s="137" t="s">
        <v>63</v>
      </c>
      <c r="AB8" s="39">
        <v>20000000</v>
      </c>
      <c r="AC8" s="137"/>
      <c r="AD8" s="137" t="s">
        <v>209</v>
      </c>
      <c r="AE8" s="38"/>
      <c r="AF8" s="137" t="s">
        <v>3206</v>
      </c>
      <c r="AG8" s="137"/>
      <c r="AH8" s="39"/>
      <c r="AI8" s="39"/>
      <c r="AJ8" s="137">
        <v>400</v>
      </c>
      <c r="AK8" s="137" t="s">
        <v>3277</v>
      </c>
      <c r="AL8" s="137"/>
      <c r="AM8" s="137"/>
      <c r="AN8" s="137">
        <v>0</v>
      </c>
      <c r="AO8" s="137"/>
      <c r="AP8" s="137"/>
    </row>
    <row r="9" spans="1:42" ht="182">
      <c r="A9" s="24">
        <v>12</v>
      </c>
      <c r="B9" s="137" t="s">
        <v>3278</v>
      </c>
      <c r="C9" s="137" t="s">
        <v>3279</v>
      </c>
      <c r="D9" s="137" t="s">
        <v>3280</v>
      </c>
      <c r="E9" s="137" t="s">
        <v>3281</v>
      </c>
      <c r="F9" s="35">
        <v>8155164290</v>
      </c>
      <c r="G9" s="137" t="s">
        <v>3180</v>
      </c>
      <c r="H9" s="137" t="s">
        <v>3279</v>
      </c>
      <c r="I9" s="137" t="s">
        <v>3279</v>
      </c>
      <c r="J9" s="137" t="s">
        <v>3282</v>
      </c>
      <c r="K9" s="137" t="s">
        <v>209</v>
      </c>
      <c r="L9" s="137" t="s">
        <v>209</v>
      </c>
      <c r="M9" s="137" t="s">
        <v>209</v>
      </c>
      <c r="N9" s="137" t="s">
        <v>209</v>
      </c>
      <c r="O9" s="137" t="s">
        <v>209</v>
      </c>
      <c r="P9" s="137" t="s">
        <v>3182</v>
      </c>
      <c r="Q9" s="137" t="s">
        <v>209</v>
      </c>
      <c r="R9" s="137"/>
      <c r="S9" s="42">
        <v>2017</v>
      </c>
      <c r="T9" s="33" t="s">
        <v>3203</v>
      </c>
      <c r="U9" s="38" t="s">
        <v>3283</v>
      </c>
      <c r="V9" s="38" t="s">
        <v>3284</v>
      </c>
      <c r="W9" s="38" t="s">
        <v>3285</v>
      </c>
      <c r="X9" s="38"/>
      <c r="Y9" s="137"/>
      <c r="Z9" s="137"/>
      <c r="AA9" s="137" t="s">
        <v>63</v>
      </c>
      <c r="AB9" s="39">
        <v>40000000</v>
      </c>
      <c r="AC9" s="137"/>
      <c r="AD9" s="137" t="s">
        <v>209</v>
      </c>
      <c r="AE9" s="38"/>
      <c r="AF9" s="137" t="s">
        <v>3186</v>
      </c>
      <c r="AG9" s="137"/>
      <c r="AH9" s="39"/>
      <c r="AI9" s="39"/>
      <c r="AJ9" s="137">
        <v>50</v>
      </c>
      <c r="AK9" s="137" t="s">
        <v>105</v>
      </c>
      <c r="AL9" s="137"/>
      <c r="AM9" s="137"/>
      <c r="AN9" s="137">
        <v>0</v>
      </c>
      <c r="AO9" s="137"/>
      <c r="AP9" s="137"/>
    </row>
    <row r="10" spans="1:42" ht="182">
      <c r="A10" s="24">
        <v>13</v>
      </c>
      <c r="B10" s="137" t="s">
        <v>3286</v>
      </c>
      <c r="C10" s="137" t="s">
        <v>3287</v>
      </c>
      <c r="D10" s="137" t="s">
        <v>3288</v>
      </c>
      <c r="E10" s="137" t="s">
        <v>3289</v>
      </c>
      <c r="F10" s="35">
        <v>85693080929</v>
      </c>
      <c r="G10" s="137" t="s">
        <v>3180</v>
      </c>
      <c r="H10" s="137" t="s">
        <v>3287</v>
      </c>
      <c r="I10" s="137" t="s">
        <v>3287</v>
      </c>
      <c r="J10" s="137" t="s">
        <v>3290</v>
      </c>
      <c r="K10" s="137" t="s">
        <v>209</v>
      </c>
      <c r="L10" s="137" t="s">
        <v>209</v>
      </c>
      <c r="M10" s="137" t="s">
        <v>209</v>
      </c>
      <c r="N10" s="137" t="s">
        <v>209</v>
      </c>
      <c r="O10" s="137" t="s">
        <v>209</v>
      </c>
      <c r="P10" s="137" t="s">
        <v>3182</v>
      </c>
      <c r="Q10" s="137" t="s">
        <v>209</v>
      </c>
      <c r="R10" s="137"/>
      <c r="S10" s="42">
        <v>2017</v>
      </c>
      <c r="T10" s="33" t="s">
        <v>3203</v>
      </c>
      <c r="U10" s="38" t="s">
        <v>3291</v>
      </c>
      <c r="V10" s="38" t="s">
        <v>3292</v>
      </c>
      <c r="W10" s="38" t="s">
        <v>3293</v>
      </c>
      <c r="X10" s="38"/>
      <c r="Y10" s="137"/>
      <c r="Z10" s="137"/>
      <c r="AA10" s="137" t="s">
        <v>63</v>
      </c>
      <c r="AB10" s="39">
        <v>10000000</v>
      </c>
      <c r="AC10" s="137"/>
      <c r="AD10" s="137" t="s">
        <v>209</v>
      </c>
      <c r="AE10" s="38"/>
      <c r="AF10" s="137" t="s">
        <v>3186</v>
      </c>
      <c r="AG10" s="137"/>
      <c r="AH10" s="39"/>
      <c r="AI10" s="39"/>
      <c r="AJ10" s="137">
        <v>50</v>
      </c>
      <c r="AK10" s="137" t="s">
        <v>105</v>
      </c>
      <c r="AL10" s="137"/>
      <c r="AM10" s="137"/>
      <c r="AN10" s="137">
        <v>0</v>
      </c>
      <c r="AO10" s="137"/>
      <c r="AP10" s="137"/>
    </row>
    <row r="11" spans="1:42" ht="126">
      <c r="A11" s="24">
        <v>14</v>
      </c>
      <c r="B11" s="137" t="s">
        <v>3294</v>
      </c>
      <c r="C11" s="137" t="s">
        <v>3295</v>
      </c>
      <c r="D11" s="137" t="s">
        <v>3296</v>
      </c>
      <c r="E11" s="137" t="s">
        <v>3297</v>
      </c>
      <c r="F11" s="35">
        <v>85230025885</v>
      </c>
      <c r="G11" s="137" t="s">
        <v>3180</v>
      </c>
      <c r="H11" s="137" t="s">
        <v>3295</v>
      </c>
      <c r="I11" s="137" t="s">
        <v>3295</v>
      </c>
      <c r="J11" s="137" t="s">
        <v>3298</v>
      </c>
      <c r="K11" s="137" t="s">
        <v>209</v>
      </c>
      <c r="L11" s="137" t="s">
        <v>3299</v>
      </c>
      <c r="M11" s="137" t="s">
        <v>209</v>
      </c>
      <c r="N11" s="137" t="s">
        <v>209</v>
      </c>
      <c r="O11" s="137" t="s">
        <v>209</v>
      </c>
      <c r="P11" s="137" t="s">
        <v>3182</v>
      </c>
      <c r="Q11" s="137" t="s">
        <v>102</v>
      </c>
      <c r="R11" s="137"/>
      <c r="S11" s="137">
        <v>2017</v>
      </c>
      <c r="T11" s="33" t="s">
        <v>3248</v>
      </c>
      <c r="U11" s="38" t="s">
        <v>3300</v>
      </c>
      <c r="V11" s="38" t="s">
        <v>3301</v>
      </c>
      <c r="W11" s="38" t="s">
        <v>3302</v>
      </c>
      <c r="X11" s="38"/>
      <c r="Y11" s="137"/>
      <c r="Z11" s="137"/>
      <c r="AA11" s="137" t="s">
        <v>63</v>
      </c>
      <c r="AB11" s="39">
        <v>10000000</v>
      </c>
      <c r="AC11" s="137" t="s">
        <v>2351</v>
      </c>
      <c r="AD11" s="137" t="s">
        <v>209</v>
      </c>
      <c r="AE11" s="38">
        <v>20000000</v>
      </c>
      <c r="AF11" s="137" t="s">
        <v>3206</v>
      </c>
      <c r="AG11" s="137"/>
      <c r="AH11" s="39" t="s">
        <v>3303</v>
      </c>
      <c r="AI11" s="39"/>
      <c r="AJ11" s="137">
        <v>50</v>
      </c>
      <c r="AK11" s="137" t="s">
        <v>105</v>
      </c>
      <c r="AL11" s="137" t="s">
        <v>102</v>
      </c>
      <c r="AM11" s="137"/>
      <c r="AN11" s="137">
        <v>2</v>
      </c>
      <c r="AO11" s="137"/>
      <c r="AP11" s="137"/>
    </row>
    <row r="12" spans="1:42" ht="126">
      <c r="A12" s="24">
        <v>15</v>
      </c>
      <c r="B12" s="137" t="s">
        <v>3304</v>
      </c>
      <c r="C12" s="137" t="s">
        <v>3305</v>
      </c>
      <c r="D12" s="137" t="s">
        <v>3306</v>
      </c>
      <c r="E12" s="137" t="s">
        <v>3307</v>
      </c>
      <c r="F12" s="35">
        <v>816518643</v>
      </c>
      <c r="G12" s="137" t="s">
        <v>3180</v>
      </c>
      <c r="H12" s="137" t="s">
        <v>3305</v>
      </c>
      <c r="I12" s="137" t="s">
        <v>3305</v>
      </c>
      <c r="J12" s="137" t="s">
        <v>3308</v>
      </c>
      <c r="K12" s="137" t="s">
        <v>209</v>
      </c>
      <c r="L12" s="137" t="s">
        <v>209</v>
      </c>
      <c r="M12" s="137" t="s">
        <v>209</v>
      </c>
      <c r="N12" s="137" t="s">
        <v>209</v>
      </c>
      <c r="O12" s="137" t="s">
        <v>209</v>
      </c>
      <c r="P12" s="137" t="s">
        <v>3182</v>
      </c>
      <c r="Q12" s="137" t="s">
        <v>209</v>
      </c>
      <c r="R12" s="137"/>
      <c r="S12" s="42">
        <v>2017</v>
      </c>
      <c r="T12" s="33" t="s">
        <v>3248</v>
      </c>
      <c r="U12" s="38" t="s">
        <v>3309</v>
      </c>
      <c r="V12" s="38" t="s">
        <v>3310</v>
      </c>
      <c r="W12" s="38" t="s">
        <v>3311</v>
      </c>
      <c r="X12" s="38"/>
      <c r="Y12" s="137"/>
      <c r="Z12" s="137"/>
      <c r="AA12" s="137" t="s">
        <v>63</v>
      </c>
      <c r="AB12" s="39">
        <v>59140000</v>
      </c>
      <c r="AC12" s="137"/>
      <c r="AD12" s="137" t="s">
        <v>209</v>
      </c>
      <c r="AE12" s="38"/>
      <c r="AF12" s="137" t="s">
        <v>3186</v>
      </c>
      <c r="AG12" s="137"/>
      <c r="AH12" s="39"/>
      <c r="AI12" s="39"/>
      <c r="AJ12" s="137">
        <v>80</v>
      </c>
      <c r="AK12" s="137" t="s">
        <v>105</v>
      </c>
      <c r="AL12" s="137"/>
      <c r="AM12" s="137"/>
      <c r="AN12" s="137">
        <v>0</v>
      </c>
      <c r="AO12" s="137"/>
      <c r="AP12" s="137"/>
    </row>
    <row r="13" spans="1:42" ht="182">
      <c r="A13" s="24">
        <v>16</v>
      </c>
      <c r="B13" s="137" t="s">
        <v>3312</v>
      </c>
      <c r="C13" s="137" t="s">
        <v>3313</v>
      </c>
      <c r="D13" s="137" t="s">
        <v>3314</v>
      </c>
      <c r="E13" s="137" t="s">
        <v>3315</v>
      </c>
      <c r="F13" s="35">
        <v>85852208007</v>
      </c>
      <c r="G13" s="137" t="s">
        <v>3180</v>
      </c>
      <c r="H13" s="137" t="s">
        <v>3313</v>
      </c>
      <c r="I13" s="137" t="s">
        <v>3313</v>
      </c>
      <c r="J13" s="137" t="s">
        <v>3316</v>
      </c>
      <c r="K13" s="137" t="s">
        <v>209</v>
      </c>
      <c r="L13" s="137" t="s">
        <v>209</v>
      </c>
      <c r="M13" s="137" t="s">
        <v>209</v>
      </c>
      <c r="N13" s="137" t="s">
        <v>209</v>
      </c>
      <c r="O13" s="137" t="s">
        <v>209</v>
      </c>
      <c r="P13" s="137" t="s">
        <v>3182</v>
      </c>
      <c r="Q13" s="137" t="s">
        <v>209</v>
      </c>
      <c r="R13" s="137"/>
      <c r="S13" s="42">
        <v>2017</v>
      </c>
      <c r="T13" s="33" t="s">
        <v>3248</v>
      </c>
      <c r="U13" s="38" t="s">
        <v>3317</v>
      </c>
      <c r="V13" s="38" t="s">
        <v>3318</v>
      </c>
      <c r="W13" s="38" t="s">
        <v>3319</v>
      </c>
      <c r="X13" s="38"/>
      <c r="Y13" s="137"/>
      <c r="Z13" s="137"/>
      <c r="AA13" s="137" t="s">
        <v>63</v>
      </c>
      <c r="AB13" s="39">
        <v>50000000</v>
      </c>
      <c r="AC13" s="137"/>
      <c r="AD13" s="137" t="s">
        <v>209</v>
      </c>
      <c r="AE13" s="38"/>
      <c r="AF13" s="137" t="s">
        <v>3186</v>
      </c>
      <c r="AG13" s="137"/>
      <c r="AH13" s="39"/>
      <c r="AI13" s="39"/>
      <c r="AJ13" s="137">
        <v>100</v>
      </c>
      <c r="AK13" s="137" t="s">
        <v>3320</v>
      </c>
      <c r="AL13" s="137"/>
      <c r="AM13" s="137"/>
      <c r="AN13" s="137">
        <v>0</v>
      </c>
      <c r="AO13" s="137"/>
      <c r="AP13" s="137"/>
    </row>
    <row r="14" spans="1:42" ht="182">
      <c r="A14" s="24">
        <v>17</v>
      </c>
      <c r="B14" s="137" t="s">
        <v>3321</v>
      </c>
      <c r="C14" s="137" t="s">
        <v>3322</v>
      </c>
      <c r="D14" s="137" t="s">
        <v>3323</v>
      </c>
      <c r="E14" s="137" t="s">
        <v>3324</v>
      </c>
      <c r="F14" s="35">
        <v>81515100903</v>
      </c>
      <c r="G14" s="137" t="s">
        <v>3180</v>
      </c>
      <c r="H14" s="137" t="s">
        <v>3322</v>
      </c>
      <c r="I14" s="137" t="s">
        <v>3322</v>
      </c>
      <c r="J14" s="137" t="s">
        <v>3325</v>
      </c>
      <c r="K14" s="137" t="s">
        <v>209</v>
      </c>
      <c r="L14" s="137" t="s">
        <v>209</v>
      </c>
      <c r="M14" s="137" t="s">
        <v>209</v>
      </c>
      <c r="N14" s="137" t="s">
        <v>209</v>
      </c>
      <c r="O14" s="137" t="s">
        <v>209</v>
      </c>
      <c r="P14" s="137" t="s">
        <v>3182</v>
      </c>
      <c r="Q14" s="137" t="s">
        <v>209</v>
      </c>
      <c r="R14" s="137"/>
      <c r="S14" s="42">
        <v>2017</v>
      </c>
      <c r="T14" s="33" t="s">
        <v>3203</v>
      </c>
      <c r="U14" s="38" t="s">
        <v>3326</v>
      </c>
      <c r="V14" s="38" t="s">
        <v>3327</v>
      </c>
      <c r="W14" s="38" t="s">
        <v>3328</v>
      </c>
      <c r="X14" s="38"/>
      <c r="Y14" s="137"/>
      <c r="Z14" s="137"/>
      <c r="AA14" s="137" t="s">
        <v>63</v>
      </c>
      <c r="AB14" s="39">
        <v>17000000</v>
      </c>
      <c r="AC14" s="137"/>
      <c r="AD14" s="137" t="s">
        <v>209</v>
      </c>
      <c r="AE14" s="38"/>
      <c r="AF14" s="137" t="s">
        <v>3206</v>
      </c>
      <c r="AG14" s="137"/>
      <c r="AH14" s="39"/>
      <c r="AI14" s="39"/>
      <c r="AJ14" s="137">
        <v>800</v>
      </c>
      <c r="AK14" s="34" t="s">
        <v>3329</v>
      </c>
      <c r="AL14" s="137"/>
      <c r="AM14" s="137"/>
      <c r="AN14" s="137">
        <v>0</v>
      </c>
      <c r="AO14" s="137"/>
      <c r="AP14" s="137"/>
    </row>
    <row r="15" spans="1:42" ht="252">
      <c r="A15" s="24">
        <v>18</v>
      </c>
      <c r="B15" s="137" t="s">
        <v>3330</v>
      </c>
      <c r="C15" s="137" t="s">
        <v>3331</v>
      </c>
      <c r="D15" s="137" t="s">
        <v>3332</v>
      </c>
      <c r="E15" s="137" t="s">
        <v>3333</v>
      </c>
      <c r="F15" s="35">
        <v>85648503658</v>
      </c>
      <c r="G15" s="137" t="s">
        <v>3180</v>
      </c>
      <c r="H15" s="137" t="s">
        <v>3331</v>
      </c>
      <c r="I15" s="137" t="s">
        <v>3331</v>
      </c>
      <c r="J15" s="137" t="s">
        <v>3334</v>
      </c>
      <c r="K15" s="137" t="s">
        <v>209</v>
      </c>
      <c r="L15" s="137" t="s">
        <v>209</v>
      </c>
      <c r="M15" s="137" t="s">
        <v>209</v>
      </c>
      <c r="N15" s="137" t="s">
        <v>209</v>
      </c>
      <c r="O15" s="137" t="s">
        <v>209</v>
      </c>
      <c r="P15" s="137" t="s">
        <v>3182</v>
      </c>
      <c r="Q15" s="137" t="s">
        <v>209</v>
      </c>
      <c r="R15" s="137"/>
      <c r="S15" s="42">
        <v>2017</v>
      </c>
      <c r="T15" s="36" t="s">
        <v>3229</v>
      </c>
      <c r="U15" s="38" t="s">
        <v>3335</v>
      </c>
      <c r="V15" s="38" t="s">
        <v>3336</v>
      </c>
      <c r="W15" s="38" t="s">
        <v>3337</v>
      </c>
      <c r="X15" s="38"/>
      <c r="Y15" s="137"/>
      <c r="Z15" s="137"/>
      <c r="AA15" s="137" t="s">
        <v>63</v>
      </c>
      <c r="AB15" s="39">
        <v>10000000</v>
      </c>
      <c r="AC15" s="137"/>
      <c r="AD15" s="137" t="s">
        <v>209</v>
      </c>
      <c r="AE15" s="38"/>
      <c r="AF15" s="137" t="s">
        <v>3206</v>
      </c>
      <c r="AG15" s="137"/>
      <c r="AH15" s="39"/>
      <c r="AI15" s="39"/>
      <c r="AJ15" s="137">
        <v>150</v>
      </c>
      <c r="AK15" s="137" t="s">
        <v>3338</v>
      </c>
      <c r="AL15" s="137"/>
      <c r="AM15" s="137"/>
      <c r="AN15" s="137">
        <v>0</v>
      </c>
      <c r="AO15" s="137"/>
      <c r="AP15" s="137"/>
    </row>
    <row r="16" spans="1:42" ht="126">
      <c r="A16" s="24">
        <v>19</v>
      </c>
      <c r="B16" s="137" t="s">
        <v>3339</v>
      </c>
      <c r="C16" s="137" t="s">
        <v>3340</v>
      </c>
      <c r="D16" s="137" t="s">
        <v>3341</v>
      </c>
      <c r="E16" s="137" t="s">
        <v>1540</v>
      </c>
      <c r="F16" s="35">
        <v>85730128788</v>
      </c>
      <c r="G16" s="137" t="s">
        <v>3180</v>
      </c>
      <c r="H16" s="137" t="s">
        <v>3340</v>
      </c>
      <c r="I16" s="137" t="s">
        <v>3340</v>
      </c>
      <c r="J16" s="137" t="s">
        <v>1544</v>
      </c>
      <c r="K16" s="137" t="s">
        <v>209</v>
      </c>
      <c r="L16" s="137" t="s">
        <v>209</v>
      </c>
      <c r="M16" s="137" t="s">
        <v>209</v>
      </c>
      <c r="N16" s="137" t="s">
        <v>209</v>
      </c>
      <c r="O16" s="137" t="s">
        <v>209</v>
      </c>
      <c r="P16" s="137" t="s">
        <v>3182</v>
      </c>
      <c r="Q16" s="137" t="s">
        <v>209</v>
      </c>
      <c r="R16" s="137"/>
      <c r="S16" s="42">
        <v>2017</v>
      </c>
      <c r="T16" s="33" t="s">
        <v>3248</v>
      </c>
      <c r="U16" s="38" t="s">
        <v>3342</v>
      </c>
      <c r="V16" s="38" t="s">
        <v>3343</v>
      </c>
      <c r="W16" s="38" t="s">
        <v>3344</v>
      </c>
      <c r="X16" s="38"/>
      <c r="Y16" s="137"/>
      <c r="Z16" s="137"/>
      <c r="AA16" s="137" t="s">
        <v>63</v>
      </c>
      <c r="AB16" s="39">
        <v>30000000</v>
      </c>
      <c r="AC16" s="137"/>
      <c r="AD16" s="137" t="s">
        <v>209</v>
      </c>
      <c r="AE16" s="38"/>
      <c r="AF16" s="137" t="s">
        <v>3206</v>
      </c>
      <c r="AG16" s="137"/>
      <c r="AH16" s="39"/>
      <c r="AI16" s="39"/>
      <c r="AJ16" s="137">
        <v>222000</v>
      </c>
      <c r="AK16" s="34" t="s">
        <v>3329</v>
      </c>
      <c r="AL16" s="137"/>
      <c r="AM16" s="137"/>
      <c r="AN16" s="137">
        <v>0</v>
      </c>
      <c r="AO16" s="137"/>
      <c r="AP16" s="137"/>
    </row>
    <row r="17" spans="1:42" ht="214">
      <c r="A17" s="24">
        <v>21</v>
      </c>
      <c r="B17" s="137" t="s">
        <v>3353</v>
      </c>
      <c r="C17" s="137" t="s">
        <v>3354</v>
      </c>
      <c r="D17" s="137" t="s">
        <v>3355</v>
      </c>
      <c r="E17" s="137" t="s">
        <v>3356</v>
      </c>
      <c r="F17" s="35">
        <v>85101323682</v>
      </c>
      <c r="G17" s="137" t="s">
        <v>3180</v>
      </c>
      <c r="H17" s="137" t="s">
        <v>3354</v>
      </c>
      <c r="I17" s="137" t="s">
        <v>3354</v>
      </c>
      <c r="J17" s="137" t="s">
        <v>3357</v>
      </c>
      <c r="K17" s="137" t="s">
        <v>209</v>
      </c>
      <c r="L17" s="137" t="s">
        <v>209</v>
      </c>
      <c r="M17" s="137" t="s">
        <v>209</v>
      </c>
      <c r="N17" s="137" t="s">
        <v>209</v>
      </c>
      <c r="O17" s="137" t="s">
        <v>209</v>
      </c>
      <c r="P17" s="137" t="s">
        <v>3182</v>
      </c>
      <c r="Q17" s="137" t="s">
        <v>209</v>
      </c>
      <c r="R17" s="137"/>
      <c r="S17" s="42">
        <v>2017</v>
      </c>
      <c r="T17" s="33" t="s">
        <v>3203</v>
      </c>
      <c r="U17" s="38" t="s">
        <v>3358</v>
      </c>
      <c r="V17" s="38" t="s">
        <v>3359</v>
      </c>
      <c r="W17" s="38" t="s">
        <v>3360</v>
      </c>
      <c r="X17" s="38"/>
      <c r="Y17" s="137"/>
      <c r="Z17" s="137"/>
      <c r="AA17" s="137" t="s">
        <v>63</v>
      </c>
      <c r="AB17" s="39">
        <v>20000000</v>
      </c>
      <c r="AC17" s="137"/>
      <c r="AD17" s="137" t="s">
        <v>209</v>
      </c>
      <c r="AE17" s="38"/>
      <c r="AF17" s="137" t="s">
        <v>3206</v>
      </c>
      <c r="AG17" s="137"/>
      <c r="AH17" s="39"/>
      <c r="AI17" s="39"/>
      <c r="AJ17" s="137">
        <v>400</v>
      </c>
      <c r="AK17" s="137" t="s">
        <v>3361</v>
      </c>
      <c r="AL17" s="137"/>
      <c r="AM17" s="137"/>
      <c r="AN17" s="137">
        <v>0</v>
      </c>
      <c r="AO17" s="137"/>
      <c r="AP17" s="137"/>
    </row>
    <row r="18" spans="1:42" ht="182">
      <c r="A18" s="24">
        <v>22</v>
      </c>
      <c r="B18" s="137" t="s">
        <v>3362</v>
      </c>
      <c r="C18" s="137" t="s">
        <v>3363</v>
      </c>
      <c r="D18" s="137" t="s">
        <v>3364</v>
      </c>
      <c r="E18" s="135" t="s">
        <v>910</v>
      </c>
      <c r="F18" s="35">
        <v>81332787828</v>
      </c>
      <c r="G18" s="137" t="s">
        <v>3180</v>
      </c>
      <c r="H18" s="137" t="s">
        <v>3363</v>
      </c>
      <c r="I18" s="137" t="s">
        <v>3363</v>
      </c>
      <c r="J18" s="137" t="s">
        <v>915</v>
      </c>
      <c r="K18" s="137" t="s">
        <v>209</v>
      </c>
      <c r="L18" s="137" t="s">
        <v>209</v>
      </c>
      <c r="M18" s="137" t="s">
        <v>209</v>
      </c>
      <c r="N18" s="137" t="s">
        <v>209</v>
      </c>
      <c r="O18" s="137" t="s">
        <v>209</v>
      </c>
      <c r="P18" s="137" t="s">
        <v>3182</v>
      </c>
      <c r="Q18" s="137" t="s">
        <v>209</v>
      </c>
      <c r="R18" s="137"/>
      <c r="S18" s="42">
        <v>2017</v>
      </c>
      <c r="T18" s="33" t="s">
        <v>3203</v>
      </c>
      <c r="U18" s="38" t="s">
        <v>3365</v>
      </c>
      <c r="V18" s="38" t="s">
        <v>3366</v>
      </c>
      <c r="W18" s="38" t="s">
        <v>3367</v>
      </c>
      <c r="X18" s="38"/>
      <c r="Y18" s="137"/>
      <c r="Z18" s="137"/>
      <c r="AA18" s="137" t="s">
        <v>63</v>
      </c>
      <c r="AB18" s="39"/>
      <c r="AC18" s="137"/>
      <c r="AD18" s="137" t="s">
        <v>209</v>
      </c>
      <c r="AE18" s="38"/>
      <c r="AF18" s="137" t="s">
        <v>3206</v>
      </c>
      <c r="AG18" s="137"/>
      <c r="AH18" s="39"/>
      <c r="AI18" s="39"/>
      <c r="AJ18" s="137">
        <v>120</v>
      </c>
      <c r="AK18" s="34" t="s">
        <v>3368</v>
      </c>
      <c r="AL18" s="137"/>
      <c r="AM18" s="137"/>
      <c r="AN18" s="137">
        <v>0</v>
      </c>
      <c r="AO18" s="137"/>
      <c r="AP18" s="137"/>
    </row>
    <row r="19" spans="1:42" ht="182">
      <c r="A19" s="24">
        <v>24</v>
      </c>
      <c r="B19" s="137" t="s">
        <v>3378</v>
      </c>
      <c r="C19" s="137" t="s">
        <v>3379</v>
      </c>
      <c r="D19" s="137" t="s">
        <v>3380</v>
      </c>
      <c r="E19" s="135" t="s">
        <v>3381</v>
      </c>
      <c r="F19" s="35">
        <v>82230601214</v>
      </c>
      <c r="G19" s="137" t="s">
        <v>3180</v>
      </c>
      <c r="H19" s="137" t="s">
        <v>3379</v>
      </c>
      <c r="I19" s="137" t="s">
        <v>3379</v>
      </c>
      <c r="J19" s="137" t="s">
        <v>3382</v>
      </c>
      <c r="K19" s="137" t="s">
        <v>209</v>
      </c>
      <c r="L19" s="137" t="s">
        <v>209</v>
      </c>
      <c r="M19" s="137" t="s">
        <v>209</v>
      </c>
      <c r="N19" s="137" t="s">
        <v>209</v>
      </c>
      <c r="O19" s="137" t="s">
        <v>209</v>
      </c>
      <c r="P19" s="137" t="s">
        <v>3182</v>
      </c>
      <c r="Q19" s="137" t="s">
        <v>209</v>
      </c>
      <c r="R19" s="137"/>
      <c r="S19" s="42">
        <v>2017</v>
      </c>
      <c r="T19" s="33" t="s">
        <v>3203</v>
      </c>
      <c r="U19" s="38" t="s">
        <v>3383</v>
      </c>
      <c r="V19" s="38" t="s">
        <v>3384</v>
      </c>
      <c r="W19" s="38" t="s">
        <v>3385</v>
      </c>
      <c r="X19" s="38"/>
      <c r="Y19" s="137"/>
      <c r="Z19" s="137"/>
      <c r="AA19" s="137" t="s">
        <v>63</v>
      </c>
      <c r="AB19" s="39">
        <v>150000000</v>
      </c>
      <c r="AC19" s="137"/>
      <c r="AD19" s="137" t="s">
        <v>209</v>
      </c>
      <c r="AE19" s="38"/>
      <c r="AF19" s="137" t="s">
        <v>3206</v>
      </c>
      <c r="AG19" s="137"/>
      <c r="AH19" s="39"/>
      <c r="AI19" s="39"/>
      <c r="AJ19" s="137">
        <v>800</v>
      </c>
      <c r="AK19" s="137" t="s">
        <v>3386</v>
      </c>
      <c r="AL19" s="137"/>
      <c r="AM19" s="137"/>
      <c r="AN19" s="137">
        <v>0</v>
      </c>
      <c r="AO19" s="137"/>
      <c r="AP19" s="137"/>
    </row>
    <row r="20" spans="1:42" ht="126">
      <c r="A20" s="24">
        <v>26</v>
      </c>
      <c r="B20" s="137" t="s">
        <v>3396</v>
      </c>
      <c r="C20" s="137" t="s">
        <v>3397</v>
      </c>
      <c r="D20" s="137" t="s">
        <v>3398</v>
      </c>
      <c r="E20" s="135" t="s">
        <v>3399</v>
      </c>
      <c r="F20" s="35">
        <v>82244454079</v>
      </c>
      <c r="G20" s="137" t="s">
        <v>3193</v>
      </c>
      <c r="H20" s="137" t="s">
        <v>3397</v>
      </c>
      <c r="I20" s="137" t="s">
        <v>3397</v>
      </c>
      <c r="J20" s="137" t="s">
        <v>3400</v>
      </c>
      <c r="K20" s="137" t="s">
        <v>209</v>
      </c>
      <c r="L20" s="137" t="s">
        <v>209</v>
      </c>
      <c r="M20" s="137" t="s">
        <v>209</v>
      </c>
      <c r="N20" s="137" t="s">
        <v>209</v>
      </c>
      <c r="O20" s="137" t="s">
        <v>209</v>
      </c>
      <c r="P20" s="137" t="s">
        <v>3182</v>
      </c>
      <c r="Q20" s="137" t="s">
        <v>209</v>
      </c>
      <c r="R20" s="137"/>
      <c r="S20" s="42">
        <v>2017</v>
      </c>
      <c r="T20" s="33" t="s">
        <v>3248</v>
      </c>
      <c r="U20" s="38" t="s">
        <v>3401</v>
      </c>
      <c r="V20" s="38" t="s">
        <v>3402</v>
      </c>
      <c r="W20" s="38" t="s">
        <v>3403</v>
      </c>
      <c r="X20" s="38"/>
      <c r="Y20" s="137"/>
      <c r="Z20" s="137"/>
      <c r="AA20" s="137" t="s">
        <v>63</v>
      </c>
      <c r="AB20" s="39">
        <v>10000000</v>
      </c>
      <c r="AC20" s="137"/>
      <c r="AD20" s="137" t="s">
        <v>209</v>
      </c>
      <c r="AE20" s="38"/>
      <c r="AF20" s="137" t="s">
        <v>3186</v>
      </c>
      <c r="AG20" s="137"/>
      <c r="AH20" s="39"/>
      <c r="AI20" s="39"/>
      <c r="AJ20" s="137">
        <v>180</v>
      </c>
      <c r="AK20" s="34" t="s">
        <v>3404</v>
      </c>
      <c r="AL20" s="137"/>
      <c r="AM20" s="137"/>
      <c r="AN20" s="137">
        <v>0</v>
      </c>
      <c r="AO20" s="137"/>
      <c r="AP20" s="137"/>
    </row>
    <row r="21" spans="1:42" ht="140">
      <c r="A21" s="24">
        <v>27</v>
      </c>
      <c r="B21" s="137" t="s">
        <v>3405</v>
      </c>
      <c r="C21" s="137" t="s">
        <v>3406</v>
      </c>
      <c r="D21" s="137" t="s">
        <v>3407</v>
      </c>
      <c r="E21" s="137" t="s">
        <v>1580</v>
      </c>
      <c r="F21" s="35">
        <v>81217717708</v>
      </c>
      <c r="G21" s="137" t="s">
        <v>3180</v>
      </c>
      <c r="H21" s="137" t="s">
        <v>3406</v>
      </c>
      <c r="I21" s="137" t="s">
        <v>3406</v>
      </c>
      <c r="J21" s="137" t="s">
        <v>3408</v>
      </c>
      <c r="K21" s="137" t="s">
        <v>209</v>
      </c>
      <c r="L21" s="137" t="s">
        <v>209</v>
      </c>
      <c r="M21" s="137" t="s">
        <v>209</v>
      </c>
      <c r="N21" s="137" t="s">
        <v>209</v>
      </c>
      <c r="O21" s="137" t="s">
        <v>209</v>
      </c>
      <c r="P21" s="137" t="s">
        <v>3182</v>
      </c>
      <c r="Q21" s="137" t="s">
        <v>209</v>
      </c>
      <c r="R21" s="137"/>
      <c r="S21" s="42">
        <v>2017</v>
      </c>
      <c r="T21" s="33" t="s">
        <v>3248</v>
      </c>
      <c r="U21" s="38" t="s">
        <v>3409</v>
      </c>
      <c r="V21" s="38" t="s">
        <v>3410</v>
      </c>
      <c r="W21" s="38" t="s">
        <v>3411</v>
      </c>
      <c r="X21" s="38"/>
      <c r="Y21" s="137"/>
      <c r="Z21" s="137"/>
      <c r="AA21" s="137" t="s">
        <v>63</v>
      </c>
      <c r="AB21" s="39"/>
      <c r="AC21" s="137"/>
      <c r="AD21" s="137" t="s">
        <v>209</v>
      </c>
      <c r="AE21" s="38"/>
      <c r="AF21" s="137" t="s">
        <v>3186</v>
      </c>
      <c r="AG21" s="137"/>
      <c r="AH21" s="39"/>
      <c r="AI21" s="39"/>
      <c r="AJ21" s="137">
        <v>60</v>
      </c>
      <c r="AK21" s="137" t="s">
        <v>3412</v>
      </c>
      <c r="AL21" s="137"/>
      <c r="AM21" s="137"/>
      <c r="AN21" s="137">
        <v>0</v>
      </c>
      <c r="AO21" s="137"/>
      <c r="AP21" s="137"/>
    </row>
    <row r="22" spans="1:42" ht="168">
      <c r="A22" s="24">
        <v>28</v>
      </c>
      <c r="B22" s="137" t="s">
        <v>3413</v>
      </c>
      <c r="C22" s="137" t="s">
        <v>3414</v>
      </c>
      <c r="D22" s="137" t="s">
        <v>3415</v>
      </c>
      <c r="E22" s="135" t="s">
        <v>3416</v>
      </c>
      <c r="F22" s="35">
        <v>85656325973</v>
      </c>
      <c r="G22" s="137" t="s">
        <v>3180</v>
      </c>
      <c r="H22" s="137" t="s">
        <v>3414</v>
      </c>
      <c r="I22" s="137" t="s">
        <v>3414</v>
      </c>
      <c r="J22" s="137" t="s">
        <v>3417</v>
      </c>
      <c r="K22" s="137" t="s">
        <v>209</v>
      </c>
      <c r="L22" s="137" t="s">
        <v>209</v>
      </c>
      <c r="M22" s="137" t="s">
        <v>209</v>
      </c>
      <c r="N22" s="137" t="s">
        <v>209</v>
      </c>
      <c r="O22" s="137" t="s">
        <v>209</v>
      </c>
      <c r="P22" s="137" t="s">
        <v>3182</v>
      </c>
      <c r="Q22" s="137" t="s">
        <v>209</v>
      </c>
      <c r="R22" s="137"/>
      <c r="S22" s="42">
        <v>2017</v>
      </c>
      <c r="T22" s="33" t="s">
        <v>3418</v>
      </c>
      <c r="U22" s="38" t="s">
        <v>3419</v>
      </c>
      <c r="V22" s="38" t="s">
        <v>3420</v>
      </c>
      <c r="W22" s="38" t="s">
        <v>3421</v>
      </c>
      <c r="X22" s="38"/>
      <c r="Y22" s="137"/>
      <c r="Z22" s="137"/>
      <c r="AA22" s="137" t="s">
        <v>63</v>
      </c>
      <c r="AB22" s="39">
        <v>10000000</v>
      </c>
      <c r="AC22" s="137"/>
      <c r="AD22" s="137" t="s">
        <v>209</v>
      </c>
      <c r="AE22" s="38"/>
      <c r="AF22" s="137" t="s">
        <v>3206</v>
      </c>
      <c r="AG22" s="137"/>
      <c r="AH22" s="39"/>
      <c r="AI22" s="39"/>
      <c r="AJ22" s="137">
        <v>350</v>
      </c>
      <c r="AK22" s="34" t="s">
        <v>3422</v>
      </c>
      <c r="AL22" s="137"/>
      <c r="AM22" s="137"/>
      <c r="AN22" s="137">
        <v>0</v>
      </c>
      <c r="AO22" s="137"/>
      <c r="AP22" s="137"/>
    </row>
    <row r="23" spans="1:42" ht="182">
      <c r="A23" s="24">
        <v>31</v>
      </c>
      <c r="B23" s="137" t="s">
        <v>3441</v>
      </c>
      <c r="C23" s="137" t="s">
        <v>3442</v>
      </c>
      <c r="D23" s="41" t="s">
        <v>3443</v>
      </c>
      <c r="E23" s="135" t="s">
        <v>3444</v>
      </c>
      <c r="F23" s="35">
        <v>82131191933</v>
      </c>
      <c r="G23" s="137" t="s">
        <v>3180</v>
      </c>
      <c r="H23" s="137" t="s">
        <v>3442</v>
      </c>
      <c r="I23" s="137" t="s">
        <v>3442</v>
      </c>
      <c r="J23" s="137" t="s">
        <v>3445</v>
      </c>
      <c r="K23" s="137" t="s">
        <v>209</v>
      </c>
      <c r="L23" s="137" t="s">
        <v>209</v>
      </c>
      <c r="M23" s="137" t="s">
        <v>209</v>
      </c>
      <c r="N23" s="137" t="s">
        <v>209</v>
      </c>
      <c r="O23" s="137" t="s">
        <v>209</v>
      </c>
      <c r="P23" s="137" t="s">
        <v>3182</v>
      </c>
      <c r="Q23" s="137" t="s">
        <v>209</v>
      </c>
      <c r="R23" s="137"/>
      <c r="S23" s="137">
        <v>2018</v>
      </c>
      <c r="T23" s="33" t="s">
        <v>3203</v>
      </c>
      <c r="U23" s="38" t="s">
        <v>3446</v>
      </c>
      <c r="V23" s="38" t="s">
        <v>3447</v>
      </c>
      <c r="W23" s="38" t="s">
        <v>3448</v>
      </c>
      <c r="X23" s="38"/>
      <c r="Y23" s="137"/>
      <c r="Z23" s="137"/>
      <c r="AA23" s="137" t="s">
        <v>63</v>
      </c>
      <c r="AB23" s="39"/>
      <c r="AC23" s="137"/>
      <c r="AD23" s="137" t="s">
        <v>209</v>
      </c>
      <c r="AE23" s="38"/>
      <c r="AF23" s="137" t="s">
        <v>3186</v>
      </c>
      <c r="AG23" s="137"/>
      <c r="AH23" s="39"/>
      <c r="AI23" s="39"/>
      <c r="AJ23" s="137">
        <v>800</v>
      </c>
      <c r="AK23" s="34" t="s">
        <v>3449</v>
      </c>
      <c r="AL23" s="137"/>
      <c r="AM23" s="137"/>
      <c r="AN23" s="137">
        <v>0</v>
      </c>
      <c r="AO23" s="137"/>
      <c r="AP23" s="137"/>
    </row>
    <row r="24" spans="1:42" ht="196">
      <c r="A24" s="24">
        <v>35</v>
      </c>
      <c r="B24" s="137" t="s">
        <v>3477</v>
      </c>
      <c r="C24" s="137" t="s">
        <v>3478</v>
      </c>
      <c r="D24" s="137" t="s">
        <v>3479</v>
      </c>
      <c r="E24" s="135" t="s">
        <v>1744</v>
      </c>
      <c r="F24" s="35">
        <v>82131394619</v>
      </c>
      <c r="G24" s="137" t="s">
        <v>3180</v>
      </c>
      <c r="H24" s="137" t="s">
        <v>3480</v>
      </c>
      <c r="I24" s="137" t="s">
        <v>3478</v>
      </c>
      <c r="J24" s="137" t="s">
        <v>3481</v>
      </c>
      <c r="K24" s="137">
        <v>220207242547</v>
      </c>
      <c r="L24" s="137" t="s">
        <v>3482</v>
      </c>
      <c r="M24" s="137">
        <v>220207242547</v>
      </c>
      <c r="N24" s="137" t="s">
        <v>209</v>
      </c>
      <c r="O24" s="137" t="s">
        <v>209</v>
      </c>
      <c r="P24" s="137" t="s">
        <v>3182</v>
      </c>
      <c r="Q24" s="137" t="s">
        <v>209</v>
      </c>
      <c r="R24" s="137"/>
      <c r="S24" s="137">
        <v>2018</v>
      </c>
      <c r="T24" s="33" t="s">
        <v>3248</v>
      </c>
      <c r="U24" s="38" t="s">
        <v>3483</v>
      </c>
      <c r="V24" s="38" t="s">
        <v>3484</v>
      </c>
      <c r="W24" s="38" t="s">
        <v>3485</v>
      </c>
      <c r="X24" s="38"/>
      <c r="Y24" s="137"/>
      <c r="Z24" s="137"/>
      <c r="AA24" s="137" t="s">
        <v>63</v>
      </c>
      <c r="AB24" s="39">
        <v>10000000</v>
      </c>
      <c r="AC24" s="137"/>
      <c r="AD24" s="137" t="s">
        <v>209</v>
      </c>
      <c r="AE24" s="38"/>
      <c r="AF24" s="137" t="s">
        <v>3186</v>
      </c>
      <c r="AG24" s="137"/>
      <c r="AH24" s="39" t="s">
        <v>3486</v>
      </c>
      <c r="AI24" s="39" t="s">
        <v>3487</v>
      </c>
      <c r="AJ24" s="137">
        <v>750</v>
      </c>
      <c r="AK24" s="34" t="s">
        <v>3488</v>
      </c>
      <c r="AL24" s="137"/>
      <c r="AM24" s="137"/>
      <c r="AN24" s="137">
        <v>1</v>
      </c>
      <c r="AO24" s="137" t="s">
        <v>3489</v>
      </c>
      <c r="AP24" s="137" t="s">
        <v>3490</v>
      </c>
    </row>
    <row r="25" spans="1:42" ht="126">
      <c r="A25" s="24">
        <v>36</v>
      </c>
      <c r="B25" s="137" t="s">
        <v>3491</v>
      </c>
      <c r="C25" s="137" t="s">
        <v>3492</v>
      </c>
      <c r="D25" s="137" t="s">
        <v>3493</v>
      </c>
      <c r="E25" s="135" t="s">
        <v>3494</v>
      </c>
      <c r="F25" s="35">
        <v>87851018452</v>
      </c>
      <c r="G25" s="137" t="s">
        <v>3180</v>
      </c>
      <c r="H25" s="137" t="s">
        <v>3492</v>
      </c>
      <c r="I25" s="137" t="s">
        <v>3492</v>
      </c>
      <c r="J25" s="137" t="s">
        <v>3495</v>
      </c>
      <c r="K25" s="137" t="s">
        <v>209</v>
      </c>
      <c r="L25" s="137" t="s">
        <v>209</v>
      </c>
      <c r="M25" s="137" t="s">
        <v>209</v>
      </c>
      <c r="N25" s="137" t="s">
        <v>209</v>
      </c>
      <c r="O25" s="137" t="s">
        <v>209</v>
      </c>
      <c r="P25" s="137" t="s">
        <v>3182</v>
      </c>
      <c r="Q25" s="137" t="s">
        <v>209</v>
      </c>
      <c r="R25" s="137"/>
      <c r="S25" s="137">
        <v>2018</v>
      </c>
      <c r="T25" s="33" t="s">
        <v>3248</v>
      </c>
      <c r="U25" s="38" t="s">
        <v>3496</v>
      </c>
      <c r="V25" s="38" t="s">
        <v>3497</v>
      </c>
      <c r="W25" s="38" t="s">
        <v>3498</v>
      </c>
      <c r="X25" s="38"/>
      <c r="Y25" s="137"/>
      <c r="Z25" s="137"/>
      <c r="AA25" s="137" t="s">
        <v>63</v>
      </c>
      <c r="AB25" s="39">
        <v>10000000</v>
      </c>
      <c r="AC25" s="137"/>
      <c r="AD25" s="137" t="s">
        <v>209</v>
      </c>
      <c r="AE25" s="38"/>
      <c r="AF25" s="137" t="s">
        <v>3206</v>
      </c>
      <c r="AG25" s="137"/>
      <c r="AH25" s="39"/>
      <c r="AI25" s="39"/>
      <c r="AJ25" s="137">
        <v>500</v>
      </c>
      <c r="AK25" s="34" t="s">
        <v>3499</v>
      </c>
      <c r="AL25" s="137"/>
      <c r="AM25" s="137"/>
      <c r="AN25" s="137">
        <v>0</v>
      </c>
      <c r="AO25" s="137"/>
      <c r="AP25" s="137"/>
    </row>
    <row r="26" spans="1:42" ht="126">
      <c r="A26" s="24">
        <v>37</v>
      </c>
      <c r="B26" s="137" t="s">
        <v>3500</v>
      </c>
      <c r="C26" s="137" t="s">
        <v>3501</v>
      </c>
      <c r="D26" s="137" t="s">
        <v>3502</v>
      </c>
      <c r="E26" s="135" t="s">
        <v>1628</v>
      </c>
      <c r="F26" s="35">
        <v>81357455300</v>
      </c>
      <c r="G26" s="137" t="s">
        <v>3180</v>
      </c>
      <c r="H26" s="137" t="s">
        <v>3501</v>
      </c>
      <c r="I26" s="137" t="s">
        <v>3501</v>
      </c>
      <c r="J26" s="137" t="s">
        <v>3503</v>
      </c>
      <c r="K26" s="137" t="s">
        <v>209</v>
      </c>
      <c r="L26" s="137" t="s">
        <v>209</v>
      </c>
      <c r="M26" s="137" t="s">
        <v>209</v>
      </c>
      <c r="N26" s="137" t="s">
        <v>209</v>
      </c>
      <c r="O26" s="137" t="s">
        <v>209</v>
      </c>
      <c r="P26" s="137" t="s">
        <v>3182</v>
      </c>
      <c r="Q26" s="137" t="s">
        <v>209</v>
      </c>
      <c r="R26" s="137"/>
      <c r="S26" s="137">
        <v>2018</v>
      </c>
      <c r="T26" s="33" t="s">
        <v>3248</v>
      </c>
      <c r="U26" s="38" t="s">
        <v>3504</v>
      </c>
      <c r="V26" s="38" t="s">
        <v>3505</v>
      </c>
      <c r="W26" s="38" t="s">
        <v>3506</v>
      </c>
      <c r="X26" s="38"/>
      <c r="Y26" s="137"/>
      <c r="Z26" s="137"/>
      <c r="AA26" s="137" t="s">
        <v>63</v>
      </c>
      <c r="AB26" s="39"/>
      <c r="AC26" s="137"/>
      <c r="AD26" s="137" t="s">
        <v>209</v>
      </c>
      <c r="AE26" s="38"/>
      <c r="AF26" s="137" t="s">
        <v>3186</v>
      </c>
      <c r="AG26" s="137"/>
      <c r="AH26" s="39"/>
      <c r="AI26" s="39"/>
      <c r="AJ26" s="137">
        <v>85</v>
      </c>
      <c r="AK26" s="34" t="s">
        <v>3507</v>
      </c>
      <c r="AL26" s="137"/>
      <c r="AM26" s="137"/>
      <c r="AN26" s="137">
        <v>0</v>
      </c>
      <c r="AO26" s="137"/>
      <c r="AP26" s="137"/>
    </row>
    <row r="27" spans="1:42" ht="182">
      <c r="A27" s="24">
        <v>38</v>
      </c>
      <c r="B27" s="137" t="s">
        <v>3508</v>
      </c>
      <c r="C27" s="137" t="s">
        <v>3509</v>
      </c>
      <c r="D27" s="137" t="s">
        <v>3510</v>
      </c>
      <c r="E27" s="135" t="s">
        <v>3511</v>
      </c>
      <c r="F27" s="35">
        <v>81217267355</v>
      </c>
      <c r="G27" s="137" t="s">
        <v>3180</v>
      </c>
      <c r="H27" s="137" t="s">
        <v>3509</v>
      </c>
      <c r="I27" s="137" t="s">
        <v>3509</v>
      </c>
      <c r="J27" s="137" t="s">
        <v>3512</v>
      </c>
      <c r="K27" s="137" t="s">
        <v>209</v>
      </c>
      <c r="L27" s="137" t="s">
        <v>209</v>
      </c>
      <c r="M27" s="137" t="s">
        <v>209</v>
      </c>
      <c r="N27" s="137" t="s">
        <v>209</v>
      </c>
      <c r="O27" s="137" t="s">
        <v>209</v>
      </c>
      <c r="P27" s="137" t="s">
        <v>3182</v>
      </c>
      <c r="Q27" s="137" t="s">
        <v>209</v>
      </c>
      <c r="R27" s="137"/>
      <c r="S27" s="137">
        <v>2018</v>
      </c>
      <c r="T27" s="33" t="s">
        <v>3203</v>
      </c>
      <c r="U27" s="38" t="s">
        <v>3513</v>
      </c>
      <c r="V27" s="38" t="s">
        <v>3514</v>
      </c>
      <c r="W27" s="38" t="s">
        <v>3515</v>
      </c>
      <c r="X27" s="38"/>
      <c r="Y27" s="137"/>
      <c r="Z27" s="137"/>
      <c r="AA27" s="137" t="s">
        <v>63</v>
      </c>
      <c r="AB27" s="39">
        <v>50000000</v>
      </c>
      <c r="AC27" s="137"/>
      <c r="AD27" s="137" t="s">
        <v>209</v>
      </c>
      <c r="AE27" s="38"/>
      <c r="AF27" s="137" t="s">
        <v>3186</v>
      </c>
      <c r="AG27" s="137"/>
      <c r="AH27" s="39"/>
      <c r="AI27" s="39"/>
      <c r="AJ27" s="137">
        <v>35</v>
      </c>
      <c r="AK27" s="34" t="s">
        <v>3516</v>
      </c>
      <c r="AL27" s="137"/>
      <c r="AM27" s="137"/>
      <c r="AN27" s="137">
        <v>0</v>
      </c>
      <c r="AO27" s="137"/>
      <c r="AP27" s="137"/>
    </row>
    <row r="28" spans="1:42" ht="182">
      <c r="A28" s="24">
        <v>40</v>
      </c>
      <c r="B28" s="41" t="s">
        <v>3526</v>
      </c>
      <c r="C28" s="137" t="s">
        <v>3527</v>
      </c>
      <c r="D28" s="137" t="s">
        <v>3528</v>
      </c>
      <c r="E28" s="135" t="s">
        <v>3529</v>
      </c>
      <c r="F28" s="35">
        <v>81931622153</v>
      </c>
      <c r="G28" s="137" t="s">
        <v>3193</v>
      </c>
      <c r="H28" s="137" t="s">
        <v>3527</v>
      </c>
      <c r="I28" s="137" t="s">
        <v>3527</v>
      </c>
      <c r="J28" s="137" t="s">
        <v>3530</v>
      </c>
      <c r="K28" s="137" t="s">
        <v>209</v>
      </c>
      <c r="L28" s="137" t="s">
        <v>209</v>
      </c>
      <c r="M28" s="137" t="s">
        <v>209</v>
      </c>
      <c r="N28" s="137" t="s">
        <v>209</v>
      </c>
      <c r="O28" s="137" t="s">
        <v>209</v>
      </c>
      <c r="P28" s="137" t="s">
        <v>3195</v>
      </c>
      <c r="Q28" s="137" t="s">
        <v>209</v>
      </c>
      <c r="R28" s="137"/>
      <c r="S28" s="137">
        <v>2018</v>
      </c>
      <c r="T28" s="33" t="s">
        <v>3248</v>
      </c>
      <c r="U28" s="38" t="s">
        <v>3531</v>
      </c>
      <c r="V28" s="38" t="s">
        <v>3532</v>
      </c>
      <c r="W28" s="38" t="s">
        <v>3533</v>
      </c>
      <c r="X28" s="38"/>
      <c r="Y28" s="137"/>
      <c r="Z28" s="137"/>
      <c r="AA28" s="137" t="s">
        <v>63</v>
      </c>
      <c r="AB28" s="39"/>
      <c r="AC28" s="137"/>
      <c r="AD28" s="137" t="s">
        <v>209</v>
      </c>
      <c r="AE28" s="38"/>
      <c r="AF28" s="137" t="s">
        <v>3534</v>
      </c>
      <c r="AG28" s="137"/>
      <c r="AH28" s="39"/>
      <c r="AI28" s="39"/>
      <c r="AJ28" s="137">
        <v>600</v>
      </c>
      <c r="AK28" s="34" t="s">
        <v>3535</v>
      </c>
      <c r="AL28" s="137"/>
      <c r="AM28" s="137"/>
      <c r="AN28" s="137">
        <v>0</v>
      </c>
      <c r="AO28" s="137"/>
      <c r="AP28" s="137"/>
    </row>
    <row r="29" spans="1:42" ht="126">
      <c r="A29" s="24">
        <v>43</v>
      </c>
      <c r="B29" s="137" t="s">
        <v>3552</v>
      </c>
      <c r="C29" s="137" t="s">
        <v>3553</v>
      </c>
      <c r="D29" s="137" t="s">
        <v>3554</v>
      </c>
      <c r="E29" s="137" t="s">
        <v>2001</v>
      </c>
      <c r="F29" s="35">
        <v>85731860606</v>
      </c>
      <c r="G29" s="137" t="s">
        <v>3180</v>
      </c>
      <c r="H29" s="137" t="s">
        <v>3553</v>
      </c>
      <c r="I29" s="137" t="s">
        <v>3553</v>
      </c>
      <c r="J29" s="137" t="s">
        <v>3555</v>
      </c>
      <c r="K29" s="137" t="s">
        <v>209</v>
      </c>
      <c r="L29" s="137" t="s">
        <v>209</v>
      </c>
      <c r="M29" s="137" t="s">
        <v>209</v>
      </c>
      <c r="N29" s="137" t="s">
        <v>209</v>
      </c>
      <c r="O29" s="137" t="s">
        <v>209</v>
      </c>
      <c r="P29" s="137" t="s">
        <v>3182</v>
      </c>
      <c r="Q29" s="137" t="s">
        <v>209</v>
      </c>
      <c r="R29" s="137"/>
      <c r="S29" s="137">
        <v>2018</v>
      </c>
      <c r="T29" s="33" t="s">
        <v>3248</v>
      </c>
      <c r="U29" s="38" t="s">
        <v>3556</v>
      </c>
      <c r="V29" s="38" t="s">
        <v>3557</v>
      </c>
      <c r="W29" s="38" t="s">
        <v>3558</v>
      </c>
      <c r="X29" s="38"/>
      <c r="Y29" s="137"/>
      <c r="Z29" s="137"/>
      <c r="AA29" s="137" t="s">
        <v>63</v>
      </c>
      <c r="AB29" s="39">
        <v>10000000</v>
      </c>
      <c r="AC29" s="137"/>
      <c r="AD29" s="137" t="s">
        <v>209</v>
      </c>
      <c r="AE29" s="38"/>
      <c r="AF29" s="137" t="s">
        <v>3206</v>
      </c>
      <c r="AG29" s="137"/>
      <c r="AH29" s="39"/>
      <c r="AI29" s="39"/>
      <c r="AJ29" s="137">
        <v>1500</v>
      </c>
      <c r="AK29" s="137" t="s">
        <v>3559</v>
      </c>
      <c r="AL29" s="137"/>
      <c r="AM29" s="137"/>
      <c r="AN29" s="137">
        <v>0</v>
      </c>
      <c r="AO29" s="137"/>
      <c r="AP29" s="137"/>
    </row>
    <row r="30" spans="1:42" ht="182">
      <c r="A30" s="24">
        <v>49</v>
      </c>
      <c r="B30" s="137" t="s">
        <v>3609</v>
      </c>
      <c r="C30" s="137" t="s">
        <v>3610</v>
      </c>
      <c r="D30" s="137" t="s">
        <v>3611</v>
      </c>
      <c r="E30" s="135" t="s">
        <v>3612</v>
      </c>
      <c r="F30" s="35">
        <v>8978812118</v>
      </c>
      <c r="G30" s="137" t="s">
        <v>3180</v>
      </c>
      <c r="H30" s="137" t="s">
        <v>3610</v>
      </c>
      <c r="I30" s="137" t="s">
        <v>3610</v>
      </c>
      <c r="J30" s="137" t="s">
        <v>3613</v>
      </c>
      <c r="K30" s="137" t="s">
        <v>209</v>
      </c>
      <c r="L30" s="137" t="s">
        <v>209</v>
      </c>
      <c r="M30" s="137" t="s">
        <v>209</v>
      </c>
      <c r="N30" s="137" t="s">
        <v>209</v>
      </c>
      <c r="O30" s="137" t="s">
        <v>209</v>
      </c>
      <c r="P30" s="137" t="s">
        <v>3182</v>
      </c>
      <c r="Q30" s="137" t="s">
        <v>3195</v>
      </c>
      <c r="R30" s="137"/>
      <c r="S30" s="137">
        <v>2018</v>
      </c>
      <c r="T30" s="33" t="s">
        <v>3203</v>
      </c>
      <c r="U30" s="38" t="s">
        <v>3614</v>
      </c>
      <c r="V30" s="38" t="s">
        <v>3615</v>
      </c>
      <c r="W30" s="38" t="s">
        <v>3616</v>
      </c>
      <c r="X30" s="38"/>
      <c r="Y30" s="137"/>
      <c r="Z30" s="137"/>
      <c r="AA30" s="137" t="s">
        <v>63</v>
      </c>
      <c r="AB30" s="39"/>
      <c r="AC30" s="137"/>
      <c r="AD30" s="137" t="s">
        <v>209</v>
      </c>
      <c r="AE30" s="38"/>
      <c r="AF30" s="137" t="s">
        <v>3186</v>
      </c>
      <c r="AG30" s="137"/>
      <c r="AH30" s="39"/>
      <c r="AI30" s="39"/>
      <c r="AJ30" s="137">
        <v>2200</v>
      </c>
      <c r="AK30" s="34" t="s">
        <v>3617</v>
      </c>
      <c r="AL30" s="137"/>
      <c r="AM30" s="137"/>
      <c r="AN30" s="137">
        <v>0</v>
      </c>
      <c r="AO30" s="137"/>
      <c r="AP30" s="137"/>
    </row>
    <row r="31" spans="1:42" ht="182">
      <c r="A31" s="24">
        <v>51</v>
      </c>
      <c r="B31" s="137" t="s">
        <v>3627</v>
      </c>
      <c r="C31" s="137" t="s">
        <v>3628</v>
      </c>
      <c r="D31" s="137" t="s">
        <v>3629</v>
      </c>
      <c r="E31" s="137" t="s">
        <v>3630</v>
      </c>
      <c r="F31" s="35">
        <v>81252099008</v>
      </c>
      <c r="G31" s="137" t="s">
        <v>3193</v>
      </c>
      <c r="H31" s="137" t="s">
        <v>3628</v>
      </c>
      <c r="I31" s="137" t="s">
        <v>3628</v>
      </c>
      <c r="J31" s="137" t="s">
        <v>3631</v>
      </c>
      <c r="K31" s="137" t="s">
        <v>209</v>
      </c>
      <c r="L31" s="137" t="s">
        <v>209</v>
      </c>
      <c r="M31" s="137" t="s">
        <v>209</v>
      </c>
      <c r="N31" s="137" t="s">
        <v>209</v>
      </c>
      <c r="O31" s="137" t="s">
        <v>209</v>
      </c>
      <c r="P31" s="137" t="s">
        <v>3182</v>
      </c>
      <c r="Q31" s="137" t="s">
        <v>209</v>
      </c>
      <c r="R31" s="137"/>
      <c r="S31" s="137">
        <v>2018</v>
      </c>
      <c r="T31" s="33" t="s">
        <v>3203</v>
      </c>
      <c r="U31" s="38" t="s">
        <v>3632</v>
      </c>
      <c r="V31" s="38" t="s">
        <v>3633</v>
      </c>
      <c r="W31" s="38" t="s">
        <v>3634</v>
      </c>
      <c r="X31" s="38"/>
      <c r="Y31" s="137"/>
      <c r="Z31" s="137"/>
      <c r="AA31" s="137" t="s">
        <v>63</v>
      </c>
      <c r="AB31" s="39">
        <v>37000000</v>
      </c>
      <c r="AC31" s="137"/>
      <c r="AD31" s="137" t="s">
        <v>209</v>
      </c>
      <c r="AE31" s="38"/>
      <c r="AF31" s="137" t="s">
        <v>3186</v>
      </c>
      <c r="AG31" s="137"/>
      <c r="AH31" s="39"/>
      <c r="AI31" s="39"/>
      <c r="AJ31" s="137">
        <v>2500</v>
      </c>
      <c r="AK31" s="137" t="s">
        <v>3607</v>
      </c>
      <c r="AL31" s="137"/>
      <c r="AM31" s="137"/>
      <c r="AN31" s="137">
        <v>0</v>
      </c>
      <c r="AO31" s="137"/>
      <c r="AP31" s="137"/>
    </row>
    <row r="32" spans="1:42" ht="266">
      <c r="A32" s="24">
        <v>57</v>
      </c>
      <c r="B32" s="137" t="s">
        <v>3678</v>
      </c>
      <c r="C32" s="137" t="s">
        <v>3679</v>
      </c>
      <c r="D32" s="137" t="s">
        <v>3680</v>
      </c>
      <c r="E32" s="135" t="s">
        <v>3681</v>
      </c>
      <c r="F32" s="35">
        <v>81335067337</v>
      </c>
      <c r="G32" s="137" t="s">
        <v>3180</v>
      </c>
      <c r="H32" s="137" t="s">
        <v>3679</v>
      </c>
      <c r="I32" s="137" t="s">
        <v>3679</v>
      </c>
      <c r="J32" s="137" t="s">
        <v>3682</v>
      </c>
      <c r="K32" s="137" t="s">
        <v>209</v>
      </c>
      <c r="L32" s="137" t="s">
        <v>209</v>
      </c>
      <c r="M32" s="137" t="s">
        <v>209</v>
      </c>
      <c r="N32" s="137" t="s">
        <v>209</v>
      </c>
      <c r="O32" s="137" t="s">
        <v>209</v>
      </c>
      <c r="P32" s="137" t="s">
        <v>3182</v>
      </c>
      <c r="Q32" s="137" t="s">
        <v>209</v>
      </c>
      <c r="R32" s="137"/>
      <c r="S32" s="137">
        <v>2018</v>
      </c>
      <c r="T32" s="36" t="s">
        <v>3658</v>
      </c>
      <c r="U32" s="38" t="s">
        <v>3683</v>
      </c>
      <c r="V32" s="38" t="s">
        <v>3684</v>
      </c>
      <c r="W32" s="38" t="s">
        <v>3685</v>
      </c>
      <c r="X32" s="38"/>
      <c r="Y32" s="137"/>
      <c r="Z32" s="137"/>
      <c r="AA32" s="137" t="s">
        <v>63</v>
      </c>
      <c r="AB32" s="39"/>
      <c r="AC32" s="137"/>
      <c r="AD32" s="137" t="s">
        <v>209</v>
      </c>
      <c r="AE32" s="38"/>
      <c r="AF32" s="137" t="s">
        <v>3206</v>
      </c>
      <c r="AG32" s="137"/>
      <c r="AH32" s="39"/>
      <c r="AI32" s="39"/>
      <c r="AJ32" s="137">
        <v>750</v>
      </c>
      <c r="AK32" s="137" t="s">
        <v>3686</v>
      </c>
      <c r="AL32" s="137"/>
      <c r="AM32" s="137"/>
      <c r="AN32" s="137">
        <v>0</v>
      </c>
      <c r="AO32" s="137"/>
      <c r="AP32" s="137"/>
    </row>
    <row r="33" spans="1:42" ht="266">
      <c r="A33" s="24">
        <v>58</v>
      </c>
      <c r="B33" s="137" t="s">
        <v>3687</v>
      </c>
      <c r="C33" s="137" t="s">
        <v>3688</v>
      </c>
      <c r="D33" s="137" t="s">
        <v>3415</v>
      </c>
      <c r="E33" s="135" t="s">
        <v>3689</v>
      </c>
      <c r="F33" s="35">
        <v>85785441151</v>
      </c>
      <c r="G33" s="137" t="s">
        <v>3180</v>
      </c>
      <c r="H33" s="137" t="s">
        <v>3688</v>
      </c>
      <c r="I33" s="137" t="s">
        <v>3688</v>
      </c>
      <c r="J33" s="137" t="s">
        <v>3690</v>
      </c>
      <c r="K33" s="137" t="s">
        <v>209</v>
      </c>
      <c r="L33" s="137" t="s">
        <v>209</v>
      </c>
      <c r="M33" s="137" t="s">
        <v>209</v>
      </c>
      <c r="N33" s="137" t="s">
        <v>209</v>
      </c>
      <c r="O33" s="137" t="s">
        <v>209</v>
      </c>
      <c r="P33" s="137" t="s">
        <v>3182</v>
      </c>
      <c r="Q33" s="137" t="s">
        <v>209</v>
      </c>
      <c r="R33" s="137"/>
      <c r="S33" s="137">
        <v>2018</v>
      </c>
      <c r="T33" s="36" t="s">
        <v>3658</v>
      </c>
      <c r="U33" s="38" t="s">
        <v>3691</v>
      </c>
      <c r="V33" s="38" t="s">
        <v>3692</v>
      </c>
      <c r="W33" s="38" t="s">
        <v>3693</v>
      </c>
      <c r="X33" s="38"/>
      <c r="Y33" s="137"/>
      <c r="Z33" s="137"/>
      <c r="AA33" s="137" t="s">
        <v>63</v>
      </c>
      <c r="AB33" s="39"/>
      <c r="AC33" s="137"/>
      <c r="AD33" s="137" t="s">
        <v>209</v>
      </c>
      <c r="AE33" s="38"/>
      <c r="AF33" s="137" t="s">
        <v>3206</v>
      </c>
      <c r="AG33" s="137"/>
      <c r="AH33" s="39"/>
      <c r="AI33" s="39"/>
      <c r="AJ33" s="137">
        <v>1100</v>
      </c>
      <c r="AK33" s="34" t="s">
        <v>3694</v>
      </c>
      <c r="AL33" s="137"/>
      <c r="AM33" s="137"/>
      <c r="AN33" s="137">
        <v>0</v>
      </c>
      <c r="AO33" s="137"/>
      <c r="AP33" s="137"/>
    </row>
    <row r="34" spans="1:42" ht="266">
      <c r="A34" s="24">
        <v>60</v>
      </c>
      <c r="B34" s="137" t="s">
        <v>3702</v>
      </c>
      <c r="C34" s="137" t="s">
        <v>3703</v>
      </c>
      <c r="D34" s="137" t="s">
        <v>3704</v>
      </c>
      <c r="E34" s="135" t="s">
        <v>1179</v>
      </c>
      <c r="F34" s="35">
        <v>81931635131</v>
      </c>
      <c r="G34" s="137" t="s">
        <v>3180</v>
      </c>
      <c r="H34" s="137" t="s">
        <v>3703</v>
      </c>
      <c r="I34" s="137" t="s">
        <v>3703</v>
      </c>
      <c r="J34" s="137" t="s">
        <v>1184</v>
      </c>
      <c r="K34" s="137" t="s">
        <v>209</v>
      </c>
      <c r="L34" s="137" t="s">
        <v>209</v>
      </c>
      <c r="M34" s="137" t="s">
        <v>209</v>
      </c>
      <c r="N34" s="137" t="s">
        <v>209</v>
      </c>
      <c r="O34" s="137" t="s">
        <v>209</v>
      </c>
      <c r="P34" s="137" t="s">
        <v>3182</v>
      </c>
      <c r="Q34" s="137" t="s">
        <v>209</v>
      </c>
      <c r="R34" s="137"/>
      <c r="S34" s="137">
        <v>2018</v>
      </c>
      <c r="T34" s="36" t="s">
        <v>3658</v>
      </c>
      <c r="U34" s="38" t="s">
        <v>3705</v>
      </c>
      <c r="V34" s="38" t="s">
        <v>3706</v>
      </c>
      <c r="W34" s="38" t="s">
        <v>3707</v>
      </c>
      <c r="X34" s="38"/>
      <c r="Y34" s="137"/>
      <c r="Z34" s="137"/>
      <c r="AA34" s="137" t="s">
        <v>63</v>
      </c>
      <c r="AB34" s="39"/>
      <c r="AC34" s="137"/>
      <c r="AD34" s="137" t="s">
        <v>209</v>
      </c>
      <c r="AE34" s="38"/>
      <c r="AF34" s="137" t="s">
        <v>3206</v>
      </c>
      <c r="AG34" s="137"/>
      <c r="AH34" s="39"/>
      <c r="AI34" s="39"/>
      <c r="AJ34" s="137">
        <v>240000</v>
      </c>
      <c r="AK34" s="34" t="s">
        <v>3708</v>
      </c>
      <c r="AL34" s="137"/>
      <c r="AM34" s="137"/>
      <c r="AN34" s="137">
        <v>0</v>
      </c>
      <c r="AO34" s="137"/>
      <c r="AP34" s="137"/>
    </row>
    <row r="35" spans="1:42" ht="266">
      <c r="A35" s="24">
        <v>63</v>
      </c>
      <c r="B35" s="137" t="s">
        <v>3729</v>
      </c>
      <c r="C35" s="137" t="s">
        <v>3730</v>
      </c>
      <c r="D35" s="137" t="s">
        <v>3731</v>
      </c>
      <c r="E35" s="135" t="s">
        <v>3732</v>
      </c>
      <c r="F35" s="35">
        <v>81330659605</v>
      </c>
      <c r="G35" s="137" t="s">
        <v>3180</v>
      </c>
      <c r="H35" s="137" t="s">
        <v>3730</v>
      </c>
      <c r="I35" s="137" t="s">
        <v>3730</v>
      </c>
      <c r="J35" s="137" t="s">
        <v>3733</v>
      </c>
      <c r="K35" s="137" t="s">
        <v>209</v>
      </c>
      <c r="L35" s="137" t="s">
        <v>209</v>
      </c>
      <c r="M35" s="137" t="s">
        <v>209</v>
      </c>
      <c r="N35" s="137" t="s">
        <v>209</v>
      </c>
      <c r="O35" s="137" t="s">
        <v>209</v>
      </c>
      <c r="P35" s="137" t="s">
        <v>3182</v>
      </c>
      <c r="Q35" s="137" t="s">
        <v>209</v>
      </c>
      <c r="R35" s="137"/>
      <c r="S35" s="137">
        <v>2018</v>
      </c>
      <c r="T35" s="36" t="s">
        <v>3658</v>
      </c>
      <c r="U35" s="38" t="s">
        <v>3734</v>
      </c>
      <c r="V35" s="38" t="s">
        <v>3735</v>
      </c>
      <c r="W35" s="38" t="s">
        <v>3736</v>
      </c>
      <c r="X35" s="38"/>
      <c r="Y35" s="137"/>
      <c r="Z35" s="137"/>
      <c r="AA35" s="137" t="s">
        <v>63</v>
      </c>
      <c r="AB35" s="39"/>
      <c r="AC35" s="137"/>
      <c r="AD35" s="137" t="s">
        <v>209</v>
      </c>
      <c r="AE35" s="38"/>
      <c r="AF35" s="137" t="s">
        <v>3206</v>
      </c>
      <c r="AG35" s="137"/>
      <c r="AH35" s="39"/>
      <c r="AI35" s="39"/>
      <c r="AJ35" s="137">
        <v>2700</v>
      </c>
      <c r="AK35" s="34" t="s">
        <v>3737</v>
      </c>
      <c r="AL35" s="137"/>
      <c r="AM35" s="137"/>
      <c r="AN35" s="137">
        <v>0</v>
      </c>
      <c r="AO35" s="137"/>
      <c r="AP35" s="137"/>
    </row>
    <row r="36" spans="1:42" ht="252">
      <c r="A36" s="24">
        <v>68</v>
      </c>
      <c r="B36" s="41" t="s">
        <v>3775</v>
      </c>
      <c r="C36" s="137" t="s">
        <v>3776</v>
      </c>
      <c r="D36" s="137" t="s">
        <v>3777</v>
      </c>
      <c r="E36" s="137" t="s">
        <v>3778</v>
      </c>
      <c r="F36" s="35">
        <v>85101738770</v>
      </c>
      <c r="G36" s="137" t="s">
        <v>3180</v>
      </c>
      <c r="H36" s="137" t="s">
        <v>3776</v>
      </c>
      <c r="I36" s="137" t="s">
        <v>3776</v>
      </c>
      <c r="J36" s="137" t="s">
        <v>3779</v>
      </c>
      <c r="K36" s="137" t="s">
        <v>209</v>
      </c>
      <c r="L36" s="137" t="s">
        <v>209</v>
      </c>
      <c r="M36" s="137" t="s">
        <v>209</v>
      </c>
      <c r="N36" s="137" t="s">
        <v>209</v>
      </c>
      <c r="O36" s="137" t="s">
        <v>209</v>
      </c>
      <c r="P36" s="137" t="s">
        <v>3182</v>
      </c>
      <c r="Q36" s="137" t="s">
        <v>209</v>
      </c>
      <c r="R36" s="137"/>
      <c r="S36" s="137">
        <v>2018</v>
      </c>
      <c r="T36" s="36" t="s">
        <v>3770</v>
      </c>
      <c r="U36" s="38" t="s">
        <v>3780</v>
      </c>
      <c r="V36" s="38" t="s">
        <v>3781</v>
      </c>
      <c r="W36" s="38" t="s">
        <v>3782</v>
      </c>
      <c r="X36" s="38"/>
      <c r="Y36" s="137"/>
      <c r="Z36" s="137"/>
      <c r="AA36" s="137" t="s">
        <v>63</v>
      </c>
      <c r="AB36" s="39">
        <v>5000000</v>
      </c>
      <c r="AC36" s="137"/>
      <c r="AD36" s="137" t="s">
        <v>209</v>
      </c>
      <c r="AE36" s="38"/>
      <c r="AF36" s="137" t="s">
        <v>3206</v>
      </c>
      <c r="AG36" s="137"/>
      <c r="AH36" s="39"/>
      <c r="AI36" s="39"/>
      <c r="AJ36" s="137">
        <v>350</v>
      </c>
      <c r="AK36" s="137" t="s">
        <v>3783</v>
      </c>
      <c r="AL36" s="137"/>
      <c r="AM36" s="137"/>
      <c r="AN36" s="137">
        <v>0</v>
      </c>
      <c r="AO36" s="137"/>
      <c r="AP36" s="137"/>
    </row>
    <row r="37" spans="1:42" ht="266">
      <c r="A37" s="24">
        <v>71</v>
      </c>
      <c r="B37" s="137" t="s">
        <v>3802</v>
      </c>
      <c r="C37" s="137" t="s">
        <v>3803</v>
      </c>
      <c r="D37" s="137" t="s">
        <v>3804</v>
      </c>
      <c r="E37" s="137" t="s">
        <v>3805</v>
      </c>
      <c r="F37" s="35">
        <v>81233933433</v>
      </c>
      <c r="G37" s="137" t="s">
        <v>3180</v>
      </c>
      <c r="H37" s="33" t="s">
        <v>3806</v>
      </c>
      <c r="I37" s="33" t="s">
        <v>3806</v>
      </c>
      <c r="J37" s="135" t="s">
        <v>3807</v>
      </c>
      <c r="K37" s="137" t="s">
        <v>209</v>
      </c>
      <c r="L37" s="137" t="s">
        <v>209</v>
      </c>
      <c r="M37" s="137" t="s">
        <v>209</v>
      </c>
      <c r="N37" s="137" t="s">
        <v>209</v>
      </c>
      <c r="O37" s="137" t="s">
        <v>209</v>
      </c>
      <c r="P37" s="137" t="s">
        <v>3182</v>
      </c>
      <c r="Q37" s="137" t="s">
        <v>209</v>
      </c>
      <c r="R37" s="137"/>
      <c r="S37" s="137">
        <v>2018</v>
      </c>
      <c r="T37" s="36" t="s">
        <v>3658</v>
      </c>
      <c r="U37" s="38" t="s">
        <v>3808</v>
      </c>
      <c r="V37" s="38" t="s">
        <v>3809</v>
      </c>
      <c r="W37" s="38" t="s">
        <v>3810</v>
      </c>
      <c r="X37" s="38"/>
      <c r="Y37" s="137"/>
      <c r="Z37" s="137"/>
      <c r="AA37" s="137" t="s">
        <v>63</v>
      </c>
      <c r="AB37" s="39"/>
      <c r="AC37" s="137"/>
      <c r="AD37" s="137" t="s">
        <v>209</v>
      </c>
      <c r="AE37" s="38"/>
      <c r="AF37" s="137" t="s">
        <v>3206</v>
      </c>
      <c r="AG37" s="137"/>
      <c r="AH37" s="39"/>
      <c r="AI37" s="39"/>
      <c r="AJ37" s="137">
        <v>4000</v>
      </c>
      <c r="AK37" s="137" t="s">
        <v>3811</v>
      </c>
      <c r="AL37" s="137"/>
      <c r="AM37" s="137"/>
      <c r="AN37" s="137">
        <v>0</v>
      </c>
      <c r="AO37" s="137"/>
      <c r="AP37" s="137"/>
    </row>
    <row r="38" spans="1:42" ht="266">
      <c r="A38" s="24">
        <v>72</v>
      </c>
      <c r="B38" s="137" t="s">
        <v>3812</v>
      </c>
      <c r="C38" s="137" t="s">
        <v>3813</v>
      </c>
      <c r="D38" s="137" t="s">
        <v>3814</v>
      </c>
      <c r="E38" s="137" t="s">
        <v>2089</v>
      </c>
      <c r="F38" s="35">
        <v>81703418143</v>
      </c>
      <c r="G38" s="137" t="s">
        <v>3180</v>
      </c>
      <c r="H38" s="137" t="s">
        <v>3813</v>
      </c>
      <c r="I38" s="137" t="s">
        <v>3813</v>
      </c>
      <c r="J38" s="137" t="s">
        <v>3815</v>
      </c>
      <c r="K38" s="137" t="s">
        <v>209</v>
      </c>
      <c r="L38" s="137" t="s">
        <v>209</v>
      </c>
      <c r="M38" s="137" t="s">
        <v>209</v>
      </c>
      <c r="N38" s="137" t="s">
        <v>209</v>
      </c>
      <c r="O38" s="137" t="s">
        <v>209</v>
      </c>
      <c r="P38" s="137" t="s">
        <v>3182</v>
      </c>
      <c r="Q38" s="137" t="s">
        <v>209</v>
      </c>
      <c r="R38" s="137"/>
      <c r="S38" s="137">
        <v>2018</v>
      </c>
      <c r="T38" s="36" t="s">
        <v>3658</v>
      </c>
      <c r="U38" s="38" t="s">
        <v>3816</v>
      </c>
      <c r="V38" s="38" t="s">
        <v>3817</v>
      </c>
      <c r="W38" s="38" t="s">
        <v>3818</v>
      </c>
      <c r="X38" s="38"/>
      <c r="Y38" s="137"/>
      <c r="Z38" s="137"/>
      <c r="AA38" s="137" t="s">
        <v>63</v>
      </c>
      <c r="AB38" s="39">
        <v>5000000</v>
      </c>
      <c r="AC38" s="137"/>
      <c r="AD38" s="137" t="s">
        <v>209</v>
      </c>
      <c r="AE38" s="38"/>
      <c r="AF38" s="137" t="s">
        <v>3206</v>
      </c>
      <c r="AG38" s="137"/>
      <c r="AH38" s="39"/>
      <c r="AI38" s="39"/>
      <c r="AJ38" s="137">
        <v>6000</v>
      </c>
      <c r="AK38" s="137" t="s">
        <v>3819</v>
      </c>
      <c r="AL38" s="137"/>
      <c r="AM38" s="137"/>
      <c r="AN38" s="137">
        <v>0</v>
      </c>
      <c r="AO38" s="137"/>
      <c r="AP38" s="137"/>
    </row>
    <row r="39" spans="1:42" ht="266">
      <c r="A39" s="24">
        <v>75</v>
      </c>
      <c r="B39" s="137" t="s">
        <v>3839</v>
      </c>
      <c r="C39" s="137" t="s">
        <v>3840</v>
      </c>
      <c r="D39" s="137" t="s">
        <v>3841</v>
      </c>
      <c r="E39" s="137" t="s">
        <v>3842</v>
      </c>
      <c r="F39" s="35">
        <v>85230707072</v>
      </c>
      <c r="G39" s="137" t="s">
        <v>3180</v>
      </c>
      <c r="H39" s="137" t="s">
        <v>3840</v>
      </c>
      <c r="I39" s="137" t="s">
        <v>3840</v>
      </c>
      <c r="J39" s="137" t="s">
        <v>3843</v>
      </c>
      <c r="K39" s="137" t="s">
        <v>209</v>
      </c>
      <c r="L39" s="137" t="s">
        <v>209</v>
      </c>
      <c r="M39" s="137" t="s">
        <v>209</v>
      </c>
      <c r="N39" s="137" t="s">
        <v>209</v>
      </c>
      <c r="O39" s="137" t="s">
        <v>209</v>
      </c>
      <c r="P39" s="137" t="s">
        <v>3182</v>
      </c>
      <c r="Q39" s="137" t="s">
        <v>209</v>
      </c>
      <c r="R39" s="137"/>
      <c r="S39" s="137">
        <v>2018</v>
      </c>
      <c r="T39" s="36" t="s">
        <v>3658</v>
      </c>
      <c r="U39" s="38" t="s">
        <v>3844</v>
      </c>
      <c r="V39" s="38" t="s">
        <v>3845</v>
      </c>
      <c r="W39" s="38" t="s">
        <v>3846</v>
      </c>
      <c r="X39" s="38"/>
      <c r="Y39" s="137"/>
      <c r="Z39" s="137"/>
      <c r="AA39" s="137" t="s">
        <v>63</v>
      </c>
      <c r="AB39" s="39"/>
      <c r="AC39" s="137"/>
      <c r="AD39" s="137" t="s">
        <v>209</v>
      </c>
      <c r="AE39" s="38"/>
      <c r="AF39" s="137" t="s">
        <v>3206</v>
      </c>
      <c r="AG39" s="137"/>
      <c r="AH39" s="39"/>
      <c r="AI39" s="39"/>
      <c r="AJ39" s="137">
        <v>1000</v>
      </c>
      <c r="AK39" s="137" t="s">
        <v>3847</v>
      </c>
      <c r="AL39" s="137"/>
      <c r="AM39" s="137"/>
      <c r="AN39" s="137">
        <v>0</v>
      </c>
      <c r="AO39" s="137"/>
      <c r="AP39" s="137"/>
    </row>
    <row r="40" spans="1:42" ht="224">
      <c r="A40" s="24">
        <v>79</v>
      </c>
      <c r="B40" s="137" t="s">
        <v>3870</v>
      </c>
      <c r="C40" s="137" t="s">
        <v>3871</v>
      </c>
      <c r="D40" s="137" t="s">
        <v>3872</v>
      </c>
      <c r="E40" s="137" t="s">
        <v>3873</v>
      </c>
      <c r="F40" s="35">
        <v>81336176560</v>
      </c>
      <c r="G40" s="137" t="s">
        <v>3180</v>
      </c>
      <c r="H40" s="137" t="s">
        <v>3871</v>
      </c>
      <c r="I40" s="137" t="s">
        <v>3871</v>
      </c>
      <c r="J40" s="137" t="s">
        <v>3874</v>
      </c>
      <c r="K40" s="137" t="s">
        <v>209</v>
      </c>
      <c r="L40" s="137" t="s">
        <v>209</v>
      </c>
      <c r="M40" s="137" t="s">
        <v>209</v>
      </c>
      <c r="N40" s="137" t="s">
        <v>209</v>
      </c>
      <c r="O40" s="137" t="s">
        <v>209</v>
      </c>
      <c r="P40" s="137" t="s">
        <v>3182</v>
      </c>
      <c r="Q40" s="137" t="s">
        <v>209</v>
      </c>
      <c r="R40" s="137"/>
      <c r="S40" s="137">
        <v>2018</v>
      </c>
      <c r="T40" s="36" t="s">
        <v>3714</v>
      </c>
      <c r="U40" s="38" t="s">
        <v>3875</v>
      </c>
      <c r="V40" s="38" t="s">
        <v>3876</v>
      </c>
      <c r="W40" s="38" t="s">
        <v>3877</v>
      </c>
      <c r="X40" s="38"/>
      <c r="Y40" s="137"/>
      <c r="Z40" s="137"/>
      <c r="AA40" s="137" t="s">
        <v>63</v>
      </c>
      <c r="AB40" s="39">
        <v>20000000</v>
      </c>
      <c r="AC40" s="137"/>
      <c r="AD40" s="137" t="s">
        <v>209</v>
      </c>
      <c r="AE40" s="38"/>
      <c r="AF40" s="137" t="s">
        <v>3186</v>
      </c>
      <c r="AG40" s="137"/>
      <c r="AH40" s="39"/>
      <c r="AI40" s="39"/>
      <c r="AJ40" s="137">
        <v>2700</v>
      </c>
      <c r="AK40" s="137" t="s">
        <v>3878</v>
      </c>
      <c r="AL40" s="137"/>
      <c r="AM40" s="137"/>
      <c r="AN40" s="137">
        <v>0</v>
      </c>
      <c r="AO40" s="137"/>
      <c r="AP40" s="137"/>
    </row>
    <row r="41" spans="1:42" ht="252">
      <c r="A41" s="24">
        <v>86</v>
      </c>
      <c r="B41" s="137" t="s">
        <v>3936</v>
      </c>
      <c r="C41" s="42" t="s">
        <v>3937</v>
      </c>
      <c r="D41" s="137" t="s">
        <v>3938</v>
      </c>
      <c r="E41" s="135" t="s">
        <v>3939</v>
      </c>
      <c r="F41" s="35">
        <v>82284646660</v>
      </c>
      <c r="G41" s="137" t="s">
        <v>3180</v>
      </c>
      <c r="H41" s="42" t="s">
        <v>3937</v>
      </c>
      <c r="I41" s="42" t="s">
        <v>3937</v>
      </c>
      <c r="J41" s="137" t="s">
        <v>3940</v>
      </c>
      <c r="K41" s="137" t="s">
        <v>209</v>
      </c>
      <c r="L41" s="137" t="s">
        <v>209</v>
      </c>
      <c r="M41" s="137" t="s">
        <v>209</v>
      </c>
      <c r="N41" s="137" t="s">
        <v>209</v>
      </c>
      <c r="O41" s="137" t="s">
        <v>209</v>
      </c>
      <c r="P41" s="137" t="s">
        <v>3182</v>
      </c>
      <c r="Q41" s="137" t="s">
        <v>209</v>
      </c>
      <c r="R41" s="137"/>
      <c r="S41" s="137">
        <v>2019</v>
      </c>
      <c r="T41" s="36" t="s">
        <v>3925</v>
      </c>
      <c r="U41" s="38"/>
      <c r="V41" s="38" t="s">
        <v>3941</v>
      </c>
      <c r="W41" s="38" t="s">
        <v>3942</v>
      </c>
      <c r="X41" s="38"/>
      <c r="Y41" s="137"/>
      <c r="Z41" s="137"/>
      <c r="AA41" s="137" t="s">
        <v>63</v>
      </c>
      <c r="AB41" s="39"/>
      <c r="AC41" s="137"/>
      <c r="AD41" s="137" t="s">
        <v>209</v>
      </c>
      <c r="AE41" s="38"/>
      <c r="AF41" s="137" t="s">
        <v>3186</v>
      </c>
      <c r="AG41" s="137"/>
      <c r="AH41" s="39"/>
      <c r="AI41" s="39"/>
      <c r="AJ41" s="137">
        <v>310</v>
      </c>
      <c r="AK41" s="137" t="s">
        <v>3943</v>
      </c>
      <c r="AL41" s="137"/>
      <c r="AM41" s="137"/>
      <c r="AN41" s="137">
        <v>0</v>
      </c>
      <c r="AO41" s="137"/>
      <c r="AP41" s="137"/>
    </row>
    <row r="42" spans="1:42" ht="224">
      <c r="A42" s="24">
        <v>87</v>
      </c>
      <c r="B42" s="137" t="s">
        <v>3944</v>
      </c>
      <c r="C42" s="137" t="s">
        <v>3945</v>
      </c>
      <c r="D42" s="137" t="s">
        <v>3946</v>
      </c>
      <c r="E42" s="135" t="s">
        <v>3947</v>
      </c>
      <c r="F42" s="35">
        <v>87853066116</v>
      </c>
      <c r="G42" s="137" t="s">
        <v>3180</v>
      </c>
      <c r="H42" s="137" t="s">
        <v>3945</v>
      </c>
      <c r="I42" s="137" t="s">
        <v>3945</v>
      </c>
      <c r="J42" s="137" t="s">
        <v>3948</v>
      </c>
      <c r="K42" s="137" t="s">
        <v>209</v>
      </c>
      <c r="L42" s="137" t="s">
        <v>209</v>
      </c>
      <c r="M42" s="137" t="s">
        <v>209</v>
      </c>
      <c r="N42" s="137" t="s">
        <v>209</v>
      </c>
      <c r="O42" s="137" t="s">
        <v>209</v>
      </c>
      <c r="P42" s="137" t="s">
        <v>3182</v>
      </c>
      <c r="Q42" s="137" t="s">
        <v>209</v>
      </c>
      <c r="R42" s="137"/>
      <c r="S42" s="137">
        <v>2019</v>
      </c>
      <c r="T42" s="36" t="s">
        <v>3714</v>
      </c>
      <c r="U42" s="38"/>
      <c r="V42" s="38" t="s">
        <v>3949</v>
      </c>
      <c r="W42" s="38" t="s">
        <v>3950</v>
      </c>
      <c r="X42" s="38"/>
      <c r="Y42" s="137"/>
      <c r="Z42" s="137"/>
      <c r="AA42" s="137" t="s">
        <v>63</v>
      </c>
      <c r="AB42" s="39" t="s">
        <v>3951</v>
      </c>
      <c r="AC42" s="137"/>
      <c r="AD42" s="137" t="s">
        <v>209</v>
      </c>
      <c r="AE42" s="38"/>
      <c r="AF42" s="137" t="s">
        <v>3206</v>
      </c>
      <c r="AG42" s="137"/>
      <c r="AH42" s="39"/>
      <c r="AI42" s="39"/>
      <c r="AJ42" s="137">
        <v>1200</v>
      </c>
      <c r="AK42" s="137" t="s">
        <v>1273</v>
      </c>
      <c r="AL42" s="137"/>
      <c r="AM42" s="137"/>
      <c r="AN42" s="137">
        <v>0</v>
      </c>
      <c r="AO42" s="137"/>
      <c r="AP42" s="137"/>
    </row>
    <row r="43" spans="1:42" ht="224">
      <c r="A43" s="24">
        <v>88</v>
      </c>
      <c r="B43" s="41" t="s">
        <v>3952</v>
      </c>
      <c r="C43" s="137" t="s">
        <v>3953</v>
      </c>
      <c r="D43" s="137" t="s">
        <v>3954</v>
      </c>
      <c r="E43" s="135" t="s">
        <v>3955</v>
      </c>
      <c r="F43" s="35">
        <v>81332240009</v>
      </c>
      <c r="G43" s="137" t="s">
        <v>3180</v>
      </c>
      <c r="H43" s="137" t="s">
        <v>3953</v>
      </c>
      <c r="I43" s="137" t="s">
        <v>3953</v>
      </c>
      <c r="J43" s="137" t="s">
        <v>3956</v>
      </c>
      <c r="K43" s="137" t="s">
        <v>209</v>
      </c>
      <c r="L43" s="137" t="s">
        <v>209</v>
      </c>
      <c r="M43" s="137" t="s">
        <v>209</v>
      </c>
      <c r="N43" s="137" t="s">
        <v>209</v>
      </c>
      <c r="O43" s="137" t="s">
        <v>209</v>
      </c>
      <c r="P43" s="137" t="s">
        <v>3195</v>
      </c>
      <c r="Q43" s="137" t="s">
        <v>209</v>
      </c>
      <c r="R43" s="137"/>
      <c r="S43" s="137">
        <v>2019</v>
      </c>
      <c r="T43" s="36" t="s">
        <v>3714</v>
      </c>
      <c r="U43" s="38"/>
      <c r="V43" s="38" t="s">
        <v>3957</v>
      </c>
      <c r="W43" s="38" t="s">
        <v>3958</v>
      </c>
      <c r="X43" s="38"/>
      <c r="Y43" s="137"/>
      <c r="Z43" s="137"/>
      <c r="AA43" s="137" t="s">
        <v>63</v>
      </c>
      <c r="AB43" s="39"/>
      <c r="AC43" s="137"/>
      <c r="AD43" s="137" t="s">
        <v>209</v>
      </c>
      <c r="AE43" s="38"/>
      <c r="AF43" s="137" t="s">
        <v>3186</v>
      </c>
      <c r="AG43" s="137"/>
      <c r="AH43" s="39"/>
      <c r="AI43" s="39"/>
      <c r="AJ43" s="137">
        <v>175</v>
      </c>
      <c r="AK43" s="137" t="s">
        <v>3959</v>
      </c>
      <c r="AL43" s="137"/>
      <c r="AM43" s="137"/>
      <c r="AN43" s="137">
        <v>0</v>
      </c>
      <c r="AO43" s="137"/>
      <c r="AP43" s="137"/>
    </row>
    <row r="44" spans="1:42" ht="252">
      <c r="A44" s="24">
        <v>91</v>
      </c>
      <c r="B44" s="137" t="s">
        <v>3976</v>
      </c>
      <c r="C44" s="137" t="s">
        <v>3977</v>
      </c>
      <c r="D44" s="137" t="s">
        <v>3978</v>
      </c>
      <c r="E44" s="135" t="s">
        <v>3979</v>
      </c>
      <c r="F44" s="35">
        <v>81216648859</v>
      </c>
      <c r="G44" s="137" t="s">
        <v>3180</v>
      </c>
      <c r="H44" s="137" t="s">
        <v>3977</v>
      </c>
      <c r="I44" s="137" t="s">
        <v>3977</v>
      </c>
      <c r="J44" s="137" t="s">
        <v>3980</v>
      </c>
      <c r="K44" s="137" t="s">
        <v>209</v>
      </c>
      <c r="L44" s="137" t="s">
        <v>209</v>
      </c>
      <c r="M44" s="137" t="s">
        <v>209</v>
      </c>
      <c r="N44" s="137" t="s">
        <v>209</v>
      </c>
      <c r="O44" s="137" t="s">
        <v>209</v>
      </c>
      <c r="P44" s="137" t="s">
        <v>3195</v>
      </c>
      <c r="Q44" s="137" t="s">
        <v>209</v>
      </c>
      <c r="R44" s="137"/>
      <c r="S44" s="137">
        <v>2019</v>
      </c>
      <c r="T44" s="36" t="s">
        <v>3770</v>
      </c>
      <c r="U44" s="38"/>
      <c r="V44" s="38" t="s">
        <v>3981</v>
      </c>
      <c r="W44" s="38" t="s">
        <v>3982</v>
      </c>
      <c r="X44" s="38"/>
      <c r="Y44" s="137"/>
      <c r="Z44" s="137"/>
      <c r="AA44" s="137" t="s">
        <v>63</v>
      </c>
      <c r="AB44" s="39"/>
      <c r="AC44" s="137"/>
      <c r="AD44" s="137" t="s">
        <v>209</v>
      </c>
      <c r="AE44" s="38"/>
      <c r="AF44" s="137" t="s">
        <v>3186</v>
      </c>
      <c r="AG44" s="137"/>
      <c r="AH44" s="39"/>
      <c r="AI44" s="39"/>
      <c r="AJ44" s="137">
        <v>700</v>
      </c>
      <c r="AK44" s="137" t="s">
        <v>152</v>
      </c>
      <c r="AL44" s="137"/>
      <c r="AM44" s="137"/>
      <c r="AN44" s="137">
        <v>0</v>
      </c>
      <c r="AO44" s="137"/>
      <c r="AP44" s="137"/>
    </row>
    <row r="45" spans="1:42" ht="224">
      <c r="A45" s="24">
        <v>95</v>
      </c>
      <c r="B45" s="137" t="s">
        <v>4006</v>
      </c>
      <c r="C45" s="137" t="s">
        <v>4007</v>
      </c>
      <c r="D45" s="137" t="s">
        <v>4008</v>
      </c>
      <c r="E45" s="135" t="s">
        <v>4009</v>
      </c>
      <c r="F45" s="35">
        <v>81703579555</v>
      </c>
      <c r="G45" s="137" t="s">
        <v>3180</v>
      </c>
      <c r="H45" s="137" t="s">
        <v>4007</v>
      </c>
      <c r="I45" s="137" t="s">
        <v>4007</v>
      </c>
      <c r="J45" s="137" t="s">
        <v>4010</v>
      </c>
      <c r="K45" s="137" t="s">
        <v>209</v>
      </c>
      <c r="L45" s="137" t="s">
        <v>209</v>
      </c>
      <c r="M45" s="137" t="s">
        <v>209</v>
      </c>
      <c r="N45" s="137" t="s">
        <v>209</v>
      </c>
      <c r="O45" s="137" t="s">
        <v>209</v>
      </c>
      <c r="P45" s="137" t="s">
        <v>3195</v>
      </c>
      <c r="Q45" s="137" t="s">
        <v>209</v>
      </c>
      <c r="R45" s="137"/>
      <c r="S45" s="137">
        <v>2019</v>
      </c>
      <c r="T45" s="36" t="s">
        <v>3714</v>
      </c>
      <c r="U45" s="38"/>
      <c r="V45" s="38" t="s">
        <v>4011</v>
      </c>
      <c r="W45" s="38" t="s">
        <v>4012</v>
      </c>
      <c r="X45" s="38"/>
      <c r="Y45" s="137"/>
      <c r="Z45" s="137"/>
      <c r="AA45" s="137" t="s">
        <v>63</v>
      </c>
      <c r="AB45" s="39"/>
      <c r="AC45" s="137"/>
      <c r="AD45" s="137" t="s">
        <v>209</v>
      </c>
      <c r="AE45" s="38"/>
      <c r="AF45" s="137" t="s">
        <v>3206</v>
      </c>
      <c r="AG45" s="137"/>
      <c r="AH45" s="39"/>
      <c r="AI45" s="39"/>
      <c r="AJ45" s="137">
        <v>3600</v>
      </c>
      <c r="AK45" s="43" t="s">
        <v>4013</v>
      </c>
      <c r="AL45" s="137"/>
      <c r="AM45" s="137"/>
      <c r="AN45" s="137">
        <v>0</v>
      </c>
      <c r="AO45" s="137"/>
      <c r="AP45" s="137"/>
    </row>
    <row r="46" spans="1:42" ht="224">
      <c r="A46" s="24">
        <v>100</v>
      </c>
      <c r="B46" s="137" t="s">
        <v>4042</v>
      </c>
      <c r="C46" s="137" t="s">
        <v>4043</v>
      </c>
      <c r="D46" s="137" t="s">
        <v>4044</v>
      </c>
      <c r="E46" s="135" t="s">
        <v>4045</v>
      </c>
      <c r="F46" s="35">
        <v>85693553593</v>
      </c>
      <c r="G46" s="137" t="s">
        <v>3193</v>
      </c>
      <c r="H46" s="137" t="s">
        <v>4043</v>
      </c>
      <c r="I46" s="137" t="s">
        <v>4043</v>
      </c>
      <c r="J46" s="137" t="s">
        <v>4046</v>
      </c>
      <c r="K46" s="137" t="s">
        <v>209</v>
      </c>
      <c r="L46" s="137" t="s">
        <v>209</v>
      </c>
      <c r="M46" s="137" t="s">
        <v>209</v>
      </c>
      <c r="N46" s="137" t="s">
        <v>209</v>
      </c>
      <c r="O46" s="137" t="s">
        <v>209</v>
      </c>
      <c r="P46" s="137" t="s">
        <v>3195</v>
      </c>
      <c r="Q46" s="137" t="s">
        <v>209</v>
      </c>
      <c r="R46" s="137"/>
      <c r="S46" s="137">
        <v>2019</v>
      </c>
      <c r="T46" s="36" t="s">
        <v>3714</v>
      </c>
      <c r="U46" s="38"/>
      <c r="V46" s="38" t="s">
        <v>4047</v>
      </c>
      <c r="W46" s="38" t="s">
        <v>4048</v>
      </c>
      <c r="X46" s="38"/>
      <c r="Y46" s="137"/>
      <c r="Z46" s="137"/>
      <c r="AA46" s="137" t="s">
        <v>63</v>
      </c>
      <c r="AB46" s="39"/>
      <c r="AC46" s="137"/>
      <c r="AD46" s="137" t="s">
        <v>209</v>
      </c>
      <c r="AE46" s="38"/>
      <c r="AF46" s="137" t="s">
        <v>3186</v>
      </c>
      <c r="AG46" s="137"/>
      <c r="AH46" s="39"/>
      <c r="AI46" s="39"/>
      <c r="AJ46" s="137"/>
      <c r="AK46" s="137" t="s">
        <v>4049</v>
      </c>
      <c r="AL46" s="137"/>
      <c r="AM46" s="137"/>
      <c r="AN46" s="137">
        <v>0</v>
      </c>
      <c r="AO46" s="137"/>
      <c r="AP46" s="137"/>
    </row>
    <row r="47" spans="1:42" ht="252">
      <c r="A47" s="24">
        <v>101</v>
      </c>
      <c r="B47" s="137" t="s">
        <v>4050</v>
      </c>
      <c r="C47" s="137" t="s">
        <v>4051</v>
      </c>
      <c r="D47" s="137" t="s">
        <v>4052</v>
      </c>
      <c r="E47" s="135" t="s">
        <v>4053</v>
      </c>
      <c r="F47" s="35">
        <v>8819370397</v>
      </c>
      <c r="G47" s="137" t="s">
        <v>3180</v>
      </c>
      <c r="H47" s="137" t="s">
        <v>4051</v>
      </c>
      <c r="I47" s="137" t="s">
        <v>4051</v>
      </c>
      <c r="J47" s="137" t="s">
        <v>4054</v>
      </c>
      <c r="K47" s="137" t="s">
        <v>209</v>
      </c>
      <c r="L47" s="137" t="s">
        <v>209</v>
      </c>
      <c r="M47" s="137" t="s">
        <v>209</v>
      </c>
      <c r="N47" s="137" t="s">
        <v>209</v>
      </c>
      <c r="O47" s="137" t="s">
        <v>209</v>
      </c>
      <c r="P47" s="137" t="s">
        <v>3195</v>
      </c>
      <c r="Q47" s="137" t="s">
        <v>209</v>
      </c>
      <c r="R47" s="137"/>
      <c r="S47" s="137">
        <v>2019</v>
      </c>
      <c r="T47" s="36" t="s">
        <v>4055</v>
      </c>
      <c r="U47" s="38"/>
      <c r="V47" s="38" t="s">
        <v>4056</v>
      </c>
      <c r="W47" s="38" t="s">
        <v>4057</v>
      </c>
      <c r="X47" s="38"/>
      <c r="Y47" s="137"/>
      <c r="Z47" s="137"/>
      <c r="AA47" s="137" t="s">
        <v>63</v>
      </c>
      <c r="AB47" s="39">
        <v>5000000</v>
      </c>
      <c r="AC47" s="137"/>
      <c r="AD47" s="137" t="s">
        <v>209</v>
      </c>
      <c r="AE47" s="38"/>
      <c r="AF47" s="137" t="s">
        <v>3186</v>
      </c>
      <c r="AG47" s="137"/>
      <c r="AH47" s="39"/>
      <c r="AI47" s="39"/>
      <c r="AJ47" s="137"/>
      <c r="AK47" s="137" t="s">
        <v>4058</v>
      </c>
      <c r="AL47" s="137"/>
      <c r="AM47" s="137"/>
      <c r="AN47" s="137">
        <v>0</v>
      </c>
      <c r="AO47" s="137"/>
      <c r="AP47" s="137"/>
    </row>
    <row r="48" spans="1:42" ht="224">
      <c r="A48" s="24">
        <v>103</v>
      </c>
      <c r="B48" s="137" t="s">
        <v>4066</v>
      </c>
      <c r="C48" s="137" t="s">
        <v>4067</v>
      </c>
      <c r="D48" s="137" t="s">
        <v>4068</v>
      </c>
      <c r="E48" s="135" t="s">
        <v>4069</v>
      </c>
      <c r="F48" s="35">
        <v>82140480817</v>
      </c>
      <c r="G48" s="137" t="s">
        <v>3180</v>
      </c>
      <c r="H48" s="137" t="s">
        <v>4067</v>
      </c>
      <c r="I48" s="137" t="s">
        <v>4067</v>
      </c>
      <c r="J48" s="137" t="s">
        <v>4070</v>
      </c>
      <c r="K48" s="137" t="s">
        <v>209</v>
      </c>
      <c r="L48" s="137" t="s">
        <v>209</v>
      </c>
      <c r="M48" s="137" t="s">
        <v>209</v>
      </c>
      <c r="N48" s="137" t="s">
        <v>209</v>
      </c>
      <c r="O48" s="137" t="s">
        <v>209</v>
      </c>
      <c r="P48" s="137" t="s">
        <v>3195</v>
      </c>
      <c r="Q48" s="137" t="s">
        <v>209</v>
      </c>
      <c r="R48" s="137"/>
      <c r="S48" s="137">
        <v>2019</v>
      </c>
      <c r="T48" s="36" t="s">
        <v>3714</v>
      </c>
      <c r="U48" s="38"/>
      <c r="V48" s="38" t="s">
        <v>4071</v>
      </c>
      <c r="W48" s="38" t="s">
        <v>4072</v>
      </c>
      <c r="X48" s="38"/>
      <c r="Y48" s="137"/>
      <c r="Z48" s="137"/>
      <c r="AA48" s="137" t="s">
        <v>63</v>
      </c>
      <c r="AB48" s="39">
        <v>15000000</v>
      </c>
      <c r="AC48" s="137"/>
      <c r="AD48" s="137" t="s">
        <v>209</v>
      </c>
      <c r="AE48" s="38"/>
      <c r="AF48" s="137" t="s">
        <v>3206</v>
      </c>
      <c r="AG48" s="137"/>
      <c r="AH48" s="39"/>
      <c r="AI48" s="39"/>
      <c r="AJ48" s="137"/>
      <c r="AK48" s="43" t="s">
        <v>4073</v>
      </c>
      <c r="AL48" s="137"/>
      <c r="AM48" s="137"/>
      <c r="AN48" s="137">
        <v>0</v>
      </c>
      <c r="AO48" s="137"/>
      <c r="AP48" s="137"/>
    </row>
    <row r="49" spans="1:42" ht="266">
      <c r="A49" s="24">
        <v>110</v>
      </c>
      <c r="B49" s="137" t="s">
        <v>4117</v>
      </c>
      <c r="C49" s="137" t="s">
        <v>4118</v>
      </c>
      <c r="D49" s="137" t="s">
        <v>4119</v>
      </c>
      <c r="E49" s="135" t="s">
        <v>739</v>
      </c>
      <c r="F49" s="28" t="s">
        <v>4120</v>
      </c>
      <c r="G49" s="137" t="s">
        <v>3180</v>
      </c>
      <c r="H49" s="137" t="s">
        <v>4121</v>
      </c>
      <c r="I49" s="137" t="s">
        <v>4121</v>
      </c>
      <c r="J49" s="137" t="s">
        <v>744</v>
      </c>
      <c r="K49" s="137">
        <v>1200000230282</v>
      </c>
      <c r="L49" s="137" t="s">
        <v>209</v>
      </c>
      <c r="M49" s="137">
        <v>1200000230282</v>
      </c>
      <c r="N49" s="137" t="s">
        <v>209</v>
      </c>
      <c r="O49" s="137" t="s">
        <v>209</v>
      </c>
      <c r="P49" s="137" t="s">
        <v>3195</v>
      </c>
      <c r="Q49" s="137" t="s">
        <v>209</v>
      </c>
      <c r="R49" s="137"/>
      <c r="S49" s="137">
        <v>2019</v>
      </c>
      <c r="T49" s="36" t="s">
        <v>3658</v>
      </c>
      <c r="U49" s="38"/>
      <c r="V49" s="38" t="s">
        <v>4122</v>
      </c>
      <c r="W49" s="38" t="s">
        <v>4123</v>
      </c>
      <c r="X49" s="38"/>
      <c r="Y49" s="137"/>
      <c r="Z49" s="137"/>
      <c r="AA49" s="137" t="s">
        <v>63</v>
      </c>
      <c r="AB49" s="39"/>
      <c r="AC49" s="137"/>
      <c r="AD49" s="137" t="s">
        <v>209</v>
      </c>
      <c r="AE49" s="38"/>
      <c r="AF49" s="137" t="s">
        <v>3186</v>
      </c>
      <c r="AG49" s="137"/>
      <c r="AH49" s="39"/>
      <c r="AI49" s="39"/>
      <c r="AJ49" s="137"/>
      <c r="AK49" s="137" t="s">
        <v>4124</v>
      </c>
      <c r="AL49" s="137"/>
      <c r="AM49" s="137"/>
      <c r="AN49" s="137">
        <v>0</v>
      </c>
      <c r="AO49" s="137"/>
      <c r="AP49" s="137"/>
    </row>
    <row r="50" spans="1:42" ht="266">
      <c r="A50" s="24">
        <v>113</v>
      </c>
      <c r="B50" s="137" t="s">
        <v>4142</v>
      </c>
      <c r="C50" s="137" t="s">
        <v>4143</v>
      </c>
      <c r="D50" s="137" t="s">
        <v>4144</v>
      </c>
      <c r="E50" s="135" t="s">
        <v>4145</v>
      </c>
      <c r="F50" s="35">
        <v>82245428343</v>
      </c>
      <c r="G50" s="137" t="s">
        <v>3180</v>
      </c>
      <c r="H50" s="137" t="s">
        <v>4143</v>
      </c>
      <c r="I50" s="137" t="s">
        <v>4143</v>
      </c>
      <c r="J50" s="137" t="s">
        <v>4146</v>
      </c>
      <c r="K50" s="137" t="s">
        <v>209</v>
      </c>
      <c r="L50" s="137" t="s">
        <v>209</v>
      </c>
      <c r="M50" s="137" t="s">
        <v>209</v>
      </c>
      <c r="N50" s="137" t="s">
        <v>209</v>
      </c>
      <c r="O50" s="137" t="s">
        <v>209</v>
      </c>
      <c r="P50" s="137" t="s">
        <v>3195</v>
      </c>
      <c r="Q50" s="137" t="s">
        <v>209</v>
      </c>
      <c r="R50" s="137"/>
      <c r="S50" s="137">
        <v>2019</v>
      </c>
      <c r="T50" s="36" t="s">
        <v>4147</v>
      </c>
      <c r="U50" s="38"/>
      <c r="V50" s="38" t="s">
        <v>4148</v>
      </c>
      <c r="W50" s="38" t="s">
        <v>4149</v>
      </c>
      <c r="X50" s="38"/>
      <c r="Y50" s="137"/>
      <c r="Z50" s="137"/>
      <c r="AA50" s="137" t="s">
        <v>63</v>
      </c>
      <c r="AB50" s="39"/>
      <c r="AC50" s="137"/>
      <c r="AD50" s="137" t="s">
        <v>209</v>
      </c>
      <c r="AE50" s="38"/>
      <c r="AF50" s="137" t="s">
        <v>3186</v>
      </c>
      <c r="AG50" s="137"/>
      <c r="AH50" s="39"/>
      <c r="AI50" s="39"/>
      <c r="AJ50" s="137"/>
      <c r="AK50" s="137" t="s">
        <v>4150</v>
      </c>
      <c r="AL50" s="137"/>
      <c r="AM50" s="137"/>
      <c r="AN50" s="137">
        <v>0</v>
      </c>
      <c r="AO50" s="137"/>
      <c r="AP50" s="137"/>
    </row>
    <row r="51" spans="1:42" ht="266">
      <c r="A51" s="24">
        <v>114</v>
      </c>
      <c r="B51" s="137" t="s">
        <v>4151</v>
      </c>
      <c r="C51" s="137" t="s">
        <v>4152</v>
      </c>
      <c r="D51" s="137" t="s">
        <v>4153</v>
      </c>
      <c r="E51" s="135" t="s">
        <v>4154</v>
      </c>
      <c r="F51" s="35">
        <v>82140438896</v>
      </c>
      <c r="G51" s="137" t="s">
        <v>3180</v>
      </c>
      <c r="H51" s="137" t="s">
        <v>4152</v>
      </c>
      <c r="I51" s="137" t="s">
        <v>4152</v>
      </c>
      <c r="J51" s="137" t="s">
        <v>4155</v>
      </c>
      <c r="K51" s="137" t="s">
        <v>209</v>
      </c>
      <c r="L51" s="137" t="s">
        <v>209</v>
      </c>
      <c r="M51" s="137" t="s">
        <v>209</v>
      </c>
      <c r="N51" s="137" t="s">
        <v>209</v>
      </c>
      <c r="O51" s="137" t="s">
        <v>209</v>
      </c>
      <c r="P51" s="137" t="s">
        <v>3195</v>
      </c>
      <c r="Q51" s="137" t="s">
        <v>209</v>
      </c>
      <c r="R51" s="137"/>
      <c r="S51" s="137">
        <v>2019</v>
      </c>
      <c r="T51" s="36" t="s">
        <v>3658</v>
      </c>
      <c r="U51" s="38"/>
      <c r="V51" s="38" t="s">
        <v>4156</v>
      </c>
      <c r="W51" s="38" t="s">
        <v>4157</v>
      </c>
      <c r="X51" s="38"/>
      <c r="Y51" s="137"/>
      <c r="Z51" s="137"/>
      <c r="AA51" s="137" t="s">
        <v>63</v>
      </c>
      <c r="AB51" s="39"/>
      <c r="AC51" s="137"/>
      <c r="AD51" s="137" t="s">
        <v>209</v>
      </c>
      <c r="AE51" s="38"/>
      <c r="AF51" s="137" t="s">
        <v>3186</v>
      </c>
      <c r="AG51" s="137"/>
      <c r="AH51" s="39"/>
      <c r="AI51" s="39"/>
      <c r="AJ51" s="137"/>
      <c r="AK51" s="137" t="s">
        <v>4158</v>
      </c>
      <c r="AL51" s="137"/>
      <c r="AM51" s="137"/>
      <c r="AN51" s="137">
        <v>0</v>
      </c>
      <c r="AO51" s="137"/>
      <c r="AP51" s="137"/>
    </row>
    <row r="52" spans="1:42" ht="266">
      <c r="A52" s="24">
        <v>117</v>
      </c>
      <c r="B52" s="137" t="s">
        <v>4174</v>
      </c>
      <c r="C52" s="137" t="s">
        <v>4175</v>
      </c>
      <c r="D52" s="137" t="s">
        <v>4176</v>
      </c>
      <c r="E52" s="135" t="s">
        <v>4177</v>
      </c>
      <c r="F52" s="35">
        <v>82233156305</v>
      </c>
      <c r="G52" s="137" t="s">
        <v>3180</v>
      </c>
      <c r="H52" s="137" t="s">
        <v>4175</v>
      </c>
      <c r="I52" s="137" t="s">
        <v>4175</v>
      </c>
      <c r="J52" s="137" t="s">
        <v>1485</v>
      </c>
      <c r="K52" s="137" t="s">
        <v>209</v>
      </c>
      <c r="L52" s="137" t="s">
        <v>209</v>
      </c>
      <c r="M52" s="137" t="s">
        <v>209</v>
      </c>
      <c r="N52" s="137" t="s">
        <v>209</v>
      </c>
      <c r="O52" s="137" t="s">
        <v>209</v>
      </c>
      <c r="P52" s="137" t="s">
        <v>3195</v>
      </c>
      <c r="Q52" s="137" t="s">
        <v>209</v>
      </c>
      <c r="R52" s="137"/>
      <c r="S52" s="137">
        <v>2019</v>
      </c>
      <c r="T52" s="36" t="s">
        <v>3658</v>
      </c>
      <c r="U52" s="38"/>
      <c r="V52" s="38" t="s">
        <v>4178</v>
      </c>
      <c r="W52" s="38" t="s">
        <v>4179</v>
      </c>
      <c r="X52" s="38"/>
      <c r="Y52" s="137"/>
      <c r="Z52" s="137"/>
      <c r="AA52" s="137" t="s">
        <v>63</v>
      </c>
      <c r="AB52" s="39"/>
      <c r="AC52" s="137"/>
      <c r="AD52" s="137" t="s">
        <v>209</v>
      </c>
      <c r="AE52" s="38"/>
      <c r="AF52" s="137" t="s">
        <v>3206</v>
      </c>
      <c r="AG52" s="137"/>
      <c r="AH52" s="39"/>
      <c r="AI52" s="39"/>
      <c r="AJ52" s="137"/>
      <c r="AK52" s="137" t="s">
        <v>4180</v>
      </c>
      <c r="AL52" s="137"/>
      <c r="AM52" s="137"/>
      <c r="AN52" s="137">
        <v>0</v>
      </c>
      <c r="AO52" s="137"/>
      <c r="AP52" s="137"/>
    </row>
    <row r="53" spans="1:42" ht="322">
      <c r="A53" s="24">
        <v>119</v>
      </c>
      <c r="B53" s="41" t="s">
        <v>4188</v>
      </c>
      <c r="C53" s="137" t="s">
        <v>4189</v>
      </c>
      <c r="D53" s="137" t="s">
        <v>4190</v>
      </c>
      <c r="E53" s="135" t="s">
        <v>2810</v>
      </c>
      <c r="F53" s="28" t="s">
        <v>4191</v>
      </c>
      <c r="G53" s="137" t="s">
        <v>3193</v>
      </c>
      <c r="H53" s="137" t="s">
        <v>4189</v>
      </c>
      <c r="I53" s="137" t="s">
        <v>4189</v>
      </c>
      <c r="J53" s="137" t="s">
        <v>2814</v>
      </c>
      <c r="K53" s="137" t="s">
        <v>209</v>
      </c>
      <c r="L53" s="137" t="s">
        <v>209</v>
      </c>
      <c r="M53" s="137" t="s">
        <v>209</v>
      </c>
      <c r="N53" s="137" t="s">
        <v>209</v>
      </c>
      <c r="O53" s="137" t="s">
        <v>209</v>
      </c>
      <c r="P53" s="137" t="s">
        <v>3195</v>
      </c>
      <c r="Q53" s="137" t="s">
        <v>209</v>
      </c>
      <c r="R53" s="137"/>
      <c r="S53" s="137">
        <v>2019</v>
      </c>
      <c r="T53" s="36" t="s">
        <v>3658</v>
      </c>
      <c r="U53" s="38"/>
      <c r="V53" s="38" t="s">
        <v>4192</v>
      </c>
      <c r="W53" s="38" t="s">
        <v>4193</v>
      </c>
      <c r="X53" s="38"/>
      <c r="Y53" s="137"/>
      <c r="Z53" s="137"/>
      <c r="AA53" s="137" t="s">
        <v>63</v>
      </c>
      <c r="AB53" s="39"/>
      <c r="AC53" s="137"/>
      <c r="AD53" s="137" t="s">
        <v>209</v>
      </c>
      <c r="AE53" s="38"/>
      <c r="AF53" s="137" t="s">
        <v>3186</v>
      </c>
      <c r="AG53" s="137"/>
      <c r="AH53" s="39"/>
      <c r="AI53" s="39"/>
      <c r="AJ53" s="137"/>
      <c r="AK53" s="137" t="s">
        <v>4194</v>
      </c>
      <c r="AL53" s="137"/>
      <c r="AM53" s="137"/>
      <c r="AN53" s="137">
        <v>0</v>
      </c>
      <c r="AO53" s="137"/>
      <c r="AP53" s="137"/>
    </row>
    <row r="54" spans="1:42" ht="294">
      <c r="A54" s="24">
        <v>120</v>
      </c>
      <c r="B54" s="137" t="s">
        <v>4195</v>
      </c>
      <c r="C54" s="137" t="s">
        <v>4196</v>
      </c>
      <c r="D54" s="137" t="s">
        <v>4197</v>
      </c>
      <c r="E54" s="135" t="s">
        <v>4198</v>
      </c>
      <c r="F54" s="35">
        <v>81230619593</v>
      </c>
      <c r="G54" s="137" t="s">
        <v>3180</v>
      </c>
      <c r="H54" s="137" t="s">
        <v>4196</v>
      </c>
      <c r="I54" s="137" t="s">
        <v>4196</v>
      </c>
      <c r="J54" s="137" t="s">
        <v>4199</v>
      </c>
      <c r="K54" s="137" t="s">
        <v>209</v>
      </c>
      <c r="L54" s="137" t="s">
        <v>209</v>
      </c>
      <c r="M54" s="137" t="s">
        <v>209</v>
      </c>
      <c r="N54" s="137" t="s">
        <v>209</v>
      </c>
      <c r="O54" s="137" t="s">
        <v>209</v>
      </c>
      <c r="P54" s="137" t="s">
        <v>3195</v>
      </c>
      <c r="Q54" s="137" t="s">
        <v>209</v>
      </c>
      <c r="R54" s="137"/>
      <c r="S54" s="137">
        <v>2019</v>
      </c>
      <c r="T54" s="36" t="s">
        <v>3925</v>
      </c>
      <c r="U54" s="38"/>
      <c r="V54" s="38" t="s">
        <v>4200</v>
      </c>
      <c r="W54" s="38" t="s">
        <v>4201</v>
      </c>
      <c r="X54" s="38"/>
      <c r="Y54" s="137"/>
      <c r="Z54" s="137"/>
      <c r="AA54" s="137" t="s">
        <v>63</v>
      </c>
      <c r="AB54" s="39"/>
      <c r="AC54" s="137"/>
      <c r="AD54" s="137" t="s">
        <v>209</v>
      </c>
      <c r="AE54" s="38"/>
      <c r="AF54" s="137" t="s">
        <v>3206</v>
      </c>
      <c r="AG54" s="137"/>
      <c r="AH54" s="39"/>
      <c r="AI54" s="39"/>
      <c r="AJ54" s="137"/>
      <c r="AK54" s="137" t="s">
        <v>4202</v>
      </c>
      <c r="AL54" s="137"/>
      <c r="AM54" s="137"/>
      <c r="AN54" s="137">
        <v>0</v>
      </c>
      <c r="AO54" s="137"/>
      <c r="AP54" s="137"/>
    </row>
    <row r="55" spans="1:42" ht="252">
      <c r="A55" s="24">
        <v>121</v>
      </c>
      <c r="B55" s="41" t="s">
        <v>4203</v>
      </c>
      <c r="C55" s="137" t="s">
        <v>4204</v>
      </c>
      <c r="D55" s="137" t="s">
        <v>4205</v>
      </c>
      <c r="E55" s="135" t="s">
        <v>4206</v>
      </c>
      <c r="F55" s="35">
        <v>81330070888</v>
      </c>
      <c r="G55" s="137" t="s">
        <v>3193</v>
      </c>
      <c r="H55" s="137" t="s">
        <v>4204</v>
      </c>
      <c r="I55" s="137" t="s">
        <v>4204</v>
      </c>
      <c r="J55" s="137" t="s">
        <v>4207</v>
      </c>
      <c r="K55" s="137" t="s">
        <v>209</v>
      </c>
      <c r="L55" s="137" t="s">
        <v>209</v>
      </c>
      <c r="M55" s="137" t="s">
        <v>209</v>
      </c>
      <c r="N55" s="137" t="s">
        <v>209</v>
      </c>
      <c r="O55" s="137" t="s">
        <v>209</v>
      </c>
      <c r="P55" s="137" t="s">
        <v>3195</v>
      </c>
      <c r="Q55" s="137" t="s">
        <v>209</v>
      </c>
      <c r="R55" s="137"/>
      <c r="S55" s="137">
        <v>2019</v>
      </c>
      <c r="T55" s="36" t="s">
        <v>3925</v>
      </c>
      <c r="U55" s="38"/>
      <c r="V55" s="38" t="s">
        <v>4208</v>
      </c>
      <c r="W55" s="38" t="s">
        <v>4209</v>
      </c>
      <c r="X55" s="38"/>
      <c r="Y55" s="137"/>
      <c r="Z55" s="137"/>
      <c r="AA55" s="137" t="s">
        <v>63</v>
      </c>
      <c r="AB55" s="39"/>
      <c r="AC55" s="137"/>
      <c r="AD55" s="137" t="s">
        <v>209</v>
      </c>
      <c r="AE55" s="38"/>
      <c r="AF55" s="137" t="s">
        <v>3206</v>
      </c>
      <c r="AG55" s="137"/>
      <c r="AH55" s="39"/>
      <c r="AI55" s="39"/>
      <c r="AJ55" s="137"/>
      <c r="AK55" s="137" t="s">
        <v>105</v>
      </c>
      <c r="AL55" s="137"/>
      <c r="AM55" s="137"/>
      <c r="AN55" s="137">
        <v>0</v>
      </c>
      <c r="AO55" s="137"/>
      <c r="AP55" s="137"/>
    </row>
    <row r="56" spans="1:42" ht="252">
      <c r="A56" s="24">
        <v>122</v>
      </c>
      <c r="B56" s="137" t="s">
        <v>4210</v>
      </c>
      <c r="C56" s="137" t="s">
        <v>4211</v>
      </c>
      <c r="D56" s="137" t="s">
        <v>4212</v>
      </c>
      <c r="E56" s="135" t="s">
        <v>4213</v>
      </c>
      <c r="F56" s="35">
        <v>85730091182</v>
      </c>
      <c r="G56" s="137" t="s">
        <v>3193</v>
      </c>
      <c r="H56" s="137" t="s">
        <v>4211</v>
      </c>
      <c r="I56" s="137" t="s">
        <v>4211</v>
      </c>
      <c r="J56" s="137" t="s">
        <v>4214</v>
      </c>
      <c r="K56" s="137" t="s">
        <v>209</v>
      </c>
      <c r="L56" s="137" t="s">
        <v>209</v>
      </c>
      <c r="M56" s="137" t="s">
        <v>209</v>
      </c>
      <c r="N56" s="137" t="s">
        <v>209</v>
      </c>
      <c r="O56" s="137" t="s">
        <v>209</v>
      </c>
      <c r="P56" s="137" t="s">
        <v>3195</v>
      </c>
      <c r="Q56" s="137" t="s">
        <v>209</v>
      </c>
      <c r="R56" s="137"/>
      <c r="S56" s="137">
        <v>2019</v>
      </c>
      <c r="T56" s="36" t="s">
        <v>3925</v>
      </c>
      <c r="U56" s="38"/>
      <c r="V56" s="38" t="s">
        <v>4215</v>
      </c>
      <c r="W56" s="38" t="s">
        <v>4216</v>
      </c>
      <c r="X56" s="38"/>
      <c r="Y56" s="137"/>
      <c r="Z56" s="137"/>
      <c r="AA56" s="137" t="s">
        <v>63</v>
      </c>
      <c r="AB56" s="39"/>
      <c r="AC56" s="137"/>
      <c r="AD56" s="137" t="s">
        <v>209</v>
      </c>
      <c r="AE56" s="38"/>
      <c r="AF56" s="137" t="s">
        <v>3206</v>
      </c>
      <c r="AG56" s="137"/>
      <c r="AH56" s="39"/>
      <c r="AI56" s="39"/>
      <c r="AJ56" s="137"/>
      <c r="AK56" s="137" t="s">
        <v>4217</v>
      </c>
      <c r="AL56" s="137"/>
      <c r="AM56" s="137"/>
      <c r="AN56" s="137">
        <v>0</v>
      </c>
      <c r="AO56" s="137"/>
      <c r="AP56" s="137"/>
    </row>
    <row r="57" spans="1:42" ht="252">
      <c r="A57" s="24">
        <v>123</v>
      </c>
      <c r="B57" s="137" t="s">
        <v>4218</v>
      </c>
      <c r="C57" s="137" t="s">
        <v>4219</v>
      </c>
      <c r="D57" s="137" t="s">
        <v>4220</v>
      </c>
      <c r="E57" s="137" t="s">
        <v>4221</v>
      </c>
      <c r="F57" s="35">
        <v>81331948666</v>
      </c>
      <c r="G57" s="137" t="s">
        <v>3180</v>
      </c>
      <c r="H57" s="137" t="s">
        <v>4219</v>
      </c>
      <c r="I57" s="137" t="s">
        <v>4219</v>
      </c>
      <c r="J57" s="137" t="s">
        <v>4222</v>
      </c>
      <c r="K57" s="137" t="s">
        <v>209</v>
      </c>
      <c r="L57" s="137" t="s">
        <v>209</v>
      </c>
      <c r="M57" s="137" t="s">
        <v>209</v>
      </c>
      <c r="N57" s="137" t="s">
        <v>209</v>
      </c>
      <c r="O57" s="137" t="s">
        <v>209</v>
      </c>
      <c r="P57" s="137" t="s">
        <v>3195</v>
      </c>
      <c r="Q57" s="137" t="s">
        <v>209</v>
      </c>
      <c r="R57" s="137"/>
      <c r="S57" s="137">
        <v>2019</v>
      </c>
      <c r="T57" s="36" t="s">
        <v>3925</v>
      </c>
      <c r="U57" s="38"/>
      <c r="V57" s="38" t="s">
        <v>4223</v>
      </c>
      <c r="W57" s="38" t="s">
        <v>4224</v>
      </c>
      <c r="X57" s="38"/>
      <c r="Y57" s="137"/>
      <c r="Z57" s="137"/>
      <c r="AA57" s="137" t="s">
        <v>63</v>
      </c>
      <c r="AB57" s="39"/>
      <c r="AC57" s="137"/>
      <c r="AD57" s="137" t="s">
        <v>209</v>
      </c>
      <c r="AE57" s="38"/>
      <c r="AF57" s="137" t="s">
        <v>3206</v>
      </c>
      <c r="AG57" s="137"/>
      <c r="AH57" s="39"/>
      <c r="AI57" s="39"/>
      <c r="AJ57" s="137"/>
      <c r="AK57" s="137" t="s">
        <v>4225</v>
      </c>
      <c r="AL57" s="137"/>
      <c r="AM57" s="137"/>
      <c r="AN57" s="137">
        <v>0</v>
      </c>
      <c r="AO57" s="137"/>
      <c r="AP57" s="137"/>
    </row>
    <row r="58" spans="1:42" ht="266">
      <c r="A58" s="24">
        <v>135</v>
      </c>
      <c r="B58" s="137" t="s">
        <v>4317</v>
      </c>
      <c r="C58" s="137" t="s">
        <v>4318</v>
      </c>
      <c r="D58" s="137" t="s">
        <v>4319</v>
      </c>
      <c r="E58" s="135" t="s">
        <v>4320</v>
      </c>
      <c r="F58" s="28" t="s">
        <v>4321</v>
      </c>
      <c r="G58" s="137" t="s">
        <v>3180</v>
      </c>
      <c r="H58" s="137" t="s">
        <v>4318</v>
      </c>
      <c r="I58" s="137" t="s">
        <v>4318</v>
      </c>
      <c r="J58" s="137" t="s">
        <v>4322</v>
      </c>
      <c r="K58" s="137" t="s">
        <v>209</v>
      </c>
      <c r="L58" s="137" t="s">
        <v>209</v>
      </c>
      <c r="M58" s="137" t="s">
        <v>209</v>
      </c>
      <c r="N58" s="137" t="s">
        <v>209</v>
      </c>
      <c r="O58" s="137" t="s">
        <v>209</v>
      </c>
      <c r="P58" s="137" t="s">
        <v>3195</v>
      </c>
      <c r="Q58" s="137" t="s">
        <v>209</v>
      </c>
      <c r="R58" s="137"/>
      <c r="S58" s="137">
        <v>2019</v>
      </c>
      <c r="T58" s="36" t="s">
        <v>3658</v>
      </c>
      <c r="U58" s="38"/>
      <c r="V58" s="38" t="s">
        <v>4323</v>
      </c>
      <c r="W58" s="38" t="s">
        <v>4324</v>
      </c>
      <c r="X58" s="38"/>
      <c r="Y58" s="137"/>
      <c r="Z58" s="137"/>
      <c r="AA58" s="137" t="s">
        <v>63</v>
      </c>
      <c r="AB58" s="39">
        <v>5000000</v>
      </c>
      <c r="AC58" s="137"/>
      <c r="AD58" s="137" t="s">
        <v>209</v>
      </c>
      <c r="AE58" s="38"/>
      <c r="AF58" s="137" t="s">
        <v>3186</v>
      </c>
      <c r="AG58" s="137"/>
      <c r="AH58" s="39"/>
      <c r="AI58" s="39"/>
      <c r="AJ58" s="137">
        <v>15</v>
      </c>
      <c r="AK58" s="137" t="s">
        <v>4325</v>
      </c>
      <c r="AL58" s="137"/>
      <c r="AM58" s="137"/>
      <c r="AN58" s="137">
        <v>0</v>
      </c>
      <c r="AO58" s="137"/>
      <c r="AP58" s="137"/>
    </row>
    <row r="59" spans="1:42" ht="252">
      <c r="A59" s="24">
        <v>138</v>
      </c>
      <c r="B59" s="137" t="s">
        <v>4344</v>
      </c>
      <c r="C59" s="137" t="s">
        <v>4345</v>
      </c>
      <c r="D59" s="137" t="s">
        <v>4346</v>
      </c>
      <c r="E59" s="135" t="s">
        <v>4347</v>
      </c>
      <c r="F59" s="35">
        <v>81357889191</v>
      </c>
      <c r="G59" s="137" t="s">
        <v>3180</v>
      </c>
      <c r="H59" s="137" t="s">
        <v>4345</v>
      </c>
      <c r="I59" s="137" t="s">
        <v>4345</v>
      </c>
      <c r="J59" s="137" t="s">
        <v>4348</v>
      </c>
      <c r="K59" s="137" t="s">
        <v>209</v>
      </c>
      <c r="L59" s="137" t="s">
        <v>209</v>
      </c>
      <c r="M59" s="137" t="s">
        <v>209</v>
      </c>
      <c r="N59" s="137" t="s">
        <v>209</v>
      </c>
      <c r="O59" s="137" t="s">
        <v>209</v>
      </c>
      <c r="P59" s="137" t="s">
        <v>3195</v>
      </c>
      <c r="Q59" s="137" t="s">
        <v>209</v>
      </c>
      <c r="R59" s="137"/>
      <c r="S59" s="137">
        <v>2019</v>
      </c>
      <c r="T59" s="36" t="s">
        <v>4257</v>
      </c>
      <c r="U59" s="38"/>
      <c r="V59" s="38" t="s">
        <v>4349</v>
      </c>
      <c r="W59" s="38" t="s">
        <v>4350</v>
      </c>
      <c r="X59" s="38"/>
      <c r="Y59" s="137"/>
      <c r="Z59" s="137"/>
      <c r="AA59" s="137" t="s">
        <v>63</v>
      </c>
      <c r="AB59" s="39">
        <v>200000000</v>
      </c>
      <c r="AC59" s="137"/>
      <c r="AD59" s="137" t="s">
        <v>209</v>
      </c>
      <c r="AE59" s="38"/>
      <c r="AF59" s="137" t="s">
        <v>3206</v>
      </c>
      <c r="AG59" s="137" t="s">
        <v>4351</v>
      </c>
      <c r="AH59" s="39" t="s">
        <v>4352</v>
      </c>
      <c r="AI59" s="39"/>
      <c r="AJ59" s="137">
        <v>1564</v>
      </c>
      <c r="AK59" s="137" t="s">
        <v>4353</v>
      </c>
      <c r="AL59" s="137"/>
      <c r="AM59" s="137"/>
      <c r="AN59" s="137">
        <v>0</v>
      </c>
      <c r="AO59" s="137"/>
      <c r="AP59" s="137"/>
    </row>
    <row r="60" spans="1:42" ht="196">
      <c r="A60" s="24">
        <v>140</v>
      </c>
      <c r="B60" s="41" t="s">
        <v>4363</v>
      </c>
      <c r="C60" s="137" t="s">
        <v>4364</v>
      </c>
      <c r="D60" s="137" t="s">
        <v>4365</v>
      </c>
      <c r="E60" s="135" t="s">
        <v>4366</v>
      </c>
      <c r="F60" s="35">
        <v>81234339828</v>
      </c>
      <c r="G60" s="137" t="s">
        <v>3193</v>
      </c>
      <c r="H60" s="137" t="s">
        <v>4364</v>
      </c>
      <c r="I60" s="137" t="s">
        <v>4364</v>
      </c>
      <c r="J60" s="137" t="s">
        <v>4367</v>
      </c>
      <c r="K60" s="137" t="s">
        <v>209</v>
      </c>
      <c r="L60" s="137" t="s">
        <v>209</v>
      </c>
      <c r="M60" s="137" t="s">
        <v>209</v>
      </c>
      <c r="N60" s="137" t="s">
        <v>209</v>
      </c>
      <c r="O60" s="137" t="s">
        <v>209</v>
      </c>
      <c r="P60" s="137" t="s">
        <v>3195</v>
      </c>
      <c r="Q60" s="137" t="s">
        <v>209</v>
      </c>
      <c r="R60" s="137"/>
      <c r="S60" s="137">
        <v>2019</v>
      </c>
      <c r="T60" s="36" t="s">
        <v>4257</v>
      </c>
      <c r="U60" s="38"/>
      <c r="V60" s="38" t="s">
        <v>4368</v>
      </c>
      <c r="W60" s="38" t="s">
        <v>4369</v>
      </c>
      <c r="X60" s="38"/>
      <c r="Y60" s="137"/>
      <c r="Z60" s="137"/>
      <c r="AA60" s="137" t="s">
        <v>63</v>
      </c>
      <c r="AB60" s="39"/>
      <c r="AC60" s="137"/>
      <c r="AD60" s="137" t="s">
        <v>209</v>
      </c>
      <c r="AE60" s="38"/>
      <c r="AF60" s="137" t="s">
        <v>3206</v>
      </c>
      <c r="AG60" s="137"/>
      <c r="AH60" s="39"/>
      <c r="AI60" s="39"/>
      <c r="AJ60" s="137"/>
      <c r="AK60" s="137" t="s">
        <v>4370</v>
      </c>
      <c r="AL60" s="137"/>
      <c r="AM60" s="137"/>
      <c r="AN60" s="137">
        <v>0</v>
      </c>
      <c r="AO60" s="137"/>
      <c r="AP60" s="137"/>
    </row>
    <row r="61" spans="1:42" ht="98">
      <c r="A61" s="24">
        <v>142</v>
      </c>
      <c r="B61" s="137" t="s">
        <v>4378</v>
      </c>
      <c r="C61" s="137" t="s">
        <v>4379</v>
      </c>
      <c r="D61" s="137" t="s">
        <v>4380</v>
      </c>
      <c r="E61" s="135" t="s">
        <v>225</v>
      </c>
      <c r="F61" s="135" t="s">
        <v>228</v>
      </c>
      <c r="G61" s="137" t="s">
        <v>3180</v>
      </c>
      <c r="H61" s="137" t="s">
        <v>4379</v>
      </c>
      <c r="I61" s="137" t="s">
        <v>4379</v>
      </c>
      <c r="J61" s="137" t="s">
        <v>229</v>
      </c>
      <c r="K61" s="137" t="s">
        <v>209</v>
      </c>
      <c r="L61" s="137" t="s">
        <v>209</v>
      </c>
      <c r="M61" s="137" t="s">
        <v>209</v>
      </c>
      <c r="N61" s="137" t="s">
        <v>209</v>
      </c>
      <c r="O61" s="137" t="s">
        <v>209</v>
      </c>
      <c r="P61" s="137" t="s">
        <v>3195</v>
      </c>
      <c r="Q61" s="137" t="s">
        <v>209</v>
      </c>
      <c r="R61" s="137"/>
      <c r="S61" s="137">
        <v>2019</v>
      </c>
      <c r="T61" s="33" t="s">
        <v>4063</v>
      </c>
      <c r="U61" s="38"/>
      <c r="V61" s="38" t="s">
        <v>4381</v>
      </c>
      <c r="W61" s="38" t="s">
        <v>4382</v>
      </c>
      <c r="X61" s="38"/>
      <c r="Y61" s="137"/>
      <c r="Z61" s="137"/>
      <c r="AA61" s="137" t="s">
        <v>63</v>
      </c>
      <c r="AB61" s="39"/>
      <c r="AC61" s="137"/>
      <c r="AD61" s="137" t="s">
        <v>209</v>
      </c>
      <c r="AE61" s="38"/>
      <c r="AF61" s="137" t="s">
        <v>3186</v>
      </c>
      <c r="AG61" s="137"/>
      <c r="AH61" s="39"/>
      <c r="AI61" s="39"/>
      <c r="AJ61" s="137"/>
      <c r="AK61" s="137" t="s">
        <v>1626</v>
      </c>
      <c r="AL61" s="137"/>
      <c r="AM61" s="137"/>
      <c r="AN61" s="137">
        <v>0</v>
      </c>
      <c r="AO61" s="137"/>
      <c r="AP61" s="137"/>
    </row>
    <row r="62" spans="1:42" ht="266">
      <c r="A62" s="24">
        <v>145</v>
      </c>
      <c r="B62" s="41" t="s">
        <v>4398</v>
      </c>
      <c r="C62" s="137" t="s">
        <v>4399</v>
      </c>
      <c r="D62" s="137" t="s">
        <v>4400</v>
      </c>
      <c r="E62" s="135" t="s">
        <v>4401</v>
      </c>
      <c r="F62" s="35">
        <v>85607682805</v>
      </c>
      <c r="G62" s="137" t="s">
        <v>3193</v>
      </c>
      <c r="H62" s="137" t="s">
        <v>4399</v>
      </c>
      <c r="I62" s="137" t="s">
        <v>4399</v>
      </c>
      <c r="J62" s="137" t="s">
        <v>1975</v>
      </c>
      <c r="K62" s="137" t="s">
        <v>209</v>
      </c>
      <c r="L62" s="137" t="s">
        <v>209</v>
      </c>
      <c r="M62" s="137" t="s">
        <v>209</v>
      </c>
      <c r="N62" s="137" t="s">
        <v>209</v>
      </c>
      <c r="O62" s="137" t="s">
        <v>209</v>
      </c>
      <c r="P62" s="137" t="s">
        <v>3195</v>
      </c>
      <c r="Q62" s="137" t="s">
        <v>209</v>
      </c>
      <c r="R62" s="137"/>
      <c r="S62" s="137">
        <v>2019</v>
      </c>
      <c r="T62" s="36" t="s">
        <v>3658</v>
      </c>
      <c r="U62" s="38"/>
      <c r="V62" s="38" t="s">
        <v>4402</v>
      </c>
      <c r="W62" s="38" t="s">
        <v>4403</v>
      </c>
      <c r="X62" s="38"/>
      <c r="Y62" s="137"/>
      <c r="Z62" s="137"/>
      <c r="AA62" s="137" t="s">
        <v>63</v>
      </c>
      <c r="AB62" s="39"/>
      <c r="AC62" s="137"/>
      <c r="AD62" s="137" t="s">
        <v>209</v>
      </c>
      <c r="AE62" s="38"/>
      <c r="AF62" s="137" t="s">
        <v>3186</v>
      </c>
      <c r="AG62" s="137"/>
      <c r="AH62" s="39"/>
      <c r="AI62" s="39"/>
      <c r="AJ62" s="137"/>
      <c r="AK62" s="137" t="s">
        <v>4404</v>
      </c>
      <c r="AL62" s="137"/>
      <c r="AM62" s="137"/>
      <c r="AN62" s="137">
        <v>0</v>
      </c>
      <c r="AO62" s="137"/>
      <c r="AP62" s="137"/>
    </row>
    <row r="63" spans="1:42" ht="266">
      <c r="A63" s="24">
        <v>146</v>
      </c>
      <c r="B63" s="137" t="s">
        <v>4405</v>
      </c>
      <c r="C63" s="137" t="s">
        <v>4406</v>
      </c>
      <c r="D63" s="137" t="s">
        <v>4407</v>
      </c>
      <c r="E63" s="135" t="s">
        <v>2532</v>
      </c>
      <c r="F63" s="28" t="s">
        <v>2535</v>
      </c>
      <c r="G63" s="137" t="s">
        <v>3180</v>
      </c>
      <c r="H63" s="137" t="s">
        <v>4406</v>
      </c>
      <c r="I63" s="137" t="s">
        <v>4406</v>
      </c>
      <c r="J63" s="137" t="s">
        <v>2536</v>
      </c>
      <c r="K63" s="137" t="s">
        <v>209</v>
      </c>
      <c r="L63" s="137" t="s">
        <v>209</v>
      </c>
      <c r="M63" s="137" t="s">
        <v>209</v>
      </c>
      <c r="N63" s="137" t="s">
        <v>209</v>
      </c>
      <c r="O63" s="137" t="s">
        <v>209</v>
      </c>
      <c r="P63" s="137" t="s">
        <v>3195</v>
      </c>
      <c r="Q63" s="137" t="s">
        <v>209</v>
      </c>
      <c r="R63" s="137"/>
      <c r="S63" s="137">
        <v>2019</v>
      </c>
      <c r="T63" s="36" t="s">
        <v>3658</v>
      </c>
      <c r="U63" s="38"/>
      <c r="V63" s="38" t="s">
        <v>4408</v>
      </c>
      <c r="W63" s="38" t="s">
        <v>4409</v>
      </c>
      <c r="X63" s="38"/>
      <c r="Y63" s="137"/>
      <c r="Z63" s="137"/>
      <c r="AA63" s="137" t="s">
        <v>63</v>
      </c>
      <c r="AB63" s="39"/>
      <c r="AC63" s="137"/>
      <c r="AD63" s="137" t="s">
        <v>209</v>
      </c>
      <c r="AE63" s="38"/>
      <c r="AF63" s="137" t="s">
        <v>3206</v>
      </c>
      <c r="AG63" s="137"/>
      <c r="AH63" s="39"/>
      <c r="AI63" s="39"/>
      <c r="AJ63" s="137"/>
      <c r="AK63" s="137" t="s">
        <v>4410</v>
      </c>
      <c r="AL63" s="137"/>
      <c r="AM63" s="137"/>
      <c r="AN63" s="137">
        <v>0</v>
      </c>
      <c r="AO63" s="137"/>
      <c r="AP63" s="137"/>
    </row>
    <row r="64" spans="1:42" ht="112">
      <c r="A64" s="24">
        <v>150</v>
      </c>
      <c r="B64" s="137" t="s">
        <v>4437</v>
      </c>
      <c r="C64" s="137" t="s">
        <v>4438</v>
      </c>
      <c r="D64" s="137" t="s">
        <v>4439</v>
      </c>
      <c r="E64" s="135" t="s">
        <v>4440</v>
      </c>
      <c r="F64" s="28" t="s">
        <v>4441</v>
      </c>
      <c r="G64" s="137" t="s">
        <v>3180</v>
      </c>
      <c r="H64" s="137" t="s">
        <v>4438</v>
      </c>
      <c r="I64" s="137" t="s">
        <v>4438</v>
      </c>
      <c r="J64" s="137" t="s">
        <v>4442</v>
      </c>
      <c r="K64" s="137" t="s">
        <v>209</v>
      </c>
      <c r="L64" s="137" t="s">
        <v>209</v>
      </c>
      <c r="M64" s="137" t="s">
        <v>209</v>
      </c>
      <c r="N64" s="137" t="s">
        <v>209</v>
      </c>
      <c r="O64" s="137" t="s">
        <v>209</v>
      </c>
      <c r="P64" s="137" t="s">
        <v>3195</v>
      </c>
      <c r="Q64" s="137" t="s">
        <v>209</v>
      </c>
      <c r="R64" s="137"/>
      <c r="S64" s="137">
        <v>2019</v>
      </c>
      <c r="T64" s="36" t="s">
        <v>4443</v>
      </c>
      <c r="U64" s="38"/>
      <c r="V64" s="38" t="s">
        <v>4444</v>
      </c>
      <c r="W64" s="38" t="s">
        <v>4445</v>
      </c>
      <c r="X64" s="38"/>
      <c r="Y64" s="137"/>
      <c r="Z64" s="137"/>
      <c r="AA64" s="137" t="s">
        <v>63</v>
      </c>
      <c r="AB64" s="39">
        <v>15000000</v>
      </c>
      <c r="AC64" s="137"/>
      <c r="AD64" s="137" t="s">
        <v>209</v>
      </c>
      <c r="AE64" s="38"/>
      <c r="AF64" s="137" t="s">
        <v>3206</v>
      </c>
      <c r="AG64" s="137"/>
      <c r="AH64" s="39"/>
      <c r="AI64" s="39"/>
      <c r="AJ64" s="137"/>
      <c r="AK64" s="137" t="s">
        <v>4446</v>
      </c>
      <c r="AL64" s="137"/>
      <c r="AM64" s="137"/>
      <c r="AN64" s="137">
        <v>0</v>
      </c>
      <c r="AO64" s="137"/>
      <c r="AP64" s="137"/>
    </row>
    <row r="65" spans="1:42" ht="70">
      <c r="A65" s="24">
        <v>152</v>
      </c>
      <c r="B65" s="137" t="s">
        <v>4456</v>
      </c>
      <c r="C65" s="137" t="s">
        <v>4457</v>
      </c>
      <c r="D65" s="137" t="s">
        <v>4458</v>
      </c>
      <c r="E65" s="135" t="s">
        <v>4459</v>
      </c>
      <c r="F65" s="35">
        <v>8563067593</v>
      </c>
      <c r="G65" s="137" t="s">
        <v>3180</v>
      </c>
      <c r="H65" s="137" t="s">
        <v>4457</v>
      </c>
      <c r="I65" s="137" t="s">
        <v>4457</v>
      </c>
      <c r="J65" s="137" t="s">
        <v>4460</v>
      </c>
      <c r="K65" s="137" t="s">
        <v>209</v>
      </c>
      <c r="L65" s="137" t="s">
        <v>209</v>
      </c>
      <c r="M65" s="137" t="s">
        <v>209</v>
      </c>
      <c r="N65" s="137" t="s">
        <v>209</v>
      </c>
      <c r="O65" s="137" t="s">
        <v>209</v>
      </c>
      <c r="P65" s="137" t="s">
        <v>3195</v>
      </c>
      <c r="Q65" s="137" t="s">
        <v>209</v>
      </c>
      <c r="R65" s="137"/>
      <c r="S65" s="137">
        <v>2019</v>
      </c>
      <c r="T65" s="137"/>
      <c r="U65" s="38"/>
      <c r="V65" s="38" t="s">
        <v>4461</v>
      </c>
      <c r="W65" s="38" t="s">
        <v>4462</v>
      </c>
      <c r="X65" s="38"/>
      <c r="Y65" s="137"/>
      <c r="Z65" s="137"/>
      <c r="AA65" s="137" t="s">
        <v>63</v>
      </c>
      <c r="AB65" s="39"/>
      <c r="AC65" s="137"/>
      <c r="AD65" s="137" t="s">
        <v>209</v>
      </c>
      <c r="AE65" s="38"/>
      <c r="AF65" s="137" t="s">
        <v>3206</v>
      </c>
      <c r="AG65" s="137"/>
      <c r="AH65" s="39"/>
      <c r="AI65" s="39"/>
      <c r="AJ65" s="137">
        <v>250</v>
      </c>
      <c r="AK65" s="137" t="s">
        <v>4446</v>
      </c>
      <c r="AL65" s="137"/>
      <c r="AM65" s="137"/>
      <c r="AN65" s="137">
        <v>0</v>
      </c>
      <c r="AO65" s="137"/>
      <c r="AP65" s="137"/>
    </row>
    <row r="66" spans="1:42" ht="210">
      <c r="A66" s="24">
        <v>153</v>
      </c>
      <c r="B66" s="137" t="s">
        <v>4463</v>
      </c>
      <c r="C66" s="137" t="s">
        <v>4464</v>
      </c>
      <c r="D66" s="137" t="s">
        <v>4465</v>
      </c>
      <c r="E66" s="135" t="s">
        <v>4466</v>
      </c>
      <c r="F66" s="35">
        <v>8175103700</v>
      </c>
      <c r="G66" s="137" t="s">
        <v>3193</v>
      </c>
      <c r="H66" s="137" t="s">
        <v>4464</v>
      </c>
      <c r="I66" s="137" t="s">
        <v>4464</v>
      </c>
      <c r="J66" s="137" t="s">
        <v>4467</v>
      </c>
      <c r="K66" s="137" t="s">
        <v>209</v>
      </c>
      <c r="L66" s="137" t="s">
        <v>209</v>
      </c>
      <c r="M66" s="137" t="s">
        <v>209</v>
      </c>
      <c r="N66" s="137" t="s">
        <v>209</v>
      </c>
      <c r="O66" s="137" t="s">
        <v>209</v>
      </c>
      <c r="P66" s="137" t="s">
        <v>3195</v>
      </c>
      <c r="Q66" s="137" t="s">
        <v>209</v>
      </c>
      <c r="R66" s="137"/>
      <c r="S66" s="137">
        <v>2019</v>
      </c>
      <c r="T66" s="33" t="s">
        <v>4063</v>
      </c>
      <c r="U66" s="38"/>
      <c r="V66" s="38" t="s">
        <v>4468</v>
      </c>
      <c r="W66" s="38" t="s">
        <v>4469</v>
      </c>
      <c r="X66" s="38"/>
      <c r="Y66" s="137"/>
      <c r="Z66" s="137"/>
      <c r="AA66" s="137" t="s">
        <v>63</v>
      </c>
      <c r="AB66" s="39">
        <v>10000000</v>
      </c>
      <c r="AC66" s="137"/>
      <c r="AD66" s="137" t="s">
        <v>209</v>
      </c>
      <c r="AE66" s="38"/>
      <c r="AF66" s="137" t="s">
        <v>3186</v>
      </c>
      <c r="AG66" s="137"/>
      <c r="AH66" s="39"/>
      <c r="AI66" s="39"/>
      <c r="AJ66" s="137">
        <v>450</v>
      </c>
      <c r="AK66" s="137" t="s">
        <v>4470</v>
      </c>
      <c r="AL66" s="137"/>
      <c r="AM66" s="137"/>
      <c r="AN66" s="137">
        <v>0</v>
      </c>
      <c r="AO66" s="137"/>
      <c r="AP66" s="137"/>
    </row>
    <row r="67" spans="1:42" ht="196">
      <c r="A67" s="24">
        <v>157</v>
      </c>
      <c r="B67" s="41" t="s">
        <v>4495</v>
      </c>
      <c r="C67" s="137" t="s">
        <v>4496</v>
      </c>
      <c r="D67" s="137" t="s">
        <v>4497</v>
      </c>
      <c r="E67" s="137" t="s">
        <v>4498</v>
      </c>
      <c r="F67" s="35">
        <v>81217081996</v>
      </c>
      <c r="G67" s="137" t="s">
        <v>3180</v>
      </c>
      <c r="H67" s="137" t="s">
        <v>4496</v>
      </c>
      <c r="I67" s="137" t="s">
        <v>4496</v>
      </c>
      <c r="J67" s="137" t="s">
        <v>4499</v>
      </c>
      <c r="K67" s="137" t="s">
        <v>209</v>
      </c>
      <c r="L67" s="137" t="s">
        <v>209</v>
      </c>
      <c r="M67" s="137" t="s">
        <v>209</v>
      </c>
      <c r="N67" s="137" t="s">
        <v>209</v>
      </c>
      <c r="O67" s="137" t="s">
        <v>209</v>
      </c>
      <c r="P67" s="137"/>
      <c r="Q67" s="137" t="s">
        <v>209</v>
      </c>
      <c r="R67" s="137"/>
      <c r="S67" s="137">
        <v>2020</v>
      </c>
      <c r="T67" s="36" t="s">
        <v>4257</v>
      </c>
      <c r="U67" s="38"/>
      <c r="V67" s="38"/>
      <c r="W67" s="38" t="s">
        <v>4500</v>
      </c>
      <c r="X67" s="38"/>
      <c r="Y67" s="137"/>
      <c r="Z67" s="137"/>
      <c r="AA67" s="137" t="s">
        <v>63</v>
      </c>
      <c r="AB67" s="39"/>
      <c r="AC67" s="137"/>
      <c r="AD67" s="137" t="s">
        <v>209</v>
      </c>
      <c r="AE67" s="38"/>
      <c r="AF67" s="137" t="s">
        <v>3186</v>
      </c>
      <c r="AG67" s="137"/>
      <c r="AH67" s="39"/>
      <c r="AI67" s="39"/>
      <c r="AJ67" s="137"/>
      <c r="AK67" s="137" t="s">
        <v>4501</v>
      </c>
      <c r="AL67" s="137"/>
      <c r="AM67" s="137"/>
      <c r="AN67" s="137">
        <v>0</v>
      </c>
      <c r="AO67" s="137"/>
      <c r="AP67" s="137"/>
    </row>
    <row r="68" spans="1:42" ht="196">
      <c r="A68" s="24">
        <v>158</v>
      </c>
      <c r="B68" s="137" t="s">
        <v>4502</v>
      </c>
      <c r="C68" s="137" t="s">
        <v>4503</v>
      </c>
      <c r="D68" s="137" t="s">
        <v>4504</v>
      </c>
      <c r="E68" s="137" t="s">
        <v>4505</v>
      </c>
      <c r="F68" s="35">
        <v>8993760176</v>
      </c>
      <c r="G68" s="137" t="s">
        <v>3180</v>
      </c>
      <c r="H68" s="137" t="s">
        <v>4503</v>
      </c>
      <c r="I68" s="137" t="s">
        <v>4503</v>
      </c>
      <c r="J68" s="137" t="s">
        <v>4506</v>
      </c>
      <c r="K68" s="137" t="s">
        <v>209</v>
      </c>
      <c r="L68" s="137" t="s">
        <v>209</v>
      </c>
      <c r="M68" s="137" t="s">
        <v>209</v>
      </c>
      <c r="N68" s="137" t="s">
        <v>209</v>
      </c>
      <c r="O68" s="137" t="s">
        <v>209</v>
      </c>
      <c r="P68" s="137"/>
      <c r="Q68" s="137" t="s">
        <v>209</v>
      </c>
      <c r="R68" s="137"/>
      <c r="S68" s="137">
        <v>2020</v>
      </c>
      <c r="T68" s="36" t="s">
        <v>4257</v>
      </c>
      <c r="U68" s="38"/>
      <c r="V68" s="38"/>
      <c r="W68" s="38" t="s">
        <v>4507</v>
      </c>
      <c r="X68" s="38"/>
      <c r="Y68" s="137"/>
      <c r="Z68" s="137"/>
      <c r="AA68" s="137" t="s">
        <v>63</v>
      </c>
      <c r="AB68" s="39"/>
      <c r="AC68" s="137"/>
      <c r="AD68" s="137" t="s">
        <v>209</v>
      </c>
      <c r="AE68" s="38"/>
      <c r="AF68" s="137" t="s">
        <v>4508</v>
      </c>
      <c r="AG68" s="137"/>
      <c r="AH68" s="39"/>
      <c r="AI68" s="39"/>
      <c r="AJ68" s="137"/>
      <c r="AK68" s="137" t="s">
        <v>4509</v>
      </c>
      <c r="AL68" s="137"/>
      <c r="AM68" s="137"/>
      <c r="AN68" s="137">
        <v>0</v>
      </c>
      <c r="AO68" s="137"/>
      <c r="AP68" s="137"/>
    </row>
    <row r="69" spans="1:42" ht="196">
      <c r="A69" s="24">
        <v>159</v>
      </c>
      <c r="B69" s="41" t="s">
        <v>4510</v>
      </c>
      <c r="C69" s="137" t="s">
        <v>4511</v>
      </c>
      <c r="D69" s="137" t="s">
        <v>4512</v>
      </c>
      <c r="E69" s="135" t="s">
        <v>4513</v>
      </c>
      <c r="F69" s="35">
        <v>85100619678</v>
      </c>
      <c r="G69" s="137" t="s">
        <v>3180</v>
      </c>
      <c r="H69" s="137" t="s">
        <v>4511</v>
      </c>
      <c r="I69" s="137" t="s">
        <v>4511</v>
      </c>
      <c r="J69" s="137" t="s">
        <v>4514</v>
      </c>
      <c r="K69" s="137" t="s">
        <v>209</v>
      </c>
      <c r="L69" s="137" t="s">
        <v>209</v>
      </c>
      <c r="M69" s="137" t="s">
        <v>209</v>
      </c>
      <c r="N69" s="137" t="s">
        <v>209</v>
      </c>
      <c r="O69" s="137" t="s">
        <v>209</v>
      </c>
      <c r="P69" s="137"/>
      <c r="Q69" s="137" t="s">
        <v>209</v>
      </c>
      <c r="R69" s="137"/>
      <c r="S69" s="137">
        <v>2020</v>
      </c>
      <c r="T69" s="36" t="s">
        <v>4257</v>
      </c>
      <c r="U69" s="38"/>
      <c r="V69" s="38"/>
      <c r="W69" s="38" t="s">
        <v>4515</v>
      </c>
      <c r="X69" s="38"/>
      <c r="Y69" s="137"/>
      <c r="Z69" s="137"/>
      <c r="AA69" s="137" t="s">
        <v>63</v>
      </c>
      <c r="AB69" s="39"/>
      <c r="AC69" s="137"/>
      <c r="AD69" s="137" t="s">
        <v>209</v>
      </c>
      <c r="AE69" s="38"/>
      <c r="AF69" s="137" t="s">
        <v>4508</v>
      </c>
      <c r="AG69" s="137"/>
      <c r="AH69" s="39"/>
      <c r="AI69" s="39"/>
      <c r="AJ69" s="137"/>
      <c r="AK69" s="137" t="s">
        <v>4516</v>
      </c>
      <c r="AL69" s="137"/>
      <c r="AM69" s="137"/>
      <c r="AN69" s="137">
        <v>0</v>
      </c>
      <c r="AO69" s="137"/>
      <c r="AP69" s="137"/>
    </row>
    <row r="70" spans="1:42" ht="210">
      <c r="A70" s="24">
        <v>161</v>
      </c>
      <c r="B70" s="137" t="s">
        <v>4524</v>
      </c>
      <c r="C70" s="137" t="s">
        <v>4525</v>
      </c>
      <c r="D70" s="137" t="s">
        <v>4526</v>
      </c>
      <c r="E70" s="135" t="s">
        <v>4527</v>
      </c>
      <c r="F70" s="35">
        <v>85785441687</v>
      </c>
      <c r="G70" s="137" t="s">
        <v>3180</v>
      </c>
      <c r="H70" s="137" t="s">
        <v>4525</v>
      </c>
      <c r="I70" s="137" t="s">
        <v>4525</v>
      </c>
      <c r="J70" s="137" t="s">
        <v>4528</v>
      </c>
      <c r="K70" s="137" t="s">
        <v>209</v>
      </c>
      <c r="L70" s="137" t="s">
        <v>209</v>
      </c>
      <c r="M70" s="137" t="s">
        <v>209</v>
      </c>
      <c r="N70" s="137" t="s">
        <v>209</v>
      </c>
      <c r="O70" s="137" t="s">
        <v>209</v>
      </c>
      <c r="P70" s="137"/>
      <c r="Q70" s="137" t="s">
        <v>209</v>
      </c>
      <c r="R70" s="137"/>
      <c r="S70" s="137">
        <v>2020</v>
      </c>
      <c r="T70" s="36" t="s">
        <v>4257</v>
      </c>
      <c r="U70" s="38"/>
      <c r="V70" s="38"/>
      <c r="W70" s="38" t="s">
        <v>4529</v>
      </c>
      <c r="X70" s="38"/>
      <c r="Y70" s="137"/>
      <c r="Z70" s="137"/>
      <c r="AA70" s="137" t="s">
        <v>63</v>
      </c>
      <c r="AB70" s="39"/>
      <c r="AC70" s="137"/>
      <c r="AD70" s="137" t="s">
        <v>209</v>
      </c>
      <c r="AE70" s="38"/>
      <c r="AF70" s="137" t="s">
        <v>4508</v>
      </c>
      <c r="AG70" s="137"/>
      <c r="AH70" s="39"/>
      <c r="AI70" s="39"/>
      <c r="AJ70" s="137"/>
      <c r="AK70" s="43" t="s">
        <v>4530</v>
      </c>
      <c r="AL70" s="137"/>
      <c r="AM70" s="137"/>
      <c r="AN70" s="137">
        <v>0</v>
      </c>
      <c r="AO70" s="137"/>
      <c r="AP70" s="137"/>
    </row>
    <row r="71" spans="1:42" ht="182">
      <c r="A71" s="24">
        <v>163</v>
      </c>
      <c r="B71" s="137" t="s">
        <v>4538</v>
      </c>
      <c r="C71" s="137" t="s">
        <v>4539</v>
      </c>
      <c r="D71" s="137" t="s">
        <v>4540</v>
      </c>
      <c r="E71" s="137" t="s">
        <v>4541</v>
      </c>
      <c r="F71" s="35">
        <v>89622296134</v>
      </c>
      <c r="G71" s="137" t="s">
        <v>3180</v>
      </c>
      <c r="H71" s="137" t="s">
        <v>4539</v>
      </c>
      <c r="I71" s="137" t="s">
        <v>4539</v>
      </c>
      <c r="J71" s="137" t="s">
        <v>4542</v>
      </c>
      <c r="K71" s="137" t="s">
        <v>209</v>
      </c>
      <c r="L71" s="137" t="s">
        <v>209</v>
      </c>
      <c r="M71" s="137" t="s">
        <v>209</v>
      </c>
      <c r="N71" s="137" t="s">
        <v>209</v>
      </c>
      <c r="O71" s="137" t="s">
        <v>209</v>
      </c>
      <c r="P71" s="137"/>
      <c r="Q71" s="137" t="s">
        <v>209</v>
      </c>
      <c r="R71" s="137"/>
      <c r="S71" s="137">
        <v>2020</v>
      </c>
      <c r="T71" s="33" t="s">
        <v>3203</v>
      </c>
      <c r="U71" s="38"/>
      <c r="V71" s="38"/>
      <c r="W71" s="38" t="s">
        <v>4543</v>
      </c>
      <c r="X71" s="38"/>
      <c r="Y71" s="137"/>
      <c r="Z71" s="137"/>
      <c r="AA71" s="137" t="s">
        <v>63</v>
      </c>
      <c r="AB71" s="39"/>
      <c r="AC71" s="137"/>
      <c r="AD71" s="137" t="s">
        <v>209</v>
      </c>
      <c r="AE71" s="38"/>
      <c r="AF71" s="137" t="s">
        <v>4508</v>
      </c>
      <c r="AG71" s="137"/>
      <c r="AH71" s="39"/>
      <c r="AI71" s="39"/>
      <c r="AJ71" s="137"/>
      <c r="AK71" s="43" t="s">
        <v>4544</v>
      </c>
      <c r="AL71" s="137"/>
      <c r="AM71" s="137"/>
      <c r="AN71" s="137">
        <v>0</v>
      </c>
      <c r="AO71" s="137"/>
      <c r="AP71" s="137"/>
    </row>
    <row r="72" spans="1:42" ht="182">
      <c r="A72" s="24">
        <v>164</v>
      </c>
      <c r="B72" s="137" t="s">
        <v>4545</v>
      </c>
      <c r="C72" s="137" t="s">
        <v>4546</v>
      </c>
      <c r="D72" s="137" t="s">
        <v>4547</v>
      </c>
      <c r="E72" s="135" t="s">
        <v>4548</v>
      </c>
      <c r="F72" s="135" t="s">
        <v>4549</v>
      </c>
      <c r="G72" s="137" t="s">
        <v>3180</v>
      </c>
      <c r="H72" s="137" t="s">
        <v>4546</v>
      </c>
      <c r="I72" s="137" t="s">
        <v>4546</v>
      </c>
      <c r="J72" s="137" t="s">
        <v>4550</v>
      </c>
      <c r="K72" s="137" t="s">
        <v>209</v>
      </c>
      <c r="L72" s="137" t="s">
        <v>209</v>
      </c>
      <c r="M72" s="137" t="s">
        <v>209</v>
      </c>
      <c r="N72" s="137" t="s">
        <v>209</v>
      </c>
      <c r="O72" s="137" t="s">
        <v>209</v>
      </c>
      <c r="P72" s="137"/>
      <c r="Q72" s="137" t="s">
        <v>209</v>
      </c>
      <c r="R72" s="137"/>
      <c r="S72" s="137">
        <v>2020</v>
      </c>
      <c r="T72" s="33" t="s">
        <v>3203</v>
      </c>
      <c r="U72" s="38"/>
      <c r="V72" s="38"/>
      <c r="W72" s="38" t="s">
        <v>4551</v>
      </c>
      <c r="X72" s="38"/>
      <c r="Y72" s="137"/>
      <c r="Z72" s="137"/>
      <c r="AA72" s="137" t="s">
        <v>63</v>
      </c>
      <c r="AB72" s="39"/>
      <c r="AC72" s="137"/>
      <c r="AD72" s="137" t="s">
        <v>209</v>
      </c>
      <c r="AE72" s="38"/>
      <c r="AF72" s="137" t="s">
        <v>4508</v>
      </c>
      <c r="AG72" s="137" t="s">
        <v>4552</v>
      </c>
      <c r="AH72" s="39"/>
      <c r="AI72" s="39"/>
      <c r="AJ72" s="137"/>
      <c r="AK72" s="137" t="s">
        <v>105</v>
      </c>
      <c r="AL72" s="137"/>
      <c r="AM72" s="137"/>
      <c r="AN72" s="137">
        <v>0</v>
      </c>
      <c r="AO72" s="137"/>
      <c r="AP72" s="137"/>
    </row>
    <row r="73" spans="1:42" ht="126">
      <c r="A73" s="24">
        <v>167</v>
      </c>
      <c r="B73" s="137" t="s">
        <v>4569</v>
      </c>
      <c r="C73" s="137" t="s">
        <v>4570</v>
      </c>
      <c r="D73" s="137" t="s">
        <v>4571</v>
      </c>
      <c r="E73" s="135" t="s">
        <v>4572</v>
      </c>
      <c r="F73" s="35">
        <v>89530387240</v>
      </c>
      <c r="G73" s="137" t="s">
        <v>3180</v>
      </c>
      <c r="H73" s="137" t="s">
        <v>4570</v>
      </c>
      <c r="I73" s="137" t="s">
        <v>4570</v>
      </c>
      <c r="J73" s="137" t="s">
        <v>4573</v>
      </c>
      <c r="K73" s="137" t="s">
        <v>209</v>
      </c>
      <c r="L73" s="137" t="s">
        <v>209</v>
      </c>
      <c r="M73" s="137" t="s">
        <v>209</v>
      </c>
      <c r="N73" s="137" t="s">
        <v>209</v>
      </c>
      <c r="O73" s="137" t="s">
        <v>209</v>
      </c>
      <c r="P73" s="137"/>
      <c r="Q73" s="137" t="s">
        <v>209</v>
      </c>
      <c r="R73" s="137"/>
      <c r="S73" s="137">
        <v>2020</v>
      </c>
      <c r="T73" s="33" t="s">
        <v>3248</v>
      </c>
      <c r="U73" s="38"/>
      <c r="V73" s="38"/>
      <c r="W73" s="38" t="s">
        <v>4574</v>
      </c>
      <c r="X73" s="38"/>
      <c r="Y73" s="137"/>
      <c r="Z73" s="137"/>
      <c r="AA73" s="137" t="s">
        <v>63</v>
      </c>
      <c r="AB73" s="39"/>
      <c r="AC73" s="137"/>
      <c r="AD73" s="137" t="s">
        <v>209</v>
      </c>
      <c r="AE73" s="38"/>
      <c r="AF73" s="137" t="s">
        <v>4508</v>
      </c>
      <c r="AG73" s="137"/>
      <c r="AH73" s="39"/>
      <c r="AI73" s="39"/>
      <c r="AJ73" s="137"/>
      <c r="AK73" s="137" t="s">
        <v>105</v>
      </c>
      <c r="AL73" s="137"/>
      <c r="AM73" s="137"/>
      <c r="AN73" s="137">
        <v>0</v>
      </c>
      <c r="AO73" s="137"/>
      <c r="AP73" s="137"/>
    </row>
    <row r="74" spans="1:42" ht="98">
      <c r="A74" s="24">
        <v>170</v>
      </c>
      <c r="B74" s="137" t="s">
        <v>4585</v>
      </c>
      <c r="C74" s="137" t="s">
        <v>4586</v>
      </c>
      <c r="D74" s="137" t="s">
        <v>4587</v>
      </c>
      <c r="E74" s="135" t="s">
        <v>4588</v>
      </c>
      <c r="F74" s="109" t="s">
        <v>4589</v>
      </c>
      <c r="G74" s="137" t="s">
        <v>3180</v>
      </c>
      <c r="H74" s="137" t="s">
        <v>4586</v>
      </c>
      <c r="I74" s="137" t="s">
        <v>4586</v>
      </c>
      <c r="J74" s="137" t="s">
        <v>4590</v>
      </c>
      <c r="K74" s="137" t="s">
        <v>209</v>
      </c>
      <c r="L74" s="137" t="s">
        <v>209</v>
      </c>
      <c r="M74" s="137" t="s">
        <v>209</v>
      </c>
      <c r="N74" s="137" t="s">
        <v>209</v>
      </c>
      <c r="O74" s="137" t="s">
        <v>209</v>
      </c>
      <c r="P74" s="137"/>
      <c r="Q74" s="137" t="s">
        <v>209</v>
      </c>
      <c r="R74" s="137"/>
      <c r="S74" s="137">
        <v>2020</v>
      </c>
      <c r="T74" s="33" t="s">
        <v>4591</v>
      </c>
      <c r="U74" s="38"/>
      <c r="V74" s="38"/>
      <c r="W74" s="38" t="s">
        <v>4592</v>
      </c>
      <c r="X74" s="38"/>
      <c r="Y74" s="137"/>
      <c r="Z74" s="137"/>
      <c r="AA74" s="137" t="s">
        <v>63</v>
      </c>
      <c r="AB74" s="39"/>
      <c r="AC74" s="137"/>
      <c r="AD74" s="137" t="s">
        <v>209</v>
      </c>
      <c r="AE74" s="38"/>
      <c r="AF74" s="137" t="s">
        <v>4508</v>
      </c>
      <c r="AG74" s="137"/>
      <c r="AH74" s="39"/>
      <c r="AI74" s="39"/>
      <c r="AJ74" s="137"/>
      <c r="AK74" s="137" t="s">
        <v>105</v>
      </c>
      <c r="AL74" s="137"/>
      <c r="AM74" s="137"/>
      <c r="AN74" s="137">
        <v>0</v>
      </c>
      <c r="AO74" s="137"/>
      <c r="AP74" s="137"/>
    </row>
    <row r="75" spans="1:42" ht="182">
      <c r="A75" s="24">
        <v>172</v>
      </c>
      <c r="B75" s="41" t="s">
        <v>4599</v>
      </c>
      <c r="C75" s="137" t="s">
        <v>4600</v>
      </c>
      <c r="D75" s="137" t="s">
        <v>4601</v>
      </c>
      <c r="E75" s="135" t="s">
        <v>4602</v>
      </c>
      <c r="F75" s="35">
        <v>81703164800</v>
      </c>
      <c r="G75" s="137" t="s">
        <v>3180</v>
      </c>
      <c r="H75" s="137" t="s">
        <v>4600</v>
      </c>
      <c r="I75" s="137" t="s">
        <v>4600</v>
      </c>
      <c r="J75" s="137" t="s">
        <v>4603</v>
      </c>
      <c r="K75" s="137" t="s">
        <v>209</v>
      </c>
      <c r="L75" s="137" t="s">
        <v>209</v>
      </c>
      <c r="M75" s="137" t="s">
        <v>209</v>
      </c>
      <c r="N75" s="137" t="s">
        <v>209</v>
      </c>
      <c r="O75" s="137" t="s">
        <v>209</v>
      </c>
      <c r="P75" s="137"/>
      <c r="Q75" s="137" t="s">
        <v>209</v>
      </c>
      <c r="R75" s="137"/>
      <c r="S75" s="137">
        <v>2020</v>
      </c>
      <c r="T75" s="33" t="s">
        <v>3203</v>
      </c>
      <c r="U75" s="38"/>
      <c r="V75" s="38"/>
      <c r="W75" s="38" t="s">
        <v>4604</v>
      </c>
      <c r="X75" s="38"/>
      <c r="Y75" s="137"/>
      <c r="Z75" s="137"/>
      <c r="AA75" s="137" t="s">
        <v>63</v>
      </c>
      <c r="AB75" s="39"/>
      <c r="AC75" s="137"/>
      <c r="AD75" s="137" t="s">
        <v>209</v>
      </c>
      <c r="AE75" s="38"/>
      <c r="AF75" s="137" t="s">
        <v>4508</v>
      </c>
      <c r="AG75" s="137"/>
      <c r="AH75" s="39"/>
      <c r="AI75" s="39"/>
      <c r="AJ75" s="137"/>
      <c r="AK75" s="137" t="s">
        <v>105</v>
      </c>
      <c r="AL75" s="137"/>
      <c r="AM75" s="137"/>
      <c r="AN75" s="137">
        <v>0</v>
      </c>
      <c r="AO75" s="137"/>
      <c r="AP75" s="137"/>
    </row>
    <row r="76" spans="1:42" ht="238">
      <c r="A76" s="24">
        <v>173</v>
      </c>
      <c r="B76" s="41" t="s">
        <v>4605</v>
      </c>
      <c r="C76" s="137" t="s">
        <v>4606</v>
      </c>
      <c r="D76" s="137" t="s">
        <v>4607</v>
      </c>
      <c r="E76" s="135" t="s">
        <v>4608</v>
      </c>
      <c r="F76" s="35">
        <v>81217272233</v>
      </c>
      <c r="G76" s="137" t="s">
        <v>3180</v>
      </c>
      <c r="H76" s="137" t="s">
        <v>4606</v>
      </c>
      <c r="I76" s="137" t="s">
        <v>4606</v>
      </c>
      <c r="J76" s="46" t="s">
        <v>4609</v>
      </c>
      <c r="K76" s="137" t="s">
        <v>209</v>
      </c>
      <c r="L76" s="137" t="s">
        <v>209</v>
      </c>
      <c r="M76" s="137" t="s">
        <v>209</v>
      </c>
      <c r="N76" s="137" t="s">
        <v>209</v>
      </c>
      <c r="O76" s="137" t="s">
        <v>209</v>
      </c>
      <c r="P76" s="137"/>
      <c r="Q76" s="137" t="s">
        <v>209</v>
      </c>
      <c r="R76" s="137"/>
      <c r="S76" s="137">
        <v>2020</v>
      </c>
      <c r="T76" s="33" t="s">
        <v>4610</v>
      </c>
      <c r="U76" s="38"/>
      <c r="V76" s="38"/>
      <c r="W76" s="38" t="s">
        <v>4611</v>
      </c>
      <c r="X76" s="38"/>
      <c r="Y76" s="137"/>
      <c r="Z76" s="137"/>
      <c r="AA76" s="137" t="s">
        <v>63</v>
      </c>
      <c r="AB76" s="39"/>
      <c r="AC76" s="137"/>
      <c r="AD76" s="137" t="s">
        <v>209</v>
      </c>
      <c r="AE76" s="38"/>
      <c r="AF76" s="137" t="s">
        <v>4508</v>
      </c>
      <c r="AG76" s="137"/>
      <c r="AH76" s="39"/>
      <c r="AI76" s="39"/>
      <c r="AJ76" s="137"/>
      <c r="AK76" s="137" t="s">
        <v>105</v>
      </c>
      <c r="AL76" s="137"/>
      <c r="AM76" s="137"/>
      <c r="AN76" s="137">
        <v>0</v>
      </c>
      <c r="AO76" s="137"/>
      <c r="AP76" s="137"/>
    </row>
    <row r="77" spans="1:42" ht="238">
      <c r="A77" s="24">
        <v>174</v>
      </c>
      <c r="B77" s="137" t="s">
        <v>4612</v>
      </c>
      <c r="C77" s="137" t="s">
        <v>4613</v>
      </c>
      <c r="D77" s="137" t="s">
        <v>4614</v>
      </c>
      <c r="E77" s="135" t="s">
        <v>2972</v>
      </c>
      <c r="F77" s="35">
        <v>82244428062</v>
      </c>
      <c r="G77" s="137" t="s">
        <v>3180</v>
      </c>
      <c r="H77" s="137" t="s">
        <v>4613</v>
      </c>
      <c r="I77" s="137" t="s">
        <v>4613</v>
      </c>
      <c r="J77" s="137" t="s">
        <v>2976</v>
      </c>
      <c r="K77" s="137" t="s">
        <v>209</v>
      </c>
      <c r="L77" s="137" t="s">
        <v>209</v>
      </c>
      <c r="M77" s="137" t="s">
        <v>209</v>
      </c>
      <c r="N77" s="137" t="s">
        <v>209</v>
      </c>
      <c r="O77" s="137" t="s">
        <v>209</v>
      </c>
      <c r="P77" s="137"/>
      <c r="Q77" s="137" t="s">
        <v>209</v>
      </c>
      <c r="R77" s="137"/>
      <c r="S77" s="137">
        <v>2020</v>
      </c>
      <c r="T77" s="33" t="s">
        <v>4610</v>
      </c>
      <c r="U77" s="38"/>
      <c r="V77" s="38"/>
      <c r="W77" s="38" t="s">
        <v>4615</v>
      </c>
      <c r="X77" s="38"/>
      <c r="Y77" s="137"/>
      <c r="Z77" s="137"/>
      <c r="AA77" s="137" t="s">
        <v>63</v>
      </c>
      <c r="AB77" s="39"/>
      <c r="AC77" s="137"/>
      <c r="AD77" s="137" t="s">
        <v>209</v>
      </c>
      <c r="AE77" s="38"/>
      <c r="AF77" s="137" t="s">
        <v>3186</v>
      </c>
      <c r="AG77" s="137"/>
      <c r="AH77" s="39"/>
      <c r="AI77" s="39"/>
      <c r="AJ77" s="137"/>
      <c r="AK77" s="137" t="s">
        <v>105</v>
      </c>
      <c r="AL77" s="137"/>
      <c r="AM77" s="137"/>
      <c r="AN77" s="137">
        <v>0</v>
      </c>
      <c r="AO77" s="137"/>
      <c r="AP77" s="137"/>
    </row>
    <row r="78" spans="1:42" ht="98">
      <c r="A78" s="24">
        <v>175</v>
      </c>
      <c r="B78" s="137" t="s">
        <v>4616</v>
      </c>
      <c r="C78" s="137" t="s">
        <v>4617</v>
      </c>
      <c r="D78" s="137" t="s">
        <v>4618</v>
      </c>
      <c r="E78" s="135" t="s">
        <v>2045</v>
      </c>
      <c r="F78" s="28" t="s">
        <v>2048</v>
      </c>
      <c r="G78" s="137" t="s">
        <v>3180</v>
      </c>
      <c r="H78" s="137" t="s">
        <v>4617</v>
      </c>
      <c r="I78" s="137" t="s">
        <v>4617</v>
      </c>
      <c r="J78" s="137" t="s">
        <v>4619</v>
      </c>
      <c r="K78" s="137" t="s">
        <v>209</v>
      </c>
      <c r="L78" s="137" t="s">
        <v>209</v>
      </c>
      <c r="M78" s="137" t="s">
        <v>209</v>
      </c>
      <c r="N78" s="137" t="s">
        <v>209</v>
      </c>
      <c r="O78" s="137" t="s">
        <v>209</v>
      </c>
      <c r="P78" s="137"/>
      <c r="Q78" s="137" t="s">
        <v>209</v>
      </c>
      <c r="R78" s="137"/>
      <c r="S78" s="137">
        <v>2020</v>
      </c>
      <c r="T78" s="33" t="s">
        <v>4063</v>
      </c>
      <c r="U78" s="38"/>
      <c r="V78" s="38"/>
      <c r="W78" s="38" t="s">
        <v>4620</v>
      </c>
      <c r="X78" s="38"/>
      <c r="Y78" s="137"/>
      <c r="Z78" s="137"/>
      <c r="AA78" s="137" t="s">
        <v>63</v>
      </c>
      <c r="AB78" s="39"/>
      <c r="AC78" s="137"/>
      <c r="AD78" s="137" t="s">
        <v>209</v>
      </c>
      <c r="AE78" s="38"/>
      <c r="AF78" s="137" t="s">
        <v>4508</v>
      </c>
      <c r="AG78" s="137"/>
      <c r="AH78" s="39"/>
      <c r="AI78" s="39"/>
      <c r="AJ78" s="137"/>
      <c r="AK78" s="137" t="s">
        <v>105</v>
      </c>
      <c r="AL78" s="137"/>
      <c r="AM78" s="137"/>
      <c r="AN78" s="137">
        <v>0</v>
      </c>
      <c r="AO78" s="137"/>
      <c r="AP78" s="137"/>
    </row>
    <row r="79" spans="1:42" ht="98">
      <c r="A79" s="24">
        <v>176</v>
      </c>
      <c r="B79" s="137" t="s">
        <v>4621</v>
      </c>
      <c r="C79" s="137" t="s">
        <v>4622</v>
      </c>
      <c r="D79" s="137" t="s">
        <v>4623</v>
      </c>
      <c r="E79" s="135" t="s">
        <v>4624</v>
      </c>
      <c r="F79" s="35">
        <v>8819364555</v>
      </c>
      <c r="G79" s="137" t="s">
        <v>3180</v>
      </c>
      <c r="H79" s="137" t="s">
        <v>4622</v>
      </c>
      <c r="I79" s="137" t="s">
        <v>4622</v>
      </c>
      <c r="J79" s="137" t="s">
        <v>4625</v>
      </c>
      <c r="K79" s="137" t="s">
        <v>209</v>
      </c>
      <c r="L79" s="137" t="s">
        <v>209</v>
      </c>
      <c r="M79" s="137" t="s">
        <v>209</v>
      </c>
      <c r="N79" s="137" t="s">
        <v>209</v>
      </c>
      <c r="O79" s="137" t="s">
        <v>209</v>
      </c>
      <c r="P79" s="137"/>
      <c r="Q79" s="137" t="s">
        <v>209</v>
      </c>
      <c r="R79" s="137"/>
      <c r="S79" s="137">
        <v>2020</v>
      </c>
      <c r="T79" s="33" t="s">
        <v>4063</v>
      </c>
      <c r="U79" s="38"/>
      <c r="V79" s="38"/>
      <c r="W79" s="38" t="s">
        <v>4626</v>
      </c>
      <c r="X79" s="38"/>
      <c r="Y79" s="137"/>
      <c r="Z79" s="137"/>
      <c r="AA79" s="137" t="s">
        <v>63</v>
      </c>
      <c r="AB79" s="39"/>
      <c r="AC79" s="137"/>
      <c r="AD79" s="137" t="s">
        <v>209</v>
      </c>
      <c r="AE79" s="38"/>
      <c r="AF79" s="137" t="s">
        <v>4508</v>
      </c>
      <c r="AG79" s="137"/>
      <c r="AH79" s="39"/>
      <c r="AI79" s="39"/>
      <c r="AJ79" s="137"/>
      <c r="AK79" s="137" t="s">
        <v>105</v>
      </c>
      <c r="AL79" s="137"/>
      <c r="AM79" s="137"/>
      <c r="AN79" s="137">
        <v>0</v>
      </c>
      <c r="AO79" s="137"/>
      <c r="AP79" s="137"/>
    </row>
    <row r="80" spans="1:42" ht="98">
      <c r="A80" s="24">
        <v>177</v>
      </c>
      <c r="B80" s="137" t="s">
        <v>4627</v>
      </c>
      <c r="C80" s="137" t="s">
        <v>4628</v>
      </c>
      <c r="D80" s="137" t="s">
        <v>4629</v>
      </c>
      <c r="E80" s="135" t="s">
        <v>4630</v>
      </c>
      <c r="F80" s="35">
        <v>82233518899</v>
      </c>
      <c r="G80" s="137" t="s">
        <v>3180</v>
      </c>
      <c r="H80" s="137" t="s">
        <v>4628</v>
      </c>
      <c r="I80" s="137" t="s">
        <v>4628</v>
      </c>
      <c r="J80" s="137" t="s">
        <v>4631</v>
      </c>
      <c r="K80" s="137" t="s">
        <v>209</v>
      </c>
      <c r="L80" s="137" t="s">
        <v>209</v>
      </c>
      <c r="M80" s="137" t="s">
        <v>209</v>
      </c>
      <c r="N80" s="137" t="s">
        <v>209</v>
      </c>
      <c r="O80" s="137" t="s">
        <v>209</v>
      </c>
      <c r="P80" s="137"/>
      <c r="Q80" s="137" t="s">
        <v>209</v>
      </c>
      <c r="R80" s="137"/>
      <c r="S80" s="137">
        <v>2020</v>
      </c>
      <c r="T80" s="33" t="s">
        <v>4063</v>
      </c>
      <c r="U80" s="38"/>
      <c r="V80" s="38"/>
      <c r="W80" s="38" t="s">
        <v>4632</v>
      </c>
      <c r="X80" s="38"/>
      <c r="Y80" s="137"/>
      <c r="Z80" s="137"/>
      <c r="AA80" s="137" t="s">
        <v>63</v>
      </c>
      <c r="AB80" s="39"/>
      <c r="AC80" s="137"/>
      <c r="AD80" s="137" t="s">
        <v>209</v>
      </c>
      <c r="AE80" s="38"/>
      <c r="AF80" s="137" t="s">
        <v>4508</v>
      </c>
      <c r="AG80" s="137"/>
      <c r="AH80" s="39"/>
      <c r="AI80" s="39"/>
      <c r="AJ80" s="137"/>
      <c r="AK80" s="137" t="s">
        <v>105</v>
      </c>
      <c r="AL80" s="137"/>
      <c r="AM80" s="137"/>
      <c r="AN80" s="137">
        <v>0</v>
      </c>
      <c r="AO80" s="137"/>
      <c r="AP80" s="137"/>
    </row>
    <row r="81" spans="1:42" ht="98">
      <c r="A81" s="24">
        <v>178</v>
      </c>
      <c r="B81" s="137" t="s">
        <v>4633</v>
      </c>
      <c r="C81" s="137" t="s">
        <v>4634</v>
      </c>
      <c r="D81" s="137" t="s">
        <v>4635</v>
      </c>
      <c r="E81" s="135" t="s">
        <v>4636</v>
      </c>
      <c r="F81" s="35">
        <v>85648940819</v>
      </c>
      <c r="G81" s="137" t="s">
        <v>3180</v>
      </c>
      <c r="H81" s="137" t="s">
        <v>4634</v>
      </c>
      <c r="I81" s="137" t="s">
        <v>4634</v>
      </c>
      <c r="J81" s="137" t="s">
        <v>4637</v>
      </c>
      <c r="K81" s="137" t="s">
        <v>209</v>
      </c>
      <c r="L81" s="137" t="s">
        <v>209</v>
      </c>
      <c r="M81" s="137" t="s">
        <v>209</v>
      </c>
      <c r="N81" s="137" t="s">
        <v>209</v>
      </c>
      <c r="O81" s="137" t="s">
        <v>209</v>
      </c>
      <c r="P81" s="137"/>
      <c r="Q81" s="137" t="s">
        <v>209</v>
      </c>
      <c r="R81" s="137"/>
      <c r="S81" s="137">
        <v>2020</v>
      </c>
      <c r="T81" s="33" t="s">
        <v>4063</v>
      </c>
      <c r="U81" s="38"/>
      <c r="V81" s="38"/>
      <c r="W81" s="38" t="s">
        <v>4638</v>
      </c>
      <c r="X81" s="38"/>
      <c r="Y81" s="137"/>
      <c r="Z81" s="137"/>
      <c r="AA81" s="137" t="s">
        <v>63</v>
      </c>
      <c r="AB81" s="39"/>
      <c r="AC81" s="137"/>
      <c r="AD81" s="137" t="s">
        <v>209</v>
      </c>
      <c r="AE81" s="38"/>
      <c r="AF81" s="137" t="s">
        <v>4508</v>
      </c>
      <c r="AG81" s="137"/>
      <c r="AH81" s="39"/>
      <c r="AI81" s="39"/>
      <c r="AJ81" s="137"/>
      <c r="AK81" s="137" t="s">
        <v>105</v>
      </c>
      <c r="AL81" s="137"/>
      <c r="AM81" s="137"/>
      <c r="AN81" s="137">
        <v>0</v>
      </c>
      <c r="AO81" s="137"/>
      <c r="AP81" s="137"/>
    </row>
    <row r="82" spans="1:42" ht="56">
      <c r="A82" s="24">
        <v>179</v>
      </c>
      <c r="B82" s="137" t="s">
        <v>4639</v>
      </c>
      <c r="C82" s="137" t="s">
        <v>4640</v>
      </c>
      <c r="D82" s="137" t="s">
        <v>4641</v>
      </c>
      <c r="E82" s="135" t="s">
        <v>4642</v>
      </c>
      <c r="F82" s="35">
        <v>87751062494</v>
      </c>
      <c r="G82" s="137" t="s">
        <v>3180</v>
      </c>
      <c r="H82" s="137" t="s">
        <v>4640</v>
      </c>
      <c r="I82" s="137" t="s">
        <v>4640</v>
      </c>
      <c r="J82" s="137" t="s">
        <v>4643</v>
      </c>
      <c r="K82" s="137" t="s">
        <v>209</v>
      </c>
      <c r="L82" s="137" t="s">
        <v>209</v>
      </c>
      <c r="M82" s="137" t="s">
        <v>209</v>
      </c>
      <c r="N82" s="137" t="s">
        <v>209</v>
      </c>
      <c r="O82" s="137" t="s">
        <v>209</v>
      </c>
      <c r="P82" s="137"/>
      <c r="Q82" s="137" t="s">
        <v>209</v>
      </c>
      <c r="R82" s="137"/>
      <c r="S82" s="137">
        <v>2020</v>
      </c>
      <c r="T82" s="137"/>
      <c r="U82" s="38"/>
      <c r="V82" s="38"/>
      <c r="W82" s="38" t="s">
        <v>4644</v>
      </c>
      <c r="X82" s="38"/>
      <c r="Y82" s="137"/>
      <c r="Z82" s="137"/>
      <c r="AA82" s="137" t="s">
        <v>63</v>
      </c>
      <c r="AB82" s="39"/>
      <c r="AC82" s="137"/>
      <c r="AD82" s="137" t="s">
        <v>209</v>
      </c>
      <c r="AE82" s="38"/>
      <c r="AF82" s="137" t="s">
        <v>4508</v>
      </c>
      <c r="AG82" s="137"/>
      <c r="AH82" s="39"/>
      <c r="AI82" s="39"/>
      <c r="AJ82" s="137"/>
      <c r="AK82" s="137" t="s">
        <v>105</v>
      </c>
      <c r="AL82" s="137"/>
      <c r="AM82" s="137"/>
      <c r="AN82" s="137">
        <v>0</v>
      </c>
      <c r="AO82" s="137"/>
      <c r="AP82" s="137"/>
    </row>
    <row r="83" spans="1:42" ht="84">
      <c r="A83" s="24">
        <v>180</v>
      </c>
      <c r="B83" s="137" t="s">
        <v>4645</v>
      </c>
      <c r="C83" s="137" t="s">
        <v>4646</v>
      </c>
      <c r="D83" s="137" t="s">
        <v>4647</v>
      </c>
      <c r="E83" s="135" t="s">
        <v>4648</v>
      </c>
      <c r="F83" s="35">
        <v>8135591176</v>
      </c>
      <c r="G83" s="137" t="s">
        <v>3180</v>
      </c>
      <c r="H83" s="137" t="s">
        <v>4646</v>
      </c>
      <c r="I83" s="137" t="s">
        <v>4646</v>
      </c>
      <c r="J83" s="137" t="s">
        <v>4649</v>
      </c>
      <c r="K83" s="137" t="s">
        <v>209</v>
      </c>
      <c r="L83" s="137" t="s">
        <v>209</v>
      </c>
      <c r="M83" s="137" t="s">
        <v>209</v>
      </c>
      <c r="N83" s="137" t="s">
        <v>209</v>
      </c>
      <c r="O83" s="137" t="s">
        <v>209</v>
      </c>
      <c r="P83" s="137"/>
      <c r="Q83" s="137" t="s">
        <v>209</v>
      </c>
      <c r="R83" s="137"/>
      <c r="S83" s="137">
        <v>2020</v>
      </c>
      <c r="T83" s="137"/>
      <c r="U83" s="38"/>
      <c r="V83" s="38"/>
      <c r="W83" s="38" t="s">
        <v>4650</v>
      </c>
      <c r="X83" s="38"/>
      <c r="Y83" s="137"/>
      <c r="Z83" s="137"/>
      <c r="AA83" s="137" t="s">
        <v>63</v>
      </c>
      <c r="AB83" s="39"/>
      <c r="AC83" s="137"/>
      <c r="AD83" s="137" t="s">
        <v>209</v>
      </c>
      <c r="AE83" s="38"/>
      <c r="AF83" s="137" t="s">
        <v>4508</v>
      </c>
      <c r="AG83" s="137"/>
      <c r="AH83" s="39"/>
      <c r="AI83" s="39"/>
      <c r="AJ83" s="137"/>
      <c r="AK83" s="137" t="s">
        <v>105</v>
      </c>
      <c r="AL83" s="137"/>
      <c r="AM83" s="137"/>
      <c r="AN83" s="137">
        <v>0</v>
      </c>
      <c r="AO83" s="137"/>
      <c r="AP83" s="137"/>
    </row>
    <row r="84" spans="1:42" ht="98">
      <c r="A84" s="24">
        <v>184</v>
      </c>
      <c r="B84" s="137" t="s">
        <v>4668</v>
      </c>
      <c r="C84" s="137" t="s">
        <v>4669</v>
      </c>
      <c r="D84" s="137" t="s">
        <v>4670</v>
      </c>
      <c r="E84" s="137" t="s">
        <v>4671</v>
      </c>
      <c r="F84" s="35">
        <v>85733032240</v>
      </c>
      <c r="G84" s="137" t="s">
        <v>3180</v>
      </c>
      <c r="H84" s="137" t="s">
        <v>4669</v>
      </c>
      <c r="I84" s="137" t="s">
        <v>4669</v>
      </c>
      <c r="J84" s="137" t="s">
        <v>4672</v>
      </c>
      <c r="K84" s="137" t="s">
        <v>209</v>
      </c>
      <c r="L84" s="137" t="s">
        <v>209</v>
      </c>
      <c r="M84" s="137" t="s">
        <v>209</v>
      </c>
      <c r="N84" s="137" t="s">
        <v>209</v>
      </c>
      <c r="O84" s="137" t="s">
        <v>209</v>
      </c>
      <c r="P84" s="137"/>
      <c r="Q84" s="137" t="s">
        <v>209</v>
      </c>
      <c r="R84" s="137"/>
      <c r="S84" s="137">
        <v>2020</v>
      </c>
      <c r="T84" s="33" t="s">
        <v>4063</v>
      </c>
      <c r="U84" s="38"/>
      <c r="V84" s="38"/>
      <c r="W84" s="38" t="s">
        <v>4673</v>
      </c>
      <c r="X84" s="38"/>
      <c r="Y84" s="137"/>
      <c r="Z84" s="137"/>
      <c r="AA84" s="137" t="s">
        <v>63</v>
      </c>
      <c r="AB84" s="39"/>
      <c r="AC84" s="137"/>
      <c r="AD84" s="137" t="s">
        <v>209</v>
      </c>
      <c r="AE84" s="38"/>
      <c r="AF84" s="137" t="s">
        <v>4508</v>
      </c>
      <c r="AG84" s="137"/>
      <c r="AH84" s="39"/>
      <c r="AI84" s="39"/>
      <c r="AJ84" s="137"/>
      <c r="AK84" s="137" t="s">
        <v>105</v>
      </c>
      <c r="AL84" s="137"/>
      <c r="AM84" s="137"/>
      <c r="AN84" s="137">
        <v>0</v>
      </c>
      <c r="AO84" s="137"/>
      <c r="AP84" s="137"/>
    </row>
    <row r="85" spans="1:42" ht="182">
      <c r="A85" s="24">
        <v>188</v>
      </c>
      <c r="B85" s="137" t="s">
        <v>4693</v>
      </c>
      <c r="C85" s="137" t="s">
        <v>4694</v>
      </c>
      <c r="D85" s="137" t="s">
        <v>4695</v>
      </c>
      <c r="E85" s="137" t="s">
        <v>4696</v>
      </c>
      <c r="F85" s="35">
        <v>81229815403</v>
      </c>
      <c r="G85" s="137" t="s">
        <v>3180</v>
      </c>
      <c r="H85" s="137" t="s">
        <v>4694</v>
      </c>
      <c r="I85" s="137" t="s">
        <v>4694</v>
      </c>
      <c r="J85" s="137" t="s">
        <v>4697</v>
      </c>
      <c r="K85" s="137" t="s">
        <v>209</v>
      </c>
      <c r="L85" s="137" t="s">
        <v>209</v>
      </c>
      <c r="M85" s="137" t="s">
        <v>209</v>
      </c>
      <c r="N85" s="137" t="s">
        <v>209</v>
      </c>
      <c r="O85" s="137" t="s">
        <v>209</v>
      </c>
      <c r="P85" s="137"/>
      <c r="Q85" s="137" t="s">
        <v>209</v>
      </c>
      <c r="R85" s="137"/>
      <c r="S85" s="137">
        <v>2020</v>
      </c>
      <c r="T85" s="33" t="s">
        <v>3203</v>
      </c>
      <c r="U85" s="38"/>
      <c r="V85" s="38"/>
      <c r="W85" s="38" t="s">
        <v>4698</v>
      </c>
      <c r="X85" s="38"/>
      <c r="Y85" s="137"/>
      <c r="Z85" s="137"/>
      <c r="AA85" s="137" t="s">
        <v>63</v>
      </c>
      <c r="AB85" s="39"/>
      <c r="AC85" s="137"/>
      <c r="AD85" s="137" t="s">
        <v>209</v>
      </c>
      <c r="AE85" s="38"/>
      <c r="AF85" s="137" t="s">
        <v>4508</v>
      </c>
      <c r="AG85" s="137"/>
      <c r="AH85" s="39"/>
      <c r="AI85" s="39"/>
      <c r="AJ85" s="137"/>
      <c r="AK85" s="137" t="s">
        <v>105</v>
      </c>
      <c r="AL85" s="137"/>
      <c r="AM85" s="137"/>
      <c r="AN85" s="137">
        <v>0</v>
      </c>
      <c r="AO85" s="137"/>
      <c r="AP85" s="137"/>
    </row>
    <row r="86" spans="1:42" ht="98">
      <c r="A86" s="69">
        <v>189</v>
      </c>
      <c r="B86" s="112" t="s">
        <v>4699</v>
      </c>
      <c r="C86" s="112" t="s">
        <v>4700</v>
      </c>
      <c r="D86" s="112" t="s">
        <v>4701</v>
      </c>
      <c r="E86" s="149" t="s">
        <v>4702</v>
      </c>
      <c r="F86" s="112" t="s">
        <v>4703</v>
      </c>
      <c r="G86" s="69" t="s">
        <v>3180</v>
      </c>
      <c r="H86" s="112" t="s">
        <v>4700</v>
      </c>
      <c r="I86" s="112" t="s">
        <v>4700</v>
      </c>
      <c r="J86" s="112" t="s">
        <v>4704</v>
      </c>
      <c r="K86" s="69" t="s">
        <v>209</v>
      </c>
      <c r="L86" s="69" t="s">
        <v>209</v>
      </c>
      <c r="M86" s="69" t="s">
        <v>209</v>
      </c>
      <c r="N86" s="69" t="s">
        <v>209</v>
      </c>
      <c r="O86" s="112" t="s">
        <v>209</v>
      </c>
      <c r="P86" s="112" t="s">
        <v>4705</v>
      </c>
      <c r="Q86" s="112" t="s">
        <v>4705</v>
      </c>
      <c r="R86" s="112"/>
      <c r="S86" s="69">
        <v>2020</v>
      </c>
      <c r="T86" s="112" t="s">
        <v>4706</v>
      </c>
      <c r="U86" s="52">
        <v>1006500</v>
      </c>
      <c r="V86" s="52">
        <v>1967500</v>
      </c>
      <c r="W86" s="52">
        <v>1364000</v>
      </c>
      <c r="X86" s="52">
        <v>0</v>
      </c>
      <c r="Y86" s="112" t="s">
        <v>4707</v>
      </c>
      <c r="Z86" s="112"/>
      <c r="AA86" s="112" t="s">
        <v>73</v>
      </c>
      <c r="AB86" s="61" t="s">
        <v>4708</v>
      </c>
      <c r="AC86" s="112"/>
      <c r="AD86" s="112" t="s">
        <v>209</v>
      </c>
      <c r="AE86" s="52"/>
      <c r="AF86" s="112" t="s">
        <v>4508</v>
      </c>
      <c r="AG86" s="112" t="s">
        <v>4709</v>
      </c>
      <c r="AH86" s="61" t="s">
        <v>4710</v>
      </c>
      <c r="AI86" s="61" t="s">
        <v>4711</v>
      </c>
      <c r="AJ86" s="112">
        <v>300</v>
      </c>
      <c r="AK86" s="112" t="s">
        <v>105</v>
      </c>
      <c r="AL86" s="69" t="s">
        <v>4706</v>
      </c>
      <c r="AM86" s="69"/>
      <c r="AN86" s="69">
        <v>2</v>
      </c>
      <c r="AO86" s="69" t="s">
        <v>4712</v>
      </c>
      <c r="AP86" s="69" t="s">
        <v>4713</v>
      </c>
    </row>
    <row r="87" spans="1:42" ht="84">
      <c r="A87" s="69">
        <v>192</v>
      </c>
      <c r="B87" s="112" t="s">
        <v>4739</v>
      </c>
      <c r="C87" s="112" t="s">
        <v>4740</v>
      </c>
      <c r="D87" s="112" t="s">
        <v>4741</v>
      </c>
      <c r="E87" s="69" t="s">
        <v>4742</v>
      </c>
      <c r="F87" s="149" t="s">
        <v>4743</v>
      </c>
      <c r="G87" s="69" t="s">
        <v>3193</v>
      </c>
      <c r="H87" s="112" t="s">
        <v>4740</v>
      </c>
      <c r="I87" s="112" t="s">
        <v>4740</v>
      </c>
      <c r="J87" s="112" t="s">
        <v>4744</v>
      </c>
      <c r="K87" s="149" t="s">
        <v>4745</v>
      </c>
      <c r="L87" s="69" t="s">
        <v>209</v>
      </c>
      <c r="M87" s="149" t="s">
        <v>4745</v>
      </c>
      <c r="N87" s="69" t="s">
        <v>209</v>
      </c>
      <c r="O87" s="112" t="s">
        <v>209</v>
      </c>
      <c r="P87" s="112" t="s">
        <v>4705</v>
      </c>
      <c r="Q87" s="112" t="s">
        <v>4705</v>
      </c>
      <c r="R87" s="112"/>
      <c r="S87" s="69">
        <v>2017</v>
      </c>
      <c r="T87" s="112" t="s">
        <v>4706</v>
      </c>
      <c r="U87" s="52">
        <v>0</v>
      </c>
      <c r="V87" s="52">
        <v>1775000</v>
      </c>
      <c r="W87" s="52">
        <v>0</v>
      </c>
      <c r="X87" s="52">
        <v>25000</v>
      </c>
      <c r="Y87" s="112" t="s">
        <v>4707</v>
      </c>
      <c r="Z87" s="112"/>
      <c r="AA87" s="112" t="s">
        <v>73</v>
      </c>
      <c r="AB87" s="61" t="s">
        <v>4746</v>
      </c>
      <c r="AC87" s="112"/>
      <c r="AD87" s="112" t="s">
        <v>209</v>
      </c>
      <c r="AE87" s="52"/>
      <c r="AF87" s="112" t="s">
        <v>4747</v>
      </c>
      <c r="AG87" s="112" t="s">
        <v>4748</v>
      </c>
      <c r="AH87" s="61" t="s">
        <v>4749</v>
      </c>
      <c r="AI87" s="61" t="s">
        <v>4711</v>
      </c>
      <c r="AJ87" s="112">
        <v>300</v>
      </c>
      <c r="AK87" s="112" t="s">
        <v>74</v>
      </c>
      <c r="AL87" s="69" t="s">
        <v>4706</v>
      </c>
      <c r="AM87" s="69"/>
      <c r="AN87" s="69">
        <v>2</v>
      </c>
      <c r="AO87" s="69" t="s">
        <v>4712</v>
      </c>
      <c r="AP87" s="149" t="s">
        <v>4750</v>
      </c>
    </row>
    <row r="88" spans="1:42" ht="70">
      <c r="A88" s="69">
        <v>193</v>
      </c>
      <c r="B88" s="112" t="s">
        <v>4751</v>
      </c>
      <c r="C88" s="112" t="s">
        <v>4752</v>
      </c>
      <c r="D88" s="112" t="s">
        <v>4753</v>
      </c>
      <c r="E88" s="69" t="s">
        <v>4754</v>
      </c>
      <c r="F88" s="69" t="s">
        <v>4755</v>
      </c>
      <c r="G88" s="69" t="s">
        <v>3180</v>
      </c>
      <c r="H88" s="112" t="s">
        <v>4752</v>
      </c>
      <c r="I88" s="112" t="s">
        <v>4752</v>
      </c>
      <c r="J88" s="112" t="s">
        <v>4756</v>
      </c>
      <c r="K88" s="149" t="s">
        <v>4757</v>
      </c>
      <c r="L88" s="69" t="s">
        <v>209</v>
      </c>
      <c r="M88" s="69" t="s">
        <v>209</v>
      </c>
      <c r="N88" s="69" t="s">
        <v>209</v>
      </c>
      <c r="O88" s="112" t="s">
        <v>209</v>
      </c>
      <c r="P88" s="112" t="s">
        <v>4705</v>
      </c>
      <c r="Q88" s="112" t="s">
        <v>4705</v>
      </c>
      <c r="R88" s="112"/>
      <c r="S88" s="69">
        <v>2019</v>
      </c>
      <c r="T88" s="112" t="s">
        <v>4706</v>
      </c>
      <c r="U88" s="52">
        <v>940000</v>
      </c>
      <c r="V88" s="52">
        <v>800000</v>
      </c>
      <c r="W88" s="52">
        <v>420000</v>
      </c>
      <c r="X88" s="52">
        <v>0</v>
      </c>
      <c r="Y88" s="112" t="s">
        <v>4707</v>
      </c>
      <c r="Z88" s="112"/>
      <c r="AA88" s="112" t="s">
        <v>73</v>
      </c>
      <c r="AB88" s="61" t="s">
        <v>4721</v>
      </c>
      <c r="AC88" s="112"/>
      <c r="AD88" s="112" t="s">
        <v>209</v>
      </c>
      <c r="AE88" s="52"/>
      <c r="AF88" s="112" t="s">
        <v>4758</v>
      </c>
      <c r="AG88" s="112" t="s">
        <v>4759</v>
      </c>
      <c r="AH88" s="61" t="s">
        <v>4760</v>
      </c>
      <c r="AI88" s="61" t="s">
        <v>4711</v>
      </c>
      <c r="AJ88" s="112">
        <v>115</v>
      </c>
      <c r="AK88" s="112" t="s">
        <v>74</v>
      </c>
      <c r="AL88" s="69" t="s">
        <v>4706</v>
      </c>
      <c r="AM88" s="69"/>
      <c r="AN88" s="69">
        <v>1</v>
      </c>
      <c r="AO88" s="69" t="s">
        <v>4761</v>
      </c>
      <c r="AP88" s="149" t="s">
        <v>4762</v>
      </c>
    </row>
    <row r="89" spans="1:42" ht="84">
      <c r="A89" s="69">
        <v>194</v>
      </c>
      <c r="B89" s="112" t="s">
        <v>4763</v>
      </c>
      <c r="C89" s="112" t="s">
        <v>4764</v>
      </c>
      <c r="D89" s="112" t="s">
        <v>4765</v>
      </c>
      <c r="E89" s="112" t="s">
        <v>4766</v>
      </c>
      <c r="F89" s="149" t="s">
        <v>4767</v>
      </c>
      <c r="G89" s="69" t="s">
        <v>3180</v>
      </c>
      <c r="H89" s="112" t="s">
        <v>4764</v>
      </c>
      <c r="I89" s="112" t="s">
        <v>4764</v>
      </c>
      <c r="J89" s="112" t="s">
        <v>4768</v>
      </c>
      <c r="K89" s="69" t="s">
        <v>209</v>
      </c>
      <c r="L89" s="69" t="s">
        <v>209</v>
      </c>
      <c r="M89" s="69" t="s">
        <v>209</v>
      </c>
      <c r="N89" s="69" t="s">
        <v>209</v>
      </c>
      <c r="O89" s="112" t="s">
        <v>209</v>
      </c>
      <c r="P89" s="112" t="s">
        <v>4705</v>
      </c>
      <c r="Q89" s="112" t="s">
        <v>4705</v>
      </c>
      <c r="R89" s="112"/>
      <c r="S89" s="69">
        <v>2020</v>
      </c>
      <c r="T89" s="112" t="s">
        <v>4706</v>
      </c>
      <c r="U89" s="52">
        <v>0</v>
      </c>
      <c r="V89" s="52">
        <v>0</v>
      </c>
      <c r="W89" s="52">
        <v>95000</v>
      </c>
      <c r="X89" s="52">
        <v>160000</v>
      </c>
      <c r="Y89" s="112" t="s">
        <v>4707</v>
      </c>
      <c r="Z89" s="112"/>
      <c r="AA89" s="112" t="s">
        <v>73</v>
      </c>
      <c r="AB89" s="61" t="s">
        <v>4769</v>
      </c>
      <c r="AC89" s="112"/>
      <c r="AD89" s="112" t="s">
        <v>209</v>
      </c>
      <c r="AE89" s="52"/>
      <c r="AF89" s="112" t="s">
        <v>4758</v>
      </c>
      <c r="AG89" s="112" t="s">
        <v>4770</v>
      </c>
      <c r="AH89" s="61" t="s">
        <v>4771</v>
      </c>
      <c r="AI89" s="61" t="s">
        <v>4711</v>
      </c>
      <c r="AJ89" s="112">
        <v>10</v>
      </c>
      <c r="AK89" s="112" t="s">
        <v>74</v>
      </c>
      <c r="AL89" s="69" t="s">
        <v>4706</v>
      </c>
      <c r="AM89" s="69"/>
      <c r="AN89" s="69">
        <v>1</v>
      </c>
      <c r="AO89" s="69"/>
      <c r="AP89" s="69" t="s">
        <v>4772</v>
      </c>
    </row>
    <row r="90" spans="1:42" ht="84">
      <c r="A90" s="69">
        <v>195</v>
      </c>
      <c r="B90" s="112" t="s">
        <v>4773</v>
      </c>
      <c r="C90" s="112" t="s">
        <v>4774</v>
      </c>
      <c r="D90" s="112" t="s">
        <v>4775</v>
      </c>
      <c r="E90" s="69" t="s">
        <v>4776</v>
      </c>
      <c r="F90" s="149" t="s">
        <v>4777</v>
      </c>
      <c r="G90" s="69" t="s">
        <v>3180</v>
      </c>
      <c r="H90" s="112" t="s">
        <v>4774</v>
      </c>
      <c r="I90" s="112" t="s">
        <v>4774</v>
      </c>
      <c r="J90" s="112" t="s">
        <v>4778</v>
      </c>
      <c r="K90" s="69" t="s">
        <v>4779</v>
      </c>
      <c r="L90" s="69" t="s">
        <v>209</v>
      </c>
      <c r="M90" s="69" t="s">
        <v>209</v>
      </c>
      <c r="N90" s="69" t="s">
        <v>209</v>
      </c>
      <c r="O90" s="112" t="s">
        <v>209</v>
      </c>
      <c r="P90" s="112" t="s">
        <v>4720</v>
      </c>
      <c r="Q90" s="112" t="s">
        <v>4705</v>
      </c>
      <c r="R90" s="112"/>
      <c r="S90" s="69">
        <v>2018</v>
      </c>
      <c r="T90" s="112" t="s">
        <v>4706</v>
      </c>
      <c r="U90" s="52">
        <v>0</v>
      </c>
      <c r="V90" s="52">
        <v>2505000</v>
      </c>
      <c r="W90" s="52">
        <v>130000</v>
      </c>
      <c r="X90" s="52">
        <v>0</v>
      </c>
      <c r="Y90" s="112" t="s">
        <v>4707</v>
      </c>
      <c r="Z90" s="112"/>
      <c r="AA90" s="112" t="s">
        <v>4780</v>
      </c>
      <c r="AB90" s="61" t="s">
        <v>4721</v>
      </c>
      <c r="AC90" s="112"/>
      <c r="AD90" s="112" t="s">
        <v>209</v>
      </c>
      <c r="AE90" s="52"/>
      <c r="AF90" s="112" t="s">
        <v>4781</v>
      </c>
      <c r="AG90" s="112" t="s">
        <v>4782</v>
      </c>
      <c r="AH90" s="61" t="s">
        <v>4783</v>
      </c>
      <c r="AI90" s="61" t="s">
        <v>4711</v>
      </c>
      <c r="AJ90" s="112">
        <v>1000</v>
      </c>
      <c r="AK90" s="112" t="s">
        <v>4784</v>
      </c>
      <c r="AL90" s="69" t="s">
        <v>4706</v>
      </c>
      <c r="AM90" s="69"/>
      <c r="AN90" s="69">
        <v>2</v>
      </c>
      <c r="AO90" s="69" t="s">
        <v>4785</v>
      </c>
      <c r="AP90" s="69" t="s">
        <v>4786</v>
      </c>
    </row>
    <row r="91" spans="1:42" ht="98">
      <c r="A91" s="69">
        <v>198</v>
      </c>
      <c r="B91" s="112" t="s">
        <v>4807</v>
      </c>
      <c r="C91" s="112" t="s">
        <v>4808</v>
      </c>
      <c r="D91" s="112" t="s">
        <v>4809</v>
      </c>
      <c r="E91" s="112" t="s">
        <v>4810</v>
      </c>
      <c r="F91" s="149" t="s">
        <v>4811</v>
      </c>
      <c r="G91" s="69" t="s">
        <v>3180</v>
      </c>
      <c r="H91" s="112" t="s">
        <v>4808</v>
      </c>
      <c r="I91" s="112" t="s">
        <v>4808</v>
      </c>
      <c r="J91" s="112" t="s">
        <v>4812</v>
      </c>
      <c r="K91" s="69" t="s">
        <v>209</v>
      </c>
      <c r="L91" s="69" t="s">
        <v>209</v>
      </c>
      <c r="M91" s="69" t="s">
        <v>209</v>
      </c>
      <c r="N91" s="69" t="s">
        <v>209</v>
      </c>
      <c r="O91" s="112" t="s">
        <v>209</v>
      </c>
      <c r="P91" s="112" t="s">
        <v>4705</v>
      </c>
      <c r="Q91" s="112" t="s">
        <v>4705</v>
      </c>
      <c r="R91" s="112"/>
      <c r="S91" s="69">
        <v>2019</v>
      </c>
      <c r="T91" s="112" t="s">
        <v>4706</v>
      </c>
      <c r="U91" s="52">
        <v>0</v>
      </c>
      <c r="V91" s="52">
        <v>210000</v>
      </c>
      <c r="W91" s="52">
        <v>2510000</v>
      </c>
      <c r="X91" s="52">
        <v>170000</v>
      </c>
      <c r="Y91" s="112" t="s">
        <v>4707</v>
      </c>
      <c r="Z91" s="112"/>
      <c r="AA91" s="112" t="s">
        <v>73</v>
      </c>
      <c r="AB91" s="61" t="s">
        <v>4813</v>
      </c>
      <c r="AC91" s="112"/>
      <c r="AD91" s="112" t="s">
        <v>209</v>
      </c>
      <c r="AE91" s="52"/>
      <c r="AF91" s="112" t="s">
        <v>4758</v>
      </c>
      <c r="AG91" s="112" t="s">
        <v>4814</v>
      </c>
      <c r="AH91" s="61" t="s">
        <v>4815</v>
      </c>
      <c r="AI91" s="61" t="s">
        <v>4711</v>
      </c>
      <c r="AJ91" s="112">
        <v>100</v>
      </c>
      <c r="AK91" s="112" t="s">
        <v>74</v>
      </c>
      <c r="AL91" s="69" t="s">
        <v>4816</v>
      </c>
      <c r="AM91" s="69"/>
      <c r="AN91" s="69">
        <v>1</v>
      </c>
      <c r="AO91" s="69" t="s">
        <v>4785</v>
      </c>
      <c r="AP91" s="69" t="s">
        <v>4772</v>
      </c>
    </row>
    <row r="92" spans="1:42" ht="98">
      <c r="A92" s="69">
        <v>199</v>
      </c>
      <c r="B92" s="112" t="s">
        <v>4817</v>
      </c>
      <c r="C92" s="112" t="s">
        <v>4818</v>
      </c>
      <c r="D92" s="112" t="s">
        <v>4819</v>
      </c>
      <c r="E92" s="69" t="s">
        <v>4820</v>
      </c>
      <c r="F92" s="149" t="s">
        <v>4821</v>
      </c>
      <c r="G92" s="69" t="s">
        <v>3180</v>
      </c>
      <c r="H92" s="112" t="s">
        <v>4818</v>
      </c>
      <c r="I92" s="112" t="s">
        <v>4818</v>
      </c>
      <c r="J92" s="112" t="s">
        <v>4822</v>
      </c>
      <c r="K92" s="69" t="s">
        <v>209</v>
      </c>
      <c r="L92" s="69" t="s">
        <v>209</v>
      </c>
      <c r="M92" s="69" t="s">
        <v>209</v>
      </c>
      <c r="N92" s="69" t="s">
        <v>209</v>
      </c>
      <c r="O92" s="112" t="s">
        <v>209</v>
      </c>
      <c r="P92" s="112" t="s">
        <v>4720</v>
      </c>
      <c r="Q92" s="112" t="s">
        <v>4705</v>
      </c>
      <c r="R92" s="112"/>
      <c r="S92" s="69">
        <v>2016</v>
      </c>
      <c r="T92" s="112" t="s">
        <v>4706</v>
      </c>
      <c r="U92" s="52">
        <v>1713000</v>
      </c>
      <c r="V92" s="52">
        <v>1180000</v>
      </c>
      <c r="W92" s="52">
        <v>265000</v>
      </c>
      <c r="X92" s="52">
        <v>215000</v>
      </c>
      <c r="Y92" s="112" t="s">
        <v>4707</v>
      </c>
      <c r="Z92" s="112"/>
      <c r="AA92" s="112" t="s">
        <v>3121</v>
      </c>
      <c r="AB92" s="61" t="s">
        <v>4823</v>
      </c>
      <c r="AC92" s="112"/>
      <c r="AD92" s="112" t="s">
        <v>209</v>
      </c>
      <c r="AE92" s="52"/>
      <c r="AF92" s="112" t="s">
        <v>170</v>
      </c>
      <c r="AG92" s="112" t="s">
        <v>4824</v>
      </c>
      <c r="AH92" s="61" t="s">
        <v>4825</v>
      </c>
      <c r="AI92" s="61" t="s">
        <v>4711</v>
      </c>
      <c r="AJ92" s="112">
        <v>200</v>
      </c>
      <c r="AK92" s="112" t="s">
        <v>74</v>
      </c>
      <c r="AL92" s="69" t="s">
        <v>4826</v>
      </c>
      <c r="AM92" s="69"/>
      <c r="AN92" s="69">
        <v>3</v>
      </c>
      <c r="AO92" s="69" t="s">
        <v>4827</v>
      </c>
      <c r="AP92" s="69" t="s">
        <v>4828</v>
      </c>
    </row>
    <row r="93" spans="1:42" ht="140">
      <c r="A93" s="69">
        <v>204</v>
      </c>
      <c r="B93" s="112" t="s">
        <v>4869</v>
      </c>
      <c r="C93" s="112" t="s">
        <v>4870</v>
      </c>
      <c r="D93" s="112" t="s">
        <v>4871</v>
      </c>
      <c r="E93" s="149" t="s">
        <v>4872</v>
      </c>
      <c r="F93" s="149" t="s">
        <v>4873</v>
      </c>
      <c r="G93" s="69" t="s">
        <v>3180</v>
      </c>
      <c r="H93" s="112" t="s">
        <v>4870</v>
      </c>
      <c r="I93" s="112" t="s">
        <v>4870</v>
      </c>
      <c r="J93" s="112" t="s">
        <v>4874</v>
      </c>
      <c r="K93" s="69" t="s">
        <v>209</v>
      </c>
      <c r="L93" s="69" t="s">
        <v>209</v>
      </c>
      <c r="M93" s="69" t="s">
        <v>209</v>
      </c>
      <c r="N93" s="69" t="s">
        <v>209</v>
      </c>
      <c r="O93" s="112" t="s">
        <v>209</v>
      </c>
      <c r="P93" s="112" t="s">
        <v>4720</v>
      </c>
      <c r="Q93" s="112" t="s">
        <v>4705</v>
      </c>
      <c r="R93" s="112"/>
      <c r="S93" s="69">
        <v>2015</v>
      </c>
      <c r="T93" s="112" t="s">
        <v>4706</v>
      </c>
      <c r="U93" s="52">
        <v>8927000</v>
      </c>
      <c r="V93" s="52">
        <v>31980700</v>
      </c>
      <c r="W93" s="52">
        <v>13728500</v>
      </c>
      <c r="X93" s="52">
        <v>355000</v>
      </c>
      <c r="Y93" s="112" t="s">
        <v>4707</v>
      </c>
      <c r="Z93" s="112"/>
      <c r="AA93" s="112" t="s">
        <v>73</v>
      </c>
      <c r="AB93" s="61" t="s">
        <v>4735</v>
      </c>
      <c r="AC93" s="112"/>
      <c r="AD93" s="112" t="s">
        <v>209</v>
      </c>
      <c r="AE93" s="52"/>
      <c r="AF93" s="112" t="s">
        <v>170</v>
      </c>
      <c r="AG93" s="112" t="s">
        <v>4875</v>
      </c>
      <c r="AH93" s="61" t="s">
        <v>4876</v>
      </c>
      <c r="AI93" s="61" t="s">
        <v>4711</v>
      </c>
      <c r="AJ93" s="112">
        <v>150</v>
      </c>
      <c r="AK93" s="112" t="s">
        <v>105</v>
      </c>
      <c r="AL93" s="69" t="s">
        <v>4877</v>
      </c>
      <c r="AM93" s="69"/>
      <c r="AN93" s="69">
        <v>1</v>
      </c>
      <c r="AO93" s="69" t="s">
        <v>4785</v>
      </c>
      <c r="AP93" s="69" t="s">
        <v>4713</v>
      </c>
    </row>
    <row r="94" spans="1:42" ht="126">
      <c r="A94" s="69">
        <v>206</v>
      </c>
      <c r="B94" s="112" t="s">
        <v>4888</v>
      </c>
      <c r="C94" s="112" t="s">
        <v>4889</v>
      </c>
      <c r="D94" s="112" t="s">
        <v>4890</v>
      </c>
      <c r="E94" s="69" t="s">
        <v>4891</v>
      </c>
      <c r="F94" s="149" t="s">
        <v>4892</v>
      </c>
      <c r="G94" s="69" t="s">
        <v>3180</v>
      </c>
      <c r="H94" s="112" t="s">
        <v>4889</v>
      </c>
      <c r="I94" s="112" t="s">
        <v>4889</v>
      </c>
      <c r="J94" s="112" t="s">
        <v>4893</v>
      </c>
      <c r="K94" s="69" t="s">
        <v>209</v>
      </c>
      <c r="L94" s="69" t="s">
        <v>209</v>
      </c>
      <c r="M94" s="69" t="s">
        <v>209</v>
      </c>
      <c r="N94" s="69" t="s">
        <v>209</v>
      </c>
      <c r="O94" s="112" t="s">
        <v>209</v>
      </c>
      <c r="P94" s="112" t="s">
        <v>4705</v>
      </c>
      <c r="Q94" s="112" t="s">
        <v>4705</v>
      </c>
      <c r="R94" s="112"/>
      <c r="S94" s="69">
        <v>2018</v>
      </c>
      <c r="T94" s="112" t="s">
        <v>4706</v>
      </c>
      <c r="U94" s="52"/>
      <c r="V94" s="52">
        <v>2343000</v>
      </c>
      <c r="W94" s="52">
        <v>2386000</v>
      </c>
      <c r="X94" s="52">
        <v>125000</v>
      </c>
      <c r="Y94" s="112" t="s">
        <v>4707</v>
      </c>
      <c r="Z94" s="112"/>
      <c r="AA94" s="112" t="s">
        <v>73</v>
      </c>
      <c r="AB94" s="61" t="s">
        <v>4894</v>
      </c>
      <c r="AC94" s="112"/>
      <c r="AD94" s="112" t="s">
        <v>209</v>
      </c>
      <c r="AE94" s="52"/>
      <c r="AF94" s="112" t="s">
        <v>4758</v>
      </c>
      <c r="AG94" s="112" t="s">
        <v>4895</v>
      </c>
      <c r="AH94" s="61" t="s">
        <v>4896</v>
      </c>
      <c r="AI94" s="61" t="s">
        <v>4711</v>
      </c>
      <c r="AJ94" s="112">
        <v>750</v>
      </c>
      <c r="AK94" s="112" t="s">
        <v>4897</v>
      </c>
      <c r="AL94" s="69" t="s">
        <v>4886</v>
      </c>
      <c r="AM94" s="69"/>
      <c r="AN94" s="69">
        <v>1</v>
      </c>
      <c r="AO94" s="69" t="s">
        <v>4785</v>
      </c>
      <c r="AP94" s="69" t="s">
        <v>4713</v>
      </c>
    </row>
    <row r="95" spans="1:42" ht="56">
      <c r="A95" s="69">
        <v>213</v>
      </c>
      <c r="B95" s="112" t="s">
        <v>4947</v>
      </c>
      <c r="C95" s="112" t="s">
        <v>4948</v>
      </c>
      <c r="D95" s="112" t="s">
        <v>4949</v>
      </c>
      <c r="E95" s="69" t="s">
        <v>4950</v>
      </c>
      <c r="F95" s="149" t="s">
        <v>4951</v>
      </c>
      <c r="G95" s="69" t="s">
        <v>3180</v>
      </c>
      <c r="H95" s="112" t="s">
        <v>4948</v>
      </c>
      <c r="I95" s="112" t="s">
        <v>4948</v>
      </c>
      <c r="J95" s="112" t="s">
        <v>4952</v>
      </c>
      <c r="K95" s="69" t="s">
        <v>209</v>
      </c>
      <c r="L95" s="69" t="s">
        <v>209</v>
      </c>
      <c r="M95" s="69" t="s">
        <v>209</v>
      </c>
      <c r="N95" s="69" t="s">
        <v>209</v>
      </c>
      <c r="O95" s="112" t="s">
        <v>209</v>
      </c>
      <c r="P95" s="112" t="s">
        <v>4705</v>
      </c>
      <c r="Q95" s="112" t="s">
        <v>4705</v>
      </c>
      <c r="R95" s="112"/>
      <c r="S95" s="69">
        <v>2018</v>
      </c>
      <c r="T95" s="112" t="s">
        <v>4706</v>
      </c>
      <c r="U95" s="52"/>
      <c r="V95" s="52">
        <v>4133000</v>
      </c>
      <c r="W95" s="52">
        <v>1196000</v>
      </c>
      <c r="X95" s="52">
        <v>0</v>
      </c>
      <c r="Y95" s="112" t="s">
        <v>4707</v>
      </c>
      <c r="Z95" s="112"/>
      <c r="AA95" s="112" t="s">
        <v>73</v>
      </c>
      <c r="AB95" s="61" t="s">
        <v>4823</v>
      </c>
      <c r="AC95" s="112"/>
      <c r="AD95" s="112" t="s">
        <v>209</v>
      </c>
      <c r="AE95" s="52"/>
      <c r="AF95" s="112" t="s">
        <v>4953</v>
      </c>
      <c r="AG95" s="112" t="s">
        <v>4954</v>
      </c>
      <c r="AH95" s="61" t="s">
        <v>4955</v>
      </c>
      <c r="AI95" s="61" t="s">
        <v>4711</v>
      </c>
      <c r="AJ95" s="112">
        <v>300</v>
      </c>
      <c r="AK95" s="69" t="s">
        <v>105</v>
      </c>
      <c r="AL95" s="69" t="s">
        <v>4956</v>
      </c>
      <c r="AM95" s="69"/>
      <c r="AN95" s="69">
        <v>1</v>
      </c>
      <c r="AO95" s="69" t="s">
        <v>4785</v>
      </c>
      <c r="AP95" s="69" t="s">
        <v>4957</v>
      </c>
    </row>
    <row r="96" spans="1:42" ht="70">
      <c r="A96" s="69">
        <v>218</v>
      </c>
      <c r="B96" s="112" t="s">
        <v>4991</v>
      </c>
      <c r="C96" s="112" t="s">
        <v>4992</v>
      </c>
      <c r="D96" s="112" t="s">
        <v>4993</v>
      </c>
      <c r="E96" s="69" t="s">
        <v>4994</v>
      </c>
      <c r="F96" s="149" t="s">
        <v>4995</v>
      </c>
      <c r="G96" s="69" t="s">
        <v>3193</v>
      </c>
      <c r="H96" s="112" t="s">
        <v>4992</v>
      </c>
      <c r="I96" s="112" t="s">
        <v>4992</v>
      </c>
      <c r="J96" s="112" t="s">
        <v>4996</v>
      </c>
      <c r="K96" s="69" t="s">
        <v>209</v>
      </c>
      <c r="L96" s="69" t="s">
        <v>209</v>
      </c>
      <c r="M96" s="69" t="s">
        <v>209</v>
      </c>
      <c r="N96" s="69" t="s">
        <v>209</v>
      </c>
      <c r="O96" s="112" t="s">
        <v>209</v>
      </c>
      <c r="P96" s="112" t="s">
        <v>4705</v>
      </c>
      <c r="Q96" s="112" t="s">
        <v>4705</v>
      </c>
      <c r="R96" s="112"/>
      <c r="S96" s="69">
        <v>2017</v>
      </c>
      <c r="T96" s="112" t="s">
        <v>4706</v>
      </c>
      <c r="U96" s="52"/>
      <c r="V96" s="52">
        <v>90000</v>
      </c>
      <c r="W96" s="52">
        <v>185000</v>
      </c>
      <c r="X96" s="52">
        <v>0</v>
      </c>
      <c r="Y96" s="112" t="s">
        <v>4707</v>
      </c>
      <c r="Z96" s="112"/>
      <c r="AA96" s="112" t="s">
        <v>73</v>
      </c>
      <c r="AB96" s="61" t="s">
        <v>4823</v>
      </c>
      <c r="AC96" s="112"/>
      <c r="AD96" s="112" t="s">
        <v>209</v>
      </c>
      <c r="AE96" s="52"/>
      <c r="AF96" s="112" t="s">
        <v>4508</v>
      </c>
      <c r="AG96" s="112" t="s">
        <v>4997</v>
      </c>
      <c r="AH96" s="61" t="s">
        <v>4998</v>
      </c>
      <c r="AI96" s="61" t="s">
        <v>4711</v>
      </c>
      <c r="AJ96" s="112">
        <v>100</v>
      </c>
      <c r="AK96" s="112" t="s">
        <v>74</v>
      </c>
      <c r="AL96" s="69" t="s">
        <v>4706</v>
      </c>
      <c r="AM96" s="69"/>
      <c r="AN96" s="69">
        <v>1</v>
      </c>
      <c r="AO96" s="69" t="s">
        <v>4785</v>
      </c>
      <c r="AP96" s="69" t="s">
        <v>4772</v>
      </c>
    </row>
    <row r="97" spans="1:42" ht="56">
      <c r="A97" s="69">
        <v>220</v>
      </c>
      <c r="B97" s="69" t="s">
        <v>5007</v>
      </c>
      <c r="C97" s="112" t="s">
        <v>5008</v>
      </c>
      <c r="D97" s="112" t="s">
        <v>5009</v>
      </c>
      <c r="E97" s="58" t="s">
        <v>5010</v>
      </c>
      <c r="F97" s="149" t="s">
        <v>5011</v>
      </c>
      <c r="G97" s="69" t="s">
        <v>3180</v>
      </c>
      <c r="H97" s="112" t="s">
        <v>5008</v>
      </c>
      <c r="I97" s="112" t="s">
        <v>5008</v>
      </c>
      <c r="J97" s="112" t="s">
        <v>5012</v>
      </c>
      <c r="K97" s="69" t="s">
        <v>209</v>
      </c>
      <c r="L97" s="69" t="s">
        <v>209</v>
      </c>
      <c r="M97" s="69" t="s">
        <v>209</v>
      </c>
      <c r="N97" s="69" t="s">
        <v>209</v>
      </c>
      <c r="O97" s="112" t="s">
        <v>209</v>
      </c>
      <c r="P97" s="112" t="s">
        <v>4705</v>
      </c>
      <c r="Q97" s="112" t="s">
        <v>4705</v>
      </c>
      <c r="R97" s="112"/>
      <c r="S97" s="69">
        <v>2019</v>
      </c>
      <c r="T97" s="112" t="s">
        <v>4706</v>
      </c>
      <c r="U97" s="52"/>
      <c r="V97" s="52">
        <v>188000</v>
      </c>
      <c r="W97" s="52">
        <v>939000</v>
      </c>
      <c r="X97" s="52">
        <v>0</v>
      </c>
      <c r="Y97" s="112" t="s">
        <v>4707</v>
      </c>
      <c r="Z97" s="112"/>
      <c r="AA97" s="112" t="s">
        <v>73</v>
      </c>
      <c r="AB97" s="61" t="s">
        <v>270</v>
      </c>
      <c r="AC97" s="112"/>
      <c r="AD97" s="112" t="s">
        <v>209</v>
      </c>
      <c r="AE97" s="52"/>
      <c r="AF97" s="112" t="s">
        <v>4758</v>
      </c>
      <c r="AG97" s="112" t="s">
        <v>5013</v>
      </c>
      <c r="AH97" s="61" t="s">
        <v>5014</v>
      </c>
      <c r="AI97" s="61" t="s">
        <v>4711</v>
      </c>
      <c r="AJ97" s="112">
        <v>100</v>
      </c>
      <c r="AK97" s="112" t="s">
        <v>5015</v>
      </c>
      <c r="AL97" s="69" t="s">
        <v>4706</v>
      </c>
      <c r="AM97" s="69"/>
      <c r="AN97" s="69">
        <v>1</v>
      </c>
      <c r="AO97" s="69" t="s">
        <v>4785</v>
      </c>
      <c r="AP97" s="149" t="s">
        <v>5016</v>
      </c>
    </row>
    <row r="98" spans="1:42" ht="112">
      <c r="A98" s="69">
        <v>221</v>
      </c>
      <c r="B98" s="69" t="s">
        <v>5017</v>
      </c>
      <c r="C98" s="112" t="s">
        <v>5018</v>
      </c>
      <c r="D98" s="112" t="s">
        <v>5019</v>
      </c>
      <c r="E98" s="58" t="s">
        <v>5020</v>
      </c>
      <c r="F98" s="149" t="s">
        <v>5021</v>
      </c>
      <c r="G98" s="69" t="s">
        <v>3180</v>
      </c>
      <c r="H98" s="112" t="s">
        <v>5018</v>
      </c>
      <c r="I98" s="112" t="s">
        <v>5018</v>
      </c>
      <c r="J98" s="112" t="s">
        <v>5022</v>
      </c>
      <c r="K98" s="69" t="s">
        <v>209</v>
      </c>
      <c r="L98" s="69" t="s">
        <v>209</v>
      </c>
      <c r="M98" s="69" t="s">
        <v>209</v>
      </c>
      <c r="N98" s="69" t="s">
        <v>209</v>
      </c>
      <c r="O98" s="112" t="s">
        <v>209</v>
      </c>
      <c r="P98" s="112" t="s">
        <v>4720</v>
      </c>
      <c r="Q98" s="112" t="s">
        <v>4705</v>
      </c>
      <c r="R98" s="112"/>
      <c r="S98" s="69">
        <v>2017</v>
      </c>
      <c r="T98" s="112" t="s">
        <v>4706</v>
      </c>
      <c r="U98" s="52">
        <v>5748000</v>
      </c>
      <c r="V98" s="52">
        <v>16369600</v>
      </c>
      <c r="W98" s="52">
        <v>7743000</v>
      </c>
      <c r="X98" s="52">
        <v>90000</v>
      </c>
      <c r="Y98" s="112" t="s">
        <v>4707</v>
      </c>
      <c r="Z98" s="112"/>
      <c r="AA98" s="112" t="s">
        <v>73</v>
      </c>
      <c r="AB98" s="61" t="s">
        <v>5023</v>
      </c>
      <c r="AC98" s="112"/>
      <c r="AD98" s="112" t="s">
        <v>209</v>
      </c>
      <c r="AE98" s="52"/>
      <c r="AF98" s="112" t="s">
        <v>4758</v>
      </c>
      <c r="AG98" s="112" t="s">
        <v>5024</v>
      </c>
      <c r="AH98" s="61" t="s">
        <v>5025</v>
      </c>
      <c r="AI98" s="61" t="s">
        <v>4711</v>
      </c>
      <c r="AJ98" s="112">
        <v>250</v>
      </c>
      <c r="AK98" s="112" t="s">
        <v>74</v>
      </c>
      <c r="AL98" s="69" t="s">
        <v>5026</v>
      </c>
      <c r="AM98" s="69"/>
      <c r="AN98" s="69">
        <v>2</v>
      </c>
      <c r="AO98" s="69" t="s">
        <v>4785</v>
      </c>
      <c r="AP98" s="69" t="s">
        <v>5027</v>
      </c>
    </row>
    <row r="99" spans="1:42" ht="126">
      <c r="A99" s="69">
        <v>222</v>
      </c>
      <c r="B99" s="69" t="s">
        <v>2573</v>
      </c>
      <c r="C99" s="112" t="s">
        <v>2575</v>
      </c>
      <c r="D99" s="112" t="s">
        <v>5028</v>
      </c>
      <c r="E99" s="58" t="s">
        <v>2574</v>
      </c>
      <c r="F99" s="149" t="s">
        <v>2577</v>
      </c>
      <c r="G99" s="69" t="s">
        <v>3180</v>
      </c>
      <c r="H99" s="112" t="s">
        <v>2575</v>
      </c>
      <c r="I99" s="112" t="s">
        <v>2575</v>
      </c>
      <c r="J99" s="112" t="s">
        <v>2578</v>
      </c>
      <c r="K99" s="69" t="s">
        <v>209</v>
      </c>
      <c r="L99" s="69" t="s">
        <v>209</v>
      </c>
      <c r="M99" s="69" t="s">
        <v>209</v>
      </c>
      <c r="N99" s="69" t="s">
        <v>209</v>
      </c>
      <c r="O99" s="112" t="s">
        <v>209</v>
      </c>
      <c r="P99" s="112" t="s">
        <v>4720</v>
      </c>
      <c r="Q99" s="112" t="s">
        <v>4705</v>
      </c>
      <c r="R99" s="112"/>
      <c r="S99" s="69">
        <v>2018</v>
      </c>
      <c r="T99" s="112" t="s">
        <v>4706</v>
      </c>
      <c r="U99" s="52">
        <v>325000</v>
      </c>
      <c r="V99" s="52">
        <v>7400000</v>
      </c>
      <c r="W99" s="52">
        <v>1170000</v>
      </c>
      <c r="X99" s="52">
        <v>125000</v>
      </c>
      <c r="Y99" s="112" t="s">
        <v>4707</v>
      </c>
      <c r="Z99" s="112"/>
      <c r="AA99" s="112" t="s">
        <v>73</v>
      </c>
      <c r="AB99" s="61" t="s">
        <v>1427</v>
      </c>
      <c r="AC99" s="112"/>
      <c r="AD99" s="112" t="s">
        <v>209</v>
      </c>
      <c r="AE99" s="52"/>
      <c r="AF99" s="112" t="s">
        <v>170</v>
      </c>
      <c r="AG99" s="112" t="s">
        <v>5029</v>
      </c>
      <c r="AH99" s="61" t="s">
        <v>5030</v>
      </c>
      <c r="AI99" s="61" t="s">
        <v>4711</v>
      </c>
      <c r="AJ99" s="112">
        <v>60</v>
      </c>
      <c r="AK99" s="112" t="s">
        <v>5031</v>
      </c>
      <c r="AL99" s="69" t="s">
        <v>5032</v>
      </c>
      <c r="AM99" s="69"/>
      <c r="AN99" s="69">
        <v>1</v>
      </c>
      <c r="AO99" s="69" t="s">
        <v>5033</v>
      </c>
      <c r="AP99" s="69" t="s">
        <v>4772</v>
      </c>
    </row>
    <row r="100" spans="1:42" ht="112">
      <c r="A100" s="69">
        <v>223</v>
      </c>
      <c r="B100" s="69" t="s">
        <v>5034</v>
      </c>
      <c r="C100" s="112" t="s">
        <v>5035</v>
      </c>
      <c r="D100" s="112" t="s">
        <v>5036</v>
      </c>
      <c r="E100" s="58" t="s">
        <v>5037</v>
      </c>
      <c r="F100" s="149" t="s">
        <v>5038</v>
      </c>
      <c r="G100" s="69" t="s">
        <v>3193</v>
      </c>
      <c r="H100" s="112" t="s">
        <v>5035</v>
      </c>
      <c r="I100" s="112" t="s">
        <v>5035</v>
      </c>
      <c r="J100" s="112" t="s">
        <v>5039</v>
      </c>
      <c r="K100" s="69" t="s">
        <v>209</v>
      </c>
      <c r="L100" s="69" t="s">
        <v>209</v>
      </c>
      <c r="M100" s="69" t="s">
        <v>209</v>
      </c>
      <c r="N100" s="69" t="s">
        <v>209</v>
      </c>
      <c r="O100" s="112" t="s">
        <v>209</v>
      </c>
      <c r="P100" s="112" t="s">
        <v>4720</v>
      </c>
      <c r="Q100" s="112" t="s">
        <v>4705</v>
      </c>
      <c r="R100" s="112"/>
      <c r="S100" s="69">
        <v>2016</v>
      </c>
      <c r="T100" s="112" t="s">
        <v>4706</v>
      </c>
      <c r="U100" s="52">
        <v>406000</v>
      </c>
      <c r="V100" s="52">
        <v>304000</v>
      </c>
      <c r="W100" s="52">
        <v>1050000</v>
      </c>
      <c r="X100" s="52">
        <v>0</v>
      </c>
      <c r="Y100" s="112" t="s">
        <v>4707</v>
      </c>
      <c r="Z100" s="112"/>
      <c r="AA100" s="112" t="s">
        <v>73</v>
      </c>
      <c r="AB100" s="61" t="s">
        <v>4823</v>
      </c>
      <c r="AC100" s="112"/>
      <c r="AD100" s="112" t="s">
        <v>209</v>
      </c>
      <c r="AE100" s="52"/>
      <c r="AF100" s="112" t="s">
        <v>4758</v>
      </c>
      <c r="AG100" s="112" t="s">
        <v>5040</v>
      </c>
      <c r="AH100" s="61" t="s">
        <v>5041</v>
      </c>
      <c r="AI100" s="61" t="s">
        <v>4711</v>
      </c>
      <c r="AJ100" s="112">
        <v>0</v>
      </c>
      <c r="AK100" s="112" t="s">
        <v>74</v>
      </c>
      <c r="AL100" s="69" t="s">
        <v>5026</v>
      </c>
      <c r="AM100" s="69"/>
      <c r="AN100" s="69">
        <v>1</v>
      </c>
      <c r="AO100" s="69" t="s">
        <v>4785</v>
      </c>
      <c r="AP100" s="149" t="s">
        <v>5042</v>
      </c>
    </row>
    <row r="101" spans="1:42" ht="56">
      <c r="A101" s="69">
        <v>224</v>
      </c>
      <c r="B101" s="69" t="s">
        <v>5043</v>
      </c>
      <c r="C101" s="112" t="s">
        <v>5044</v>
      </c>
      <c r="D101" s="112" t="s">
        <v>5045</v>
      </c>
      <c r="E101" s="112" t="s">
        <v>5046</v>
      </c>
      <c r="F101" s="149" t="s">
        <v>5047</v>
      </c>
      <c r="G101" s="69" t="s">
        <v>3180</v>
      </c>
      <c r="H101" s="112" t="s">
        <v>5044</v>
      </c>
      <c r="I101" s="112" t="s">
        <v>5044</v>
      </c>
      <c r="J101" s="112" t="s">
        <v>5048</v>
      </c>
      <c r="K101" s="69" t="s">
        <v>209</v>
      </c>
      <c r="L101" s="69" t="s">
        <v>209</v>
      </c>
      <c r="M101" s="69" t="s">
        <v>209</v>
      </c>
      <c r="N101" s="69" t="s">
        <v>209</v>
      </c>
      <c r="O101" s="112" t="s">
        <v>209</v>
      </c>
      <c r="P101" s="112" t="s">
        <v>4705</v>
      </c>
      <c r="Q101" s="112" t="s">
        <v>4705</v>
      </c>
      <c r="R101" s="112"/>
      <c r="S101" s="69">
        <v>2019</v>
      </c>
      <c r="T101" s="112" t="s">
        <v>4706</v>
      </c>
      <c r="U101" s="52">
        <v>0</v>
      </c>
      <c r="V101" s="52">
        <v>1042000</v>
      </c>
      <c r="W101" s="52">
        <v>800000</v>
      </c>
      <c r="X101" s="52">
        <v>0</v>
      </c>
      <c r="Y101" s="112" t="s">
        <v>4707</v>
      </c>
      <c r="Z101" s="112"/>
      <c r="AA101" s="112" t="s">
        <v>63</v>
      </c>
      <c r="AB101" s="61" t="s">
        <v>4970</v>
      </c>
      <c r="AC101" s="112"/>
      <c r="AD101" s="112" t="s">
        <v>209</v>
      </c>
      <c r="AE101" s="52"/>
      <c r="AF101" s="112" t="s">
        <v>4508</v>
      </c>
      <c r="AG101" s="112" t="s">
        <v>5049</v>
      </c>
      <c r="AH101" s="61" t="s">
        <v>5050</v>
      </c>
      <c r="AI101" s="61" t="s">
        <v>4711</v>
      </c>
      <c r="AJ101" s="112">
        <v>100</v>
      </c>
      <c r="AK101" s="112" t="s">
        <v>283</v>
      </c>
      <c r="AL101" s="69" t="s">
        <v>4706</v>
      </c>
      <c r="AM101" s="69"/>
      <c r="AN101" s="69">
        <v>1</v>
      </c>
      <c r="AO101" s="69" t="s">
        <v>4785</v>
      </c>
      <c r="AP101" s="149" t="s">
        <v>5051</v>
      </c>
    </row>
    <row r="102" spans="1:42" ht="84">
      <c r="A102" s="69">
        <v>249</v>
      </c>
      <c r="B102" s="69" t="s">
        <v>5265</v>
      </c>
      <c r="C102" s="112" t="s">
        <v>1351</v>
      </c>
      <c r="D102" s="112" t="s">
        <v>1352</v>
      </c>
      <c r="E102" s="58" t="s">
        <v>1350</v>
      </c>
      <c r="F102" s="149" t="s">
        <v>1353</v>
      </c>
      <c r="G102" s="69" t="s">
        <v>3180</v>
      </c>
      <c r="H102" s="112" t="s">
        <v>1351</v>
      </c>
      <c r="I102" s="112" t="s">
        <v>1351</v>
      </c>
      <c r="J102" s="112" t="s">
        <v>1354</v>
      </c>
      <c r="K102" s="69" t="s">
        <v>209</v>
      </c>
      <c r="L102" s="69" t="s">
        <v>209</v>
      </c>
      <c r="M102" s="69" t="s">
        <v>209</v>
      </c>
      <c r="N102" s="69" t="s">
        <v>209</v>
      </c>
      <c r="O102" s="112" t="s">
        <v>209</v>
      </c>
      <c r="P102" s="112" t="s">
        <v>4705</v>
      </c>
      <c r="Q102" s="112" t="s">
        <v>4705</v>
      </c>
      <c r="R102" s="112"/>
      <c r="S102" s="69">
        <v>2017</v>
      </c>
      <c r="T102" s="112" t="s">
        <v>4706</v>
      </c>
      <c r="U102" s="52">
        <v>115000</v>
      </c>
      <c r="V102" s="52">
        <v>1010000</v>
      </c>
      <c r="W102" s="52">
        <v>30000</v>
      </c>
      <c r="X102" s="52">
        <v>350000</v>
      </c>
      <c r="Y102" s="112" t="s">
        <v>4707</v>
      </c>
      <c r="Z102" s="112"/>
      <c r="AA102" s="112" t="s">
        <v>642</v>
      </c>
      <c r="AB102" s="61" t="s">
        <v>4823</v>
      </c>
      <c r="AC102" s="112"/>
      <c r="AD102" s="112" t="s">
        <v>209</v>
      </c>
      <c r="AE102" s="52"/>
      <c r="AF102" s="112" t="s">
        <v>170</v>
      </c>
      <c r="AG102" s="112" t="s">
        <v>5266</v>
      </c>
      <c r="AH102" s="61" t="s">
        <v>4771</v>
      </c>
      <c r="AI102" s="61" t="s">
        <v>4711</v>
      </c>
      <c r="AJ102" s="112">
        <v>20</v>
      </c>
      <c r="AK102" s="112" t="s">
        <v>74</v>
      </c>
      <c r="AL102" s="69" t="s">
        <v>4706</v>
      </c>
      <c r="AM102" s="69"/>
      <c r="AN102" s="69">
        <v>1</v>
      </c>
      <c r="AO102" s="69" t="s">
        <v>5033</v>
      </c>
      <c r="AP102" s="69" t="s">
        <v>4713</v>
      </c>
    </row>
    <row r="103" spans="1:42" ht="98">
      <c r="A103" s="69">
        <v>252</v>
      </c>
      <c r="B103" s="69" t="s">
        <v>5281</v>
      </c>
      <c r="C103" s="112" t="s">
        <v>5282</v>
      </c>
      <c r="D103" s="112" t="s">
        <v>5283</v>
      </c>
      <c r="E103" s="58" t="s">
        <v>5284</v>
      </c>
      <c r="F103" s="149" t="s">
        <v>5285</v>
      </c>
      <c r="G103" s="69" t="s">
        <v>3180</v>
      </c>
      <c r="H103" s="112" t="s">
        <v>5282</v>
      </c>
      <c r="I103" s="112" t="s">
        <v>5282</v>
      </c>
      <c r="J103" s="112" t="s">
        <v>5286</v>
      </c>
      <c r="K103" s="69" t="s">
        <v>209</v>
      </c>
      <c r="L103" s="69" t="s">
        <v>209</v>
      </c>
      <c r="M103" s="69" t="s">
        <v>209</v>
      </c>
      <c r="N103" s="69" t="s">
        <v>209</v>
      </c>
      <c r="O103" s="112" t="s">
        <v>209</v>
      </c>
      <c r="P103" s="112" t="s">
        <v>4705</v>
      </c>
      <c r="Q103" s="112" t="s">
        <v>4705</v>
      </c>
      <c r="R103" s="112"/>
      <c r="S103" s="69">
        <v>2015</v>
      </c>
      <c r="T103" s="112" t="s">
        <v>4706</v>
      </c>
      <c r="U103" s="52">
        <v>0</v>
      </c>
      <c r="V103" s="52">
        <v>0</v>
      </c>
      <c r="W103" s="52">
        <v>135000</v>
      </c>
      <c r="X103" s="52">
        <v>0</v>
      </c>
      <c r="Y103" s="112" t="s">
        <v>4707</v>
      </c>
      <c r="Z103" s="112"/>
      <c r="AA103" s="112" t="s">
        <v>642</v>
      </c>
      <c r="AB103" s="61" t="s">
        <v>4823</v>
      </c>
      <c r="AC103" s="112"/>
      <c r="AD103" s="112" t="s">
        <v>209</v>
      </c>
      <c r="AE103" s="52"/>
      <c r="AF103" s="112" t="s">
        <v>170</v>
      </c>
      <c r="AG103" s="112" t="s">
        <v>5287</v>
      </c>
      <c r="AH103" s="61" t="s">
        <v>5288</v>
      </c>
      <c r="AI103" s="61" t="s">
        <v>4711</v>
      </c>
      <c r="AJ103" s="112">
        <v>500</v>
      </c>
      <c r="AK103" s="112" t="s">
        <v>105</v>
      </c>
      <c r="AL103" s="69" t="s">
        <v>5155</v>
      </c>
      <c r="AM103" s="69"/>
      <c r="AN103" s="69">
        <v>1</v>
      </c>
      <c r="AO103" s="69" t="s">
        <v>4785</v>
      </c>
      <c r="AP103" s="69" t="s">
        <v>5289</v>
      </c>
    </row>
    <row r="104" spans="1:42" ht="84">
      <c r="A104" s="69">
        <v>254</v>
      </c>
      <c r="B104" s="112" t="s">
        <v>675</v>
      </c>
      <c r="C104" s="112" t="s">
        <v>5300</v>
      </c>
      <c r="D104" s="112" t="s">
        <v>678</v>
      </c>
      <c r="E104" s="58" t="s">
        <v>676</v>
      </c>
      <c r="F104" s="149" t="s">
        <v>661</v>
      </c>
      <c r="G104" s="69" t="s">
        <v>3180</v>
      </c>
      <c r="H104" s="112" t="s">
        <v>5300</v>
      </c>
      <c r="I104" s="112" t="s">
        <v>5300</v>
      </c>
      <c r="J104" s="112" t="s">
        <v>680</v>
      </c>
      <c r="K104" s="69" t="s">
        <v>209</v>
      </c>
      <c r="L104" s="69" t="s">
        <v>209</v>
      </c>
      <c r="M104" s="69" t="s">
        <v>209</v>
      </c>
      <c r="N104" s="69" t="s">
        <v>209</v>
      </c>
      <c r="O104" s="112" t="s">
        <v>209</v>
      </c>
      <c r="P104" s="112" t="s">
        <v>4720</v>
      </c>
      <c r="Q104" s="112" t="s">
        <v>4705</v>
      </c>
      <c r="R104" s="112"/>
      <c r="S104" s="69">
        <v>2018</v>
      </c>
      <c r="T104" s="112" t="s">
        <v>4706</v>
      </c>
      <c r="U104" s="52">
        <v>1212000</v>
      </c>
      <c r="V104" s="52">
        <v>21511000</v>
      </c>
      <c r="W104" s="52">
        <v>578000</v>
      </c>
      <c r="X104" s="52">
        <v>80000</v>
      </c>
      <c r="Y104" s="112" t="s">
        <v>4707</v>
      </c>
      <c r="Z104" s="112"/>
      <c r="AA104" s="112" t="s">
        <v>642</v>
      </c>
      <c r="AB104" s="61" t="s">
        <v>5301</v>
      </c>
      <c r="AC104" s="112"/>
      <c r="AD104" s="112" t="s">
        <v>209</v>
      </c>
      <c r="AE104" s="52"/>
      <c r="AF104" s="112" t="s">
        <v>4758</v>
      </c>
      <c r="AG104" s="112" t="s">
        <v>5302</v>
      </c>
      <c r="AH104" s="61" t="s">
        <v>5127</v>
      </c>
      <c r="AI104" s="61" t="s">
        <v>4711</v>
      </c>
      <c r="AJ104" s="112">
        <v>100</v>
      </c>
      <c r="AK104" s="112" t="s">
        <v>283</v>
      </c>
      <c r="AL104" s="69" t="s">
        <v>5303</v>
      </c>
      <c r="AM104" s="69"/>
      <c r="AN104" s="69">
        <v>1</v>
      </c>
      <c r="AO104" s="69" t="s">
        <v>4785</v>
      </c>
      <c r="AP104" s="69" t="s">
        <v>5304</v>
      </c>
    </row>
    <row r="105" spans="1:42" ht="84">
      <c r="A105" s="69">
        <v>256</v>
      </c>
      <c r="B105" s="112" t="s">
        <v>5317</v>
      </c>
      <c r="C105" s="112" t="s">
        <v>5318</v>
      </c>
      <c r="D105" s="112" t="s">
        <v>5319</v>
      </c>
      <c r="E105" s="58" t="s">
        <v>5320</v>
      </c>
      <c r="F105" s="149" t="s">
        <v>5321</v>
      </c>
      <c r="G105" s="69" t="s">
        <v>3180</v>
      </c>
      <c r="H105" s="112" t="s">
        <v>5318</v>
      </c>
      <c r="I105" s="112" t="s">
        <v>5318</v>
      </c>
      <c r="J105" s="112" t="s">
        <v>5322</v>
      </c>
      <c r="K105" s="69" t="s">
        <v>209</v>
      </c>
      <c r="L105" s="69" t="s">
        <v>209</v>
      </c>
      <c r="M105" s="69" t="s">
        <v>209</v>
      </c>
      <c r="N105" s="69" t="s">
        <v>209</v>
      </c>
      <c r="O105" s="112" t="s">
        <v>209</v>
      </c>
      <c r="P105" s="112" t="s">
        <v>4705</v>
      </c>
      <c r="Q105" s="112" t="s">
        <v>4705</v>
      </c>
      <c r="R105" s="112"/>
      <c r="S105" s="69">
        <v>2019</v>
      </c>
      <c r="T105" s="112" t="s">
        <v>4706</v>
      </c>
      <c r="U105" s="52">
        <v>0</v>
      </c>
      <c r="V105" s="52">
        <v>3685000</v>
      </c>
      <c r="W105" s="52">
        <v>550000</v>
      </c>
      <c r="X105" s="52">
        <v>20000</v>
      </c>
      <c r="Y105" s="112" t="s">
        <v>4707</v>
      </c>
      <c r="Z105" s="112"/>
      <c r="AA105" s="112" t="s">
        <v>642</v>
      </c>
      <c r="AB105" s="61" t="s">
        <v>5251</v>
      </c>
      <c r="AC105" s="112"/>
      <c r="AD105" s="112" t="s">
        <v>209</v>
      </c>
      <c r="AE105" s="52"/>
      <c r="AF105" s="112" t="s">
        <v>4781</v>
      </c>
      <c r="AG105" s="112" t="s">
        <v>5323</v>
      </c>
      <c r="AH105" s="61" t="s">
        <v>5127</v>
      </c>
      <c r="AI105" s="61" t="s">
        <v>5314</v>
      </c>
      <c r="AJ105" s="112">
        <v>3706</v>
      </c>
      <c r="AK105" s="112" t="s">
        <v>3032</v>
      </c>
      <c r="AL105" s="69" t="s">
        <v>5155</v>
      </c>
      <c r="AM105" s="69"/>
      <c r="AN105" s="69">
        <v>1</v>
      </c>
      <c r="AO105" s="69" t="s">
        <v>4785</v>
      </c>
      <c r="AP105" s="69" t="s">
        <v>5324</v>
      </c>
    </row>
    <row r="106" spans="1:42" ht="84">
      <c r="A106" s="69">
        <v>257</v>
      </c>
      <c r="B106" s="112" t="s">
        <v>5325</v>
      </c>
      <c r="C106" s="112" t="s">
        <v>5326</v>
      </c>
      <c r="D106" s="112" t="s">
        <v>5327</v>
      </c>
      <c r="E106" s="58" t="s">
        <v>5328</v>
      </c>
      <c r="F106" s="149" t="s">
        <v>5329</v>
      </c>
      <c r="G106" s="69" t="s">
        <v>3180</v>
      </c>
      <c r="H106" s="112" t="s">
        <v>5326</v>
      </c>
      <c r="I106" s="112" t="s">
        <v>5326</v>
      </c>
      <c r="J106" s="112" t="s">
        <v>5330</v>
      </c>
      <c r="K106" s="69" t="s">
        <v>209</v>
      </c>
      <c r="L106" s="69" t="s">
        <v>209</v>
      </c>
      <c r="M106" s="69" t="s">
        <v>209</v>
      </c>
      <c r="N106" s="69" t="s">
        <v>209</v>
      </c>
      <c r="O106" s="112" t="s">
        <v>209</v>
      </c>
      <c r="P106" s="112" t="s">
        <v>4705</v>
      </c>
      <c r="Q106" s="112" t="s">
        <v>4705</v>
      </c>
      <c r="R106" s="112"/>
      <c r="S106" s="69">
        <v>2018</v>
      </c>
      <c r="T106" s="112" t="s">
        <v>4706</v>
      </c>
      <c r="U106" s="52">
        <v>0</v>
      </c>
      <c r="V106" s="52">
        <v>100000</v>
      </c>
      <c r="W106" s="52">
        <v>675000</v>
      </c>
      <c r="X106" s="52">
        <v>0</v>
      </c>
      <c r="Y106" s="112" t="s">
        <v>4707</v>
      </c>
      <c r="Z106" s="112"/>
      <c r="AA106" s="112" t="s">
        <v>642</v>
      </c>
      <c r="AB106" s="61" t="s">
        <v>4721</v>
      </c>
      <c r="AC106" s="112"/>
      <c r="AD106" s="112" t="s">
        <v>209</v>
      </c>
      <c r="AE106" s="52"/>
      <c r="AF106" s="112" t="s">
        <v>170</v>
      </c>
      <c r="AG106" s="112" t="s">
        <v>5331</v>
      </c>
      <c r="AH106" s="61" t="s">
        <v>5288</v>
      </c>
      <c r="AI106" s="61" t="s">
        <v>4711</v>
      </c>
      <c r="AJ106" s="112">
        <v>500</v>
      </c>
      <c r="AK106" s="112" t="s">
        <v>5332</v>
      </c>
      <c r="AL106" s="69" t="s">
        <v>5155</v>
      </c>
      <c r="AM106" s="69"/>
      <c r="AN106" s="69">
        <v>1</v>
      </c>
      <c r="AO106" s="69" t="s">
        <v>4785</v>
      </c>
      <c r="AP106" s="69" t="s">
        <v>5333</v>
      </c>
    </row>
    <row r="107" spans="1:42" ht="98">
      <c r="A107" s="69">
        <v>259</v>
      </c>
      <c r="B107" s="112" t="s">
        <v>5342</v>
      </c>
      <c r="C107" s="112" t="s">
        <v>5343</v>
      </c>
      <c r="D107" s="112" t="s">
        <v>5344</v>
      </c>
      <c r="E107" s="58" t="s">
        <v>5345</v>
      </c>
      <c r="F107" s="149" t="s">
        <v>5346</v>
      </c>
      <c r="G107" s="69" t="s">
        <v>3180</v>
      </c>
      <c r="H107" s="112" t="s">
        <v>5343</v>
      </c>
      <c r="I107" s="112" t="s">
        <v>5343</v>
      </c>
      <c r="J107" s="112" t="s">
        <v>5347</v>
      </c>
      <c r="K107" s="69" t="s">
        <v>209</v>
      </c>
      <c r="L107" s="69" t="s">
        <v>209</v>
      </c>
      <c r="M107" s="69" t="s">
        <v>209</v>
      </c>
      <c r="N107" s="69" t="s">
        <v>209</v>
      </c>
      <c r="O107" s="112" t="s">
        <v>209</v>
      </c>
      <c r="P107" s="112" t="s">
        <v>4720</v>
      </c>
      <c r="Q107" s="112" t="s">
        <v>4705</v>
      </c>
      <c r="R107" s="112"/>
      <c r="S107" s="69">
        <v>2018</v>
      </c>
      <c r="T107" s="112" t="s">
        <v>4706</v>
      </c>
      <c r="U107" s="52">
        <v>3925000</v>
      </c>
      <c r="V107" s="52">
        <v>4953500</v>
      </c>
      <c r="W107" s="52">
        <v>725000</v>
      </c>
      <c r="X107" s="52">
        <v>0</v>
      </c>
      <c r="Y107" s="112" t="s">
        <v>4707</v>
      </c>
      <c r="Z107" s="112"/>
      <c r="AA107" s="112" t="s">
        <v>642</v>
      </c>
      <c r="AB107" s="61" t="s">
        <v>5084</v>
      </c>
      <c r="AC107" s="112"/>
      <c r="AD107" s="112" t="s">
        <v>209</v>
      </c>
      <c r="AE107" s="52"/>
      <c r="AF107" s="112" t="s">
        <v>170</v>
      </c>
      <c r="AG107" s="112" t="s">
        <v>5348</v>
      </c>
      <c r="AH107" s="61" t="s">
        <v>4771</v>
      </c>
      <c r="AI107" s="61" t="s">
        <v>4711</v>
      </c>
      <c r="AJ107" s="112">
        <v>60</v>
      </c>
      <c r="AK107" s="112" t="s">
        <v>82</v>
      </c>
      <c r="AL107" s="69" t="s">
        <v>5166</v>
      </c>
      <c r="AM107" s="69"/>
      <c r="AN107" s="69">
        <v>1</v>
      </c>
      <c r="AO107" s="69" t="s">
        <v>4785</v>
      </c>
      <c r="AP107" s="69" t="s">
        <v>4713</v>
      </c>
    </row>
    <row r="108" spans="1:42" ht="56">
      <c r="A108" s="69">
        <v>264</v>
      </c>
      <c r="B108" s="112" t="s">
        <v>5383</v>
      </c>
      <c r="C108" s="112" t="s">
        <v>5384</v>
      </c>
      <c r="D108" s="112" t="s">
        <v>5385</v>
      </c>
      <c r="E108" s="58" t="s">
        <v>5386</v>
      </c>
      <c r="F108" s="149" t="s">
        <v>5387</v>
      </c>
      <c r="G108" s="69" t="s">
        <v>3180</v>
      </c>
      <c r="H108" s="112" t="s">
        <v>5384</v>
      </c>
      <c r="I108" s="112" t="s">
        <v>5384</v>
      </c>
      <c r="J108" s="112" t="s">
        <v>5388</v>
      </c>
      <c r="K108" s="69" t="s">
        <v>209</v>
      </c>
      <c r="L108" s="69" t="s">
        <v>209</v>
      </c>
      <c r="M108" s="69" t="s">
        <v>209</v>
      </c>
      <c r="N108" s="69" t="s">
        <v>209</v>
      </c>
      <c r="O108" s="112" t="s">
        <v>209</v>
      </c>
      <c r="P108" s="112" t="s">
        <v>4705</v>
      </c>
      <c r="Q108" s="112" t="s">
        <v>4705</v>
      </c>
      <c r="R108" s="112"/>
      <c r="S108" s="69">
        <v>2019</v>
      </c>
      <c r="T108" s="112" t="s">
        <v>4706</v>
      </c>
      <c r="U108" s="52">
        <v>0</v>
      </c>
      <c r="V108" s="52">
        <v>4270000</v>
      </c>
      <c r="W108" s="52">
        <v>392000</v>
      </c>
      <c r="X108" s="52">
        <v>5000</v>
      </c>
      <c r="Y108" s="112" t="s">
        <v>4707</v>
      </c>
      <c r="Z108" s="112"/>
      <c r="AA108" s="112" t="s">
        <v>642</v>
      </c>
      <c r="AB108" s="61" t="s">
        <v>4721</v>
      </c>
      <c r="AC108" s="112"/>
      <c r="AD108" s="112" t="s">
        <v>209</v>
      </c>
      <c r="AE108" s="52"/>
      <c r="AF108" s="112" t="s">
        <v>4758</v>
      </c>
      <c r="AG108" s="112" t="s">
        <v>4997</v>
      </c>
      <c r="AH108" s="61" t="s">
        <v>4934</v>
      </c>
      <c r="AI108" s="61" t="s">
        <v>4711</v>
      </c>
      <c r="AJ108" s="112">
        <v>50</v>
      </c>
      <c r="AK108" s="112" t="s">
        <v>272</v>
      </c>
      <c r="AL108" s="69" t="s">
        <v>4706</v>
      </c>
      <c r="AM108" s="69"/>
      <c r="AN108" s="69">
        <v>1</v>
      </c>
      <c r="AO108" s="69" t="s">
        <v>4785</v>
      </c>
      <c r="AP108" s="149" t="s">
        <v>5389</v>
      </c>
    </row>
    <row r="109" spans="1:42" ht="56">
      <c r="A109" s="69">
        <v>266</v>
      </c>
      <c r="B109" s="112" t="s">
        <v>5396</v>
      </c>
      <c r="C109" s="112" t="s">
        <v>5397</v>
      </c>
      <c r="D109" s="112" t="s">
        <v>5398</v>
      </c>
      <c r="E109" s="112" t="s">
        <v>5399</v>
      </c>
      <c r="F109" s="149" t="s">
        <v>5400</v>
      </c>
      <c r="G109" s="69" t="s">
        <v>3180</v>
      </c>
      <c r="H109" s="112" t="s">
        <v>5397</v>
      </c>
      <c r="I109" s="112" t="s">
        <v>5397</v>
      </c>
      <c r="J109" s="112" t="s">
        <v>5401</v>
      </c>
      <c r="K109" s="69" t="s">
        <v>209</v>
      </c>
      <c r="L109" s="69" t="s">
        <v>209</v>
      </c>
      <c r="M109" s="69" t="s">
        <v>209</v>
      </c>
      <c r="N109" s="69" t="s">
        <v>209</v>
      </c>
      <c r="O109" s="112" t="s">
        <v>209</v>
      </c>
      <c r="P109" s="112" t="s">
        <v>4705</v>
      </c>
      <c r="Q109" s="112" t="s">
        <v>4705</v>
      </c>
      <c r="R109" s="112"/>
      <c r="S109" s="69">
        <v>2018</v>
      </c>
      <c r="T109" s="112" t="s">
        <v>4706</v>
      </c>
      <c r="U109" s="52">
        <v>1725000</v>
      </c>
      <c r="V109" s="52">
        <v>3691500</v>
      </c>
      <c r="W109" s="52">
        <v>1285000</v>
      </c>
      <c r="X109" s="52">
        <v>0</v>
      </c>
      <c r="Y109" s="112" t="s">
        <v>4707</v>
      </c>
      <c r="Z109" s="112"/>
      <c r="AA109" s="112" t="s">
        <v>642</v>
      </c>
      <c r="AB109" s="61" t="s">
        <v>4721</v>
      </c>
      <c r="AC109" s="112"/>
      <c r="AD109" s="112" t="s">
        <v>209</v>
      </c>
      <c r="AE109" s="52"/>
      <c r="AF109" s="112" t="s">
        <v>170</v>
      </c>
      <c r="AG109" s="112" t="s">
        <v>5402</v>
      </c>
      <c r="AH109" s="61">
        <v>200000</v>
      </c>
      <c r="AI109" s="61" t="s">
        <v>4711</v>
      </c>
      <c r="AJ109" s="112">
        <v>120</v>
      </c>
      <c r="AK109" s="112" t="s">
        <v>105</v>
      </c>
      <c r="AL109" s="69" t="s">
        <v>4706</v>
      </c>
      <c r="AM109" s="69"/>
      <c r="AN109" s="69">
        <v>1</v>
      </c>
      <c r="AO109" s="69" t="s">
        <v>4785</v>
      </c>
      <c r="AP109" s="69" t="s">
        <v>5366</v>
      </c>
    </row>
    <row r="110" spans="1:42" ht="56">
      <c r="A110" s="69">
        <v>268</v>
      </c>
      <c r="B110" s="112" t="s">
        <v>5413</v>
      </c>
      <c r="C110" s="112" t="s">
        <v>5414</v>
      </c>
      <c r="D110" s="112" t="s">
        <v>5415</v>
      </c>
      <c r="E110" s="58" t="s">
        <v>5416</v>
      </c>
      <c r="F110" s="149" t="s">
        <v>5417</v>
      </c>
      <c r="G110" s="69" t="s">
        <v>3180</v>
      </c>
      <c r="H110" s="112" t="s">
        <v>5414</v>
      </c>
      <c r="I110" s="112" t="s">
        <v>5414</v>
      </c>
      <c r="J110" s="112">
        <v>0</v>
      </c>
      <c r="K110" s="69" t="s">
        <v>209</v>
      </c>
      <c r="L110" s="69" t="s">
        <v>209</v>
      </c>
      <c r="M110" s="69" t="s">
        <v>209</v>
      </c>
      <c r="N110" s="69" t="s">
        <v>209</v>
      </c>
      <c r="O110" s="112" t="s">
        <v>209</v>
      </c>
      <c r="P110" s="112" t="s">
        <v>4705</v>
      </c>
      <c r="Q110" s="112" t="s">
        <v>4705</v>
      </c>
      <c r="R110" s="112"/>
      <c r="S110" s="69">
        <v>2015</v>
      </c>
      <c r="T110" s="112" t="s">
        <v>4706</v>
      </c>
      <c r="U110" s="52">
        <v>85031500</v>
      </c>
      <c r="V110" s="52">
        <v>65656500</v>
      </c>
      <c r="W110" s="52">
        <v>14940000</v>
      </c>
      <c r="X110" s="52">
        <v>281000</v>
      </c>
      <c r="Y110" s="112" t="s">
        <v>4707</v>
      </c>
      <c r="Z110" s="112"/>
      <c r="AA110" s="112" t="s">
        <v>63</v>
      </c>
      <c r="AB110" s="61" t="s">
        <v>5210</v>
      </c>
      <c r="AC110" s="112"/>
      <c r="AD110" s="112" t="s">
        <v>209</v>
      </c>
      <c r="AE110" s="52"/>
      <c r="AF110" s="112" t="s">
        <v>4758</v>
      </c>
      <c r="AG110" s="112" t="s">
        <v>5418</v>
      </c>
      <c r="AH110" s="61" t="s">
        <v>5419</v>
      </c>
      <c r="AI110" s="61" t="s">
        <v>5314</v>
      </c>
      <c r="AJ110" s="112">
        <v>1000</v>
      </c>
      <c r="AK110" s="112" t="s">
        <v>74</v>
      </c>
      <c r="AL110" s="69" t="s">
        <v>4706</v>
      </c>
      <c r="AM110" s="69"/>
      <c r="AN110" s="69">
        <v>3</v>
      </c>
      <c r="AO110" s="69" t="s">
        <v>4785</v>
      </c>
      <c r="AP110" s="69" t="s">
        <v>5366</v>
      </c>
    </row>
    <row r="111" spans="1:42" ht="56">
      <c r="A111" s="69">
        <v>270</v>
      </c>
      <c r="B111" s="112" t="s">
        <v>5428</v>
      </c>
      <c r="C111" s="112" t="s">
        <v>5429</v>
      </c>
      <c r="D111" s="112" t="s">
        <v>5430</v>
      </c>
      <c r="E111" s="58" t="s">
        <v>5431</v>
      </c>
      <c r="F111" s="149" t="s">
        <v>5432</v>
      </c>
      <c r="G111" s="69" t="s">
        <v>3180</v>
      </c>
      <c r="H111" s="112" t="s">
        <v>5429</v>
      </c>
      <c r="I111" s="112" t="s">
        <v>5429</v>
      </c>
      <c r="J111" s="112" t="s">
        <v>5433</v>
      </c>
      <c r="K111" s="69" t="s">
        <v>209</v>
      </c>
      <c r="L111" s="69" t="s">
        <v>209</v>
      </c>
      <c r="M111" s="69" t="s">
        <v>209</v>
      </c>
      <c r="N111" s="69" t="s">
        <v>209</v>
      </c>
      <c r="O111" s="112" t="s">
        <v>209</v>
      </c>
      <c r="P111" s="112" t="s">
        <v>4705</v>
      </c>
      <c r="Q111" s="112" t="s">
        <v>4705</v>
      </c>
      <c r="R111" s="112"/>
      <c r="S111" s="69">
        <v>2020</v>
      </c>
      <c r="T111" s="112" t="s">
        <v>4706</v>
      </c>
      <c r="U111" s="52"/>
      <c r="V111" s="52">
        <v>400000</v>
      </c>
      <c r="W111" s="52">
        <v>180000</v>
      </c>
      <c r="X111" s="52">
        <v>0</v>
      </c>
      <c r="Y111" s="112" t="s">
        <v>4707</v>
      </c>
      <c r="Z111" s="112"/>
      <c r="AA111" s="112" t="s">
        <v>63</v>
      </c>
      <c r="AB111" s="61" t="s">
        <v>4823</v>
      </c>
      <c r="AC111" s="112"/>
      <c r="AD111" s="112" t="s">
        <v>209</v>
      </c>
      <c r="AE111" s="52"/>
      <c r="AF111" s="112" t="s">
        <v>4758</v>
      </c>
      <c r="AG111" s="112" t="s">
        <v>5434</v>
      </c>
      <c r="AH111" s="61" t="s">
        <v>5435</v>
      </c>
      <c r="AI111" s="61" t="s">
        <v>5314</v>
      </c>
      <c r="AJ111" s="112">
        <v>30</v>
      </c>
      <c r="AK111" s="112" t="s">
        <v>105</v>
      </c>
      <c r="AL111" s="69" t="s">
        <v>4706</v>
      </c>
      <c r="AM111" s="69"/>
      <c r="AN111" s="69">
        <v>1</v>
      </c>
      <c r="AO111" s="69" t="s">
        <v>4785</v>
      </c>
      <c r="AP111" s="69" t="s">
        <v>4772</v>
      </c>
    </row>
    <row r="112" spans="1:42" ht="154">
      <c r="A112" s="69">
        <v>274</v>
      </c>
      <c r="B112" s="112" t="s">
        <v>5458</v>
      </c>
      <c r="C112" s="112" t="s">
        <v>5459</v>
      </c>
      <c r="D112" s="112" t="s">
        <v>5460</v>
      </c>
      <c r="E112" s="58" t="s">
        <v>5461</v>
      </c>
      <c r="F112" s="149" t="s">
        <v>5462</v>
      </c>
      <c r="G112" s="69" t="s">
        <v>3180</v>
      </c>
      <c r="H112" s="112" t="s">
        <v>5459</v>
      </c>
      <c r="I112" s="112" t="s">
        <v>5459</v>
      </c>
      <c r="J112" s="112" t="s">
        <v>5463</v>
      </c>
      <c r="K112" s="69" t="s">
        <v>209</v>
      </c>
      <c r="L112" s="69" t="s">
        <v>209</v>
      </c>
      <c r="M112" s="69" t="s">
        <v>209</v>
      </c>
      <c r="N112" s="69" t="s">
        <v>209</v>
      </c>
      <c r="O112" s="112" t="s">
        <v>209</v>
      </c>
      <c r="P112" s="112" t="s">
        <v>4720</v>
      </c>
      <c r="Q112" s="112" t="s">
        <v>4705</v>
      </c>
      <c r="R112" s="112"/>
      <c r="S112" s="69">
        <v>2016</v>
      </c>
      <c r="T112" s="112" t="s">
        <v>4706</v>
      </c>
      <c r="U112" s="52">
        <v>180000</v>
      </c>
      <c r="V112" s="52">
        <v>960000</v>
      </c>
      <c r="W112" s="52">
        <v>140000</v>
      </c>
      <c r="X112" s="52">
        <v>200000</v>
      </c>
      <c r="Y112" s="112" t="s">
        <v>4707</v>
      </c>
      <c r="Z112" s="112"/>
      <c r="AA112" s="112" t="s">
        <v>63</v>
      </c>
      <c r="AB112" s="61" t="s">
        <v>5210</v>
      </c>
      <c r="AC112" s="112"/>
      <c r="AD112" s="112" t="s">
        <v>209</v>
      </c>
      <c r="AE112" s="52"/>
      <c r="AF112" s="112" t="s">
        <v>4758</v>
      </c>
      <c r="AG112" s="112" t="s">
        <v>5464</v>
      </c>
      <c r="AH112" s="61" t="s">
        <v>5465</v>
      </c>
      <c r="AI112" s="61" t="s">
        <v>5314</v>
      </c>
      <c r="AJ112" s="112">
        <v>25</v>
      </c>
      <c r="AK112" s="112" t="s">
        <v>74</v>
      </c>
      <c r="AL112" s="69" t="s">
        <v>5166</v>
      </c>
      <c r="AM112" s="69"/>
      <c r="AN112" s="69">
        <v>2</v>
      </c>
      <c r="AO112" s="69" t="s">
        <v>4785</v>
      </c>
      <c r="AP112" s="69" t="s">
        <v>4713</v>
      </c>
    </row>
    <row r="113" spans="1:42" ht="98">
      <c r="A113" s="69">
        <v>275</v>
      </c>
      <c r="B113" s="112" t="s">
        <v>5466</v>
      </c>
      <c r="C113" s="112" t="s">
        <v>5467</v>
      </c>
      <c r="D113" s="112" t="s">
        <v>5468</v>
      </c>
      <c r="E113" s="58" t="s">
        <v>5469</v>
      </c>
      <c r="F113" s="149" t="s">
        <v>5470</v>
      </c>
      <c r="G113" s="69" t="s">
        <v>3180</v>
      </c>
      <c r="H113" s="112" t="s">
        <v>5467</v>
      </c>
      <c r="I113" s="112" t="s">
        <v>5467</v>
      </c>
      <c r="J113" s="112" t="s">
        <v>5471</v>
      </c>
      <c r="K113" s="69" t="s">
        <v>209</v>
      </c>
      <c r="L113" s="69" t="s">
        <v>209</v>
      </c>
      <c r="M113" s="69" t="s">
        <v>209</v>
      </c>
      <c r="N113" s="69" t="s">
        <v>209</v>
      </c>
      <c r="O113" s="112" t="s">
        <v>209</v>
      </c>
      <c r="P113" s="112" t="s">
        <v>4705</v>
      </c>
      <c r="Q113" s="112" t="s">
        <v>4705</v>
      </c>
      <c r="R113" s="112"/>
      <c r="S113" s="69">
        <v>2015</v>
      </c>
      <c r="T113" s="112" t="s">
        <v>4706</v>
      </c>
      <c r="U113" s="52">
        <v>500000</v>
      </c>
      <c r="V113" s="52">
        <v>0</v>
      </c>
      <c r="W113" s="52">
        <v>0</v>
      </c>
      <c r="X113" s="52">
        <v>0</v>
      </c>
      <c r="Y113" s="112" t="s">
        <v>4707</v>
      </c>
      <c r="Z113" s="112"/>
      <c r="AA113" s="112" t="s">
        <v>63</v>
      </c>
      <c r="AB113" s="61" t="s">
        <v>4823</v>
      </c>
      <c r="AC113" s="112"/>
      <c r="AD113" s="112" t="s">
        <v>209</v>
      </c>
      <c r="AE113" s="52"/>
      <c r="AF113" s="112" t="s">
        <v>170</v>
      </c>
      <c r="AG113" s="112" t="s">
        <v>5472</v>
      </c>
      <c r="AH113" s="61" t="s">
        <v>5473</v>
      </c>
      <c r="AI113" s="61" t="s">
        <v>5314</v>
      </c>
      <c r="AJ113" s="112">
        <v>15</v>
      </c>
      <c r="AK113" s="112" t="s">
        <v>5474</v>
      </c>
      <c r="AL113" s="69" t="s">
        <v>5475</v>
      </c>
      <c r="AM113" s="69"/>
      <c r="AN113" s="69">
        <v>1</v>
      </c>
      <c r="AO113" s="69" t="s">
        <v>4827</v>
      </c>
      <c r="AP113" s="69" t="s">
        <v>5476</v>
      </c>
    </row>
    <row r="114" spans="1:42" ht="70">
      <c r="A114" s="69">
        <v>276</v>
      </c>
      <c r="B114" s="112" t="s">
        <v>5477</v>
      </c>
      <c r="C114" s="112" t="s">
        <v>5478</v>
      </c>
      <c r="D114" s="112" t="s">
        <v>5479</v>
      </c>
      <c r="E114" s="58" t="s">
        <v>5480</v>
      </c>
      <c r="F114" s="149" t="s">
        <v>5481</v>
      </c>
      <c r="G114" s="69" t="s">
        <v>3180</v>
      </c>
      <c r="H114" s="112" t="s">
        <v>5478</v>
      </c>
      <c r="I114" s="112" t="s">
        <v>5478</v>
      </c>
      <c r="J114" s="112" t="s">
        <v>5482</v>
      </c>
      <c r="K114" s="69" t="s">
        <v>209</v>
      </c>
      <c r="L114" s="69" t="s">
        <v>209</v>
      </c>
      <c r="M114" s="69" t="s">
        <v>209</v>
      </c>
      <c r="N114" s="69" t="s">
        <v>209</v>
      </c>
      <c r="O114" s="112" t="s">
        <v>209</v>
      </c>
      <c r="P114" s="112" t="s">
        <v>4705</v>
      </c>
      <c r="Q114" s="112" t="s">
        <v>4705</v>
      </c>
      <c r="R114" s="112"/>
      <c r="S114" s="69">
        <v>2016</v>
      </c>
      <c r="T114" s="112" t="s">
        <v>4706</v>
      </c>
      <c r="U114" s="52">
        <v>313000</v>
      </c>
      <c r="V114" s="52">
        <v>9720000</v>
      </c>
      <c r="W114" s="52">
        <v>1346000</v>
      </c>
      <c r="X114" s="52">
        <v>0</v>
      </c>
      <c r="Y114" s="112" t="s">
        <v>4707</v>
      </c>
      <c r="Z114" s="112"/>
      <c r="AA114" s="112" t="s">
        <v>63</v>
      </c>
      <c r="AB114" s="61" t="s">
        <v>4823</v>
      </c>
      <c r="AC114" s="112"/>
      <c r="AD114" s="112" t="s">
        <v>209</v>
      </c>
      <c r="AE114" s="52"/>
      <c r="AF114" s="112" t="s">
        <v>4953</v>
      </c>
      <c r="AG114" s="112" t="s">
        <v>5484</v>
      </c>
      <c r="AH114" s="61" t="s">
        <v>5485</v>
      </c>
      <c r="AI114" s="61" t="s">
        <v>5314</v>
      </c>
      <c r="AJ114" s="112">
        <v>300</v>
      </c>
      <c r="AK114" s="112" t="s">
        <v>272</v>
      </c>
      <c r="AL114" s="69" t="s">
        <v>4706</v>
      </c>
      <c r="AM114" s="69"/>
      <c r="AN114" s="69">
        <v>2</v>
      </c>
      <c r="AO114" s="69" t="s">
        <v>4785</v>
      </c>
      <c r="AP114" s="69" t="s">
        <v>4713</v>
      </c>
    </row>
    <row r="115" spans="1:42" ht="70">
      <c r="A115" s="69">
        <v>281</v>
      </c>
      <c r="B115" s="112" t="s">
        <v>5522</v>
      </c>
      <c r="C115" s="112" t="s">
        <v>5523</v>
      </c>
      <c r="D115" s="112" t="s">
        <v>5524</v>
      </c>
      <c r="E115" s="58" t="s">
        <v>5525</v>
      </c>
      <c r="F115" s="149" t="s">
        <v>5526</v>
      </c>
      <c r="G115" s="69" t="s">
        <v>3180</v>
      </c>
      <c r="H115" s="112" t="s">
        <v>5523</v>
      </c>
      <c r="I115" s="112" t="s">
        <v>5523</v>
      </c>
      <c r="J115" s="112" t="s">
        <v>5527</v>
      </c>
      <c r="K115" s="69" t="s">
        <v>209</v>
      </c>
      <c r="L115" s="69" t="s">
        <v>209</v>
      </c>
      <c r="M115" s="69" t="s">
        <v>209</v>
      </c>
      <c r="N115" s="69" t="s">
        <v>209</v>
      </c>
      <c r="O115" s="112" t="s">
        <v>209</v>
      </c>
      <c r="P115" s="112" t="s">
        <v>4705</v>
      </c>
      <c r="Q115" s="112" t="s">
        <v>4705</v>
      </c>
      <c r="R115" s="112"/>
      <c r="S115" s="69">
        <v>2018</v>
      </c>
      <c r="T115" s="112" t="s">
        <v>4706</v>
      </c>
      <c r="U115" s="52">
        <v>1597000</v>
      </c>
      <c r="V115" s="52">
        <v>13466000</v>
      </c>
      <c r="W115" s="52">
        <v>4926000</v>
      </c>
      <c r="X115" s="52">
        <v>322000</v>
      </c>
      <c r="Y115" s="112" t="s">
        <v>4707</v>
      </c>
      <c r="Z115" s="112"/>
      <c r="AA115" s="112" t="s">
        <v>63</v>
      </c>
      <c r="AB115" s="61" t="s">
        <v>4721</v>
      </c>
      <c r="AC115" s="112"/>
      <c r="AD115" s="112" t="s">
        <v>209</v>
      </c>
      <c r="AE115" s="52"/>
      <c r="AF115" s="112" t="s">
        <v>4758</v>
      </c>
      <c r="AG115" s="112" t="s">
        <v>5528</v>
      </c>
      <c r="AH115" s="61" t="s">
        <v>5529</v>
      </c>
      <c r="AI115" s="61" t="s">
        <v>5314</v>
      </c>
      <c r="AJ115" s="112">
        <v>800</v>
      </c>
      <c r="AK115" s="112" t="s">
        <v>74</v>
      </c>
      <c r="AL115" s="69" t="s">
        <v>4706</v>
      </c>
      <c r="AM115" s="69"/>
      <c r="AN115" s="69">
        <v>2</v>
      </c>
      <c r="AO115" s="69" t="s">
        <v>4785</v>
      </c>
      <c r="AP115" s="69" t="s">
        <v>5530</v>
      </c>
    </row>
    <row r="116" spans="1:42" ht="112">
      <c r="A116" s="69">
        <v>282</v>
      </c>
      <c r="B116" s="112" t="s">
        <v>5531</v>
      </c>
      <c r="C116" s="112" t="s">
        <v>5532</v>
      </c>
      <c r="D116" s="112" t="s">
        <v>5533</v>
      </c>
      <c r="E116" s="58" t="s">
        <v>5534</v>
      </c>
      <c r="F116" s="149" t="s">
        <v>5535</v>
      </c>
      <c r="G116" s="69" t="s">
        <v>3180</v>
      </c>
      <c r="H116" s="112" t="s">
        <v>5532</v>
      </c>
      <c r="I116" s="112" t="s">
        <v>5532</v>
      </c>
      <c r="J116" s="112" t="s">
        <v>5536</v>
      </c>
      <c r="K116" s="69" t="s">
        <v>209</v>
      </c>
      <c r="L116" s="69" t="s">
        <v>209</v>
      </c>
      <c r="M116" s="69" t="s">
        <v>209</v>
      </c>
      <c r="N116" s="69" t="s">
        <v>209</v>
      </c>
      <c r="O116" s="112" t="s">
        <v>209</v>
      </c>
      <c r="P116" s="112" t="s">
        <v>4720</v>
      </c>
      <c r="Q116" s="112" t="s">
        <v>4705</v>
      </c>
      <c r="R116" s="112"/>
      <c r="S116" s="69">
        <v>2018</v>
      </c>
      <c r="T116" s="112" t="s">
        <v>4706</v>
      </c>
      <c r="U116" s="52">
        <v>0</v>
      </c>
      <c r="V116" s="52">
        <v>350000</v>
      </c>
      <c r="W116" s="52">
        <v>400000</v>
      </c>
      <c r="X116" s="52">
        <v>0</v>
      </c>
      <c r="Y116" s="112" t="s">
        <v>4707</v>
      </c>
      <c r="Z116" s="112"/>
      <c r="AA116" s="112" t="s">
        <v>63</v>
      </c>
      <c r="AB116" s="61" t="s">
        <v>4721</v>
      </c>
      <c r="AC116" s="112"/>
      <c r="AD116" s="112" t="s">
        <v>209</v>
      </c>
      <c r="AE116" s="52"/>
      <c r="AF116" s="112" t="s">
        <v>5537</v>
      </c>
      <c r="AG116" s="112" t="s">
        <v>5331</v>
      </c>
      <c r="AH116" s="61" t="s">
        <v>5538</v>
      </c>
      <c r="AI116" s="61" t="s">
        <v>5314</v>
      </c>
      <c r="AJ116" s="112">
        <v>56</v>
      </c>
      <c r="AK116" s="112" t="s">
        <v>5539</v>
      </c>
      <c r="AL116" s="69" t="s">
        <v>4706</v>
      </c>
      <c r="AM116" s="69"/>
      <c r="AN116" s="69">
        <v>3</v>
      </c>
      <c r="AO116" s="69" t="s">
        <v>4785</v>
      </c>
      <c r="AP116" s="69" t="s">
        <v>5540</v>
      </c>
    </row>
    <row r="117" spans="1:42" ht="140">
      <c r="A117" s="69">
        <v>283</v>
      </c>
      <c r="B117" s="112" t="s">
        <v>5541</v>
      </c>
      <c r="C117" s="112" t="s">
        <v>5542</v>
      </c>
      <c r="D117" s="112" t="s">
        <v>5543</v>
      </c>
      <c r="E117" s="58" t="s">
        <v>5544</v>
      </c>
      <c r="F117" s="149" t="s">
        <v>5545</v>
      </c>
      <c r="G117" s="69" t="s">
        <v>3180</v>
      </c>
      <c r="H117" s="112" t="s">
        <v>5542</v>
      </c>
      <c r="I117" s="112" t="s">
        <v>5542</v>
      </c>
      <c r="J117" s="112" t="s">
        <v>102</v>
      </c>
      <c r="K117" s="69" t="s">
        <v>209</v>
      </c>
      <c r="L117" s="69" t="s">
        <v>209</v>
      </c>
      <c r="M117" s="69" t="s">
        <v>209</v>
      </c>
      <c r="N117" s="69" t="s">
        <v>209</v>
      </c>
      <c r="O117" s="112" t="s">
        <v>209</v>
      </c>
      <c r="P117" s="112" t="s">
        <v>4705</v>
      </c>
      <c r="Q117" s="112" t="s">
        <v>4705</v>
      </c>
      <c r="R117" s="112"/>
      <c r="S117" s="69">
        <v>2017</v>
      </c>
      <c r="T117" s="112" t="s">
        <v>4706</v>
      </c>
      <c r="U117" s="52">
        <v>0</v>
      </c>
      <c r="V117" s="52">
        <v>0</v>
      </c>
      <c r="W117" s="52">
        <v>1125000</v>
      </c>
      <c r="X117" s="52">
        <v>0</v>
      </c>
      <c r="Y117" s="112" t="s">
        <v>4707</v>
      </c>
      <c r="Z117" s="112"/>
      <c r="AA117" s="112" t="s">
        <v>63</v>
      </c>
      <c r="AB117" s="61"/>
      <c r="AC117" s="112"/>
      <c r="AD117" s="112" t="s">
        <v>209</v>
      </c>
      <c r="AE117" s="52"/>
      <c r="AF117" s="112" t="s">
        <v>5546</v>
      </c>
      <c r="AG117" s="112" t="s">
        <v>5331</v>
      </c>
      <c r="AH117" s="61">
        <v>350000</v>
      </c>
      <c r="AI117" s="61" t="s">
        <v>5314</v>
      </c>
      <c r="AJ117" s="112">
        <v>30</v>
      </c>
      <c r="AK117" s="112" t="s">
        <v>74</v>
      </c>
      <c r="AL117" s="69" t="s">
        <v>4706</v>
      </c>
      <c r="AM117" s="69"/>
      <c r="AN117" s="69">
        <v>2</v>
      </c>
      <c r="AO117" s="69" t="s">
        <v>4785</v>
      </c>
      <c r="AP117" s="69" t="s">
        <v>5366</v>
      </c>
    </row>
    <row r="118" spans="1:42" ht="84">
      <c r="A118" s="69">
        <v>284</v>
      </c>
      <c r="B118" s="112" t="s">
        <v>5547</v>
      </c>
      <c r="C118" s="112" t="s">
        <v>5548</v>
      </c>
      <c r="D118" s="112" t="s">
        <v>5549</v>
      </c>
      <c r="E118" s="58" t="s">
        <v>5550</v>
      </c>
      <c r="F118" s="149" t="s">
        <v>5551</v>
      </c>
      <c r="G118" s="69" t="s">
        <v>3193</v>
      </c>
      <c r="H118" s="112" t="s">
        <v>5548</v>
      </c>
      <c r="I118" s="112" t="s">
        <v>5548</v>
      </c>
      <c r="J118" s="112" t="s">
        <v>5552</v>
      </c>
      <c r="K118" s="69" t="s">
        <v>209</v>
      </c>
      <c r="L118" s="69" t="s">
        <v>209</v>
      </c>
      <c r="M118" s="69" t="s">
        <v>209</v>
      </c>
      <c r="N118" s="69" t="s">
        <v>209</v>
      </c>
      <c r="O118" s="112" t="s">
        <v>209</v>
      </c>
      <c r="P118" s="112" t="s">
        <v>4705</v>
      </c>
      <c r="Q118" s="112" t="s">
        <v>4705</v>
      </c>
      <c r="R118" s="112"/>
      <c r="S118" s="69">
        <v>2015</v>
      </c>
      <c r="T118" s="112" t="s">
        <v>4706</v>
      </c>
      <c r="U118" s="52">
        <v>3333100</v>
      </c>
      <c r="V118" s="52">
        <v>4961000</v>
      </c>
      <c r="W118" s="52">
        <v>57000</v>
      </c>
      <c r="X118" s="52">
        <v>0</v>
      </c>
      <c r="Y118" s="112" t="s">
        <v>4707</v>
      </c>
      <c r="Z118" s="112"/>
      <c r="AA118" s="112" t="s">
        <v>63</v>
      </c>
      <c r="AB118" s="61" t="s">
        <v>4735</v>
      </c>
      <c r="AC118" s="112"/>
      <c r="AD118" s="112" t="s">
        <v>209</v>
      </c>
      <c r="AE118" s="52"/>
      <c r="AF118" s="112" t="s">
        <v>4758</v>
      </c>
      <c r="AG118" s="112" t="s">
        <v>5553</v>
      </c>
      <c r="AH118" s="61" t="s">
        <v>5554</v>
      </c>
      <c r="AI118" s="61" t="s">
        <v>5314</v>
      </c>
      <c r="AJ118" s="112">
        <v>200</v>
      </c>
      <c r="AK118" s="112" t="s">
        <v>5555</v>
      </c>
      <c r="AL118" s="69" t="s">
        <v>4706</v>
      </c>
      <c r="AM118" s="69"/>
      <c r="AN118" s="69">
        <v>5</v>
      </c>
      <c r="AO118" s="69"/>
      <c r="AP118" s="69" t="s">
        <v>5556</v>
      </c>
    </row>
    <row r="119" spans="1:42" ht="98">
      <c r="A119" s="69">
        <v>288</v>
      </c>
      <c r="B119" s="112" t="s">
        <v>2269</v>
      </c>
      <c r="C119" s="112" t="s">
        <v>5586</v>
      </c>
      <c r="D119" s="112" t="s">
        <v>2271</v>
      </c>
      <c r="E119" s="149" t="s">
        <v>5587</v>
      </c>
      <c r="F119" s="149" t="s">
        <v>5588</v>
      </c>
      <c r="G119" s="69" t="s">
        <v>3180</v>
      </c>
      <c r="H119" s="112" t="s">
        <v>5586</v>
      </c>
      <c r="I119" s="112" t="s">
        <v>5586</v>
      </c>
      <c r="J119" s="112" t="s">
        <v>5589</v>
      </c>
      <c r="K119" s="69" t="s">
        <v>209</v>
      </c>
      <c r="L119" s="69" t="s">
        <v>209</v>
      </c>
      <c r="M119" s="69" t="s">
        <v>209</v>
      </c>
      <c r="N119" s="69" t="s">
        <v>209</v>
      </c>
      <c r="O119" s="112" t="s">
        <v>209</v>
      </c>
      <c r="P119" s="112" t="s">
        <v>4705</v>
      </c>
      <c r="Q119" s="112" t="s">
        <v>4705</v>
      </c>
      <c r="R119" s="112"/>
      <c r="S119" s="69">
        <v>2016</v>
      </c>
      <c r="T119" s="112" t="s">
        <v>4706</v>
      </c>
      <c r="U119" s="52">
        <v>1665000</v>
      </c>
      <c r="V119" s="52">
        <v>865000</v>
      </c>
      <c r="W119" s="52">
        <v>610000</v>
      </c>
      <c r="X119" s="52">
        <v>0</v>
      </c>
      <c r="Y119" s="112" t="s">
        <v>4707</v>
      </c>
      <c r="Z119" s="112"/>
      <c r="AA119" s="112" t="s">
        <v>63</v>
      </c>
      <c r="AB119" s="61" t="s">
        <v>5210</v>
      </c>
      <c r="AC119" s="112"/>
      <c r="AD119" s="112" t="s">
        <v>209</v>
      </c>
      <c r="AE119" s="52"/>
      <c r="AF119" s="112" t="s">
        <v>4758</v>
      </c>
      <c r="AG119" s="112" t="s">
        <v>5590</v>
      </c>
      <c r="AH119" s="61" t="s">
        <v>5591</v>
      </c>
      <c r="AI119" s="61" t="s">
        <v>5314</v>
      </c>
      <c r="AJ119" s="112">
        <v>100</v>
      </c>
      <c r="AK119" s="112" t="s">
        <v>74</v>
      </c>
      <c r="AL119" s="69" t="s">
        <v>5592</v>
      </c>
      <c r="AM119" s="69"/>
      <c r="AN119" s="69">
        <v>2</v>
      </c>
      <c r="AO119" s="69" t="s">
        <v>4785</v>
      </c>
      <c r="AP119" s="69" t="s">
        <v>5593</v>
      </c>
    </row>
    <row r="120" spans="1:42" ht="70">
      <c r="A120" s="69">
        <v>291</v>
      </c>
      <c r="B120" s="112" t="s">
        <v>5610</v>
      </c>
      <c r="C120" s="112" t="s">
        <v>5611</v>
      </c>
      <c r="D120" s="112" t="s">
        <v>5612</v>
      </c>
      <c r="E120" s="58" t="s">
        <v>5613</v>
      </c>
      <c r="F120" s="149" t="s">
        <v>5614</v>
      </c>
      <c r="G120" s="69" t="s">
        <v>3180</v>
      </c>
      <c r="H120" s="112" t="s">
        <v>5611</v>
      </c>
      <c r="I120" s="112" t="s">
        <v>5611</v>
      </c>
      <c r="J120" s="112" t="s">
        <v>5615</v>
      </c>
      <c r="K120" s="69" t="s">
        <v>209</v>
      </c>
      <c r="L120" s="69" t="s">
        <v>209</v>
      </c>
      <c r="M120" s="69" t="s">
        <v>209</v>
      </c>
      <c r="N120" s="69" t="s">
        <v>209</v>
      </c>
      <c r="O120" s="112" t="s">
        <v>209</v>
      </c>
      <c r="P120" s="112" t="s">
        <v>4705</v>
      </c>
      <c r="Q120" s="112" t="s">
        <v>4705</v>
      </c>
      <c r="R120" s="112"/>
      <c r="S120" s="69">
        <v>2018</v>
      </c>
      <c r="T120" s="112" t="s">
        <v>4706</v>
      </c>
      <c r="U120" s="52">
        <v>440000</v>
      </c>
      <c r="V120" s="52">
        <v>300000</v>
      </c>
      <c r="W120" s="52">
        <v>0</v>
      </c>
      <c r="X120" s="52">
        <v>0</v>
      </c>
      <c r="Y120" s="112" t="s">
        <v>4707</v>
      </c>
      <c r="Z120" s="112"/>
      <c r="AA120" s="112" t="s">
        <v>63</v>
      </c>
      <c r="AB120" s="61" t="s">
        <v>4735</v>
      </c>
      <c r="AC120" s="112"/>
      <c r="AD120" s="112" t="s">
        <v>209</v>
      </c>
      <c r="AE120" s="52"/>
      <c r="AF120" s="112" t="s">
        <v>4758</v>
      </c>
      <c r="AG120" s="112" t="s">
        <v>5616</v>
      </c>
      <c r="AH120" s="61" t="s">
        <v>5617</v>
      </c>
      <c r="AI120" s="61" t="s">
        <v>5314</v>
      </c>
      <c r="AJ120" s="112">
        <v>500</v>
      </c>
      <c r="AK120" s="112" t="s">
        <v>74</v>
      </c>
      <c r="AL120" s="69" t="s">
        <v>5166</v>
      </c>
      <c r="AM120" s="69"/>
      <c r="AN120" s="69">
        <v>2</v>
      </c>
      <c r="AO120" s="69" t="s">
        <v>5618</v>
      </c>
      <c r="AP120" s="69" t="s">
        <v>5619</v>
      </c>
    </row>
    <row r="121" spans="1:42" ht="126">
      <c r="A121" s="69">
        <v>292</v>
      </c>
      <c r="B121" s="112" t="s">
        <v>5620</v>
      </c>
      <c r="C121" s="112" t="s">
        <v>5621</v>
      </c>
      <c r="D121" s="112" t="s">
        <v>5622</v>
      </c>
      <c r="E121" s="58" t="s">
        <v>5623</v>
      </c>
      <c r="F121" s="149" t="s">
        <v>5624</v>
      </c>
      <c r="G121" s="69" t="s">
        <v>3180</v>
      </c>
      <c r="H121" s="112" t="s">
        <v>5621</v>
      </c>
      <c r="I121" s="112" t="s">
        <v>5621</v>
      </c>
      <c r="J121" s="112" t="s">
        <v>5625</v>
      </c>
      <c r="K121" s="69" t="s">
        <v>209</v>
      </c>
      <c r="L121" s="69" t="s">
        <v>209</v>
      </c>
      <c r="M121" s="69" t="s">
        <v>209</v>
      </c>
      <c r="N121" s="69" t="s">
        <v>209</v>
      </c>
      <c r="O121" s="112" t="s">
        <v>209</v>
      </c>
      <c r="P121" s="112" t="s">
        <v>4705</v>
      </c>
      <c r="Q121" s="112" t="s">
        <v>4705</v>
      </c>
      <c r="R121" s="112"/>
      <c r="S121" s="69">
        <v>2020</v>
      </c>
      <c r="T121" s="112" t="s">
        <v>4706</v>
      </c>
      <c r="U121" s="52">
        <v>0</v>
      </c>
      <c r="V121" s="52">
        <v>1820000</v>
      </c>
      <c r="W121" s="52">
        <v>352000</v>
      </c>
      <c r="X121" s="52">
        <v>0</v>
      </c>
      <c r="Y121" s="112" t="s">
        <v>4707</v>
      </c>
      <c r="Z121" s="112"/>
      <c r="AA121" s="112" t="s">
        <v>63</v>
      </c>
      <c r="AB121" s="61" t="s">
        <v>4823</v>
      </c>
      <c r="AC121" s="112"/>
      <c r="AD121" s="112" t="s">
        <v>209</v>
      </c>
      <c r="AE121" s="52"/>
      <c r="AF121" s="112" t="s">
        <v>4953</v>
      </c>
      <c r="AG121" s="112" t="s">
        <v>5627</v>
      </c>
      <c r="AH121" s="61" t="s">
        <v>5628</v>
      </c>
      <c r="AI121" s="61" t="s">
        <v>5314</v>
      </c>
      <c r="AJ121" s="112">
        <v>500</v>
      </c>
      <c r="AK121" s="112" t="s">
        <v>74</v>
      </c>
      <c r="AL121" s="69" t="s">
        <v>5629</v>
      </c>
      <c r="AM121" s="69"/>
      <c r="AN121" s="69">
        <v>2</v>
      </c>
      <c r="AO121" s="69" t="s">
        <v>4785</v>
      </c>
      <c r="AP121" s="69" t="s">
        <v>5366</v>
      </c>
    </row>
    <row r="122" spans="1:42" ht="56">
      <c r="A122" s="69">
        <v>293</v>
      </c>
      <c r="B122" s="112" t="s">
        <v>5630</v>
      </c>
      <c r="C122" s="112" t="s">
        <v>5631</v>
      </c>
      <c r="D122" s="112" t="s">
        <v>5632</v>
      </c>
      <c r="E122" s="69" t="s">
        <v>5633</v>
      </c>
      <c r="F122" s="149" t="s">
        <v>5634</v>
      </c>
      <c r="G122" s="69" t="s">
        <v>3180</v>
      </c>
      <c r="H122" s="112" t="s">
        <v>5631</v>
      </c>
      <c r="I122" s="112" t="s">
        <v>5631</v>
      </c>
      <c r="J122" s="112" t="s">
        <v>5635</v>
      </c>
      <c r="K122" s="69" t="s">
        <v>209</v>
      </c>
      <c r="L122" s="69" t="s">
        <v>209</v>
      </c>
      <c r="M122" s="69" t="s">
        <v>209</v>
      </c>
      <c r="N122" s="69" t="s">
        <v>209</v>
      </c>
      <c r="O122" s="112" t="s">
        <v>209</v>
      </c>
      <c r="P122" s="112" t="s">
        <v>4705</v>
      </c>
      <c r="Q122" s="112" t="s">
        <v>4705</v>
      </c>
      <c r="R122" s="112"/>
      <c r="S122" s="69">
        <v>2019</v>
      </c>
      <c r="T122" s="112" t="s">
        <v>4706</v>
      </c>
      <c r="U122" s="52">
        <v>0</v>
      </c>
      <c r="V122" s="52">
        <v>0</v>
      </c>
      <c r="W122" s="52">
        <v>0</v>
      </c>
      <c r="X122" s="52">
        <v>0</v>
      </c>
      <c r="Y122" s="112" t="s">
        <v>5636</v>
      </c>
      <c r="Z122" s="112"/>
      <c r="AA122" s="112" t="s">
        <v>63</v>
      </c>
      <c r="AB122" s="61" t="s">
        <v>4932</v>
      </c>
      <c r="AC122" s="112"/>
      <c r="AD122" s="112" t="s">
        <v>209</v>
      </c>
      <c r="AE122" s="52"/>
      <c r="AF122" s="112" t="s">
        <v>170</v>
      </c>
      <c r="AG122" s="112" t="s">
        <v>5637</v>
      </c>
      <c r="AH122" s="61" t="s">
        <v>5638</v>
      </c>
      <c r="AI122" s="61" t="s">
        <v>5314</v>
      </c>
      <c r="AJ122" s="112">
        <v>60</v>
      </c>
      <c r="AK122" s="112" t="s">
        <v>5639</v>
      </c>
      <c r="AL122" s="69" t="s">
        <v>4706</v>
      </c>
      <c r="AM122" s="69"/>
      <c r="AN122" s="69">
        <v>2</v>
      </c>
      <c r="AO122" s="69" t="s">
        <v>4785</v>
      </c>
      <c r="AP122" s="69" t="s">
        <v>5640</v>
      </c>
    </row>
    <row r="123" spans="1:42" ht="70">
      <c r="A123" s="69">
        <v>294</v>
      </c>
      <c r="B123" s="112" t="s">
        <v>5641</v>
      </c>
      <c r="C123" s="112" t="s">
        <v>5642</v>
      </c>
      <c r="D123" s="112" t="s">
        <v>5643</v>
      </c>
      <c r="E123" s="69" t="s">
        <v>5644</v>
      </c>
      <c r="F123" s="149" t="s">
        <v>5645</v>
      </c>
      <c r="G123" s="69" t="s">
        <v>3180</v>
      </c>
      <c r="H123" s="112" t="s">
        <v>5642</v>
      </c>
      <c r="I123" s="112" t="s">
        <v>5642</v>
      </c>
      <c r="J123" s="112" t="s">
        <v>5646</v>
      </c>
      <c r="K123" s="69" t="s">
        <v>209</v>
      </c>
      <c r="L123" s="69" t="s">
        <v>209</v>
      </c>
      <c r="M123" s="69" t="s">
        <v>209</v>
      </c>
      <c r="N123" s="69" t="s">
        <v>209</v>
      </c>
      <c r="O123" s="112" t="s">
        <v>209</v>
      </c>
      <c r="P123" s="112" t="s">
        <v>4705</v>
      </c>
      <c r="Q123" s="112" t="s">
        <v>4705</v>
      </c>
      <c r="R123" s="112"/>
      <c r="S123" s="69">
        <v>2019</v>
      </c>
      <c r="T123" s="112" t="s">
        <v>4706</v>
      </c>
      <c r="U123" s="52">
        <v>248500</v>
      </c>
      <c r="V123" s="52">
        <v>0</v>
      </c>
      <c r="W123" s="52">
        <v>1025000</v>
      </c>
      <c r="X123" s="52">
        <v>0</v>
      </c>
      <c r="Y123" s="112" t="s">
        <v>4707</v>
      </c>
      <c r="Z123" s="112"/>
      <c r="AA123" s="112" t="s">
        <v>63</v>
      </c>
      <c r="AB123" s="61">
        <v>500000</v>
      </c>
      <c r="AC123" s="112"/>
      <c r="AD123" s="112" t="s">
        <v>209</v>
      </c>
      <c r="AE123" s="52"/>
      <c r="AF123" s="112" t="s">
        <v>5647</v>
      </c>
      <c r="AG123" s="112" t="s">
        <v>5648</v>
      </c>
      <c r="AH123" s="61" t="s">
        <v>5649</v>
      </c>
      <c r="AI123" s="61" t="s">
        <v>5314</v>
      </c>
      <c r="AJ123" s="112">
        <v>50</v>
      </c>
      <c r="AK123" s="112" t="s">
        <v>74</v>
      </c>
      <c r="AL123" s="69" t="s">
        <v>4706</v>
      </c>
      <c r="AM123" s="69"/>
      <c r="AN123" s="69">
        <v>1</v>
      </c>
      <c r="AO123" s="69" t="s">
        <v>5650</v>
      </c>
      <c r="AP123" s="69" t="s">
        <v>5651</v>
      </c>
    </row>
    <row r="124" spans="1:42" ht="84">
      <c r="A124" s="69">
        <v>295</v>
      </c>
      <c r="B124" s="112" t="s">
        <v>5652</v>
      </c>
      <c r="C124" s="112" t="s">
        <v>5653</v>
      </c>
      <c r="D124" s="112" t="s">
        <v>5654</v>
      </c>
      <c r="E124" s="69" t="s">
        <v>5655</v>
      </c>
      <c r="F124" s="149" t="s">
        <v>5656</v>
      </c>
      <c r="G124" s="69" t="s">
        <v>3180</v>
      </c>
      <c r="H124" s="112" t="s">
        <v>5653</v>
      </c>
      <c r="I124" s="112" t="s">
        <v>5653</v>
      </c>
      <c r="J124" s="112" t="s">
        <v>5657</v>
      </c>
      <c r="K124" s="69" t="s">
        <v>209</v>
      </c>
      <c r="L124" s="69" t="s">
        <v>209</v>
      </c>
      <c r="M124" s="69" t="s">
        <v>209</v>
      </c>
      <c r="N124" s="69" t="s">
        <v>209</v>
      </c>
      <c r="O124" s="112" t="s">
        <v>209</v>
      </c>
      <c r="P124" s="112" t="s">
        <v>4705</v>
      </c>
      <c r="Q124" s="112" t="s">
        <v>4705</v>
      </c>
      <c r="R124" s="112"/>
      <c r="S124" s="69">
        <v>2018</v>
      </c>
      <c r="T124" s="112" t="s">
        <v>4706</v>
      </c>
      <c r="U124" s="52">
        <v>0</v>
      </c>
      <c r="V124" s="52">
        <v>2215000</v>
      </c>
      <c r="W124" s="52">
        <v>533500</v>
      </c>
      <c r="X124" s="52">
        <v>25000</v>
      </c>
      <c r="Y124" s="112" t="s">
        <v>4707</v>
      </c>
      <c r="Z124" s="112"/>
      <c r="AA124" s="112" t="s">
        <v>63</v>
      </c>
      <c r="AB124" s="61" t="s">
        <v>4746</v>
      </c>
      <c r="AC124" s="112"/>
      <c r="AD124" s="112" t="s">
        <v>209</v>
      </c>
      <c r="AE124" s="52"/>
      <c r="AF124" s="112" t="s">
        <v>4758</v>
      </c>
      <c r="AG124" s="112" t="s">
        <v>5658</v>
      </c>
      <c r="AH124" s="61" t="s">
        <v>5659</v>
      </c>
      <c r="AI124" s="61" t="s">
        <v>5314</v>
      </c>
      <c r="AJ124" s="112">
        <v>200</v>
      </c>
      <c r="AK124" s="112" t="s">
        <v>283</v>
      </c>
      <c r="AL124" s="69" t="s">
        <v>4706</v>
      </c>
      <c r="AM124" s="69"/>
      <c r="AN124" s="69">
        <v>1</v>
      </c>
      <c r="AO124" s="69" t="s">
        <v>4785</v>
      </c>
      <c r="AP124" s="69" t="s">
        <v>5660</v>
      </c>
    </row>
    <row r="125" spans="1:42" ht="112">
      <c r="A125" s="69">
        <v>297</v>
      </c>
      <c r="B125" s="112" t="s">
        <v>5671</v>
      </c>
      <c r="C125" s="112" t="s">
        <v>5672</v>
      </c>
      <c r="D125" s="112" t="s">
        <v>5673</v>
      </c>
      <c r="E125" s="69" t="s">
        <v>5674</v>
      </c>
      <c r="F125" s="149" t="s">
        <v>5675</v>
      </c>
      <c r="G125" s="69" t="s">
        <v>3180</v>
      </c>
      <c r="H125" s="112" t="s">
        <v>5672</v>
      </c>
      <c r="I125" s="112" t="s">
        <v>5672</v>
      </c>
      <c r="J125" s="112" t="s">
        <v>5676</v>
      </c>
      <c r="K125" s="69" t="s">
        <v>209</v>
      </c>
      <c r="L125" s="69" t="s">
        <v>209</v>
      </c>
      <c r="M125" s="69" t="s">
        <v>209</v>
      </c>
      <c r="N125" s="69" t="s">
        <v>209</v>
      </c>
      <c r="O125" s="112" t="s">
        <v>209</v>
      </c>
      <c r="P125" s="112" t="s">
        <v>4705</v>
      </c>
      <c r="Q125" s="112" t="s">
        <v>4705</v>
      </c>
      <c r="R125" s="112"/>
      <c r="S125" s="69">
        <v>2018</v>
      </c>
      <c r="T125" s="112" t="s">
        <v>4706</v>
      </c>
      <c r="U125" s="52">
        <v>0</v>
      </c>
      <c r="V125" s="52">
        <v>1663000</v>
      </c>
      <c r="W125" s="52">
        <v>113000</v>
      </c>
      <c r="X125" s="52">
        <v>15000</v>
      </c>
      <c r="Y125" s="112" t="s">
        <v>4707</v>
      </c>
      <c r="Z125" s="112"/>
      <c r="AA125" s="112" t="s">
        <v>63</v>
      </c>
      <c r="AB125" s="61" t="s">
        <v>4959</v>
      </c>
      <c r="AC125" s="112"/>
      <c r="AD125" s="112" t="s">
        <v>209</v>
      </c>
      <c r="AE125" s="52"/>
      <c r="AF125" s="112" t="s">
        <v>4758</v>
      </c>
      <c r="AG125" s="112" t="s">
        <v>5677</v>
      </c>
      <c r="AH125" s="61" t="s">
        <v>5678</v>
      </c>
      <c r="AI125" s="61" t="s">
        <v>5314</v>
      </c>
      <c r="AJ125" s="112">
        <v>30</v>
      </c>
      <c r="AK125" s="112" t="s">
        <v>5679</v>
      </c>
      <c r="AL125" s="69" t="s">
        <v>5680</v>
      </c>
      <c r="AM125" s="69"/>
      <c r="AN125" s="69">
        <v>2</v>
      </c>
      <c r="AO125" s="69" t="s">
        <v>4785</v>
      </c>
      <c r="AP125" s="69" t="s">
        <v>5681</v>
      </c>
    </row>
    <row r="126" spans="1:42" ht="98">
      <c r="A126" s="69">
        <v>298</v>
      </c>
      <c r="B126" s="112" t="s">
        <v>5682</v>
      </c>
      <c r="C126" s="112" t="s">
        <v>5683</v>
      </c>
      <c r="D126" s="112" t="s">
        <v>5684</v>
      </c>
      <c r="E126" s="69" t="s">
        <v>5685</v>
      </c>
      <c r="F126" s="149" t="s">
        <v>5686</v>
      </c>
      <c r="G126" s="69" t="s">
        <v>3180</v>
      </c>
      <c r="H126" s="112" t="s">
        <v>5683</v>
      </c>
      <c r="I126" s="112" t="s">
        <v>5683</v>
      </c>
      <c r="J126" s="112" t="s">
        <v>5687</v>
      </c>
      <c r="K126" s="69" t="s">
        <v>209</v>
      </c>
      <c r="L126" s="69" t="s">
        <v>209</v>
      </c>
      <c r="M126" s="69" t="s">
        <v>209</v>
      </c>
      <c r="N126" s="69" t="s">
        <v>209</v>
      </c>
      <c r="O126" s="112" t="s">
        <v>209</v>
      </c>
      <c r="P126" s="112" t="s">
        <v>4705</v>
      </c>
      <c r="Q126" s="112" t="s">
        <v>4705</v>
      </c>
      <c r="R126" s="112"/>
      <c r="S126" s="69">
        <v>2016</v>
      </c>
      <c r="T126" s="112" t="s">
        <v>4706</v>
      </c>
      <c r="U126" s="52">
        <v>170000</v>
      </c>
      <c r="V126" s="52">
        <v>3832500</v>
      </c>
      <c r="W126" s="52">
        <v>580000</v>
      </c>
      <c r="X126" s="52">
        <v>50000</v>
      </c>
      <c r="Y126" s="112" t="s">
        <v>4707</v>
      </c>
      <c r="Z126" s="112"/>
      <c r="AA126" s="112" t="s">
        <v>63</v>
      </c>
      <c r="AB126" s="61" t="s">
        <v>5688</v>
      </c>
      <c r="AC126" s="112"/>
      <c r="AD126" s="112" t="s">
        <v>209</v>
      </c>
      <c r="AE126" s="52"/>
      <c r="AF126" s="112" t="s">
        <v>5689</v>
      </c>
      <c r="AG126" s="112" t="s">
        <v>5690</v>
      </c>
      <c r="AH126" s="61" t="s">
        <v>5691</v>
      </c>
      <c r="AI126" s="61" t="s">
        <v>5314</v>
      </c>
      <c r="AJ126" s="112">
        <v>1000</v>
      </c>
      <c r="AK126" s="112" t="s">
        <v>74</v>
      </c>
      <c r="AL126" s="69" t="s">
        <v>5692</v>
      </c>
      <c r="AM126" s="69"/>
      <c r="AN126" s="69">
        <v>1</v>
      </c>
      <c r="AO126" s="69" t="s">
        <v>4785</v>
      </c>
      <c r="AP126" s="69" t="s">
        <v>5693</v>
      </c>
    </row>
    <row r="127" spans="1:42" ht="56">
      <c r="A127" s="69">
        <v>302</v>
      </c>
      <c r="B127" s="112" t="s">
        <v>5722</v>
      </c>
      <c r="C127" s="112" t="s">
        <v>5723</v>
      </c>
      <c r="D127" s="112" t="s">
        <v>5724</v>
      </c>
      <c r="E127" s="69" t="s">
        <v>5725</v>
      </c>
      <c r="F127" s="149" t="s">
        <v>5726</v>
      </c>
      <c r="G127" s="69" t="s">
        <v>3180</v>
      </c>
      <c r="H127" s="112" t="s">
        <v>5723</v>
      </c>
      <c r="I127" s="112" t="s">
        <v>5723</v>
      </c>
      <c r="J127" s="112" t="s">
        <v>5727</v>
      </c>
      <c r="K127" s="69" t="s">
        <v>209</v>
      </c>
      <c r="L127" s="69" t="s">
        <v>209</v>
      </c>
      <c r="M127" s="69" t="s">
        <v>209</v>
      </c>
      <c r="N127" s="69" t="s">
        <v>209</v>
      </c>
      <c r="O127" s="112" t="s">
        <v>209</v>
      </c>
      <c r="P127" s="112" t="s">
        <v>4705</v>
      </c>
      <c r="Q127" s="112" t="s">
        <v>4705</v>
      </c>
      <c r="R127" s="112"/>
      <c r="S127" s="69">
        <v>2019</v>
      </c>
      <c r="T127" s="112" t="s">
        <v>4706</v>
      </c>
      <c r="U127" s="52">
        <v>0</v>
      </c>
      <c r="V127" s="52">
        <v>510000</v>
      </c>
      <c r="W127" s="52">
        <v>395000</v>
      </c>
      <c r="X127" s="52">
        <v>35000</v>
      </c>
      <c r="Y127" s="112" t="s">
        <v>4707</v>
      </c>
      <c r="Z127" s="112"/>
      <c r="AA127" s="112" t="s">
        <v>63</v>
      </c>
      <c r="AB127" s="61"/>
      <c r="AC127" s="112"/>
      <c r="AD127" s="112" t="s">
        <v>209</v>
      </c>
      <c r="AE127" s="52"/>
      <c r="AF127" s="112" t="s">
        <v>5728</v>
      </c>
      <c r="AG127" s="112" t="s">
        <v>5729</v>
      </c>
      <c r="AH127" s="61" t="s">
        <v>5427</v>
      </c>
      <c r="AI127" s="61" t="s">
        <v>5314</v>
      </c>
      <c r="AJ127" s="112">
        <v>90</v>
      </c>
      <c r="AK127" s="69" t="s">
        <v>4706</v>
      </c>
      <c r="AL127" s="69" t="s">
        <v>5730</v>
      </c>
      <c r="AM127" s="69"/>
      <c r="AN127" s="69">
        <v>1</v>
      </c>
      <c r="AO127" s="69"/>
      <c r="AP127" s="69" t="s">
        <v>5366</v>
      </c>
    </row>
    <row r="128" spans="1:42" ht="70">
      <c r="A128" s="69">
        <v>304</v>
      </c>
      <c r="B128" s="112" t="s">
        <v>5740</v>
      </c>
      <c r="C128" s="112" t="s">
        <v>5741</v>
      </c>
      <c r="D128" s="112" t="s">
        <v>5742</v>
      </c>
      <c r="E128" s="58" t="s">
        <v>5743</v>
      </c>
      <c r="F128" s="149" t="s">
        <v>5744</v>
      </c>
      <c r="G128" s="69" t="s">
        <v>3180</v>
      </c>
      <c r="H128" s="112" t="s">
        <v>5741</v>
      </c>
      <c r="I128" s="112" t="s">
        <v>5741</v>
      </c>
      <c r="J128" s="112" t="s">
        <v>5745</v>
      </c>
      <c r="K128" s="69" t="s">
        <v>209</v>
      </c>
      <c r="L128" s="69" t="s">
        <v>209</v>
      </c>
      <c r="M128" s="69" t="s">
        <v>209</v>
      </c>
      <c r="N128" s="69" t="s">
        <v>209</v>
      </c>
      <c r="O128" s="112" t="s">
        <v>209</v>
      </c>
      <c r="P128" s="112" t="s">
        <v>4705</v>
      </c>
      <c r="Q128" s="112" t="s">
        <v>4705</v>
      </c>
      <c r="R128" s="112"/>
      <c r="S128" s="69">
        <v>2015</v>
      </c>
      <c r="T128" s="112" t="s">
        <v>4706</v>
      </c>
      <c r="U128" s="52">
        <v>0</v>
      </c>
      <c r="V128" s="52">
        <v>0</v>
      </c>
      <c r="W128" s="52">
        <v>61000</v>
      </c>
      <c r="X128" s="52" t="s">
        <v>102</v>
      </c>
      <c r="Y128" s="112" t="s">
        <v>5636</v>
      </c>
      <c r="Z128" s="112"/>
      <c r="AA128" s="112" t="s">
        <v>63</v>
      </c>
      <c r="AB128" s="61" t="s">
        <v>4721</v>
      </c>
      <c r="AC128" s="112"/>
      <c r="AD128" s="112" t="s">
        <v>209</v>
      </c>
      <c r="AE128" s="52"/>
      <c r="AF128" s="112" t="s">
        <v>170</v>
      </c>
      <c r="AG128" s="112" t="s">
        <v>5746</v>
      </c>
      <c r="AH128" s="61"/>
      <c r="AI128" s="61" t="s">
        <v>5314</v>
      </c>
      <c r="AJ128" s="112">
        <v>50</v>
      </c>
      <c r="AK128" s="112" t="s">
        <v>5747</v>
      </c>
      <c r="AL128" s="69" t="s">
        <v>4706</v>
      </c>
      <c r="AM128" s="69"/>
      <c r="AN128" s="69">
        <v>1</v>
      </c>
      <c r="AO128" s="69"/>
      <c r="AP128" s="69" t="s">
        <v>5748</v>
      </c>
    </row>
    <row r="129" spans="1:42" ht="112">
      <c r="A129" s="69">
        <v>306</v>
      </c>
      <c r="B129" s="112" t="s">
        <v>5759</v>
      </c>
      <c r="C129" s="112" t="s">
        <v>5760</v>
      </c>
      <c r="D129" s="112" t="s">
        <v>5761</v>
      </c>
      <c r="E129" s="58" t="s">
        <v>5762</v>
      </c>
      <c r="F129" s="149" t="s">
        <v>5763</v>
      </c>
      <c r="G129" s="69" t="s">
        <v>3180</v>
      </c>
      <c r="H129" s="112" t="s">
        <v>5760</v>
      </c>
      <c r="I129" s="112" t="s">
        <v>5760</v>
      </c>
      <c r="J129" s="112" t="s">
        <v>5764</v>
      </c>
      <c r="K129" s="69" t="s">
        <v>209</v>
      </c>
      <c r="L129" s="69" t="s">
        <v>209</v>
      </c>
      <c r="M129" s="69" t="s">
        <v>209</v>
      </c>
      <c r="N129" s="69" t="s">
        <v>209</v>
      </c>
      <c r="O129" s="112" t="s">
        <v>209</v>
      </c>
      <c r="P129" s="112" t="s">
        <v>4705</v>
      </c>
      <c r="Q129" s="112" t="s">
        <v>4705</v>
      </c>
      <c r="R129" s="112"/>
      <c r="S129" s="69">
        <v>2019</v>
      </c>
      <c r="T129" s="112" t="s">
        <v>4706</v>
      </c>
      <c r="U129" s="52">
        <v>0</v>
      </c>
      <c r="V129" s="52">
        <v>0</v>
      </c>
      <c r="W129" s="52">
        <v>0</v>
      </c>
      <c r="X129" s="52" t="s">
        <v>102</v>
      </c>
      <c r="Y129" s="112" t="s">
        <v>4707</v>
      </c>
      <c r="Z129" s="112"/>
      <c r="AA129" s="112" t="s">
        <v>63</v>
      </c>
      <c r="AB129" s="61"/>
      <c r="AC129" s="112"/>
      <c r="AD129" s="112" t="s">
        <v>209</v>
      </c>
      <c r="AE129" s="52"/>
      <c r="AF129" s="112" t="s">
        <v>4758</v>
      </c>
      <c r="AG129" s="112" t="s">
        <v>5765</v>
      </c>
      <c r="AH129" s="61"/>
      <c r="AI129" s="61" t="s">
        <v>5314</v>
      </c>
      <c r="AJ129" s="112">
        <v>80</v>
      </c>
      <c r="AK129" s="69" t="s">
        <v>4706</v>
      </c>
      <c r="AL129" s="69" t="s">
        <v>5766</v>
      </c>
      <c r="AM129" s="69"/>
      <c r="AN129" s="69">
        <v>1</v>
      </c>
      <c r="AO129" s="69"/>
      <c r="AP129" s="69" t="s">
        <v>5767</v>
      </c>
    </row>
    <row r="130" spans="1:42" ht="112">
      <c r="A130" s="69">
        <v>307</v>
      </c>
      <c r="B130" s="112" t="s">
        <v>5768</v>
      </c>
      <c r="C130" s="112" t="s">
        <v>5769</v>
      </c>
      <c r="D130" s="112" t="s">
        <v>5770</v>
      </c>
      <c r="E130" s="58" t="s">
        <v>5771</v>
      </c>
      <c r="F130" s="149" t="s">
        <v>5772</v>
      </c>
      <c r="G130" s="69" t="s">
        <v>3180</v>
      </c>
      <c r="H130" s="112" t="s">
        <v>5769</v>
      </c>
      <c r="I130" s="112" t="s">
        <v>5769</v>
      </c>
      <c r="J130" s="112" t="s">
        <v>5773</v>
      </c>
      <c r="K130" s="69" t="s">
        <v>209</v>
      </c>
      <c r="L130" s="69" t="s">
        <v>209</v>
      </c>
      <c r="M130" s="69" t="s">
        <v>209</v>
      </c>
      <c r="N130" s="69" t="s">
        <v>209</v>
      </c>
      <c r="O130" s="112" t="s">
        <v>209</v>
      </c>
      <c r="P130" s="112" t="s">
        <v>4705</v>
      </c>
      <c r="Q130" s="112" t="s">
        <v>4705</v>
      </c>
      <c r="R130" s="112"/>
      <c r="S130" s="69">
        <v>2019</v>
      </c>
      <c r="T130" s="112" t="s">
        <v>4706</v>
      </c>
      <c r="U130" s="52">
        <v>0</v>
      </c>
      <c r="V130" s="52">
        <v>892000</v>
      </c>
      <c r="W130" s="52">
        <v>433500</v>
      </c>
      <c r="X130" s="52" t="s">
        <v>102</v>
      </c>
      <c r="Y130" s="112" t="s">
        <v>4707</v>
      </c>
      <c r="Z130" s="112"/>
      <c r="AA130" s="112" t="s">
        <v>63</v>
      </c>
      <c r="AB130" s="61" t="s">
        <v>4959</v>
      </c>
      <c r="AC130" s="112"/>
      <c r="AD130" s="112" t="s">
        <v>209</v>
      </c>
      <c r="AE130" s="52"/>
      <c r="AF130" s="112" t="s">
        <v>4758</v>
      </c>
      <c r="AG130" s="112" t="s">
        <v>5774</v>
      </c>
      <c r="AH130" s="61" t="s">
        <v>5775</v>
      </c>
      <c r="AI130" s="61" t="s">
        <v>5314</v>
      </c>
      <c r="AJ130" s="112"/>
      <c r="AK130" s="112" t="s">
        <v>5776</v>
      </c>
      <c r="AL130" s="69" t="s">
        <v>5166</v>
      </c>
      <c r="AM130" s="69"/>
      <c r="AN130" s="69">
        <v>1</v>
      </c>
      <c r="AO130" s="69"/>
      <c r="AP130" s="69" t="s">
        <v>5366</v>
      </c>
    </row>
    <row r="131" spans="1:42" ht="84">
      <c r="A131" s="69">
        <v>308</v>
      </c>
      <c r="B131" s="112" t="s">
        <v>5777</v>
      </c>
      <c r="C131" s="112" t="s">
        <v>5778</v>
      </c>
      <c r="D131" s="112" t="s">
        <v>5779</v>
      </c>
      <c r="E131" s="69" t="s">
        <v>5780</v>
      </c>
      <c r="F131" s="149" t="s">
        <v>5781</v>
      </c>
      <c r="G131" s="69" t="s">
        <v>3180</v>
      </c>
      <c r="H131" s="112" t="s">
        <v>5778</v>
      </c>
      <c r="I131" s="112" t="s">
        <v>5778</v>
      </c>
      <c r="J131" s="112" t="s">
        <v>5782</v>
      </c>
      <c r="K131" s="69" t="s">
        <v>209</v>
      </c>
      <c r="L131" s="69" t="s">
        <v>209</v>
      </c>
      <c r="M131" s="69" t="s">
        <v>209</v>
      </c>
      <c r="N131" s="69" t="s">
        <v>209</v>
      </c>
      <c r="O131" s="112" t="s">
        <v>209</v>
      </c>
      <c r="P131" s="112" t="s">
        <v>4705</v>
      </c>
      <c r="Q131" s="112" t="s">
        <v>4705</v>
      </c>
      <c r="R131" s="112"/>
      <c r="S131" s="69">
        <v>2019</v>
      </c>
      <c r="T131" s="112" t="s">
        <v>4706</v>
      </c>
      <c r="U131" s="52">
        <v>0</v>
      </c>
      <c r="V131" s="52">
        <v>0</v>
      </c>
      <c r="W131" s="52">
        <v>10000</v>
      </c>
      <c r="X131" s="52" t="s">
        <v>102</v>
      </c>
      <c r="Y131" s="112" t="s">
        <v>4707</v>
      </c>
      <c r="Z131" s="112"/>
      <c r="AA131" s="112" t="s">
        <v>63</v>
      </c>
      <c r="AB131" s="61" t="s">
        <v>5210</v>
      </c>
      <c r="AC131" s="112"/>
      <c r="AD131" s="112" t="s">
        <v>209</v>
      </c>
      <c r="AE131" s="52"/>
      <c r="AF131" s="112" t="s">
        <v>5783</v>
      </c>
      <c r="AG131" s="112" t="s">
        <v>5784</v>
      </c>
      <c r="AH131" s="61">
        <v>20000</v>
      </c>
      <c r="AI131" s="61" t="s">
        <v>5314</v>
      </c>
      <c r="AJ131" s="112">
        <v>100</v>
      </c>
      <c r="AK131" s="112" t="s">
        <v>295</v>
      </c>
      <c r="AL131" s="69" t="s">
        <v>5785</v>
      </c>
      <c r="AM131" s="69"/>
      <c r="AN131" s="69">
        <v>3</v>
      </c>
      <c r="AO131" s="69"/>
      <c r="AP131" s="69" t="s">
        <v>5051</v>
      </c>
    </row>
    <row r="132" spans="1:42" ht="98">
      <c r="A132" s="69">
        <v>310</v>
      </c>
      <c r="B132" s="112" t="s">
        <v>5795</v>
      </c>
      <c r="C132" s="112" t="s">
        <v>5796</v>
      </c>
      <c r="D132" s="112" t="s">
        <v>1533</v>
      </c>
      <c r="E132" s="58" t="s">
        <v>5797</v>
      </c>
      <c r="F132" s="149" t="s">
        <v>5798</v>
      </c>
      <c r="G132" s="69" t="s">
        <v>3180</v>
      </c>
      <c r="H132" s="112" t="s">
        <v>5796</v>
      </c>
      <c r="I132" s="112" t="s">
        <v>5796</v>
      </c>
      <c r="J132" s="112" t="s">
        <v>1535</v>
      </c>
      <c r="K132" s="69" t="s">
        <v>209</v>
      </c>
      <c r="L132" s="69" t="s">
        <v>209</v>
      </c>
      <c r="M132" s="69" t="s">
        <v>209</v>
      </c>
      <c r="N132" s="69" t="s">
        <v>209</v>
      </c>
      <c r="O132" s="112" t="s">
        <v>209</v>
      </c>
      <c r="P132" s="112" t="s">
        <v>4720</v>
      </c>
      <c r="Q132" s="112" t="s">
        <v>4705</v>
      </c>
      <c r="R132" s="112"/>
      <c r="S132" s="69">
        <v>2015</v>
      </c>
      <c r="T132" s="112" t="s">
        <v>4706</v>
      </c>
      <c r="U132" s="52">
        <v>1587500</v>
      </c>
      <c r="V132" s="52">
        <v>1480000</v>
      </c>
      <c r="W132" s="52">
        <v>875000</v>
      </c>
      <c r="X132" s="52">
        <v>45000</v>
      </c>
      <c r="Y132" s="112" t="s">
        <v>4707</v>
      </c>
      <c r="Z132" s="112"/>
      <c r="AA132" s="112" t="s">
        <v>63</v>
      </c>
      <c r="AB132" s="61" t="s">
        <v>4721</v>
      </c>
      <c r="AC132" s="112"/>
      <c r="AD132" s="112" t="s">
        <v>209</v>
      </c>
      <c r="AE132" s="52"/>
      <c r="AF132" s="112" t="s">
        <v>4758</v>
      </c>
      <c r="AG132" s="112" t="s">
        <v>5799</v>
      </c>
      <c r="AH132" s="61" t="s">
        <v>5800</v>
      </c>
      <c r="AI132" s="61" t="s">
        <v>5314</v>
      </c>
      <c r="AJ132" s="112"/>
      <c r="AK132" s="112" t="s">
        <v>843</v>
      </c>
      <c r="AL132" s="69" t="s">
        <v>5785</v>
      </c>
      <c r="AM132" s="69"/>
      <c r="AN132" s="69">
        <v>2</v>
      </c>
      <c r="AO132" s="69"/>
      <c r="AP132" s="69" t="s">
        <v>5801</v>
      </c>
    </row>
    <row r="133" spans="1:42" ht="84">
      <c r="A133" s="69">
        <v>315</v>
      </c>
      <c r="B133" s="112" t="s">
        <v>5837</v>
      </c>
      <c r="C133" s="112" t="s">
        <v>5838</v>
      </c>
      <c r="D133" s="112" t="s">
        <v>5839</v>
      </c>
      <c r="E133" s="149" t="s">
        <v>5840</v>
      </c>
      <c r="F133" s="149" t="s">
        <v>5841</v>
      </c>
      <c r="G133" s="69" t="s">
        <v>3180</v>
      </c>
      <c r="H133" s="112" t="s">
        <v>5838</v>
      </c>
      <c r="I133" s="112" t="s">
        <v>5838</v>
      </c>
      <c r="J133" s="112" t="s">
        <v>5842</v>
      </c>
      <c r="K133" s="69" t="s">
        <v>209</v>
      </c>
      <c r="L133" s="69" t="s">
        <v>209</v>
      </c>
      <c r="M133" s="69" t="s">
        <v>209</v>
      </c>
      <c r="N133" s="69" t="s">
        <v>209</v>
      </c>
      <c r="O133" s="112" t="s">
        <v>209</v>
      </c>
      <c r="P133" s="112" t="s">
        <v>4720</v>
      </c>
      <c r="Q133" s="112" t="s">
        <v>209</v>
      </c>
      <c r="R133" s="112"/>
      <c r="S133" s="69">
        <v>2020</v>
      </c>
      <c r="T133" s="112" t="s">
        <v>4706</v>
      </c>
      <c r="U133" s="52">
        <v>2340000</v>
      </c>
      <c r="V133" s="52">
        <v>15306000</v>
      </c>
      <c r="W133" s="52">
        <v>115000</v>
      </c>
      <c r="X133" s="52" t="s">
        <v>102</v>
      </c>
      <c r="Y133" s="112" t="s">
        <v>4707</v>
      </c>
      <c r="Z133" s="112"/>
      <c r="AA133" s="112" t="s">
        <v>63</v>
      </c>
      <c r="AB133" s="61"/>
      <c r="AC133" s="112"/>
      <c r="AD133" s="112" t="s">
        <v>209</v>
      </c>
      <c r="AE133" s="52"/>
      <c r="AF133" s="112" t="s">
        <v>4758</v>
      </c>
      <c r="AG133" s="112" t="s">
        <v>5843</v>
      </c>
      <c r="AH133" s="61" t="s">
        <v>5844</v>
      </c>
      <c r="AI133" s="61" t="s">
        <v>5314</v>
      </c>
      <c r="AJ133" s="112" t="s">
        <v>5845</v>
      </c>
      <c r="AK133" s="112" t="s">
        <v>843</v>
      </c>
      <c r="AL133" s="69" t="s">
        <v>5785</v>
      </c>
      <c r="AM133" s="69"/>
      <c r="AN133" s="69">
        <v>2</v>
      </c>
      <c r="AO133" s="69"/>
      <c r="AP133" s="69" t="s">
        <v>5846</v>
      </c>
    </row>
    <row r="134" spans="1:42" ht="70">
      <c r="A134" s="69">
        <v>318</v>
      </c>
      <c r="B134" s="69" t="s">
        <v>5864</v>
      </c>
      <c r="C134" s="69" t="s">
        <v>5865</v>
      </c>
      <c r="D134" s="69" t="s">
        <v>5866</v>
      </c>
      <c r="E134" s="69" t="s">
        <v>5867</v>
      </c>
      <c r="F134" s="149" t="s">
        <v>5868</v>
      </c>
      <c r="G134" s="69" t="s">
        <v>3180</v>
      </c>
      <c r="H134" s="69" t="s">
        <v>5865</v>
      </c>
      <c r="I134" s="69" t="s">
        <v>5865</v>
      </c>
      <c r="J134" s="69" t="s">
        <v>5869</v>
      </c>
      <c r="K134" s="69" t="s">
        <v>209</v>
      </c>
      <c r="L134" s="69" t="s">
        <v>209</v>
      </c>
      <c r="M134" s="69" t="s">
        <v>209</v>
      </c>
      <c r="N134" s="69" t="s">
        <v>209</v>
      </c>
      <c r="O134" s="112" t="s">
        <v>209</v>
      </c>
      <c r="P134" s="69" t="s">
        <v>4720</v>
      </c>
      <c r="Q134" s="69" t="s">
        <v>5870</v>
      </c>
      <c r="R134" s="69"/>
      <c r="S134" s="69">
        <v>2015</v>
      </c>
      <c r="T134" s="112" t="s">
        <v>4706</v>
      </c>
      <c r="U134" s="68">
        <v>410000</v>
      </c>
      <c r="V134" s="68">
        <v>10000</v>
      </c>
      <c r="W134" s="68">
        <v>0</v>
      </c>
      <c r="X134" s="68" t="s">
        <v>102</v>
      </c>
      <c r="Y134" s="69" t="s">
        <v>5636</v>
      </c>
      <c r="Z134" s="69"/>
      <c r="AA134" s="112" t="s">
        <v>63</v>
      </c>
      <c r="AB134" s="70" t="s">
        <v>4970</v>
      </c>
      <c r="AC134" s="69"/>
      <c r="AD134" s="69" t="s">
        <v>209</v>
      </c>
      <c r="AE134" s="68"/>
      <c r="AF134" s="69" t="s">
        <v>5871</v>
      </c>
      <c r="AG134" s="69" t="s">
        <v>5872</v>
      </c>
      <c r="AH134" s="70"/>
      <c r="AI134" s="70" t="s">
        <v>5314</v>
      </c>
      <c r="AJ134" s="69">
        <v>1000</v>
      </c>
      <c r="AK134" s="69" t="s">
        <v>5873</v>
      </c>
      <c r="AL134" s="69" t="s">
        <v>4706</v>
      </c>
      <c r="AM134" s="69"/>
      <c r="AN134" s="69">
        <v>4</v>
      </c>
      <c r="AO134" s="69"/>
      <c r="AP134" s="69" t="s">
        <v>5874</v>
      </c>
    </row>
    <row r="135" spans="1:42" ht="56">
      <c r="A135" s="69">
        <v>323</v>
      </c>
      <c r="B135" s="69" t="s">
        <v>5904</v>
      </c>
      <c r="C135" s="69" t="s">
        <v>5905</v>
      </c>
      <c r="D135" s="69" t="s">
        <v>5906</v>
      </c>
      <c r="E135" s="69" t="s">
        <v>5907</v>
      </c>
      <c r="F135" s="149" t="s">
        <v>5908</v>
      </c>
      <c r="G135" s="69" t="s">
        <v>3180</v>
      </c>
      <c r="H135" s="69" t="s">
        <v>5905</v>
      </c>
      <c r="I135" s="69" t="s">
        <v>5905</v>
      </c>
      <c r="J135" s="112" t="s">
        <v>5909</v>
      </c>
      <c r="K135" s="69" t="s">
        <v>209</v>
      </c>
      <c r="L135" s="69" t="s">
        <v>209</v>
      </c>
      <c r="M135" s="69" t="s">
        <v>209</v>
      </c>
      <c r="N135" s="69" t="s">
        <v>209</v>
      </c>
      <c r="O135" s="69" t="s">
        <v>209</v>
      </c>
      <c r="P135" s="69" t="s">
        <v>102</v>
      </c>
      <c r="Q135" s="69" t="s">
        <v>102</v>
      </c>
      <c r="R135" s="69"/>
      <c r="S135" s="69">
        <v>2016</v>
      </c>
      <c r="T135" s="112" t="s">
        <v>4706</v>
      </c>
      <c r="U135" s="68">
        <v>488000</v>
      </c>
      <c r="V135" s="68">
        <v>528526250</v>
      </c>
      <c r="W135" s="68">
        <v>780983800</v>
      </c>
      <c r="X135" s="68">
        <v>88300000</v>
      </c>
      <c r="Y135" s="69" t="s">
        <v>4707</v>
      </c>
      <c r="Z135" s="69"/>
      <c r="AA135" s="112" t="s">
        <v>63</v>
      </c>
      <c r="AB135" s="70"/>
      <c r="AC135" s="69"/>
      <c r="AD135" s="69" t="s">
        <v>209</v>
      </c>
      <c r="AE135" s="68"/>
      <c r="AF135" s="69" t="s">
        <v>170</v>
      </c>
      <c r="AG135" s="69" t="s">
        <v>5910</v>
      </c>
      <c r="AH135" s="70">
        <v>45000</v>
      </c>
      <c r="AI135" s="70" t="s">
        <v>5911</v>
      </c>
      <c r="AJ135" s="69"/>
      <c r="AK135" s="69" t="s">
        <v>105</v>
      </c>
      <c r="AL135" s="69" t="s">
        <v>4706</v>
      </c>
      <c r="AM135" s="69"/>
      <c r="AN135" s="69">
        <v>20</v>
      </c>
      <c r="AO135" s="69"/>
      <c r="AP135" s="69" t="s">
        <v>5366</v>
      </c>
    </row>
    <row r="136" spans="1:42" ht="56">
      <c r="A136" s="69">
        <v>325</v>
      </c>
      <c r="B136" s="69" t="s">
        <v>5922</v>
      </c>
      <c r="C136" s="69" t="s">
        <v>5923</v>
      </c>
      <c r="D136" s="69" t="s">
        <v>5924</v>
      </c>
      <c r="E136" s="69" t="s">
        <v>5925</v>
      </c>
      <c r="F136" s="149" t="s">
        <v>5926</v>
      </c>
      <c r="G136" s="69" t="s">
        <v>3180</v>
      </c>
      <c r="H136" s="69" t="s">
        <v>5923</v>
      </c>
      <c r="I136" s="69" t="s">
        <v>5923</v>
      </c>
      <c r="J136" s="69" t="s">
        <v>5927</v>
      </c>
      <c r="K136" s="69" t="s">
        <v>209</v>
      </c>
      <c r="L136" s="69" t="s">
        <v>209</v>
      </c>
      <c r="M136" s="69" t="s">
        <v>209</v>
      </c>
      <c r="N136" s="69" t="s">
        <v>209</v>
      </c>
      <c r="O136" s="69" t="s">
        <v>209</v>
      </c>
      <c r="P136" s="69" t="s">
        <v>102</v>
      </c>
      <c r="Q136" s="69" t="s">
        <v>102</v>
      </c>
      <c r="R136" s="69"/>
      <c r="S136" s="69">
        <v>2017</v>
      </c>
      <c r="T136" s="112" t="s">
        <v>4706</v>
      </c>
      <c r="U136" s="68">
        <v>695500</v>
      </c>
      <c r="V136" s="68">
        <v>5300000</v>
      </c>
      <c r="W136" s="68">
        <v>100000</v>
      </c>
      <c r="X136" s="68" t="s">
        <v>102</v>
      </c>
      <c r="Y136" s="69" t="s">
        <v>4707</v>
      </c>
      <c r="Z136" s="69"/>
      <c r="AA136" s="69" t="s">
        <v>63</v>
      </c>
      <c r="AB136" s="70">
        <v>10000000</v>
      </c>
      <c r="AC136" s="69"/>
      <c r="AD136" s="69" t="s">
        <v>209</v>
      </c>
      <c r="AE136" s="68"/>
      <c r="AF136" s="69" t="s">
        <v>5928</v>
      </c>
      <c r="AG136" s="69" t="s">
        <v>5929</v>
      </c>
      <c r="AH136" s="70" t="s">
        <v>5930</v>
      </c>
      <c r="AI136" s="70" t="s">
        <v>5314</v>
      </c>
      <c r="AJ136" s="69"/>
      <c r="AK136" s="69" t="s">
        <v>105</v>
      </c>
      <c r="AL136" s="69" t="s">
        <v>4706</v>
      </c>
      <c r="AM136" s="69"/>
      <c r="AN136" s="69">
        <v>3</v>
      </c>
      <c r="AO136" s="69"/>
      <c r="AP136" s="69" t="s">
        <v>5366</v>
      </c>
    </row>
    <row r="137" spans="1:42" ht="56">
      <c r="A137" s="69">
        <v>332</v>
      </c>
      <c r="B137" s="69" t="s">
        <v>5971</v>
      </c>
      <c r="C137" s="69" t="s">
        <v>5972</v>
      </c>
      <c r="D137" s="69" t="s">
        <v>5973</v>
      </c>
      <c r="E137" s="69" t="s">
        <v>5974</v>
      </c>
      <c r="F137" s="149" t="s">
        <v>5975</v>
      </c>
      <c r="G137" s="69" t="s">
        <v>3193</v>
      </c>
      <c r="H137" s="69" t="s">
        <v>5972</v>
      </c>
      <c r="I137" s="69" t="s">
        <v>5972</v>
      </c>
      <c r="J137" s="69" t="s">
        <v>5976</v>
      </c>
      <c r="K137" s="69" t="s">
        <v>209</v>
      </c>
      <c r="L137" s="69" t="s">
        <v>209</v>
      </c>
      <c r="M137" s="69" t="s">
        <v>209</v>
      </c>
      <c r="N137" s="69" t="s">
        <v>209</v>
      </c>
      <c r="O137" s="69" t="s">
        <v>209</v>
      </c>
      <c r="P137" s="69" t="s">
        <v>102</v>
      </c>
      <c r="Q137" s="69" t="s">
        <v>102</v>
      </c>
      <c r="R137" s="69"/>
      <c r="S137" s="69">
        <v>2019</v>
      </c>
      <c r="T137" s="112" t="s">
        <v>4706</v>
      </c>
      <c r="U137" s="68">
        <v>0</v>
      </c>
      <c r="V137" s="68">
        <v>235000</v>
      </c>
      <c r="W137" s="68">
        <v>0</v>
      </c>
      <c r="X137" s="68" t="s">
        <v>102</v>
      </c>
      <c r="Y137" s="69" t="s">
        <v>5636</v>
      </c>
      <c r="Z137" s="69"/>
      <c r="AA137" s="112" t="s">
        <v>63</v>
      </c>
      <c r="AB137" s="70"/>
      <c r="AC137" s="69"/>
      <c r="AD137" s="69" t="s">
        <v>209</v>
      </c>
      <c r="AE137" s="68"/>
      <c r="AF137" s="69" t="s">
        <v>4953</v>
      </c>
      <c r="AG137" s="69"/>
      <c r="AH137" s="70"/>
      <c r="AI137" s="70" t="s">
        <v>5314</v>
      </c>
      <c r="AJ137" s="69"/>
      <c r="AK137" s="69" t="s">
        <v>105</v>
      </c>
      <c r="AL137" s="69" t="s">
        <v>4706</v>
      </c>
      <c r="AM137" s="69"/>
      <c r="AN137" s="69">
        <v>3</v>
      </c>
      <c r="AO137" s="69"/>
      <c r="AP137" s="69" t="s">
        <v>5366</v>
      </c>
    </row>
    <row r="138" spans="1:42" ht="84">
      <c r="A138" s="69">
        <v>335</v>
      </c>
      <c r="B138" s="69" t="s">
        <v>5992</v>
      </c>
      <c r="C138" s="69" t="s">
        <v>5993</v>
      </c>
      <c r="D138" s="69" t="s">
        <v>5994</v>
      </c>
      <c r="E138" s="69" t="s">
        <v>5995</v>
      </c>
      <c r="F138" s="149" t="s">
        <v>5996</v>
      </c>
      <c r="G138" s="69" t="s">
        <v>3180</v>
      </c>
      <c r="H138" s="69" t="s">
        <v>5993</v>
      </c>
      <c r="I138" s="69" t="s">
        <v>5993</v>
      </c>
      <c r="J138" s="69" t="s">
        <v>5997</v>
      </c>
      <c r="K138" s="69" t="s">
        <v>209</v>
      </c>
      <c r="L138" s="69" t="s">
        <v>209</v>
      </c>
      <c r="M138" s="69" t="s">
        <v>209</v>
      </c>
      <c r="N138" s="69" t="s">
        <v>209</v>
      </c>
      <c r="O138" s="69" t="s">
        <v>209</v>
      </c>
      <c r="P138" s="69" t="s">
        <v>5998</v>
      </c>
      <c r="Q138" s="69" t="s">
        <v>102</v>
      </c>
      <c r="R138" s="69"/>
      <c r="S138" s="69">
        <v>2012</v>
      </c>
      <c r="T138" s="112" t="s">
        <v>4706</v>
      </c>
      <c r="U138" s="68">
        <v>0</v>
      </c>
      <c r="V138" s="68">
        <v>0</v>
      </c>
      <c r="W138" s="68">
        <v>3025000</v>
      </c>
      <c r="X138" s="68" t="s">
        <v>102</v>
      </c>
      <c r="Y138" s="69" t="s">
        <v>4707</v>
      </c>
      <c r="Z138" s="69"/>
      <c r="AA138" s="112" t="s">
        <v>63</v>
      </c>
      <c r="AB138" s="70"/>
      <c r="AC138" s="69"/>
      <c r="AD138" s="69" t="s">
        <v>209</v>
      </c>
      <c r="AE138" s="68"/>
      <c r="AF138" s="69" t="s">
        <v>4953</v>
      </c>
      <c r="AG138" s="69" t="s">
        <v>3206</v>
      </c>
      <c r="AH138" s="70" t="s">
        <v>5999</v>
      </c>
      <c r="AI138" s="70" t="s">
        <v>4711</v>
      </c>
      <c r="AJ138" s="69"/>
      <c r="AK138" s="69" t="s">
        <v>105</v>
      </c>
      <c r="AL138" s="69" t="s">
        <v>5785</v>
      </c>
      <c r="AM138" s="69"/>
      <c r="AN138" s="69">
        <v>2</v>
      </c>
      <c r="AO138" s="69" t="s">
        <v>4712</v>
      </c>
      <c r="AP138" s="69" t="s">
        <v>5366</v>
      </c>
    </row>
    <row r="139" spans="1:42" ht="84">
      <c r="A139" s="69">
        <v>337</v>
      </c>
      <c r="B139" s="69" t="s">
        <v>6009</v>
      </c>
      <c r="C139" s="69" t="s">
        <v>6010</v>
      </c>
      <c r="D139" s="69" t="s">
        <v>6011</v>
      </c>
      <c r="E139" s="69" t="s">
        <v>6012</v>
      </c>
      <c r="F139" s="149" t="s">
        <v>6013</v>
      </c>
      <c r="G139" s="69" t="s">
        <v>3180</v>
      </c>
      <c r="H139" s="69" t="s">
        <v>6010</v>
      </c>
      <c r="I139" s="69" t="s">
        <v>6010</v>
      </c>
      <c r="J139" s="69" t="s">
        <v>6014</v>
      </c>
      <c r="K139" s="69" t="s">
        <v>209</v>
      </c>
      <c r="L139" s="69" t="s">
        <v>209</v>
      </c>
      <c r="M139" s="69" t="s">
        <v>209</v>
      </c>
      <c r="N139" s="69" t="s">
        <v>209</v>
      </c>
      <c r="O139" s="69" t="s">
        <v>209</v>
      </c>
      <c r="P139" s="69" t="s">
        <v>102</v>
      </c>
      <c r="Q139" s="69" t="s">
        <v>102</v>
      </c>
      <c r="R139" s="69"/>
      <c r="S139" s="69">
        <v>2018</v>
      </c>
      <c r="T139" s="112" t="s">
        <v>4706</v>
      </c>
      <c r="U139" s="68">
        <v>100000</v>
      </c>
      <c r="V139" s="68">
        <v>828000</v>
      </c>
      <c r="W139" s="68">
        <v>3710000</v>
      </c>
      <c r="X139" s="68">
        <v>155000</v>
      </c>
      <c r="Y139" s="69" t="s">
        <v>4707</v>
      </c>
      <c r="Z139" s="69"/>
      <c r="AA139" s="69" t="s">
        <v>6015</v>
      </c>
      <c r="AB139" s="70">
        <v>1000000</v>
      </c>
      <c r="AC139" s="69" t="s">
        <v>3121</v>
      </c>
      <c r="AD139" s="69" t="s">
        <v>209</v>
      </c>
      <c r="AE139" s="68" t="s">
        <v>4712</v>
      </c>
      <c r="AF139" s="69" t="s">
        <v>3206</v>
      </c>
      <c r="AG139" s="69" t="s">
        <v>3206</v>
      </c>
      <c r="AH139" s="70">
        <v>60000</v>
      </c>
      <c r="AI139" s="70" t="s">
        <v>5314</v>
      </c>
      <c r="AJ139" s="69">
        <v>20</v>
      </c>
      <c r="AK139" s="69" t="s">
        <v>105</v>
      </c>
      <c r="AL139" s="69" t="s">
        <v>5785</v>
      </c>
      <c r="AM139" s="69"/>
      <c r="AN139" s="69">
        <v>1</v>
      </c>
      <c r="AO139" s="69" t="s">
        <v>4712</v>
      </c>
      <c r="AP139" s="69" t="s">
        <v>6016</v>
      </c>
    </row>
    <row r="140" spans="1:42" ht="84">
      <c r="A140" s="69">
        <v>340</v>
      </c>
      <c r="B140" s="69" t="s">
        <v>6032</v>
      </c>
      <c r="C140" s="69" t="s">
        <v>6033</v>
      </c>
      <c r="D140" s="69" t="s">
        <v>6034</v>
      </c>
      <c r="E140" s="69" t="s">
        <v>6035</v>
      </c>
      <c r="F140" s="149" t="s">
        <v>6036</v>
      </c>
      <c r="G140" s="69" t="s">
        <v>3180</v>
      </c>
      <c r="H140" s="69" t="s">
        <v>6033</v>
      </c>
      <c r="I140" s="69" t="s">
        <v>6033</v>
      </c>
      <c r="J140" s="69" t="s">
        <v>6037</v>
      </c>
      <c r="K140" s="69" t="s">
        <v>209</v>
      </c>
      <c r="L140" s="69" t="s">
        <v>102</v>
      </c>
      <c r="M140" s="69" t="s">
        <v>209</v>
      </c>
      <c r="N140" s="69" t="s">
        <v>209</v>
      </c>
      <c r="O140" s="69" t="s">
        <v>209</v>
      </c>
      <c r="P140" s="69" t="s">
        <v>102</v>
      </c>
      <c r="Q140" s="69" t="s">
        <v>102</v>
      </c>
      <c r="R140" s="69" t="s">
        <v>102</v>
      </c>
      <c r="S140" s="69">
        <v>2018</v>
      </c>
      <c r="T140" s="112" t="s">
        <v>4706</v>
      </c>
      <c r="U140" s="68"/>
      <c r="V140" s="68">
        <v>19058000</v>
      </c>
      <c r="W140" s="68">
        <v>25000000</v>
      </c>
      <c r="X140" s="68" t="s">
        <v>102</v>
      </c>
      <c r="Y140" s="69" t="s">
        <v>4707</v>
      </c>
      <c r="Z140" s="69"/>
      <c r="AA140" s="69" t="s">
        <v>63</v>
      </c>
      <c r="AB140" s="70" t="s">
        <v>33</v>
      </c>
      <c r="AC140" s="69" t="s">
        <v>102</v>
      </c>
      <c r="AD140" s="69" t="s">
        <v>209</v>
      </c>
      <c r="AE140" s="68" t="s">
        <v>102</v>
      </c>
      <c r="AF140" s="69" t="s">
        <v>3186</v>
      </c>
      <c r="AG140" s="69" t="s">
        <v>6038</v>
      </c>
      <c r="AH140" s="70" t="s">
        <v>4805</v>
      </c>
      <c r="AI140" s="70" t="s">
        <v>4711</v>
      </c>
      <c r="AJ140" s="69">
        <v>100</v>
      </c>
      <c r="AK140" s="69" t="s">
        <v>105</v>
      </c>
      <c r="AL140" s="69" t="s">
        <v>5785</v>
      </c>
      <c r="AM140" s="69"/>
      <c r="AN140" s="69">
        <v>2</v>
      </c>
      <c r="AO140" s="69"/>
      <c r="AP140" s="69" t="s">
        <v>6039</v>
      </c>
    </row>
    <row r="141" spans="1:42" ht="56">
      <c r="A141" s="69">
        <v>341</v>
      </c>
      <c r="B141" s="69" t="s">
        <v>6040</v>
      </c>
      <c r="C141" s="69" t="s">
        <v>6041</v>
      </c>
      <c r="D141" s="69" t="s">
        <v>6042</v>
      </c>
      <c r="E141" s="69" t="s">
        <v>6043</v>
      </c>
      <c r="F141" s="149" t="s">
        <v>6044</v>
      </c>
      <c r="G141" s="69" t="s">
        <v>3180</v>
      </c>
      <c r="H141" s="69" t="s">
        <v>6041</v>
      </c>
      <c r="I141" s="69" t="s">
        <v>6041</v>
      </c>
      <c r="J141" s="69" t="s">
        <v>6045</v>
      </c>
      <c r="K141" s="69" t="s">
        <v>209</v>
      </c>
      <c r="L141" s="69" t="s">
        <v>102</v>
      </c>
      <c r="M141" s="69" t="s">
        <v>209</v>
      </c>
      <c r="N141" s="69" t="s">
        <v>209</v>
      </c>
      <c r="O141" s="69" t="s">
        <v>209</v>
      </c>
      <c r="P141" s="69" t="s">
        <v>102</v>
      </c>
      <c r="Q141" s="69" t="s">
        <v>102</v>
      </c>
      <c r="R141" s="69"/>
      <c r="S141" s="69">
        <v>2018</v>
      </c>
      <c r="T141" s="112" t="s">
        <v>4706</v>
      </c>
      <c r="U141" s="68"/>
      <c r="V141" s="68">
        <v>1812000</v>
      </c>
      <c r="W141" s="68">
        <v>31182000</v>
      </c>
      <c r="X141" s="68" t="s">
        <v>102</v>
      </c>
      <c r="Y141" s="69" t="s">
        <v>4707</v>
      </c>
      <c r="Z141" s="69"/>
      <c r="AA141" s="69" t="s">
        <v>63</v>
      </c>
      <c r="AB141" s="70" t="s">
        <v>161</v>
      </c>
      <c r="AC141" s="69" t="s">
        <v>102</v>
      </c>
      <c r="AD141" s="69" t="s">
        <v>209</v>
      </c>
      <c r="AE141" s="68" t="s">
        <v>102</v>
      </c>
      <c r="AF141" s="69" t="s">
        <v>3206</v>
      </c>
      <c r="AG141" s="69" t="s">
        <v>6046</v>
      </c>
      <c r="AH141" s="70" t="s">
        <v>6047</v>
      </c>
      <c r="AI141" s="70" t="s">
        <v>4711</v>
      </c>
      <c r="AJ141" s="69">
        <v>50</v>
      </c>
      <c r="AK141" s="69" t="s">
        <v>105</v>
      </c>
      <c r="AL141" s="69" t="s">
        <v>4706</v>
      </c>
      <c r="AM141" s="69"/>
      <c r="AN141" s="69">
        <v>3</v>
      </c>
      <c r="AO141" s="69"/>
      <c r="AP141" s="69" t="s">
        <v>6039</v>
      </c>
    </row>
    <row r="142" spans="1:42" ht="70">
      <c r="A142" s="69">
        <v>342</v>
      </c>
      <c r="B142" s="69" t="s">
        <v>6048</v>
      </c>
      <c r="C142" s="69" t="s">
        <v>6049</v>
      </c>
      <c r="D142" s="69" t="s">
        <v>6050</v>
      </c>
      <c r="E142" s="69" t="s">
        <v>6051</v>
      </c>
      <c r="F142" s="149" t="s">
        <v>6052</v>
      </c>
      <c r="G142" s="69" t="s">
        <v>3180</v>
      </c>
      <c r="H142" s="69" t="s">
        <v>6049</v>
      </c>
      <c r="I142" s="69" t="s">
        <v>6049</v>
      </c>
      <c r="J142" s="69" t="s">
        <v>6053</v>
      </c>
      <c r="K142" s="69" t="s">
        <v>209</v>
      </c>
      <c r="L142" s="69" t="s">
        <v>102</v>
      </c>
      <c r="M142" s="69" t="s">
        <v>209</v>
      </c>
      <c r="N142" s="69" t="s">
        <v>209</v>
      </c>
      <c r="O142" s="69" t="s">
        <v>209</v>
      </c>
      <c r="P142" s="69" t="s">
        <v>102</v>
      </c>
      <c r="Q142" s="69" t="s">
        <v>102</v>
      </c>
      <c r="R142" s="69"/>
      <c r="S142" s="69">
        <v>2015</v>
      </c>
      <c r="T142" s="112" t="s">
        <v>4706</v>
      </c>
      <c r="U142" s="68">
        <v>88000</v>
      </c>
      <c r="V142" s="68"/>
      <c r="W142" s="68">
        <v>693000</v>
      </c>
      <c r="X142" s="68">
        <v>50000</v>
      </c>
      <c r="Y142" s="69" t="s">
        <v>4707</v>
      </c>
      <c r="Z142" s="69"/>
      <c r="AA142" s="69" t="s">
        <v>63</v>
      </c>
      <c r="AB142" s="70" t="s">
        <v>32</v>
      </c>
      <c r="AC142" s="69" t="s">
        <v>102</v>
      </c>
      <c r="AD142" s="69" t="s">
        <v>209</v>
      </c>
      <c r="AE142" s="68" t="s">
        <v>102</v>
      </c>
      <c r="AF142" s="69" t="s">
        <v>3186</v>
      </c>
      <c r="AG142" s="69" t="s">
        <v>6054</v>
      </c>
      <c r="AH142" s="70" t="s">
        <v>4896</v>
      </c>
      <c r="AI142" s="70" t="s">
        <v>4711</v>
      </c>
      <c r="AJ142" s="69">
        <v>20</v>
      </c>
      <c r="AK142" s="69" t="s">
        <v>105</v>
      </c>
      <c r="AL142" s="69" t="s">
        <v>5166</v>
      </c>
      <c r="AM142" s="69"/>
      <c r="AN142" s="69">
        <v>1</v>
      </c>
      <c r="AO142" s="69"/>
      <c r="AP142" s="69" t="s">
        <v>6024</v>
      </c>
    </row>
    <row r="143" spans="1:42" ht="84">
      <c r="A143" s="69">
        <v>343</v>
      </c>
      <c r="B143" s="69" t="s">
        <v>6055</v>
      </c>
      <c r="C143" s="69" t="s">
        <v>6056</v>
      </c>
      <c r="D143" s="69" t="s">
        <v>6057</v>
      </c>
      <c r="E143" s="69" t="s">
        <v>6058</v>
      </c>
      <c r="F143" s="149" t="s">
        <v>6059</v>
      </c>
      <c r="G143" s="69" t="s">
        <v>3193</v>
      </c>
      <c r="H143" s="69" t="s">
        <v>6056</v>
      </c>
      <c r="I143" s="69" t="s">
        <v>6056</v>
      </c>
      <c r="J143" s="69" t="s">
        <v>6060</v>
      </c>
      <c r="K143" s="69" t="s">
        <v>209</v>
      </c>
      <c r="L143" s="69" t="s">
        <v>209</v>
      </c>
      <c r="M143" s="69" t="s">
        <v>209</v>
      </c>
      <c r="N143" s="69" t="s">
        <v>209</v>
      </c>
      <c r="O143" s="69" t="s">
        <v>209</v>
      </c>
      <c r="P143" s="69" t="s">
        <v>102</v>
      </c>
      <c r="Q143" s="69" t="s">
        <v>102</v>
      </c>
      <c r="R143" s="69"/>
      <c r="S143" s="69">
        <v>2014</v>
      </c>
      <c r="T143" s="112" t="s">
        <v>4706</v>
      </c>
      <c r="U143" s="68">
        <v>3675000</v>
      </c>
      <c r="V143" s="68"/>
      <c r="W143" s="68">
        <v>4595000</v>
      </c>
      <c r="X143" s="68">
        <v>75000</v>
      </c>
      <c r="Y143" s="69" t="s">
        <v>4707</v>
      </c>
      <c r="Z143" s="69"/>
      <c r="AA143" s="69" t="s">
        <v>63</v>
      </c>
      <c r="AB143" s="70" t="s">
        <v>161</v>
      </c>
      <c r="AC143" s="69" t="s">
        <v>102</v>
      </c>
      <c r="AD143" s="69" t="s">
        <v>209</v>
      </c>
      <c r="AE143" s="68"/>
      <c r="AF143" s="69" t="s">
        <v>3206</v>
      </c>
      <c r="AG143" s="69" t="s">
        <v>6061</v>
      </c>
      <c r="AH143" s="70" t="s">
        <v>6062</v>
      </c>
      <c r="AI143" s="70" t="s">
        <v>5314</v>
      </c>
      <c r="AJ143" s="69">
        <v>10</v>
      </c>
      <c r="AK143" s="69" t="s">
        <v>105</v>
      </c>
      <c r="AL143" s="69" t="s">
        <v>4706</v>
      </c>
      <c r="AM143" s="69"/>
      <c r="AN143" s="69">
        <v>2</v>
      </c>
      <c r="AO143" s="69"/>
      <c r="AP143" s="69" t="s">
        <v>5366</v>
      </c>
    </row>
    <row r="144" spans="1:42" ht="56">
      <c r="A144" s="69">
        <v>347</v>
      </c>
      <c r="B144" s="69" t="s">
        <v>6083</v>
      </c>
      <c r="C144" s="69" t="s">
        <v>6084</v>
      </c>
      <c r="D144" s="69" t="s">
        <v>1110</v>
      </c>
      <c r="E144" s="69" t="s">
        <v>1108</v>
      </c>
      <c r="F144" s="149" t="s">
        <v>1111</v>
      </c>
      <c r="G144" s="69" t="s">
        <v>3193</v>
      </c>
      <c r="H144" s="69" t="s">
        <v>6084</v>
      </c>
      <c r="I144" s="69" t="s">
        <v>6084</v>
      </c>
      <c r="J144" s="69" t="s">
        <v>6085</v>
      </c>
      <c r="K144" s="69" t="s">
        <v>209</v>
      </c>
      <c r="L144" s="69" t="s">
        <v>102</v>
      </c>
      <c r="M144" s="69" t="s">
        <v>209</v>
      </c>
      <c r="N144" s="69" t="s">
        <v>209</v>
      </c>
      <c r="O144" s="69" t="s">
        <v>209</v>
      </c>
      <c r="P144" s="69" t="s">
        <v>102</v>
      </c>
      <c r="Q144" s="69" t="s">
        <v>102</v>
      </c>
      <c r="R144" s="69"/>
      <c r="S144" s="69">
        <v>2017</v>
      </c>
      <c r="T144" s="112" t="s">
        <v>4706</v>
      </c>
      <c r="U144" s="68">
        <v>440000</v>
      </c>
      <c r="V144" s="68">
        <v>970000</v>
      </c>
      <c r="W144" s="68">
        <v>7354000</v>
      </c>
      <c r="X144" s="68" t="s">
        <v>102</v>
      </c>
      <c r="Y144" s="69" t="s">
        <v>4707</v>
      </c>
      <c r="Z144" s="69"/>
      <c r="AA144" s="69" t="s">
        <v>63</v>
      </c>
      <c r="AB144" s="70" t="s">
        <v>33</v>
      </c>
      <c r="AC144" s="69"/>
      <c r="AD144" s="69" t="s">
        <v>209</v>
      </c>
      <c r="AE144" s="68"/>
      <c r="AF144" s="69" t="s">
        <v>3186</v>
      </c>
      <c r="AG144" s="69" t="s">
        <v>6086</v>
      </c>
      <c r="AH144" s="70">
        <v>100000</v>
      </c>
      <c r="AI144" s="70" t="s">
        <v>6087</v>
      </c>
      <c r="AJ144" s="69">
        <v>5</v>
      </c>
      <c r="AK144" s="69" t="s">
        <v>105</v>
      </c>
      <c r="AL144" s="69" t="s">
        <v>4706</v>
      </c>
      <c r="AM144" s="69"/>
      <c r="AN144" s="69">
        <v>1</v>
      </c>
      <c r="AO144" s="69"/>
      <c r="AP144" s="69" t="s">
        <v>6088</v>
      </c>
    </row>
    <row r="145" spans="1:42" ht="56">
      <c r="A145" s="69">
        <v>348</v>
      </c>
      <c r="B145" s="69" t="s">
        <v>6089</v>
      </c>
      <c r="C145" s="69" t="s">
        <v>6090</v>
      </c>
      <c r="D145" s="69" t="s">
        <v>6091</v>
      </c>
      <c r="E145" s="69" t="s">
        <v>6092</v>
      </c>
      <c r="F145" s="149" t="s">
        <v>6093</v>
      </c>
      <c r="G145" s="69" t="s">
        <v>3193</v>
      </c>
      <c r="H145" s="69" t="s">
        <v>6090</v>
      </c>
      <c r="I145" s="69" t="s">
        <v>6090</v>
      </c>
      <c r="J145" s="69" t="s">
        <v>6094</v>
      </c>
      <c r="K145" s="69" t="s">
        <v>209</v>
      </c>
      <c r="L145" s="69" t="s">
        <v>209</v>
      </c>
      <c r="M145" s="69" t="s">
        <v>209</v>
      </c>
      <c r="N145" s="69" t="s">
        <v>209</v>
      </c>
      <c r="O145" s="69" t="s">
        <v>209</v>
      </c>
      <c r="P145" s="69" t="s">
        <v>102</v>
      </c>
      <c r="Q145" s="69" t="s">
        <v>102</v>
      </c>
      <c r="R145" s="69"/>
      <c r="S145" s="69">
        <v>2017</v>
      </c>
      <c r="T145" s="112" t="s">
        <v>4706</v>
      </c>
      <c r="U145" s="68">
        <v>1480000</v>
      </c>
      <c r="V145" s="68">
        <v>1580000</v>
      </c>
      <c r="W145" s="68">
        <v>12150000</v>
      </c>
      <c r="X145" s="68" t="s">
        <v>102</v>
      </c>
      <c r="Y145" s="69" t="s">
        <v>4707</v>
      </c>
      <c r="Z145" s="69"/>
      <c r="AA145" s="69" t="s">
        <v>63</v>
      </c>
      <c r="AB145" s="70" t="s">
        <v>50</v>
      </c>
      <c r="AC145" s="69"/>
      <c r="AD145" s="69" t="s">
        <v>209</v>
      </c>
      <c r="AE145" s="68"/>
      <c r="AF145" s="69" t="s">
        <v>3186</v>
      </c>
      <c r="AG145" s="69" t="s">
        <v>6086</v>
      </c>
      <c r="AH145" s="70" t="s">
        <v>6095</v>
      </c>
      <c r="AI145" s="70" t="s">
        <v>6096</v>
      </c>
      <c r="AJ145" s="69">
        <v>10</v>
      </c>
      <c r="AK145" s="69" t="s">
        <v>105</v>
      </c>
      <c r="AL145" s="69" t="s">
        <v>4706</v>
      </c>
      <c r="AM145" s="69"/>
      <c r="AN145" s="69">
        <v>1</v>
      </c>
      <c r="AO145" s="69"/>
      <c r="AP145" s="69" t="s">
        <v>6097</v>
      </c>
    </row>
    <row r="146" spans="1:42" ht="70">
      <c r="A146" s="69">
        <v>349</v>
      </c>
      <c r="B146" s="69" t="s">
        <v>6098</v>
      </c>
      <c r="C146" s="69" t="s">
        <v>6099</v>
      </c>
      <c r="D146" s="69" t="s">
        <v>6100</v>
      </c>
      <c r="E146" s="69" t="s">
        <v>6101</v>
      </c>
      <c r="F146" s="149" t="s">
        <v>6102</v>
      </c>
      <c r="G146" s="69" t="s">
        <v>3193</v>
      </c>
      <c r="H146" s="69" t="s">
        <v>6099</v>
      </c>
      <c r="I146" s="69" t="s">
        <v>6099</v>
      </c>
      <c r="J146" s="69" t="s">
        <v>6103</v>
      </c>
      <c r="K146" s="69" t="s">
        <v>209</v>
      </c>
      <c r="L146" s="69" t="s">
        <v>209</v>
      </c>
      <c r="M146" s="69" t="s">
        <v>209</v>
      </c>
      <c r="N146" s="69" t="s">
        <v>209</v>
      </c>
      <c r="O146" s="69" t="s">
        <v>209</v>
      </c>
      <c r="P146" s="69" t="s">
        <v>102</v>
      </c>
      <c r="Q146" s="69" t="s">
        <v>102</v>
      </c>
      <c r="R146" s="69"/>
      <c r="S146" s="69">
        <v>2015</v>
      </c>
      <c r="T146" s="112" t="s">
        <v>4706</v>
      </c>
      <c r="U146" s="68">
        <v>1510000</v>
      </c>
      <c r="V146" s="68">
        <v>1760000</v>
      </c>
      <c r="W146" s="68">
        <v>1410000</v>
      </c>
      <c r="X146" s="68" t="s">
        <v>102</v>
      </c>
      <c r="Y146" s="69" t="s">
        <v>4707</v>
      </c>
      <c r="Z146" s="69"/>
      <c r="AA146" s="69" t="s">
        <v>63</v>
      </c>
      <c r="AB146" s="70" t="s">
        <v>50</v>
      </c>
      <c r="AC146" s="69"/>
      <c r="AD146" s="69" t="s">
        <v>209</v>
      </c>
      <c r="AE146" s="68"/>
      <c r="AF146" s="69" t="s">
        <v>3186</v>
      </c>
      <c r="AG146" s="69" t="s">
        <v>6086</v>
      </c>
      <c r="AH146" s="70" t="s">
        <v>6047</v>
      </c>
      <c r="AI146" s="70" t="s">
        <v>6104</v>
      </c>
      <c r="AJ146" s="69">
        <v>5</v>
      </c>
      <c r="AK146" s="69" t="s">
        <v>105</v>
      </c>
      <c r="AL146" s="69" t="s">
        <v>4706</v>
      </c>
      <c r="AM146" s="69"/>
      <c r="AN146" s="69">
        <v>2</v>
      </c>
      <c r="AO146" s="69"/>
      <c r="AP146" s="69" t="s">
        <v>6105</v>
      </c>
    </row>
    <row r="147" spans="1:42" ht="70">
      <c r="A147" s="69">
        <v>350</v>
      </c>
      <c r="B147" s="69" t="s">
        <v>6106</v>
      </c>
      <c r="C147" s="69" t="s">
        <v>6107</v>
      </c>
      <c r="D147" s="69" t="s">
        <v>6108</v>
      </c>
      <c r="E147" s="69" t="s">
        <v>6109</v>
      </c>
      <c r="F147" s="149" t="s">
        <v>6110</v>
      </c>
      <c r="G147" s="69" t="s">
        <v>3180</v>
      </c>
      <c r="H147" s="69" t="s">
        <v>6107</v>
      </c>
      <c r="I147" s="69" t="s">
        <v>6107</v>
      </c>
      <c r="J147" s="69" t="s">
        <v>6111</v>
      </c>
      <c r="K147" s="69" t="s">
        <v>209</v>
      </c>
      <c r="L147" s="69" t="s">
        <v>209</v>
      </c>
      <c r="M147" s="69" t="s">
        <v>209</v>
      </c>
      <c r="N147" s="69" t="s">
        <v>209</v>
      </c>
      <c r="O147" s="69" t="s">
        <v>209</v>
      </c>
      <c r="P147" s="69" t="s">
        <v>102</v>
      </c>
      <c r="Q147" s="69" t="s">
        <v>102</v>
      </c>
      <c r="R147" s="69"/>
      <c r="S147" s="69">
        <v>2018</v>
      </c>
      <c r="T147" s="112" t="s">
        <v>4706</v>
      </c>
      <c r="U147" s="68">
        <v>4510000</v>
      </c>
      <c r="V147" s="68">
        <v>1450000</v>
      </c>
      <c r="W147" s="68">
        <v>86410000</v>
      </c>
      <c r="X147" s="68" t="s">
        <v>102</v>
      </c>
      <c r="Y147" s="69" t="s">
        <v>4707</v>
      </c>
      <c r="Z147" s="69"/>
      <c r="AA147" s="69"/>
      <c r="AB147" s="70"/>
      <c r="AC147" s="69"/>
      <c r="AD147" s="69" t="s">
        <v>209</v>
      </c>
      <c r="AE147" s="68"/>
      <c r="AF147" s="69" t="s">
        <v>3186</v>
      </c>
      <c r="AG147" s="69" t="s">
        <v>6086</v>
      </c>
      <c r="AH147" s="70" t="s">
        <v>6112</v>
      </c>
      <c r="AI147" s="70" t="s">
        <v>6096</v>
      </c>
      <c r="AJ147" s="69">
        <v>5</v>
      </c>
      <c r="AK147" s="69" t="s">
        <v>105</v>
      </c>
      <c r="AL147" s="69" t="s">
        <v>4706</v>
      </c>
      <c r="AM147" s="69"/>
      <c r="AN147" s="69">
        <v>0</v>
      </c>
      <c r="AO147" s="69"/>
      <c r="AP147" s="69" t="s">
        <v>6113</v>
      </c>
    </row>
    <row r="148" spans="1:42" ht="56">
      <c r="A148" s="69">
        <v>351</v>
      </c>
      <c r="B148" s="69" t="s">
        <v>6114</v>
      </c>
      <c r="C148" s="69" t="s">
        <v>6115</v>
      </c>
      <c r="D148" s="69" t="s">
        <v>6116</v>
      </c>
      <c r="E148" s="69" t="s">
        <v>6117</v>
      </c>
      <c r="F148" s="149" t="s">
        <v>6118</v>
      </c>
      <c r="G148" s="69" t="s">
        <v>3193</v>
      </c>
      <c r="H148" s="69" t="s">
        <v>6115</v>
      </c>
      <c r="I148" s="69" t="s">
        <v>6115</v>
      </c>
      <c r="J148" s="69" t="s">
        <v>6119</v>
      </c>
      <c r="K148" s="69" t="s">
        <v>209</v>
      </c>
      <c r="L148" s="69" t="s">
        <v>209</v>
      </c>
      <c r="M148" s="69" t="s">
        <v>209</v>
      </c>
      <c r="N148" s="69" t="s">
        <v>209</v>
      </c>
      <c r="O148" s="69" t="s">
        <v>209</v>
      </c>
      <c r="P148" s="69" t="s">
        <v>102</v>
      </c>
      <c r="Q148" s="69" t="s">
        <v>102</v>
      </c>
      <c r="R148" s="69"/>
      <c r="S148" s="69">
        <v>2015</v>
      </c>
      <c r="T148" s="112" t="s">
        <v>4706</v>
      </c>
      <c r="U148" s="68">
        <v>560000</v>
      </c>
      <c r="V148" s="68">
        <v>2975000</v>
      </c>
      <c r="W148" s="68">
        <v>2350000</v>
      </c>
      <c r="X148" s="68" t="s">
        <v>102</v>
      </c>
      <c r="Y148" s="69" t="s">
        <v>4707</v>
      </c>
      <c r="Z148" s="69"/>
      <c r="AA148" s="69" t="s">
        <v>63</v>
      </c>
      <c r="AB148" s="70" t="s">
        <v>211</v>
      </c>
      <c r="AC148" s="69"/>
      <c r="AD148" s="69" t="s">
        <v>209</v>
      </c>
      <c r="AE148" s="68"/>
      <c r="AF148" s="69" t="s">
        <v>3186</v>
      </c>
      <c r="AG148" s="69" t="s">
        <v>6086</v>
      </c>
      <c r="AH148" s="70" t="s">
        <v>6112</v>
      </c>
      <c r="AI148" s="70" t="s">
        <v>6096</v>
      </c>
      <c r="AJ148" s="69">
        <v>15</v>
      </c>
      <c r="AK148" s="69" t="s">
        <v>105</v>
      </c>
      <c r="AL148" s="69" t="s">
        <v>4706</v>
      </c>
      <c r="AM148" s="69"/>
      <c r="AN148" s="69">
        <v>2</v>
      </c>
      <c r="AO148" s="69"/>
      <c r="AP148" s="69" t="s">
        <v>6120</v>
      </c>
    </row>
    <row r="149" spans="1:42" ht="70">
      <c r="A149" s="69">
        <v>352</v>
      </c>
      <c r="B149" s="69" t="s">
        <v>6121</v>
      </c>
      <c r="C149" s="69" t="s">
        <v>6122</v>
      </c>
      <c r="D149" s="69" t="s">
        <v>6123</v>
      </c>
      <c r="E149" s="69" t="s">
        <v>6124</v>
      </c>
      <c r="F149" s="149" t="s">
        <v>6125</v>
      </c>
      <c r="G149" s="69" t="s">
        <v>3180</v>
      </c>
      <c r="H149" s="69" t="s">
        <v>6122</v>
      </c>
      <c r="I149" s="69" t="s">
        <v>6122</v>
      </c>
      <c r="J149" s="69" t="s">
        <v>6126</v>
      </c>
      <c r="K149" s="69" t="s">
        <v>209</v>
      </c>
      <c r="L149" s="69" t="s">
        <v>209</v>
      </c>
      <c r="M149" s="69" t="s">
        <v>209</v>
      </c>
      <c r="N149" s="69" t="s">
        <v>209</v>
      </c>
      <c r="O149" s="69" t="s">
        <v>209</v>
      </c>
      <c r="P149" s="69" t="s">
        <v>102</v>
      </c>
      <c r="Q149" s="69" t="s">
        <v>102</v>
      </c>
      <c r="R149" s="69"/>
      <c r="S149" s="69">
        <v>2019</v>
      </c>
      <c r="T149" s="112" t="s">
        <v>4706</v>
      </c>
      <c r="U149" s="68"/>
      <c r="V149" s="68">
        <v>685000</v>
      </c>
      <c r="W149" s="68">
        <v>27220000</v>
      </c>
      <c r="X149" s="68" t="s">
        <v>102</v>
      </c>
      <c r="Y149" s="69" t="s">
        <v>5636</v>
      </c>
      <c r="Z149" s="69"/>
      <c r="AA149" s="69" t="s">
        <v>63</v>
      </c>
      <c r="AB149" s="70" t="s">
        <v>50</v>
      </c>
      <c r="AC149" s="69"/>
      <c r="AD149" s="69" t="s">
        <v>209</v>
      </c>
      <c r="AE149" s="68"/>
      <c r="AF149" s="69" t="s">
        <v>3186</v>
      </c>
      <c r="AG149" s="69" t="s">
        <v>6096</v>
      </c>
      <c r="AH149" s="70" t="s">
        <v>6112</v>
      </c>
      <c r="AI149" s="70" t="s">
        <v>6096</v>
      </c>
      <c r="AJ149" s="69">
        <v>5</v>
      </c>
      <c r="AK149" s="69" t="s">
        <v>105</v>
      </c>
      <c r="AL149" s="69" t="s">
        <v>4706</v>
      </c>
      <c r="AM149" s="69"/>
      <c r="AN149" s="69">
        <v>0</v>
      </c>
      <c r="AO149" s="69"/>
      <c r="AP149" s="69" t="s">
        <v>4713</v>
      </c>
    </row>
    <row r="150" spans="1:42" ht="56">
      <c r="A150" s="69">
        <v>354</v>
      </c>
      <c r="B150" s="69" t="s">
        <v>6138</v>
      </c>
      <c r="C150" s="69" t="s">
        <v>6139</v>
      </c>
      <c r="D150" s="69" t="s">
        <v>6140</v>
      </c>
      <c r="E150" s="69" t="s">
        <v>6141</v>
      </c>
      <c r="F150" s="149" t="s">
        <v>6142</v>
      </c>
      <c r="G150" s="69" t="s">
        <v>3180</v>
      </c>
      <c r="H150" s="69" t="s">
        <v>6139</v>
      </c>
      <c r="I150" s="69" t="s">
        <v>6139</v>
      </c>
      <c r="J150" s="69" t="s">
        <v>6143</v>
      </c>
      <c r="K150" s="69" t="s">
        <v>209</v>
      </c>
      <c r="L150" s="69" t="s">
        <v>209</v>
      </c>
      <c r="M150" s="69" t="s">
        <v>209</v>
      </c>
      <c r="N150" s="69" t="s">
        <v>209</v>
      </c>
      <c r="O150" s="69" t="s">
        <v>209</v>
      </c>
      <c r="P150" s="69" t="s">
        <v>102</v>
      </c>
      <c r="Q150" s="69" t="s">
        <v>102</v>
      </c>
      <c r="R150" s="69"/>
      <c r="S150" s="69">
        <v>2018</v>
      </c>
      <c r="T150" s="112" t="s">
        <v>4706</v>
      </c>
      <c r="U150" s="68"/>
      <c r="V150" s="68">
        <v>850000</v>
      </c>
      <c r="W150" s="68">
        <v>4506000</v>
      </c>
      <c r="X150" s="68">
        <v>200000</v>
      </c>
      <c r="Y150" s="69" t="s">
        <v>4707</v>
      </c>
      <c r="Z150" s="69"/>
      <c r="AA150" s="69" t="s">
        <v>63</v>
      </c>
      <c r="AB150" s="70" t="s">
        <v>211</v>
      </c>
      <c r="AC150" s="69"/>
      <c r="AD150" s="69" t="s">
        <v>209</v>
      </c>
      <c r="AE150" s="68"/>
      <c r="AF150" s="69" t="s">
        <v>3206</v>
      </c>
      <c r="AG150" s="69" t="s">
        <v>6144</v>
      </c>
      <c r="AH150" s="70" t="s">
        <v>6112</v>
      </c>
      <c r="AI150" s="70" t="s">
        <v>4711</v>
      </c>
      <c r="AJ150" s="69">
        <v>100</v>
      </c>
      <c r="AK150" s="69" t="s">
        <v>105</v>
      </c>
      <c r="AL150" s="69" t="s">
        <v>4706</v>
      </c>
      <c r="AM150" s="69"/>
      <c r="AN150" s="69">
        <v>0</v>
      </c>
      <c r="AO150" s="69"/>
      <c r="AP150" s="69" t="s">
        <v>6145</v>
      </c>
    </row>
    <row r="151" spans="1:42" ht="98">
      <c r="A151" s="69">
        <v>355</v>
      </c>
      <c r="B151" s="69" t="s">
        <v>6146</v>
      </c>
      <c r="C151" s="69" t="s">
        <v>6147</v>
      </c>
      <c r="D151" s="69" t="s">
        <v>6148</v>
      </c>
      <c r="E151" s="69" t="s">
        <v>6149</v>
      </c>
      <c r="F151" s="149" t="s">
        <v>6150</v>
      </c>
      <c r="G151" s="69" t="s">
        <v>3180</v>
      </c>
      <c r="H151" s="69" t="s">
        <v>6147</v>
      </c>
      <c r="I151" s="69" t="s">
        <v>6147</v>
      </c>
      <c r="J151" s="69" t="s">
        <v>6151</v>
      </c>
      <c r="K151" s="69" t="s">
        <v>209</v>
      </c>
      <c r="L151" s="69" t="s">
        <v>209</v>
      </c>
      <c r="M151" s="69" t="s">
        <v>209</v>
      </c>
      <c r="N151" s="69" t="s">
        <v>209</v>
      </c>
      <c r="O151" s="69" t="s">
        <v>209</v>
      </c>
      <c r="P151" s="69" t="s">
        <v>102</v>
      </c>
      <c r="Q151" s="69" t="s">
        <v>102</v>
      </c>
      <c r="R151" s="69"/>
      <c r="S151" s="69">
        <v>2017</v>
      </c>
      <c r="T151" s="112" t="s">
        <v>4706</v>
      </c>
      <c r="U151" s="68">
        <v>90000</v>
      </c>
      <c r="V151" s="68">
        <v>90000</v>
      </c>
      <c r="W151" s="68">
        <v>250000</v>
      </c>
      <c r="X151" s="68" t="s">
        <v>102</v>
      </c>
      <c r="Y151" s="69" t="s">
        <v>4707</v>
      </c>
      <c r="Z151" s="69"/>
      <c r="AA151" s="69"/>
      <c r="AB151" s="70"/>
      <c r="AC151" s="69"/>
      <c r="AD151" s="69" t="s">
        <v>209</v>
      </c>
      <c r="AE151" s="68"/>
      <c r="AF151" s="69" t="s">
        <v>3206</v>
      </c>
      <c r="AG151" s="69" t="s">
        <v>6152</v>
      </c>
      <c r="AH151" s="70" t="s">
        <v>6153</v>
      </c>
      <c r="AI151" s="70" t="s">
        <v>4711</v>
      </c>
      <c r="AJ151" s="69">
        <v>100</v>
      </c>
      <c r="AK151" s="69" t="s">
        <v>105</v>
      </c>
      <c r="AL151" s="69" t="s">
        <v>4706</v>
      </c>
      <c r="AM151" s="69"/>
      <c r="AN151" s="69">
        <v>0</v>
      </c>
      <c r="AO151" s="69"/>
      <c r="AP151" s="69" t="s">
        <v>4772</v>
      </c>
    </row>
    <row r="152" spans="1:42" ht="56">
      <c r="A152" s="69">
        <v>361</v>
      </c>
      <c r="B152" s="69" t="s">
        <v>6193</v>
      </c>
      <c r="C152" s="69" t="s">
        <v>6194</v>
      </c>
      <c r="D152" s="69" t="s">
        <v>6195</v>
      </c>
      <c r="E152" s="69" t="s">
        <v>6196</v>
      </c>
      <c r="F152" s="69"/>
      <c r="G152" s="69" t="s">
        <v>3180</v>
      </c>
      <c r="H152" s="69" t="s">
        <v>6194</v>
      </c>
      <c r="I152" s="69" t="s">
        <v>6194</v>
      </c>
      <c r="J152" s="69" t="s">
        <v>6197</v>
      </c>
      <c r="K152" s="69" t="s">
        <v>209</v>
      </c>
      <c r="L152" s="69" t="s">
        <v>209</v>
      </c>
      <c r="M152" s="69" t="s">
        <v>209</v>
      </c>
      <c r="N152" s="69" t="s">
        <v>209</v>
      </c>
      <c r="O152" s="69" t="s">
        <v>209</v>
      </c>
      <c r="P152" s="69" t="s">
        <v>102</v>
      </c>
      <c r="Q152" s="69" t="s">
        <v>102</v>
      </c>
      <c r="R152" s="69"/>
      <c r="S152" s="69">
        <v>2018</v>
      </c>
      <c r="T152" s="112" t="s">
        <v>4706</v>
      </c>
      <c r="U152" s="68"/>
      <c r="V152" s="68"/>
      <c r="W152" s="68">
        <v>0</v>
      </c>
      <c r="X152" s="68" t="s">
        <v>102</v>
      </c>
      <c r="Y152" s="69"/>
      <c r="Z152" s="69"/>
      <c r="AA152" s="69"/>
      <c r="AB152" s="70"/>
      <c r="AC152" s="69"/>
      <c r="AD152" s="69" t="s">
        <v>209</v>
      </c>
      <c r="AE152" s="68"/>
      <c r="AF152" s="69" t="s">
        <v>3206</v>
      </c>
      <c r="AG152" s="69" t="s">
        <v>6086</v>
      </c>
      <c r="AH152" s="70"/>
      <c r="AI152" s="70" t="s">
        <v>5314</v>
      </c>
      <c r="AJ152" s="69"/>
      <c r="AK152" s="69" t="s">
        <v>105</v>
      </c>
      <c r="AL152" s="69" t="s">
        <v>4706</v>
      </c>
      <c r="AM152" s="69"/>
      <c r="AN152" s="69">
        <v>0</v>
      </c>
      <c r="AO152" s="69"/>
      <c r="AP152" s="69" t="s">
        <v>5366</v>
      </c>
    </row>
    <row r="153" spans="1:42" ht="70">
      <c r="A153" s="69">
        <v>362</v>
      </c>
      <c r="B153" s="69" t="s">
        <v>6198</v>
      </c>
      <c r="C153" s="69" t="s">
        <v>6199</v>
      </c>
      <c r="D153" s="69" t="s">
        <v>678</v>
      </c>
      <c r="E153" s="69" t="s">
        <v>6200</v>
      </c>
      <c r="F153" s="69" t="s">
        <v>6201</v>
      </c>
      <c r="G153" s="69" t="s">
        <v>6202</v>
      </c>
      <c r="H153" s="69" t="s">
        <v>6199</v>
      </c>
      <c r="I153" s="69" t="s">
        <v>6199</v>
      </c>
      <c r="J153" s="69" t="s">
        <v>6203</v>
      </c>
      <c r="K153" s="69" t="s">
        <v>209</v>
      </c>
      <c r="L153" s="69" t="s">
        <v>6204</v>
      </c>
      <c r="M153" s="69" t="s">
        <v>209</v>
      </c>
      <c r="N153" s="69" t="s">
        <v>209</v>
      </c>
      <c r="O153" s="69" t="s">
        <v>209</v>
      </c>
      <c r="P153" s="69" t="s">
        <v>102</v>
      </c>
      <c r="Q153" s="69" t="s">
        <v>102</v>
      </c>
      <c r="R153" s="69"/>
      <c r="S153" s="69">
        <v>2016</v>
      </c>
      <c r="T153" s="112" t="s">
        <v>4706</v>
      </c>
      <c r="U153" s="68">
        <v>1864000</v>
      </c>
      <c r="V153" s="68">
        <v>1559000</v>
      </c>
      <c r="W153" s="68">
        <v>150000</v>
      </c>
      <c r="X153" s="68">
        <v>100000</v>
      </c>
      <c r="Y153" s="69" t="s">
        <v>4707</v>
      </c>
      <c r="Z153" s="69"/>
      <c r="AA153" s="69" t="s">
        <v>63</v>
      </c>
      <c r="AB153" s="70" t="s">
        <v>33</v>
      </c>
      <c r="AC153" s="69"/>
      <c r="AD153" s="69" t="s">
        <v>209</v>
      </c>
      <c r="AE153" s="68"/>
      <c r="AF153" s="69" t="s">
        <v>3206</v>
      </c>
      <c r="AG153" s="69" t="s">
        <v>6205</v>
      </c>
      <c r="AH153" s="70" t="s">
        <v>6206</v>
      </c>
      <c r="AI153" s="70" t="s">
        <v>6136</v>
      </c>
      <c r="AJ153" s="69">
        <v>25</v>
      </c>
      <c r="AK153" s="69" t="s">
        <v>105</v>
      </c>
      <c r="AL153" s="69" t="s">
        <v>4706</v>
      </c>
      <c r="AM153" s="69"/>
      <c r="AN153" s="69" t="s">
        <v>3180</v>
      </c>
      <c r="AO153" s="69"/>
      <c r="AP153" s="69" t="s">
        <v>5366</v>
      </c>
    </row>
    <row r="154" spans="1:42" ht="70">
      <c r="A154" s="69">
        <v>363</v>
      </c>
      <c r="B154" s="69" t="s">
        <v>6207</v>
      </c>
      <c r="C154" s="69" t="s">
        <v>6208</v>
      </c>
      <c r="D154" s="69" t="s">
        <v>6209</v>
      </c>
      <c r="E154" s="69" t="s">
        <v>6210</v>
      </c>
      <c r="F154" s="149" t="s">
        <v>6211</v>
      </c>
      <c r="G154" s="69" t="s">
        <v>3193</v>
      </c>
      <c r="H154" s="69" t="s">
        <v>6208</v>
      </c>
      <c r="I154" s="69" t="s">
        <v>6208</v>
      </c>
      <c r="J154" s="69" t="s">
        <v>6212</v>
      </c>
      <c r="K154" s="69" t="s">
        <v>209</v>
      </c>
      <c r="L154" s="69" t="s">
        <v>209</v>
      </c>
      <c r="M154" s="69" t="s">
        <v>209</v>
      </c>
      <c r="N154" s="69" t="s">
        <v>209</v>
      </c>
      <c r="O154" s="69" t="s">
        <v>209</v>
      </c>
      <c r="P154" s="69" t="s">
        <v>102</v>
      </c>
      <c r="Q154" s="69" t="s">
        <v>102</v>
      </c>
      <c r="R154" s="69"/>
      <c r="S154" s="69">
        <v>2012</v>
      </c>
      <c r="T154" s="112" t="s">
        <v>4706</v>
      </c>
      <c r="U154" s="68">
        <v>1130000</v>
      </c>
      <c r="V154" s="68">
        <v>1760000</v>
      </c>
      <c r="W154" s="68">
        <v>275000</v>
      </c>
      <c r="X154" s="68" t="s">
        <v>102</v>
      </c>
      <c r="Y154" s="69" t="s">
        <v>4707</v>
      </c>
      <c r="Z154" s="69"/>
      <c r="AA154" s="69" t="s">
        <v>63</v>
      </c>
      <c r="AB154" s="70" t="s">
        <v>211</v>
      </c>
      <c r="AC154" s="69"/>
      <c r="AD154" s="69" t="s">
        <v>209</v>
      </c>
      <c r="AE154" s="68"/>
      <c r="AF154" s="69" t="s">
        <v>3186</v>
      </c>
      <c r="AG154" s="69" t="s">
        <v>5287</v>
      </c>
      <c r="AH154" s="70" t="s">
        <v>6213</v>
      </c>
      <c r="AI154" s="70" t="s">
        <v>4711</v>
      </c>
      <c r="AJ154" s="69">
        <v>50</v>
      </c>
      <c r="AK154" s="69" t="s">
        <v>105</v>
      </c>
      <c r="AL154" s="69" t="s">
        <v>4706</v>
      </c>
      <c r="AM154" s="69"/>
      <c r="AN154" s="69" t="s">
        <v>3193</v>
      </c>
      <c r="AO154" s="69"/>
      <c r="AP154" s="69" t="s">
        <v>6214</v>
      </c>
    </row>
    <row r="155" spans="1:42" ht="84">
      <c r="A155" s="69">
        <v>364</v>
      </c>
      <c r="B155" s="69" t="s">
        <v>6215</v>
      </c>
      <c r="C155" s="69" t="s">
        <v>6216</v>
      </c>
      <c r="D155" s="69" t="s">
        <v>6217</v>
      </c>
      <c r="E155" s="69" t="s">
        <v>6218</v>
      </c>
      <c r="F155" s="149" t="s">
        <v>6219</v>
      </c>
      <c r="G155" s="69" t="s">
        <v>3180</v>
      </c>
      <c r="H155" s="69" t="s">
        <v>6216</v>
      </c>
      <c r="I155" s="69" t="s">
        <v>6216</v>
      </c>
      <c r="J155" s="69" t="s">
        <v>6220</v>
      </c>
      <c r="K155" s="69" t="s">
        <v>209</v>
      </c>
      <c r="L155" s="69" t="s">
        <v>209</v>
      </c>
      <c r="M155" s="69" t="s">
        <v>209</v>
      </c>
      <c r="N155" s="69" t="s">
        <v>209</v>
      </c>
      <c r="O155" s="69" t="s">
        <v>209</v>
      </c>
      <c r="P155" s="69" t="s">
        <v>102</v>
      </c>
      <c r="Q155" s="69" t="s">
        <v>102</v>
      </c>
      <c r="R155" s="69"/>
      <c r="S155" s="69">
        <v>2013</v>
      </c>
      <c r="T155" s="112" t="s">
        <v>4706</v>
      </c>
      <c r="U155" s="68">
        <v>243000</v>
      </c>
      <c r="V155" s="68"/>
      <c r="W155" s="68">
        <v>0</v>
      </c>
      <c r="X155" s="68" t="s">
        <v>102</v>
      </c>
      <c r="Y155" s="69" t="s">
        <v>5636</v>
      </c>
      <c r="Z155" s="69"/>
      <c r="AA155" s="69" t="s">
        <v>63</v>
      </c>
      <c r="AB155" s="70" t="s">
        <v>33</v>
      </c>
      <c r="AC155" s="69"/>
      <c r="AD155" s="69" t="s">
        <v>209</v>
      </c>
      <c r="AE155" s="68"/>
      <c r="AF155" s="69" t="s">
        <v>3206</v>
      </c>
      <c r="AG155" s="69" t="s">
        <v>5049</v>
      </c>
      <c r="AH155" s="70" t="s">
        <v>5263</v>
      </c>
      <c r="AI155" s="70" t="s">
        <v>4711</v>
      </c>
      <c r="AJ155" s="69">
        <v>100</v>
      </c>
      <c r="AK155" s="69" t="s">
        <v>105</v>
      </c>
      <c r="AL155" s="69" t="s">
        <v>4706</v>
      </c>
      <c r="AM155" s="69"/>
      <c r="AN155" s="69" t="s">
        <v>3180</v>
      </c>
      <c r="AO155" s="69"/>
      <c r="AP155" s="69" t="s">
        <v>5366</v>
      </c>
    </row>
    <row r="156" spans="1:42" ht="70">
      <c r="A156" s="69">
        <v>365</v>
      </c>
      <c r="B156" s="69" t="s">
        <v>6221</v>
      </c>
      <c r="C156" s="69" t="s">
        <v>6222</v>
      </c>
      <c r="D156" s="69" t="s">
        <v>6223</v>
      </c>
      <c r="E156" s="69" t="s">
        <v>6224</v>
      </c>
      <c r="F156" s="149" t="s">
        <v>6225</v>
      </c>
      <c r="G156" s="69" t="s">
        <v>3180</v>
      </c>
      <c r="H156" s="69" t="s">
        <v>6222</v>
      </c>
      <c r="I156" s="69" t="s">
        <v>6222</v>
      </c>
      <c r="J156" s="69" t="s">
        <v>6226</v>
      </c>
      <c r="K156" s="69" t="s">
        <v>209</v>
      </c>
      <c r="L156" s="69" t="s">
        <v>209</v>
      </c>
      <c r="M156" s="69" t="s">
        <v>209</v>
      </c>
      <c r="N156" s="69" t="s">
        <v>209</v>
      </c>
      <c r="O156" s="69" t="s">
        <v>209</v>
      </c>
      <c r="P156" s="69" t="s">
        <v>6221</v>
      </c>
      <c r="Q156" s="69" t="s">
        <v>102</v>
      </c>
      <c r="R156" s="69"/>
      <c r="S156" s="69">
        <v>2016</v>
      </c>
      <c r="T156" s="112" t="s">
        <v>4706</v>
      </c>
      <c r="U156" s="68"/>
      <c r="V156" s="68"/>
      <c r="W156" s="68">
        <v>25000</v>
      </c>
      <c r="X156" s="68" t="s">
        <v>102</v>
      </c>
      <c r="Y156" s="69" t="s">
        <v>5636</v>
      </c>
      <c r="Z156" s="69"/>
      <c r="AA156" s="69" t="s">
        <v>63</v>
      </c>
      <c r="AB156" s="70" t="s">
        <v>33</v>
      </c>
      <c r="AC156" s="69"/>
      <c r="AD156" s="69" t="s">
        <v>209</v>
      </c>
      <c r="AE156" s="68"/>
      <c r="AF156" s="69" t="s">
        <v>3186</v>
      </c>
      <c r="AG156" s="69" t="s">
        <v>6086</v>
      </c>
      <c r="AH156" s="70" t="s">
        <v>6112</v>
      </c>
      <c r="AI156" s="70" t="s">
        <v>6096</v>
      </c>
      <c r="AJ156" s="69">
        <v>50</v>
      </c>
      <c r="AK156" s="69" t="s">
        <v>105</v>
      </c>
      <c r="AL156" s="69" t="s">
        <v>4706</v>
      </c>
      <c r="AM156" s="69"/>
      <c r="AN156" s="69" t="s">
        <v>6202</v>
      </c>
      <c r="AO156" s="69"/>
      <c r="AP156" s="69" t="s">
        <v>5366</v>
      </c>
    </row>
    <row r="157" spans="1:42" ht="70">
      <c r="A157" s="69">
        <v>367</v>
      </c>
      <c r="B157" s="69" t="s">
        <v>6235</v>
      </c>
      <c r="C157" s="69" t="s">
        <v>6236</v>
      </c>
      <c r="D157" s="69" t="s">
        <v>6237</v>
      </c>
      <c r="E157" s="69" t="s">
        <v>6238</v>
      </c>
      <c r="F157" s="149" t="s">
        <v>6239</v>
      </c>
      <c r="G157" s="69" t="s">
        <v>3180</v>
      </c>
      <c r="H157" s="69" t="s">
        <v>6236</v>
      </c>
      <c r="I157" s="69" t="s">
        <v>6236</v>
      </c>
      <c r="J157" s="69" t="s">
        <v>6240</v>
      </c>
      <c r="K157" s="69" t="s">
        <v>209</v>
      </c>
      <c r="L157" s="69" t="s">
        <v>209</v>
      </c>
      <c r="M157" s="69" t="s">
        <v>209</v>
      </c>
      <c r="N157" s="69" t="s">
        <v>209</v>
      </c>
      <c r="O157" s="69" t="s">
        <v>209</v>
      </c>
      <c r="P157" s="69" t="s">
        <v>102</v>
      </c>
      <c r="Q157" s="69" t="s">
        <v>102</v>
      </c>
      <c r="R157" s="69"/>
      <c r="S157" s="69">
        <v>2019</v>
      </c>
      <c r="T157" s="112" t="s">
        <v>4706</v>
      </c>
      <c r="U157" s="68"/>
      <c r="V157" s="68">
        <v>140000</v>
      </c>
      <c r="W157" s="68">
        <v>255000</v>
      </c>
      <c r="X157" s="68" t="s">
        <v>102</v>
      </c>
      <c r="Y157" s="69" t="s">
        <v>4707</v>
      </c>
      <c r="Z157" s="69"/>
      <c r="AA157" s="69" t="s">
        <v>63</v>
      </c>
      <c r="AB157" s="70" t="s">
        <v>33</v>
      </c>
      <c r="AC157" s="69"/>
      <c r="AD157" s="69" t="s">
        <v>209</v>
      </c>
      <c r="AE157" s="68"/>
      <c r="AF157" s="69" t="s">
        <v>3206</v>
      </c>
      <c r="AG157" s="69" t="s">
        <v>6241</v>
      </c>
      <c r="AH157" s="70" t="s">
        <v>5288</v>
      </c>
      <c r="AI157" s="70" t="s">
        <v>4711</v>
      </c>
      <c r="AJ157" s="69"/>
      <c r="AK157" s="69" t="s">
        <v>105</v>
      </c>
      <c r="AL157" s="69" t="s">
        <v>4706</v>
      </c>
      <c r="AM157" s="69"/>
      <c r="AN157" s="69">
        <v>0</v>
      </c>
      <c r="AO157" s="69"/>
      <c r="AP157" s="69" t="s">
        <v>6242</v>
      </c>
    </row>
    <row r="158" spans="1:42" ht="98">
      <c r="A158" s="69">
        <v>369</v>
      </c>
      <c r="B158" s="69" t="s">
        <v>6250</v>
      </c>
      <c r="C158" s="69" t="s">
        <v>6251</v>
      </c>
      <c r="D158" s="69" t="s">
        <v>6252</v>
      </c>
      <c r="E158" s="69">
        <v>357803580172001</v>
      </c>
      <c r="F158" s="149" t="s">
        <v>6253</v>
      </c>
      <c r="G158" s="69" t="s">
        <v>3180</v>
      </c>
      <c r="H158" s="69" t="s">
        <v>6251</v>
      </c>
      <c r="I158" s="69" t="s">
        <v>6251</v>
      </c>
      <c r="J158" s="69" t="s">
        <v>6254</v>
      </c>
      <c r="K158" s="69" t="s">
        <v>209</v>
      </c>
      <c r="L158" s="69" t="s">
        <v>6255</v>
      </c>
      <c r="M158" s="69" t="s">
        <v>209</v>
      </c>
      <c r="N158" s="69" t="s">
        <v>209</v>
      </c>
      <c r="O158" s="69" t="s">
        <v>209</v>
      </c>
      <c r="P158" s="69" t="s">
        <v>102</v>
      </c>
      <c r="Q158" s="69" t="s">
        <v>102</v>
      </c>
      <c r="R158" s="69"/>
      <c r="S158" s="69">
        <v>2019</v>
      </c>
      <c r="T158" s="112" t="s">
        <v>4706</v>
      </c>
      <c r="U158" s="68">
        <v>1919000</v>
      </c>
      <c r="V158" s="68"/>
      <c r="W158" s="68">
        <v>0</v>
      </c>
      <c r="X158" s="68" t="s">
        <v>102</v>
      </c>
      <c r="Y158" s="69" t="s">
        <v>4707</v>
      </c>
      <c r="Z158" s="69"/>
      <c r="AA158" s="69"/>
      <c r="AB158" s="70"/>
      <c r="AC158" s="69"/>
      <c r="AD158" s="69" t="s">
        <v>209</v>
      </c>
      <c r="AE158" s="68"/>
      <c r="AF158" s="69" t="s">
        <v>3186</v>
      </c>
      <c r="AG158" s="69" t="s">
        <v>5331</v>
      </c>
      <c r="AH158" s="70" t="s">
        <v>6256</v>
      </c>
      <c r="AI158" s="70" t="s">
        <v>6096</v>
      </c>
      <c r="AJ158" s="69"/>
      <c r="AK158" s="69" t="s">
        <v>105</v>
      </c>
      <c r="AL158" s="69" t="s">
        <v>4706</v>
      </c>
      <c r="AM158" s="69"/>
      <c r="AN158" s="69">
        <v>0</v>
      </c>
      <c r="AO158" s="69"/>
      <c r="AP158" s="69" t="s">
        <v>6257</v>
      </c>
    </row>
    <row r="159" spans="1:42" ht="56">
      <c r="A159" s="69">
        <v>370</v>
      </c>
      <c r="B159" s="69" t="s">
        <v>6258</v>
      </c>
      <c r="C159" s="69" t="s">
        <v>6259</v>
      </c>
      <c r="D159" s="69" t="s">
        <v>6260</v>
      </c>
      <c r="E159" s="149" t="s">
        <v>6261</v>
      </c>
      <c r="F159" s="149" t="s">
        <v>6262</v>
      </c>
      <c r="G159" s="69" t="s">
        <v>3193</v>
      </c>
      <c r="H159" s="69" t="s">
        <v>6259</v>
      </c>
      <c r="I159" s="69" t="s">
        <v>6259</v>
      </c>
      <c r="J159" s="69" t="s">
        <v>6263</v>
      </c>
      <c r="K159" s="69" t="s">
        <v>209</v>
      </c>
      <c r="L159" s="69" t="s">
        <v>209</v>
      </c>
      <c r="M159" s="69" t="s">
        <v>209</v>
      </c>
      <c r="N159" s="69" t="s">
        <v>209</v>
      </c>
      <c r="O159" s="69" t="s">
        <v>209</v>
      </c>
      <c r="P159" s="69"/>
      <c r="Q159" s="69" t="s">
        <v>209</v>
      </c>
      <c r="R159" s="69"/>
      <c r="S159" s="69">
        <v>201</v>
      </c>
      <c r="T159" s="112" t="s">
        <v>4706</v>
      </c>
      <c r="U159" s="68"/>
      <c r="V159" s="68">
        <v>820000</v>
      </c>
      <c r="W159" s="68">
        <v>135000</v>
      </c>
      <c r="X159" s="68" t="s">
        <v>102</v>
      </c>
      <c r="Y159" s="69" t="s">
        <v>4707</v>
      </c>
      <c r="Z159" s="69"/>
      <c r="AA159" s="69"/>
      <c r="AB159" s="70"/>
      <c r="AC159" s="69"/>
      <c r="AD159" s="69" t="s">
        <v>209</v>
      </c>
      <c r="AE159" s="68"/>
      <c r="AF159" s="69" t="s">
        <v>4781</v>
      </c>
      <c r="AG159" s="69" t="s">
        <v>6264</v>
      </c>
      <c r="AH159" s="70" t="s">
        <v>6047</v>
      </c>
      <c r="AI159" s="70" t="s">
        <v>6265</v>
      </c>
      <c r="AJ159" s="69"/>
      <c r="AK159" s="69" t="s">
        <v>105</v>
      </c>
      <c r="AL159" s="69" t="s">
        <v>4706</v>
      </c>
      <c r="AM159" s="69"/>
      <c r="AN159" s="69">
        <v>0</v>
      </c>
      <c r="AO159" s="69"/>
      <c r="AP159" s="69" t="s">
        <v>6266</v>
      </c>
    </row>
    <row r="160" spans="1:42" ht="70">
      <c r="A160" s="69">
        <v>373</v>
      </c>
      <c r="B160" s="69" t="s">
        <v>6284</v>
      </c>
      <c r="C160" s="69" t="s">
        <v>6278</v>
      </c>
      <c r="D160" s="69" t="s">
        <v>6285</v>
      </c>
      <c r="E160" s="149" t="s">
        <v>6286</v>
      </c>
      <c r="F160" s="149" t="s">
        <v>6287</v>
      </c>
      <c r="G160" s="69" t="s">
        <v>3180</v>
      </c>
      <c r="H160" s="69" t="s">
        <v>6278</v>
      </c>
      <c r="I160" s="69" t="s">
        <v>6278</v>
      </c>
      <c r="J160" s="69" t="s">
        <v>6288</v>
      </c>
      <c r="K160" s="69" t="s">
        <v>209</v>
      </c>
      <c r="L160" s="69" t="s">
        <v>209</v>
      </c>
      <c r="M160" s="69" t="s">
        <v>209</v>
      </c>
      <c r="N160" s="69" t="s">
        <v>209</v>
      </c>
      <c r="O160" s="69" t="s">
        <v>209</v>
      </c>
      <c r="P160" s="69"/>
      <c r="Q160" s="69" t="s">
        <v>209</v>
      </c>
      <c r="R160" s="69"/>
      <c r="S160" s="69">
        <v>2017</v>
      </c>
      <c r="T160" s="112" t="s">
        <v>4706</v>
      </c>
      <c r="U160" s="68"/>
      <c r="V160" s="68">
        <v>2492000</v>
      </c>
      <c r="W160" s="68">
        <v>0</v>
      </c>
      <c r="X160" s="68" t="s">
        <v>102</v>
      </c>
      <c r="Y160" s="69" t="s">
        <v>4707</v>
      </c>
      <c r="Z160" s="69"/>
      <c r="AA160" s="69" t="s">
        <v>63</v>
      </c>
      <c r="AB160" s="70" t="s">
        <v>33</v>
      </c>
      <c r="AC160" s="69" t="s">
        <v>102</v>
      </c>
      <c r="AD160" s="69" t="s">
        <v>209</v>
      </c>
      <c r="AE160" s="69" t="s">
        <v>102</v>
      </c>
      <c r="AF160" s="149" t="s">
        <v>170</v>
      </c>
      <c r="AG160" s="69" t="s">
        <v>6289</v>
      </c>
      <c r="AH160" s="70">
        <v>300000</v>
      </c>
      <c r="AI160" s="70" t="s">
        <v>5314</v>
      </c>
      <c r="AJ160" s="69">
        <v>10</v>
      </c>
      <c r="AK160" s="69" t="s">
        <v>105</v>
      </c>
      <c r="AL160" s="69" t="s">
        <v>4706</v>
      </c>
      <c r="AM160" s="69"/>
      <c r="AN160" s="69">
        <v>1</v>
      </c>
      <c r="AO160" s="69"/>
      <c r="AP160" s="69" t="s">
        <v>6290</v>
      </c>
    </row>
    <row r="161" spans="1:42" ht="56">
      <c r="A161" s="69">
        <v>375</v>
      </c>
      <c r="B161" s="69" t="s">
        <v>6297</v>
      </c>
      <c r="C161" s="69" t="s">
        <v>6298</v>
      </c>
      <c r="D161" s="69" t="s">
        <v>6299</v>
      </c>
      <c r="E161" s="149" t="s">
        <v>6300</v>
      </c>
      <c r="F161" s="149" t="s">
        <v>6301</v>
      </c>
      <c r="G161" s="69" t="s">
        <v>3180</v>
      </c>
      <c r="H161" s="69" t="s">
        <v>6298</v>
      </c>
      <c r="I161" s="69" t="s">
        <v>6298</v>
      </c>
      <c r="J161" s="69" t="s">
        <v>6302</v>
      </c>
      <c r="K161" s="69" t="s">
        <v>209</v>
      </c>
      <c r="L161" s="69" t="s">
        <v>209</v>
      </c>
      <c r="M161" s="69" t="s">
        <v>209</v>
      </c>
      <c r="N161" s="69" t="s">
        <v>209</v>
      </c>
      <c r="O161" s="69" t="s">
        <v>209</v>
      </c>
      <c r="P161" s="69"/>
      <c r="Q161" s="69" t="s">
        <v>209</v>
      </c>
      <c r="R161" s="69"/>
      <c r="S161" s="69">
        <v>2018</v>
      </c>
      <c r="T161" s="112" t="s">
        <v>4706</v>
      </c>
      <c r="U161" s="68">
        <v>140000</v>
      </c>
      <c r="V161" s="68">
        <v>2527000</v>
      </c>
      <c r="W161" s="68">
        <v>39948000</v>
      </c>
      <c r="X161" s="68" t="s">
        <v>102</v>
      </c>
      <c r="Y161" s="69"/>
      <c r="Z161" s="69"/>
      <c r="AA161" s="69"/>
      <c r="AB161" s="70"/>
      <c r="AC161" s="69"/>
      <c r="AD161" s="69" t="s">
        <v>209</v>
      </c>
      <c r="AE161" s="68"/>
      <c r="AF161" s="69" t="s">
        <v>6303</v>
      </c>
      <c r="AG161" s="69" t="s">
        <v>6304</v>
      </c>
      <c r="AH161" s="70" t="s">
        <v>5863</v>
      </c>
      <c r="AI161" s="70" t="s">
        <v>5314</v>
      </c>
      <c r="AJ161" s="69"/>
      <c r="AK161" s="69" t="s">
        <v>105</v>
      </c>
      <c r="AL161" s="69" t="s">
        <v>4706</v>
      </c>
      <c r="AM161" s="69"/>
      <c r="AN161" s="69">
        <v>0</v>
      </c>
      <c r="AO161" s="69"/>
      <c r="AP161" s="69" t="s">
        <v>5366</v>
      </c>
    </row>
    <row r="162" spans="1:42" ht="70">
      <c r="A162" s="69">
        <v>378</v>
      </c>
      <c r="B162" s="69" t="s">
        <v>6321</v>
      </c>
      <c r="C162" s="69" t="s">
        <v>6322</v>
      </c>
      <c r="D162" s="69" t="s">
        <v>6323</v>
      </c>
      <c r="E162" s="149" t="s">
        <v>6324</v>
      </c>
      <c r="F162" s="149" t="s">
        <v>6325</v>
      </c>
      <c r="G162" s="69" t="s">
        <v>3180</v>
      </c>
      <c r="H162" s="69" t="s">
        <v>6322</v>
      </c>
      <c r="I162" s="69" t="s">
        <v>6322</v>
      </c>
      <c r="J162" s="69" t="s">
        <v>6326</v>
      </c>
      <c r="K162" s="69" t="s">
        <v>209</v>
      </c>
      <c r="L162" s="69" t="s">
        <v>209</v>
      </c>
      <c r="M162" s="69" t="s">
        <v>209</v>
      </c>
      <c r="N162" s="69" t="s">
        <v>209</v>
      </c>
      <c r="O162" s="69" t="s">
        <v>209</v>
      </c>
      <c r="P162" s="69"/>
      <c r="Q162" s="69" t="s">
        <v>209</v>
      </c>
      <c r="R162" s="69"/>
      <c r="S162" s="69">
        <v>2019</v>
      </c>
      <c r="T162" s="112" t="s">
        <v>4706</v>
      </c>
      <c r="U162" s="68"/>
      <c r="V162" s="68">
        <v>150000</v>
      </c>
      <c r="W162" s="68">
        <v>0</v>
      </c>
      <c r="X162" s="68" t="s">
        <v>102</v>
      </c>
      <c r="Y162" s="69" t="s">
        <v>5636</v>
      </c>
      <c r="Z162" s="69"/>
      <c r="AA162" s="69" t="s">
        <v>63</v>
      </c>
      <c r="AB162" s="70" t="s">
        <v>33</v>
      </c>
      <c r="AC162" s="69"/>
      <c r="AD162" s="69" t="s">
        <v>209</v>
      </c>
      <c r="AE162" s="68"/>
      <c r="AF162" s="69" t="s">
        <v>3186</v>
      </c>
      <c r="AG162" s="69" t="s">
        <v>6327</v>
      </c>
      <c r="AH162" s="70">
        <v>150000</v>
      </c>
      <c r="AI162" s="70" t="s">
        <v>5314</v>
      </c>
      <c r="AJ162" s="69"/>
      <c r="AK162" s="69" t="s">
        <v>105</v>
      </c>
      <c r="AL162" s="69" t="s">
        <v>4706</v>
      </c>
      <c r="AM162" s="69"/>
      <c r="AN162" s="69">
        <v>0</v>
      </c>
      <c r="AO162" s="69"/>
      <c r="AP162" s="69" t="s">
        <v>4772</v>
      </c>
    </row>
    <row r="163" spans="1:42" ht="70">
      <c r="A163" s="69">
        <v>382</v>
      </c>
      <c r="B163" s="69" t="s">
        <v>6347</v>
      </c>
      <c r="C163" s="69" t="s">
        <v>6348</v>
      </c>
      <c r="D163" s="69" t="s">
        <v>6349</v>
      </c>
      <c r="E163" s="149" t="s">
        <v>6350</v>
      </c>
      <c r="F163" s="149" t="s">
        <v>6351</v>
      </c>
      <c r="G163" s="69" t="s">
        <v>3180</v>
      </c>
      <c r="H163" s="69" t="s">
        <v>6348</v>
      </c>
      <c r="I163" s="69" t="s">
        <v>6348</v>
      </c>
      <c r="J163" s="69" t="s">
        <v>6352</v>
      </c>
      <c r="K163" s="69" t="s">
        <v>209</v>
      </c>
      <c r="L163" s="69" t="s">
        <v>209</v>
      </c>
      <c r="M163" s="69" t="s">
        <v>209</v>
      </c>
      <c r="N163" s="69" t="s">
        <v>209</v>
      </c>
      <c r="O163" s="69" t="s">
        <v>209</v>
      </c>
      <c r="P163" s="69"/>
      <c r="Q163" s="69" t="s">
        <v>209</v>
      </c>
      <c r="R163" s="69"/>
      <c r="S163" s="69">
        <v>2015</v>
      </c>
      <c r="T163" s="112" t="s">
        <v>4706</v>
      </c>
      <c r="U163" s="68">
        <v>735000</v>
      </c>
      <c r="V163" s="68">
        <v>400000</v>
      </c>
      <c r="W163" s="68">
        <v>3000000</v>
      </c>
      <c r="X163" s="68" t="s">
        <v>102</v>
      </c>
      <c r="Y163" s="69" t="s">
        <v>5636</v>
      </c>
      <c r="Z163" s="69"/>
      <c r="AA163" s="69" t="s">
        <v>63</v>
      </c>
      <c r="AB163" s="70" t="s">
        <v>211</v>
      </c>
      <c r="AC163" s="69"/>
      <c r="AD163" s="69" t="s">
        <v>209</v>
      </c>
      <c r="AE163" s="68"/>
      <c r="AF163" s="69" t="s">
        <v>3186</v>
      </c>
      <c r="AG163" s="69" t="s">
        <v>6353</v>
      </c>
      <c r="AH163" s="70" t="s">
        <v>6256</v>
      </c>
      <c r="AI163" s="70" t="s">
        <v>6354</v>
      </c>
      <c r="AJ163" s="69"/>
      <c r="AK163" s="69" t="s">
        <v>105</v>
      </c>
      <c r="AL163" s="69" t="s">
        <v>4706</v>
      </c>
      <c r="AM163" s="69"/>
      <c r="AN163" s="69">
        <v>1</v>
      </c>
      <c r="AO163" s="69"/>
      <c r="AP163" s="69" t="s">
        <v>4772</v>
      </c>
    </row>
    <row r="164" spans="1:42" ht="84">
      <c r="A164" s="69">
        <v>384</v>
      </c>
      <c r="B164" s="69" t="s">
        <v>6363</v>
      </c>
      <c r="C164" s="69" t="s">
        <v>6364</v>
      </c>
      <c r="D164" s="69" t="s">
        <v>6365</v>
      </c>
      <c r="E164" s="149" t="s">
        <v>6366</v>
      </c>
      <c r="F164" s="149" t="s">
        <v>6367</v>
      </c>
      <c r="G164" s="69" t="s">
        <v>3193</v>
      </c>
      <c r="H164" s="69" t="s">
        <v>6364</v>
      </c>
      <c r="I164" s="69" t="s">
        <v>6364</v>
      </c>
      <c r="J164" s="69" t="s">
        <v>6368</v>
      </c>
      <c r="K164" s="69" t="s">
        <v>209</v>
      </c>
      <c r="L164" s="69" t="s">
        <v>6369</v>
      </c>
      <c r="M164" s="69" t="s">
        <v>209</v>
      </c>
      <c r="N164" s="69" t="s">
        <v>209</v>
      </c>
      <c r="O164" s="69" t="s">
        <v>209</v>
      </c>
      <c r="P164" s="69"/>
      <c r="Q164" s="69" t="s">
        <v>209</v>
      </c>
      <c r="R164" s="69"/>
      <c r="S164" s="69">
        <v>2018</v>
      </c>
      <c r="T164" s="112" t="s">
        <v>4706</v>
      </c>
      <c r="U164" s="68"/>
      <c r="V164" s="68">
        <v>169000</v>
      </c>
      <c r="W164" s="68">
        <v>60000</v>
      </c>
      <c r="X164" s="68" t="s">
        <v>102</v>
      </c>
      <c r="Y164" s="69" t="s">
        <v>4707</v>
      </c>
      <c r="Z164" s="69"/>
      <c r="AA164" s="69" t="s">
        <v>63</v>
      </c>
      <c r="AB164" s="70" t="s">
        <v>50</v>
      </c>
      <c r="AC164" s="69" t="s">
        <v>102</v>
      </c>
      <c r="AD164" s="69" t="s">
        <v>209</v>
      </c>
      <c r="AE164" s="68" t="s">
        <v>102</v>
      </c>
      <c r="AF164" s="69" t="s">
        <v>3206</v>
      </c>
      <c r="AG164" s="69" t="s">
        <v>6370</v>
      </c>
      <c r="AH164" s="70" t="s">
        <v>6256</v>
      </c>
      <c r="AI164" s="70" t="s">
        <v>5314</v>
      </c>
      <c r="AJ164" s="69">
        <v>50</v>
      </c>
      <c r="AK164" s="69" t="s">
        <v>105</v>
      </c>
      <c r="AL164" s="69" t="s">
        <v>4706</v>
      </c>
      <c r="AM164" s="69"/>
      <c r="AN164" s="69">
        <v>1</v>
      </c>
      <c r="AO164" s="69"/>
      <c r="AP164" s="69" t="s">
        <v>6371</v>
      </c>
    </row>
    <row r="165" spans="1:42" ht="56">
      <c r="A165" s="69">
        <v>385</v>
      </c>
      <c r="B165" s="69" t="s">
        <v>6372</v>
      </c>
      <c r="C165" s="69" t="s">
        <v>6373</v>
      </c>
      <c r="D165" s="69" t="s">
        <v>6374</v>
      </c>
      <c r="E165" s="149" t="s">
        <v>6375</v>
      </c>
      <c r="F165" s="149" t="s">
        <v>6376</v>
      </c>
      <c r="G165" s="69" t="s">
        <v>3180</v>
      </c>
      <c r="H165" s="69" t="s">
        <v>6373</v>
      </c>
      <c r="I165" s="69" t="s">
        <v>6373</v>
      </c>
      <c r="J165" s="69" t="s">
        <v>6377</v>
      </c>
      <c r="K165" s="69" t="s">
        <v>209</v>
      </c>
      <c r="L165" s="69" t="s">
        <v>209</v>
      </c>
      <c r="M165" s="69" t="s">
        <v>209</v>
      </c>
      <c r="N165" s="69" t="s">
        <v>209</v>
      </c>
      <c r="O165" s="69" t="s">
        <v>209</v>
      </c>
      <c r="P165" s="69"/>
      <c r="Q165" s="69" t="s">
        <v>209</v>
      </c>
      <c r="R165" s="69"/>
      <c r="S165" s="69">
        <v>2016</v>
      </c>
      <c r="T165" s="112" t="s">
        <v>4706</v>
      </c>
      <c r="U165" s="68">
        <v>310000</v>
      </c>
      <c r="V165" s="68">
        <v>150000</v>
      </c>
      <c r="W165" s="68">
        <v>60000</v>
      </c>
      <c r="X165" s="68" t="s">
        <v>102</v>
      </c>
      <c r="Y165" s="69" t="s">
        <v>5636</v>
      </c>
      <c r="Z165" s="69"/>
      <c r="AA165" s="69" t="s">
        <v>63</v>
      </c>
      <c r="AB165" s="70" t="s">
        <v>161</v>
      </c>
      <c r="AC165" s="69" t="s">
        <v>102</v>
      </c>
      <c r="AD165" s="69" t="s">
        <v>209</v>
      </c>
      <c r="AE165" s="68" t="s">
        <v>102</v>
      </c>
      <c r="AF165" s="69" t="s">
        <v>3206</v>
      </c>
      <c r="AG165" s="69" t="s">
        <v>6378</v>
      </c>
      <c r="AH165" s="70">
        <v>100000</v>
      </c>
      <c r="AI165" s="70" t="s">
        <v>5314</v>
      </c>
      <c r="AJ165" s="69">
        <v>25</v>
      </c>
      <c r="AK165" s="69" t="s">
        <v>105</v>
      </c>
      <c r="AL165" s="69" t="s">
        <v>4706</v>
      </c>
      <c r="AM165" s="69"/>
      <c r="AN165" s="69">
        <v>1</v>
      </c>
      <c r="AO165" s="69"/>
      <c r="AP165" s="69" t="s">
        <v>4772</v>
      </c>
    </row>
    <row r="166" spans="1:42" ht="56">
      <c r="A166" s="69">
        <v>387</v>
      </c>
      <c r="B166" s="69" t="s">
        <v>6388</v>
      </c>
      <c r="C166" s="69" t="s">
        <v>6389</v>
      </c>
      <c r="D166" s="69" t="s">
        <v>6390</v>
      </c>
      <c r="E166" s="69" t="s">
        <v>6391</v>
      </c>
      <c r="F166" s="149" t="s">
        <v>6392</v>
      </c>
      <c r="G166" s="69" t="s">
        <v>3193</v>
      </c>
      <c r="H166" s="69" t="s">
        <v>6389</v>
      </c>
      <c r="I166" s="69" t="s">
        <v>6389</v>
      </c>
      <c r="J166" s="69" t="s">
        <v>6393</v>
      </c>
      <c r="K166" s="69" t="s">
        <v>209</v>
      </c>
      <c r="L166" s="69" t="s">
        <v>209</v>
      </c>
      <c r="M166" s="69" t="s">
        <v>209</v>
      </c>
      <c r="N166" s="69" t="s">
        <v>209</v>
      </c>
      <c r="O166" s="69" t="s">
        <v>209</v>
      </c>
      <c r="P166" s="69"/>
      <c r="Q166" s="69" t="s">
        <v>209</v>
      </c>
      <c r="R166" s="69"/>
      <c r="S166" s="69">
        <v>2019</v>
      </c>
      <c r="T166" s="112" t="s">
        <v>4706</v>
      </c>
      <c r="U166" s="68"/>
      <c r="V166" s="68">
        <v>2940000</v>
      </c>
      <c r="W166" s="68">
        <v>3830000</v>
      </c>
      <c r="X166" s="68">
        <v>110000</v>
      </c>
      <c r="Y166" s="69" t="s">
        <v>4707</v>
      </c>
      <c r="Z166" s="69"/>
      <c r="AA166" s="69" t="s">
        <v>63</v>
      </c>
      <c r="AB166" s="70" t="s">
        <v>211</v>
      </c>
      <c r="AC166" s="69"/>
      <c r="AD166" s="69" t="s">
        <v>209</v>
      </c>
      <c r="AE166" s="68"/>
      <c r="AF166" s="69" t="s">
        <v>3186</v>
      </c>
      <c r="AG166" s="69" t="s">
        <v>5331</v>
      </c>
      <c r="AH166" s="70" t="s">
        <v>6112</v>
      </c>
      <c r="AI166" s="70" t="s">
        <v>6354</v>
      </c>
      <c r="AJ166" s="69"/>
      <c r="AK166" s="69" t="s">
        <v>105</v>
      </c>
      <c r="AL166" s="69" t="s">
        <v>4706</v>
      </c>
      <c r="AM166" s="69"/>
      <c r="AN166" s="69">
        <v>1</v>
      </c>
      <c r="AO166" s="69"/>
      <c r="AP166" s="69" t="s">
        <v>6394</v>
      </c>
    </row>
    <row r="167" spans="1:42" ht="70">
      <c r="A167" s="69">
        <v>388</v>
      </c>
      <c r="B167" s="69" t="s">
        <v>6395</v>
      </c>
      <c r="C167" s="69" t="s">
        <v>6396</v>
      </c>
      <c r="D167" s="69" t="s">
        <v>6397</v>
      </c>
      <c r="E167" s="149" t="s">
        <v>6398</v>
      </c>
      <c r="F167" s="149" t="s">
        <v>6399</v>
      </c>
      <c r="G167" s="69" t="s">
        <v>3180</v>
      </c>
      <c r="H167" s="69" t="s">
        <v>6396</v>
      </c>
      <c r="I167" s="69" t="s">
        <v>6396</v>
      </c>
      <c r="J167" s="69" t="s">
        <v>6400</v>
      </c>
      <c r="K167" s="69" t="s">
        <v>209</v>
      </c>
      <c r="L167" s="69" t="s">
        <v>209</v>
      </c>
      <c r="M167" s="69" t="s">
        <v>209</v>
      </c>
      <c r="N167" s="69" t="s">
        <v>209</v>
      </c>
      <c r="O167" s="69" t="s">
        <v>209</v>
      </c>
      <c r="P167" s="69"/>
      <c r="Q167" s="69" t="s">
        <v>209</v>
      </c>
      <c r="R167" s="69"/>
      <c r="S167" s="69">
        <v>2019</v>
      </c>
      <c r="T167" s="112" t="s">
        <v>4706</v>
      </c>
      <c r="U167" s="68"/>
      <c r="V167" s="68"/>
      <c r="W167" s="68">
        <v>160000</v>
      </c>
      <c r="X167" s="68" t="s">
        <v>102</v>
      </c>
      <c r="Y167" s="69" t="s">
        <v>4707</v>
      </c>
      <c r="Z167" s="69"/>
      <c r="AA167" s="69" t="s">
        <v>63</v>
      </c>
      <c r="AB167" s="70" t="s">
        <v>161</v>
      </c>
      <c r="AC167" s="69"/>
      <c r="AD167" s="69" t="s">
        <v>209</v>
      </c>
      <c r="AE167" s="68"/>
      <c r="AF167" s="69" t="s">
        <v>3186</v>
      </c>
      <c r="AG167" s="69" t="s">
        <v>6401</v>
      </c>
      <c r="AH167" s="70">
        <v>80000</v>
      </c>
      <c r="AI167" s="70" t="s">
        <v>5314</v>
      </c>
      <c r="AJ167" s="69"/>
      <c r="AK167" s="69" t="s">
        <v>105</v>
      </c>
      <c r="AL167" s="69" t="s">
        <v>4706</v>
      </c>
      <c r="AM167" s="69"/>
      <c r="AN167" s="69">
        <v>1</v>
      </c>
      <c r="AO167" s="69"/>
      <c r="AP167" s="69" t="s">
        <v>6402</v>
      </c>
    </row>
    <row r="168" spans="1:42" ht="84">
      <c r="A168" s="69">
        <v>389</v>
      </c>
      <c r="B168" s="69" t="s">
        <v>6403</v>
      </c>
      <c r="C168" s="69" t="s">
        <v>6404</v>
      </c>
      <c r="D168" s="69" t="s">
        <v>6405</v>
      </c>
      <c r="E168" s="149" t="s">
        <v>6406</v>
      </c>
      <c r="F168" s="149" t="s">
        <v>6407</v>
      </c>
      <c r="G168" s="69" t="s">
        <v>3180</v>
      </c>
      <c r="H168" s="69" t="s">
        <v>6404</v>
      </c>
      <c r="I168" s="69" t="s">
        <v>6404</v>
      </c>
      <c r="J168" s="69" t="s">
        <v>6408</v>
      </c>
      <c r="K168" s="69" t="s">
        <v>209</v>
      </c>
      <c r="L168" s="69" t="s">
        <v>209</v>
      </c>
      <c r="M168" s="69" t="s">
        <v>209</v>
      </c>
      <c r="N168" s="69" t="s">
        <v>209</v>
      </c>
      <c r="O168" s="69" t="s">
        <v>209</v>
      </c>
      <c r="P168" s="69"/>
      <c r="Q168" s="69" t="s">
        <v>209</v>
      </c>
      <c r="R168" s="69"/>
      <c r="S168" s="69">
        <v>2018</v>
      </c>
      <c r="T168" s="112" t="s">
        <v>4706</v>
      </c>
      <c r="U168" s="68"/>
      <c r="V168" s="68"/>
      <c r="W168" s="68">
        <v>580000</v>
      </c>
      <c r="X168" s="68" t="s">
        <v>102</v>
      </c>
      <c r="Y168" s="69" t="s">
        <v>4707</v>
      </c>
      <c r="Z168" s="69"/>
      <c r="AA168" s="69" t="s">
        <v>63</v>
      </c>
      <c r="AB168" s="70" t="s">
        <v>211</v>
      </c>
      <c r="AC168" s="69"/>
      <c r="AD168" s="69" t="s">
        <v>209</v>
      </c>
      <c r="AE168" s="68"/>
      <c r="AF168" s="69" t="s">
        <v>3186</v>
      </c>
      <c r="AG168" s="69" t="s">
        <v>6086</v>
      </c>
      <c r="AH168" s="70" t="s">
        <v>6112</v>
      </c>
      <c r="AI168" s="70" t="s">
        <v>6096</v>
      </c>
      <c r="AJ168" s="69">
        <v>100</v>
      </c>
      <c r="AK168" s="69" t="s">
        <v>105</v>
      </c>
      <c r="AL168" s="69" t="s">
        <v>4706</v>
      </c>
      <c r="AM168" s="69"/>
      <c r="AN168" s="69">
        <v>2</v>
      </c>
      <c r="AO168" s="69"/>
      <c r="AP168" s="149" t="s">
        <v>6409</v>
      </c>
    </row>
    <row r="169" spans="1:42" ht="56">
      <c r="A169" s="69">
        <v>390</v>
      </c>
      <c r="B169" s="69" t="s">
        <v>6410</v>
      </c>
      <c r="C169" s="69" t="s">
        <v>6411</v>
      </c>
      <c r="D169" s="69" t="s">
        <v>6412</v>
      </c>
      <c r="E169" s="69" t="s">
        <v>6413</v>
      </c>
      <c r="F169" s="149" t="s">
        <v>6414</v>
      </c>
      <c r="G169" s="69" t="s">
        <v>3180</v>
      </c>
      <c r="H169" s="69" t="s">
        <v>6411</v>
      </c>
      <c r="I169" s="69" t="s">
        <v>6411</v>
      </c>
      <c r="J169" s="69" t="s">
        <v>6415</v>
      </c>
      <c r="K169" s="69" t="s">
        <v>209</v>
      </c>
      <c r="L169" s="69" t="s">
        <v>209</v>
      </c>
      <c r="M169" s="69" t="s">
        <v>209</v>
      </c>
      <c r="N169" s="69" t="s">
        <v>209</v>
      </c>
      <c r="O169" s="69" t="s">
        <v>209</v>
      </c>
      <c r="P169" s="69"/>
      <c r="Q169" s="69" t="s">
        <v>209</v>
      </c>
      <c r="R169" s="69"/>
      <c r="S169" s="69">
        <v>2017</v>
      </c>
      <c r="T169" s="112" t="s">
        <v>4706</v>
      </c>
      <c r="U169" s="68">
        <v>535000</v>
      </c>
      <c r="V169" s="68">
        <v>5189500</v>
      </c>
      <c r="W169" s="68">
        <v>2487000</v>
      </c>
      <c r="X169" s="68" t="s">
        <v>102</v>
      </c>
      <c r="Y169" s="69" t="s">
        <v>4707</v>
      </c>
      <c r="Z169" s="69"/>
      <c r="AA169" s="69" t="s">
        <v>63</v>
      </c>
      <c r="AB169" s="70" t="s">
        <v>33</v>
      </c>
      <c r="AC169" s="69"/>
      <c r="AD169" s="69" t="s">
        <v>209</v>
      </c>
      <c r="AE169" s="68"/>
      <c r="AF169" s="69" t="s">
        <v>3206</v>
      </c>
      <c r="AG169" s="69" t="s">
        <v>6416</v>
      </c>
      <c r="AH169" s="70">
        <v>50000</v>
      </c>
      <c r="AI169" s="70" t="s">
        <v>5314</v>
      </c>
      <c r="AJ169" s="69">
        <v>10</v>
      </c>
      <c r="AK169" s="69" t="s">
        <v>105</v>
      </c>
      <c r="AL169" s="69" t="s">
        <v>4706</v>
      </c>
      <c r="AM169" s="69"/>
      <c r="AN169" s="69">
        <v>2</v>
      </c>
      <c r="AO169" s="69"/>
      <c r="AP169" s="69" t="s">
        <v>6417</v>
      </c>
    </row>
    <row r="170" spans="1:42" ht="56">
      <c r="A170" s="69">
        <v>392</v>
      </c>
      <c r="B170" s="69" t="s">
        <v>6423</v>
      </c>
      <c r="C170" s="69" t="s">
        <v>6424</v>
      </c>
      <c r="D170" s="69" t="s">
        <v>6425</v>
      </c>
      <c r="E170" s="69" t="s">
        <v>6426</v>
      </c>
      <c r="F170" s="149" t="s">
        <v>6427</v>
      </c>
      <c r="G170" s="69" t="s">
        <v>3180</v>
      </c>
      <c r="H170" s="69" t="s">
        <v>6424</v>
      </c>
      <c r="I170" s="69" t="s">
        <v>6424</v>
      </c>
      <c r="J170" s="69" t="s">
        <v>6428</v>
      </c>
      <c r="K170" s="69" t="s">
        <v>209</v>
      </c>
      <c r="L170" s="69" t="s">
        <v>209</v>
      </c>
      <c r="M170" s="69" t="s">
        <v>209</v>
      </c>
      <c r="N170" s="69" t="s">
        <v>209</v>
      </c>
      <c r="O170" s="69" t="s">
        <v>209</v>
      </c>
      <c r="P170" s="69"/>
      <c r="Q170" s="69" t="s">
        <v>209</v>
      </c>
      <c r="R170" s="69"/>
      <c r="S170" s="69">
        <v>2016</v>
      </c>
      <c r="T170" s="112" t="s">
        <v>4706</v>
      </c>
      <c r="U170" s="68">
        <v>350000</v>
      </c>
      <c r="V170" s="68">
        <v>1975000</v>
      </c>
      <c r="W170" s="68">
        <v>0</v>
      </c>
      <c r="X170" s="68" t="s">
        <v>102</v>
      </c>
      <c r="Y170" s="69" t="s">
        <v>5636</v>
      </c>
      <c r="Z170" s="69"/>
      <c r="AA170" s="69"/>
      <c r="AB170" s="70"/>
      <c r="AC170" s="69"/>
      <c r="AD170" s="69" t="s">
        <v>209</v>
      </c>
      <c r="AE170" s="68"/>
      <c r="AF170" s="69" t="s">
        <v>3186</v>
      </c>
      <c r="AG170" s="69" t="s">
        <v>6429</v>
      </c>
      <c r="AH170" s="70">
        <v>215000</v>
      </c>
      <c r="AI170" s="70" t="s">
        <v>5314</v>
      </c>
      <c r="AJ170" s="69"/>
      <c r="AK170" s="69" t="s">
        <v>105</v>
      </c>
      <c r="AL170" s="69" t="s">
        <v>4706</v>
      </c>
      <c r="AM170" s="69"/>
      <c r="AN170" s="69">
        <v>0</v>
      </c>
      <c r="AO170" s="69"/>
      <c r="AP170" s="69" t="s">
        <v>4772</v>
      </c>
    </row>
    <row r="171" spans="1:42" ht="56">
      <c r="A171" s="69">
        <v>405</v>
      </c>
      <c r="B171" s="69" t="s">
        <v>6510</v>
      </c>
      <c r="C171" s="69" t="s">
        <v>6511</v>
      </c>
      <c r="D171" s="69" t="s">
        <v>6512</v>
      </c>
      <c r="E171" s="69" t="s">
        <v>6513</v>
      </c>
      <c r="F171" s="149" t="s">
        <v>6514</v>
      </c>
      <c r="G171" s="69" t="s">
        <v>3193</v>
      </c>
      <c r="H171" s="69" t="s">
        <v>6511</v>
      </c>
      <c r="I171" s="69" t="s">
        <v>6511</v>
      </c>
      <c r="J171" s="69" t="s">
        <v>6515</v>
      </c>
      <c r="K171" s="69" t="s">
        <v>209</v>
      </c>
      <c r="L171" s="69" t="s">
        <v>209</v>
      </c>
      <c r="M171" s="69" t="s">
        <v>209</v>
      </c>
      <c r="N171" s="69" t="s">
        <v>209</v>
      </c>
      <c r="O171" s="69" t="s">
        <v>209</v>
      </c>
      <c r="P171" s="69"/>
      <c r="Q171" s="69" t="s">
        <v>209</v>
      </c>
      <c r="R171" s="69"/>
      <c r="S171" s="69">
        <v>2017</v>
      </c>
      <c r="T171" s="112" t="s">
        <v>4706</v>
      </c>
      <c r="U171" s="68"/>
      <c r="V171" s="68">
        <v>985000</v>
      </c>
      <c r="W171" s="68">
        <v>0</v>
      </c>
      <c r="X171" s="68"/>
      <c r="Y171" s="69" t="s">
        <v>5636</v>
      </c>
      <c r="Z171" s="69"/>
      <c r="AA171" s="69" t="s">
        <v>63</v>
      </c>
      <c r="AB171" s="70" t="s">
        <v>211</v>
      </c>
      <c r="AC171" s="69"/>
      <c r="AD171" s="69" t="s">
        <v>209</v>
      </c>
      <c r="AE171" s="68"/>
      <c r="AF171" s="69" t="s">
        <v>3206</v>
      </c>
      <c r="AG171" s="69" t="s">
        <v>6516</v>
      </c>
      <c r="AH171" s="70" t="s">
        <v>6047</v>
      </c>
      <c r="AI171" s="70" t="s">
        <v>5314</v>
      </c>
      <c r="AJ171" s="69"/>
      <c r="AK171" s="69" t="s">
        <v>105</v>
      </c>
      <c r="AL171" s="69" t="s">
        <v>4706</v>
      </c>
      <c r="AM171" s="69"/>
      <c r="AN171" s="69">
        <v>1</v>
      </c>
      <c r="AO171" s="69"/>
      <c r="AP171" s="69" t="s">
        <v>4772</v>
      </c>
    </row>
    <row r="172" spans="1:42" ht="70">
      <c r="A172" s="69">
        <v>406</v>
      </c>
      <c r="B172" s="69" t="s">
        <v>6517</v>
      </c>
      <c r="C172" s="69" t="s">
        <v>6518</v>
      </c>
      <c r="D172" s="69" t="s">
        <v>6519</v>
      </c>
      <c r="E172" s="69" t="s">
        <v>6520</v>
      </c>
      <c r="F172" s="149" t="s">
        <v>6521</v>
      </c>
      <c r="G172" s="69" t="s">
        <v>3180</v>
      </c>
      <c r="H172" s="69" t="s">
        <v>6518</v>
      </c>
      <c r="I172" s="69" t="s">
        <v>6518</v>
      </c>
      <c r="J172" s="69" t="s">
        <v>6522</v>
      </c>
      <c r="K172" s="69" t="s">
        <v>209</v>
      </c>
      <c r="L172" s="69" t="s">
        <v>209</v>
      </c>
      <c r="M172" s="69" t="s">
        <v>209</v>
      </c>
      <c r="N172" s="69" t="s">
        <v>209</v>
      </c>
      <c r="O172" s="69" t="s">
        <v>209</v>
      </c>
      <c r="P172" s="69"/>
      <c r="Q172" s="69" t="s">
        <v>209</v>
      </c>
      <c r="R172" s="69"/>
      <c r="S172" s="69">
        <v>2017</v>
      </c>
      <c r="T172" s="112" t="s">
        <v>4706</v>
      </c>
      <c r="U172" s="68"/>
      <c r="V172" s="68">
        <v>1315000</v>
      </c>
      <c r="W172" s="68">
        <v>170000</v>
      </c>
      <c r="X172" s="68"/>
      <c r="Y172" s="69" t="s">
        <v>5636</v>
      </c>
      <c r="Z172" s="69"/>
      <c r="AA172" s="69" t="s">
        <v>63</v>
      </c>
      <c r="AB172" s="70" t="s">
        <v>50</v>
      </c>
      <c r="AC172" s="69"/>
      <c r="AD172" s="69" t="s">
        <v>209</v>
      </c>
      <c r="AE172" s="68"/>
      <c r="AF172" s="69" t="s">
        <v>3186</v>
      </c>
      <c r="AG172" s="69" t="s">
        <v>5331</v>
      </c>
      <c r="AH172" s="70" t="s">
        <v>6523</v>
      </c>
      <c r="AI172" s="70" t="s">
        <v>6354</v>
      </c>
      <c r="AJ172" s="69"/>
      <c r="AK172" s="69" t="s">
        <v>105</v>
      </c>
      <c r="AL172" s="69" t="s">
        <v>4706</v>
      </c>
      <c r="AM172" s="69"/>
      <c r="AN172" s="69">
        <v>1</v>
      </c>
      <c r="AO172" s="69"/>
      <c r="AP172" s="69" t="s">
        <v>4772</v>
      </c>
    </row>
    <row r="173" spans="1:42" ht="56">
      <c r="A173" s="69">
        <v>408</v>
      </c>
      <c r="B173" s="69" t="s">
        <v>6534</v>
      </c>
      <c r="C173" s="69" t="s">
        <v>6535</v>
      </c>
      <c r="D173" s="69" t="s">
        <v>6536</v>
      </c>
      <c r="E173" s="69" t="s">
        <v>6537</v>
      </c>
      <c r="F173" s="69"/>
      <c r="G173" s="69" t="s">
        <v>3180</v>
      </c>
      <c r="H173" s="69" t="s">
        <v>6535</v>
      </c>
      <c r="I173" s="69" t="s">
        <v>6535</v>
      </c>
      <c r="J173" s="69" t="s">
        <v>6538</v>
      </c>
      <c r="K173" s="69" t="s">
        <v>209</v>
      </c>
      <c r="L173" s="69" t="s">
        <v>209</v>
      </c>
      <c r="M173" s="69" t="s">
        <v>209</v>
      </c>
      <c r="N173" s="69" t="s">
        <v>209</v>
      </c>
      <c r="O173" s="69" t="s">
        <v>209</v>
      </c>
      <c r="P173" s="69"/>
      <c r="Q173" s="69" t="s">
        <v>209</v>
      </c>
      <c r="R173" s="69"/>
      <c r="S173" s="69">
        <v>2017</v>
      </c>
      <c r="T173" s="112" t="s">
        <v>4706</v>
      </c>
      <c r="U173" s="68"/>
      <c r="V173" s="68"/>
      <c r="W173" s="68">
        <v>0</v>
      </c>
      <c r="X173" s="68"/>
      <c r="Y173" s="69" t="s">
        <v>5636</v>
      </c>
      <c r="Z173" s="69"/>
      <c r="AA173" s="69" t="s">
        <v>63</v>
      </c>
      <c r="AB173" s="70" t="s">
        <v>33</v>
      </c>
      <c r="AC173" s="69"/>
      <c r="AD173" s="69" t="s">
        <v>209</v>
      </c>
      <c r="AE173" s="68"/>
      <c r="AF173" s="69" t="s">
        <v>3186</v>
      </c>
      <c r="AG173" s="69"/>
      <c r="AH173" s="70"/>
      <c r="AI173" s="70" t="s">
        <v>6354</v>
      </c>
      <c r="AJ173" s="69"/>
      <c r="AK173" s="69" t="s">
        <v>105</v>
      </c>
      <c r="AL173" s="69" t="s">
        <v>4706</v>
      </c>
      <c r="AM173" s="69"/>
      <c r="AN173" s="69">
        <v>0</v>
      </c>
      <c r="AO173" s="69"/>
      <c r="AP173" s="69" t="s">
        <v>5366</v>
      </c>
    </row>
    <row r="174" spans="1:42" ht="56">
      <c r="A174" s="69">
        <v>410</v>
      </c>
      <c r="B174" s="69" t="s">
        <v>6545</v>
      </c>
      <c r="C174" s="69" t="s">
        <v>6546</v>
      </c>
      <c r="D174" s="69" t="s">
        <v>6547</v>
      </c>
      <c r="E174" s="69" t="s">
        <v>6548</v>
      </c>
      <c r="F174" s="149" t="s">
        <v>6549</v>
      </c>
      <c r="G174" s="69" t="s">
        <v>3180</v>
      </c>
      <c r="H174" s="69" t="s">
        <v>6546</v>
      </c>
      <c r="I174" s="69" t="s">
        <v>6546</v>
      </c>
      <c r="J174" s="69" t="s">
        <v>6550</v>
      </c>
      <c r="K174" s="69" t="s">
        <v>209</v>
      </c>
      <c r="L174" s="69" t="s">
        <v>209</v>
      </c>
      <c r="M174" s="69" t="s">
        <v>209</v>
      </c>
      <c r="N174" s="69" t="s">
        <v>209</v>
      </c>
      <c r="O174" s="69" t="s">
        <v>209</v>
      </c>
      <c r="P174" s="69"/>
      <c r="Q174" s="69" t="s">
        <v>209</v>
      </c>
      <c r="R174" s="69"/>
      <c r="S174" s="69">
        <v>2014</v>
      </c>
      <c r="T174" s="112" t="s">
        <v>4706</v>
      </c>
      <c r="U174" s="68">
        <v>1387500</v>
      </c>
      <c r="V174" s="68">
        <v>62500</v>
      </c>
      <c r="W174" s="68">
        <v>0</v>
      </c>
      <c r="X174" s="68"/>
      <c r="Y174" s="69" t="s">
        <v>5636</v>
      </c>
      <c r="Z174" s="69"/>
      <c r="AA174" s="69" t="s">
        <v>63</v>
      </c>
      <c r="AB174" s="70" t="s">
        <v>33</v>
      </c>
      <c r="AC174" s="69"/>
      <c r="AD174" s="69" t="s">
        <v>209</v>
      </c>
      <c r="AE174" s="68"/>
      <c r="AF174" s="69" t="s">
        <v>3206</v>
      </c>
      <c r="AG174" s="69" t="s">
        <v>6551</v>
      </c>
      <c r="AH174" s="70" t="s">
        <v>4771</v>
      </c>
      <c r="AI174" s="70" t="s">
        <v>6552</v>
      </c>
      <c r="AJ174" s="69"/>
      <c r="AK174" s="69" t="s">
        <v>105</v>
      </c>
      <c r="AL174" s="69" t="s">
        <v>4706</v>
      </c>
      <c r="AM174" s="69"/>
      <c r="AN174" s="69">
        <v>1</v>
      </c>
      <c r="AO174" s="69"/>
      <c r="AP174" s="69" t="s">
        <v>6544</v>
      </c>
    </row>
    <row r="175" spans="1:42" ht="84">
      <c r="A175" s="69">
        <v>424</v>
      </c>
      <c r="B175" s="69" t="s">
        <v>6671</v>
      </c>
      <c r="C175" s="69" t="s">
        <v>6672</v>
      </c>
      <c r="D175" s="69" t="s">
        <v>6673</v>
      </c>
      <c r="E175" s="69" t="s">
        <v>6674</v>
      </c>
      <c r="F175" s="149" t="s">
        <v>6675</v>
      </c>
      <c r="G175" s="69" t="s">
        <v>3180</v>
      </c>
      <c r="H175" s="69" t="s">
        <v>6672</v>
      </c>
      <c r="I175" s="69" t="s">
        <v>6672</v>
      </c>
      <c r="J175" s="69" t="s">
        <v>6676</v>
      </c>
      <c r="K175" s="69" t="s">
        <v>209</v>
      </c>
      <c r="L175" s="69" t="s">
        <v>102</v>
      </c>
      <c r="M175" s="69" t="s">
        <v>209</v>
      </c>
      <c r="N175" s="69" t="s">
        <v>209</v>
      </c>
      <c r="O175" s="69" t="s">
        <v>209</v>
      </c>
      <c r="P175" s="69" t="s">
        <v>102</v>
      </c>
      <c r="Q175" s="69" t="s">
        <v>102</v>
      </c>
      <c r="R175" s="69" t="s">
        <v>102</v>
      </c>
      <c r="S175" s="69">
        <v>2016</v>
      </c>
      <c r="T175" s="112" t="s">
        <v>4706</v>
      </c>
      <c r="U175" s="68"/>
      <c r="V175" s="68">
        <v>2820500</v>
      </c>
      <c r="W175" s="68">
        <v>198000</v>
      </c>
      <c r="X175" s="72">
        <v>15000</v>
      </c>
      <c r="Y175" s="69" t="s">
        <v>4707</v>
      </c>
      <c r="Z175" s="69"/>
      <c r="AA175" s="69" t="s">
        <v>73</v>
      </c>
      <c r="AB175" s="70">
        <v>5000000</v>
      </c>
      <c r="AC175" s="69" t="s">
        <v>102</v>
      </c>
      <c r="AD175" s="69" t="s">
        <v>209</v>
      </c>
      <c r="AE175" s="68"/>
      <c r="AF175" s="69" t="s">
        <v>4758</v>
      </c>
      <c r="AG175" s="69" t="s">
        <v>5049</v>
      </c>
      <c r="AH175" s="70" t="s">
        <v>6677</v>
      </c>
      <c r="AI175" s="70" t="s">
        <v>4711</v>
      </c>
      <c r="AJ175" s="69">
        <v>500</v>
      </c>
      <c r="AK175" s="69" t="s">
        <v>105</v>
      </c>
      <c r="AL175" s="69" t="s">
        <v>6572</v>
      </c>
      <c r="AM175" s="69"/>
      <c r="AN175" s="69">
        <v>1</v>
      </c>
      <c r="AO175" s="69"/>
      <c r="AP175" s="69" t="s">
        <v>5366</v>
      </c>
    </row>
    <row r="176" spans="1:42" ht="196">
      <c r="A176" s="69">
        <v>425</v>
      </c>
      <c r="B176" s="69" t="s">
        <v>6678</v>
      </c>
      <c r="C176" s="69" t="s">
        <v>6679</v>
      </c>
      <c r="D176" s="69" t="s">
        <v>6680</v>
      </c>
      <c r="E176" s="69" t="s">
        <v>6681</v>
      </c>
      <c r="F176" s="149" t="s">
        <v>6682</v>
      </c>
      <c r="G176" s="69" t="s">
        <v>3193</v>
      </c>
      <c r="H176" s="69" t="s">
        <v>6679</v>
      </c>
      <c r="I176" s="69" t="s">
        <v>6679</v>
      </c>
      <c r="J176" s="69" t="s">
        <v>6683</v>
      </c>
      <c r="K176" s="69" t="s">
        <v>209</v>
      </c>
      <c r="L176" s="69" t="s">
        <v>6684</v>
      </c>
      <c r="M176" s="69" t="s">
        <v>209</v>
      </c>
      <c r="N176" s="69" t="s">
        <v>209</v>
      </c>
      <c r="O176" s="69" t="s">
        <v>209</v>
      </c>
      <c r="P176" s="69" t="s">
        <v>102</v>
      </c>
      <c r="Q176" s="69" t="s">
        <v>102</v>
      </c>
      <c r="R176" s="69" t="s">
        <v>102</v>
      </c>
      <c r="S176" s="69">
        <v>2016</v>
      </c>
      <c r="T176" s="112" t="s">
        <v>4706</v>
      </c>
      <c r="U176" s="68">
        <v>290000</v>
      </c>
      <c r="V176" s="68">
        <v>2559000</v>
      </c>
      <c r="W176" s="68">
        <v>0</v>
      </c>
      <c r="X176" s="72">
        <v>0</v>
      </c>
      <c r="Y176" s="69" t="s">
        <v>4707</v>
      </c>
      <c r="Z176" s="69"/>
      <c r="AA176" s="69" t="s">
        <v>73</v>
      </c>
      <c r="AB176" s="70" t="s">
        <v>33</v>
      </c>
      <c r="AC176" s="69" t="s">
        <v>102</v>
      </c>
      <c r="AD176" s="69" t="s">
        <v>209</v>
      </c>
      <c r="AE176" s="68"/>
      <c r="AF176" s="69" t="s">
        <v>6685</v>
      </c>
      <c r="AG176" s="69" t="s">
        <v>6686</v>
      </c>
      <c r="AH176" s="70" t="s">
        <v>6687</v>
      </c>
      <c r="AI176" s="70" t="s">
        <v>4711</v>
      </c>
      <c r="AJ176" s="69">
        <v>100</v>
      </c>
      <c r="AK176" s="69" t="s">
        <v>74</v>
      </c>
      <c r="AL176" s="69" t="s">
        <v>6688</v>
      </c>
      <c r="AM176" s="69"/>
      <c r="AN176" s="69">
        <v>2</v>
      </c>
      <c r="AO176" s="69"/>
      <c r="AP176" s="69" t="s">
        <v>6689</v>
      </c>
    </row>
    <row r="177" spans="1:42" ht="84">
      <c r="A177" s="69">
        <v>428</v>
      </c>
      <c r="B177" s="69" t="s">
        <v>6714</v>
      </c>
      <c r="C177" s="69" t="s">
        <v>6715</v>
      </c>
      <c r="D177" s="69" t="s">
        <v>6716</v>
      </c>
      <c r="E177" s="69" t="s">
        <v>6717</v>
      </c>
      <c r="F177" s="149" t="s">
        <v>6718</v>
      </c>
      <c r="G177" s="69" t="s">
        <v>3180</v>
      </c>
      <c r="H177" s="69" t="s">
        <v>6715</v>
      </c>
      <c r="I177" s="69" t="s">
        <v>6715</v>
      </c>
      <c r="J177" s="69" t="s">
        <v>6719</v>
      </c>
      <c r="K177" s="69" t="s">
        <v>209</v>
      </c>
      <c r="L177" s="69" t="s">
        <v>6720</v>
      </c>
      <c r="M177" s="69" t="s">
        <v>209</v>
      </c>
      <c r="N177" s="69" t="s">
        <v>209</v>
      </c>
      <c r="O177" s="69" t="s">
        <v>209</v>
      </c>
      <c r="P177" s="69" t="s">
        <v>102</v>
      </c>
      <c r="Q177" s="69" t="s">
        <v>102</v>
      </c>
      <c r="R177" s="69" t="s">
        <v>102</v>
      </c>
      <c r="S177" s="69">
        <v>2016</v>
      </c>
      <c r="T177" s="112" t="s">
        <v>4706</v>
      </c>
      <c r="U177" s="68">
        <v>2942000</v>
      </c>
      <c r="V177" s="68">
        <v>2562000</v>
      </c>
      <c r="W177" s="68">
        <v>12000</v>
      </c>
      <c r="X177" s="72">
        <v>0</v>
      </c>
      <c r="Y177" s="69" t="s">
        <v>4707</v>
      </c>
      <c r="Z177" s="69"/>
      <c r="AA177" s="69" t="s">
        <v>73</v>
      </c>
      <c r="AB177" s="70">
        <v>10000000</v>
      </c>
      <c r="AC177" s="69" t="s">
        <v>102</v>
      </c>
      <c r="AD177" s="69" t="s">
        <v>209</v>
      </c>
      <c r="AE177" s="68"/>
      <c r="AF177" s="69" t="s">
        <v>3206</v>
      </c>
      <c r="AG177" s="69" t="s">
        <v>6721</v>
      </c>
      <c r="AH177" s="70" t="s">
        <v>6722</v>
      </c>
      <c r="AI177" s="70" t="s">
        <v>4711</v>
      </c>
      <c r="AJ177" s="69">
        <v>30</v>
      </c>
      <c r="AK177" s="69" t="s">
        <v>283</v>
      </c>
      <c r="AL177" s="69" t="s">
        <v>6572</v>
      </c>
      <c r="AM177" s="69"/>
      <c r="AN177" s="69">
        <v>2</v>
      </c>
      <c r="AO177" s="69"/>
      <c r="AP177" s="69" t="s">
        <v>5366</v>
      </c>
    </row>
    <row r="178" spans="1:42" ht="70">
      <c r="A178" s="69">
        <v>431</v>
      </c>
      <c r="B178" s="69" t="s">
        <v>6738</v>
      </c>
      <c r="C178" s="69" t="s">
        <v>6739</v>
      </c>
      <c r="D178" s="69" t="s">
        <v>6740</v>
      </c>
      <c r="E178" s="69" t="s">
        <v>6741</v>
      </c>
      <c r="F178" s="149" t="s">
        <v>6742</v>
      </c>
      <c r="G178" s="69" t="s">
        <v>3180</v>
      </c>
      <c r="H178" s="69" t="s">
        <v>6739</v>
      </c>
      <c r="I178" s="69" t="s">
        <v>6739</v>
      </c>
      <c r="J178" s="69" t="s">
        <v>6743</v>
      </c>
      <c r="K178" s="69" t="s">
        <v>209</v>
      </c>
      <c r="L178" s="69" t="s">
        <v>102</v>
      </c>
      <c r="M178" s="69" t="s">
        <v>209</v>
      </c>
      <c r="N178" s="69" t="s">
        <v>209</v>
      </c>
      <c r="O178" s="69" t="s">
        <v>209</v>
      </c>
      <c r="P178" s="69" t="s">
        <v>102</v>
      </c>
      <c r="Q178" s="69" t="s">
        <v>102</v>
      </c>
      <c r="R178" s="69" t="s">
        <v>102</v>
      </c>
      <c r="S178" s="69">
        <v>2018</v>
      </c>
      <c r="T178" s="112" t="s">
        <v>4706</v>
      </c>
      <c r="U178" s="68"/>
      <c r="V178" s="68">
        <v>9469500</v>
      </c>
      <c r="W178" s="68">
        <v>525000</v>
      </c>
      <c r="X178" s="72">
        <v>0</v>
      </c>
      <c r="Y178" s="69" t="s">
        <v>5093</v>
      </c>
      <c r="Z178" s="69"/>
      <c r="AA178" s="69" t="s">
        <v>73</v>
      </c>
      <c r="AB178" s="70">
        <v>5000000</v>
      </c>
      <c r="AC178" s="69" t="s">
        <v>102</v>
      </c>
      <c r="AD178" s="69" t="s">
        <v>209</v>
      </c>
      <c r="AE178" s="68"/>
      <c r="AF178" s="69" t="s">
        <v>3186</v>
      </c>
      <c r="AG178" s="69" t="s">
        <v>6096</v>
      </c>
      <c r="AH178" s="70">
        <v>45000</v>
      </c>
      <c r="AI178" s="70" t="s">
        <v>4711</v>
      </c>
      <c r="AJ178" s="69">
        <v>35</v>
      </c>
      <c r="AK178" s="69" t="s">
        <v>105</v>
      </c>
      <c r="AL178" s="69" t="s">
        <v>4706</v>
      </c>
      <c r="AM178" s="69"/>
      <c r="AN178" s="69">
        <v>1</v>
      </c>
      <c r="AO178" s="69"/>
      <c r="AP178" s="69" t="s">
        <v>6744</v>
      </c>
    </row>
    <row r="179" spans="1:42" ht="84">
      <c r="A179" s="69">
        <v>432</v>
      </c>
      <c r="B179" s="69" t="s">
        <v>6745</v>
      </c>
      <c r="C179" s="69" t="s">
        <v>6746</v>
      </c>
      <c r="D179" s="69" t="s">
        <v>6747</v>
      </c>
      <c r="E179" s="69" t="s">
        <v>6748</v>
      </c>
      <c r="F179" s="149" t="s">
        <v>6749</v>
      </c>
      <c r="G179" s="69" t="s">
        <v>3180</v>
      </c>
      <c r="H179" s="69" t="s">
        <v>6746</v>
      </c>
      <c r="I179" s="69" t="s">
        <v>6746</v>
      </c>
      <c r="J179" s="69" t="s">
        <v>6750</v>
      </c>
      <c r="K179" s="69" t="s">
        <v>209</v>
      </c>
      <c r="L179" s="69" t="s">
        <v>102</v>
      </c>
      <c r="M179" s="69" t="s">
        <v>209</v>
      </c>
      <c r="N179" s="69" t="s">
        <v>209</v>
      </c>
      <c r="O179" s="69" t="s">
        <v>209</v>
      </c>
      <c r="P179" s="69" t="s">
        <v>102</v>
      </c>
      <c r="Q179" s="69" t="s">
        <v>102</v>
      </c>
      <c r="R179" s="69" t="s">
        <v>102</v>
      </c>
      <c r="S179" s="69">
        <v>2017</v>
      </c>
      <c r="T179" s="112" t="s">
        <v>4706</v>
      </c>
      <c r="U179" s="68"/>
      <c r="V179" s="68">
        <v>3450000</v>
      </c>
      <c r="W179" s="68">
        <v>31125000</v>
      </c>
      <c r="X179" s="72">
        <v>0</v>
      </c>
      <c r="Y179" s="69" t="s">
        <v>4707</v>
      </c>
      <c r="Z179" s="69"/>
      <c r="AA179" s="69" t="s">
        <v>73</v>
      </c>
      <c r="AB179" s="70">
        <v>20000000</v>
      </c>
      <c r="AC179" s="69" t="s">
        <v>102</v>
      </c>
      <c r="AD179" s="69" t="s">
        <v>209</v>
      </c>
      <c r="AE179" s="68"/>
      <c r="AF179" s="69" t="s">
        <v>3186</v>
      </c>
      <c r="AG179" s="69" t="s">
        <v>5287</v>
      </c>
      <c r="AH179" s="70">
        <v>150000</v>
      </c>
      <c r="AI179" s="70" t="s">
        <v>4711</v>
      </c>
      <c r="AJ179" s="69">
        <v>100</v>
      </c>
      <c r="AK179" s="69" t="s">
        <v>74</v>
      </c>
      <c r="AL179" s="69" t="s">
        <v>6572</v>
      </c>
      <c r="AM179" s="69"/>
      <c r="AN179" s="69">
        <v>3</v>
      </c>
      <c r="AO179" s="69"/>
      <c r="AP179" s="69" t="s">
        <v>5366</v>
      </c>
    </row>
    <row r="180" spans="1:42" ht="140">
      <c r="A180" s="69">
        <v>434</v>
      </c>
      <c r="B180" s="69" t="s">
        <v>6760</v>
      </c>
      <c r="C180" s="69" t="s">
        <v>6761</v>
      </c>
      <c r="D180" s="69" t="s">
        <v>6762</v>
      </c>
      <c r="E180" s="69" t="s">
        <v>6763</v>
      </c>
      <c r="F180" s="149" t="s">
        <v>6764</v>
      </c>
      <c r="G180" s="69" t="s">
        <v>3180</v>
      </c>
      <c r="H180" s="69" t="s">
        <v>6761</v>
      </c>
      <c r="I180" s="69" t="s">
        <v>6761</v>
      </c>
      <c r="J180" s="69" t="s">
        <v>6765</v>
      </c>
      <c r="K180" s="69" t="s">
        <v>209</v>
      </c>
      <c r="L180" s="69" t="s">
        <v>102</v>
      </c>
      <c r="M180" s="69" t="s">
        <v>209</v>
      </c>
      <c r="N180" s="69" t="s">
        <v>209</v>
      </c>
      <c r="O180" s="69" t="s">
        <v>209</v>
      </c>
      <c r="P180" s="69" t="s">
        <v>102</v>
      </c>
      <c r="Q180" s="69" t="s">
        <v>102</v>
      </c>
      <c r="R180" s="69" t="s">
        <v>102</v>
      </c>
      <c r="S180" s="69">
        <v>2018</v>
      </c>
      <c r="T180" s="112" t="s">
        <v>4706</v>
      </c>
      <c r="U180" s="68"/>
      <c r="V180" s="68">
        <v>32238000</v>
      </c>
      <c r="W180" s="68">
        <v>8885000</v>
      </c>
      <c r="X180" s="72">
        <v>65000</v>
      </c>
      <c r="Y180" s="69" t="s">
        <v>4707</v>
      </c>
      <c r="Z180" s="69"/>
      <c r="AA180" s="69" t="s">
        <v>73</v>
      </c>
      <c r="AB180" s="70">
        <v>5000000</v>
      </c>
      <c r="AC180" s="69" t="s">
        <v>102</v>
      </c>
      <c r="AD180" s="69" t="s">
        <v>209</v>
      </c>
      <c r="AE180" s="68"/>
      <c r="AF180" s="69" t="s">
        <v>3206</v>
      </c>
      <c r="AG180" s="69" t="s">
        <v>4997</v>
      </c>
      <c r="AH180" s="70">
        <v>5000</v>
      </c>
      <c r="AI180" s="70" t="s">
        <v>4711</v>
      </c>
      <c r="AJ180" s="69">
        <v>250</v>
      </c>
      <c r="AK180" s="69" t="s">
        <v>283</v>
      </c>
      <c r="AL180" s="69" t="s">
        <v>6712</v>
      </c>
      <c r="AM180" s="69"/>
      <c r="AN180" s="69">
        <v>2</v>
      </c>
      <c r="AO180" s="69"/>
      <c r="AP180" s="69" t="s">
        <v>6759</v>
      </c>
    </row>
    <row r="181" spans="1:42" ht="56">
      <c r="A181" s="69">
        <v>435</v>
      </c>
      <c r="B181" s="69" t="s">
        <v>6766</v>
      </c>
      <c r="C181" s="69" t="s">
        <v>6767</v>
      </c>
      <c r="D181" s="69" t="s">
        <v>6768</v>
      </c>
      <c r="E181" s="69" t="s">
        <v>6769</v>
      </c>
      <c r="F181" s="149" t="s">
        <v>6770</v>
      </c>
      <c r="G181" s="69" t="s">
        <v>3180</v>
      </c>
      <c r="H181" s="69" t="s">
        <v>6767</v>
      </c>
      <c r="I181" s="69" t="s">
        <v>6767</v>
      </c>
      <c r="J181" s="69" t="s">
        <v>6771</v>
      </c>
      <c r="K181" s="69" t="s">
        <v>209</v>
      </c>
      <c r="L181" s="69" t="s">
        <v>102</v>
      </c>
      <c r="M181" s="69" t="s">
        <v>209</v>
      </c>
      <c r="N181" s="69" t="s">
        <v>209</v>
      </c>
      <c r="O181" s="69" t="s">
        <v>209</v>
      </c>
      <c r="P181" s="69" t="s">
        <v>102</v>
      </c>
      <c r="Q181" s="69" t="s">
        <v>102</v>
      </c>
      <c r="R181" s="69" t="s">
        <v>102</v>
      </c>
      <c r="S181" s="69">
        <v>21013</v>
      </c>
      <c r="T181" s="112" t="s">
        <v>4706</v>
      </c>
      <c r="U181" s="68">
        <v>370000</v>
      </c>
      <c r="V181" s="68"/>
      <c r="W181" s="68">
        <v>90000</v>
      </c>
      <c r="X181" s="72">
        <v>0</v>
      </c>
      <c r="Y181" s="69" t="s">
        <v>5093</v>
      </c>
      <c r="Z181" s="69"/>
      <c r="AA181" s="69" t="s">
        <v>73</v>
      </c>
      <c r="AB181" s="70">
        <v>3000000</v>
      </c>
      <c r="AC181" s="69" t="s">
        <v>102</v>
      </c>
      <c r="AD181" s="69" t="s">
        <v>209</v>
      </c>
      <c r="AE181" s="68"/>
      <c r="AF181" s="69" t="s">
        <v>3206</v>
      </c>
      <c r="AG181" s="69" t="s">
        <v>5331</v>
      </c>
      <c r="AH181" s="70" t="s">
        <v>6772</v>
      </c>
      <c r="AI181" s="70" t="s">
        <v>4711</v>
      </c>
      <c r="AJ181" s="69">
        <v>20</v>
      </c>
      <c r="AK181" s="69" t="s">
        <v>3014</v>
      </c>
      <c r="AL181" s="69" t="s">
        <v>4706</v>
      </c>
      <c r="AM181" s="69"/>
      <c r="AN181" s="69">
        <v>1</v>
      </c>
      <c r="AO181" s="69"/>
      <c r="AP181" s="69" t="s">
        <v>5366</v>
      </c>
    </row>
    <row r="182" spans="1:42" ht="70">
      <c r="A182" s="69">
        <v>436</v>
      </c>
      <c r="B182" s="69" t="s">
        <v>6773</v>
      </c>
      <c r="C182" s="69" t="s">
        <v>6774</v>
      </c>
      <c r="D182" s="69" t="s">
        <v>6775</v>
      </c>
      <c r="E182" s="69" t="s">
        <v>6776</v>
      </c>
      <c r="F182" s="149" t="s">
        <v>6777</v>
      </c>
      <c r="G182" s="69" t="s">
        <v>3193</v>
      </c>
      <c r="H182" s="69" t="s">
        <v>6774</v>
      </c>
      <c r="I182" s="69" t="s">
        <v>6774</v>
      </c>
      <c r="J182" s="69" t="s">
        <v>6778</v>
      </c>
      <c r="K182" s="69" t="s">
        <v>209</v>
      </c>
      <c r="L182" s="69" t="s">
        <v>102</v>
      </c>
      <c r="M182" s="69" t="s">
        <v>209</v>
      </c>
      <c r="N182" s="69" t="s">
        <v>209</v>
      </c>
      <c r="O182" s="69" t="s">
        <v>209</v>
      </c>
      <c r="P182" s="69" t="s">
        <v>102</v>
      </c>
      <c r="Q182" s="69" t="s">
        <v>102</v>
      </c>
      <c r="R182" s="69" t="s">
        <v>102</v>
      </c>
      <c r="S182" s="69">
        <v>2013</v>
      </c>
      <c r="T182" s="112" t="s">
        <v>4706</v>
      </c>
      <c r="U182" s="68">
        <v>905000</v>
      </c>
      <c r="V182" s="68">
        <v>485000</v>
      </c>
      <c r="W182" s="68">
        <v>7500000</v>
      </c>
      <c r="X182" s="72">
        <v>0</v>
      </c>
      <c r="Y182" s="69" t="s">
        <v>4707</v>
      </c>
      <c r="Z182" s="69"/>
      <c r="AA182" s="69" t="s">
        <v>73</v>
      </c>
      <c r="AB182" s="70">
        <v>5000000</v>
      </c>
      <c r="AC182" s="69" t="s">
        <v>102</v>
      </c>
      <c r="AD182" s="69" t="s">
        <v>209</v>
      </c>
      <c r="AE182" s="68"/>
      <c r="AF182" s="69" t="s">
        <v>3206</v>
      </c>
      <c r="AG182" s="69" t="s">
        <v>6779</v>
      </c>
      <c r="AH182" s="70">
        <v>65000</v>
      </c>
      <c r="AI182" s="70" t="s">
        <v>4711</v>
      </c>
      <c r="AJ182" s="69">
        <v>10</v>
      </c>
      <c r="AK182" s="69" t="s">
        <v>105</v>
      </c>
      <c r="AL182" s="69" t="s">
        <v>5166</v>
      </c>
      <c r="AM182" s="69"/>
      <c r="AN182" s="69">
        <v>1</v>
      </c>
      <c r="AO182" s="69"/>
      <c r="AP182" s="69" t="s">
        <v>5366</v>
      </c>
    </row>
    <row r="183" spans="1:42" ht="112">
      <c r="A183" s="69">
        <v>440</v>
      </c>
      <c r="B183" s="69" t="s">
        <v>6803</v>
      </c>
      <c r="C183" s="69" t="s">
        <v>6804</v>
      </c>
      <c r="D183" s="69" t="s">
        <v>6805</v>
      </c>
      <c r="E183" s="149" t="s">
        <v>6806</v>
      </c>
      <c r="F183" s="149" t="s">
        <v>6807</v>
      </c>
      <c r="G183" s="69" t="s">
        <v>3180</v>
      </c>
      <c r="H183" s="69" t="s">
        <v>6804</v>
      </c>
      <c r="I183" s="69" t="s">
        <v>6804</v>
      </c>
      <c r="J183" s="69" t="s">
        <v>6808</v>
      </c>
      <c r="K183" s="69" t="s">
        <v>209</v>
      </c>
      <c r="L183" s="69" t="s">
        <v>102</v>
      </c>
      <c r="M183" s="69" t="s">
        <v>209</v>
      </c>
      <c r="N183" s="69" t="s">
        <v>209</v>
      </c>
      <c r="O183" s="69" t="s">
        <v>209</v>
      </c>
      <c r="P183" s="69" t="s">
        <v>102</v>
      </c>
      <c r="Q183" s="69" t="s">
        <v>102</v>
      </c>
      <c r="R183" s="69" t="s">
        <v>102</v>
      </c>
      <c r="S183" s="69">
        <v>2019</v>
      </c>
      <c r="T183" s="112" t="s">
        <v>4706</v>
      </c>
      <c r="U183" s="68"/>
      <c r="V183" s="68"/>
      <c r="W183" s="68">
        <v>49965000</v>
      </c>
      <c r="X183" s="72">
        <v>0</v>
      </c>
      <c r="Y183" s="69" t="s">
        <v>4707</v>
      </c>
      <c r="Z183" s="69"/>
      <c r="AA183" s="69" t="s">
        <v>73</v>
      </c>
      <c r="AB183" s="70">
        <v>5000000</v>
      </c>
      <c r="AC183" s="69" t="s">
        <v>102</v>
      </c>
      <c r="AD183" s="69" t="s">
        <v>209</v>
      </c>
      <c r="AE183" s="68"/>
      <c r="AF183" s="69" t="s">
        <v>3206</v>
      </c>
      <c r="AG183" s="69" t="s">
        <v>6809</v>
      </c>
      <c r="AH183" s="70">
        <v>150000</v>
      </c>
      <c r="AI183" s="70" t="s">
        <v>4711</v>
      </c>
      <c r="AJ183" s="69">
        <v>150</v>
      </c>
      <c r="AK183" s="69" t="s">
        <v>547</v>
      </c>
      <c r="AL183" s="69" t="s">
        <v>5785</v>
      </c>
      <c r="AM183" s="69"/>
      <c r="AN183" s="69">
        <v>1</v>
      </c>
      <c r="AO183" s="69"/>
      <c r="AP183" s="69" t="s">
        <v>6810</v>
      </c>
    </row>
    <row r="184" spans="1:42" ht="84">
      <c r="A184" s="69">
        <v>443</v>
      </c>
      <c r="B184" s="69" t="s">
        <v>6827</v>
      </c>
      <c r="C184" s="69" t="s">
        <v>6828</v>
      </c>
      <c r="D184" s="69" t="s">
        <v>6829</v>
      </c>
      <c r="E184" s="69" t="s">
        <v>6830</v>
      </c>
      <c r="F184" s="149" t="s">
        <v>6831</v>
      </c>
      <c r="G184" s="69" t="s">
        <v>3180</v>
      </c>
      <c r="H184" s="69" t="s">
        <v>6828</v>
      </c>
      <c r="I184" s="69" t="s">
        <v>6828</v>
      </c>
      <c r="J184" s="69" t="s">
        <v>6832</v>
      </c>
      <c r="K184" s="69" t="s">
        <v>209</v>
      </c>
      <c r="L184" s="69" t="s">
        <v>6833</v>
      </c>
      <c r="M184" s="69" t="s">
        <v>209</v>
      </c>
      <c r="N184" s="69" t="s">
        <v>209</v>
      </c>
      <c r="O184" s="69" t="s">
        <v>209</v>
      </c>
      <c r="P184" s="69" t="s">
        <v>6834</v>
      </c>
      <c r="Q184" s="69" t="s">
        <v>102</v>
      </c>
      <c r="R184" s="69" t="s">
        <v>102</v>
      </c>
      <c r="S184" s="69">
        <v>2014</v>
      </c>
      <c r="T184" s="112" t="s">
        <v>4706</v>
      </c>
      <c r="U184" s="68">
        <v>28514000</v>
      </c>
      <c r="V184" s="68">
        <v>32697000</v>
      </c>
      <c r="W184" s="68">
        <v>545425000</v>
      </c>
      <c r="X184" s="72">
        <v>0</v>
      </c>
      <c r="Y184" s="69" t="s">
        <v>4707</v>
      </c>
      <c r="Z184" s="69"/>
      <c r="AA184" s="69" t="s">
        <v>73</v>
      </c>
      <c r="AB184" s="70">
        <v>25000000</v>
      </c>
      <c r="AC184" s="69" t="s">
        <v>102</v>
      </c>
      <c r="AD184" s="69" t="s">
        <v>209</v>
      </c>
      <c r="AE184" s="68"/>
      <c r="AF184" s="69" t="s">
        <v>3206</v>
      </c>
      <c r="AG184" s="69" t="s">
        <v>6835</v>
      </c>
      <c r="AH184" s="70" t="s">
        <v>6836</v>
      </c>
      <c r="AI184" s="70" t="s">
        <v>4711</v>
      </c>
      <c r="AJ184" s="68">
        <v>1000</v>
      </c>
      <c r="AK184" s="69" t="s">
        <v>295</v>
      </c>
      <c r="AL184" s="69" t="s">
        <v>5785</v>
      </c>
      <c r="AM184" s="69"/>
      <c r="AN184" s="69">
        <v>20</v>
      </c>
      <c r="AO184" s="69"/>
      <c r="AP184" s="69" t="s">
        <v>6837</v>
      </c>
    </row>
    <row r="185" spans="1:42" ht="84">
      <c r="A185" s="69">
        <v>448</v>
      </c>
      <c r="B185" s="69" t="s">
        <v>6870</v>
      </c>
      <c r="C185" s="69" t="s">
        <v>6871</v>
      </c>
      <c r="D185" s="69" t="s">
        <v>6872</v>
      </c>
      <c r="E185" s="69" t="s">
        <v>6873</v>
      </c>
      <c r="F185" s="149" t="s">
        <v>6874</v>
      </c>
      <c r="G185" s="69" t="s">
        <v>3180</v>
      </c>
      <c r="H185" s="69" t="s">
        <v>6871</v>
      </c>
      <c r="I185" s="69" t="s">
        <v>6871</v>
      </c>
      <c r="J185" s="69" t="s">
        <v>6875</v>
      </c>
      <c r="K185" s="69" t="s">
        <v>209</v>
      </c>
      <c r="L185" s="69" t="s">
        <v>102</v>
      </c>
      <c r="M185" s="69" t="s">
        <v>209</v>
      </c>
      <c r="N185" s="69" t="s">
        <v>209</v>
      </c>
      <c r="O185" s="69" t="s">
        <v>209</v>
      </c>
      <c r="P185" s="69" t="s">
        <v>102</v>
      </c>
      <c r="Q185" s="69" t="s">
        <v>102</v>
      </c>
      <c r="R185" s="69" t="s">
        <v>102</v>
      </c>
      <c r="S185" s="69">
        <v>2019</v>
      </c>
      <c r="T185" s="112" t="s">
        <v>4706</v>
      </c>
      <c r="U185" s="68"/>
      <c r="V185" s="68">
        <v>540000</v>
      </c>
      <c r="W185" s="68">
        <v>3610000</v>
      </c>
      <c r="X185" s="72">
        <v>0</v>
      </c>
      <c r="Y185" s="69" t="s">
        <v>4707</v>
      </c>
      <c r="Z185" s="69"/>
      <c r="AA185" s="69" t="s">
        <v>73</v>
      </c>
      <c r="AB185" s="70">
        <v>20000000</v>
      </c>
      <c r="AC185" s="69" t="s">
        <v>102</v>
      </c>
      <c r="AD185" s="69" t="s">
        <v>209</v>
      </c>
      <c r="AE185" s="68"/>
      <c r="AF185" s="69" t="s">
        <v>3206</v>
      </c>
      <c r="AG185" s="69" t="s">
        <v>5287</v>
      </c>
      <c r="AH185" s="70" t="s">
        <v>6876</v>
      </c>
      <c r="AI185" s="70" t="s">
        <v>6877</v>
      </c>
      <c r="AJ185" s="69">
        <v>50</v>
      </c>
      <c r="AK185" s="69" t="s">
        <v>74</v>
      </c>
      <c r="AL185" s="69" t="s">
        <v>5785</v>
      </c>
      <c r="AM185" s="69"/>
      <c r="AN185" s="69">
        <v>2</v>
      </c>
      <c r="AO185" s="69"/>
      <c r="AP185" s="69" t="s">
        <v>6878</v>
      </c>
    </row>
    <row r="186" spans="1:42" ht="56">
      <c r="A186" s="69">
        <v>450</v>
      </c>
      <c r="B186" s="69" t="s">
        <v>6883</v>
      </c>
      <c r="C186" s="69" t="s">
        <v>6884</v>
      </c>
      <c r="D186" s="69" t="s">
        <v>6885</v>
      </c>
      <c r="E186" s="69" t="s">
        <v>6886</v>
      </c>
      <c r="F186" s="149" t="s">
        <v>6887</v>
      </c>
      <c r="G186" s="69" t="s">
        <v>3193</v>
      </c>
      <c r="H186" s="69" t="s">
        <v>6884</v>
      </c>
      <c r="I186" s="69" t="s">
        <v>6884</v>
      </c>
      <c r="J186" s="69" t="s">
        <v>6888</v>
      </c>
      <c r="K186" s="69" t="s">
        <v>209</v>
      </c>
      <c r="L186" s="69" t="s">
        <v>102</v>
      </c>
      <c r="M186" s="69" t="s">
        <v>209</v>
      </c>
      <c r="N186" s="69" t="s">
        <v>209</v>
      </c>
      <c r="O186" s="69" t="s">
        <v>209</v>
      </c>
      <c r="P186" s="69" t="s">
        <v>102</v>
      </c>
      <c r="Q186" s="69" t="s">
        <v>102</v>
      </c>
      <c r="R186" s="69" t="s">
        <v>102</v>
      </c>
      <c r="S186" s="69">
        <v>2017</v>
      </c>
      <c r="T186" s="112" t="s">
        <v>4706</v>
      </c>
      <c r="U186" s="68">
        <v>50000</v>
      </c>
      <c r="V186" s="68">
        <v>150000</v>
      </c>
      <c r="W186" s="68">
        <v>19850000</v>
      </c>
      <c r="X186" s="72">
        <v>0</v>
      </c>
      <c r="Y186" s="69" t="s">
        <v>5636</v>
      </c>
      <c r="Z186" s="69"/>
      <c r="AA186" s="69" t="s">
        <v>73</v>
      </c>
      <c r="AB186" s="70">
        <v>2000000</v>
      </c>
      <c r="AC186" s="69" t="s">
        <v>102</v>
      </c>
      <c r="AD186" s="69" t="s">
        <v>209</v>
      </c>
      <c r="AE186" s="68"/>
      <c r="AF186" s="69" t="s">
        <v>3206</v>
      </c>
      <c r="AG186" s="69" t="s">
        <v>6779</v>
      </c>
      <c r="AH186" s="70" t="s">
        <v>6889</v>
      </c>
      <c r="AI186" s="70" t="s">
        <v>4711</v>
      </c>
      <c r="AJ186" s="69">
        <v>4</v>
      </c>
      <c r="AK186" s="69" t="s">
        <v>105</v>
      </c>
      <c r="AL186" s="69" t="s">
        <v>4706</v>
      </c>
      <c r="AM186" s="69"/>
      <c r="AN186" s="69">
        <v>1</v>
      </c>
      <c r="AO186" s="69"/>
      <c r="AP186" s="69" t="s">
        <v>5366</v>
      </c>
    </row>
    <row r="187" spans="1:42" ht="70">
      <c r="A187" s="69">
        <v>453</v>
      </c>
      <c r="B187" s="69" t="s">
        <v>6912</v>
      </c>
      <c r="C187" s="69" t="s">
        <v>6913</v>
      </c>
      <c r="D187" s="69" t="s">
        <v>6914</v>
      </c>
      <c r="E187" s="69" t="s">
        <v>6915</v>
      </c>
      <c r="F187" s="69"/>
      <c r="G187" s="69" t="s">
        <v>3180</v>
      </c>
      <c r="H187" s="69" t="s">
        <v>6913</v>
      </c>
      <c r="I187" s="69" t="s">
        <v>6913</v>
      </c>
      <c r="J187" s="69" t="s">
        <v>6916</v>
      </c>
      <c r="K187" s="69" t="s">
        <v>209</v>
      </c>
      <c r="L187" s="69" t="s">
        <v>102</v>
      </c>
      <c r="M187" s="69" t="s">
        <v>209</v>
      </c>
      <c r="N187" s="69" t="s">
        <v>209</v>
      </c>
      <c r="O187" s="69" t="s">
        <v>209</v>
      </c>
      <c r="P187" s="69" t="s">
        <v>102</v>
      </c>
      <c r="Q187" s="69" t="s">
        <v>102</v>
      </c>
      <c r="R187" s="69" t="s">
        <v>102</v>
      </c>
      <c r="S187" s="69">
        <v>2017</v>
      </c>
      <c r="T187" s="112" t="s">
        <v>4706</v>
      </c>
      <c r="U187" s="68"/>
      <c r="V187" s="68"/>
      <c r="W187" s="68">
        <v>15000000</v>
      </c>
      <c r="X187" s="72">
        <v>0</v>
      </c>
      <c r="Y187" s="69" t="s">
        <v>5636</v>
      </c>
      <c r="Z187" s="69"/>
      <c r="AA187" s="69" t="s">
        <v>73</v>
      </c>
      <c r="AB187" s="70">
        <v>20000000</v>
      </c>
      <c r="AC187" s="69" t="s">
        <v>102</v>
      </c>
      <c r="AD187" s="69" t="s">
        <v>209</v>
      </c>
      <c r="AE187" s="68"/>
      <c r="AF187" s="69" t="s">
        <v>3206</v>
      </c>
      <c r="AG187" s="69" t="s">
        <v>6327</v>
      </c>
      <c r="AH187" s="70" t="s">
        <v>6917</v>
      </c>
      <c r="AI187" s="70" t="s">
        <v>4711</v>
      </c>
      <c r="AJ187" s="69">
        <v>350</v>
      </c>
      <c r="AK187" s="69" t="s">
        <v>547</v>
      </c>
      <c r="AL187" s="69" t="s">
        <v>4706</v>
      </c>
      <c r="AM187" s="69"/>
      <c r="AN187" s="69">
        <v>2</v>
      </c>
      <c r="AO187" s="69"/>
      <c r="AP187" s="69" t="s">
        <v>5366</v>
      </c>
    </row>
    <row r="188" spans="1:42" ht="84">
      <c r="A188" s="69">
        <v>454</v>
      </c>
      <c r="B188" s="69" t="s">
        <v>6918</v>
      </c>
      <c r="C188" s="69" t="s">
        <v>6919</v>
      </c>
      <c r="D188" s="69" t="s">
        <v>6920</v>
      </c>
      <c r="E188" s="69" t="s">
        <v>6921</v>
      </c>
      <c r="F188" s="149" t="s">
        <v>6922</v>
      </c>
      <c r="G188" s="69" t="s">
        <v>3180</v>
      </c>
      <c r="H188" s="69" t="s">
        <v>6919</v>
      </c>
      <c r="I188" s="69" t="s">
        <v>6919</v>
      </c>
      <c r="J188" s="69" t="s">
        <v>6923</v>
      </c>
      <c r="K188" s="69" t="s">
        <v>209</v>
      </c>
      <c r="L188" s="69" t="s">
        <v>102</v>
      </c>
      <c r="M188" s="69" t="s">
        <v>209</v>
      </c>
      <c r="N188" s="69" t="s">
        <v>209</v>
      </c>
      <c r="O188" s="69" t="s">
        <v>209</v>
      </c>
      <c r="P188" s="69" t="s">
        <v>102</v>
      </c>
      <c r="Q188" s="69" t="s">
        <v>102</v>
      </c>
      <c r="R188" s="69" t="s">
        <v>102</v>
      </c>
      <c r="S188" s="69">
        <v>2015</v>
      </c>
      <c r="T188" s="112" t="s">
        <v>4706</v>
      </c>
      <c r="U188" s="68">
        <v>1170000</v>
      </c>
      <c r="V188" s="68">
        <v>185000</v>
      </c>
      <c r="W188" s="68">
        <v>0</v>
      </c>
      <c r="X188" s="72">
        <v>0</v>
      </c>
      <c r="Y188" s="69" t="s">
        <v>4707</v>
      </c>
      <c r="Z188" s="69"/>
      <c r="AA188" s="69" t="s">
        <v>73</v>
      </c>
      <c r="AB188" s="70">
        <v>15000000</v>
      </c>
      <c r="AC188" s="69" t="s">
        <v>102</v>
      </c>
      <c r="AD188" s="69" t="s">
        <v>209</v>
      </c>
      <c r="AE188" s="68"/>
      <c r="AF188" s="69" t="s">
        <v>3206</v>
      </c>
      <c r="AG188" s="69" t="s">
        <v>6924</v>
      </c>
      <c r="AH188" s="70">
        <v>175000</v>
      </c>
      <c r="AI188" s="70" t="s">
        <v>6877</v>
      </c>
      <c r="AJ188" s="69">
        <v>20</v>
      </c>
      <c r="AK188" s="69" t="s">
        <v>547</v>
      </c>
      <c r="AL188" s="69" t="s">
        <v>5785</v>
      </c>
      <c r="AM188" s="69"/>
      <c r="AN188" s="69">
        <v>2</v>
      </c>
      <c r="AO188" s="69"/>
      <c r="AP188" s="69" t="s">
        <v>5366</v>
      </c>
    </row>
    <row r="189" spans="1:42" ht="112">
      <c r="A189" s="69">
        <v>457</v>
      </c>
      <c r="B189" s="69" t="s">
        <v>6937</v>
      </c>
      <c r="C189" s="69" t="s">
        <v>6938</v>
      </c>
      <c r="D189" s="69" t="s">
        <v>6939</v>
      </c>
      <c r="E189" s="69" t="s">
        <v>6940</v>
      </c>
      <c r="F189" s="149" t="s">
        <v>6941</v>
      </c>
      <c r="G189" s="69" t="s">
        <v>3193</v>
      </c>
      <c r="H189" s="69" t="s">
        <v>6938</v>
      </c>
      <c r="I189" s="69" t="s">
        <v>6938</v>
      </c>
      <c r="J189" s="69" t="s">
        <v>6942</v>
      </c>
      <c r="K189" s="69" t="s">
        <v>209</v>
      </c>
      <c r="L189" s="69" t="s">
        <v>102</v>
      </c>
      <c r="M189" s="69" t="s">
        <v>209</v>
      </c>
      <c r="N189" s="69" t="s">
        <v>209</v>
      </c>
      <c r="O189" s="69" t="s">
        <v>209</v>
      </c>
      <c r="P189" s="69" t="s">
        <v>102</v>
      </c>
      <c r="Q189" s="69" t="s">
        <v>102</v>
      </c>
      <c r="R189" s="69" t="s">
        <v>102</v>
      </c>
      <c r="S189" s="69">
        <v>2016</v>
      </c>
      <c r="T189" s="112" t="s">
        <v>4706</v>
      </c>
      <c r="U189" s="68"/>
      <c r="V189" s="68">
        <v>10445000</v>
      </c>
      <c r="W189" s="68">
        <v>39292000</v>
      </c>
      <c r="X189" s="72">
        <v>50000</v>
      </c>
      <c r="Y189" s="69" t="s">
        <v>4707</v>
      </c>
      <c r="Z189" s="69"/>
      <c r="AA189" s="69" t="s">
        <v>73</v>
      </c>
      <c r="AB189" s="70">
        <v>25000000</v>
      </c>
      <c r="AC189" s="69" t="s">
        <v>102</v>
      </c>
      <c r="AD189" s="69" t="s">
        <v>209</v>
      </c>
      <c r="AE189" s="68"/>
      <c r="AF189" s="69" t="s">
        <v>3186</v>
      </c>
      <c r="AG189" s="69" t="s">
        <v>6943</v>
      </c>
      <c r="AH189" s="70" t="s">
        <v>6944</v>
      </c>
      <c r="AI189" s="70" t="s">
        <v>4711</v>
      </c>
      <c r="AJ189" s="69">
        <v>100</v>
      </c>
      <c r="AK189" s="69" t="s">
        <v>295</v>
      </c>
      <c r="AL189" s="69" t="s">
        <v>5785</v>
      </c>
      <c r="AM189" s="69"/>
      <c r="AN189" s="69">
        <v>3</v>
      </c>
      <c r="AO189" s="69"/>
      <c r="AP189" s="69" t="s">
        <v>6945</v>
      </c>
    </row>
    <row r="190" spans="1:42" ht="126">
      <c r="A190" s="69">
        <v>459</v>
      </c>
      <c r="B190" s="69" t="s">
        <v>6955</v>
      </c>
      <c r="C190" s="69" t="s">
        <v>6956</v>
      </c>
      <c r="D190" s="69" t="s">
        <v>6957</v>
      </c>
      <c r="E190" s="69" t="s">
        <v>6958</v>
      </c>
      <c r="F190" s="149" t="s">
        <v>6959</v>
      </c>
      <c r="G190" s="69" t="s">
        <v>3180</v>
      </c>
      <c r="H190" s="69" t="s">
        <v>6956</v>
      </c>
      <c r="I190" s="69" t="s">
        <v>6956</v>
      </c>
      <c r="J190" s="69" t="s">
        <v>6960</v>
      </c>
      <c r="K190" s="69" t="s">
        <v>209</v>
      </c>
      <c r="L190" s="69" t="s">
        <v>102</v>
      </c>
      <c r="M190" s="69" t="s">
        <v>209</v>
      </c>
      <c r="N190" s="69" t="s">
        <v>209</v>
      </c>
      <c r="O190" s="69" t="s">
        <v>209</v>
      </c>
      <c r="P190" s="69" t="s">
        <v>102</v>
      </c>
      <c r="Q190" s="69" t="s">
        <v>102</v>
      </c>
      <c r="R190" s="69" t="s">
        <v>102</v>
      </c>
      <c r="S190" s="69">
        <v>2017</v>
      </c>
      <c r="T190" s="112" t="s">
        <v>4706</v>
      </c>
      <c r="U190" s="68">
        <v>210000</v>
      </c>
      <c r="V190" s="68">
        <v>2150000</v>
      </c>
      <c r="W190" s="68">
        <v>2355000</v>
      </c>
      <c r="X190" s="72">
        <v>45000</v>
      </c>
      <c r="Y190" s="69" t="s">
        <v>4707</v>
      </c>
      <c r="Z190" s="69"/>
      <c r="AA190" s="69" t="s">
        <v>73</v>
      </c>
      <c r="AB190" s="70">
        <v>2000000</v>
      </c>
      <c r="AC190" s="69" t="s">
        <v>102</v>
      </c>
      <c r="AD190" s="69" t="s">
        <v>209</v>
      </c>
      <c r="AE190" s="68"/>
      <c r="AF190" s="69" t="s">
        <v>4781</v>
      </c>
      <c r="AG190" s="69" t="s">
        <v>5049</v>
      </c>
      <c r="AH190" s="70" t="s">
        <v>6961</v>
      </c>
      <c r="AI190" s="70" t="s">
        <v>4711</v>
      </c>
      <c r="AJ190" s="69">
        <v>100</v>
      </c>
      <c r="AK190" s="69" t="s">
        <v>105</v>
      </c>
      <c r="AL190" s="69" t="s">
        <v>6962</v>
      </c>
      <c r="AM190" s="69"/>
      <c r="AN190" s="69">
        <v>0</v>
      </c>
      <c r="AO190" s="69"/>
      <c r="AP190" s="69" t="s">
        <v>5366</v>
      </c>
    </row>
    <row r="191" spans="1:42" ht="84">
      <c r="A191" s="69">
        <v>461</v>
      </c>
      <c r="B191" s="69" t="s">
        <v>6972</v>
      </c>
      <c r="C191" s="69" t="s">
        <v>6973</v>
      </c>
      <c r="D191" s="69" t="s">
        <v>6974</v>
      </c>
      <c r="E191" s="69" t="s">
        <v>6975</v>
      </c>
      <c r="F191" s="149" t="s">
        <v>6976</v>
      </c>
      <c r="G191" s="69" t="s">
        <v>3193</v>
      </c>
      <c r="H191" s="69" t="s">
        <v>6973</v>
      </c>
      <c r="I191" s="69" t="s">
        <v>6973</v>
      </c>
      <c r="J191" s="69" t="s">
        <v>6977</v>
      </c>
      <c r="K191" s="69" t="s">
        <v>209</v>
      </c>
      <c r="L191" s="69" t="s">
        <v>102</v>
      </c>
      <c r="M191" s="69" t="s">
        <v>209</v>
      </c>
      <c r="N191" s="69" t="s">
        <v>209</v>
      </c>
      <c r="O191" s="69" t="s">
        <v>209</v>
      </c>
      <c r="P191" s="69" t="s">
        <v>102</v>
      </c>
      <c r="Q191" s="69" t="s">
        <v>102</v>
      </c>
      <c r="R191" s="69" t="s">
        <v>102</v>
      </c>
      <c r="S191" s="69">
        <v>2013</v>
      </c>
      <c r="T191" s="112" t="s">
        <v>4706</v>
      </c>
      <c r="U191" s="68">
        <v>1350000</v>
      </c>
      <c r="V191" s="68">
        <v>2850000</v>
      </c>
      <c r="W191" s="68">
        <v>250000</v>
      </c>
      <c r="X191" s="72">
        <v>0</v>
      </c>
      <c r="Y191" s="69" t="s">
        <v>4707</v>
      </c>
      <c r="Z191" s="69"/>
      <c r="AA191" s="69" t="s">
        <v>73</v>
      </c>
      <c r="AB191" s="70">
        <v>5000000</v>
      </c>
      <c r="AC191" s="69" t="s">
        <v>102</v>
      </c>
      <c r="AD191" s="69" t="s">
        <v>209</v>
      </c>
      <c r="AE191" s="68"/>
      <c r="AF191" s="69" t="s">
        <v>3206</v>
      </c>
      <c r="AG191" s="69" t="s">
        <v>6978</v>
      </c>
      <c r="AH191" s="70">
        <v>150000</v>
      </c>
      <c r="AI191" s="70" t="s">
        <v>4711</v>
      </c>
      <c r="AJ191" s="69">
        <v>6</v>
      </c>
      <c r="AK191" s="69" t="s">
        <v>105</v>
      </c>
      <c r="AL191" s="69" t="s">
        <v>5785</v>
      </c>
      <c r="AM191" s="69"/>
      <c r="AN191" s="69">
        <v>0</v>
      </c>
      <c r="AO191" s="69"/>
      <c r="AP191" s="69" t="s">
        <v>5366</v>
      </c>
    </row>
    <row r="192" spans="1:42" ht="56">
      <c r="A192" s="69">
        <v>463</v>
      </c>
      <c r="B192" s="69" t="s">
        <v>6986</v>
      </c>
      <c r="C192" s="69" t="s">
        <v>6987</v>
      </c>
      <c r="D192" s="69" t="s">
        <v>6988</v>
      </c>
      <c r="E192" s="69" t="s">
        <v>2924</v>
      </c>
      <c r="F192" s="149" t="s">
        <v>6989</v>
      </c>
      <c r="G192" s="69" t="s">
        <v>3193</v>
      </c>
      <c r="H192" s="69" t="s">
        <v>6987</v>
      </c>
      <c r="I192" s="69" t="s">
        <v>6987</v>
      </c>
      <c r="J192" s="69" t="s">
        <v>6990</v>
      </c>
      <c r="K192" s="69" t="s">
        <v>209</v>
      </c>
      <c r="L192" s="69" t="s">
        <v>102</v>
      </c>
      <c r="M192" s="69" t="s">
        <v>209</v>
      </c>
      <c r="N192" s="69" t="s">
        <v>209</v>
      </c>
      <c r="O192" s="69" t="s">
        <v>209</v>
      </c>
      <c r="P192" s="69" t="s">
        <v>102</v>
      </c>
      <c r="Q192" s="69" t="s">
        <v>102</v>
      </c>
      <c r="R192" s="69" t="s">
        <v>102</v>
      </c>
      <c r="S192" s="69">
        <v>2017</v>
      </c>
      <c r="T192" s="112" t="s">
        <v>4706</v>
      </c>
      <c r="U192" s="68"/>
      <c r="V192" s="68"/>
      <c r="W192" s="68">
        <v>0</v>
      </c>
      <c r="X192" s="72">
        <v>0</v>
      </c>
      <c r="Y192" s="69" t="s">
        <v>5636</v>
      </c>
      <c r="Z192" s="69"/>
      <c r="AA192" s="69" t="s">
        <v>73</v>
      </c>
      <c r="AB192" s="70">
        <v>2000000</v>
      </c>
      <c r="AC192" s="69" t="s">
        <v>102</v>
      </c>
      <c r="AD192" s="69" t="s">
        <v>209</v>
      </c>
      <c r="AE192" s="68"/>
      <c r="AF192" s="69" t="s">
        <v>3206</v>
      </c>
      <c r="AG192" s="69" t="s">
        <v>6991</v>
      </c>
      <c r="AH192" s="70">
        <v>12000</v>
      </c>
      <c r="AI192" s="70" t="s">
        <v>6897</v>
      </c>
      <c r="AJ192" s="69">
        <v>100</v>
      </c>
      <c r="AK192" s="69" t="s">
        <v>105</v>
      </c>
      <c r="AL192" s="69" t="s">
        <v>4706</v>
      </c>
      <c r="AM192" s="69"/>
      <c r="AN192" s="69">
        <v>0</v>
      </c>
      <c r="AO192" s="69"/>
      <c r="AP192" s="69" t="s">
        <v>5366</v>
      </c>
    </row>
    <row r="193" spans="1:42" ht="84">
      <c r="A193" s="69">
        <v>464</v>
      </c>
      <c r="B193" s="69" t="s">
        <v>6992</v>
      </c>
      <c r="C193" s="69" t="s">
        <v>6993</v>
      </c>
      <c r="D193" s="69" t="s">
        <v>6994</v>
      </c>
      <c r="E193" s="69" t="s">
        <v>6995</v>
      </c>
      <c r="F193" s="149" t="s">
        <v>6996</v>
      </c>
      <c r="G193" s="69" t="s">
        <v>3180</v>
      </c>
      <c r="H193" s="69" t="s">
        <v>6993</v>
      </c>
      <c r="I193" s="69" t="s">
        <v>6993</v>
      </c>
      <c r="J193" s="69" t="s">
        <v>6997</v>
      </c>
      <c r="K193" s="69" t="s">
        <v>209</v>
      </c>
      <c r="L193" s="69" t="s">
        <v>102</v>
      </c>
      <c r="M193" s="69" t="s">
        <v>209</v>
      </c>
      <c r="N193" s="69" t="s">
        <v>209</v>
      </c>
      <c r="O193" s="69" t="s">
        <v>209</v>
      </c>
      <c r="P193" s="69" t="s">
        <v>102</v>
      </c>
      <c r="Q193" s="69" t="s">
        <v>102</v>
      </c>
      <c r="R193" s="69" t="s">
        <v>102</v>
      </c>
      <c r="S193" s="69">
        <v>2018</v>
      </c>
      <c r="T193" s="112" t="s">
        <v>4706</v>
      </c>
      <c r="U193" s="68"/>
      <c r="V193" s="68">
        <v>965000</v>
      </c>
      <c r="W193" s="68">
        <v>4650000</v>
      </c>
      <c r="X193" s="72">
        <v>0</v>
      </c>
      <c r="Y193" s="69" t="s">
        <v>4707</v>
      </c>
      <c r="Z193" s="69"/>
      <c r="AA193" s="69" t="s">
        <v>73</v>
      </c>
      <c r="AB193" s="70">
        <v>15000000</v>
      </c>
      <c r="AC193" s="69" t="s">
        <v>102</v>
      </c>
      <c r="AD193" s="69" t="s">
        <v>209</v>
      </c>
      <c r="AE193" s="68"/>
      <c r="AF193" s="69" t="s">
        <v>3186</v>
      </c>
      <c r="AG193" s="69" t="s">
        <v>6086</v>
      </c>
      <c r="AH193" s="70" t="s">
        <v>6998</v>
      </c>
      <c r="AI193" s="70" t="s">
        <v>6999</v>
      </c>
      <c r="AJ193" s="69">
        <v>5</v>
      </c>
      <c r="AK193" s="69" t="s">
        <v>7000</v>
      </c>
      <c r="AL193" s="69" t="s">
        <v>5785</v>
      </c>
      <c r="AM193" s="69"/>
      <c r="AN193" s="69">
        <v>1</v>
      </c>
      <c r="AO193" s="69"/>
      <c r="AP193" s="69" t="s">
        <v>5366</v>
      </c>
    </row>
    <row r="194" spans="1:42" ht="84">
      <c r="A194" s="69">
        <v>467</v>
      </c>
      <c r="B194" s="69" t="s">
        <v>7014</v>
      </c>
      <c r="C194" s="69" t="s">
        <v>7015</v>
      </c>
      <c r="D194" s="69" t="s">
        <v>7016</v>
      </c>
      <c r="E194" s="69" t="s">
        <v>7017</v>
      </c>
      <c r="F194" s="149" t="s">
        <v>7018</v>
      </c>
      <c r="G194" s="69" t="s">
        <v>3193</v>
      </c>
      <c r="H194" s="69" t="s">
        <v>7015</v>
      </c>
      <c r="I194" s="69" t="s">
        <v>7015</v>
      </c>
      <c r="J194" s="69" t="s">
        <v>7019</v>
      </c>
      <c r="K194" s="69" t="s">
        <v>209</v>
      </c>
      <c r="L194" s="69" t="s">
        <v>102</v>
      </c>
      <c r="M194" s="69" t="s">
        <v>209</v>
      </c>
      <c r="N194" s="69" t="s">
        <v>209</v>
      </c>
      <c r="O194" s="69" t="s">
        <v>209</v>
      </c>
      <c r="P194" s="69" t="s">
        <v>102</v>
      </c>
      <c r="Q194" s="69" t="s">
        <v>102</v>
      </c>
      <c r="R194" s="69" t="s">
        <v>102</v>
      </c>
      <c r="S194" s="69">
        <v>2018</v>
      </c>
      <c r="T194" s="112" t="s">
        <v>4706</v>
      </c>
      <c r="U194" s="68">
        <v>2400000</v>
      </c>
      <c r="V194" s="68">
        <v>780000</v>
      </c>
      <c r="W194" s="68">
        <v>55000</v>
      </c>
      <c r="X194" s="72">
        <v>0</v>
      </c>
      <c r="Y194" s="69" t="s">
        <v>5636</v>
      </c>
      <c r="Z194" s="69"/>
      <c r="AA194" s="69" t="s">
        <v>73</v>
      </c>
      <c r="AB194" s="70">
        <v>30000000</v>
      </c>
      <c r="AC194" s="69" t="s">
        <v>102</v>
      </c>
      <c r="AD194" s="69" t="s">
        <v>209</v>
      </c>
      <c r="AE194" s="68"/>
      <c r="AF194" s="69" t="s">
        <v>3186</v>
      </c>
      <c r="AG194" s="69" t="s">
        <v>7020</v>
      </c>
      <c r="AH194" s="70" t="s">
        <v>7021</v>
      </c>
      <c r="AI194" s="70" t="s">
        <v>4711</v>
      </c>
      <c r="AJ194" s="69">
        <v>1000</v>
      </c>
      <c r="AK194" s="69" t="s">
        <v>7022</v>
      </c>
      <c r="AL194" s="69" t="s">
        <v>4706</v>
      </c>
      <c r="AM194" s="69"/>
      <c r="AN194" s="69">
        <v>5</v>
      </c>
      <c r="AO194" s="69"/>
      <c r="AP194" s="69" t="s">
        <v>5366</v>
      </c>
    </row>
    <row r="195" spans="1:42" ht="140">
      <c r="A195" s="69">
        <v>468</v>
      </c>
      <c r="B195" s="69" t="s">
        <v>7023</v>
      </c>
      <c r="C195" s="69" t="s">
        <v>7024</v>
      </c>
      <c r="D195" s="69" t="s">
        <v>7025</v>
      </c>
      <c r="E195" s="69" t="s">
        <v>7026</v>
      </c>
      <c r="F195" s="149" t="s">
        <v>7027</v>
      </c>
      <c r="G195" s="69" t="s">
        <v>3180</v>
      </c>
      <c r="H195" s="69" t="s">
        <v>7024</v>
      </c>
      <c r="I195" s="69" t="s">
        <v>7024</v>
      </c>
      <c r="J195" s="69" t="s">
        <v>7028</v>
      </c>
      <c r="K195" s="69" t="s">
        <v>209</v>
      </c>
      <c r="L195" s="69" t="s">
        <v>102</v>
      </c>
      <c r="M195" s="69" t="s">
        <v>209</v>
      </c>
      <c r="N195" s="69" t="s">
        <v>209</v>
      </c>
      <c r="O195" s="69" t="s">
        <v>209</v>
      </c>
      <c r="P195" s="69" t="s">
        <v>102</v>
      </c>
      <c r="Q195" s="69" t="s">
        <v>102</v>
      </c>
      <c r="R195" s="69" t="s">
        <v>102</v>
      </c>
      <c r="S195" s="69">
        <v>2016</v>
      </c>
      <c r="T195" s="112" t="s">
        <v>4706</v>
      </c>
      <c r="U195" s="68">
        <v>260000</v>
      </c>
      <c r="V195" s="68"/>
      <c r="W195" s="68">
        <v>0</v>
      </c>
      <c r="X195" s="72">
        <v>0</v>
      </c>
      <c r="Y195" s="69" t="s">
        <v>5636</v>
      </c>
      <c r="Z195" s="69"/>
      <c r="AA195" s="69" t="s">
        <v>73</v>
      </c>
      <c r="AB195" s="70">
        <v>5000000</v>
      </c>
      <c r="AC195" s="69" t="s">
        <v>102</v>
      </c>
      <c r="AD195" s="69" t="s">
        <v>209</v>
      </c>
      <c r="AE195" s="68"/>
      <c r="AF195" s="69" t="s">
        <v>3206</v>
      </c>
      <c r="AG195" s="69" t="s">
        <v>7029</v>
      </c>
      <c r="AH195" s="70">
        <v>35000</v>
      </c>
      <c r="AI195" s="70" t="s">
        <v>4711</v>
      </c>
      <c r="AJ195" s="69">
        <v>50</v>
      </c>
      <c r="AK195" s="69" t="s">
        <v>7030</v>
      </c>
      <c r="AL195" s="69" t="s">
        <v>4706</v>
      </c>
      <c r="AM195" s="69"/>
      <c r="AN195" s="69">
        <v>0</v>
      </c>
      <c r="AO195" s="69"/>
      <c r="AP195" s="69" t="s">
        <v>5366</v>
      </c>
    </row>
    <row r="196" spans="1:42" ht="84">
      <c r="A196" s="69">
        <v>477</v>
      </c>
      <c r="B196" s="69" t="s">
        <v>7086</v>
      </c>
      <c r="C196" s="69" t="s">
        <v>7087</v>
      </c>
      <c r="D196" s="69" t="s">
        <v>7088</v>
      </c>
      <c r="E196" s="69" t="s">
        <v>7089</v>
      </c>
      <c r="F196" s="149" t="s">
        <v>7090</v>
      </c>
      <c r="G196" s="69" t="s">
        <v>3193</v>
      </c>
      <c r="H196" s="69" t="s">
        <v>7087</v>
      </c>
      <c r="I196" s="69" t="s">
        <v>7087</v>
      </c>
      <c r="J196" s="69" t="s">
        <v>7091</v>
      </c>
      <c r="K196" s="69" t="s">
        <v>209</v>
      </c>
      <c r="L196" s="69" t="s">
        <v>102</v>
      </c>
      <c r="M196" s="69" t="s">
        <v>209</v>
      </c>
      <c r="N196" s="69" t="s">
        <v>209</v>
      </c>
      <c r="O196" s="69" t="s">
        <v>209</v>
      </c>
      <c r="P196" s="69" t="s">
        <v>102</v>
      </c>
      <c r="Q196" s="69" t="s">
        <v>102</v>
      </c>
      <c r="R196" s="69" t="s">
        <v>102</v>
      </c>
      <c r="S196" s="69">
        <v>2018</v>
      </c>
      <c r="T196" s="112" t="s">
        <v>4706</v>
      </c>
      <c r="U196" s="68">
        <v>568000</v>
      </c>
      <c r="V196" s="68">
        <v>4919000</v>
      </c>
      <c r="W196" s="68">
        <v>11098000</v>
      </c>
      <c r="X196" s="72">
        <v>0</v>
      </c>
      <c r="Y196" s="69" t="s">
        <v>4707</v>
      </c>
      <c r="Z196" s="69"/>
      <c r="AA196" s="69" t="s">
        <v>73</v>
      </c>
      <c r="AB196" s="70" t="s">
        <v>280</v>
      </c>
      <c r="AC196" s="69" t="s">
        <v>102</v>
      </c>
      <c r="AD196" s="69" t="s">
        <v>209</v>
      </c>
      <c r="AE196" s="68"/>
      <c r="AF196" s="69" t="s">
        <v>3206</v>
      </c>
      <c r="AG196" s="69" t="s">
        <v>5418</v>
      </c>
      <c r="AH196" s="70">
        <v>50000</v>
      </c>
      <c r="AI196" s="70" t="s">
        <v>4711</v>
      </c>
      <c r="AJ196" s="69">
        <v>50</v>
      </c>
      <c r="AK196" s="69" t="s">
        <v>547</v>
      </c>
      <c r="AL196" s="69" t="s">
        <v>6572</v>
      </c>
      <c r="AM196" s="69"/>
      <c r="AN196" s="69">
        <v>2</v>
      </c>
      <c r="AO196" s="69"/>
      <c r="AP196" s="69" t="s">
        <v>7092</v>
      </c>
    </row>
    <row r="197" spans="1:42" ht="84">
      <c r="A197" s="69">
        <v>478</v>
      </c>
      <c r="B197" s="69" t="s">
        <v>7093</v>
      </c>
      <c r="C197" s="69" t="s">
        <v>7094</v>
      </c>
      <c r="D197" s="69" t="s">
        <v>7095</v>
      </c>
      <c r="E197" s="69" t="s">
        <v>7096</v>
      </c>
      <c r="F197" s="149" t="s">
        <v>7097</v>
      </c>
      <c r="G197" s="69" t="s">
        <v>3180</v>
      </c>
      <c r="H197" s="69" t="s">
        <v>7094</v>
      </c>
      <c r="I197" s="69" t="s">
        <v>7094</v>
      </c>
      <c r="J197" s="69" t="s">
        <v>7098</v>
      </c>
      <c r="K197" s="69" t="s">
        <v>209</v>
      </c>
      <c r="L197" s="69" t="s">
        <v>102</v>
      </c>
      <c r="M197" s="69" t="s">
        <v>209</v>
      </c>
      <c r="N197" s="69" t="s">
        <v>209</v>
      </c>
      <c r="O197" s="69" t="s">
        <v>209</v>
      </c>
      <c r="P197" s="69" t="s">
        <v>102</v>
      </c>
      <c r="Q197" s="69" t="s">
        <v>102</v>
      </c>
      <c r="R197" s="69" t="s">
        <v>102</v>
      </c>
      <c r="S197" s="69">
        <v>2015</v>
      </c>
      <c r="T197" s="112" t="s">
        <v>4706</v>
      </c>
      <c r="U197" s="68"/>
      <c r="V197" s="68">
        <v>1124000</v>
      </c>
      <c r="W197" s="68">
        <v>176000</v>
      </c>
      <c r="X197" s="72">
        <v>0</v>
      </c>
      <c r="Y197" s="69" t="s">
        <v>4707</v>
      </c>
      <c r="Z197" s="69"/>
      <c r="AA197" s="69" t="s">
        <v>73</v>
      </c>
      <c r="AB197" s="70" t="s">
        <v>1832</v>
      </c>
      <c r="AC197" s="69" t="s">
        <v>102</v>
      </c>
      <c r="AD197" s="69" t="s">
        <v>209</v>
      </c>
      <c r="AE197" s="68"/>
      <c r="AF197" s="69" t="s">
        <v>3186</v>
      </c>
      <c r="AG197" s="69" t="s">
        <v>5418</v>
      </c>
      <c r="AH197" s="70">
        <v>100000</v>
      </c>
      <c r="AI197" s="70" t="s">
        <v>4711</v>
      </c>
      <c r="AJ197" s="69">
        <v>50</v>
      </c>
      <c r="AK197" s="69" t="s">
        <v>547</v>
      </c>
      <c r="AL197" s="69" t="s">
        <v>6572</v>
      </c>
      <c r="AM197" s="69"/>
      <c r="AN197" s="69">
        <v>2</v>
      </c>
      <c r="AO197" s="69"/>
      <c r="AP197" s="69" t="s">
        <v>7099</v>
      </c>
    </row>
    <row r="198" spans="1:42" ht="70">
      <c r="A198" s="69">
        <v>479</v>
      </c>
      <c r="B198" s="69" t="s">
        <v>7100</v>
      </c>
      <c r="C198" s="69" t="s">
        <v>7101</v>
      </c>
      <c r="D198" s="69" t="s">
        <v>7102</v>
      </c>
      <c r="E198" s="69" t="s">
        <v>7103</v>
      </c>
      <c r="F198" s="149" t="s">
        <v>7104</v>
      </c>
      <c r="G198" s="69" t="s">
        <v>3180</v>
      </c>
      <c r="H198" s="69" t="s">
        <v>7101</v>
      </c>
      <c r="I198" s="69" t="s">
        <v>7101</v>
      </c>
      <c r="J198" s="69" t="s">
        <v>7105</v>
      </c>
      <c r="K198" s="69" t="s">
        <v>209</v>
      </c>
      <c r="L198" s="69" t="s">
        <v>102</v>
      </c>
      <c r="M198" s="69" t="s">
        <v>209</v>
      </c>
      <c r="N198" s="69" t="s">
        <v>209</v>
      </c>
      <c r="O198" s="69" t="s">
        <v>209</v>
      </c>
      <c r="P198" s="69" t="s">
        <v>102</v>
      </c>
      <c r="Q198" s="69" t="s">
        <v>102</v>
      </c>
      <c r="R198" s="69" t="s">
        <v>102</v>
      </c>
      <c r="S198" s="69">
        <v>2017</v>
      </c>
      <c r="T198" s="112" t="s">
        <v>4706</v>
      </c>
      <c r="U198" s="68">
        <v>743000</v>
      </c>
      <c r="V198" s="68">
        <v>270000</v>
      </c>
      <c r="W198" s="68">
        <v>0</v>
      </c>
      <c r="X198" s="72">
        <v>0</v>
      </c>
      <c r="Y198" s="69" t="s">
        <v>5636</v>
      </c>
      <c r="Z198" s="69"/>
      <c r="AA198" s="69" t="s">
        <v>73</v>
      </c>
      <c r="AB198" s="70" t="s">
        <v>33</v>
      </c>
      <c r="AC198" s="69" t="s">
        <v>102</v>
      </c>
      <c r="AD198" s="69" t="s">
        <v>209</v>
      </c>
      <c r="AE198" s="68"/>
      <c r="AF198" s="69" t="s">
        <v>3186</v>
      </c>
      <c r="AG198" s="69" t="s">
        <v>7106</v>
      </c>
      <c r="AH198" s="70">
        <v>175000</v>
      </c>
      <c r="AI198" s="70" t="s">
        <v>4711</v>
      </c>
      <c r="AJ198" s="69">
        <v>5</v>
      </c>
      <c r="AK198" s="69" t="s">
        <v>7107</v>
      </c>
      <c r="AL198" s="69" t="s">
        <v>4706</v>
      </c>
      <c r="AM198" s="69"/>
      <c r="AN198" s="69">
        <v>2</v>
      </c>
      <c r="AO198" s="69"/>
      <c r="AP198" s="69" t="s">
        <v>7108</v>
      </c>
    </row>
    <row r="199" spans="1:42" ht="140">
      <c r="A199" s="69">
        <v>481</v>
      </c>
      <c r="B199" s="69" t="s">
        <v>7115</v>
      </c>
      <c r="C199" s="69" t="s">
        <v>7116</v>
      </c>
      <c r="D199" s="69" t="s">
        <v>7117</v>
      </c>
      <c r="E199" s="69" t="s">
        <v>7118</v>
      </c>
      <c r="F199" s="149" t="s">
        <v>7119</v>
      </c>
      <c r="G199" s="69" t="s">
        <v>3180</v>
      </c>
      <c r="H199" s="69" t="s">
        <v>7116</v>
      </c>
      <c r="I199" s="69" t="s">
        <v>7116</v>
      </c>
      <c r="J199" s="69" t="s">
        <v>7120</v>
      </c>
      <c r="K199" s="69" t="s">
        <v>209</v>
      </c>
      <c r="L199" s="69" t="s">
        <v>102</v>
      </c>
      <c r="M199" s="69" t="s">
        <v>209</v>
      </c>
      <c r="N199" s="69" t="s">
        <v>209</v>
      </c>
      <c r="O199" s="69" t="s">
        <v>209</v>
      </c>
      <c r="P199" s="69" t="s">
        <v>102</v>
      </c>
      <c r="Q199" s="69" t="s">
        <v>102</v>
      </c>
      <c r="R199" s="69" t="s">
        <v>102</v>
      </c>
      <c r="S199" s="69">
        <v>2014</v>
      </c>
      <c r="T199" s="112" t="s">
        <v>4706</v>
      </c>
      <c r="U199" s="68">
        <v>545000</v>
      </c>
      <c r="V199" s="68">
        <v>1600000</v>
      </c>
      <c r="W199" s="68">
        <v>482000</v>
      </c>
      <c r="X199" s="72">
        <v>75000</v>
      </c>
      <c r="Y199" s="69" t="s">
        <v>4707</v>
      </c>
      <c r="Z199" s="69"/>
      <c r="AA199" s="69" t="s">
        <v>73</v>
      </c>
      <c r="AB199" s="70" t="s">
        <v>81</v>
      </c>
      <c r="AC199" s="69" t="s">
        <v>102</v>
      </c>
      <c r="AD199" s="69" t="s">
        <v>209</v>
      </c>
      <c r="AE199" s="68"/>
      <c r="AF199" s="69" t="s">
        <v>3206</v>
      </c>
      <c r="AG199" s="69" t="s">
        <v>7121</v>
      </c>
      <c r="AH199" s="70">
        <v>5000</v>
      </c>
      <c r="AI199" s="70" t="s">
        <v>4711</v>
      </c>
      <c r="AJ199" s="69">
        <v>100</v>
      </c>
      <c r="AK199" s="69" t="s">
        <v>143</v>
      </c>
      <c r="AL199" s="69" t="s">
        <v>6712</v>
      </c>
      <c r="AM199" s="69"/>
      <c r="AN199" s="69">
        <v>2</v>
      </c>
      <c r="AO199" s="69"/>
      <c r="AP199" s="69" t="s">
        <v>5366</v>
      </c>
    </row>
    <row r="200" spans="1:42" ht="140">
      <c r="A200" s="69">
        <v>484</v>
      </c>
      <c r="B200" s="69" t="s">
        <v>7131</v>
      </c>
      <c r="C200" s="69" t="s">
        <v>7132</v>
      </c>
      <c r="D200" s="69" t="s">
        <v>7133</v>
      </c>
      <c r="E200" s="69" t="s">
        <v>7134</v>
      </c>
      <c r="F200" s="149" t="s">
        <v>7135</v>
      </c>
      <c r="G200" s="69" t="s">
        <v>3180</v>
      </c>
      <c r="H200" s="69" t="s">
        <v>7132</v>
      </c>
      <c r="I200" s="69" t="s">
        <v>7132</v>
      </c>
      <c r="J200" s="69" t="s">
        <v>7136</v>
      </c>
      <c r="K200" s="69" t="s">
        <v>209</v>
      </c>
      <c r="L200" s="69" t="s">
        <v>102</v>
      </c>
      <c r="M200" s="69" t="s">
        <v>209</v>
      </c>
      <c r="N200" s="69" t="s">
        <v>209</v>
      </c>
      <c r="O200" s="69" t="s">
        <v>209</v>
      </c>
      <c r="P200" s="69" t="s">
        <v>102</v>
      </c>
      <c r="Q200" s="69" t="s">
        <v>102</v>
      </c>
      <c r="R200" s="69" t="s">
        <v>102</v>
      </c>
      <c r="S200" s="69">
        <v>2018</v>
      </c>
      <c r="T200" s="112" t="s">
        <v>4706</v>
      </c>
      <c r="U200" s="68"/>
      <c r="V200" s="68">
        <v>3962500</v>
      </c>
      <c r="W200" s="68">
        <v>457000</v>
      </c>
      <c r="X200" s="72">
        <v>125000</v>
      </c>
      <c r="Y200" s="69" t="s">
        <v>4707</v>
      </c>
      <c r="Z200" s="69"/>
      <c r="AA200" s="69" t="s">
        <v>73</v>
      </c>
      <c r="AB200" s="70">
        <v>500000</v>
      </c>
      <c r="AC200" s="69" t="s">
        <v>102</v>
      </c>
      <c r="AD200" s="69" t="s">
        <v>209</v>
      </c>
      <c r="AE200" s="68"/>
      <c r="AF200" s="69" t="s">
        <v>3206</v>
      </c>
      <c r="AG200" s="69" t="s">
        <v>7137</v>
      </c>
      <c r="AH200" s="70">
        <v>20000</v>
      </c>
      <c r="AI200" s="70" t="s">
        <v>4711</v>
      </c>
      <c r="AJ200" s="69">
        <v>50</v>
      </c>
      <c r="AK200" s="69" t="s">
        <v>143</v>
      </c>
      <c r="AL200" s="69" t="s">
        <v>7138</v>
      </c>
      <c r="AM200" s="69"/>
      <c r="AN200" s="69">
        <v>2</v>
      </c>
      <c r="AO200" s="69"/>
      <c r="AP200" s="69" t="s">
        <v>5366</v>
      </c>
    </row>
    <row r="201" spans="1:42" ht="84">
      <c r="A201" s="69">
        <v>497</v>
      </c>
      <c r="B201" s="69" t="s">
        <v>7211</v>
      </c>
      <c r="C201" s="69" t="s">
        <v>7212</v>
      </c>
      <c r="D201" s="69" t="s">
        <v>7213</v>
      </c>
      <c r="E201" s="69" t="s">
        <v>7214</v>
      </c>
      <c r="F201" s="69" t="s">
        <v>7215</v>
      </c>
      <c r="G201" s="69" t="s">
        <v>3180</v>
      </c>
      <c r="H201" s="69" t="s">
        <v>7212</v>
      </c>
      <c r="I201" s="69" t="s">
        <v>7212</v>
      </c>
      <c r="J201" s="69" t="s">
        <v>7216</v>
      </c>
      <c r="K201" s="69" t="s">
        <v>209</v>
      </c>
      <c r="L201" s="69" t="s">
        <v>102</v>
      </c>
      <c r="M201" s="69" t="s">
        <v>209</v>
      </c>
      <c r="N201" s="69" t="s">
        <v>209</v>
      </c>
      <c r="O201" s="69" t="s">
        <v>209</v>
      </c>
      <c r="P201" s="69" t="s">
        <v>102</v>
      </c>
      <c r="Q201" s="69" t="s">
        <v>102</v>
      </c>
      <c r="R201" s="69" t="s">
        <v>102</v>
      </c>
      <c r="S201" s="69">
        <v>2019</v>
      </c>
      <c r="T201" s="112" t="s">
        <v>4706</v>
      </c>
      <c r="U201" s="68">
        <v>13245000</v>
      </c>
      <c r="V201" s="68">
        <v>7546000</v>
      </c>
      <c r="W201" s="68">
        <v>555000</v>
      </c>
      <c r="X201" s="72">
        <v>85000</v>
      </c>
      <c r="Y201" s="69" t="s">
        <v>4707</v>
      </c>
      <c r="Z201" s="69" t="s">
        <v>102</v>
      </c>
      <c r="AA201" s="69" t="s">
        <v>73</v>
      </c>
      <c r="AB201" s="70">
        <v>2000000</v>
      </c>
      <c r="AC201" s="69" t="s">
        <v>102</v>
      </c>
      <c r="AD201" s="69" t="s">
        <v>209</v>
      </c>
      <c r="AE201" s="68" t="s">
        <v>102</v>
      </c>
      <c r="AF201" s="69" t="s">
        <v>4758</v>
      </c>
      <c r="AG201" s="69" t="s">
        <v>5434</v>
      </c>
      <c r="AH201" s="70" t="s">
        <v>7217</v>
      </c>
      <c r="AI201" s="70" t="s">
        <v>5314</v>
      </c>
      <c r="AJ201" s="69" t="s">
        <v>102</v>
      </c>
      <c r="AK201" s="69" t="s">
        <v>105</v>
      </c>
      <c r="AL201" s="69" t="s">
        <v>6572</v>
      </c>
      <c r="AM201" s="69" t="s">
        <v>102</v>
      </c>
      <c r="AN201" s="69">
        <v>0</v>
      </c>
      <c r="AO201" s="69" t="s">
        <v>102</v>
      </c>
      <c r="AP201" s="69" t="s">
        <v>7218</v>
      </c>
    </row>
    <row r="202" spans="1:42" ht="84">
      <c r="A202" s="69">
        <v>498</v>
      </c>
      <c r="B202" s="69" t="s">
        <v>7219</v>
      </c>
      <c r="C202" s="69" t="s">
        <v>7220</v>
      </c>
      <c r="D202" s="69" t="s">
        <v>7221</v>
      </c>
      <c r="E202" s="69" t="s">
        <v>7222</v>
      </c>
      <c r="F202" s="149" t="s">
        <v>7223</v>
      </c>
      <c r="G202" s="69" t="s">
        <v>3180</v>
      </c>
      <c r="H202" s="69" t="s">
        <v>7220</v>
      </c>
      <c r="I202" s="69" t="s">
        <v>7220</v>
      </c>
      <c r="J202" s="69" t="s">
        <v>7224</v>
      </c>
      <c r="K202" s="69" t="s">
        <v>209</v>
      </c>
      <c r="L202" s="69" t="s">
        <v>102</v>
      </c>
      <c r="M202" s="69" t="s">
        <v>209</v>
      </c>
      <c r="N202" s="69" t="s">
        <v>209</v>
      </c>
      <c r="O202" s="69" t="s">
        <v>209</v>
      </c>
      <c r="P202" s="69" t="s">
        <v>102</v>
      </c>
      <c r="Q202" s="69" t="s">
        <v>102</v>
      </c>
      <c r="R202" s="69" t="s">
        <v>102</v>
      </c>
      <c r="S202" s="69">
        <v>2019</v>
      </c>
      <c r="T202" s="112" t="s">
        <v>4706</v>
      </c>
      <c r="U202" s="68" t="s">
        <v>102</v>
      </c>
      <c r="V202" s="68">
        <v>165000</v>
      </c>
      <c r="W202" s="68">
        <v>410000</v>
      </c>
      <c r="X202" s="72">
        <v>0</v>
      </c>
      <c r="Y202" s="69" t="s">
        <v>4707</v>
      </c>
      <c r="Z202" s="69" t="s">
        <v>102</v>
      </c>
      <c r="AA202" s="69" t="s">
        <v>73</v>
      </c>
      <c r="AB202" s="70">
        <v>500000</v>
      </c>
      <c r="AC202" s="69" t="s">
        <v>102</v>
      </c>
      <c r="AD202" s="69" t="s">
        <v>209</v>
      </c>
      <c r="AE202" s="68" t="s">
        <v>102</v>
      </c>
      <c r="AF202" s="69" t="s">
        <v>4758</v>
      </c>
      <c r="AG202" s="69" t="s">
        <v>7225</v>
      </c>
      <c r="AH202" s="70" t="s">
        <v>7226</v>
      </c>
      <c r="AI202" s="70" t="s">
        <v>5314</v>
      </c>
      <c r="AJ202" s="69" t="s">
        <v>102</v>
      </c>
      <c r="AK202" s="69" t="s">
        <v>105</v>
      </c>
      <c r="AL202" s="69" t="s">
        <v>6572</v>
      </c>
      <c r="AM202" s="69" t="s">
        <v>102</v>
      </c>
      <c r="AN202" s="69">
        <v>0</v>
      </c>
      <c r="AO202" s="69" t="s">
        <v>102</v>
      </c>
      <c r="AP202" s="69" t="s">
        <v>5366</v>
      </c>
    </row>
    <row r="203" spans="1:42" ht="238">
      <c r="A203" s="69">
        <v>499</v>
      </c>
      <c r="B203" s="69" t="s">
        <v>7227</v>
      </c>
      <c r="C203" s="69" t="s">
        <v>7228</v>
      </c>
      <c r="D203" s="69" t="s">
        <v>7229</v>
      </c>
      <c r="E203" s="69" t="s">
        <v>7230</v>
      </c>
      <c r="F203" s="69" t="s">
        <v>7231</v>
      </c>
      <c r="G203" s="69" t="s">
        <v>3180</v>
      </c>
      <c r="H203" s="69" t="s">
        <v>7228</v>
      </c>
      <c r="I203" s="69" t="s">
        <v>7228</v>
      </c>
      <c r="J203" s="69" t="s">
        <v>4146</v>
      </c>
      <c r="K203" s="69" t="s">
        <v>209</v>
      </c>
      <c r="L203" s="69" t="s">
        <v>102</v>
      </c>
      <c r="M203" s="69" t="s">
        <v>209</v>
      </c>
      <c r="N203" s="69" t="s">
        <v>209</v>
      </c>
      <c r="O203" s="69" t="s">
        <v>209</v>
      </c>
      <c r="P203" s="69" t="s">
        <v>102</v>
      </c>
      <c r="Q203" s="69" t="s">
        <v>102</v>
      </c>
      <c r="R203" s="69" t="s">
        <v>102</v>
      </c>
      <c r="S203" s="69">
        <v>2017</v>
      </c>
      <c r="T203" s="112" t="s">
        <v>4706</v>
      </c>
      <c r="U203" s="68">
        <v>4790000</v>
      </c>
      <c r="V203" s="68">
        <v>6151000</v>
      </c>
      <c r="W203" s="68">
        <v>21926000</v>
      </c>
      <c r="X203" s="72">
        <v>0</v>
      </c>
      <c r="Y203" s="69" t="s">
        <v>4707</v>
      </c>
      <c r="Z203" s="69" t="s">
        <v>102</v>
      </c>
      <c r="AA203" s="69" t="s">
        <v>73</v>
      </c>
      <c r="AB203" s="70">
        <v>5000000</v>
      </c>
      <c r="AC203" s="69" t="s">
        <v>102</v>
      </c>
      <c r="AD203" s="69" t="s">
        <v>209</v>
      </c>
      <c r="AE203" s="68" t="s">
        <v>102</v>
      </c>
      <c r="AF203" s="69" t="s">
        <v>4758</v>
      </c>
      <c r="AG203" s="69" t="s">
        <v>7232</v>
      </c>
      <c r="AH203" s="70">
        <v>60000</v>
      </c>
      <c r="AI203" s="70" t="s">
        <v>5911</v>
      </c>
      <c r="AJ203" s="69" t="s">
        <v>102</v>
      </c>
      <c r="AK203" s="69" t="s">
        <v>105</v>
      </c>
      <c r="AL203" s="69" t="s">
        <v>7233</v>
      </c>
      <c r="AM203" s="69" t="s">
        <v>102</v>
      </c>
      <c r="AN203" s="69">
        <v>0</v>
      </c>
      <c r="AO203" s="69" t="s">
        <v>102</v>
      </c>
      <c r="AP203" s="69" t="s">
        <v>7234</v>
      </c>
    </row>
    <row r="204" spans="1:42" ht="84">
      <c r="A204" s="69">
        <v>503</v>
      </c>
      <c r="B204" s="112" t="s">
        <v>7264</v>
      </c>
      <c r="C204" s="112" t="s">
        <v>7265</v>
      </c>
      <c r="D204" s="112" t="s">
        <v>7266</v>
      </c>
      <c r="E204" s="112" t="s">
        <v>7267</v>
      </c>
      <c r="F204" s="149" t="s">
        <v>7268</v>
      </c>
      <c r="G204" s="69" t="s">
        <v>3180</v>
      </c>
      <c r="H204" s="112" t="s">
        <v>7265</v>
      </c>
      <c r="I204" s="112" t="s">
        <v>7265</v>
      </c>
      <c r="J204" s="112" t="s">
        <v>7269</v>
      </c>
      <c r="K204" s="69" t="s">
        <v>209</v>
      </c>
      <c r="L204" s="69" t="s">
        <v>102</v>
      </c>
      <c r="M204" s="69" t="s">
        <v>209</v>
      </c>
      <c r="N204" s="112" t="s">
        <v>209</v>
      </c>
      <c r="O204" s="112" t="s">
        <v>209</v>
      </c>
      <c r="P204" s="112" t="s">
        <v>102</v>
      </c>
      <c r="Q204" s="69" t="s">
        <v>209</v>
      </c>
      <c r="R204" s="69"/>
      <c r="S204" s="69">
        <v>2019</v>
      </c>
      <c r="T204" s="112" t="s">
        <v>4706</v>
      </c>
      <c r="U204" s="68"/>
      <c r="V204" s="68"/>
      <c r="W204" s="68">
        <v>70000</v>
      </c>
      <c r="X204" s="72">
        <v>0</v>
      </c>
      <c r="Y204" s="69" t="s">
        <v>4707</v>
      </c>
      <c r="Z204" s="69"/>
      <c r="AA204" s="69" t="s">
        <v>73</v>
      </c>
      <c r="AB204" s="70">
        <v>500000</v>
      </c>
      <c r="AC204" s="69"/>
      <c r="AD204" s="69" t="s">
        <v>209</v>
      </c>
      <c r="AE204" s="52"/>
      <c r="AF204" s="112" t="s">
        <v>170</v>
      </c>
      <c r="AG204" s="112" t="s">
        <v>6809</v>
      </c>
      <c r="AH204" s="61" t="s">
        <v>6456</v>
      </c>
      <c r="AI204" s="61" t="s">
        <v>5314</v>
      </c>
      <c r="AJ204" s="69"/>
      <c r="AK204" s="69" t="s">
        <v>105</v>
      </c>
      <c r="AL204" s="69" t="s">
        <v>6572</v>
      </c>
      <c r="AM204" s="69"/>
      <c r="AN204" s="69">
        <v>0</v>
      </c>
      <c r="AO204" s="69"/>
      <c r="AP204" s="149" t="s">
        <v>7270</v>
      </c>
    </row>
    <row r="205" spans="1:42" ht="56">
      <c r="A205" s="69">
        <v>504</v>
      </c>
      <c r="B205" s="69" t="s">
        <v>7271</v>
      </c>
      <c r="C205" s="69" t="s">
        <v>7272</v>
      </c>
      <c r="D205" s="69" t="s">
        <v>7273</v>
      </c>
      <c r="E205" s="149" t="s">
        <v>7274</v>
      </c>
      <c r="F205" s="69" t="s">
        <v>102</v>
      </c>
      <c r="G205" s="69" t="s">
        <v>3180</v>
      </c>
      <c r="H205" s="69" t="s">
        <v>7272</v>
      </c>
      <c r="I205" s="69" t="s">
        <v>7272</v>
      </c>
      <c r="J205" s="69" t="s">
        <v>7275</v>
      </c>
      <c r="K205" s="69" t="s">
        <v>209</v>
      </c>
      <c r="L205" s="69" t="s">
        <v>102</v>
      </c>
      <c r="M205" s="69" t="s">
        <v>209</v>
      </c>
      <c r="N205" s="69" t="s">
        <v>209</v>
      </c>
      <c r="O205" s="69" t="s">
        <v>209</v>
      </c>
      <c r="P205" s="69" t="s">
        <v>102</v>
      </c>
      <c r="Q205" s="69" t="s">
        <v>209</v>
      </c>
      <c r="R205" s="69"/>
      <c r="S205" s="69">
        <v>2016</v>
      </c>
      <c r="T205" s="112" t="s">
        <v>4706</v>
      </c>
      <c r="U205" s="68">
        <v>180000</v>
      </c>
      <c r="V205" s="68">
        <v>4747500</v>
      </c>
      <c r="W205" s="68">
        <v>5725000</v>
      </c>
      <c r="X205" s="72">
        <v>0</v>
      </c>
      <c r="Y205" s="69" t="s">
        <v>5636</v>
      </c>
      <c r="Z205" s="69"/>
      <c r="AA205" s="69" t="s">
        <v>73</v>
      </c>
      <c r="AB205" s="70">
        <v>2000000</v>
      </c>
      <c r="AC205" s="69"/>
      <c r="AD205" s="69" t="s">
        <v>209</v>
      </c>
      <c r="AE205" s="68"/>
      <c r="AF205" s="69" t="s">
        <v>3206</v>
      </c>
      <c r="AG205" s="69" t="s">
        <v>7276</v>
      </c>
      <c r="AH205" s="70" t="s">
        <v>7277</v>
      </c>
      <c r="AI205" s="70" t="s">
        <v>5314</v>
      </c>
      <c r="AJ205" s="69"/>
      <c r="AK205" s="69" t="s">
        <v>105</v>
      </c>
      <c r="AL205" s="69" t="s">
        <v>4706</v>
      </c>
      <c r="AM205" s="69"/>
      <c r="AN205" s="69">
        <v>0</v>
      </c>
      <c r="AO205" s="69"/>
      <c r="AP205" s="69" t="s">
        <v>5366</v>
      </c>
    </row>
    <row r="206" spans="1:42" ht="56">
      <c r="A206" s="69">
        <v>506</v>
      </c>
      <c r="B206" s="69" t="s">
        <v>7286</v>
      </c>
      <c r="C206" s="69" t="s">
        <v>7287</v>
      </c>
      <c r="D206" s="69" t="s">
        <v>7288</v>
      </c>
      <c r="E206" s="69" t="s">
        <v>7289</v>
      </c>
      <c r="F206" s="149" t="s">
        <v>7290</v>
      </c>
      <c r="G206" s="69" t="s">
        <v>3193</v>
      </c>
      <c r="H206" s="69" t="s">
        <v>7287</v>
      </c>
      <c r="I206" s="69" t="s">
        <v>7287</v>
      </c>
      <c r="J206" s="69" t="s">
        <v>7291</v>
      </c>
      <c r="K206" s="69" t="s">
        <v>209</v>
      </c>
      <c r="L206" s="69" t="s">
        <v>102</v>
      </c>
      <c r="M206" s="69" t="s">
        <v>209</v>
      </c>
      <c r="N206" s="69" t="s">
        <v>209</v>
      </c>
      <c r="O206" s="69" t="s">
        <v>209</v>
      </c>
      <c r="P206" s="69" t="s">
        <v>102</v>
      </c>
      <c r="Q206" s="69" t="s">
        <v>209</v>
      </c>
      <c r="R206" s="69"/>
      <c r="S206" s="69">
        <v>2015</v>
      </c>
      <c r="T206" s="112" t="s">
        <v>4706</v>
      </c>
      <c r="U206" s="68">
        <v>84000</v>
      </c>
      <c r="V206" s="68">
        <v>164000</v>
      </c>
      <c r="W206" s="68">
        <v>84000</v>
      </c>
      <c r="X206" s="72">
        <v>0</v>
      </c>
      <c r="Y206" s="69" t="s">
        <v>5636</v>
      </c>
      <c r="Z206" s="69"/>
      <c r="AA206" s="69" t="s">
        <v>73</v>
      </c>
      <c r="AB206" s="70">
        <v>2000000</v>
      </c>
      <c r="AC206" s="69" t="s">
        <v>102</v>
      </c>
      <c r="AD206" s="69" t="s">
        <v>209</v>
      </c>
      <c r="AE206" s="68" t="s">
        <v>102</v>
      </c>
      <c r="AF206" s="69" t="s">
        <v>3206</v>
      </c>
      <c r="AG206" s="69" t="s">
        <v>7292</v>
      </c>
      <c r="AH206" s="70">
        <v>50000</v>
      </c>
      <c r="AI206" s="70" t="s">
        <v>5314</v>
      </c>
      <c r="AJ206" s="69">
        <v>30</v>
      </c>
      <c r="AK206" s="69" t="s">
        <v>105</v>
      </c>
      <c r="AL206" s="69" t="s">
        <v>4706</v>
      </c>
      <c r="AM206" s="69"/>
      <c r="AN206" s="69">
        <v>3</v>
      </c>
      <c r="AO206" s="69"/>
      <c r="AP206" s="69" t="s">
        <v>5366</v>
      </c>
    </row>
    <row r="207" spans="1:42" ht="84">
      <c r="A207" s="69">
        <v>510</v>
      </c>
      <c r="B207" s="69" t="s">
        <v>7312</v>
      </c>
      <c r="C207" s="69" t="s">
        <v>7313</v>
      </c>
      <c r="D207" s="69" t="s">
        <v>7314</v>
      </c>
      <c r="E207" s="69" t="s">
        <v>7315</v>
      </c>
      <c r="F207" s="149" t="s">
        <v>7316</v>
      </c>
      <c r="G207" s="69" t="s">
        <v>3180</v>
      </c>
      <c r="H207" s="69" t="s">
        <v>7313</v>
      </c>
      <c r="I207" s="69" t="s">
        <v>7313</v>
      </c>
      <c r="J207" s="69" t="s">
        <v>7317</v>
      </c>
      <c r="K207" s="69" t="s">
        <v>209</v>
      </c>
      <c r="L207" s="69" t="s">
        <v>102</v>
      </c>
      <c r="M207" s="69" t="s">
        <v>209</v>
      </c>
      <c r="N207" s="149" t="s">
        <v>7318</v>
      </c>
      <c r="O207" s="69" t="s">
        <v>209</v>
      </c>
      <c r="P207" s="69" t="s">
        <v>102</v>
      </c>
      <c r="Q207" s="69" t="s">
        <v>209</v>
      </c>
      <c r="R207" s="69"/>
      <c r="S207" s="69">
        <v>2020</v>
      </c>
      <c r="T207" s="112" t="s">
        <v>4706</v>
      </c>
      <c r="U207" s="68" t="s">
        <v>102</v>
      </c>
      <c r="V207" s="68">
        <v>180000</v>
      </c>
      <c r="W207" s="68">
        <v>210000</v>
      </c>
      <c r="X207" s="72">
        <v>0</v>
      </c>
      <c r="Y207" s="69" t="s">
        <v>4707</v>
      </c>
      <c r="Z207" s="69"/>
      <c r="AA207" s="69" t="s">
        <v>73</v>
      </c>
      <c r="AB207" s="70">
        <v>1000000</v>
      </c>
      <c r="AC207" s="69" t="s">
        <v>102</v>
      </c>
      <c r="AD207" s="69" t="s">
        <v>209</v>
      </c>
      <c r="AE207" s="68" t="s">
        <v>102</v>
      </c>
      <c r="AF207" s="69" t="s">
        <v>3206</v>
      </c>
      <c r="AG207" s="69" t="s">
        <v>7319</v>
      </c>
      <c r="AH207" s="70">
        <v>5000</v>
      </c>
      <c r="AI207" s="70"/>
      <c r="AJ207" s="69">
        <v>20</v>
      </c>
      <c r="AK207" s="69" t="s">
        <v>105</v>
      </c>
      <c r="AL207" s="69" t="s">
        <v>6572</v>
      </c>
      <c r="AM207" s="69"/>
      <c r="AN207" s="69">
        <v>1</v>
      </c>
      <c r="AO207" s="69"/>
      <c r="AP207" s="69" t="s">
        <v>5366</v>
      </c>
    </row>
    <row r="208" spans="1:42" ht="56">
      <c r="A208" s="69">
        <v>512</v>
      </c>
      <c r="B208" s="69" t="s">
        <v>7327</v>
      </c>
      <c r="C208" s="69" t="s">
        <v>7328</v>
      </c>
      <c r="D208" s="69" t="s">
        <v>7329</v>
      </c>
      <c r="E208" s="69" t="s">
        <v>7330</v>
      </c>
      <c r="F208" s="149" t="s">
        <v>7331</v>
      </c>
      <c r="G208" s="69" t="s">
        <v>3180</v>
      </c>
      <c r="H208" s="69" t="s">
        <v>7328</v>
      </c>
      <c r="I208" s="69" t="s">
        <v>7328</v>
      </c>
      <c r="J208" s="69" t="s">
        <v>7332</v>
      </c>
      <c r="K208" s="69" t="s">
        <v>209</v>
      </c>
      <c r="L208" s="69" t="s">
        <v>102</v>
      </c>
      <c r="M208" s="69" t="s">
        <v>209</v>
      </c>
      <c r="N208" s="69" t="s">
        <v>209</v>
      </c>
      <c r="O208" s="69" t="s">
        <v>209</v>
      </c>
      <c r="P208" s="69" t="s">
        <v>102</v>
      </c>
      <c r="Q208" s="69" t="s">
        <v>209</v>
      </c>
      <c r="R208" s="69"/>
      <c r="S208" s="69">
        <v>2018</v>
      </c>
      <c r="T208" s="112" t="s">
        <v>4706</v>
      </c>
      <c r="U208" s="68">
        <v>6475000</v>
      </c>
      <c r="V208" s="68">
        <v>47000</v>
      </c>
      <c r="W208" s="68">
        <v>10000</v>
      </c>
      <c r="X208" s="72">
        <v>0</v>
      </c>
      <c r="Y208" s="69" t="s">
        <v>5093</v>
      </c>
      <c r="Z208" s="69"/>
      <c r="AA208" s="69" t="s">
        <v>73</v>
      </c>
      <c r="AB208" s="70">
        <v>500000</v>
      </c>
      <c r="AC208" s="74" t="s">
        <v>102</v>
      </c>
      <c r="AD208" s="69" t="s">
        <v>209</v>
      </c>
      <c r="AE208" s="68"/>
      <c r="AF208" s="69" t="s">
        <v>3206</v>
      </c>
      <c r="AG208" s="69" t="s">
        <v>7333</v>
      </c>
      <c r="AH208" s="70" t="s">
        <v>6456</v>
      </c>
      <c r="AI208" s="70" t="s">
        <v>5314</v>
      </c>
      <c r="AJ208" s="69"/>
      <c r="AK208" s="69" t="s">
        <v>105</v>
      </c>
      <c r="AL208" s="69" t="s">
        <v>4706</v>
      </c>
      <c r="AM208" s="69"/>
      <c r="AN208" s="69">
        <v>0</v>
      </c>
      <c r="AO208" s="69"/>
      <c r="AP208" s="69" t="s">
        <v>5366</v>
      </c>
    </row>
    <row r="209" spans="1:42" ht="84">
      <c r="A209" s="69">
        <v>513</v>
      </c>
      <c r="B209" s="69" t="s">
        <v>7334</v>
      </c>
      <c r="C209" s="69" t="s">
        <v>7335</v>
      </c>
      <c r="D209" s="69" t="s">
        <v>7336</v>
      </c>
      <c r="E209" s="69" t="s">
        <v>7337</v>
      </c>
      <c r="F209" s="149" t="s">
        <v>7338</v>
      </c>
      <c r="G209" s="69" t="s">
        <v>3180</v>
      </c>
      <c r="H209" s="69" t="s">
        <v>7335</v>
      </c>
      <c r="I209" s="69" t="s">
        <v>7335</v>
      </c>
      <c r="J209" s="69" t="s">
        <v>7339</v>
      </c>
      <c r="K209" s="69" t="s">
        <v>209</v>
      </c>
      <c r="L209" s="69" t="s">
        <v>102</v>
      </c>
      <c r="M209" s="69" t="s">
        <v>209</v>
      </c>
      <c r="N209" s="69" t="s">
        <v>209</v>
      </c>
      <c r="O209" s="69" t="s">
        <v>209</v>
      </c>
      <c r="P209" s="69" t="s">
        <v>102</v>
      </c>
      <c r="Q209" s="69" t="s">
        <v>209</v>
      </c>
      <c r="R209" s="69"/>
      <c r="S209" s="69">
        <v>2019</v>
      </c>
      <c r="T209" s="112" t="s">
        <v>4706</v>
      </c>
      <c r="U209" s="68"/>
      <c r="V209" s="68">
        <v>4400000</v>
      </c>
      <c r="W209" s="68">
        <v>0</v>
      </c>
      <c r="X209" s="72">
        <v>0</v>
      </c>
      <c r="Y209" s="69" t="s">
        <v>5093</v>
      </c>
      <c r="Z209" s="69"/>
      <c r="AA209" s="69"/>
      <c r="AB209" s="70"/>
      <c r="AC209" s="74" t="s">
        <v>102</v>
      </c>
      <c r="AD209" s="69" t="s">
        <v>209</v>
      </c>
      <c r="AE209" s="68"/>
      <c r="AF209" s="69" t="s">
        <v>3186</v>
      </c>
      <c r="AG209" s="69" t="s">
        <v>7340</v>
      </c>
      <c r="AH209" s="70">
        <v>220000</v>
      </c>
      <c r="AI209" s="70" t="s">
        <v>6354</v>
      </c>
      <c r="AJ209" s="69"/>
      <c r="AK209" s="69" t="s">
        <v>105</v>
      </c>
      <c r="AL209" s="69" t="s">
        <v>4706</v>
      </c>
      <c r="AM209" s="69"/>
      <c r="AN209" s="69">
        <v>0</v>
      </c>
      <c r="AO209" s="69"/>
      <c r="AP209" s="69" t="s">
        <v>5366</v>
      </c>
    </row>
    <row r="210" spans="1:42" ht="140">
      <c r="A210" s="69">
        <v>514</v>
      </c>
      <c r="B210" s="69" t="s">
        <v>7341</v>
      </c>
      <c r="C210" s="69" t="s">
        <v>7342</v>
      </c>
      <c r="D210" s="69" t="s">
        <v>7343</v>
      </c>
      <c r="E210" s="69" t="s">
        <v>7344</v>
      </c>
      <c r="F210" s="149" t="s">
        <v>7345</v>
      </c>
      <c r="G210" s="69" t="s">
        <v>3180</v>
      </c>
      <c r="H210" s="69" t="s">
        <v>7342</v>
      </c>
      <c r="I210" s="69" t="s">
        <v>7342</v>
      </c>
      <c r="J210" s="69" t="s">
        <v>7346</v>
      </c>
      <c r="K210" s="69" t="s">
        <v>209</v>
      </c>
      <c r="L210" s="149" t="s">
        <v>7347</v>
      </c>
      <c r="M210" s="69" t="s">
        <v>209</v>
      </c>
      <c r="N210" s="69" t="s">
        <v>209</v>
      </c>
      <c r="O210" s="69" t="s">
        <v>209</v>
      </c>
      <c r="P210" s="69" t="s">
        <v>7348</v>
      </c>
      <c r="Q210" s="69" t="s">
        <v>209</v>
      </c>
      <c r="R210" s="69"/>
      <c r="S210" s="69">
        <v>2015</v>
      </c>
      <c r="T210" s="112" t="s">
        <v>4706</v>
      </c>
      <c r="U210" s="68">
        <v>120000</v>
      </c>
      <c r="V210" s="68">
        <v>863000</v>
      </c>
      <c r="W210" s="68">
        <v>9935000</v>
      </c>
      <c r="X210" s="72">
        <v>30000</v>
      </c>
      <c r="Y210" s="69" t="s">
        <v>4707</v>
      </c>
      <c r="Z210" s="69"/>
      <c r="AA210" s="69" t="s">
        <v>73</v>
      </c>
      <c r="AB210" s="70">
        <v>500000</v>
      </c>
      <c r="AC210" s="74" t="s">
        <v>102</v>
      </c>
      <c r="AD210" s="69" t="s">
        <v>209</v>
      </c>
      <c r="AE210" s="68"/>
      <c r="AF210" s="69" t="s">
        <v>3206</v>
      </c>
      <c r="AG210" s="69" t="s">
        <v>7349</v>
      </c>
      <c r="AH210" s="70" t="s">
        <v>5738</v>
      </c>
      <c r="AI210" s="70" t="s">
        <v>5314</v>
      </c>
      <c r="AJ210" s="69"/>
      <c r="AK210" s="69" t="s">
        <v>105</v>
      </c>
      <c r="AL210" s="69" t="s">
        <v>7350</v>
      </c>
      <c r="AM210" s="69"/>
      <c r="AN210" s="69">
        <v>0</v>
      </c>
      <c r="AO210" s="69"/>
      <c r="AP210" s="69" t="s">
        <v>5366</v>
      </c>
    </row>
    <row r="211" spans="1:42" ht="84">
      <c r="A211" s="69">
        <v>516</v>
      </c>
      <c r="B211" s="69" t="s">
        <v>7353</v>
      </c>
      <c r="C211" s="69" t="s">
        <v>7354</v>
      </c>
      <c r="D211" s="69" t="s">
        <v>7355</v>
      </c>
      <c r="E211" s="69" t="s">
        <v>402</v>
      </c>
      <c r="F211" s="149" t="s">
        <v>405</v>
      </c>
      <c r="G211" s="69" t="s">
        <v>3180</v>
      </c>
      <c r="H211" s="69" t="s">
        <v>7354</v>
      </c>
      <c r="I211" s="69" t="s">
        <v>7354</v>
      </c>
      <c r="J211" s="69" t="s">
        <v>406</v>
      </c>
      <c r="K211" s="69" t="s">
        <v>209</v>
      </c>
      <c r="L211" s="69" t="s">
        <v>102</v>
      </c>
      <c r="M211" s="69" t="s">
        <v>209</v>
      </c>
      <c r="N211" s="69" t="s">
        <v>209</v>
      </c>
      <c r="O211" s="69" t="s">
        <v>209</v>
      </c>
      <c r="P211" s="69" t="s">
        <v>102</v>
      </c>
      <c r="Q211" s="69" t="s">
        <v>209</v>
      </c>
      <c r="R211" s="69"/>
      <c r="S211" s="69">
        <v>2016</v>
      </c>
      <c r="T211" s="112" t="s">
        <v>4706</v>
      </c>
      <c r="U211" s="68"/>
      <c r="V211" s="68">
        <v>250000</v>
      </c>
      <c r="W211" s="68">
        <v>400000</v>
      </c>
      <c r="X211" s="72">
        <v>50000</v>
      </c>
      <c r="Y211" s="69" t="s">
        <v>4707</v>
      </c>
      <c r="Z211" s="69"/>
      <c r="AA211" s="69" t="s">
        <v>73</v>
      </c>
      <c r="AB211" s="70">
        <v>500000</v>
      </c>
      <c r="AC211" s="74" t="s">
        <v>102</v>
      </c>
      <c r="AD211" s="69" t="s">
        <v>209</v>
      </c>
      <c r="AE211" s="68"/>
      <c r="AF211" s="69" t="s">
        <v>3206</v>
      </c>
      <c r="AG211" s="69" t="s">
        <v>7356</v>
      </c>
      <c r="AH211" s="70">
        <v>50000</v>
      </c>
      <c r="AI211" s="70" t="s">
        <v>5314</v>
      </c>
      <c r="AJ211" s="69"/>
      <c r="AK211" s="69" t="s">
        <v>105</v>
      </c>
      <c r="AL211" s="69" t="s">
        <v>6572</v>
      </c>
      <c r="AM211" s="69"/>
      <c r="AN211" s="69">
        <v>0</v>
      </c>
      <c r="AO211" s="69"/>
      <c r="AP211" s="69" t="s">
        <v>5366</v>
      </c>
    </row>
    <row r="212" spans="1:42" ht="56">
      <c r="A212" s="69">
        <v>519</v>
      </c>
      <c r="B212" s="69" t="s">
        <v>7370</v>
      </c>
      <c r="C212" s="69" t="s">
        <v>7371</v>
      </c>
      <c r="D212" s="69" t="s">
        <v>7372</v>
      </c>
      <c r="E212" s="69" t="s">
        <v>7373</v>
      </c>
      <c r="F212" s="149" t="s">
        <v>7374</v>
      </c>
      <c r="G212" s="69" t="s">
        <v>3193</v>
      </c>
      <c r="H212" s="69" t="s">
        <v>7371</v>
      </c>
      <c r="I212" s="69" t="s">
        <v>7371</v>
      </c>
      <c r="J212" s="69" t="s">
        <v>7375</v>
      </c>
      <c r="K212" s="69" t="s">
        <v>209</v>
      </c>
      <c r="L212" s="69" t="s">
        <v>102</v>
      </c>
      <c r="M212" s="69" t="s">
        <v>209</v>
      </c>
      <c r="N212" s="69" t="s">
        <v>209</v>
      </c>
      <c r="O212" s="69" t="s">
        <v>209</v>
      </c>
      <c r="P212" s="69" t="s">
        <v>102</v>
      </c>
      <c r="Q212" s="69" t="s">
        <v>209</v>
      </c>
      <c r="R212" s="69"/>
      <c r="S212" s="69">
        <v>2020</v>
      </c>
      <c r="T212" s="112" t="s">
        <v>4706</v>
      </c>
      <c r="U212" s="68">
        <v>775000</v>
      </c>
      <c r="V212" s="68">
        <v>1930000</v>
      </c>
      <c r="W212" s="68" t="s">
        <v>102</v>
      </c>
      <c r="X212" s="72">
        <v>0</v>
      </c>
      <c r="Y212" s="69" t="s">
        <v>5093</v>
      </c>
      <c r="Z212" s="69"/>
      <c r="AA212" s="69" t="s">
        <v>73</v>
      </c>
      <c r="AB212" s="70">
        <v>2000000</v>
      </c>
      <c r="AC212" s="74" t="s">
        <v>102</v>
      </c>
      <c r="AD212" s="69" t="s">
        <v>209</v>
      </c>
      <c r="AE212" s="68"/>
      <c r="AF212" s="69" t="s">
        <v>3186</v>
      </c>
      <c r="AG212" s="69" t="s">
        <v>6096</v>
      </c>
      <c r="AH212" s="70" t="s">
        <v>7376</v>
      </c>
      <c r="AI212" s="70" t="s">
        <v>6354</v>
      </c>
      <c r="AJ212" s="69"/>
      <c r="AK212" s="69" t="s">
        <v>105</v>
      </c>
      <c r="AL212" s="69" t="s">
        <v>4706</v>
      </c>
      <c r="AM212" s="69"/>
      <c r="AN212" s="69">
        <v>0</v>
      </c>
      <c r="AO212" s="69"/>
      <c r="AP212" s="69" t="s">
        <v>7377</v>
      </c>
    </row>
    <row r="213" spans="1:42" ht="70">
      <c r="A213" s="69">
        <v>520</v>
      </c>
      <c r="B213" s="69" t="s">
        <v>7378</v>
      </c>
      <c r="C213" s="69" t="s">
        <v>7379</v>
      </c>
      <c r="D213" s="69" t="s">
        <v>7380</v>
      </c>
      <c r="E213" s="69" t="s">
        <v>7381</v>
      </c>
      <c r="F213" s="149" t="s">
        <v>7382</v>
      </c>
      <c r="G213" s="69" t="s">
        <v>3193</v>
      </c>
      <c r="H213" s="69" t="s">
        <v>7379</v>
      </c>
      <c r="I213" s="69" t="s">
        <v>7379</v>
      </c>
      <c r="J213" s="69" t="s">
        <v>7383</v>
      </c>
      <c r="K213" s="69" t="s">
        <v>209</v>
      </c>
      <c r="L213" s="69" t="s">
        <v>102</v>
      </c>
      <c r="M213" s="69" t="s">
        <v>209</v>
      </c>
      <c r="N213" s="69" t="s">
        <v>209</v>
      </c>
      <c r="O213" s="69" t="s">
        <v>209</v>
      </c>
      <c r="P213" s="69" t="s">
        <v>102</v>
      </c>
      <c r="Q213" s="69" t="s">
        <v>209</v>
      </c>
      <c r="R213" s="69"/>
      <c r="S213" s="69">
        <v>2020</v>
      </c>
      <c r="T213" s="112" t="s">
        <v>4706</v>
      </c>
      <c r="U213" s="68"/>
      <c r="V213" s="68"/>
      <c r="W213" s="68">
        <v>162000</v>
      </c>
      <c r="X213" s="72">
        <v>0</v>
      </c>
      <c r="Y213" s="69" t="s">
        <v>4707</v>
      </c>
      <c r="Z213" s="69"/>
      <c r="AA213" s="69" t="s">
        <v>73</v>
      </c>
      <c r="AB213" s="70">
        <v>500000</v>
      </c>
      <c r="AC213" s="74" t="s">
        <v>102</v>
      </c>
      <c r="AD213" s="69" t="s">
        <v>209</v>
      </c>
      <c r="AE213" s="68"/>
      <c r="AF213" s="69" t="s">
        <v>3206</v>
      </c>
      <c r="AG213" s="69" t="s">
        <v>7384</v>
      </c>
      <c r="AH213" s="70" t="s">
        <v>7385</v>
      </c>
      <c r="AI213" s="70" t="s">
        <v>5314</v>
      </c>
      <c r="AJ213" s="69"/>
      <c r="AK213" s="69" t="s">
        <v>105</v>
      </c>
      <c r="AL213" s="69" t="s">
        <v>4706</v>
      </c>
      <c r="AM213" s="69"/>
      <c r="AN213" s="69">
        <v>0</v>
      </c>
      <c r="AO213" s="69"/>
      <c r="AP213" s="69" t="s">
        <v>7386</v>
      </c>
    </row>
    <row r="214" spans="1:42" ht="70">
      <c r="A214" s="69">
        <v>521</v>
      </c>
      <c r="B214" s="69" t="s">
        <v>7387</v>
      </c>
      <c r="C214" s="69" t="s">
        <v>7388</v>
      </c>
      <c r="D214" s="69" t="s">
        <v>7389</v>
      </c>
      <c r="E214" s="69" t="s">
        <v>7390</v>
      </c>
      <c r="F214" s="149" t="s">
        <v>7391</v>
      </c>
      <c r="G214" s="69" t="s">
        <v>3180</v>
      </c>
      <c r="H214" s="69" t="s">
        <v>7388</v>
      </c>
      <c r="I214" s="69" t="s">
        <v>7388</v>
      </c>
      <c r="J214" s="69" t="s">
        <v>7392</v>
      </c>
      <c r="K214" s="69" t="s">
        <v>209</v>
      </c>
      <c r="L214" s="69" t="s">
        <v>102</v>
      </c>
      <c r="M214" s="69" t="s">
        <v>209</v>
      </c>
      <c r="N214" s="69" t="s">
        <v>209</v>
      </c>
      <c r="O214" s="69" t="s">
        <v>209</v>
      </c>
      <c r="P214" s="69" t="s">
        <v>102</v>
      </c>
      <c r="Q214" s="69" t="s">
        <v>209</v>
      </c>
      <c r="R214" s="69"/>
      <c r="S214" s="69">
        <v>2015</v>
      </c>
      <c r="T214" s="112" t="s">
        <v>4706</v>
      </c>
      <c r="U214" s="68">
        <v>430000</v>
      </c>
      <c r="V214" s="68">
        <v>4955000</v>
      </c>
      <c r="W214" s="68">
        <v>1890000</v>
      </c>
      <c r="X214" s="72">
        <v>0</v>
      </c>
      <c r="Y214" s="69" t="s">
        <v>4707</v>
      </c>
      <c r="Z214" s="69"/>
      <c r="AA214" s="69" t="s">
        <v>73</v>
      </c>
      <c r="AB214" s="70">
        <v>800000</v>
      </c>
      <c r="AC214" s="74" t="s">
        <v>102</v>
      </c>
      <c r="AD214" s="69" t="s">
        <v>209</v>
      </c>
      <c r="AE214" s="68"/>
      <c r="AF214" s="69" t="s">
        <v>3186</v>
      </c>
      <c r="AG214" s="69" t="s">
        <v>6086</v>
      </c>
      <c r="AH214" s="70" t="s">
        <v>7393</v>
      </c>
      <c r="AI214" s="70" t="s">
        <v>7394</v>
      </c>
      <c r="AJ214" s="69"/>
      <c r="AK214" s="69" t="s">
        <v>105</v>
      </c>
      <c r="AL214" s="69" t="s">
        <v>4706</v>
      </c>
      <c r="AM214" s="69"/>
      <c r="AN214" s="69">
        <v>0</v>
      </c>
      <c r="AO214" s="69"/>
      <c r="AP214" s="69" t="s">
        <v>7395</v>
      </c>
    </row>
    <row r="215" spans="1:42" ht="294">
      <c r="A215" s="69">
        <v>522</v>
      </c>
      <c r="B215" s="69" t="s">
        <v>7396</v>
      </c>
      <c r="C215" s="69" t="s">
        <v>7397</v>
      </c>
      <c r="D215" s="69" t="s">
        <v>7398</v>
      </c>
      <c r="E215" s="69" t="s">
        <v>7399</v>
      </c>
      <c r="F215" s="149" t="s">
        <v>7400</v>
      </c>
      <c r="G215" s="69" t="s">
        <v>3180</v>
      </c>
      <c r="H215" s="69" t="s">
        <v>7397</v>
      </c>
      <c r="I215" s="69" t="s">
        <v>7397</v>
      </c>
      <c r="J215" s="69" t="s">
        <v>7401</v>
      </c>
      <c r="K215" s="69" t="s">
        <v>209</v>
      </c>
      <c r="L215" s="69" t="s">
        <v>102</v>
      </c>
      <c r="M215" s="69" t="s">
        <v>209</v>
      </c>
      <c r="N215" s="69" t="s">
        <v>209</v>
      </c>
      <c r="O215" s="69" t="s">
        <v>209</v>
      </c>
      <c r="P215" s="69" t="s">
        <v>102</v>
      </c>
      <c r="Q215" s="69" t="s">
        <v>209</v>
      </c>
      <c r="R215" s="69"/>
      <c r="S215" s="69">
        <v>2018</v>
      </c>
      <c r="T215" s="112" t="s">
        <v>4706</v>
      </c>
      <c r="U215" s="68">
        <v>10780000</v>
      </c>
      <c r="V215" s="68">
        <v>33368500</v>
      </c>
      <c r="W215" s="68">
        <v>2406000</v>
      </c>
      <c r="X215" s="72">
        <v>5000</v>
      </c>
      <c r="Y215" s="69" t="s">
        <v>4707</v>
      </c>
      <c r="Z215" s="69"/>
      <c r="AA215" s="69" t="s">
        <v>73</v>
      </c>
      <c r="AB215" s="70">
        <v>2000000</v>
      </c>
      <c r="AC215" s="74" t="s">
        <v>102</v>
      </c>
      <c r="AD215" s="69" t="s">
        <v>209</v>
      </c>
      <c r="AE215" s="68"/>
      <c r="AF215" s="69" t="s">
        <v>3186</v>
      </c>
      <c r="AG215" s="69" t="s">
        <v>7402</v>
      </c>
      <c r="AH215" s="70" t="s">
        <v>7403</v>
      </c>
      <c r="AI215" s="70" t="s">
        <v>6354</v>
      </c>
      <c r="AJ215" s="69"/>
      <c r="AK215" s="69" t="s">
        <v>105</v>
      </c>
      <c r="AL215" s="69" t="s">
        <v>7404</v>
      </c>
      <c r="AM215" s="69"/>
      <c r="AN215" s="69">
        <v>0</v>
      </c>
      <c r="AO215" s="69"/>
      <c r="AP215" s="69" t="s">
        <v>7405</v>
      </c>
    </row>
    <row r="216" spans="1:42" ht="84">
      <c r="A216" s="69">
        <v>525</v>
      </c>
      <c r="B216" s="69" t="s">
        <v>7425</v>
      </c>
      <c r="C216" s="69" t="s">
        <v>7426</v>
      </c>
      <c r="D216" s="69" t="s">
        <v>7427</v>
      </c>
      <c r="E216" s="69" t="s">
        <v>7428</v>
      </c>
      <c r="F216" s="69" t="s">
        <v>102</v>
      </c>
      <c r="G216" s="69" t="s">
        <v>3180</v>
      </c>
      <c r="H216" s="69" t="s">
        <v>7426</v>
      </c>
      <c r="I216" s="69" t="s">
        <v>7426</v>
      </c>
      <c r="J216" s="69" t="s">
        <v>7429</v>
      </c>
      <c r="K216" s="69" t="s">
        <v>209</v>
      </c>
      <c r="L216" s="69" t="s">
        <v>102</v>
      </c>
      <c r="M216" s="69" t="s">
        <v>209</v>
      </c>
      <c r="N216" s="69" t="s">
        <v>209</v>
      </c>
      <c r="O216" s="69" t="s">
        <v>209</v>
      </c>
      <c r="P216" s="69" t="s">
        <v>102</v>
      </c>
      <c r="Q216" s="69" t="s">
        <v>209</v>
      </c>
      <c r="R216" s="69"/>
      <c r="S216" s="69">
        <v>2014</v>
      </c>
      <c r="T216" s="112" t="s">
        <v>4706</v>
      </c>
      <c r="U216" s="68">
        <v>805000</v>
      </c>
      <c r="V216" s="68">
        <v>1145000</v>
      </c>
      <c r="W216" s="68">
        <v>5500000</v>
      </c>
      <c r="X216" s="68"/>
      <c r="Y216" s="69" t="s">
        <v>5636</v>
      </c>
      <c r="Z216" s="69"/>
      <c r="AA216" s="69" t="s">
        <v>73</v>
      </c>
      <c r="AB216" s="70">
        <v>2000000</v>
      </c>
      <c r="AC216" s="74" t="s">
        <v>102</v>
      </c>
      <c r="AD216" s="69" t="s">
        <v>209</v>
      </c>
      <c r="AE216" s="68"/>
      <c r="AF216" s="69" t="s">
        <v>3206</v>
      </c>
      <c r="AG216" s="69" t="s">
        <v>7430</v>
      </c>
      <c r="AH216" s="70" t="s">
        <v>7431</v>
      </c>
      <c r="AI216" s="70" t="s">
        <v>5314</v>
      </c>
      <c r="AJ216" s="69"/>
      <c r="AK216" s="69" t="s">
        <v>105</v>
      </c>
      <c r="AL216" s="69" t="s">
        <v>4706</v>
      </c>
      <c r="AM216" s="69"/>
      <c r="AN216" s="69">
        <v>0</v>
      </c>
      <c r="AO216" s="69"/>
      <c r="AP216" s="69" t="s">
        <v>5366</v>
      </c>
    </row>
    <row r="217" spans="1:42" ht="70">
      <c r="A217" s="69">
        <v>526</v>
      </c>
      <c r="B217" s="69" t="s">
        <v>7432</v>
      </c>
      <c r="C217" s="69" t="s">
        <v>7433</v>
      </c>
      <c r="D217" s="69" t="s">
        <v>7434</v>
      </c>
      <c r="E217" s="69" t="s">
        <v>7435</v>
      </c>
      <c r="F217" s="149" t="s">
        <v>7436</v>
      </c>
      <c r="G217" s="69" t="s">
        <v>3193</v>
      </c>
      <c r="H217" s="69" t="s">
        <v>7433</v>
      </c>
      <c r="I217" s="69" t="s">
        <v>7433</v>
      </c>
      <c r="J217" s="69" t="s">
        <v>7437</v>
      </c>
      <c r="K217" s="69" t="s">
        <v>209</v>
      </c>
      <c r="L217" s="69" t="s">
        <v>102</v>
      </c>
      <c r="M217" s="69" t="s">
        <v>209</v>
      </c>
      <c r="N217" s="69" t="s">
        <v>209</v>
      </c>
      <c r="O217" s="69" t="s">
        <v>209</v>
      </c>
      <c r="P217" s="69" t="s">
        <v>102</v>
      </c>
      <c r="Q217" s="69" t="s">
        <v>209</v>
      </c>
      <c r="R217" s="69"/>
      <c r="S217" s="69">
        <v>2015</v>
      </c>
      <c r="T217" s="112" t="s">
        <v>4706</v>
      </c>
      <c r="U217" s="68">
        <v>50000</v>
      </c>
      <c r="V217" s="68">
        <v>50000</v>
      </c>
      <c r="W217" s="68" t="s">
        <v>102</v>
      </c>
      <c r="X217" s="68"/>
      <c r="Y217" s="69" t="s">
        <v>5636</v>
      </c>
      <c r="Z217" s="69"/>
      <c r="AA217" s="69" t="s">
        <v>73</v>
      </c>
      <c r="AB217" s="70">
        <v>500000</v>
      </c>
      <c r="AC217" s="74" t="s">
        <v>102</v>
      </c>
      <c r="AD217" s="69" t="s">
        <v>209</v>
      </c>
      <c r="AE217" s="68"/>
      <c r="AF217" s="69" t="s">
        <v>3186</v>
      </c>
      <c r="AG217" s="69" t="s">
        <v>7020</v>
      </c>
      <c r="AH217" s="70">
        <v>50000</v>
      </c>
      <c r="AI217" s="70" t="s">
        <v>5314</v>
      </c>
      <c r="AJ217" s="69"/>
      <c r="AK217" s="69" t="s">
        <v>105</v>
      </c>
      <c r="AL217" s="69" t="s">
        <v>4706</v>
      </c>
      <c r="AM217" s="69"/>
      <c r="AN217" s="69" t="s">
        <v>3193</v>
      </c>
      <c r="AO217" s="69"/>
      <c r="AP217" s="69" t="s">
        <v>5366</v>
      </c>
    </row>
    <row r="218" spans="1:42" ht="70">
      <c r="A218" s="69">
        <v>527</v>
      </c>
      <c r="B218" s="69" t="s">
        <v>7438</v>
      </c>
      <c r="C218" s="69" t="s">
        <v>7439</v>
      </c>
      <c r="D218" s="69" t="s">
        <v>7440</v>
      </c>
      <c r="E218" s="69" t="s">
        <v>7441</v>
      </c>
      <c r="F218" s="149" t="s">
        <v>7442</v>
      </c>
      <c r="G218" s="69" t="s">
        <v>3180</v>
      </c>
      <c r="H218" s="69" t="s">
        <v>7439</v>
      </c>
      <c r="I218" s="69" t="s">
        <v>7439</v>
      </c>
      <c r="J218" s="69" t="s">
        <v>7443</v>
      </c>
      <c r="K218" s="69" t="s">
        <v>209</v>
      </c>
      <c r="L218" s="69" t="s">
        <v>102</v>
      </c>
      <c r="M218" s="69" t="s">
        <v>209</v>
      </c>
      <c r="N218" s="69" t="s">
        <v>209</v>
      </c>
      <c r="O218" s="69" t="s">
        <v>209</v>
      </c>
      <c r="P218" s="69" t="s">
        <v>102</v>
      </c>
      <c r="Q218" s="69" t="s">
        <v>209</v>
      </c>
      <c r="R218" s="69"/>
      <c r="S218" s="69">
        <v>2015</v>
      </c>
      <c r="T218" s="112" t="s">
        <v>4706</v>
      </c>
      <c r="U218" s="68">
        <v>2289600</v>
      </c>
      <c r="V218" s="68">
        <v>2008000</v>
      </c>
      <c r="W218" s="68">
        <v>400000</v>
      </c>
      <c r="X218" s="68">
        <v>6000</v>
      </c>
      <c r="Y218" s="69" t="s">
        <v>4707</v>
      </c>
      <c r="Z218" s="69"/>
      <c r="AA218" s="69" t="s">
        <v>73</v>
      </c>
      <c r="AB218" s="70">
        <v>500000</v>
      </c>
      <c r="AC218" s="74" t="s">
        <v>102</v>
      </c>
      <c r="AD218" s="69" t="s">
        <v>209</v>
      </c>
      <c r="AE218" s="68"/>
      <c r="AF218" s="69" t="s">
        <v>3206</v>
      </c>
      <c r="AG218" s="69" t="s">
        <v>7444</v>
      </c>
      <c r="AH218" s="70" t="s">
        <v>7445</v>
      </c>
      <c r="AI218" s="70" t="s">
        <v>4711</v>
      </c>
      <c r="AJ218" s="69"/>
      <c r="AK218" s="69" t="s">
        <v>105</v>
      </c>
      <c r="AL218" s="69" t="s">
        <v>7446</v>
      </c>
      <c r="AM218" s="69"/>
      <c r="AN218" s="69" t="s">
        <v>3180</v>
      </c>
      <c r="AO218" s="69"/>
      <c r="AP218" s="69" t="s">
        <v>5366</v>
      </c>
    </row>
    <row r="219" spans="1:42" ht="56">
      <c r="A219" s="69">
        <v>528</v>
      </c>
      <c r="B219" s="69" t="s">
        <v>7447</v>
      </c>
      <c r="C219" s="69" t="s">
        <v>7448</v>
      </c>
      <c r="D219" s="69" t="s">
        <v>7449</v>
      </c>
      <c r="E219" s="69" t="s">
        <v>7450</v>
      </c>
      <c r="F219" s="149" t="s">
        <v>7451</v>
      </c>
      <c r="G219" s="69" t="s">
        <v>3180</v>
      </c>
      <c r="H219" s="69" t="s">
        <v>7448</v>
      </c>
      <c r="I219" s="69" t="s">
        <v>7448</v>
      </c>
      <c r="J219" s="69" t="s">
        <v>7452</v>
      </c>
      <c r="K219" s="69" t="s">
        <v>209</v>
      </c>
      <c r="L219" s="69" t="s">
        <v>102</v>
      </c>
      <c r="M219" s="69" t="s">
        <v>209</v>
      </c>
      <c r="N219" s="69" t="s">
        <v>209</v>
      </c>
      <c r="O219" s="69" t="s">
        <v>209</v>
      </c>
      <c r="P219" s="69" t="s">
        <v>102</v>
      </c>
      <c r="Q219" s="69" t="s">
        <v>209</v>
      </c>
      <c r="R219" s="69"/>
      <c r="S219" s="69">
        <v>2018</v>
      </c>
      <c r="T219" s="112" t="s">
        <v>4706</v>
      </c>
      <c r="U219" s="68"/>
      <c r="V219" s="68">
        <v>250000</v>
      </c>
      <c r="W219" s="68">
        <v>500000</v>
      </c>
      <c r="X219" s="68"/>
      <c r="Y219" s="69" t="s">
        <v>5636</v>
      </c>
      <c r="Z219" s="69"/>
      <c r="AA219" s="69"/>
      <c r="AB219" s="70"/>
      <c r="AC219" s="74" t="s">
        <v>102</v>
      </c>
      <c r="AD219" s="69" t="s">
        <v>209</v>
      </c>
      <c r="AE219" s="68"/>
      <c r="AF219" s="69" t="s">
        <v>3186</v>
      </c>
      <c r="AG219" s="69" t="s">
        <v>7453</v>
      </c>
      <c r="AH219" s="70">
        <v>50000</v>
      </c>
      <c r="AI219" s="70" t="s">
        <v>5314</v>
      </c>
      <c r="AJ219" s="69"/>
      <c r="AK219" s="69" t="s">
        <v>105</v>
      </c>
      <c r="AL219" s="69" t="s">
        <v>4706</v>
      </c>
      <c r="AM219" s="69"/>
      <c r="AN219" s="69" t="s">
        <v>3180</v>
      </c>
      <c r="AO219" s="69"/>
      <c r="AP219" s="69" t="s">
        <v>5366</v>
      </c>
    </row>
    <row r="220" spans="1:42" ht="84">
      <c r="A220" s="69">
        <v>532</v>
      </c>
      <c r="B220" s="69" t="s">
        <v>7473</v>
      </c>
      <c r="C220" s="69" t="s">
        <v>7474</v>
      </c>
      <c r="D220" s="69" t="s">
        <v>7475</v>
      </c>
      <c r="E220" s="69" t="s">
        <v>7476</v>
      </c>
      <c r="F220" s="149" t="s">
        <v>7477</v>
      </c>
      <c r="G220" s="69" t="s">
        <v>3180</v>
      </c>
      <c r="H220" s="69" t="s">
        <v>7474</v>
      </c>
      <c r="I220" s="69" t="s">
        <v>7474</v>
      </c>
      <c r="J220" s="69" t="s">
        <v>7478</v>
      </c>
      <c r="K220" s="69" t="s">
        <v>209</v>
      </c>
      <c r="L220" s="69" t="s">
        <v>102</v>
      </c>
      <c r="M220" s="69" t="s">
        <v>209</v>
      </c>
      <c r="N220" s="69" t="s">
        <v>209</v>
      </c>
      <c r="O220" s="69" t="s">
        <v>209</v>
      </c>
      <c r="P220" s="69" t="s">
        <v>102</v>
      </c>
      <c r="Q220" s="69" t="s">
        <v>209</v>
      </c>
      <c r="R220" s="69"/>
      <c r="S220" s="69">
        <v>2018</v>
      </c>
      <c r="T220" s="112" t="s">
        <v>4706</v>
      </c>
      <c r="U220" s="68"/>
      <c r="V220" s="68"/>
      <c r="W220" s="68">
        <v>2200000</v>
      </c>
      <c r="X220" s="68"/>
      <c r="Y220" s="69" t="s">
        <v>4707</v>
      </c>
      <c r="Z220" s="69"/>
      <c r="AA220" s="69" t="s">
        <v>73</v>
      </c>
      <c r="AB220" s="70" t="s">
        <v>33</v>
      </c>
      <c r="AC220" s="74" t="s">
        <v>102</v>
      </c>
      <c r="AD220" s="69" t="s">
        <v>209</v>
      </c>
      <c r="AE220" s="68"/>
      <c r="AF220" s="69" t="s">
        <v>3206</v>
      </c>
      <c r="AG220" s="69" t="s">
        <v>4781</v>
      </c>
      <c r="AH220" s="70" t="s">
        <v>7479</v>
      </c>
      <c r="AI220" s="70" t="s">
        <v>5314</v>
      </c>
      <c r="AJ220" s="69"/>
      <c r="AK220" s="69" t="s">
        <v>105</v>
      </c>
      <c r="AL220" s="69" t="s">
        <v>5785</v>
      </c>
      <c r="AM220" s="69"/>
      <c r="AN220" s="69">
        <v>0</v>
      </c>
      <c r="AO220" s="69"/>
      <c r="AP220" s="69" t="s">
        <v>5366</v>
      </c>
    </row>
    <row r="221" spans="1:42" ht="154">
      <c r="A221" s="69">
        <v>533</v>
      </c>
      <c r="B221" s="69" t="s">
        <v>7480</v>
      </c>
      <c r="C221" s="69" t="s">
        <v>7481</v>
      </c>
      <c r="D221" s="69" t="s">
        <v>7482</v>
      </c>
      <c r="E221" s="69" t="s">
        <v>7483</v>
      </c>
      <c r="F221" s="149" t="s">
        <v>7484</v>
      </c>
      <c r="G221" s="69" t="s">
        <v>3180</v>
      </c>
      <c r="H221" s="69" t="s">
        <v>7481</v>
      </c>
      <c r="I221" s="69" t="s">
        <v>7481</v>
      </c>
      <c r="J221" s="69" t="s">
        <v>7485</v>
      </c>
      <c r="K221" s="69" t="s">
        <v>209</v>
      </c>
      <c r="L221" s="69" t="s">
        <v>102</v>
      </c>
      <c r="M221" s="69" t="s">
        <v>209</v>
      </c>
      <c r="N221" s="69" t="s">
        <v>209</v>
      </c>
      <c r="O221" s="69" t="s">
        <v>209</v>
      </c>
      <c r="P221" s="69" t="s">
        <v>102</v>
      </c>
      <c r="Q221" s="69" t="s">
        <v>209</v>
      </c>
      <c r="R221" s="69"/>
      <c r="S221" s="69">
        <v>2019</v>
      </c>
      <c r="T221" s="112" t="s">
        <v>4706</v>
      </c>
      <c r="U221" s="68"/>
      <c r="V221" s="68">
        <v>110000</v>
      </c>
      <c r="W221" s="68">
        <v>0</v>
      </c>
      <c r="X221" s="68"/>
      <c r="Y221" s="69" t="s">
        <v>4707</v>
      </c>
      <c r="Z221" s="69"/>
      <c r="AA221" s="69" t="s">
        <v>642</v>
      </c>
      <c r="AB221" s="70" t="s">
        <v>33</v>
      </c>
      <c r="AC221" s="74" t="s">
        <v>102</v>
      </c>
      <c r="AD221" s="69" t="s">
        <v>209</v>
      </c>
      <c r="AE221" s="68"/>
      <c r="AF221" s="69" t="s">
        <v>3206</v>
      </c>
      <c r="AG221" s="69" t="s">
        <v>7486</v>
      </c>
      <c r="AH221" s="70">
        <v>40000</v>
      </c>
      <c r="AI221" s="70" t="s">
        <v>5314</v>
      </c>
      <c r="AJ221" s="69"/>
      <c r="AK221" s="69" t="s">
        <v>105</v>
      </c>
      <c r="AL221" s="69" t="s">
        <v>7446</v>
      </c>
      <c r="AM221" s="69"/>
      <c r="AN221" s="69">
        <v>0</v>
      </c>
      <c r="AO221" s="69"/>
      <c r="AP221" s="69" t="s">
        <v>7487</v>
      </c>
    </row>
    <row r="222" spans="1:42" ht="84">
      <c r="A222" s="69">
        <v>534</v>
      </c>
      <c r="B222" s="69" t="s">
        <v>7488</v>
      </c>
      <c r="C222" s="69" t="s">
        <v>7489</v>
      </c>
      <c r="D222" s="69" t="s">
        <v>7490</v>
      </c>
      <c r="E222" s="69" t="s">
        <v>7491</v>
      </c>
      <c r="F222" s="149" t="s">
        <v>7492</v>
      </c>
      <c r="G222" s="69" t="s">
        <v>3180</v>
      </c>
      <c r="H222" s="69" t="s">
        <v>7489</v>
      </c>
      <c r="I222" s="69" t="s">
        <v>7489</v>
      </c>
      <c r="J222" s="69" t="s">
        <v>7493</v>
      </c>
      <c r="K222" s="69" t="s">
        <v>209</v>
      </c>
      <c r="L222" s="69" t="s">
        <v>102</v>
      </c>
      <c r="M222" s="69" t="s">
        <v>209</v>
      </c>
      <c r="N222" s="69" t="s">
        <v>209</v>
      </c>
      <c r="O222" s="69" t="s">
        <v>209</v>
      </c>
      <c r="P222" s="69" t="s">
        <v>102</v>
      </c>
      <c r="Q222" s="69" t="s">
        <v>209</v>
      </c>
      <c r="R222" s="69"/>
      <c r="S222" s="69">
        <v>2019</v>
      </c>
      <c r="T222" s="112" t="s">
        <v>4706</v>
      </c>
      <c r="U222" s="68"/>
      <c r="V222" s="68">
        <v>210000</v>
      </c>
      <c r="W222" s="68">
        <v>195000</v>
      </c>
      <c r="X222" s="68"/>
      <c r="Y222" s="69" t="s">
        <v>4707</v>
      </c>
      <c r="Z222" s="69"/>
      <c r="AA222" s="69" t="s">
        <v>73</v>
      </c>
      <c r="AB222" s="70" t="s">
        <v>211</v>
      </c>
      <c r="AC222" s="74" t="s">
        <v>102</v>
      </c>
      <c r="AD222" s="69" t="s">
        <v>209</v>
      </c>
      <c r="AE222" s="68"/>
      <c r="AF222" s="69" t="s">
        <v>3206</v>
      </c>
      <c r="AG222" s="69" t="s">
        <v>7029</v>
      </c>
      <c r="AH222" s="70" t="s">
        <v>7494</v>
      </c>
      <c r="AI222" s="70" t="s">
        <v>5314</v>
      </c>
      <c r="AJ222" s="69"/>
      <c r="AK222" s="69" t="s">
        <v>105</v>
      </c>
      <c r="AL222" s="69" t="s">
        <v>7495</v>
      </c>
      <c r="AM222" s="69"/>
      <c r="AN222" s="69">
        <v>0</v>
      </c>
      <c r="AO222" s="69"/>
      <c r="AP222" s="69" t="s">
        <v>5366</v>
      </c>
    </row>
    <row r="223" spans="1:42" ht="70">
      <c r="A223" s="69">
        <v>535</v>
      </c>
      <c r="B223" s="69" t="s">
        <v>7496</v>
      </c>
      <c r="C223" s="69" t="s">
        <v>7497</v>
      </c>
      <c r="D223" s="69" t="s">
        <v>7498</v>
      </c>
      <c r="E223" s="69" t="s">
        <v>7499</v>
      </c>
      <c r="F223" s="69" t="s">
        <v>7500</v>
      </c>
      <c r="G223" s="69" t="s">
        <v>3180</v>
      </c>
      <c r="H223" s="69" t="s">
        <v>7497</v>
      </c>
      <c r="I223" s="69" t="s">
        <v>7497</v>
      </c>
      <c r="J223" s="69" t="s">
        <v>7501</v>
      </c>
      <c r="K223" s="69" t="s">
        <v>209</v>
      </c>
      <c r="L223" s="69" t="s">
        <v>7502</v>
      </c>
      <c r="M223" s="69" t="s">
        <v>209</v>
      </c>
      <c r="N223" s="69" t="s">
        <v>209</v>
      </c>
      <c r="O223" s="69" t="s">
        <v>209</v>
      </c>
      <c r="P223" s="69" t="s">
        <v>102</v>
      </c>
      <c r="Q223" s="69" t="s">
        <v>209</v>
      </c>
      <c r="R223" s="69"/>
      <c r="S223" s="69">
        <v>2014</v>
      </c>
      <c r="T223" s="112" t="s">
        <v>4706</v>
      </c>
      <c r="U223" s="68">
        <v>243000</v>
      </c>
      <c r="V223" s="68">
        <v>450000</v>
      </c>
      <c r="W223" s="68">
        <v>59882000</v>
      </c>
      <c r="X223" s="68"/>
      <c r="Y223" s="69" t="s">
        <v>5093</v>
      </c>
      <c r="Z223" s="69"/>
      <c r="AA223" s="69" t="s">
        <v>73</v>
      </c>
      <c r="AB223" s="70">
        <v>6000000</v>
      </c>
      <c r="AC223" s="74" t="s">
        <v>102</v>
      </c>
      <c r="AD223" s="69" t="s">
        <v>209</v>
      </c>
      <c r="AE223" s="68"/>
      <c r="AF223" s="69" t="s">
        <v>3186</v>
      </c>
      <c r="AG223" s="69" t="s">
        <v>6096</v>
      </c>
      <c r="AH223" s="70" t="s">
        <v>7503</v>
      </c>
      <c r="AI223" s="70" t="s">
        <v>5314</v>
      </c>
      <c r="AJ223" s="69"/>
      <c r="AK223" s="69" t="s">
        <v>105</v>
      </c>
      <c r="AL223" s="69" t="s">
        <v>7504</v>
      </c>
      <c r="AM223" s="69"/>
      <c r="AN223" s="69">
        <v>0</v>
      </c>
      <c r="AO223" s="69"/>
      <c r="AP223" s="69" t="s">
        <v>7505</v>
      </c>
    </row>
    <row r="224" spans="1:42" ht="70">
      <c r="A224" s="69">
        <v>537</v>
      </c>
      <c r="B224" s="69" t="s">
        <v>7513</v>
      </c>
      <c r="C224" s="69" t="s">
        <v>7514</v>
      </c>
      <c r="D224" s="69" t="s">
        <v>7515</v>
      </c>
      <c r="E224" s="69" t="s">
        <v>7516</v>
      </c>
      <c r="F224" s="149" t="s">
        <v>7517</v>
      </c>
      <c r="G224" s="69" t="s">
        <v>3180</v>
      </c>
      <c r="H224" s="69" t="s">
        <v>7514</v>
      </c>
      <c r="I224" s="69" t="s">
        <v>7514</v>
      </c>
      <c r="J224" s="69" t="s">
        <v>7518</v>
      </c>
      <c r="K224" s="69" t="s">
        <v>209</v>
      </c>
      <c r="L224" s="69" t="s">
        <v>102</v>
      </c>
      <c r="M224" s="69" t="s">
        <v>209</v>
      </c>
      <c r="N224" s="69" t="s">
        <v>209</v>
      </c>
      <c r="O224" s="69" t="s">
        <v>209</v>
      </c>
      <c r="P224" s="69" t="s">
        <v>102</v>
      </c>
      <c r="Q224" s="69" t="s">
        <v>209</v>
      </c>
      <c r="R224" s="69"/>
      <c r="S224" s="69">
        <v>2018</v>
      </c>
      <c r="T224" s="112" t="s">
        <v>4706</v>
      </c>
      <c r="U224" s="68"/>
      <c r="V224" s="68">
        <v>100000</v>
      </c>
      <c r="W224" s="68">
        <v>60000</v>
      </c>
      <c r="X224" s="68"/>
      <c r="Y224" s="69" t="s">
        <v>4707</v>
      </c>
      <c r="Z224" s="69"/>
      <c r="AA224" s="69" t="s">
        <v>73</v>
      </c>
      <c r="AB224" s="70" t="s">
        <v>102</v>
      </c>
      <c r="AC224" s="74" t="s">
        <v>102</v>
      </c>
      <c r="AD224" s="69" t="s">
        <v>209</v>
      </c>
      <c r="AE224" s="68"/>
      <c r="AF224" s="69" t="s">
        <v>3186</v>
      </c>
      <c r="AG224" s="69" t="s">
        <v>7519</v>
      </c>
      <c r="AH224" s="70" t="s">
        <v>7520</v>
      </c>
      <c r="AI224" s="70" t="s">
        <v>7394</v>
      </c>
      <c r="AJ224" s="69"/>
      <c r="AK224" s="69" t="s">
        <v>105</v>
      </c>
      <c r="AL224" s="69" t="s">
        <v>7504</v>
      </c>
      <c r="AM224" s="69"/>
      <c r="AN224" s="69">
        <v>0</v>
      </c>
      <c r="AO224" s="69"/>
      <c r="AP224" s="69" t="s">
        <v>7521</v>
      </c>
    </row>
    <row r="225" spans="1:42" ht="70">
      <c r="A225" s="69">
        <v>538</v>
      </c>
      <c r="B225" s="69" t="s">
        <v>7522</v>
      </c>
      <c r="C225" s="69" t="s">
        <v>7523</v>
      </c>
      <c r="D225" s="69" t="s">
        <v>7524</v>
      </c>
      <c r="E225" s="69" t="s">
        <v>7525</v>
      </c>
      <c r="F225" s="149" t="s">
        <v>7526</v>
      </c>
      <c r="G225" s="69" t="s">
        <v>3193</v>
      </c>
      <c r="H225" s="69" t="s">
        <v>7523</v>
      </c>
      <c r="I225" s="69" t="s">
        <v>7523</v>
      </c>
      <c r="J225" s="69" t="s">
        <v>7527</v>
      </c>
      <c r="K225" s="69" t="s">
        <v>209</v>
      </c>
      <c r="L225" s="69" t="s">
        <v>102</v>
      </c>
      <c r="M225" s="69" t="s">
        <v>209</v>
      </c>
      <c r="N225" s="69" t="s">
        <v>209</v>
      </c>
      <c r="O225" s="69" t="s">
        <v>209</v>
      </c>
      <c r="P225" s="69" t="s">
        <v>102</v>
      </c>
      <c r="Q225" s="69" t="s">
        <v>209</v>
      </c>
      <c r="R225" s="69"/>
      <c r="S225" s="69">
        <v>2019</v>
      </c>
      <c r="T225" s="112" t="s">
        <v>4706</v>
      </c>
      <c r="U225" s="68"/>
      <c r="V225" s="68">
        <v>1000000</v>
      </c>
      <c r="W225" s="68">
        <v>0</v>
      </c>
      <c r="X225" s="68"/>
      <c r="Y225" s="69" t="s">
        <v>4707</v>
      </c>
      <c r="Z225" s="69"/>
      <c r="AA225" s="69" t="s">
        <v>73</v>
      </c>
      <c r="AB225" s="70" t="s">
        <v>102</v>
      </c>
      <c r="AC225" s="74" t="s">
        <v>102</v>
      </c>
      <c r="AD225" s="69" t="s">
        <v>209</v>
      </c>
      <c r="AE225" s="68"/>
      <c r="AF225" s="69" t="s">
        <v>3186</v>
      </c>
      <c r="AG225" s="69"/>
      <c r="AH225" s="70"/>
      <c r="AI225" s="70" t="s">
        <v>7394</v>
      </c>
      <c r="AJ225" s="69"/>
      <c r="AK225" s="69" t="s">
        <v>105</v>
      </c>
      <c r="AL225" s="69" t="s">
        <v>7528</v>
      </c>
      <c r="AM225" s="69"/>
      <c r="AN225" s="69">
        <v>0</v>
      </c>
      <c r="AO225" s="69"/>
      <c r="AP225" s="69" t="s">
        <v>5366</v>
      </c>
    </row>
    <row r="226" spans="1:42" ht="56">
      <c r="A226" s="69">
        <v>540</v>
      </c>
      <c r="B226" s="69" t="s">
        <v>7538</v>
      </c>
      <c r="C226" s="69" t="s">
        <v>7539</v>
      </c>
      <c r="D226" s="69" t="s">
        <v>7540</v>
      </c>
      <c r="E226" s="69" t="s">
        <v>7541</v>
      </c>
      <c r="F226" s="69" t="s">
        <v>102</v>
      </c>
      <c r="G226" s="69" t="s">
        <v>3180</v>
      </c>
      <c r="H226" s="69" t="s">
        <v>7539</v>
      </c>
      <c r="I226" s="69" t="s">
        <v>7539</v>
      </c>
      <c r="J226" s="69" t="s">
        <v>7542</v>
      </c>
      <c r="K226" s="69" t="s">
        <v>209</v>
      </c>
      <c r="L226" s="69" t="s">
        <v>102</v>
      </c>
      <c r="M226" s="69" t="s">
        <v>209</v>
      </c>
      <c r="N226" s="69" t="s">
        <v>209</v>
      </c>
      <c r="O226" s="69" t="s">
        <v>209</v>
      </c>
      <c r="P226" s="69" t="s">
        <v>102</v>
      </c>
      <c r="Q226" s="69" t="s">
        <v>209</v>
      </c>
      <c r="R226" s="69"/>
      <c r="S226" s="69">
        <v>2014</v>
      </c>
      <c r="T226" s="112" t="s">
        <v>4706</v>
      </c>
      <c r="U226" s="68">
        <v>481000</v>
      </c>
      <c r="V226" s="68">
        <v>95000</v>
      </c>
      <c r="W226" s="68">
        <v>0</v>
      </c>
      <c r="X226" s="68"/>
      <c r="Y226" s="69" t="s">
        <v>5093</v>
      </c>
      <c r="Z226" s="69"/>
      <c r="AA226" s="69" t="s">
        <v>73</v>
      </c>
      <c r="AB226" s="70" t="s">
        <v>102</v>
      </c>
      <c r="AC226" s="74" t="s">
        <v>102</v>
      </c>
      <c r="AD226" s="69" t="s">
        <v>209</v>
      </c>
      <c r="AE226" s="68"/>
      <c r="AF226" s="69" t="s">
        <v>3206</v>
      </c>
      <c r="AG226" s="69" t="s">
        <v>7543</v>
      </c>
      <c r="AH226" s="70" t="s">
        <v>7544</v>
      </c>
      <c r="AI226" s="70" t="s">
        <v>5314</v>
      </c>
      <c r="AJ226" s="69"/>
      <c r="AK226" s="69" t="s">
        <v>105</v>
      </c>
      <c r="AL226" s="69" t="s">
        <v>4706</v>
      </c>
      <c r="AM226" s="69"/>
      <c r="AN226" s="69">
        <v>0</v>
      </c>
      <c r="AO226" s="69"/>
      <c r="AP226" s="69" t="s">
        <v>5366</v>
      </c>
    </row>
    <row r="227" spans="1:42" ht="84">
      <c r="A227" s="69">
        <v>548</v>
      </c>
      <c r="B227" s="69" t="s">
        <v>7594</v>
      </c>
      <c r="C227" s="69" t="s">
        <v>7595</v>
      </c>
      <c r="D227" s="69" t="s">
        <v>7596</v>
      </c>
      <c r="E227" s="69" t="s">
        <v>7597</v>
      </c>
      <c r="F227" s="69" t="s">
        <v>102</v>
      </c>
      <c r="G227" s="69" t="s">
        <v>3180</v>
      </c>
      <c r="H227" s="69" t="s">
        <v>7595</v>
      </c>
      <c r="I227" s="69" t="s">
        <v>7595</v>
      </c>
      <c r="J227" s="69" t="s">
        <v>7598</v>
      </c>
      <c r="K227" s="69" t="s">
        <v>209</v>
      </c>
      <c r="L227" s="69" t="s">
        <v>102</v>
      </c>
      <c r="M227" s="69" t="s">
        <v>209</v>
      </c>
      <c r="N227" s="69" t="s">
        <v>209</v>
      </c>
      <c r="O227" s="69" t="s">
        <v>209</v>
      </c>
      <c r="P227" s="69" t="s">
        <v>102</v>
      </c>
      <c r="Q227" s="69" t="s">
        <v>209</v>
      </c>
      <c r="R227" s="69"/>
      <c r="S227" s="69">
        <v>2017</v>
      </c>
      <c r="T227" s="112" t="s">
        <v>4706</v>
      </c>
      <c r="U227" s="68">
        <v>180000</v>
      </c>
      <c r="V227" s="68"/>
      <c r="W227" s="68">
        <v>0</v>
      </c>
      <c r="X227" s="68"/>
      <c r="Y227" s="69"/>
      <c r="Z227" s="69"/>
      <c r="AA227" s="69" t="s">
        <v>73</v>
      </c>
      <c r="AB227" s="70">
        <v>5000000</v>
      </c>
      <c r="AC227" s="74" t="s">
        <v>102</v>
      </c>
      <c r="AD227" s="69" t="s">
        <v>209</v>
      </c>
      <c r="AE227" s="68"/>
      <c r="AF227" s="69" t="s">
        <v>3206</v>
      </c>
      <c r="AG227" s="69" t="s">
        <v>7599</v>
      </c>
      <c r="AH227" s="70"/>
      <c r="AI227" s="70" t="s">
        <v>5314</v>
      </c>
      <c r="AJ227" s="69"/>
      <c r="AK227" s="69" t="s">
        <v>105</v>
      </c>
      <c r="AL227" s="69" t="s">
        <v>4706</v>
      </c>
      <c r="AM227" s="69"/>
      <c r="AN227" s="69">
        <v>0</v>
      </c>
      <c r="AO227" s="69"/>
      <c r="AP227" s="69" t="s">
        <v>5366</v>
      </c>
    </row>
    <row r="228" spans="1:42" ht="70">
      <c r="A228" s="69">
        <v>549</v>
      </c>
      <c r="B228" s="69" t="s">
        <v>7600</v>
      </c>
      <c r="C228" s="69" t="s">
        <v>7601</v>
      </c>
      <c r="D228" s="69" t="s">
        <v>7602</v>
      </c>
      <c r="E228" s="69" t="s">
        <v>7603</v>
      </c>
      <c r="F228" s="149" t="s">
        <v>7604</v>
      </c>
      <c r="G228" s="69" t="s">
        <v>3180</v>
      </c>
      <c r="H228" s="69" t="s">
        <v>7601</v>
      </c>
      <c r="I228" s="69" t="s">
        <v>7601</v>
      </c>
      <c r="J228" s="69" t="s">
        <v>7605</v>
      </c>
      <c r="K228" s="69" t="s">
        <v>209</v>
      </c>
      <c r="L228" s="69" t="s">
        <v>102</v>
      </c>
      <c r="M228" s="69" t="s">
        <v>209</v>
      </c>
      <c r="N228" s="69" t="s">
        <v>209</v>
      </c>
      <c r="O228" s="69" t="s">
        <v>209</v>
      </c>
      <c r="P228" s="69" t="s">
        <v>102</v>
      </c>
      <c r="Q228" s="69" t="s">
        <v>209</v>
      </c>
      <c r="R228" s="69"/>
      <c r="S228" s="69">
        <v>2017</v>
      </c>
      <c r="T228" s="112" t="s">
        <v>4706</v>
      </c>
      <c r="U228" s="68">
        <v>595000</v>
      </c>
      <c r="V228" s="68">
        <v>570000</v>
      </c>
      <c r="W228" s="68">
        <v>850000</v>
      </c>
      <c r="X228" s="68"/>
      <c r="Y228" s="69"/>
      <c r="Z228" s="69"/>
      <c r="AA228" s="69" t="s">
        <v>73</v>
      </c>
      <c r="AB228" s="70">
        <v>2000000</v>
      </c>
      <c r="AC228" s="74" t="s">
        <v>102</v>
      </c>
      <c r="AD228" s="69" t="s">
        <v>209</v>
      </c>
      <c r="AE228" s="68"/>
      <c r="AF228" s="69" t="s">
        <v>3186</v>
      </c>
      <c r="AG228" s="69" t="s">
        <v>6096</v>
      </c>
      <c r="AH228" s="70" t="s">
        <v>7606</v>
      </c>
      <c r="AI228" s="70" t="s">
        <v>6354</v>
      </c>
      <c r="AJ228" s="69"/>
      <c r="AK228" s="69" t="s">
        <v>105</v>
      </c>
      <c r="AL228" s="69" t="s">
        <v>4706</v>
      </c>
      <c r="AM228" s="69"/>
      <c r="AN228" s="69">
        <v>0</v>
      </c>
      <c r="AO228" s="69"/>
      <c r="AP228" s="69" t="s">
        <v>7607</v>
      </c>
    </row>
    <row r="229" spans="1:42" ht="56">
      <c r="A229" s="69">
        <v>550</v>
      </c>
      <c r="B229" s="69" t="s">
        <v>7608</v>
      </c>
      <c r="C229" s="69" t="s">
        <v>7609</v>
      </c>
      <c r="D229" s="69" t="s">
        <v>7610</v>
      </c>
      <c r="E229" s="69" t="s">
        <v>7611</v>
      </c>
      <c r="F229" s="69" t="s">
        <v>102</v>
      </c>
      <c r="G229" s="69" t="s">
        <v>3180</v>
      </c>
      <c r="H229" s="69" t="s">
        <v>7609</v>
      </c>
      <c r="I229" s="69" t="s">
        <v>7609</v>
      </c>
      <c r="J229" s="69" t="s">
        <v>7612</v>
      </c>
      <c r="K229" s="69" t="s">
        <v>209</v>
      </c>
      <c r="L229" s="69" t="s">
        <v>102</v>
      </c>
      <c r="M229" s="69" t="s">
        <v>209</v>
      </c>
      <c r="N229" s="69" t="s">
        <v>209</v>
      </c>
      <c r="O229" s="69" t="s">
        <v>209</v>
      </c>
      <c r="P229" s="69" t="s">
        <v>102</v>
      </c>
      <c r="Q229" s="69" t="s">
        <v>209</v>
      </c>
      <c r="R229" s="69"/>
      <c r="S229" s="69">
        <v>2014</v>
      </c>
      <c r="T229" s="112" t="s">
        <v>4706</v>
      </c>
      <c r="U229" s="68"/>
      <c r="V229" s="68"/>
      <c r="W229" s="68">
        <v>0</v>
      </c>
      <c r="X229" s="68"/>
      <c r="Y229" s="69"/>
      <c r="Z229" s="69"/>
      <c r="AA229" s="69" t="s">
        <v>73</v>
      </c>
      <c r="AB229" s="70"/>
      <c r="AC229" s="74" t="s">
        <v>102</v>
      </c>
      <c r="AD229" s="69" t="s">
        <v>209</v>
      </c>
      <c r="AE229" s="68"/>
      <c r="AF229" s="69" t="s">
        <v>3186</v>
      </c>
      <c r="AG229" s="69" t="s">
        <v>7613</v>
      </c>
      <c r="AH229" s="70"/>
      <c r="AI229" s="70" t="s">
        <v>6354</v>
      </c>
      <c r="AJ229" s="69"/>
      <c r="AK229" s="69" t="s">
        <v>105</v>
      </c>
      <c r="AL229" s="69" t="s">
        <v>4706</v>
      </c>
      <c r="AM229" s="69"/>
      <c r="AN229" s="69">
        <v>0</v>
      </c>
      <c r="AO229" s="69"/>
      <c r="AP229" s="69" t="s">
        <v>5366</v>
      </c>
    </row>
    <row r="230" spans="1:42" ht="70">
      <c r="A230" s="69">
        <v>551</v>
      </c>
      <c r="B230" s="69" t="s">
        <v>7614</v>
      </c>
      <c r="C230" s="69" t="s">
        <v>7615</v>
      </c>
      <c r="D230" s="69" t="s">
        <v>7616</v>
      </c>
      <c r="E230" s="69" t="s">
        <v>7617</v>
      </c>
      <c r="F230" s="69" t="s">
        <v>102</v>
      </c>
      <c r="G230" s="69" t="s">
        <v>3180</v>
      </c>
      <c r="H230" s="69" t="s">
        <v>7615</v>
      </c>
      <c r="I230" s="69" t="s">
        <v>7615</v>
      </c>
      <c r="J230" s="69" t="s">
        <v>7618</v>
      </c>
      <c r="K230" s="69" t="s">
        <v>209</v>
      </c>
      <c r="L230" s="69" t="s">
        <v>102</v>
      </c>
      <c r="M230" s="69" t="s">
        <v>209</v>
      </c>
      <c r="N230" s="69" t="s">
        <v>209</v>
      </c>
      <c r="O230" s="69" t="s">
        <v>209</v>
      </c>
      <c r="P230" s="69" t="s">
        <v>102</v>
      </c>
      <c r="Q230" s="69" t="s">
        <v>209</v>
      </c>
      <c r="R230" s="69"/>
      <c r="S230" s="69">
        <v>2014</v>
      </c>
      <c r="T230" s="112" t="s">
        <v>4706</v>
      </c>
      <c r="U230" s="68"/>
      <c r="V230" s="68"/>
      <c r="W230" s="68">
        <v>0</v>
      </c>
      <c r="X230" s="68"/>
      <c r="Y230" s="69"/>
      <c r="Z230" s="69"/>
      <c r="AA230" s="69"/>
      <c r="AB230" s="70"/>
      <c r="AC230" s="74" t="s">
        <v>102</v>
      </c>
      <c r="AD230" s="69" t="s">
        <v>209</v>
      </c>
      <c r="AE230" s="68"/>
      <c r="AF230" s="69" t="s">
        <v>3186</v>
      </c>
      <c r="AG230" s="69"/>
      <c r="AH230" s="70"/>
      <c r="AI230" s="70" t="s">
        <v>6354</v>
      </c>
      <c r="AJ230" s="69"/>
      <c r="AK230" s="69" t="s">
        <v>105</v>
      </c>
      <c r="AL230" s="69" t="s">
        <v>4706</v>
      </c>
      <c r="AM230" s="69"/>
      <c r="AN230" s="69">
        <v>0</v>
      </c>
      <c r="AO230" s="69"/>
      <c r="AP230" s="69" t="s">
        <v>5366</v>
      </c>
    </row>
    <row r="231" spans="1:42" ht="56">
      <c r="A231" s="69">
        <v>557</v>
      </c>
      <c r="B231" s="69" t="s">
        <v>7646</v>
      </c>
      <c r="C231" s="69" t="s">
        <v>7647</v>
      </c>
      <c r="D231" s="69" t="s">
        <v>7648</v>
      </c>
      <c r="E231" s="149" t="s">
        <v>7649</v>
      </c>
      <c r="F231" s="149" t="s">
        <v>7650</v>
      </c>
      <c r="G231" s="69" t="s">
        <v>3180</v>
      </c>
      <c r="H231" s="69" t="s">
        <v>7647</v>
      </c>
      <c r="I231" s="69" t="s">
        <v>7647</v>
      </c>
      <c r="J231" s="69" t="s">
        <v>7651</v>
      </c>
      <c r="K231" s="69" t="s">
        <v>209</v>
      </c>
      <c r="L231" s="69" t="s">
        <v>102</v>
      </c>
      <c r="M231" s="69" t="s">
        <v>209</v>
      </c>
      <c r="N231" s="69" t="s">
        <v>209</v>
      </c>
      <c r="O231" s="69" t="s">
        <v>209</v>
      </c>
      <c r="P231" s="69" t="s">
        <v>102</v>
      </c>
      <c r="Q231" s="69" t="s">
        <v>209</v>
      </c>
      <c r="R231" s="69"/>
      <c r="S231" s="69">
        <v>2017</v>
      </c>
      <c r="T231" s="112" t="s">
        <v>4706</v>
      </c>
      <c r="U231" s="68">
        <v>2218000</v>
      </c>
      <c r="V231" s="68">
        <v>22227200</v>
      </c>
      <c r="W231" s="68">
        <v>538000</v>
      </c>
      <c r="X231" s="68"/>
      <c r="Y231" s="69" t="s">
        <v>4707</v>
      </c>
      <c r="Z231" s="69"/>
      <c r="AA231" s="69" t="s">
        <v>73</v>
      </c>
      <c r="AB231" s="70" t="s">
        <v>102</v>
      </c>
      <c r="AC231" s="74" t="s">
        <v>102</v>
      </c>
      <c r="AD231" s="69" t="s">
        <v>209</v>
      </c>
      <c r="AE231" s="68"/>
      <c r="AF231" s="69" t="s">
        <v>3186</v>
      </c>
      <c r="AG231" s="69" t="s">
        <v>7652</v>
      </c>
      <c r="AH231" s="70" t="s">
        <v>7653</v>
      </c>
      <c r="AI231" s="70" t="s">
        <v>6354</v>
      </c>
      <c r="AJ231" s="69"/>
      <c r="AK231" s="69" t="s">
        <v>105</v>
      </c>
      <c r="AL231" s="69" t="s">
        <v>4706</v>
      </c>
      <c r="AM231" s="69"/>
      <c r="AN231" s="69">
        <v>0</v>
      </c>
      <c r="AO231" s="69"/>
      <c r="AP231" s="69" t="s">
        <v>5366</v>
      </c>
    </row>
    <row r="232" spans="1:42" ht="56">
      <c r="A232" s="69">
        <v>558</v>
      </c>
      <c r="B232" s="69" t="s">
        <v>7654</v>
      </c>
      <c r="C232" s="69" t="s">
        <v>7655</v>
      </c>
      <c r="D232" s="69" t="s">
        <v>7656</v>
      </c>
      <c r="E232" s="69" t="s">
        <v>7657</v>
      </c>
      <c r="F232" s="69" t="s">
        <v>102</v>
      </c>
      <c r="G232" s="69" t="s">
        <v>3193</v>
      </c>
      <c r="H232" s="69" t="s">
        <v>7655</v>
      </c>
      <c r="I232" s="69" t="s">
        <v>7655</v>
      </c>
      <c r="J232" s="69" t="s">
        <v>7658</v>
      </c>
      <c r="K232" s="69" t="s">
        <v>209</v>
      </c>
      <c r="L232" s="69" t="s">
        <v>102</v>
      </c>
      <c r="M232" s="69" t="s">
        <v>209</v>
      </c>
      <c r="N232" s="69" t="s">
        <v>209</v>
      </c>
      <c r="O232" s="69" t="s">
        <v>209</v>
      </c>
      <c r="P232" s="69" t="s">
        <v>102</v>
      </c>
      <c r="Q232" s="69" t="s">
        <v>209</v>
      </c>
      <c r="R232" s="69"/>
      <c r="S232" s="69">
        <v>2015</v>
      </c>
      <c r="T232" s="112" t="s">
        <v>4706</v>
      </c>
      <c r="U232" s="68"/>
      <c r="V232" s="68"/>
      <c r="W232" s="68">
        <v>248440000</v>
      </c>
      <c r="X232" s="68"/>
      <c r="Y232" s="69" t="s">
        <v>4707</v>
      </c>
      <c r="Z232" s="69"/>
      <c r="AA232" s="69" t="s">
        <v>73</v>
      </c>
      <c r="AB232" s="70" t="s">
        <v>102</v>
      </c>
      <c r="AC232" s="74" t="s">
        <v>102</v>
      </c>
      <c r="AD232" s="69" t="s">
        <v>209</v>
      </c>
      <c r="AE232" s="68"/>
      <c r="AF232" s="69" t="s">
        <v>3186</v>
      </c>
      <c r="AG232" s="69" t="s">
        <v>7659</v>
      </c>
      <c r="AH232" s="70" t="s">
        <v>7660</v>
      </c>
      <c r="AI232" s="70" t="s">
        <v>6354</v>
      </c>
      <c r="AJ232" s="69"/>
      <c r="AK232" s="69" t="s">
        <v>105</v>
      </c>
      <c r="AL232" s="69" t="s">
        <v>4706</v>
      </c>
      <c r="AM232" s="69"/>
      <c r="AN232" s="69">
        <v>0</v>
      </c>
      <c r="AO232" s="69"/>
      <c r="AP232" s="69" t="s">
        <v>5366</v>
      </c>
    </row>
    <row r="233" spans="1:42" ht="84">
      <c r="A233" s="69">
        <v>559</v>
      </c>
      <c r="B233" s="69" t="s">
        <v>7661</v>
      </c>
      <c r="C233" s="69" t="s">
        <v>7662</v>
      </c>
      <c r="D233" s="69" t="s">
        <v>7663</v>
      </c>
      <c r="E233" s="149" t="s">
        <v>7664</v>
      </c>
      <c r="F233" s="149" t="s">
        <v>1297</v>
      </c>
      <c r="G233" s="69" t="s">
        <v>3193</v>
      </c>
      <c r="H233" s="69" t="s">
        <v>7662</v>
      </c>
      <c r="I233" s="69" t="s">
        <v>7662</v>
      </c>
      <c r="J233" s="69" t="s">
        <v>1298</v>
      </c>
      <c r="K233" s="69" t="s">
        <v>209</v>
      </c>
      <c r="L233" s="69" t="s">
        <v>102</v>
      </c>
      <c r="M233" s="69" t="s">
        <v>209</v>
      </c>
      <c r="N233" s="69" t="s">
        <v>209</v>
      </c>
      <c r="O233" s="69" t="s">
        <v>209</v>
      </c>
      <c r="P233" s="69" t="s">
        <v>102</v>
      </c>
      <c r="Q233" s="69" t="s">
        <v>102</v>
      </c>
      <c r="R233" s="69"/>
      <c r="S233" s="69">
        <v>2017</v>
      </c>
      <c r="T233" s="112" t="s">
        <v>4706</v>
      </c>
      <c r="U233" s="68">
        <v>150000</v>
      </c>
      <c r="V233" s="68">
        <v>1045000</v>
      </c>
      <c r="W233" s="68">
        <v>0</v>
      </c>
      <c r="X233" s="68"/>
      <c r="Y233" s="69" t="s">
        <v>4707</v>
      </c>
      <c r="Z233" s="69"/>
      <c r="AA233" s="69" t="s">
        <v>73</v>
      </c>
      <c r="AB233" s="70">
        <v>500000</v>
      </c>
      <c r="AC233" s="74" t="s">
        <v>102</v>
      </c>
      <c r="AD233" s="69" t="s">
        <v>209</v>
      </c>
      <c r="AE233" s="68"/>
      <c r="AF233" s="69" t="s">
        <v>4758</v>
      </c>
      <c r="AG233" s="69" t="s">
        <v>7665</v>
      </c>
      <c r="AH233" s="70">
        <v>21000</v>
      </c>
      <c r="AI233" s="70" t="s">
        <v>5314</v>
      </c>
      <c r="AJ233" s="69">
        <v>10</v>
      </c>
      <c r="AK233" s="69" t="s">
        <v>105</v>
      </c>
      <c r="AL233" s="69" t="s">
        <v>5785</v>
      </c>
      <c r="AM233" s="69"/>
      <c r="AN233" s="69">
        <v>0</v>
      </c>
      <c r="AO233" s="69"/>
      <c r="AP233" s="69" t="s">
        <v>5366</v>
      </c>
    </row>
    <row r="234" spans="1:42" ht="70">
      <c r="A234" s="69">
        <v>565</v>
      </c>
      <c r="B234" s="69" t="s">
        <v>7698</v>
      </c>
      <c r="C234" s="69" t="s">
        <v>7699</v>
      </c>
      <c r="D234" s="69" t="s">
        <v>7700</v>
      </c>
      <c r="E234" s="69" t="s">
        <v>7701</v>
      </c>
      <c r="F234" s="149" t="s">
        <v>7702</v>
      </c>
      <c r="G234" s="69" t="s">
        <v>3180</v>
      </c>
      <c r="H234" s="69" t="s">
        <v>7699</v>
      </c>
      <c r="I234" s="69" t="s">
        <v>7699</v>
      </c>
      <c r="J234" s="69" t="s">
        <v>7703</v>
      </c>
      <c r="K234" s="69" t="s">
        <v>209</v>
      </c>
      <c r="L234" s="69" t="s">
        <v>102</v>
      </c>
      <c r="M234" s="69" t="s">
        <v>209</v>
      </c>
      <c r="N234" s="69" t="s">
        <v>209</v>
      </c>
      <c r="O234" s="69" t="s">
        <v>209</v>
      </c>
      <c r="P234" s="69"/>
      <c r="Q234" s="69" t="s">
        <v>209</v>
      </c>
      <c r="R234" s="69"/>
      <c r="S234" s="69">
        <v>2018</v>
      </c>
      <c r="T234" s="112" t="s">
        <v>4706</v>
      </c>
      <c r="U234" s="68">
        <v>26508000</v>
      </c>
      <c r="V234" s="68">
        <v>18051000</v>
      </c>
      <c r="W234" s="68">
        <v>956000</v>
      </c>
      <c r="X234" s="68"/>
      <c r="Y234" s="68" t="s">
        <v>5093</v>
      </c>
      <c r="Z234" s="69"/>
      <c r="AA234" s="69" t="s">
        <v>73</v>
      </c>
      <c r="AB234" s="70">
        <v>800000</v>
      </c>
      <c r="AC234" s="74" t="s">
        <v>102</v>
      </c>
      <c r="AD234" s="69" t="s">
        <v>209</v>
      </c>
      <c r="AE234" s="68"/>
      <c r="AF234" s="69" t="s">
        <v>3206</v>
      </c>
      <c r="AG234" s="69" t="s">
        <v>5871</v>
      </c>
      <c r="AH234" s="70" t="s">
        <v>7704</v>
      </c>
      <c r="AI234" s="70" t="s">
        <v>5314</v>
      </c>
      <c r="AJ234" s="69"/>
      <c r="AK234" s="69" t="s">
        <v>105</v>
      </c>
      <c r="AL234" s="69" t="s">
        <v>4706</v>
      </c>
      <c r="AM234" s="69"/>
      <c r="AN234" s="69">
        <v>0</v>
      </c>
      <c r="AO234" s="69"/>
      <c r="AP234" s="69" t="s">
        <v>5366</v>
      </c>
    </row>
    <row r="235" spans="1:42" ht="56">
      <c r="A235" s="69">
        <v>568</v>
      </c>
      <c r="B235" s="69" t="s">
        <v>7717</v>
      </c>
      <c r="C235" s="69" t="s">
        <v>7718</v>
      </c>
      <c r="D235" s="69" t="s">
        <v>7719</v>
      </c>
      <c r="E235" s="69" t="s">
        <v>7720</v>
      </c>
      <c r="F235" s="149" t="s">
        <v>7721</v>
      </c>
      <c r="G235" s="69" t="s">
        <v>3193</v>
      </c>
      <c r="H235" s="69" t="s">
        <v>7718</v>
      </c>
      <c r="I235" s="69" t="s">
        <v>7718</v>
      </c>
      <c r="J235" s="69" t="s">
        <v>7722</v>
      </c>
      <c r="K235" s="69" t="s">
        <v>209</v>
      </c>
      <c r="L235" s="69" t="s">
        <v>102</v>
      </c>
      <c r="M235" s="69" t="s">
        <v>209</v>
      </c>
      <c r="N235" s="69" t="s">
        <v>209</v>
      </c>
      <c r="O235" s="69" t="s">
        <v>209</v>
      </c>
      <c r="P235" s="69" t="s">
        <v>102</v>
      </c>
      <c r="Q235" s="69" t="s">
        <v>102</v>
      </c>
      <c r="R235" s="69" t="s">
        <v>102</v>
      </c>
      <c r="S235" s="69">
        <v>2017</v>
      </c>
      <c r="T235" s="112" t="s">
        <v>4706</v>
      </c>
      <c r="U235" s="68">
        <v>300000</v>
      </c>
      <c r="V235" s="68"/>
      <c r="W235" s="68">
        <v>0</v>
      </c>
      <c r="X235" s="68"/>
      <c r="Y235" s="69"/>
      <c r="Z235" s="69"/>
      <c r="AA235" s="69"/>
      <c r="AB235" s="70"/>
      <c r="AC235" s="74" t="s">
        <v>102</v>
      </c>
      <c r="AD235" s="69" t="s">
        <v>209</v>
      </c>
      <c r="AE235" s="68"/>
      <c r="AF235" s="69" t="s">
        <v>3206</v>
      </c>
      <c r="AG235" s="69" t="s">
        <v>7723</v>
      </c>
      <c r="AH235" s="70" t="s">
        <v>7724</v>
      </c>
      <c r="AI235" s="70" t="s">
        <v>5314</v>
      </c>
      <c r="AJ235" s="69"/>
      <c r="AK235" s="69" t="s">
        <v>105</v>
      </c>
      <c r="AL235" s="69" t="s">
        <v>4706</v>
      </c>
      <c r="AM235" s="69"/>
      <c r="AN235" s="69">
        <v>0</v>
      </c>
      <c r="AO235" s="69"/>
      <c r="AP235" s="69" t="s">
        <v>5366</v>
      </c>
    </row>
    <row r="236" spans="1:42" ht="84">
      <c r="A236" s="69">
        <v>572</v>
      </c>
      <c r="B236" s="69" t="s">
        <v>7751</v>
      </c>
      <c r="C236" s="69" t="s">
        <v>7752</v>
      </c>
      <c r="D236" s="69" t="s">
        <v>7753</v>
      </c>
      <c r="E236" s="69" t="s">
        <v>7754</v>
      </c>
      <c r="F236" s="69" t="s">
        <v>7755</v>
      </c>
      <c r="G236" s="69" t="s">
        <v>3180</v>
      </c>
      <c r="H236" s="69" t="s">
        <v>7752</v>
      </c>
      <c r="I236" s="69" t="s">
        <v>7752</v>
      </c>
      <c r="J236" s="69" t="s">
        <v>7756</v>
      </c>
      <c r="K236" s="69" t="s">
        <v>209</v>
      </c>
      <c r="L236" s="69" t="s">
        <v>102</v>
      </c>
      <c r="M236" s="69" t="s">
        <v>209</v>
      </c>
      <c r="N236" s="69" t="s">
        <v>209</v>
      </c>
      <c r="O236" s="69" t="s">
        <v>209</v>
      </c>
      <c r="P236" s="69" t="s">
        <v>102</v>
      </c>
      <c r="Q236" s="69" t="s">
        <v>102</v>
      </c>
      <c r="R236" s="69" t="s">
        <v>102</v>
      </c>
      <c r="S236" s="69">
        <v>2014</v>
      </c>
      <c r="T236" s="112" t="s">
        <v>4706</v>
      </c>
      <c r="U236" s="68">
        <v>2422000</v>
      </c>
      <c r="V236" s="68">
        <v>1065000</v>
      </c>
      <c r="W236" s="68">
        <v>200000</v>
      </c>
      <c r="X236" s="68"/>
      <c r="Y236" s="69" t="s">
        <v>7731</v>
      </c>
      <c r="Z236" s="69"/>
      <c r="AA236" s="69" t="s">
        <v>73</v>
      </c>
      <c r="AB236" s="70" t="s">
        <v>7748</v>
      </c>
      <c r="AC236" s="74" t="s">
        <v>102</v>
      </c>
      <c r="AD236" s="69" t="s">
        <v>209</v>
      </c>
      <c r="AE236" s="68"/>
      <c r="AF236" s="69" t="s">
        <v>3206</v>
      </c>
      <c r="AG236" s="69" t="s">
        <v>7757</v>
      </c>
      <c r="AH236" s="70" t="s">
        <v>7758</v>
      </c>
      <c r="AI236" s="70" t="s">
        <v>5314</v>
      </c>
      <c r="AJ236" s="69"/>
      <c r="AK236" s="69" t="s">
        <v>105</v>
      </c>
      <c r="AL236" s="69" t="s">
        <v>5785</v>
      </c>
      <c r="AM236" s="69"/>
      <c r="AN236" s="69">
        <v>5</v>
      </c>
      <c r="AO236" s="69"/>
      <c r="AP236" s="69" t="s">
        <v>7759</v>
      </c>
    </row>
    <row r="237" spans="1:42" ht="126">
      <c r="A237" s="69">
        <v>573</v>
      </c>
      <c r="B237" s="69" t="s">
        <v>7760</v>
      </c>
      <c r="C237" s="69" t="s">
        <v>7761</v>
      </c>
      <c r="D237" s="69" t="s">
        <v>7762</v>
      </c>
      <c r="E237" s="69" t="s">
        <v>7763</v>
      </c>
      <c r="F237" s="149" t="s">
        <v>7764</v>
      </c>
      <c r="G237" s="69" t="s">
        <v>3180</v>
      </c>
      <c r="H237" s="69" t="s">
        <v>7761</v>
      </c>
      <c r="I237" s="69" t="s">
        <v>7761</v>
      </c>
      <c r="J237" s="69" t="s">
        <v>7765</v>
      </c>
      <c r="K237" s="69" t="s">
        <v>209</v>
      </c>
      <c r="L237" s="69" t="s">
        <v>102</v>
      </c>
      <c r="M237" s="69" t="s">
        <v>209</v>
      </c>
      <c r="N237" s="69" t="s">
        <v>209</v>
      </c>
      <c r="O237" s="69" t="s">
        <v>209</v>
      </c>
      <c r="P237" s="69" t="s">
        <v>102</v>
      </c>
      <c r="Q237" s="69" t="s">
        <v>102</v>
      </c>
      <c r="R237" s="69" t="s">
        <v>102</v>
      </c>
      <c r="S237" s="69">
        <v>2017</v>
      </c>
      <c r="T237" s="112" t="s">
        <v>4706</v>
      </c>
      <c r="U237" s="68">
        <v>4861800</v>
      </c>
      <c r="V237" s="68">
        <v>4539000</v>
      </c>
      <c r="W237" s="68">
        <v>5336000</v>
      </c>
      <c r="X237" s="68"/>
      <c r="Y237" s="69" t="s">
        <v>7731</v>
      </c>
      <c r="Z237" s="69"/>
      <c r="AA237" s="69" t="s">
        <v>73</v>
      </c>
      <c r="AB237" s="70" t="s">
        <v>7766</v>
      </c>
      <c r="AC237" s="74" t="s">
        <v>102</v>
      </c>
      <c r="AD237" s="69" t="s">
        <v>209</v>
      </c>
      <c r="AE237" s="68"/>
      <c r="AF237" s="69" t="s">
        <v>3186</v>
      </c>
      <c r="AG237" s="69" t="s">
        <v>7767</v>
      </c>
      <c r="AH237" s="70">
        <v>14000</v>
      </c>
      <c r="AI237" s="70" t="s">
        <v>6354</v>
      </c>
      <c r="AJ237" s="69"/>
      <c r="AK237" s="69" t="s">
        <v>105</v>
      </c>
      <c r="AL237" s="69" t="s">
        <v>5785</v>
      </c>
      <c r="AM237" s="69"/>
      <c r="AN237" s="69">
        <v>3</v>
      </c>
      <c r="AO237" s="69"/>
      <c r="AP237" s="69" t="s">
        <v>5366</v>
      </c>
    </row>
    <row r="238" spans="1:42" ht="84">
      <c r="A238" s="69">
        <v>580</v>
      </c>
      <c r="B238" s="69" t="s">
        <v>7815</v>
      </c>
      <c r="C238" s="69" t="s">
        <v>7816</v>
      </c>
      <c r="D238" s="69" t="s">
        <v>7817</v>
      </c>
      <c r="E238" s="69" t="s">
        <v>7818</v>
      </c>
      <c r="F238" s="69" t="s">
        <v>102</v>
      </c>
      <c r="G238" s="69" t="s">
        <v>3180</v>
      </c>
      <c r="H238" s="69" t="s">
        <v>7816</v>
      </c>
      <c r="I238" s="69" t="s">
        <v>7816</v>
      </c>
      <c r="J238" s="69" t="s">
        <v>7819</v>
      </c>
      <c r="K238" s="69" t="s">
        <v>209</v>
      </c>
      <c r="L238" s="69" t="s">
        <v>102</v>
      </c>
      <c r="M238" s="69" t="s">
        <v>209</v>
      </c>
      <c r="N238" s="69" t="s">
        <v>209</v>
      </c>
      <c r="O238" s="69" t="s">
        <v>209</v>
      </c>
      <c r="P238" s="69" t="s">
        <v>102</v>
      </c>
      <c r="Q238" s="69" t="s">
        <v>102</v>
      </c>
      <c r="R238" s="69"/>
      <c r="S238" s="69">
        <v>2017</v>
      </c>
      <c r="T238" s="112" t="s">
        <v>4706</v>
      </c>
      <c r="U238" s="68">
        <v>300000</v>
      </c>
      <c r="V238" s="68">
        <v>300000</v>
      </c>
      <c r="W238" s="68">
        <v>275000</v>
      </c>
      <c r="X238" s="68"/>
      <c r="Y238" s="69" t="s">
        <v>7794</v>
      </c>
      <c r="Z238" s="69"/>
      <c r="AA238" s="69" t="s">
        <v>73</v>
      </c>
      <c r="AB238" s="70" t="s">
        <v>7732</v>
      </c>
      <c r="AC238" s="74" t="s">
        <v>102</v>
      </c>
      <c r="AD238" s="69" t="s">
        <v>209</v>
      </c>
      <c r="AE238" s="68"/>
      <c r="AF238" s="69" t="s">
        <v>3186</v>
      </c>
      <c r="AG238" s="69" t="s">
        <v>6096</v>
      </c>
      <c r="AH238" s="70" t="s">
        <v>7820</v>
      </c>
      <c r="AI238" s="70" t="s">
        <v>6354</v>
      </c>
      <c r="AJ238" s="69"/>
      <c r="AK238" s="69" t="s">
        <v>105</v>
      </c>
      <c r="AL238" s="69" t="s">
        <v>4706</v>
      </c>
      <c r="AM238" s="69"/>
      <c r="AN238" s="69">
        <v>4</v>
      </c>
      <c r="AO238" s="69"/>
      <c r="AP238" s="69" t="s">
        <v>5366</v>
      </c>
    </row>
    <row r="239" spans="1:42" ht="84">
      <c r="A239" s="69">
        <v>581</v>
      </c>
      <c r="B239" s="69" t="s">
        <v>7821</v>
      </c>
      <c r="C239" s="69" t="s">
        <v>7822</v>
      </c>
      <c r="D239" s="69" t="s">
        <v>7823</v>
      </c>
      <c r="E239" s="69" t="s">
        <v>7824</v>
      </c>
      <c r="F239" s="149" t="s">
        <v>7825</v>
      </c>
      <c r="G239" s="69" t="s">
        <v>3180</v>
      </c>
      <c r="H239" s="69" t="s">
        <v>7822</v>
      </c>
      <c r="I239" s="69" t="s">
        <v>7822</v>
      </c>
      <c r="J239" s="69" t="s">
        <v>7826</v>
      </c>
      <c r="K239" s="69" t="s">
        <v>209</v>
      </c>
      <c r="L239" s="69" t="s">
        <v>102</v>
      </c>
      <c r="M239" s="69" t="s">
        <v>209</v>
      </c>
      <c r="N239" s="69" t="s">
        <v>209</v>
      </c>
      <c r="O239" s="69" t="s">
        <v>209</v>
      </c>
      <c r="P239" s="69" t="s">
        <v>102</v>
      </c>
      <c r="Q239" s="69" t="s">
        <v>102</v>
      </c>
      <c r="R239" s="69"/>
      <c r="S239" s="69">
        <v>2019</v>
      </c>
      <c r="T239" s="112" t="s">
        <v>4706</v>
      </c>
      <c r="U239" s="68"/>
      <c r="V239" s="68">
        <v>920000</v>
      </c>
      <c r="W239" s="68">
        <v>925000</v>
      </c>
      <c r="X239" s="68"/>
      <c r="Y239" s="69" t="s">
        <v>7731</v>
      </c>
      <c r="Z239" s="69"/>
      <c r="AA239" s="69" t="s">
        <v>73</v>
      </c>
      <c r="AB239" s="70" t="s">
        <v>4769</v>
      </c>
      <c r="AC239" s="74" t="s">
        <v>102</v>
      </c>
      <c r="AD239" s="69" t="s">
        <v>209</v>
      </c>
      <c r="AE239" s="68"/>
      <c r="AF239" s="69" t="s">
        <v>3186</v>
      </c>
      <c r="AG239" s="69" t="s">
        <v>7827</v>
      </c>
      <c r="AH239" s="70" t="s">
        <v>7828</v>
      </c>
      <c r="AI239" s="70" t="s">
        <v>6354</v>
      </c>
      <c r="AJ239" s="69"/>
      <c r="AK239" s="69" t="s">
        <v>105</v>
      </c>
      <c r="AL239" s="69" t="s">
        <v>5785</v>
      </c>
      <c r="AM239" s="69"/>
      <c r="AN239" s="69">
        <v>4</v>
      </c>
      <c r="AO239" s="69"/>
      <c r="AP239" s="69" t="s">
        <v>7829</v>
      </c>
    </row>
    <row r="240" spans="1:42" ht="84">
      <c r="A240" s="69">
        <v>585</v>
      </c>
      <c r="B240" s="69" t="s">
        <v>7854</v>
      </c>
      <c r="C240" s="69" t="s">
        <v>7855</v>
      </c>
      <c r="D240" s="69" t="s">
        <v>7856</v>
      </c>
      <c r="E240" s="69" t="s">
        <v>7857</v>
      </c>
      <c r="F240" s="149" t="s">
        <v>7858</v>
      </c>
      <c r="G240" s="69" t="s">
        <v>3193</v>
      </c>
      <c r="H240" s="69" t="s">
        <v>7855</v>
      </c>
      <c r="I240" s="69" t="s">
        <v>7855</v>
      </c>
      <c r="J240" s="69" t="s">
        <v>7859</v>
      </c>
      <c r="K240" s="69" t="s">
        <v>209</v>
      </c>
      <c r="L240" s="69" t="s">
        <v>102</v>
      </c>
      <c r="M240" s="69" t="s">
        <v>209</v>
      </c>
      <c r="N240" s="69" t="s">
        <v>209</v>
      </c>
      <c r="O240" s="69" t="s">
        <v>209</v>
      </c>
      <c r="P240" s="69" t="s">
        <v>102</v>
      </c>
      <c r="Q240" s="69" t="s">
        <v>102</v>
      </c>
      <c r="R240" s="69" t="s">
        <v>102</v>
      </c>
      <c r="S240" s="69">
        <v>2016</v>
      </c>
      <c r="T240" s="112" t="s">
        <v>4706</v>
      </c>
      <c r="U240" s="68">
        <v>2485000</v>
      </c>
      <c r="V240" s="68">
        <v>1090000</v>
      </c>
      <c r="W240" s="68" t="s">
        <v>102</v>
      </c>
      <c r="X240" s="68"/>
      <c r="Y240" s="69" t="s">
        <v>7731</v>
      </c>
      <c r="Z240" s="69"/>
      <c r="AA240" s="69" t="s">
        <v>73</v>
      </c>
      <c r="AB240" s="70" t="s">
        <v>7795</v>
      </c>
      <c r="AC240" s="74" t="s">
        <v>102</v>
      </c>
      <c r="AD240" s="69" t="s">
        <v>209</v>
      </c>
      <c r="AE240" s="68"/>
      <c r="AF240" s="69" t="s">
        <v>3186</v>
      </c>
      <c r="AG240" s="69" t="s">
        <v>7860</v>
      </c>
      <c r="AH240" s="70" t="s">
        <v>7861</v>
      </c>
      <c r="AI240" s="70" t="s">
        <v>5314</v>
      </c>
      <c r="AJ240" s="69"/>
      <c r="AK240" s="69" t="s">
        <v>105</v>
      </c>
      <c r="AL240" s="69" t="s">
        <v>4706</v>
      </c>
      <c r="AM240" s="69"/>
      <c r="AN240" s="69">
        <v>5</v>
      </c>
      <c r="AO240" s="69"/>
      <c r="AP240" s="69" t="s">
        <v>5366</v>
      </c>
    </row>
    <row r="241" spans="1:42" ht="84">
      <c r="A241" s="69">
        <v>587</v>
      </c>
      <c r="B241" s="69" t="s">
        <v>7869</v>
      </c>
      <c r="C241" s="69" t="s">
        <v>7870</v>
      </c>
      <c r="D241" s="69" t="s">
        <v>7871</v>
      </c>
      <c r="E241" s="69" t="s">
        <v>7872</v>
      </c>
      <c r="F241" s="149" t="s">
        <v>7873</v>
      </c>
      <c r="G241" s="69" t="s">
        <v>3180</v>
      </c>
      <c r="H241" s="69" t="s">
        <v>7870</v>
      </c>
      <c r="I241" s="69" t="s">
        <v>7870</v>
      </c>
      <c r="J241" s="69" t="s">
        <v>7874</v>
      </c>
      <c r="K241" s="69" t="s">
        <v>209</v>
      </c>
      <c r="L241" s="69" t="s">
        <v>102</v>
      </c>
      <c r="M241" s="69" t="s">
        <v>209</v>
      </c>
      <c r="N241" s="69" t="s">
        <v>209</v>
      </c>
      <c r="O241" s="69" t="s">
        <v>209</v>
      </c>
      <c r="P241" s="69" t="s">
        <v>102</v>
      </c>
      <c r="Q241" s="69" t="s">
        <v>102</v>
      </c>
      <c r="R241" s="69" t="s">
        <v>102</v>
      </c>
      <c r="S241" s="69">
        <v>2011</v>
      </c>
      <c r="T241" s="112" t="s">
        <v>4706</v>
      </c>
      <c r="U241" s="68">
        <v>4565000</v>
      </c>
      <c r="V241" s="68">
        <v>3745000</v>
      </c>
      <c r="W241" s="68">
        <v>1590000</v>
      </c>
      <c r="X241" s="68"/>
      <c r="Y241" s="69" t="s">
        <v>7731</v>
      </c>
      <c r="Z241" s="69"/>
      <c r="AA241" s="69" t="s">
        <v>73</v>
      </c>
      <c r="AB241" s="70" t="s">
        <v>7875</v>
      </c>
      <c r="AC241" s="74" t="s">
        <v>102</v>
      </c>
      <c r="AD241" s="69" t="s">
        <v>209</v>
      </c>
      <c r="AE241" s="68"/>
      <c r="AF241" s="69" t="s">
        <v>3186</v>
      </c>
      <c r="AG241" s="69" t="s">
        <v>6096</v>
      </c>
      <c r="AH241" s="70" t="s">
        <v>7876</v>
      </c>
      <c r="AI241" s="70" t="s">
        <v>5314</v>
      </c>
      <c r="AJ241" s="69"/>
      <c r="AK241" s="69" t="s">
        <v>105</v>
      </c>
      <c r="AL241" s="69" t="s">
        <v>4706</v>
      </c>
      <c r="AM241" s="69"/>
      <c r="AN241" s="69">
        <v>5</v>
      </c>
      <c r="AO241" s="69"/>
      <c r="AP241" s="69" t="s">
        <v>5366</v>
      </c>
    </row>
    <row r="242" spans="1:42" ht="84">
      <c r="A242" s="69">
        <v>593</v>
      </c>
      <c r="B242" s="69" t="s">
        <v>7914</v>
      </c>
      <c r="C242" s="69" t="s">
        <v>7915</v>
      </c>
      <c r="D242" s="69" t="s">
        <v>7916</v>
      </c>
      <c r="E242" s="69" t="s">
        <v>7917</v>
      </c>
      <c r="F242" s="149" t="s">
        <v>7918</v>
      </c>
      <c r="G242" s="69" t="s">
        <v>3193</v>
      </c>
      <c r="H242" s="69" t="s">
        <v>7915</v>
      </c>
      <c r="I242" s="69" t="s">
        <v>7915</v>
      </c>
      <c r="J242" s="69" t="s">
        <v>7919</v>
      </c>
      <c r="K242" s="69" t="s">
        <v>209</v>
      </c>
      <c r="L242" s="69" t="s">
        <v>102</v>
      </c>
      <c r="M242" s="69" t="s">
        <v>209</v>
      </c>
      <c r="N242" s="69" t="s">
        <v>209</v>
      </c>
      <c r="O242" s="69" t="s">
        <v>209</v>
      </c>
      <c r="P242" s="69" t="s">
        <v>102</v>
      </c>
      <c r="Q242" s="69" t="s">
        <v>102</v>
      </c>
      <c r="R242" s="69" t="s">
        <v>102</v>
      </c>
      <c r="S242" s="69">
        <v>2016</v>
      </c>
      <c r="T242" s="112" t="s">
        <v>4706</v>
      </c>
      <c r="U242" s="68">
        <v>535000</v>
      </c>
      <c r="V242" s="68"/>
      <c r="W242" s="68" t="s">
        <v>102</v>
      </c>
      <c r="X242" s="68"/>
      <c r="Y242" s="69" t="s">
        <v>7794</v>
      </c>
      <c r="Z242" s="69"/>
      <c r="AA242" s="69" t="s">
        <v>73</v>
      </c>
      <c r="AB242" s="70" t="s">
        <v>7920</v>
      </c>
      <c r="AC242" s="74" t="s">
        <v>102</v>
      </c>
      <c r="AD242" s="69" t="s">
        <v>209</v>
      </c>
      <c r="AE242" s="68"/>
      <c r="AF242" s="69" t="s">
        <v>3206</v>
      </c>
      <c r="AG242" s="69" t="s">
        <v>7921</v>
      </c>
      <c r="AH242" s="70" t="s">
        <v>7922</v>
      </c>
      <c r="AI242" s="70" t="s">
        <v>5314</v>
      </c>
      <c r="AJ242" s="69"/>
      <c r="AK242" s="69" t="s">
        <v>105</v>
      </c>
      <c r="AL242" s="69" t="s">
        <v>4706</v>
      </c>
      <c r="AM242" s="69"/>
      <c r="AN242" s="69">
        <v>3</v>
      </c>
      <c r="AO242" s="69"/>
      <c r="AP242" s="69" t="s">
        <v>7923</v>
      </c>
    </row>
    <row r="243" spans="1:42" ht="56">
      <c r="A243" s="69">
        <v>595</v>
      </c>
      <c r="B243" s="69" t="s">
        <v>7932</v>
      </c>
      <c r="C243" s="69" t="s">
        <v>7933</v>
      </c>
      <c r="D243" s="69" t="s">
        <v>7934</v>
      </c>
      <c r="E243" s="69" t="s">
        <v>7935</v>
      </c>
      <c r="F243" s="149" t="s">
        <v>7936</v>
      </c>
      <c r="G243" s="69" t="s">
        <v>3193</v>
      </c>
      <c r="H243" s="69" t="s">
        <v>7933</v>
      </c>
      <c r="I243" s="69" t="s">
        <v>7933</v>
      </c>
      <c r="J243" s="69" t="s">
        <v>7937</v>
      </c>
      <c r="K243" s="69" t="s">
        <v>209</v>
      </c>
      <c r="L243" s="69" t="s">
        <v>102</v>
      </c>
      <c r="M243" s="69" t="s">
        <v>209</v>
      </c>
      <c r="N243" s="69" t="s">
        <v>209</v>
      </c>
      <c r="O243" s="69" t="s">
        <v>209</v>
      </c>
      <c r="P243" s="69" t="s">
        <v>102</v>
      </c>
      <c r="Q243" s="69" t="s">
        <v>102</v>
      </c>
      <c r="R243" s="69" t="s">
        <v>102</v>
      </c>
      <c r="S243" s="69">
        <v>2017</v>
      </c>
      <c r="T243" s="112" t="s">
        <v>4706</v>
      </c>
      <c r="U243" s="68">
        <v>15060000</v>
      </c>
      <c r="V243" s="68">
        <v>22617000</v>
      </c>
      <c r="W243" s="68">
        <v>1750000</v>
      </c>
      <c r="X243" s="68"/>
      <c r="Y243" s="69" t="s">
        <v>7731</v>
      </c>
      <c r="Z243" s="69"/>
      <c r="AA243" s="69" t="s">
        <v>73</v>
      </c>
      <c r="AB243" s="70" t="s">
        <v>7732</v>
      </c>
      <c r="AC243" s="74" t="s">
        <v>102</v>
      </c>
      <c r="AD243" s="69" t="s">
        <v>209</v>
      </c>
      <c r="AE243" s="68"/>
      <c r="AF243" s="69" t="s">
        <v>3186</v>
      </c>
      <c r="AG243" s="69" t="s">
        <v>6086</v>
      </c>
      <c r="AH243" s="70" t="s">
        <v>7938</v>
      </c>
      <c r="AI243" s="70" t="s">
        <v>7394</v>
      </c>
      <c r="AJ243" s="69"/>
      <c r="AK243" s="69" t="s">
        <v>105</v>
      </c>
      <c r="AL243" s="69" t="s">
        <v>4706</v>
      </c>
      <c r="AM243" s="69"/>
      <c r="AN243" s="69">
        <v>2</v>
      </c>
      <c r="AO243" s="69"/>
      <c r="AP243" s="69" t="s">
        <v>7939</v>
      </c>
    </row>
    <row r="244" spans="1:42" ht="84">
      <c r="A244" s="69">
        <v>596</v>
      </c>
      <c r="B244" s="69" t="s">
        <v>7940</v>
      </c>
      <c r="C244" s="69" t="s">
        <v>7941</v>
      </c>
      <c r="D244" s="69" t="s">
        <v>7942</v>
      </c>
      <c r="E244" s="69" t="s">
        <v>7943</v>
      </c>
      <c r="F244" s="149" t="s">
        <v>7944</v>
      </c>
      <c r="G244" s="69" t="s">
        <v>3193</v>
      </c>
      <c r="H244" s="69" t="s">
        <v>7941</v>
      </c>
      <c r="I244" s="69" t="s">
        <v>7941</v>
      </c>
      <c r="J244" s="69" t="s">
        <v>7945</v>
      </c>
      <c r="K244" s="69" t="s">
        <v>209</v>
      </c>
      <c r="L244" s="69" t="s">
        <v>102</v>
      </c>
      <c r="M244" s="69" t="s">
        <v>209</v>
      </c>
      <c r="N244" s="69" t="s">
        <v>209</v>
      </c>
      <c r="O244" s="69" t="s">
        <v>209</v>
      </c>
      <c r="P244" s="69" t="s">
        <v>102</v>
      </c>
      <c r="Q244" s="69" t="s">
        <v>102</v>
      </c>
      <c r="R244" s="69" t="s">
        <v>102</v>
      </c>
      <c r="S244" s="69">
        <v>2017</v>
      </c>
      <c r="T244" s="112" t="s">
        <v>4706</v>
      </c>
      <c r="U244" s="68">
        <v>1550000</v>
      </c>
      <c r="V244" s="68"/>
      <c r="W244" s="68" t="s">
        <v>102</v>
      </c>
      <c r="X244" s="68"/>
      <c r="Y244" s="69" t="s">
        <v>7731</v>
      </c>
      <c r="Z244" s="69"/>
      <c r="AA244" s="69" t="s">
        <v>73</v>
      </c>
      <c r="AB244" s="70" t="s">
        <v>7875</v>
      </c>
      <c r="AC244" s="74" t="s">
        <v>102</v>
      </c>
      <c r="AD244" s="69" t="s">
        <v>209</v>
      </c>
      <c r="AE244" s="68"/>
      <c r="AF244" s="69" t="s">
        <v>3206</v>
      </c>
      <c r="AG244" s="69" t="s">
        <v>7946</v>
      </c>
      <c r="AH244" s="70">
        <v>350000</v>
      </c>
      <c r="AI244" s="70" t="s">
        <v>5314</v>
      </c>
      <c r="AJ244" s="69"/>
      <c r="AK244" s="69" t="s">
        <v>105</v>
      </c>
      <c r="AL244" s="69" t="s">
        <v>5785</v>
      </c>
      <c r="AM244" s="69"/>
      <c r="AN244" s="69">
        <v>3</v>
      </c>
      <c r="AO244" s="69"/>
      <c r="AP244" s="69" t="s">
        <v>5366</v>
      </c>
    </row>
    <row r="245" spans="1:42" ht="84">
      <c r="A245" s="69">
        <v>600</v>
      </c>
      <c r="B245" s="69" t="s">
        <v>7968</v>
      </c>
      <c r="C245" s="69" t="s">
        <v>7433</v>
      </c>
      <c r="D245" s="69" t="s">
        <v>7969</v>
      </c>
      <c r="E245" s="69" t="s">
        <v>7970</v>
      </c>
      <c r="F245" s="149" t="s">
        <v>7971</v>
      </c>
      <c r="G245" s="69" t="s">
        <v>3180</v>
      </c>
      <c r="H245" s="69" t="s">
        <v>7433</v>
      </c>
      <c r="I245" s="69" t="s">
        <v>7433</v>
      </c>
      <c r="J245" s="69" t="s">
        <v>7972</v>
      </c>
      <c r="K245" s="69" t="s">
        <v>209</v>
      </c>
      <c r="L245" s="69" t="s">
        <v>102</v>
      </c>
      <c r="M245" s="69" t="s">
        <v>209</v>
      </c>
      <c r="N245" s="69" t="s">
        <v>209</v>
      </c>
      <c r="O245" s="69" t="s">
        <v>209</v>
      </c>
      <c r="P245" s="69" t="s">
        <v>102</v>
      </c>
      <c r="Q245" s="69" t="s">
        <v>102</v>
      </c>
      <c r="R245" s="69" t="s">
        <v>102</v>
      </c>
      <c r="S245" s="69">
        <v>2017</v>
      </c>
      <c r="T245" s="112" t="s">
        <v>4706</v>
      </c>
      <c r="U245" s="68">
        <v>772500</v>
      </c>
      <c r="V245" s="68">
        <v>100000</v>
      </c>
      <c r="W245" s="68" t="s">
        <v>102</v>
      </c>
      <c r="X245" s="68"/>
      <c r="Y245" s="69" t="s">
        <v>7731</v>
      </c>
      <c r="Z245" s="69"/>
      <c r="AA245" s="69" t="s">
        <v>73</v>
      </c>
      <c r="AB245" s="70" t="s">
        <v>7795</v>
      </c>
      <c r="AC245" s="74" t="s">
        <v>102</v>
      </c>
      <c r="AD245" s="69" t="s">
        <v>209</v>
      </c>
      <c r="AE245" s="68"/>
      <c r="AF245" s="69" t="s">
        <v>3186</v>
      </c>
      <c r="AG245" s="69" t="s">
        <v>7973</v>
      </c>
      <c r="AH245" s="70" t="s">
        <v>7974</v>
      </c>
      <c r="AI245" s="70" t="s">
        <v>5314</v>
      </c>
      <c r="AJ245" s="69"/>
      <c r="AK245" s="69" t="s">
        <v>105</v>
      </c>
      <c r="AL245" s="69" t="s">
        <v>5785</v>
      </c>
      <c r="AM245" s="69"/>
      <c r="AN245" s="69">
        <v>2</v>
      </c>
      <c r="AO245" s="69"/>
      <c r="AP245" s="69" t="s">
        <v>7975</v>
      </c>
    </row>
    <row r="246" spans="1:42" ht="84">
      <c r="A246" s="69">
        <v>602</v>
      </c>
      <c r="B246" s="69" t="s">
        <v>7982</v>
      </c>
      <c r="C246" s="69" t="s">
        <v>7983</v>
      </c>
      <c r="D246" s="69" t="s">
        <v>7984</v>
      </c>
      <c r="E246" s="69" t="s">
        <v>7985</v>
      </c>
      <c r="F246" s="149" t="s">
        <v>7986</v>
      </c>
      <c r="G246" s="69" t="s">
        <v>3180</v>
      </c>
      <c r="H246" s="69" t="s">
        <v>7983</v>
      </c>
      <c r="I246" s="69" t="s">
        <v>7983</v>
      </c>
      <c r="J246" s="69" t="s">
        <v>7987</v>
      </c>
      <c r="K246" s="69" t="s">
        <v>209</v>
      </c>
      <c r="L246" s="69" t="s">
        <v>102</v>
      </c>
      <c r="M246" s="69" t="s">
        <v>209</v>
      </c>
      <c r="N246" s="69" t="s">
        <v>209</v>
      </c>
      <c r="O246" s="69" t="s">
        <v>209</v>
      </c>
      <c r="P246" s="69" t="s">
        <v>102</v>
      </c>
      <c r="Q246" s="69" t="s">
        <v>102</v>
      </c>
      <c r="R246" s="69" t="s">
        <v>102</v>
      </c>
      <c r="S246" s="69">
        <v>2015</v>
      </c>
      <c r="T246" s="112" t="s">
        <v>4706</v>
      </c>
      <c r="U246" s="68">
        <v>470000</v>
      </c>
      <c r="V246" s="68">
        <v>1580000</v>
      </c>
      <c r="W246" s="68">
        <v>620000</v>
      </c>
      <c r="X246" s="68"/>
      <c r="Y246" s="69" t="s">
        <v>7731</v>
      </c>
      <c r="Z246" s="69"/>
      <c r="AA246" s="69" t="s">
        <v>73</v>
      </c>
      <c r="AB246" s="70" t="s">
        <v>7732</v>
      </c>
      <c r="AC246" s="74" t="s">
        <v>102</v>
      </c>
      <c r="AD246" s="69" t="s">
        <v>209</v>
      </c>
      <c r="AE246" s="68"/>
      <c r="AF246" s="69" t="s">
        <v>3206</v>
      </c>
      <c r="AG246" s="69" t="s">
        <v>7860</v>
      </c>
      <c r="AH246" s="70" t="s">
        <v>7988</v>
      </c>
      <c r="AI246" s="70" t="s">
        <v>5314</v>
      </c>
      <c r="AJ246" s="69"/>
      <c r="AK246" s="69" t="s">
        <v>105</v>
      </c>
      <c r="AL246" s="69" t="s">
        <v>4706</v>
      </c>
      <c r="AM246" s="69"/>
      <c r="AN246" s="69">
        <v>4</v>
      </c>
      <c r="AO246" s="69"/>
      <c r="AP246" s="69" t="s">
        <v>7989</v>
      </c>
    </row>
    <row r="247" spans="1:42" ht="84">
      <c r="A247" s="69">
        <v>603</v>
      </c>
      <c r="B247" s="69" t="s">
        <v>7990</v>
      </c>
      <c r="C247" s="69" t="s">
        <v>7991</v>
      </c>
      <c r="D247" s="69" t="s">
        <v>7992</v>
      </c>
      <c r="E247" s="69" t="s">
        <v>7993</v>
      </c>
      <c r="F247" s="149" t="s">
        <v>7994</v>
      </c>
      <c r="G247" s="69" t="s">
        <v>3180</v>
      </c>
      <c r="H247" s="69" t="s">
        <v>7991</v>
      </c>
      <c r="I247" s="69" t="s">
        <v>7991</v>
      </c>
      <c r="J247" s="69" t="s">
        <v>7995</v>
      </c>
      <c r="K247" s="69" t="s">
        <v>209</v>
      </c>
      <c r="L247" s="69" t="s">
        <v>102</v>
      </c>
      <c r="M247" s="69" t="s">
        <v>209</v>
      </c>
      <c r="N247" s="69" t="s">
        <v>209</v>
      </c>
      <c r="O247" s="69" t="s">
        <v>209</v>
      </c>
      <c r="P247" s="69" t="s">
        <v>102</v>
      </c>
      <c r="Q247" s="69" t="s">
        <v>102</v>
      </c>
      <c r="R247" s="69" t="s">
        <v>102</v>
      </c>
      <c r="S247" s="69">
        <v>2016</v>
      </c>
      <c r="T247" s="112" t="s">
        <v>4706</v>
      </c>
      <c r="U247" s="68">
        <v>9360000</v>
      </c>
      <c r="V247" s="68">
        <v>3659000</v>
      </c>
      <c r="W247" s="68">
        <v>1222000</v>
      </c>
      <c r="X247" s="68"/>
      <c r="Y247" s="69" t="s">
        <v>7731</v>
      </c>
      <c r="Z247" s="69"/>
      <c r="AA247" s="69" t="s">
        <v>73</v>
      </c>
      <c r="AB247" s="70" t="s">
        <v>7795</v>
      </c>
      <c r="AC247" s="74" t="s">
        <v>102</v>
      </c>
      <c r="AD247" s="69" t="s">
        <v>209</v>
      </c>
      <c r="AE247" s="68"/>
      <c r="AF247" s="69" t="s">
        <v>3186</v>
      </c>
      <c r="AG247" s="69" t="s">
        <v>7996</v>
      </c>
      <c r="AH247" s="70" t="s">
        <v>7997</v>
      </c>
      <c r="AI247" s="70" t="s">
        <v>7394</v>
      </c>
      <c r="AJ247" s="69"/>
      <c r="AK247" s="69" t="s">
        <v>105</v>
      </c>
      <c r="AL247" s="69" t="s">
        <v>4706</v>
      </c>
      <c r="AM247" s="69"/>
      <c r="AN247" s="69">
        <v>3</v>
      </c>
      <c r="AO247" s="69" t="s">
        <v>7998</v>
      </c>
      <c r="AP247" s="69" t="s">
        <v>7999</v>
      </c>
    </row>
    <row r="248" spans="1:42" ht="56">
      <c r="A248" s="69">
        <v>607</v>
      </c>
      <c r="B248" s="69" t="s">
        <v>8022</v>
      </c>
      <c r="C248" s="69" t="s">
        <v>8023</v>
      </c>
      <c r="D248" s="69" t="s">
        <v>8024</v>
      </c>
      <c r="E248" s="69" t="s">
        <v>8025</v>
      </c>
      <c r="F248" s="149" t="s">
        <v>8026</v>
      </c>
      <c r="G248" s="69" t="s">
        <v>3180</v>
      </c>
      <c r="H248" s="69" t="s">
        <v>8023</v>
      </c>
      <c r="I248" s="69" t="s">
        <v>8023</v>
      </c>
      <c r="J248" s="69" t="s">
        <v>8027</v>
      </c>
      <c r="K248" s="69" t="s">
        <v>209</v>
      </c>
      <c r="L248" s="69" t="s">
        <v>102</v>
      </c>
      <c r="M248" s="69" t="s">
        <v>209</v>
      </c>
      <c r="N248" s="69" t="s">
        <v>209</v>
      </c>
      <c r="O248" s="69" t="s">
        <v>209</v>
      </c>
      <c r="P248" s="69" t="s">
        <v>102</v>
      </c>
      <c r="Q248" s="69" t="s">
        <v>102</v>
      </c>
      <c r="R248" s="69" t="s">
        <v>102</v>
      </c>
      <c r="S248" s="69">
        <v>2016</v>
      </c>
      <c r="T248" s="112" t="s">
        <v>4706</v>
      </c>
      <c r="U248" s="68">
        <v>125000</v>
      </c>
      <c r="V248" s="68"/>
      <c r="W248" s="68" t="s">
        <v>102</v>
      </c>
      <c r="X248" s="68"/>
      <c r="Y248" s="69" t="s">
        <v>7731</v>
      </c>
      <c r="Z248" s="69"/>
      <c r="AA248" s="69" t="s">
        <v>73</v>
      </c>
      <c r="AB248" s="70" t="s">
        <v>7875</v>
      </c>
      <c r="AC248" s="74" t="s">
        <v>102</v>
      </c>
      <c r="AD248" s="69" t="s">
        <v>209</v>
      </c>
      <c r="AE248" s="68"/>
      <c r="AF248" s="69" t="s">
        <v>3186</v>
      </c>
      <c r="AG248" s="69" t="s">
        <v>6086</v>
      </c>
      <c r="AH248" s="70"/>
      <c r="AI248" s="70" t="s">
        <v>7394</v>
      </c>
      <c r="AJ248" s="69"/>
      <c r="AK248" s="69" t="s">
        <v>105</v>
      </c>
      <c r="AL248" s="69" t="s">
        <v>4706</v>
      </c>
      <c r="AM248" s="69"/>
      <c r="AN248" s="69">
        <v>3</v>
      </c>
      <c r="AO248" s="69" t="s">
        <v>7998</v>
      </c>
      <c r="AP248" s="69" t="s">
        <v>5366</v>
      </c>
    </row>
    <row r="249" spans="1:42" ht="70">
      <c r="A249" s="69">
        <v>611</v>
      </c>
      <c r="B249" s="69" t="s">
        <v>8050</v>
      </c>
      <c r="C249" s="69" t="s">
        <v>8051</v>
      </c>
      <c r="D249" s="69" t="s">
        <v>8052</v>
      </c>
      <c r="E249" s="69" t="s">
        <v>8053</v>
      </c>
      <c r="F249" s="149" t="s">
        <v>8054</v>
      </c>
      <c r="G249" s="69" t="s">
        <v>3193</v>
      </c>
      <c r="H249" s="69" t="s">
        <v>8051</v>
      </c>
      <c r="I249" s="69" t="s">
        <v>8051</v>
      </c>
      <c r="J249" s="69" t="s">
        <v>8055</v>
      </c>
      <c r="K249" s="69" t="s">
        <v>209</v>
      </c>
      <c r="L249" s="69" t="s">
        <v>102</v>
      </c>
      <c r="M249" s="69" t="s">
        <v>209</v>
      </c>
      <c r="N249" s="69" t="s">
        <v>209</v>
      </c>
      <c r="O249" s="69" t="s">
        <v>209</v>
      </c>
      <c r="P249" s="69" t="s">
        <v>102</v>
      </c>
      <c r="Q249" s="69" t="s">
        <v>102</v>
      </c>
      <c r="R249" s="69" t="s">
        <v>102</v>
      </c>
      <c r="S249" s="69">
        <v>2016</v>
      </c>
      <c r="T249" s="112" t="s">
        <v>4706</v>
      </c>
      <c r="U249" s="68">
        <v>1416500</v>
      </c>
      <c r="V249" s="68">
        <v>195000</v>
      </c>
      <c r="W249" s="68" t="s">
        <v>102</v>
      </c>
      <c r="X249" s="68"/>
      <c r="Y249" s="69" t="s">
        <v>7794</v>
      </c>
      <c r="Z249" s="69"/>
      <c r="AA249" s="69" t="s">
        <v>73</v>
      </c>
      <c r="AB249" s="70" t="s">
        <v>7774</v>
      </c>
      <c r="AC249" s="74" t="s">
        <v>102</v>
      </c>
      <c r="AD249" s="69" t="s">
        <v>209</v>
      </c>
      <c r="AE249" s="68"/>
      <c r="AF249" s="69" t="s">
        <v>3186</v>
      </c>
      <c r="AG249" s="69" t="s">
        <v>8056</v>
      </c>
      <c r="AH249" s="70">
        <v>195000</v>
      </c>
      <c r="AI249" s="70" t="s">
        <v>5314</v>
      </c>
      <c r="AJ249" s="69"/>
      <c r="AK249" s="69" t="s">
        <v>105</v>
      </c>
      <c r="AL249" s="69" t="s">
        <v>4706</v>
      </c>
      <c r="AM249" s="69"/>
      <c r="AN249" s="69">
        <v>5</v>
      </c>
      <c r="AO249" s="69"/>
      <c r="AP249" s="69" t="s">
        <v>5366</v>
      </c>
    </row>
    <row r="250" spans="1:42" ht="56">
      <c r="A250" s="69">
        <v>612</v>
      </c>
      <c r="B250" s="69" t="s">
        <v>8057</v>
      </c>
      <c r="C250" s="69" t="s">
        <v>8058</v>
      </c>
      <c r="D250" s="69" t="s">
        <v>8059</v>
      </c>
      <c r="E250" s="69" t="s">
        <v>8060</v>
      </c>
      <c r="F250" s="149" t="s">
        <v>8061</v>
      </c>
      <c r="G250" s="69" t="s">
        <v>3180</v>
      </c>
      <c r="H250" s="69" t="s">
        <v>8058</v>
      </c>
      <c r="I250" s="69" t="s">
        <v>8058</v>
      </c>
      <c r="J250" s="69" t="s">
        <v>8062</v>
      </c>
      <c r="K250" s="69" t="s">
        <v>209</v>
      </c>
      <c r="L250" s="69" t="s">
        <v>102</v>
      </c>
      <c r="M250" s="69" t="s">
        <v>209</v>
      </c>
      <c r="N250" s="69" t="s">
        <v>209</v>
      </c>
      <c r="O250" s="69" t="s">
        <v>209</v>
      </c>
      <c r="P250" s="69" t="s">
        <v>102</v>
      </c>
      <c r="Q250" s="69" t="s">
        <v>102</v>
      </c>
      <c r="R250" s="69" t="s">
        <v>102</v>
      </c>
      <c r="S250" s="69">
        <v>2019</v>
      </c>
      <c r="T250" s="112" t="s">
        <v>4706</v>
      </c>
      <c r="U250" s="68"/>
      <c r="V250" s="68"/>
      <c r="W250" s="68">
        <v>550000</v>
      </c>
      <c r="X250" s="68"/>
      <c r="Y250" s="69" t="s">
        <v>7731</v>
      </c>
      <c r="Z250" s="69"/>
      <c r="AA250" s="69" t="s">
        <v>73</v>
      </c>
      <c r="AB250" s="70" t="s">
        <v>7795</v>
      </c>
      <c r="AC250" s="74" t="s">
        <v>102</v>
      </c>
      <c r="AD250" s="69" t="s">
        <v>209</v>
      </c>
      <c r="AE250" s="68"/>
      <c r="AF250" s="69" t="s">
        <v>3206</v>
      </c>
      <c r="AG250" s="69" t="s">
        <v>8063</v>
      </c>
      <c r="AH250" s="70" t="s">
        <v>8064</v>
      </c>
      <c r="AI250" s="70" t="s">
        <v>5314</v>
      </c>
      <c r="AJ250" s="69"/>
      <c r="AK250" s="69" t="s">
        <v>105</v>
      </c>
      <c r="AL250" s="69" t="s">
        <v>4706</v>
      </c>
      <c r="AM250" s="69"/>
      <c r="AN250" s="69">
        <v>3</v>
      </c>
      <c r="AO250" s="69"/>
      <c r="AP250" s="69" t="s">
        <v>8065</v>
      </c>
    </row>
    <row r="251" spans="1:42" ht="56">
      <c r="A251" s="69">
        <v>614</v>
      </c>
      <c r="B251" s="69" t="s">
        <v>8072</v>
      </c>
      <c r="C251" s="69" t="s">
        <v>8073</v>
      </c>
      <c r="D251" s="69" t="s">
        <v>8074</v>
      </c>
      <c r="E251" s="69" t="s">
        <v>8075</v>
      </c>
      <c r="F251" s="69" t="s">
        <v>102</v>
      </c>
      <c r="G251" s="69" t="s">
        <v>3180</v>
      </c>
      <c r="H251" s="69" t="s">
        <v>8073</v>
      </c>
      <c r="I251" s="69" t="s">
        <v>8073</v>
      </c>
      <c r="J251" s="69" t="s">
        <v>8076</v>
      </c>
      <c r="K251" s="69" t="s">
        <v>209</v>
      </c>
      <c r="L251" s="69" t="s">
        <v>102</v>
      </c>
      <c r="M251" s="69" t="s">
        <v>209</v>
      </c>
      <c r="N251" s="69" t="s">
        <v>209</v>
      </c>
      <c r="O251" s="69" t="s">
        <v>209</v>
      </c>
      <c r="P251" s="69" t="s">
        <v>102</v>
      </c>
      <c r="Q251" s="69" t="s">
        <v>102</v>
      </c>
      <c r="R251" s="69" t="s">
        <v>102</v>
      </c>
      <c r="S251" s="69">
        <v>2019</v>
      </c>
      <c r="T251" s="112" t="s">
        <v>4706</v>
      </c>
      <c r="U251" s="68"/>
      <c r="V251" s="68"/>
      <c r="W251" s="68">
        <v>267000</v>
      </c>
      <c r="X251" s="68"/>
      <c r="Y251" s="69" t="s">
        <v>7731</v>
      </c>
      <c r="Z251" s="69"/>
      <c r="AA251" s="69" t="s">
        <v>73</v>
      </c>
      <c r="AB251" s="70" t="s">
        <v>7774</v>
      </c>
      <c r="AC251" s="74" t="s">
        <v>102</v>
      </c>
      <c r="AD251" s="69" t="s">
        <v>209</v>
      </c>
      <c r="AE251" s="68"/>
      <c r="AF251" s="69" t="s">
        <v>3206</v>
      </c>
      <c r="AG251" s="69" t="s">
        <v>8077</v>
      </c>
      <c r="AH251" s="70" t="s">
        <v>8078</v>
      </c>
      <c r="AI251" s="70" t="s">
        <v>5314</v>
      </c>
      <c r="AJ251" s="69"/>
      <c r="AK251" s="69" t="s">
        <v>105</v>
      </c>
      <c r="AL251" s="69" t="s">
        <v>4706</v>
      </c>
      <c r="AM251" s="69"/>
      <c r="AN251" s="69">
        <v>7</v>
      </c>
      <c r="AO251" s="69"/>
      <c r="AP251" s="69" t="s">
        <v>5366</v>
      </c>
    </row>
    <row r="252" spans="1:42" ht="56">
      <c r="A252" s="69">
        <v>615</v>
      </c>
      <c r="B252" s="69" t="s">
        <v>8079</v>
      </c>
      <c r="C252" s="69" t="s">
        <v>8080</v>
      </c>
      <c r="D252" s="69" t="s">
        <v>8081</v>
      </c>
      <c r="E252" s="69" t="s">
        <v>8082</v>
      </c>
      <c r="F252" s="149" t="s">
        <v>8083</v>
      </c>
      <c r="G252" s="69" t="s">
        <v>3193</v>
      </c>
      <c r="H252" s="69" t="s">
        <v>8080</v>
      </c>
      <c r="I252" s="69" t="s">
        <v>8080</v>
      </c>
      <c r="J252" s="69" t="s">
        <v>8084</v>
      </c>
      <c r="K252" s="69" t="s">
        <v>209</v>
      </c>
      <c r="L252" s="69" t="s">
        <v>102</v>
      </c>
      <c r="M252" s="69" t="s">
        <v>209</v>
      </c>
      <c r="N252" s="69" t="s">
        <v>209</v>
      </c>
      <c r="O252" s="69" t="s">
        <v>209</v>
      </c>
      <c r="P252" s="69" t="s">
        <v>102</v>
      </c>
      <c r="Q252" s="69" t="s">
        <v>102</v>
      </c>
      <c r="R252" s="69" t="s">
        <v>102</v>
      </c>
      <c r="S252" s="69">
        <v>2019</v>
      </c>
      <c r="T252" s="112" t="s">
        <v>4706</v>
      </c>
      <c r="U252" s="68">
        <v>100000</v>
      </c>
      <c r="V252" s="68">
        <v>1350000</v>
      </c>
      <c r="W252" s="68">
        <v>150000</v>
      </c>
      <c r="X252" s="68"/>
      <c r="Y252" s="69" t="s">
        <v>7731</v>
      </c>
      <c r="Z252" s="69"/>
      <c r="AA252" s="69" t="s">
        <v>73</v>
      </c>
      <c r="AB252" s="70" t="s">
        <v>7795</v>
      </c>
      <c r="AC252" s="74" t="s">
        <v>102</v>
      </c>
      <c r="AD252" s="69" t="s">
        <v>209</v>
      </c>
      <c r="AE252" s="68"/>
      <c r="AF252" s="69" t="s">
        <v>3186</v>
      </c>
      <c r="AG252" s="69" t="s">
        <v>6086</v>
      </c>
      <c r="AH252" s="70" t="s">
        <v>8085</v>
      </c>
      <c r="AI252" s="70" t="s">
        <v>7394</v>
      </c>
      <c r="AJ252" s="69"/>
      <c r="AK252" s="69" t="s">
        <v>105</v>
      </c>
      <c r="AL252" s="69" t="s">
        <v>4706</v>
      </c>
      <c r="AM252" s="69"/>
      <c r="AN252" s="69">
        <v>5</v>
      </c>
      <c r="AO252" s="69"/>
      <c r="AP252" s="69" t="s">
        <v>5366</v>
      </c>
    </row>
    <row r="253" spans="1:42" ht="56">
      <c r="A253" s="69">
        <v>622</v>
      </c>
      <c r="B253" s="69" t="s">
        <v>8121</v>
      </c>
      <c r="C253" s="69" t="s">
        <v>8122</v>
      </c>
      <c r="D253" s="69" t="s">
        <v>8123</v>
      </c>
      <c r="E253" s="69" t="s">
        <v>8124</v>
      </c>
      <c r="F253" s="149" t="s">
        <v>8125</v>
      </c>
      <c r="G253" s="69" t="s">
        <v>3180</v>
      </c>
      <c r="H253" s="69" t="s">
        <v>8122</v>
      </c>
      <c r="I253" s="69" t="s">
        <v>8122</v>
      </c>
      <c r="J253" s="69" t="s">
        <v>8126</v>
      </c>
      <c r="K253" s="69" t="s">
        <v>209</v>
      </c>
      <c r="L253" s="69" t="s">
        <v>102</v>
      </c>
      <c r="M253" s="69" t="s">
        <v>209</v>
      </c>
      <c r="N253" s="69" t="s">
        <v>209</v>
      </c>
      <c r="O253" s="69" t="s">
        <v>209</v>
      </c>
      <c r="P253" s="69" t="s">
        <v>102</v>
      </c>
      <c r="Q253" s="69" t="s">
        <v>102</v>
      </c>
      <c r="R253" s="69" t="s">
        <v>102</v>
      </c>
      <c r="S253" s="69">
        <v>2017</v>
      </c>
      <c r="T253" s="112" t="s">
        <v>4706</v>
      </c>
      <c r="U253" s="68"/>
      <c r="V253" s="68"/>
      <c r="W253" s="68" t="s">
        <v>102</v>
      </c>
      <c r="X253" s="68"/>
      <c r="Y253" s="69" t="s">
        <v>7794</v>
      </c>
      <c r="Z253" s="69"/>
      <c r="AA253" s="69" t="s">
        <v>73</v>
      </c>
      <c r="AB253" s="70" t="s">
        <v>7774</v>
      </c>
      <c r="AC253" s="74" t="s">
        <v>102</v>
      </c>
      <c r="AD253" s="69" t="s">
        <v>209</v>
      </c>
      <c r="AE253" s="68"/>
      <c r="AF253" s="69" t="s">
        <v>3186</v>
      </c>
      <c r="AG253" s="69"/>
      <c r="AH253" s="70"/>
      <c r="AI253" s="70" t="s">
        <v>5314</v>
      </c>
      <c r="AJ253" s="69"/>
      <c r="AK253" s="69" t="s">
        <v>105</v>
      </c>
      <c r="AL253" s="69" t="s">
        <v>4706</v>
      </c>
      <c r="AM253" s="69"/>
      <c r="AN253" s="69">
        <v>5</v>
      </c>
      <c r="AO253" s="69"/>
      <c r="AP253" s="69" t="s">
        <v>5366</v>
      </c>
    </row>
    <row r="254" spans="1:42" ht="56">
      <c r="A254" s="69">
        <v>626</v>
      </c>
      <c r="B254" s="69" t="s">
        <v>8150</v>
      </c>
      <c r="C254" s="69" t="s">
        <v>8151</v>
      </c>
      <c r="D254" s="69" t="s">
        <v>8152</v>
      </c>
      <c r="E254" s="69" t="s">
        <v>8153</v>
      </c>
      <c r="F254" s="149" t="s">
        <v>8154</v>
      </c>
      <c r="G254" s="69" t="s">
        <v>3180</v>
      </c>
      <c r="H254" s="69" t="s">
        <v>8151</v>
      </c>
      <c r="I254" s="69" t="s">
        <v>8151</v>
      </c>
      <c r="J254" s="69" t="s">
        <v>8155</v>
      </c>
      <c r="K254" s="69" t="s">
        <v>209</v>
      </c>
      <c r="L254" s="69" t="s">
        <v>102</v>
      </c>
      <c r="M254" s="69" t="s">
        <v>209</v>
      </c>
      <c r="N254" s="69" t="s">
        <v>209</v>
      </c>
      <c r="O254" s="69" t="s">
        <v>209</v>
      </c>
      <c r="P254" s="69" t="s">
        <v>102</v>
      </c>
      <c r="Q254" s="69" t="s">
        <v>102</v>
      </c>
      <c r="R254" s="69" t="s">
        <v>102</v>
      </c>
      <c r="S254" s="69">
        <v>2018</v>
      </c>
      <c r="T254" s="112" t="s">
        <v>4706</v>
      </c>
      <c r="U254" s="68"/>
      <c r="V254" s="68">
        <v>135000</v>
      </c>
      <c r="W254" s="68">
        <v>400000</v>
      </c>
      <c r="X254" s="68"/>
      <c r="Y254" s="69" t="s">
        <v>7731</v>
      </c>
      <c r="Z254" s="69"/>
      <c r="AA254" s="74" t="s">
        <v>73</v>
      </c>
      <c r="AB254" s="70"/>
      <c r="AC254" s="74" t="s">
        <v>102</v>
      </c>
      <c r="AD254" s="69" t="s">
        <v>209</v>
      </c>
      <c r="AE254" s="68"/>
      <c r="AF254" s="69" t="s">
        <v>3186</v>
      </c>
      <c r="AG254" s="69" t="s">
        <v>5049</v>
      </c>
      <c r="AH254" s="70">
        <v>15000</v>
      </c>
      <c r="AI254" s="70" t="s">
        <v>5314</v>
      </c>
      <c r="AJ254" s="69"/>
      <c r="AK254" s="69" t="s">
        <v>105</v>
      </c>
      <c r="AL254" s="69" t="s">
        <v>4706</v>
      </c>
      <c r="AM254" s="69"/>
      <c r="AN254" s="69">
        <v>3</v>
      </c>
      <c r="AO254" s="69"/>
      <c r="AP254" s="69" t="s">
        <v>5366</v>
      </c>
    </row>
    <row r="255" spans="1:42" ht="56">
      <c r="A255" s="69">
        <v>628</v>
      </c>
      <c r="B255" s="69" t="s">
        <v>8168</v>
      </c>
      <c r="C255" s="69" t="s">
        <v>8169</v>
      </c>
      <c r="D255" s="69" t="s">
        <v>8170</v>
      </c>
      <c r="E255" s="69" t="s">
        <v>8171</v>
      </c>
      <c r="F255" s="69" t="s">
        <v>102</v>
      </c>
      <c r="G255" s="69" t="s">
        <v>3180</v>
      </c>
      <c r="H255" s="69" t="s">
        <v>8169</v>
      </c>
      <c r="I255" s="69" t="s">
        <v>8169</v>
      </c>
      <c r="J255" s="69" t="s">
        <v>8172</v>
      </c>
      <c r="K255" s="69" t="s">
        <v>209</v>
      </c>
      <c r="L255" s="69" t="s">
        <v>102</v>
      </c>
      <c r="M255" s="69" t="s">
        <v>209</v>
      </c>
      <c r="N255" s="69" t="s">
        <v>209</v>
      </c>
      <c r="O255" s="69" t="s">
        <v>209</v>
      </c>
      <c r="P255" s="69" t="s">
        <v>102</v>
      </c>
      <c r="Q255" s="69" t="s">
        <v>102</v>
      </c>
      <c r="R255" s="69" t="s">
        <v>102</v>
      </c>
      <c r="S255" s="69">
        <v>2017</v>
      </c>
      <c r="T255" s="112" t="s">
        <v>4706</v>
      </c>
      <c r="U255" s="68"/>
      <c r="V255" s="68"/>
      <c r="W255" s="68">
        <v>0</v>
      </c>
      <c r="X255" s="68"/>
      <c r="Y255" s="69" t="s">
        <v>7794</v>
      </c>
      <c r="Z255" s="69"/>
      <c r="AA255" s="74" t="s">
        <v>73</v>
      </c>
      <c r="AB255" s="70"/>
      <c r="AC255" s="74" t="s">
        <v>102</v>
      </c>
      <c r="AD255" s="69" t="s">
        <v>209</v>
      </c>
      <c r="AE255" s="68"/>
      <c r="AF255" s="69" t="s">
        <v>3186</v>
      </c>
      <c r="AG255" s="69" t="s">
        <v>6086</v>
      </c>
      <c r="AH255" s="70"/>
      <c r="AI255" s="70" t="s">
        <v>7394</v>
      </c>
      <c r="AJ255" s="69"/>
      <c r="AK255" s="69" t="s">
        <v>105</v>
      </c>
      <c r="AL255" s="69" t="s">
        <v>4706</v>
      </c>
      <c r="AM255" s="69"/>
      <c r="AN255" s="69">
        <v>5</v>
      </c>
      <c r="AO255" s="69" t="s">
        <v>7998</v>
      </c>
      <c r="AP255" s="69" t="s">
        <v>5366</v>
      </c>
    </row>
    <row r="256" spans="1:42" ht="70">
      <c r="A256" s="69">
        <v>630</v>
      </c>
      <c r="B256" s="69" t="s">
        <v>8180</v>
      </c>
      <c r="C256" s="69" t="s">
        <v>8181</v>
      </c>
      <c r="D256" s="69" t="s">
        <v>8182</v>
      </c>
      <c r="E256" s="69" t="s">
        <v>8183</v>
      </c>
      <c r="F256" s="149" t="s">
        <v>8184</v>
      </c>
      <c r="G256" s="69" t="s">
        <v>3180</v>
      </c>
      <c r="H256" s="69" t="s">
        <v>8181</v>
      </c>
      <c r="I256" s="69" t="s">
        <v>8181</v>
      </c>
      <c r="J256" s="69" t="s">
        <v>8185</v>
      </c>
      <c r="K256" s="69" t="s">
        <v>209</v>
      </c>
      <c r="L256" s="69" t="s">
        <v>102</v>
      </c>
      <c r="M256" s="69" t="s">
        <v>209</v>
      </c>
      <c r="N256" s="69" t="s">
        <v>209</v>
      </c>
      <c r="O256" s="69" t="s">
        <v>209</v>
      </c>
      <c r="P256" s="69" t="s">
        <v>102</v>
      </c>
      <c r="Q256" s="69" t="s">
        <v>102</v>
      </c>
      <c r="R256" s="69" t="s">
        <v>102</v>
      </c>
      <c r="S256" s="69">
        <v>2015</v>
      </c>
      <c r="T256" s="112" t="s">
        <v>4706</v>
      </c>
      <c r="U256" s="68">
        <v>710000</v>
      </c>
      <c r="V256" s="68">
        <v>2800000</v>
      </c>
      <c r="W256" s="68">
        <v>13200000</v>
      </c>
      <c r="X256" s="68"/>
      <c r="Y256" s="69" t="s">
        <v>7731</v>
      </c>
      <c r="Z256" s="69"/>
      <c r="AA256" s="74" t="s">
        <v>73</v>
      </c>
      <c r="AB256" s="70"/>
      <c r="AC256" s="74" t="s">
        <v>102</v>
      </c>
      <c r="AD256" s="69" t="s">
        <v>209</v>
      </c>
      <c r="AE256" s="68"/>
      <c r="AF256" s="69" t="s">
        <v>3186</v>
      </c>
      <c r="AG256" s="69" t="s">
        <v>6086</v>
      </c>
      <c r="AH256" s="70" t="s">
        <v>8186</v>
      </c>
      <c r="AI256" s="70" t="s">
        <v>7394</v>
      </c>
      <c r="AJ256" s="69"/>
      <c r="AK256" s="69" t="s">
        <v>105</v>
      </c>
      <c r="AL256" s="69" t="s">
        <v>4706</v>
      </c>
      <c r="AM256" s="69"/>
      <c r="AN256" s="69">
        <v>4</v>
      </c>
      <c r="AO256" s="69" t="s">
        <v>7998</v>
      </c>
      <c r="AP256" s="69" t="s">
        <v>5366</v>
      </c>
    </row>
    <row r="257" spans="1:42" ht="70">
      <c r="A257" s="69">
        <v>638</v>
      </c>
      <c r="B257" s="76" t="s">
        <v>8232</v>
      </c>
      <c r="C257" s="69" t="s">
        <v>8233</v>
      </c>
      <c r="D257" s="69" t="s">
        <v>8234</v>
      </c>
      <c r="E257" s="69" t="s">
        <v>8235</v>
      </c>
      <c r="F257" s="69" t="s">
        <v>8236</v>
      </c>
      <c r="G257" s="69" t="s">
        <v>3193</v>
      </c>
      <c r="H257" s="69" t="s">
        <v>8233</v>
      </c>
      <c r="I257" s="69" t="s">
        <v>8233</v>
      </c>
      <c r="J257" s="69" t="s">
        <v>8237</v>
      </c>
      <c r="K257" s="69"/>
      <c r="L257" s="69" t="s">
        <v>1418</v>
      </c>
      <c r="M257" s="69"/>
      <c r="N257" s="69"/>
      <c r="O257" s="69"/>
      <c r="P257" s="69"/>
      <c r="Q257" s="69"/>
      <c r="R257" s="69"/>
      <c r="S257" s="69">
        <v>2013</v>
      </c>
      <c r="T257" s="112" t="s">
        <v>4706</v>
      </c>
      <c r="U257" s="68"/>
      <c r="V257" s="68"/>
      <c r="W257" s="68">
        <v>0</v>
      </c>
      <c r="X257" s="68">
        <v>0</v>
      </c>
      <c r="Y257" s="69" t="s">
        <v>5636</v>
      </c>
      <c r="Z257" s="69"/>
      <c r="AA257" s="74" t="s">
        <v>73</v>
      </c>
      <c r="AB257" s="70"/>
      <c r="AC257" s="69"/>
      <c r="AD257" s="74" t="s">
        <v>209</v>
      </c>
      <c r="AE257" s="68"/>
      <c r="AF257" s="69" t="s">
        <v>170</v>
      </c>
      <c r="AG257" s="69" t="s">
        <v>5331</v>
      </c>
      <c r="AH257" s="70"/>
      <c r="AI257" s="70"/>
      <c r="AJ257" s="69"/>
      <c r="AK257" s="69" t="s">
        <v>105</v>
      </c>
      <c r="AL257" s="69" t="s">
        <v>4706</v>
      </c>
      <c r="AM257" s="69"/>
      <c r="AN257" s="69">
        <v>2</v>
      </c>
      <c r="AO257" s="69"/>
      <c r="AP257" s="69" t="s">
        <v>6024</v>
      </c>
    </row>
    <row r="258" spans="1:42" ht="56">
      <c r="A258" s="69">
        <v>640</v>
      </c>
      <c r="B258" s="76" t="s">
        <v>8244</v>
      </c>
      <c r="C258" s="69" t="s">
        <v>8245</v>
      </c>
      <c r="D258" s="69" t="s">
        <v>8246</v>
      </c>
      <c r="E258" s="69" t="s">
        <v>1978</v>
      </c>
      <c r="F258" s="149" t="s">
        <v>8247</v>
      </c>
      <c r="G258" s="69" t="s">
        <v>3180</v>
      </c>
      <c r="H258" s="69" t="s">
        <v>8245</v>
      </c>
      <c r="I258" s="69" t="s">
        <v>8245</v>
      </c>
      <c r="J258" s="69" t="s">
        <v>8248</v>
      </c>
      <c r="K258" s="69"/>
      <c r="L258" s="69" t="s">
        <v>102</v>
      </c>
      <c r="M258" s="69"/>
      <c r="N258" s="69"/>
      <c r="O258" s="69"/>
      <c r="P258" s="69"/>
      <c r="Q258" s="69"/>
      <c r="R258" s="69"/>
      <c r="S258" s="69">
        <v>2020</v>
      </c>
      <c r="T258" s="112" t="s">
        <v>4706</v>
      </c>
      <c r="U258" s="68"/>
      <c r="V258" s="68"/>
      <c r="W258" s="68">
        <v>0</v>
      </c>
      <c r="X258" s="68">
        <v>0</v>
      </c>
      <c r="Y258" s="69" t="s">
        <v>4707</v>
      </c>
      <c r="Z258" s="69"/>
      <c r="AA258" s="74" t="s">
        <v>73</v>
      </c>
      <c r="AB258" s="70"/>
      <c r="AC258" s="69"/>
      <c r="AD258" s="74" t="s">
        <v>209</v>
      </c>
      <c r="AE258" s="68"/>
      <c r="AF258" s="69" t="s">
        <v>8249</v>
      </c>
      <c r="AG258" s="69"/>
      <c r="AH258" s="70"/>
      <c r="AI258" s="70"/>
      <c r="AJ258" s="69"/>
      <c r="AK258" s="69" t="s">
        <v>105</v>
      </c>
      <c r="AL258" s="69" t="s">
        <v>4706</v>
      </c>
      <c r="AM258" s="69"/>
      <c r="AN258" s="69">
        <v>3</v>
      </c>
      <c r="AO258" s="69"/>
      <c r="AP258" s="69" t="s">
        <v>4772</v>
      </c>
    </row>
    <row r="259" spans="1:42" ht="56">
      <c r="A259" s="69">
        <v>648</v>
      </c>
      <c r="B259" s="76" t="s">
        <v>8291</v>
      </c>
      <c r="C259" s="69" t="s">
        <v>8292</v>
      </c>
      <c r="D259" s="69" t="s">
        <v>8293</v>
      </c>
      <c r="E259" s="69" t="s">
        <v>8294</v>
      </c>
      <c r="F259" s="149" t="s">
        <v>8295</v>
      </c>
      <c r="G259" s="69" t="s">
        <v>3180</v>
      </c>
      <c r="H259" s="69" t="s">
        <v>8292</v>
      </c>
      <c r="I259" s="69" t="s">
        <v>8292</v>
      </c>
      <c r="J259" s="69" t="s">
        <v>8296</v>
      </c>
      <c r="K259" s="69"/>
      <c r="L259" s="69" t="s">
        <v>102</v>
      </c>
      <c r="M259" s="69"/>
      <c r="N259" s="69"/>
      <c r="O259" s="69"/>
      <c r="P259" s="69"/>
      <c r="Q259" s="69"/>
      <c r="R259" s="69"/>
      <c r="S259" s="69">
        <v>2019</v>
      </c>
      <c r="T259" s="112" t="s">
        <v>4706</v>
      </c>
      <c r="U259" s="68"/>
      <c r="V259" s="68"/>
      <c r="W259" s="68">
        <v>45000</v>
      </c>
      <c r="X259" s="68">
        <v>0</v>
      </c>
      <c r="Y259" s="69" t="s">
        <v>4707</v>
      </c>
      <c r="Z259" s="69"/>
      <c r="AA259" s="74" t="s">
        <v>73</v>
      </c>
      <c r="AB259" s="70"/>
      <c r="AC259" s="69"/>
      <c r="AD259" s="74" t="s">
        <v>209</v>
      </c>
      <c r="AE259" s="68"/>
      <c r="AF259" s="69" t="s">
        <v>4781</v>
      </c>
      <c r="AG259" s="69" t="s">
        <v>5049</v>
      </c>
      <c r="AH259" s="70">
        <v>45000</v>
      </c>
      <c r="AI259" s="70" t="s">
        <v>5314</v>
      </c>
      <c r="AJ259" s="69"/>
      <c r="AK259" s="69" t="s">
        <v>105</v>
      </c>
      <c r="AL259" s="69" t="s">
        <v>4706</v>
      </c>
      <c r="AM259" s="69"/>
      <c r="AN259" s="69">
        <v>2</v>
      </c>
      <c r="AO259" s="69"/>
      <c r="AP259" s="69" t="s">
        <v>4772</v>
      </c>
    </row>
    <row r="260" spans="1:42" ht="56">
      <c r="A260" s="69">
        <v>650</v>
      </c>
      <c r="B260" s="76" t="s">
        <v>8305</v>
      </c>
      <c r="C260" s="69" t="s">
        <v>8306</v>
      </c>
      <c r="D260" s="69" t="s">
        <v>8307</v>
      </c>
      <c r="E260" s="69" t="s">
        <v>8308</v>
      </c>
      <c r="F260" s="149" t="s">
        <v>8309</v>
      </c>
      <c r="G260" s="69" t="s">
        <v>8310</v>
      </c>
      <c r="H260" s="69" t="s">
        <v>8306</v>
      </c>
      <c r="I260" s="69" t="s">
        <v>8306</v>
      </c>
      <c r="J260" s="69" t="s">
        <v>8311</v>
      </c>
      <c r="K260" s="69"/>
      <c r="L260" s="69" t="s">
        <v>102</v>
      </c>
      <c r="M260" s="69"/>
      <c r="N260" s="69"/>
      <c r="O260" s="69"/>
      <c r="P260" s="69"/>
      <c r="Q260" s="69"/>
      <c r="R260" s="69"/>
      <c r="S260" s="69">
        <v>2016</v>
      </c>
      <c r="T260" s="112" t="s">
        <v>4706</v>
      </c>
      <c r="U260" s="68"/>
      <c r="V260" s="68"/>
      <c r="W260" s="68">
        <v>200000</v>
      </c>
      <c r="X260" s="68">
        <v>0</v>
      </c>
      <c r="Y260" s="69" t="s">
        <v>4707</v>
      </c>
      <c r="Z260" s="69"/>
      <c r="AA260" s="74" t="s">
        <v>73</v>
      </c>
      <c r="AB260" s="70"/>
      <c r="AC260" s="69"/>
      <c r="AD260" s="74" t="s">
        <v>209</v>
      </c>
      <c r="AE260" s="68"/>
      <c r="AF260" s="69" t="s">
        <v>4758</v>
      </c>
      <c r="AG260" s="69"/>
      <c r="AH260" s="70"/>
      <c r="AI260" s="70"/>
      <c r="AJ260" s="69"/>
      <c r="AK260" s="69" t="s">
        <v>105</v>
      </c>
      <c r="AL260" s="69" t="s">
        <v>4706</v>
      </c>
      <c r="AM260" s="69"/>
      <c r="AN260" s="69">
        <v>1</v>
      </c>
      <c r="AO260" s="69"/>
      <c r="AP260" s="69" t="s">
        <v>8312</v>
      </c>
    </row>
    <row r="261" spans="1:42" ht="56">
      <c r="A261" s="69">
        <v>651</v>
      </c>
      <c r="B261" s="76" t="s">
        <v>8313</v>
      </c>
      <c r="C261" s="69" t="s">
        <v>8314</v>
      </c>
      <c r="D261" s="69" t="s">
        <v>8315</v>
      </c>
      <c r="E261" s="69" t="s">
        <v>8316</v>
      </c>
      <c r="F261" s="149" t="s">
        <v>8317</v>
      </c>
      <c r="G261" s="69" t="s">
        <v>3180</v>
      </c>
      <c r="H261" s="69" t="s">
        <v>8314</v>
      </c>
      <c r="I261" s="69" t="s">
        <v>8314</v>
      </c>
      <c r="J261" s="69" t="s">
        <v>8318</v>
      </c>
      <c r="K261" s="69"/>
      <c r="L261" s="69" t="s">
        <v>8319</v>
      </c>
      <c r="M261" s="69"/>
      <c r="N261" s="69"/>
      <c r="O261" s="69"/>
      <c r="P261" s="69"/>
      <c r="Q261" s="69"/>
      <c r="R261" s="69"/>
      <c r="S261" s="69">
        <v>2019</v>
      </c>
      <c r="T261" s="112" t="s">
        <v>4706</v>
      </c>
      <c r="U261" s="68"/>
      <c r="V261" s="68"/>
      <c r="W261" s="68">
        <v>75000</v>
      </c>
      <c r="X261" s="68">
        <v>0</v>
      </c>
      <c r="Y261" s="69" t="s">
        <v>4707</v>
      </c>
      <c r="Z261" s="69"/>
      <c r="AA261" s="74" t="s">
        <v>73</v>
      </c>
      <c r="AB261" s="70"/>
      <c r="AC261" s="69"/>
      <c r="AD261" s="74" t="s">
        <v>209</v>
      </c>
      <c r="AE261" s="68"/>
      <c r="AF261" s="69" t="s">
        <v>4758</v>
      </c>
      <c r="AG261" s="69" t="s">
        <v>5049</v>
      </c>
      <c r="AH261" s="70" t="s">
        <v>8320</v>
      </c>
      <c r="AI261" s="70"/>
      <c r="AJ261" s="69"/>
      <c r="AK261" s="69" t="s">
        <v>105</v>
      </c>
      <c r="AL261" s="69" t="s">
        <v>4706</v>
      </c>
      <c r="AM261" s="69"/>
      <c r="AN261" s="69">
        <v>2</v>
      </c>
      <c r="AO261" s="69"/>
      <c r="AP261" s="69" t="s">
        <v>8321</v>
      </c>
    </row>
    <row r="262" spans="1:42" ht="56">
      <c r="A262" s="69">
        <v>656</v>
      </c>
      <c r="B262" s="76" t="s">
        <v>8346</v>
      </c>
      <c r="C262" s="69" t="s">
        <v>8347</v>
      </c>
      <c r="D262" s="69" t="s">
        <v>8348</v>
      </c>
      <c r="E262" s="69" t="s">
        <v>8349</v>
      </c>
      <c r="F262" s="149" t="s">
        <v>8350</v>
      </c>
      <c r="G262" s="69" t="s">
        <v>44</v>
      </c>
      <c r="H262" s="69" t="s">
        <v>8347</v>
      </c>
      <c r="I262" s="69" t="s">
        <v>8347</v>
      </c>
      <c r="J262" s="69" t="s">
        <v>8351</v>
      </c>
      <c r="K262" s="69"/>
      <c r="L262" s="69" t="s">
        <v>1418</v>
      </c>
      <c r="M262" s="69"/>
      <c r="N262" s="69"/>
      <c r="O262" s="69"/>
      <c r="P262" s="69"/>
      <c r="Q262" s="69"/>
      <c r="R262" s="69"/>
      <c r="S262" s="69">
        <v>2020</v>
      </c>
      <c r="T262" s="112" t="s">
        <v>4706</v>
      </c>
      <c r="U262" s="68"/>
      <c r="V262" s="68"/>
      <c r="W262" s="68">
        <v>151500</v>
      </c>
      <c r="X262" s="68">
        <v>18000</v>
      </c>
      <c r="Y262" s="69" t="s">
        <v>4707</v>
      </c>
      <c r="Z262" s="69"/>
      <c r="AA262" s="74" t="s">
        <v>73</v>
      </c>
      <c r="AB262" s="70"/>
      <c r="AC262" s="69"/>
      <c r="AD262" s="74" t="s">
        <v>209</v>
      </c>
      <c r="AE262" s="68"/>
      <c r="AF262" s="69" t="s">
        <v>170</v>
      </c>
      <c r="AG262" s="69" t="s">
        <v>7384</v>
      </c>
      <c r="AH262" s="70" t="s">
        <v>8352</v>
      </c>
      <c r="AI262" s="70"/>
      <c r="AJ262" s="69"/>
      <c r="AK262" s="69" t="s">
        <v>105</v>
      </c>
      <c r="AL262" s="69" t="s">
        <v>4706</v>
      </c>
      <c r="AM262" s="69"/>
      <c r="AN262" s="69">
        <v>2</v>
      </c>
      <c r="AO262" s="69"/>
      <c r="AP262" s="69" t="s">
        <v>8353</v>
      </c>
    </row>
    <row r="263" spans="1:42" ht="56">
      <c r="A263" s="69">
        <v>663</v>
      </c>
      <c r="B263" s="76" t="s">
        <v>8389</v>
      </c>
      <c r="C263" s="69" t="s">
        <v>8390</v>
      </c>
      <c r="D263" s="69" t="s">
        <v>8391</v>
      </c>
      <c r="E263" s="69" t="s">
        <v>8392</v>
      </c>
      <c r="F263" s="149" t="s">
        <v>8393</v>
      </c>
      <c r="G263" s="69" t="s">
        <v>3193</v>
      </c>
      <c r="H263" s="69" t="s">
        <v>8390</v>
      </c>
      <c r="I263" s="69" t="s">
        <v>8390</v>
      </c>
      <c r="J263" s="69" t="s">
        <v>8394</v>
      </c>
      <c r="K263" s="69"/>
      <c r="L263" s="69" t="s">
        <v>102</v>
      </c>
      <c r="M263" s="69"/>
      <c r="N263" s="69"/>
      <c r="O263" s="69"/>
      <c r="P263" s="69"/>
      <c r="Q263" s="69"/>
      <c r="R263" s="69"/>
      <c r="S263" s="69">
        <v>2018</v>
      </c>
      <c r="T263" s="112" t="s">
        <v>4706</v>
      </c>
      <c r="U263" s="68"/>
      <c r="V263" s="68"/>
      <c r="W263" s="68">
        <v>795000</v>
      </c>
      <c r="X263" s="68">
        <v>20000</v>
      </c>
      <c r="Y263" s="69" t="s">
        <v>4707</v>
      </c>
      <c r="Z263" s="69"/>
      <c r="AA263" s="74" t="s">
        <v>73</v>
      </c>
      <c r="AB263" s="70"/>
      <c r="AC263" s="69"/>
      <c r="AD263" s="74" t="s">
        <v>209</v>
      </c>
      <c r="AE263" s="68"/>
      <c r="AF263" s="69" t="s">
        <v>4781</v>
      </c>
      <c r="AG263" s="69" t="s">
        <v>8395</v>
      </c>
      <c r="AH263" s="70" t="s">
        <v>8396</v>
      </c>
      <c r="AI263" s="70"/>
      <c r="AJ263" s="69"/>
      <c r="AK263" s="69" t="s">
        <v>105</v>
      </c>
      <c r="AL263" s="69" t="s">
        <v>4706</v>
      </c>
      <c r="AM263" s="69"/>
      <c r="AN263" s="69">
        <v>2</v>
      </c>
      <c r="AO263" s="69"/>
      <c r="AP263" s="69" t="s">
        <v>8397</v>
      </c>
    </row>
    <row r="264" spans="1:42" ht="70">
      <c r="A264" s="69">
        <v>665</v>
      </c>
      <c r="B264" s="76" t="s">
        <v>8404</v>
      </c>
      <c r="C264" s="69" t="s">
        <v>8405</v>
      </c>
      <c r="D264" s="69" t="s">
        <v>8406</v>
      </c>
      <c r="E264" s="69" t="s">
        <v>8407</v>
      </c>
      <c r="F264" s="149" t="s">
        <v>5075</v>
      </c>
      <c r="G264" s="69" t="s">
        <v>3180</v>
      </c>
      <c r="H264" s="69" t="s">
        <v>8405</v>
      </c>
      <c r="I264" s="69" t="s">
        <v>8405</v>
      </c>
      <c r="J264" s="69" t="s">
        <v>8408</v>
      </c>
      <c r="K264" s="69"/>
      <c r="L264" s="69" t="s">
        <v>102</v>
      </c>
      <c r="M264" s="69"/>
      <c r="N264" s="69"/>
      <c r="O264" s="69"/>
      <c r="P264" s="69"/>
      <c r="Q264" s="69"/>
      <c r="R264" s="69"/>
      <c r="S264" s="69">
        <v>2020</v>
      </c>
      <c r="T264" s="112" t="s">
        <v>4706</v>
      </c>
      <c r="U264" s="68"/>
      <c r="V264" s="68"/>
      <c r="W264" s="68">
        <v>84000</v>
      </c>
      <c r="X264" s="68">
        <v>0</v>
      </c>
      <c r="Y264" s="69" t="s">
        <v>4707</v>
      </c>
      <c r="Z264" s="69"/>
      <c r="AA264" s="74" t="s">
        <v>73</v>
      </c>
      <c r="AB264" s="70"/>
      <c r="AC264" s="69"/>
      <c r="AD264" s="74" t="s">
        <v>209</v>
      </c>
      <c r="AE264" s="68"/>
      <c r="AF264" s="69" t="s">
        <v>170</v>
      </c>
      <c r="AG264" s="69" t="s">
        <v>6809</v>
      </c>
      <c r="AH264" s="70">
        <v>12000</v>
      </c>
      <c r="AI264" s="70"/>
      <c r="AJ264" s="69"/>
      <c r="AK264" s="69" t="s">
        <v>105</v>
      </c>
      <c r="AL264" s="69" t="s">
        <v>4706</v>
      </c>
      <c r="AM264" s="69"/>
      <c r="AN264" s="69">
        <v>2</v>
      </c>
      <c r="AO264" s="69"/>
      <c r="AP264" s="69" t="s">
        <v>4772</v>
      </c>
    </row>
    <row r="265" spans="1:42" ht="98">
      <c r="A265" s="89">
        <v>692</v>
      </c>
      <c r="B265" s="89" t="s">
        <v>163</v>
      </c>
      <c r="C265" s="89" t="s">
        <v>165</v>
      </c>
      <c r="D265" s="89" t="s">
        <v>167</v>
      </c>
      <c r="E265" s="89" t="s">
        <v>164</v>
      </c>
      <c r="F265" s="80" t="s">
        <v>168</v>
      </c>
      <c r="G265" s="89" t="s">
        <v>44</v>
      </c>
      <c r="H265" s="89" t="s">
        <v>165</v>
      </c>
      <c r="I265" s="89" t="s">
        <v>166</v>
      </c>
      <c r="J265" s="89" t="s">
        <v>169</v>
      </c>
      <c r="K265" s="89" t="s">
        <v>209</v>
      </c>
      <c r="L265" s="89" t="s">
        <v>209</v>
      </c>
      <c r="M265" s="89" t="s">
        <v>209</v>
      </c>
      <c r="N265" s="89" t="s">
        <v>209</v>
      </c>
      <c r="O265" s="89" t="s">
        <v>209</v>
      </c>
      <c r="P265" s="89" t="s">
        <v>48</v>
      </c>
      <c r="Q265" s="89" t="s">
        <v>30</v>
      </c>
      <c r="R265" s="89"/>
      <c r="S265" s="89">
        <v>2019</v>
      </c>
      <c r="T265" s="82" t="s">
        <v>8518</v>
      </c>
      <c r="U265" s="87"/>
      <c r="V265" s="87"/>
      <c r="W265" s="87"/>
      <c r="X265" s="87"/>
      <c r="Y265" s="89"/>
      <c r="Z265" s="89"/>
      <c r="AA265" s="89" t="s">
        <v>131</v>
      </c>
      <c r="AB265" s="86">
        <v>1000000</v>
      </c>
      <c r="AC265" s="89"/>
      <c r="AD265" s="89" t="s">
        <v>209</v>
      </c>
      <c r="AE265" s="87"/>
      <c r="AF265" s="89" t="s">
        <v>170</v>
      </c>
      <c r="AG265" s="89"/>
      <c r="AH265" s="86"/>
      <c r="AI265" s="86"/>
      <c r="AJ265" s="89">
        <v>100</v>
      </c>
      <c r="AK265" s="89" t="s">
        <v>171</v>
      </c>
      <c r="AL265" s="89"/>
      <c r="AM265" s="89"/>
      <c r="AN265" s="89">
        <v>1</v>
      </c>
      <c r="AO265" s="89"/>
      <c r="AP265" s="89"/>
    </row>
    <row r="266" spans="1:42" ht="84">
      <c r="A266" s="89">
        <v>707</v>
      </c>
      <c r="B266" s="89" t="s">
        <v>410</v>
      </c>
      <c r="C266" s="89" t="s">
        <v>412</v>
      </c>
      <c r="D266" s="89" t="s">
        <v>413</v>
      </c>
      <c r="E266" s="89" t="s">
        <v>411</v>
      </c>
      <c r="F266" s="80" t="s">
        <v>414</v>
      </c>
      <c r="G266" s="89" t="s">
        <v>44</v>
      </c>
      <c r="H266" s="89" t="s">
        <v>412</v>
      </c>
      <c r="I266" s="89" t="s">
        <v>412</v>
      </c>
      <c r="J266" s="89" t="s">
        <v>415</v>
      </c>
      <c r="K266" s="89">
        <v>227000911976</v>
      </c>
      <c r="L266" s="89" t="s">
        <v>209</v>
      </c>
      <c r="M266" s="89">
        <v>227000911976</v>
      </c>
      <c r="N266" s="89" t="s">
        <v>209</v>
      </c>
      <c r="O266" s="89" t="s">
        <v>209</v>
      </c>
      <c r="P266" s="89" t="s">
        <v>30</v>
      </c>
      <c r="Q266" s="89" t="s">
        <v>30</v>
      </c>
      <c r="R266" s="89"/>
      <c r="S266" s="89">
        <v>2019</v>
      </c>
      <c r="T266" s="82" t="s">
        <v>8518</v>
      </c>
      <c r="U266" s="87"/>
      <c r="V266" s="87"/>
      <c r="W266" s="87"/>
      <c r="X266" s="87"/>
      <c r="Y266" s="89"/>
      <c r="Z266" s="89"/>
      <c r="AA266" s="89" t="s">
        <v>73</v>
      </c>
      <c r="AB266" s="86" t="s">
        <v>50</v>
      </c>
      <c r="AC266" s="89"/>
      <c r="AD266" s="89" t="s">
        <v>209</v>
      </c>
      <c r="AE266" s="87"/>
      <c r="AF266" s="89" t="s">
        <v>417</v>
      </c>
      <c r="AG266" s="89"/>
      <c r="AH266" s="86"/>
      <c r="AI266" s="86"/>
      <c r="AJ266" s="89" t="s">
        <v>418</v>
      </c>
      <c r="AK266" s="89" t="s">
        <v>419</v>
      </c>
      <c r="AL266" s="89"/>
      <c r="AM266" s="89"/>
      <c r="AN266" s="89">
        <v>2</v>
      </c>
      <c r="AO266" s="89"/>
      <c r="AP266" s="89"/>
    </row>
    <row r="267" spans="1:42" ht="56">
      <c r="A267" s="89">
        <v>731</v>
      </c>
      <c r="B267" s="89" t="s">
        <v>757</v>
      </c>
      <c r="C267" s="89" t="s">
        <v>759</v>
      </c>
      <c r="D267" s="89" t="s">
        <v>760</v>
      </c>
      <c r="E267" s="89" t="s">
        <v>758</v>
      </c>
      <c r="F267" s="80" t="s">
        <v>761</v>
      </c>
      <c r="G267" s="89" t="s">
        <v>27</v>
      </c>
      <c r="H267" s="89" t="s">
        <v>759</v>
      </c>
      <c r="I267" s="89" t="s">
        <v>759</v>
      </c>
      <c r="J267" s="89" t="s">
        <v>762</v>
      </c>
      <c r="K267" s="89" t="s">
        <v>209</v>
      </c>
      <c r="L267" s="89" t="s">
        <v>209</v>
      </c>
      <c r="M267" s="89" t="s">
        <v>209</v>
      </c>
      <c r="N267" s="89" t="s">
        <v>209</v>
      </c>
      <c r="O267" s="89" t="s">
        <v>209</v>
      </c>
      <c r="P267" s="89" t="s">
        <v>30</v>
      </c>
      <c r="Q267" s="89" t="s">
        <v>30</v>
      </c>
      <c r="R267" s="89"/>
      <c r="S267" s="89">
        <v>2019</v>
      </c>
      <c r="T267" s="82" t="s">
        <v>8518</v>
      </c>
      <c r="U267" s="87"/>
      <c r="V267" s="87"/>
      <c r="W267" s="87"/>
      <c r="X267" s="87"/>
      <c r="Y267" s="89"/>
      <c r="Z267" s="89"/>
      <c r="AA267" s="89" t="s">
        <v>73</v>
      </c>
      <c r="AB267" s="86" t="s">
        <v>32</v>
      </c>
      <c r="AC267" s="89"/>
      <c r="AD267" s="89" t="s">
        <v>209</v>
      </c>
      <c r="AE267" s="87"/>
      <c r="AF267" s="89" t="s">
        <v>764</v>
      </c>
      <c r="AG267" s="89"/>
      <c r="AH267" s="86"/>
      <c r="AI267" s="86"/>
      <c r="AJ267" s="89" t="s">
        <v>765</v>
      </c>
      <c r="AK267" s="89" t="s">
        <v>766</v>
      </c>
      <c r="AL267" s="89"/>
      <c r="AM267" s="89"/>
      <c r="AN267" s="89">
        <v>3</v>
      </c>
      <c r="AO267" s="89"/>
      <c r="AP267" s="89"/>
    </row>
    <row r="268" spans="1:42" ht="70">
      <c r="A268" s="89">
        <v>732</v>
      </c>
      <c r="B268" s="89" t="s">
        <v>767</v>
      </c>
      <c r="C268" s="89" t="s">
        <v>769</v>
      </c>
      <c r="D268" s="89" t="s">
        <v>768</v>
      </c>
      <c r="E268" s="88" t="s">
        <v>897</v>
      </c>
      <c r="F268" s="80" t="s">
        <v>771</v>
      </c>
      <c r="G268" s="89" t="s">
        <v>27</v>
      </c>
      <c r="H268" s="89" t="s">
        <v>769</v>
      </c>
      <c r="I268" s="89" t="s">
        <v>770</v>
      </c>
      <c r="J268" s="89" t="s">
        <v>900</v>
      </c>
      <c r="K268" s="89" t="s">
        <v>209</v>
      </c>
      <c r="L268" s="89">
        <v>0</v>
      </c>
      <c r="M268" s="89">
        <v>0</v>
      </c>
      <c r="N268" s="89">
        <v>0</v>
      </c>
      <c r="O268" s="89">
        <v>0</v>
      </c>
      <c r="P268" s="89" t="s">
        <v>30</v>
      </c>
      <c r="Q268" s="89" t="s">
        <v>30</v>
      </c>
      <c r="R268" s="89"/>
      <c r="S268" s="89">
        <v>2020</v>
      </c>
      <c r="T268" s="82" t="s">
        <v>8518</v>
      </c>
      <c r="U268" s="87"/>
      <c r="V268" s="87"/>
      <c r="W268" s="87"/>
      <c r="X268" s="87"/>
      <c r="Y268" s="89"/>
      <c r="Z268" s="89"/>
      <c r="AA268" s="89" t="s">
        <v>63</v>
      </c>
      <c r="AB268" s="86" t="s">
        <v>408</v>
      </c>
      <c r="AC268" s="89"/>
      <c r="AD268" s="89" t="s">
        <v>209</v>
      </c>
      <c r="AE268" s="87"/>
      <c r="AF268" s="89" t="s">
        <v>170</v>
      </c>
      <c r="AG268" s="89"/>
      <c r="AH268" s="86"/>
      <c r="AI268" s="86"/>
      <c r="AJ268" s="89">
        <v>0</v>
      </c>
      <c r="AK268" s="89" t="s">
        <v>105</v>
      </c>
      <c r="AL268" s="89"/>
      <c r="AM268" s="89"/>
      <c r="AN268" s="89">
        <v>1</v>
      </c>
      <c r="AO268" s="89"/>
      <c r="AP268" s="89"/>
    </row>
    <row r="269" spans="1:42" ht="84">
      <c r="A269" s="89">
        <v>737</v>
      </c>
      <c r="B269" s="89" t="s">
        <v>813</v>
      </c>
      <c r="C269" s="89" t="s">
        <v>815</v>
      </c>
      <c r="D269" s="89" t="s">
        <v>817</v>
      </c>
      <c r="E269" s="89" t="s">
        <v>814</v>
      </c>
      <c r="F269" s="80" t="s">
        <v>818</v>
      </c>
      <c r="G269" s="89" t="s">
        <v>44</v>
      </c>
      <c r="H269" s="89" t="s">
        <v>815</v>
      </c>
      <c r="I269" s="89" t="s">
        <v>816</v>
      </c>
      <c r="J269" s="89" t="s">
        <v>819</v>
      </c>
      <c r="K269" s="89" t="s">
        <v>209</v>
      </c>
      <c r="L269" s="89" t="s">
        <v>102</v>
      </c>
      <c r="M269" s="89" t="s">
        <v>209</v>
      </c>
      <c r="N269" s="89" t="s">
        <v>209</v>
      </c>
      <c r="O269" s="89" t="s">
        <v>209</v>
      </c>
      <c r="P269" s="89" t="s">
        <v>30</v>
      </c>
      <c r="Q269" s="89" t="s">
        <v>30</v>
      </c>
      <c r="R269" s="89"/>
      <c r="S269" s="89">
        <v>2019</v>
      </c>
      <c r="T269" s="82" t="s">
        <v>8518</v>
      </c>
      <c r="U269" s="87"/>
      <c r="V269" s="87"/>
      <c r="W269" s="87"/>
      <c r="X269" s="87"/>
      <c r="Y269" s="89"/>
      <c r="Z269" s="89"/>
      <c r="AA269" s="89">
        <v>2000000</v>
      </c>
      <c r="AB269" s="86">
        <v>10000000</v>
      </c>
      <c r="AC269" s="89"/>
      <c r="AD269" s="89" t="s">
        <v>209</v>
      </c>
      <c r="AE269" s="87"/>
      <c r="AF269" s="89" t="s">
        <v>820</v>
      </c>
      <c r="AG269" s="89"/>
      <c r="AH269" s="86"/>
      <c r="AI269" s="86"/>
      <c r="AJ269" s="89" t="s">
        <v>821</v>
      </c>
      <c r="AK269" s="89" t="s">
        <v>823</v>
      </c>
      <c r="AL269" s="89"/>
      <c r="AM269" s="89"/>
      <c r="AN269" s="89" t="s">
        <v>822</v>
      </c>
      <c r="AO269" s="89" t="s">
        <v>8557</v>
      </c>
      <c r="AP269" s="89"/>
    </row>
    <row r="270" spans="1:42" ht="56">
      <c r="A270" s="89">
        <v>738</v>
      </c>
      <c r="B270" s="89" t="s">
        <v>851</v>
      </c>
      <c r="C270" s="89" t="s">
        <v>853</v>
      </c>
      <c r="D270" s="89" t="s">
        <v>854</v>
      </c>
      <c r="E270" s="89" t="s">
        <v>852</v>
      </c>
      <c r="F270" s="80" t="s">
        <v>855</v>
      </c>
      <c r="G270" s="89" t="s">
        <v>44</v>
      </c>
      <c r="H270" s="89" t="s">
        <v>853</v>
      </c>
      <c r="I270" s="89" t="s">
        <v>853</v>
      </c>
      <c r="J270" s="89" t="s">
        <v>856</v>
      </c>
      <c r="K270" s="89" t="s">
        <v>209</v>
      </c>
      <c r="L270" s="89" t="s">
        <v>102</v>
      </c>
      <c r="M270" s="89" t="s">
        <v>209</v>
      </c>
      <c r="N270" s="89" t="s">
        <v>209</v>
      </c>
      <c r="O270" s="89" t="s">
        <v>209</v>
      </c>
      <c r="P270" s="89" t="s">
        <v>30</v>
      </c>
      <c r="Q270" s="89" t="s">
        <v>30</v>
      </c>
      <c r="R270" s="89"/>
      <c r="S270" s="89">
        <v>2018</v>
      </c>
      <c r="T270" s="82" t="s">
        <v>8518</v>
      </c>
      <c r="U270" s="87"/>
      <c r="V270" s="87"/>
      <c r="W270" s="87"/>
      <c r="X270" s="87"/>
      <c r="Y270" s="89"/>
      <c r="Z270" s="89"/>
      <c r="AA270" s="89" t="s">
        <v>73</v>
      </c>
      <c r="AB270" s="86">
        <v>25000000</v>
      </c>
      <c r="AC270" s="89"/>
      <c r="AD270" s="89" t="s">
        <v>209</v>
      </c>
      <c r="AE270" s="87"/>
      <c r="AF270" s="89" t="s">
        <v>820</v>
      </c>
      <c r="AG270" s="89"/>
      <c r="AH270" s="86"/>
      <c r="AI270" s="86"/>
      <c r="AJ270" s="89" t="s">
        <v>857</v>
      </c>
      <c r="AK270" s="89" t="s">
        <v>74</v>
      </c>
      <c r="AL270" s="89"/>
      <c r="AM270" s="89"/>
      <c r="AN270" s="89" t="s">
        <v>850</v>
      </c>
      <c r="AO270" s="89"/>
      <c r="AP270" s="89"/>
    </row>
    <row r="271" spans="1:42" ht="56">
      <c r="A271" s="89">
        <v>739</v>
      </c>
      <c r="B271" s="89" t="s">
        <v>858</v>
      </c>
      <c r="C271" s="89" t="s">
        <v>860</v>
      </c>
      <c r="D271" s="89" t="s">
        <v>862</v>
      </c>
      <c r="E271" s="89" t="s">
        <v>8558</v>
      </c>
      <c r="F271" s="80" t="s">
        <v>863</v>
      </c>
      <c r="G271" s="89" t="s">
        <v>44</v>
      </c>
      <c r="H271" s="89" t="s">
        <v>860</v>
      </c>
      <c r="I271" s="89" t="s">
        <v>861</v>
      </c>
      <c r="J271" s="89" t="s">
        <v>859</v>
      </c>
      <c r="K271" s="89" t="s">
        <v>209</v>
      </c>
      <c r="L271" s="89" t="s">
        <v>102</v>
      </c>
      <c r="M271" s="89" t="s">
        <v>209</v>
      </c>
      <c r="N271" s="89" t="s">
        <v>209</v>
      </c>
      <c r="O271" s="89" t="s">
        <v>209</v>
      </c>
      <c r="P271" s="89" t="s">
        <v>30</v>
      </c>
      <c r="Q271" s="89" t="s">
        <v>8559</v>
      </c>
      <c r="R271" s="89"/>
      <c r="S271" s="89">
        <v>2019</v>
      </c>
      <c r="T271" s="82" t="s">
        <v>8518</v>
      </c>
      <c r="U271" s="87"/>
      <c r="V271" s="87"/>
      <c r="W271" s="87"/>
      <c r="X271" s="87"/>
      <c r="Y271" s="89"/>
      <c r="Z271" s="89"/>
      <c r="AA271" s="89">
        <v>15000000</v>
      </c>
      <c r="AB271" s="86" t="s">
        <v>63</v>
      </c>
      <c r="AC271" s="89"/>
      <c r="AD271" s="89" t="s">
        <v>209</v>
      </c>
      <c r="AE271" s="87"/>
      <c r="AF271" s="89" t="s">
        <v>170</v>
      </c>
      <c r="AG271" s="89"/>
      <c r="AH271" s="86"/>
      <c r="AI271" s="86"/>
      <c r="AJ271" s="89" t="s">
        <v>864</v>
      </c>
      <c r="AK271" s="89" t="s">
        <v>74</v>
      </c>
      <c r="AL271" s="89"/>
      <c r="AM271" s="89"/>
      <c r="AN271" s="89" t="s">
        <v>865</v>
      </c>
      <c r="AO271" s="89"/>
      <c r="AP271" s="89"/>
    </row>
    <row r="272" spans="1:42" ht="56">
      <c r="A272" s="89">
        <v>745</v>
      </c>
      <c r="B272" s="89" t="s">
        <v>937</v>
      </c>
      <c r="C272" s="89" t="s">
        <v>939</v>
      </c>
      <c r="D272" s="89" t="s">
        <v>938</v>
      </c>
      <c r="E272" s="80" t="s">
        <v>8562</v>
      </c>
      <c r="F272" s="80" t="s">
        <v>940</v>
      </c>
      <c r="G272" s="89" t="s">
        <v>44</v>
      </c>
      <c r="H272" s="89" t="s">
        <v>939</v>
      </c>
      <c r="I272" s="89" t="s">
        <v>939</v>
      </c>
      <c r="J272" s="89" t="s">
        <v>941</v>
      </c>
      <c r="K272" s="89" t="s">
        <v>209</v>
      </c>
      <c r="L272" s="89" t="s">
        <v>209</v>
      </c>
      <c r="M272" s="89" t="s">
        <v>209</v>
      </c>
      <c r="N272" s="89" t="s">
        <v>209</v>
      </c>
      <c r="O272" s="89" t="s">
        <v>209</v>
      </c>
      <c r="P272" s="89" t="s">
        <v>8517</v>
      </c>
      <c r="Q272" s="89" t="s">
        <v>30</v>
      </c>
      <c r="R272" s="89"/>
      <c r="S272" s="89">
        <v>2017</v>
      </c>
      <c r="T272" s="82" t="s">
        <v>8518</v>
      </c>
      <c r="U272" s="87"/>
      <c r="V272" s="87"/>
      <c r="W272" s="87"/>
      <c r="X272" s="87"/>
      <c r="Y272" s="89"/>
      <c r="Z272" s="89"/>
      <c r="AA272" s="89" t="s">
        <v>606</v>
      </c>
      <c r="AB272" s="86" t="s">
        <v>341</v>
      </c>
      <c r="AC272" s="89"/>
      <c r="AD272" s="89" t="s">
        <v>209</v>
      </c>
      <c r="AE272" s="87"/>
      <c r="AF272" s="89" t="s">
        <v>417</v>
      </c>
      <c r="AG272" s="89"/>
      <c r="AH272" s="86"/>
      <c r="AI272" s="86"/>
      <c r="AJ272" s="89" t="s">
        <v>943</v>
      </c>
      <c r="AK272" s="89" t="s">
        <v>944</v>
      </c>
      <c r="AL272" s="89"/>
      <c r="AM272" s="89"/>
      <c r="AN272" s="89" t="s">
        <v>30</v>
      </c>
      <c r="AO272" s="89"/>
      <c r="AP272" s="89"/>
    </row>
    <row r="273" spans="1:42" ht="56">
      <c r="A273" s="89">
        <v>753</v>
      </c>
      <c r="B273" s="89" t="s">
        <v>1079</v>
      </c>
      <c r="C273" s="89" t="s">
        <v>1081</v>
      </c>
      <c r="D273" s="89" t="s">
        <v>1082</v>
      </c>
      <c r="E273" s="89" t="s">
        <v>1080</v>
      </c>
      <c r="F273" s="80" t="s">
        <v>1083</v>
      </c>
      <c r="G273" s="89" t="s">
        <v>44</v>
      </c>
      <c r="H273" s="89" t="s">
        <v>1081</v>
      </c>
      <c r="I273" s="89" t="s">
        <v>1081</v>
      </c>
      <c r="J273" s="89" t="s">
        <v>1084</v>
      </c>
      <c r="K273" s="80" t="s">
        <v>1085</v>
      </c>
      <c r="L273" s="89" t="s">
        <v>209</v>
      </c>
      <c r="M273" s="80" t="s">
        <v>1085</v>
      </c>
      <c r="N273" s="89" t="s">
        <v>209</v>
      </c>
      <c r="O273" s="89" t="s">
        <v>209</v>
      </c>
      <c r="P273" s="89" t="s">
        <v>48</v>
      </c>
      <c r="Q273" s="89" t="s">
        <v>30</v>
      </c>
      <c r="R273" s="89"/>
      <c r="S273" s="89">
        <v>2017</v>
      </c>
      <c r="T273" s="82" t="s">
        <v>8518</v>
      </c>
      <c r="U273" s="87"/>
      <c r="V273" s="87"/>
      <c r="W273" s="87"/>
      <c r="X273" s="87"/>
      <c r="Y273" s="89"/>
      <c r="Z273" s="89"/>
      <c r="AA273" s="89" t="s">
        <v>93</v>
      </c>
      <c r="AB273" s="86" t="s">
        <v>1086</v>
      </c>
      <c r="AC273" s="89"/>
      <c r="AD273" s="89" t="s">
        <v>209</v>
      </c>
      <c r="AE273" s="87"/>
      <c r="AF273" s="89" t="s">
        <v>417</v>
      </c>
      <c r="AG273" s="89"/>
      <c r="AH273" s="86"/>
      <c r="AI273" s="86"/>
      <c r="AJ273" s="89" t="s">
        <v>1088</v>
      </c>
      <c r="AK273" s="89" t="s">
        <v>295</v>
      </c>
      <c r="AL273" s="89"/>
      <c r="AM273" s="89"/>
      <c r="AN273" s="89" t="s">
        <v>1089</v>
      </c>
      <c r="AO273" s="89"/>
      <c r="AP273" s="89"/>
    </row>
    <row r="274" spans="1:42" ht="98">
      <c r="A274" s="89">
        <v>756</v>
      </c>
      <c r="B274" s="89" t="s">
        <v>1127</v>
      </c>
      <c r="C274" s="89" t="s">
        <v>1129</v>
      </c>
      <c r="D274" s="89" t="s">
        <v>1131</v>
      </c>
      <c r="E274" s="89" t="s">
        <v>1128</v>
      </c>
      <c r="F274" s="80" t="s">
        <v>1132</v>
      </c>
      <c r="G274" s="89" t="s">
        <v>44</v>
      </c>
      <c r="H274" s="89" t="s">
        <v>1129</v>
      </c>
      <c r="I274" s="89" t="s">
        <v>1130</v>
      </c>
      <c r="J274" s="89" t="s">
        <v>1133</v>
      </c>
      <c r="K274" s="89" t="s">
        <v>209</v>
      </c>
      <c r="L274" s="89" t="s">
        <v>209</v>
      </c>
      <c r="M274" s="89" t="s">
        <v>209</v>
      </c>
      <c r="N274" s="89" t="s">
        <v>209</v>
      </c>
      <c r="O274" s="89" t="s">
        <v>209</v>
      </c>
      <c r="P274" s="89" t="s">
        <v>48</v>
      </c>
      <c r="Q274" s="89" t="s">
        <v>30</v>
      </c>
      <c r="R274" s="89"/>
      <c r="S274" s="89">
        <v>2017</v>
      </c>
      <c r="T274" s="82" t="s">
        <v>8518</v>
      </c>
      <c r="U274" s="87"/>
      <c r="V274" s="87"/>
      <c r="W274" s="87"/>
      <c r="X274" s="87"/>
      <c r="Y274" s="89"/>
      <c r="Z274" s="89"/>
      <c r="AA274" s="89" t="s">
        <v>1134</v>
      </c>
      <c r="AB274" s="86">
        <v>3000000</v>
      </c>
      <c r="AC274" s="89"/>
      <c r="AD274" s="89" t="s">
        <v>209</v>
      </c>
      <c r="AE274" s="87"/>
      <c r="AF274" s="89" t="s">
        <v>170</v>
      </c>
      <c r="AG274" s="89"/>
      <c r="AH274" s="86"/>
      <c r="AI274" s="86"/>
      <c r="AJ274" s="89" t="s">
        <v>1136</v>
      </c>
      <c r="AK274" s="89" t="s">
        <v>1137</v>
      </c>
      <c r="AL274" s="89"/>
      <c r="AM274" s="89"/>
      <c r="AN274" s="89" t="s">
        <v>30</v>
      </c>
      <c r="AO274" s="89"/>
      <c r="AP274" s="89"/>
    </row>
    <row r="275" spans="1:42" ht="112">
      <c r="A275" s="89">
        <v>757</v>
      </c>
      <c r="B275" s="89" t="s">
        <v>1138</v>
      </c>
      <c r="C275" s="89" t="s">
        <v>1140</v>
      </c>
      <c r="D275" s="89" t="s">
        <v>1142</v>
      </c>
      <c r="E275" s="89" t="s">
        <v>1139</v>
      </c>
      <c r="F275" s="80" t="s">
        <v>1143</v>
      </c>
      <c r="G275" s="89" t="s">
        <v>44</v>
      </c>
      <c r="H275" s="89" t="s">
        <v>1140</v>
      </c>
      <c r="I275" s="89" t="s">
        <v>1141</v>
      </c>
      <c r="J275" s="89" t="s">
        <v>1144</v>
      </c>
      <c r="K275" s="89" t="s">
        <v>8573</v>
      </c>
      <c r="L275" s="89" t="s">
        <v>102</v>
      </c>
      <c r="M275" s="89" t="s">
        <v>8573</v>
      </c>
      <c r="N275" s="89" t="s">
        <v>209</v>
      </c>
      <c r="O275" s="89" t="s">
        <v>209</v>
      </c>
      <c r="P275" s="89" t="s">
        <v>8517</v>
      </c>
      <c r="Q275" s="89" t="s">
        <v>30</v>
      </c>
      <c r="R275" s="89"/>
      <c r="S275" s="89">
        <v>2020</v>
      </c>
      <c r="T275" s="82" t="s">
        <v>8518</v>
      </c>
      <c r="U275" s="87"/>
      <c r="V275" s="87"/>
      <c r="W275" s="87"/>
      <c r="X275" s="87"/>
      <c r="Y275" s="89"/>
      <c r="Z275" s="89"/>
      <c r="AA275" s="89" t="s">
        <v>1146</v>
      </c>
      <c r="AB275" s="86" t="s">
        <v>460</v>
      </c>
      <c r="AC275" s="89"/>
      <c r="AD275" s="89" t="s">
        <v>209</v>
      </c>
      <c r="AE275" s="87"/>
      <c r="AF275" s="89" t="s">
        <v>417</v>
      </c>
      <c r="AG275" s="89"/>
      <c r="AH275" s="86"/>
      <c r="AI275" s="86"/>
      <c r="AJ275" s="89" t="s">
        <v>1148</v>
      </c>
      <c r="AK275" s="89" t="s">
        <v>1149</v>
      </c>
      <c r="AL275" s="89"/>
      <c r="AM275" s="89"/>
      <c r="AN275" s="89">
        <v>2</v>
      </c>
      <c r="AO275" s="89"/>
      <c r="AP275" s="89"/>
    </row>
    <row r="276" spans="1:42" ht="84">
      <c r="A276" s="89">
        <v>763</v>
      </c>
      <c r="B276" s="89" t="s">
        <v>1204</v>
      </c>
      <c r="C276" s="89" t="s">
        <v>1206</v>
      </c>
      <c r="D276" s="89" t="s">
        <v>1208</v>
      </c>
      <c r="E276" s="89" t="s">
        <v>1205</v>
      </c>
      <c r="F276" s="80" t="s">
        <v>1209</v>
      </c>
      <c r="G276" s="89" t="s">
        <v>44</v>
      </c>
      <c r="H276" s="89" t="s">
        <v>1206</v>
      </c>
      <c r="I276" s="89" t="s">
        <v>1207</v>
      </c>
      <c r="J276" s="89" t="s">
        <v>1210</v>
      </c>
      <c r="K276" s="89" t="s">
        <v>209</v>
      </c>
      <c r="L276" s="89" t="s">
        <v>1211</v>
      </c>
      <c r="M276" s="89" t="s">
        <v>209</v>
      </c>
      <c r="N276" s="89" t="s">
        <v>209</v>
      </c>
      <c r="O276" s="89" t="s">
        <v>209</v>
      </c>
      <c r="P276" s="89" t="s">
        <v>48</v>
      </c>
      <c r="Q276" s="89" t="s">
        <v>30</v>
      </c>
      <c r="R276" s="89"/>
      <c r="S276" s="89">
        <v>2017</v>
      </c>
      <c r="T276" s="82" t="s">
        <v>8518</v>
      </c>
      <c r="U276" s="87"/>
      <c r="V276" s="87"/>
      <c r="W276" s="87"/>
      <c r="X276" s="87"/>
      <c r="Y276" s="89"/>
      <c r="Z276" s="89"/>
      <c r="AA276" s="89" t="s">
        <v>291</v>
      </c>
      <c r="AB276" s="86" t="s">
        <v>280</v>
      </c>
      <c r="AC276" s="89"/>
      <c r="AD276" s="89" t="s">
        <v>209</v>
      </c>
      <c r="AE276" s="87"/>
      <c r="AF276" s="89" t="s">
        <v>417</v>
      </c>
      <c r="AG276" s="89"/>
      <c r="AH276" s="86"/>
      <c r="AI276" s="86"/>
      <c r="AJ276" s="89" t="s">
        <v>1213</v>
      </c>
      <c r="AK276" s="89" t="s">
        <v>66</v>
      </c>
      <c r="AL276" s="89"/>
      <c r="AM276" s="89"/>
      <c r="AN276" s="89">
        <v>0</v>
      </c>
      <c r="AO276" s="89"/>
      <c r="AP276" s="89"/>
    </row>
    <row r="277" spans="1:42" ht="56">
      <c r="A277" s="89">
        <v>766</v>
      </c>
      <c r="B277" s="89" t="s">
        <v>1247</v>
      </c>
      <c r="C277" s="89" t="s">
        <v>1249</v>
      </c>
      <c r="D277" s="89" t="s">
        <v>1250</v>
      </c>
      <c r="E277" s="89" t="s">
        <v>1248</v>
      </c>
      <c r="F277" s="80" t="s">
        <v>1251</v>
      </c>
      <c r="G277" s="89" t="s">
        <v>44</v>
      </c>
      <c r="H277" s="89" t="s">
        <v>1249</v>
      </c>
      <c r="I277" s="89" t="s">
        <v>1249</v>
      </c>
      <c r="J277" s="89" t="s">
        <v>1252</v>
      </c>
      <c r="K277" s="89" t="s">
        <v>209</v>
      </c>
      <c r="L277" s="89" t="s">
        <v>1253</v>
      </c>
      <c r="M277" s="89" t="s">
        <v>209</v>
      </c>
      <c r="N277" s="89" t="s">
        <v>209</v>
      </c>
      <c r="O277" s="89" t="s">
        <v>209</v>
      </c>
      <c r="P277" s="89" t="s">
        <v>8517</v>
      </c>
      <c r="Q277" s="89" t="s">
        <v>30</v>
      </c>
      <c r="R277" s="89"/>
      <c r="S277" s="89">
        <v>2017</v>
      </c>
      <c r="T277" s="82" t="s">
        <v>8518</v>
      </c>
      <c r="U277" s="87"/>
      <c r="V277" s="87"/>
      <c r="W277" s="87"/>
      <c r="X277" s="87"/>
      <c r="Y277" s="89"/>
      <c r="Z277" s="89"/>
      <c r="AA277" s="89" t="s">
        <v>546</v>
      </c>
      <c r="AB277" s="86" t="s">
        <v>1254</v>
      </c>
      <c r="AC277" s="89"/>
      <c r="AD277" s="89" t="s">
        <v>209</v>
      </c>
      <c r="AE277" s="87"/>
      <c r="AF277" s="89" t="s">
        <v>417</v>
      </c>
      <c r="AG277" s="89"/>
      <c r="AH277" s="86"/>
      <c r="AI277" s="86"/>
      <c r="AJ277" s="89" t="s">
        <v>1255</v>
      </c>
      <c r="AK277" s="89" t="s">
        <v>295</v>
      </c>
      <c r="AL277" s="89"/>
      <c r="AM277" s="89"/>
      <c r="AN277" s="89">
        <v>1</v>
      </c>
      <c r="AO277" s="89"/>
      <c r="AP277" s="89"/>
    </row>
    <row r="278" spans="1:42" ht="70">
      <c r="A278" s="89">
        <v>769</v>
      </c>
      <c r="B278" s="89" t="s">
        <v>1294</v>
      </c>
      <c r="C278" s="89" t="s">
        <v>1295</v>
      </c>
      <c r="D278" s="89" t="s">
        <v>1296</v>
      </c>
      <c r="E278" s="89">
        <v>357808681282005</v>
      </c>
      <c r="F278" s="80" t="s">
        <v>1297</v>
      </c>
      <c r="G278" s="89" t="s">
        <v>44</v>
      </c>
      <c r="H278" s="89" t="s">
        <v>1295</v>
      </c>
      <c r="I278" s="89" t="s">
        <v>1295</v>
      </c>
      <c r="J278" s="89" t="s">
        <v>1298</v>
      </c>
      <c r="K278" s="89" t="s">
        <v>209</v>
      </c>
      <c r="L278" s="89">
        <v>0</v>
      </c>
      <c r="M278" s="89">
        <v>0</v>
      </c>
      <c r="N278" s="89">
        <v>0</v>
      </c>
      <c r="O278" s="89">
        <v>0</v>
      </c>
      <c r="P278" s="89" t="s">
        <v>8517</v>
      </c>
      <c r="Q278" s="89" t="s">
        <v>30</v>
      </c>
      <c r="R278" s="89"/>
      <c r="S278" s="89">
        <v>2017</v>
      </c>
      <c r="T278" s="82" t="s">
        <v>8518</v>
      </c>
      <c r="U278" s="87"/>
      <c r="V278" s="87"/>
      <c r="W278" s="87"/>
      <c r="X278" s="87"/>
      <c r="Y278" s="89"/>
      <c r="Z278" s="89"/>
      <c r="AA278" s="89" t="s">
        <v>73</v>
      </c>
      <c r="AB278" s="86" t="s">
        <v>81</v>
      </c>
      <c r="AC278" s="89"/>
      <c r="AD278" s="89" t="s">
        <v>209</v>
      </c>
      <c r="AE278" s="87"/>
      <c r="AF278" s="89" t="s">
        <v>417</v>
      </c>
      <c r="AG278" s="89"/>
      <c r="AH278" s="86"/>
      <c r="AI278" s="86"/>
      <c r="AJ278" s="89" t="s">
        <v>1300</v>
      </c>
      <c r="AK278" s="89" t="s">
        <v>1301</v>
      </c>
      <c r="AL278" s="89"/>
      <c r="AM278" s="89"/>
      <c r="AN278" s="89">
        <v>0</v>
      </c>
      <c r="AO278" s="89"/>
      <c r="AP278" s="89"/>
    </row>
    <row r="279" spans="1:42" ht="56">
      <c r="A279" s="89">
        <v>780</v>
      </c>
      <c r="B279" s="89" t="s">
        <v>1421</v>
      </c>
      <c r="C279" s="89" t="s">
        <v>1423</v>
      </c>
      <c r="D279" s="89" t="s">
        <v>1422</v>
      </c>
      <c r="E279" s="80" t="s">
        <v>8586</v>
      </c>
      <c r="F279" s="80" t="s">
        <v>1425</v>
      </c>
      <c r="G279" s="89" t="s">
        <v>44</v>
      </c>
      <c r="H279" s="89" t="s">
        <v>1423</v>
      </c>
      <c r="I279" s="89" t="s">
        <v>1424</v>
      </c>
      <c r="J279" s="89" t="s">
        <v>1426</v>
      </c>
      <c r="K279" s="89" t="s">
        <v>209</v>
      </c>
      <c r="L279" s="89" t="s">
        <v>1428</v>
      </c>
      <c r="M279" s="89">
        <v>0</v>
      </c>
      <c r="N279" s="89">
        <v>0</v>
      </c>
      <c r="O279" s="89">
        <v>0</v>
      </c>
      <c r="P279" s="89" t="s">
        <v>48</v>
      </c>
      <c r="Q279" s="89" t="s">
        <v>30</v>
      </c>
      <c r="R279" s="89"/>
      <c r="S279" s="89">
        <v>2017</v>
      </c>
      <c r="T279" s="82" t="s">
        <v>8518</v>
      </c>
      <c r="U279" s="87"/>
      <c r="V279" s="87"/>
      <c r="W279" s="87"/>
      <c r="X279" s="87"/>
      <c r="Y279" s="89"/>
      <c r="Z279" s="89"/>
      <c r="AA279" s="89" t="s">
        <v>73</v>
      </c>
      <c r="AB279" s="86" t="s">
        <v>33</v>
      </c>
      <c r="AC279" s="89"/>
      <c r="AD279" s="89" t="s">
        <v>209</v>
      </c>
      <c r="AE279" s="87"/>
      <c r="AF279" s="89" t="s">
        <v>170</v>
      </c>
      <c r="AG279" s="89"/>
      <c r="AH279" s="86"/>
      <c r="AI279" s="86"/>
      <c r="AJ279" s="89" t="s">
        <v>1429</v>
      </c>
      <c r="AK279" s="89" t="s">
        <v>283</v>
      </c>
      <c r="AL279" s="89"/>
      <c r="AM279" s="89"/>
      <c r="AN279" s="89">
        <v>2</v>
      </c>
      <c r="AO279" s="89"/>
      <c r="AP279" s="89"/>
    </row>
    <row r="280" spans="1:42" ht="98">
      <c r="A280" s="89">
        <v>781</v>
      </c>
      <c r="B280" s="89" t="s">
        <v>1430</v>
      </c>
      <c r="C280" s="89" t="s">
        <v>1432</v>
      </c>
      <c r="D280" s="89" t="s">
        <v>1434</v>
      </c>
      <c r="E280" s="89" t="s">
        <v>1431</v>
      </c>
      <c r="F280" s="80" t="s">
        <v>1435</v>
      </c>
      <c r="G280" s="89" t="s">
        <v>44</v>
      </c>
      <c r="H280" s="89" t="s">
        <v>1432</v>
      </c>
      <c r="I280" s="89" t="s">
        <v>1433</v>
      </c>
      <c r="J280" s="89" t="s">
        <v>1436</v>
      </c>
      <c r="K280" s="89" t="s">
        <v>209</v>
      </c>
      <c r="L280" s="89" t="s">
        <v>1437</v>
      </c>
      <c r="M280" s="89" t="s">
        <v>209</v>
      </c>
      <c r="N280" s="89" t="s">
        <v>209</v>
      </c>
      <c r="O280" s="89" t="s">
        <v>209</v>
      </c>
      <c r="P280" s="89" t="s">
        <v>8517</v>
      </c>
      <c r="Q280" s="89" t="s">
        <v>30</v>
      </c>
      <c r="R280" s="89"/>
      <c r="S280" s="89">
        <v>2019</v>
      </c>
      <c r="T280" s="82" t="s">
        <v>8518</v>
      </c>
      <c r="U280" s="87"/>
      <c r="V280" s="87"/>
      <c r="W280" s="87"/>
      <c r="X280" s="87"/>
      <c r="Y280" s="89"/>
      <c r="Z280" s="89"/>
      <c r="AA280" s="89" t="s">
        <v>1438</v>
      </c>
      <c r="AB280" s="86" t="s">
        <v>280</v>
      </c>
      <c r="AC280" s="89"/>
      <c r="AD280" s="89" t="s">
        <v>209</v>
      </c>
      <c r="AE280" s="87"/>
      <c r="AF280" s="89" t="s">
        <v>170</v>
      </c>
      <c r="AG280" s="89"/>
      <c r="AH280" s="86"/>
      <c r="AI280" s="86"/>
      <c r="AJ280" s="89" t="s">
        <v>1440</v>
      </c>
      <c r="AK280" s="89" t="s">
        <v>74</v>
      </c>
      <c r="AL280" s="89"/>
      <c r="AM280" s="89"/>
      <c r="AN280" s="89" t="s">
        <v>201</v>
      </c>
      <c r="AO280" s="89"/>
      <c r="AP280" s="89"/>
    </row>
    <row r="281" spans="1:42" ht="70">
      <c r="A281" s="89">
        <v>788</v>
      </c>
      <c r="B281" s="89" t="s">
        <v>1499</v>
      </c>
      <c r="C281" s="89" t="s">
        <v>1502</v>
      </c>
      <c r="D281" s="89" t="s">
        <v>1503</v>
      </c>
      <c r="E281" s="89" t="s">
        <v>1500</v>
      </c>
      <c r="F281" s="80" t="s">
        <v>1504</v>
      </c>
      <c r="G281" s="89" t="s">
        <v>44</v>
      </c>
      <c r="H281" s="89" t="s">
        <v>1501</v>
      </c>
      <c r="I281" s="89" t="s">
        <v>1502</v>
      </c>
      <c r="J281" s="89" t="s">
        <v>1505</v>
      </c>
      <c r="K281" s="89">
        <v>1299000112801</v>
      </c>
      <c r="L281" s="89" t="s">
        <v>1506</v>
      </c>
      <c r="M281" s="89">
        <v>1299000112801</v>
      </c>
      <c r="N281" s="89" t="s">
        <v>209</v>
      </c>
      <c r="O281" s="89" t="s">
        <v>209</v>
      </c>
      <c r="P281" s="89" t="s">
        <v>8517</v>
      </c>
      <c r="Q281" s="89" t="s">
        <v>30</v>
      </c>
      <c r="R281" s="89"/>
      <c r="S281" s="89">
        <v>2018</v>
      </c>
      <c r="T281" s="82" t="s">
        <v>8518</v>
      </c>
      <c r="U281" s="87"/>
      <c r="V281" s="87"/>
      <c r="W281" s="87"/>
      <c r="X281" s="87"/>
      <c r="Y281" s="89"/>
      <c r="Z281" s="89"/>
      <c r="AA281" s="89" t="s">
        <v>131</v>
      </c>
      <c r="AB281" s="86" t="s">
        <v>151</v>
      </c>
      <c r="AC281" s="89"/>
      <c r="AD281" s="89" t="s">
        <v>209</v>
      </c>
      <c r="AE281" s="87"/>
      <c r="AF281" s="89" t="s">
        <v>417</v>
      </c>
      <c r="AG281" s="89"/>
      <c r="AH281" s="86"/>
      <c r="AI281" s="86"/>
      <c r="AJ281" s="89" t="s">
        <v>1507</v>
      </c>
      <c r="AK281" s="89" t="s">
        <v>1508</v>
      </c>
      <c r="AL281" s="89"/>
      <c r="AM281" s="89"/>
      <c r="AN281" s="89">
        <v>2</v>
      </c>
      <c r="AO281" s="89"/>
      <c r="AP281" s="89"/>
    </row>
    <row r="282" spans="1:42" ht="56">
      <c r="A282" s="89">
        <v>791</v>
      </c>
      <c r="B282" s="89" t="s">
        <v>1545</v>
      </c>
      <c r="C282" s="89" t="s">
        <v>1548</v>
      </c>
      <c r="D282" s="89" t="s">
        <v>1546</v>
      </c>
      <c r="E282" s="89" t="s">
        <v>8602</v>
      </c>
      <c r="F282" s="80" t="s">
        <v>1549</v>
      </c>
      <c r="G282" s="89" t="s">
        <v>27</v>
      </c>
      <c r="H282" s="89" t="s">
        <v>1547</v>
      </c>
      <c r="I282" s="89" t="s">
        <v>1548</v>
      </c>
      <c r="J282" s="89" t="s">
        <v>1550</v>
      </c>
      <c r="K282" s="89" t="s">
        <v>209</v>
      </c>
      <c r="L282" s="89" t="s">
        <v>209</v>
      </c>
      <c r="M282" s="89" t="s">
        <v>209</v>
      </c>
      <c r="N282" s="89" t="s">
        <v>209</v>
      </c>
      <c r="O282" s="89" t="s">
        <v>209</v>
      </c>
      <c r="P282" s="89" t="s">
        <v>30</v>
      </c>
      <c r="Q282" s="89" t="s">
        <v>8517</v>
      </c>
      <c r="R282" s="89"/>
      <c r="S282" s="89">
        <v>2020</v>
      </c>
      <c r="T282" s="82" t="s">
        <v>8518</v>
      </c>
      <c r="U282" s="87"/>
      <c r="V282" s="87"/>
      <c r="W282" s="87"/>
      <c r="X282" s="87"/>
      <c r="Y282" s="89"/>
      <c r="Z282" s="89"/>
      <c r="AA282" s="89" t="s">
        <v>63</v>
      </c>
      <c r="AB282" s="86">
        <v>200</v>
      </c>
      <c r="AC282" s="89"/>
      <c r="AD282" s="89" t="s">
        <v>209</v>
      </c>
      <c r="AE282" s="87"/>
      <c r="AF282" s="89" t="s">
        <v>417</v>
      </c>
      <c r="AG282" s="89"/>
      <c r="AH282" s="86"/>
      <c r="AI282" s="86"/>
      <c r="AJ282" s="89">
        <v>20</v>
      </c>
      <c r="AK282" s="89" t="s">
        <v>105</v>
      </c>
      <c r="AL282" s="89"/>
      <c r="AM282" s="89"/>
      <c r="AN282" s="89">
        <v>1</v>
      </c>
      <c r="AO282" s="89"/>
      <c r="AP282" s="89"/>
    </row>
    <row r="283" spans="1:42" ht="56">
      <c r="A283" s="89">
        <v>792</v>
      </c>
      <c r="B283" s="89" t="s">
        <v>1558</v>
      </c>
      <c r="C283" s="89" t="s">
        <v>1560</v>
      </c>
      <c r="D283" s="89" t="s">
        <v>1562</v>
      </c>
      <c r="E283" s="89" t="s">
        <v>1559</v>
      </c>
      <c r="F283" s="80" t="s">
        <v>1563</v>
      </c>
      <c r="G283" s="89" t="s">
        <v>44</v>
      </c>
      <c r="H283" s="89" t="s">
        <v>1560</v>
      </c>
      <c r="I283" s="89" t="s">
        <v>1561</v>
      </c>
      <c r="J283" s="89" t="s">
        <v>8603</v>
      </c>
      <c r="K283" s="89">
        <v>1215000240324</v>
      </c>
      <c r="L283" s="89">
        <v>130154760962</v>
      </c>
      <c r="M283" s="89">
        <v>0</v>
      </c>
      <c r="N283" s="89">
        <v>0</v>
      </c>
      <c r="O283" s="89">
        <v>0</v>
      </c>
      <c r="P283" s="89" t="s">
        <v>8604</v>
      </c>
      <c r="Q283" s="89" t="s">
        <v>30</v>
      </c>
      <c r="R283" s="89"/>
      <c r="S283" s="89">
        <v>2017</v>
      </c>
      <c r="T283" s="82" t="s">
        <v>8518</v>
      </c>
      <c r="U283" s="87"/>
      <c r="V283" s="87"/>
      <c r="W283" s="87"/>
      <c r="X283" s="87"/>
      <c r="Y283" s="89"/>
      <c r="Z283" s="89"/>
      <c r="AA283" s="89" t="s">
        <v>1564</v>
      </c>
      <c r="AB283" s="86" t="s">
        <v>1376</v>
      </c>
      <c r="AC283" s="89"/>
      <c r="AD283" s="89" t="s">
        <v>1376</v>
      </c>
      <c r="AE283" s="87"/>
      <c r="AF283" s="89" t="s">
        <v>170</v>
      </c>
      <c r="AG283" s="89"/>
      <c r="AH283" s="86"/>
      <c r="AI283" s="86"/>
      <c r="AJ283" s="89" t="s">
        <v>566</v>
      </c>
      <c r="AK283" s="89" t="s">
        <v>1566</v>
      </c>
      <c r="AL283" s="89"/>
      <c r="AM283" s="89"/>
      <c r="AN283" s="89">
        <v>1</v>
      </c>
      <c r="AO283" s="89"/>
      <c r="AP283" s="89"/>
    </row>
    <row r="284" spans="1:42" ht="98">
      <c r="A284" s="89">
        <v>796</v>
      </c>
      <c r="B284" s="89" t="s">
        <v>1634</v>
      </c>
      <c r="C284" s="89" t="s">
        <v>1636</v>
      </c>
      <c r="D284" s="89" t="s">
        <v>1637</v>
      </c>
      <c r="E284" s="89" t="s">
        <v>1635</v>
      </c>
      <c r="F284" s="80" t="s">
        <v>1638</v>
      </c>
      <c r="G284" s="89" t="s">
        <v>44</v>
      </c>
      <c r="H284" s="89" t="s">
        <v>1636</v>
      </c>
      <c r="I284" s="89" t="s">
        <v>1636</v>
      </c>
      <c r="J284" s="89" t="s">
        <v>1639</v>
      </c>
      <c r="K284" s="89" t="s">
        <v>209</v>
      </c>
      <c r="L284" s="89" t="s">
        <v>1640</v>
      </c>
      <c r="M284" s="89" t="s">
        <v>209</v>
      </c>
      <c r="N284" s="89" t="s">
        <v>209</v>
      </c>
      <c r="O284" s="89" t="s">
        <v>209</v>
      </c>
      <c r="P284" s="89" t="s">
        <v>8604</v>
      </c>
      <c r="Q284" s="89" t="s">
        <v>30</v>
      </c>
      <c r="R284" s="89"/>
      <c r="S284" s="89">
        <v>2018</v>
      </c>
      <c r="T284" s="82" t="s">
        <v>8518</v>
      </c>
      <c r="U284" s="87"/>
      <c r="V284" s="87"/>
      <c r="W284" s="87"/>
      <c r="X284" s="87"/>
      <c r="Y284" s="89"/>
      <c r="Z284" s="89"/>
      <c r="AA284" s="89" t="s">
        <v>93</v>
      </c>
      <c r="AB284" s="86">
        <v>4000000</v>
      </c>
      <c r="AC284" s="89"/>
      <c r="AD284" s="89" t="s">
        <v>209</v>
      </c>
      <c r="AE284" s="87"/>
      <c r="AF284" s="89" t="s">
        <v>170</v>
      </c>
      <c r="AG284" s="89"/>
      <c r="AH284" s="86"/>
      <c r="AI284" s="86"/>
      <c r="AJ284" s="89">
        <v>3</v>
      </c>
      <c r="AK284" s="89" t="s">
        <v>547</v>
      </c>
      <c r="AL284" s="89"/>
      <c r="AM284" s="89"/>
      <c r="AN284" s="89">
        <v>1</v>
      </c>
      <c r="AO284" s="89"/>
      <c r="AP284" s="89"/>
    </row>
    <row r="285" spans="1:42" ht="56">
      <c r="A285" s="89">
        <v>799</v>
      </c>
      <c r="B285" s="89" t="s">
        <v>1671</v>
      </c>
      <c r="C285" s="89" t="s">
        <v>1673</v>
      </c>
      <c r="D285" s="89" t="s">
        <v>1675</v>
      </c>
      <c r="E285" s="89" t="s">
        <v>1672</v>
      </c>
      <c r="F285" s="80" t="s">
        <v>1676</v>
      </c>
      <c r="G285" s="89" t="s">
        <v>44</v>
      </c>
      <c r="H285" s="89" t="s">
        <v>1673</v>
      </c>
      <c r="I285" s="89" t="s">
        <v>1674</v>
      </c>
      <c r="J285" s="89" t="s">
        <v>1677</v>
      </c>
      <c r="K285" s="89" t="s">
        <v>209</v>
      </c>
      <c r="L285" s="89" t="s">
        <v>1678</v>
      </c>
      <c r="M285" s="89" t="s">
        <v>209</v>
      </c>
      <c r="N285" s="89" t="s">
        <v>209</v>
      </c>
      <c r="O285" s="89" t="s">
        <v>209</v>
      </c>
      <c r="P285" s="89" t="s">
        <v>48</v>
      </c>
      <c r="Q285" s="89" t="s">
        <v>30</v>
      </c>
      <c r="R285" s="89"/>
      <c r="S285" s="89"/>
      <c r="T285" s="89"/>
      <c r="U285" s="87"/>
      <c r="V285" s="87"/>
      <c r="W285" s="87"/>
      <c r="X285" s="87"/>
      <c r="Y285" s="89"/>
      <c r="Z285" s="89"/>
      <c r="AA285" s="89" t="s">
        <v>73</v>
      </c>
      <c r="AB285" s="86" t="s">
        <v>280</v>
      </c>
      <c r="AC285" s="89"/>
      <c r="AD285" s="89" t="s">
        <v>209</v>
      </c>
      <c r="AE285" s="87"/>
      <c r="AF285" s="89" t="s">
        <v>417</v>
      </c>
      <c r="AG285" s="89"/>
      <c r="AH285" s="86"/>
      <c r="AI285" s="86"/>
      <c r="AJ285" s="89" t="s">
        <v>1680</v>
      </c>
      <c r="AK285" s="89" t="s">
        <v>74</v>
      </c>
      <c r="AL285" s="89"/>
      <c r="AM285" s="89"/>
      <c r="AN285" s="89">
        <v>5</v>
      </c>
      <c r="AO285" s="89"/>
      <c r="AP285" s="89"/>
    </row>
    <row r="286" spans="1:42" ht="72.5">
      <c r="A286" s="89">
        <v>815</v>
      </c>
      <c r="B286" s="93" t="s">
        <v>1905</v>
      </c>
      <c r="C286" s="93" t="s">
        <v>1907</v>
      </c>
      <c r="D286" s="93" t="s">
        <v>1909</v>
      </c>
      <c r="E286" s="93" t="s">
        <v>1906</v>
      </c>
      <c r="F286" s="97" t="s">
        <v>1910</v>
      </c>
      <c r="G286" s="93" t="s">
        <v>44</v>
      </c>
      <c r="H286" s="93" t="s">
        <v>1907</v>
      </c>
      <c r="I286" s="93" t="s">
        <v>1908</v>
      </c>
      <c r="J286" s="93" t="s">
        <v>1911</v>
      </c>
      <c r="K286" s="93" t="s">
        <v>209</v>
      </c>
      <c r="L286" s="93" t="s">
        <v>209</v>
      </c>
      <c r="M286" s="93" t="s">
        <v>209</v>
      </c>
      <c r="N286" s="93" t="s">
        <v>209</v>
      </c>
      <c r="O286" s="93" t="s">
        <v>209</v>
      </c>
      <c r="P286" s="93" t="s">
        <v>30</v>
      </c>
      <c r="Q286" s="93" t="s">
        <v>30</v>
      </c>
      <c r="R286" s="93"/>
      <c r="S286" s="93"/>
      <c r="T286" s="93"/>
      <c r="U286" s="99"/>
      <c r="V286" s="99"/>
      <c r="W286" s="99"/>
      <c r="X286" s="99"/>
      <c r="Y286" s="93"/>
      <c r="Z286" s="93"/>
      <c r="AA286" s="93" t="s">
        <v>546</v>
      </c>
      <c r="AB286" s="96" t="s">
        <v>33</v>
      </c>
      <c r="AC286" s="93"/>
      <c r="AD286" s="93" t="s">
        <v>209</v>
      </c>
      <c r="AE286" s="99"/>
      <c r="AF286" s="93" t="s">
        <v>170</v>
      </c>
      <c r="AG286" s="93"/>
      <c r="AH286" s="96"/>
      <c r="AI286" s="96"/>
      <c r="AJ286" s="93" t="s">
        <v>1912</v>
      </c>
      <c r="AK286" s="93" t="s">
        <v>367</v>
      </c>
      <c r="AL286" s="93"/>
      <c r="AM286" s="93"/>
      <c r="AN286" s="93">
        <v>2</v>
      </c>
      <c r="AO286" s="93"/>
      <c r="AP286" s="93"/>
    </row>
    <row r="287" spans="1:42" ht="43.5">
      <c r="A287" s="89">
        <v>819</v>
      </c>
      <c r="B287" s="93" t="s">
        <v>1971</v>
      </c>
      <c r="C287" s="93" t="s">
        <v>1973</v>
      </c>
      <c r="D287" s="93" t="s">
        <v>1974</v>
      </c>
      <c r="E287" s="93" t="s">
        <v>1972</v>
      </c>
      <c r="F287" s="97" t="s">
        <v>689</v>
      </c>
      <c r="G287" s="93" t="s">
        <v>44</v>
      </c>
      <c r="H287" s="93" t="s">
        <v>1973</v>
      </c>
      <c r="I287" s="93" t="s">
        <v>1973</v>
      </c>
      <c r="J287" s="93" t="s">
        <v>1975</v>
      </c>
      <c r="K287" s="93" t="s">
        <v>209</v>
      </c>
      <c r="L287" s="93" t="s">
        <v>209</v>
      </c>
      <c r="M287" s="93" t="s">
        <v>209</v>
      </c>
      <c r="N287" s="93" t="s">
        <v>209</v>
      </c>
      <c r="O287" s="93" t="s">
        <v>209</v>
      </c>
      <c r="P287" s="93" t="s">
        <v>48</v>
      </c>
      <c r="Q287" s="93" t="s">
        <v>30</v>
      </c>
      <c r="R287" s="93"/>
      <c r="S287" s="93"/>
      <c r="T287" s="93"/>
      <c r="U287" s="99"/>
      <c r="V287" s="99"/>
      <c r="W287" s="99"/>
      <c r="X287" s="99"/>
      <c r="Y287" s="93"/>
      <c r="Z287" s="93"/>
      <c r="AA287" s="93" t="s">
        <v>63</v>
      </c>
      <c r="AB287" s="96">
        <v>2000000</v>
      </c>
      <c r="AC287" s="93"/>
      <c r="AD287" s="93">
        <v>0</v>
      </c>
      <c r="AE287" s="99"/>
      <c r="AF287" s="93" t="s">
        <v>170</v>
      </c>
      <c r="AG287" s="93"/>
      <c r="AH287" s="96"/>
      <c r="AI287" s="96"/>
      <c r="AJ287" s="93">
        <v>25</v>
      </c>
      <c r="AK287" s="93" t="s">
        <v>1976</v>
      </c>
      <c r="AL287" s="93"/>
      <c r="AM287" s="93"/>
      <c r="AN287" s="93">
        <v>2</v>
      </c>
      <c r="AO287" s="93"/>
      <c r="AP287" s="93"/>
    </row>
    <row r="288" spans="1:42" ht="58">
      <c r="A288" s="89">
        <v>826</v>
      </c>
      <c r="B288" s="93" t="s">
        <v>2030</v>
      </c>
      <c r="C288" s="93" t="s">
        <v>2032</v>
      </c>
      <c r="D288" s="93" t="s">
        <v>2033</v>
      </c>
      <c r="E288" s="93" t="s">
        <v>2031</v>
      </c>
      <c r="F288" s="97" t="s">
        <v>2034</v>
      </c>
      <c r="G288" s="93" t="s">
        <v>44</v>
      </c>
      <c r="H288" s="93" t="s">
        <v>2032</v>
      </c>
      <c r="I288" s="93" t="s">
        <v>2032</v>
      </c>
      <c r="J288" s="93" t="s">
        <v>2035</v>
      </c>
      <c r="K288" s="93" t="s">
        <v>209</v>
      </c>
      <c r="L288" s="93" t="s">
        <v>209</v>
      </c>
      <c r="M288" s="93" t="s">
        <v>209</v>
      </c>
      <c r="N288" s="93" t="s">
        <v>209</v>
      </c>
      <c r="O288" s="93" t="s">
        <v>209</v>
      </c>
      <c r="P288" s="93" t="s">
        <v>30</v>
      </c>
      <c r="Q288" s="93" t="s">
        <v>30</v>
      </c>
      <c r="R288" s="93"/>
      <c r="S288" s="93"/>
      <c r="T288" s="93"/>
      <c r="U288" s="99"/>
      <c r="V288" s="99"/>
      <c r="W288" s="99"/>
      <c r="X288" s="99"/>
      <c r="Y288" s="93"/>
      <c r="Z288" s="93"/>
      <c r="AA288" s="93" t="s">
        <v>73</v>
      </c>
      <c r="AB288" s="96" t="s">
        <v>33</v>
      </c>
      <c r="AC288" s="93"/>
      <c r="AD288" s="93" t="s">
        <v>209</v>
      </c>
      <c r="AE288" s="99"/>
      <c r="AF288" s="93" t="s">
        <v>170</v>
      </c>
      <c r="AG288" s="93"/>
      <c r="AH288" s="96"/>
      <c r="AI288" s="96"/>
      <c r="AJ288" s="93" t="s">
        <v>2036</v>
      </c>
      <c r="AK288" s="93" t="s">
        <v>2037</v>
      </c>
      <c r="AL288" s="93"/>
      <c r="AM288" s="93"/>
      <c r="AN288" s="93">
        <v>0</v>
      </c>
      <c r="AO288" s="93"/>
      <c r="AP288" s="93"/>
    </row>
    <row r="289" spans="1:42" ht="116">
      <c r="A289" s="89">
        <v>831</v>
      </c>
      <c r="B289" s="93" t="s">
        <v>2073</v>
      </c>
      <c r="C289" s="93" t="s">
        <v>2075</v>
      </c>
      <c r="D289" s="93" t="s">
        <v>2076</v>
      </c>
      <c r="E289" s="93" t="s">
        <v>2074</v>
      </c>
      <c r="F289" s="97" t="s">
        <v>2077</v>
      </c>
      <c r="G289" s="93" t="s">
        <v>44</v>
      </c>
      <c r="H289" s="93" t="s">
        <v>2075</v>
      </c>
      <c r="I289" s="93" t="s">
        <v>2075</v>
      </c>
      <c r="J289" s="93" t="s">
        <v>2078</v>
      </c>
      <c r="K289" s="97" t="s">
        <v>2079</v>
      </c>
      <c r="L289" s="93" t="s">
        <v>209</v>
      </c>
      <c r="M289" s="93" t="s">
        <v>209</v>
      </c>
      <c r="N289" s="93" t="s">
        <v>209</v>
      </c>
      <c r="O289" s="93" t="s">
        <v>209</v>
      </c>
      <c r="P289" s="93" t="s">
        <v>30</v>
      </c>
      <c r="Q289" s="93" t="s">
        <v>30</v>
      </c>
      <c r="R289" s="93"/>
      <c r="S289" s="93"/>
      <c r="T289" s="93"/>
      <c r="U289" s="99"/>
      <c r="V289" s="99"/>
      <c r="W289" s="99"/>
      <c r="X289" s="99"/>
      <c r="Y289" s="93"/>
      <c r="Z289" s="93"/>
      <c r="AA289" s="93" t="s">
        <v>73</v>
      </c>
      <c r="AB289" s="96" t="s">
        <v>151</v>
      </c>
      <c r="AC289" s="93"/>
      <c r="AD289" s="93" t="s">
        <v>209</v>
      </c>
      <c r="AE289" s="99"/>
      <c r="AF289" s="93" t="s">
        <v>417</v>
      </c>
      <c r="AG289" s="93"/>
      <c r="AH289" s="96"/>
      <c r="AI289" s="96"/>
      <c r="AJ289" s="93" t="s">
        <v>2081</v>
      </c>
      <c r="AK289" s="93" t="s">
        <v>2082</v>
      </c>
      <c r="AL289" s="93"/>
      <c r="AM289" s="93"/>
      <c r="AN289" s="93" t="s">
        <v>30</v>
      </c>
      <c r="AO289" s="93"/>
      <c r="AP289" s="93"/>
    </row>
    <row r="290" spans="1:42" ht="101.5">
      <c r="A290" s="89">
        <v>836</v>
      </c>
      <c r="B290" s="93" t="s">
        <v>2114</v>
      </c>
      <c r="C290" s="93" t="s">
        <v>2116</v>
      </c>
      <c r="D290" s="93" t="s">
        <v>2118</v>
      </c>
      <c r="E290" s="93" t="s">
        <v>2115</v>
      </c>
      <c r="F290" s="97" t="s">
        <v>2119</v>
      </c>
      <c r="G290" s="93" t="s">
        <v>44</v>
      </c>
      <c r="H290" s="93" t="s">
        <v>2116</v>
      </c>
      <c r="I290" s="93" t="s">
        <v>2117</v>
      </c>
      <c r="J290" s="93" t="s">
        <v>2120</v>
      </c>
      <c r="K290" s="93" t="s">
        <v>209</v>
      </c>
      <c r="L290" s="93" t="s">
        <v>102</v>
      </c>
      <c r="M290" s="93" t="s">
        <v>209</v>
      </c>
      <c r="N290" s="93" t="s">
        <v>209</v>
      </c>
      <c r="O290" s="93" t="s">
        <v>209</v>
      </c>
      <c r="P290" s="93" t="s">
        <v>30</v>
      </c>
      <c r="Q290" s="93" t="s">
        <v>30</v>
      </c>
      <c r="R290" s="93"/>
      <c r="S290" s="93"/>
      <c r="T290" s="93"/>
      <c r="U290" s="99"/>
      <c r="V290" s="99"/>
      <c r="W290" s="99"/>
      <c r="X290" s="99"/>
      <c r="Y290" s="93"/>
      <c r="Z290" s="93"/>
      <c r="AA290" s="93" t="s">
        <v>73</v>
      </c>
      <c r="AB290" s="96" t="s">
        <v>2121</v>
      </c>
      <c r="AC290" s="93"/>
      <c r="AD290" s="93" t="s">
        <v>209</v>
      </c>
      <c r="AE290" s="99"/>
      <c r="AF290" s="93" t="s">
        <v>170</v>
      </c>
      <c r="AG290" s="93"/>
      <c r="AH290" s="96"/>
      <c r="AI290" s="96"/>
      <c r="AJ290" s="93" t="s">
        <v>102</v>
      </c>
      <c r="AK290" s="93" t="s">
        <v>2123</v>
      </c>
      <c r="AL290" s="93"/>
      <c r="AM290" s="93"/>
      <c r="AN290" s="93">
        <v>1</v>
      </c>
      <c r="AO290" s="93"/>
      <c r="AP290" s="93"/>
    </row>
    <row r="291" spans="1:42" ht="43.5">
      <c r="A291" s="89">
        <v>839</v>
      </c>
      <c r="B291" s="93" t="s">
        <v>2141</v>
      </c>
      <c r="C291" s="93" t="s">
        <v>2143</v>
      </c>
      <c r="D291" s="93" t="s">
        <v>2144</v>
      </c>
      <c r="E291" s="93" t="s">
        <v>2142</v>
      </c>
      <c r="F291" s="97" t="s">
        <v>2145</v>
      </c>
      <c r="G291" s="93" t="s">
        <v>27</v>
      </c>
      <c r="H291" s="93" t="s">
        <v>2143</v>
      </c>
      <c r="I291" s="93" t="s">
        <v>2143</v>
      </c>
      <c r="J291" s="93" t="s">
        <v>102</v>
      </c>
      <c r="K291" s="93" t="s">
        <v>209</v>
      </c>
      <c r="L291" s="93" t="s">
        <v>209</v>
      </c>
      <c r="M291" s="93" t="s">
        <v>209</v>
      </c>
      <c r="N291" s="93" t="s">
        <v>209</v>
      </c>
      <c r="O291" s="93" t="s">
        <v>209</v>
      </c>
      <c r="P291" s="93" t="s">
        <v>48</v>
      </c>
      <c r="Q291" s="93" t="s">
        <v>30</v>
      </c>
      <c r="R291" s="93"/>
      <c r="S291" s="93"/>
      <c r="T291" s="93"/>
      <c r="U291" s="99"/>
      <c r="V291" s="99"/>
      <c r="W291" s="99"/>
      <c r="X291" s="99"/>
      <c r="Y291" s="93"/>
      <c r="Z291" s="93"/>
      <c r="AA291" s="93" t="s">
        <v>2006</v>
      </c>
      <c r="AB291" s="96" t="s">
        <v>102</v>
      </c>
      <c r="AC291" s="93"/>
      <c r="AD291" s="93" t="s">
        <v>209</v>
      </c>
      <c r="AE291" s="99"/>
      <c r="AF291" s="93" t="s">
        <v>170</v>
      </c>
      <c r="AG291" s="93"/>
      <c r="AH291" s="96"/>
      <c r="AI291" s="96"/>
      <c r="AJ291" s="93" t="s">
        <v>2146</v>
      </c>
      <c r="AK291" s="93" t="s">
        <v>295</v>
      </c>
      <c r="AL291" s="93"/>
      <c r="AM291" s="93"/>
      <c r="AN291" s="93">
        <v>0</v>
      </c>
      <c r="AO291" s="93"/>
      <c r="AP291" s="93"/>
    </row>
    <row r="292" spans="1:42" ht="72.5">
      <c r="A292" s="89">
        <v>844</v>
      </c>
      <c r="B292" s="93" t="s">
        <v>2191</v>
      </c>
      <c r="C292" s="93" t="s">
        <v>2192</v>
      </c>
      <c r="D292" s="93" t="s">
        <v>2193</v>
      </c>
      <c r="E292" s="97" t="s">
        <v>8624</v>
      </c>
      <c r="F292" s="97" t="s">
        <v>2194</v>
      </c>
      <c r="G292" s="93" t="s">
        <v>44</v>
      </c>
      <c r="H292" s="93" t="s">
        <v>2192</v>
      </c>
      <c r="I292" s="93" t="s">
        <v>2192</v>
      </c>
      <c r="J292" s="93" t="s">
        <v>102</v>
      </c>
      <c r="K292" s="93" t="s">
        <v>209</v>
      </c>
      <c r="L292" s="93" t="s">
        <v>209</v>
      </c>
      <c r="M292" s="93" t="s">
        <v>209</v>
      </c>
      <c r="N292" s="93" t="s">
        <v>209</v>
      </c>
      <c r="O292" s="93" t="s">
        <v>209</v>
      </c>
      <c r="P292" s="93" t="s">
        <v>30</v>
      </c>
      <c r="Q292" s="93" t="s">
        <v>48</v>
      </c>
      <c r="R292" s="93"/>
      <c r="S292" s="93"/>
      <c r="T292" s="93"/>
      <c r="U292" s="99"/>
      <c r="V292" s="99"/>
      <c r="W292" s="99"/>
      <c r="X292" s="99"/>
      <c r="Y292" s="93"/>
      <c r="Z292" s="93"/>
      <c r="AA292" s="93" t="s">
        <v>102</v>
      </c>
      <c r="AB292" s="96" t="s">
        <v>102</v>
      </c>
      <c r="AC292" s="93"/>
      <c r="AD292" s="93" t="s">
        <v>209</v>
      </c>
      <c r="AE292" s="99"/>
      <c r="AF292" s="93" t="s">
        <v>170</v>
      </c>
      <c r="AG292" s="93"/>
      <c r="AH292" s="96"/>
      <c r="AI292" s="96"/>
      <c r="AJ292" s="93" t="s">
        <v>102</v>
      </c>
      <c r="AK292" s="93" t="s">
        <v>102</v>
      </c>
      <c r="AL292" s="93"/>
      <c r="AM292" s="93"/>
      <c r="AN292" s="93">
        <v>0</v>
      </c>
      <c r="AO292" s="93"/>
      <c r="AP292" s="93"/>
    </row>
    <row r="293" spans="1:42" ht="159.5">
      <c r="A293" s="89">
        <v>848</v>
      </c>
      <c r="B293" s="93" t="s">
        <v>2223</v>
      </c>
      <c r="C293" s="93" t="s">
        <v>2225</v>
      </c>
      <c r="D293" s="93" t="s">
        <v>2226</v>
      </c>
      <c r="E293" s="93" t="s">
        <v>2224</v>
      </c>
      <c r="F293" s="93" t="s">
        <v>2227</v>
      </c>
      <c r="G293" s="93" t="s">
        <v>44</v>
      </c>
      <c r="H293" s="93" t="s">
        <v>2225</v>
      </c>
      <c r="I293" s="93" t="s">
        <v>2225</v>
      </c>
      <c r="J293" s="93" t="s">
        <v>2228</v>
      </c>
      <c r="K293" s="93" t="s">
        <v>209</v>
      </c>
      <c r="L293" s="93" t="s">
        <v>209</v>
      </c>
      <c r="M293" s="93" t="s">
        <v>209</v>
      </c>
      <c r="N293" s="93" t="s">
        <v>209</v>
      </c>
      <c r="O293" s="93" t="s">
        <v>209</v>
      </c>
      <c r="P293" s="93" t="s">
        <v>30</v>
      </c>
      <c r="Q293" s="93" t="s">
        <v>30</v>
      </c>
      <c r="R293" s="93"/>
      <c r="S293" s="93"/>
      <c r="T293" s="93"/>
      <c r="U293" s="99"/>
      <c r="V293" s="99"/>
      <c r="W293" s="99"/>
      <c r="X293" s="99"/>
      <c r="Y293" s="93"/>
      <c r="Z293" s="93"/>
      <c r="AA293" s="93" t="s">
        <v>2229</v>
      </c>
      <c r="AB293" s="96" t="s">
        <v>365</v>
      </c>
      <c r="AC293" s="93"/>
      <c r="AD293" s="93" t="s">
        <v>2230</v>
      </c>
      <c r="AE293" s="99"/>
      <c r="AF293" s="93" t="s">
        <v>2232</v>
      </c>
      <c r="AG293" s="93"/>
      <c r="AH293" s="96"/>
      <c r="AI293" s="96"/>
      <c r="AJ293" s="93" t="s">
        <v>2233</v>
      </c>
      <c r="AK293" s="93" t="s">
        <v>2235</v>
      </c>
      <c r="AL293" s="93"/>
      <c r="AM293" s="93"/>
      <c r="AN293" s="97" t="s">
        <v>8626</v>
      </c>
      <c r="AO293" s="93"/>
      <c r="AP293" s="93"/>
    </row>
    <row r="294" spans="1:42" ht="130.5">
      <c r="A294" s="89">
        <v>849</v>
      </c>
      <c r="B294" s="93" t="s">
        <v>2223</v>
      </c>
      <c r="C294" s="93" t="s">
        <v>2237</v>
      </c>
      <c r="D294" s="93" t="s">
        <v>2226</v>
      </c>
      <c r="E294" s="93" t="s">
        <v>2236</v>
      </c>
      <c r="F294" s="93" t="s">
        <v>2227</v>
      </c>
      <c r="G294" s="93" t="s">
        <v>44</v>
      </c>
      <c r="H294" s="93" t="s">
        <v>2237</v>
      </c>
      <c r="I294" s="93" t="s">
        <v>2237</v>
      </c>
      <c r="J294" s="93" t="s">
        <v>2228</v>
      </c>
      <c r="K294" s="93" t="s">
        <v>209</v>
      </c>
      <c r="L294" s="93" t="s">
        <v>209</v>
      </c>
      <c r="M294" s="93" t="s">
        <v>209</v>
      </c>
      <c r="N294" s="93" t="s">
        <v>209</v>
      </c>
      <c r="O294" s="93" t="s">
        <v>209</v>
      </c>
      <c r="P294" s="93" t="s">
        <v>30</v>
      </c>
      <c r="Q294" s="93" t="s">
        <v>30</v>
      </c>
      <c r="R294" s="93"/>
      <c r="S294" s="93"/>
      <c r="T294" s="93"/>
      <c r="U294" s="99"/>
      <c r="V294" s="99"/>
      <c r="W294" s="99"/>
      <c r="X294" s="99"/>
      <c r="Y294" s="93"/>
      <c r="Z294" s="93"/>
      <c r="AA294" s="93" t="s">
        <v>2238</v>
      </c>
      <c r="AB294" s="96" t="s">
        <v>365</v>
      </c>
      <c r="AC294" s="93"/>
      <c r="AD294" s="93">
        <v>2450</v>
      </c>
      <c r="AE294" s="99"/>
      <c r="AF294" s="93" t="s">
        <v>2232</v>
      </c>
      <c r="AG294" s="93"/>
      <c r="AH294" s="96"/>
      <c r="AI294" s="96"/>
      <c r="AJ294" s="93" t="s">
        <v>2233</v>
      </c>
      <c r="AK294" s="93" t="s">
        <v>2240</v>
      </c>
      <c r="AL294" s="93"/>
      <c r="AM294" s="93"/>
      <c r="AN294" s="93" t="s">
        <v>1106</v>
      </c>
      <c r="AO294" s="93"/>
      <c r="AP294" s="93"/>
    </row>
    <row r="295" spans="1:42" ht="58">
      <c r="A295" s="89">
        <v>851</v>
      </c>
      <c r="B295" s="93" t="s">
        <v>2251</v>
      </c>
      <c r="C295" s="93" t="s">
        <v>2253</v>
      </c>
      <c r="D295" s="93" t="s">
        <v>2255</v>
      </c>
      <c r="E295" s="98" t="s">
        <v>8628</v>
      </c>
      <c r="F295" s="97" t="s">
        <v>2256</v>
      </c>
      <c r="G295" s="93" t="s">
        <v>44</v>
      </c>
      <c r="H295" s="93" t="s">
        <v>2253</v>
      </c>
      <c r="I295" s="93" t="s">
        <v>2254</v>
      </c>
      <c r="J295" s="93" t="s">
        <v>2257</v>
      </c>
      <c r="K295" s="93" t="s">
        <v>2257</v>
      </c>
      <c r="L295" s="93" t="s">
        <v>2257</v>
      </c>
      <c r="M295" s="93" t="s">
        <v>2257</v>
      </c>
      <c r="N295" s="93" t="s">
        <v>2257</v>
      </c>
      <c r="O295" s="93" t="s">
        <v>2257</v>
      </c>
      <c r="P295" s="93" t="s">
        <v>30</v>
      </c>
      <c r="Q295" s="93" t="s">
        <v>30</v>
      </c>
      <c r="R295" s="93"/>
      <c r="S295" s="93"/>
      <c r="T295" s="93"/>
      <c r="U295" s="99"/>
      <c r="V295" s="99"/>
      <c r="W295" s="99"/>
      <c r="X295" s="99"/>
      <c r="Y295" s="93"/>
      <c r="Z295" s="93"/>
      <c r="AA295" s="93" t="s">
        <v>73</v>
      </c>
      <c r="AB295" s="96" t="s">
        <v>2257</v>
      </c>
      <c r="AC295" s="93"/>
      <c r="AD295" s="93" t="s">
        <v>2257</v>
      </c>
      <c r="AE295" s="99"/>
      <c r="AF295" s="93" t="s">
        <v>170</v>
      </c>
      <c r="AG295" s="93"/>
      <c r="AH295" s="96"/>
      <c r="AI295" s="96"/>
      <c r="AJ295" s="93" t="s">
        <v>2258</v>
      </c>
      <c r="AK295" s="93" t="s">
        <v>74</v>
      </c>
      <c r="AL295" s="93"/>
      <c r="AM295" s="93"/>
      <c r="AN295" s="93">
        <v>1</v>
      </c>
      <c r="AO295" s="93"/>
      <c r="AP295" s="93"/>
    </row>
    <row r="296" spans="1:42" ht="116">
      <c r="A296" s="89">
        <v>854</v>
      </c>
      <c r="B296" s="93" t="s">
        <v>2280</v>
      </c>
      <c r="C296" s="93" t="s">
        <v>2282</v>
      </c>
      <c r="D296" s="93" t="s">
        <v>2283</v>
      </c>
      <c r="E296" s="93" t="s">
        <v>2281</v>
      </c>
      <c r="F296" s="97" t="s">
        <v>2284</v>
      </c>
      <c r="G296" s="93" t="s">
        <v>27</v>
      </c>
      <c r="H296" s="93" t="s">
        <v>2282</v>
      </c>
      <c r="I296" s="93" t="s">
        <v>2282</v>
      </c>
      <c r="J296" s="93" t="s">
        <v>2285</v>
      </c>
      <c r="K296" s="93" t="s">
        <v>209</v>
      </c>
      <c r="L296" s="93" t="s">
        <v>209</v>
      </c>
      <c r="M296" s="93" t="s">
        <v>209</v>
      </c>
      <c r="N296" s="93" t="s">
        <v>209</v>
      </c>
      <c r="O296" s="93" t="s">
        <v>209</v>
      </c>
      <c r="P296" s="93" t="s">
        <v>48</v>
      </c>
      <c r="Q296" s="93" t="s">
        <v>30</v>
      </c>
      <c r="R296" s="93"/>
      <c r="S296" s="93"/>
      <c r="T296" s="93"/>
      <c r="U296" s="99"/>
      <c r="V296" s="99"/>
      <c r="W296" s="99"/>
      <c r="X296" s="99"/>
      <c r="Y296" s="93"/>
      <c r="Z296" s="93"/>
      <c r="AA296" s="93" t="s">
        <v>73</v>
      </c>
      <c r="AB296" s="96" t="s">
        <v>1466</v>
      </c>
      <c r="AC296" s="93"/>
      <c r="AD296" s="93" t="s">
        <v>1427</v>
      </c>
      <c r="AE296" s="99"/>
      <c r="AF296" s="93" t="s">
        <v>417</v>
      </c>
      <c r="AG296" s="93"/>
      <c r="AH296" s="96"/>
      <c r="AI296" s="96"/>
      <c r="AJ296" s="93" t="s">
        <v>2286</v>
      </c>
      <c r="AK296" s="93" t="s">
        <v>2287</v>
      </c>
      <c r="AL296" s="93"/>
      <c r="AM296" s="93"/>
      <c r="AN296" s="93">
        <v>1</v>
      </c>
      <c r="AO296" s="93"/>
      <c r="AP296" s="93"/>
    </row>
    <row r="297" spans="1:42" ht="43.5">
      <c r="A297" s="89">
        <v>858</v>
      </c>
      <c r="B297" s="93" t="s">
        <v>2320</v>
      </c>
      <c r="C297" s="93" t="s">
        <v>2322</v>
      </c>
      <c r="D297" s="93" t="s">
        <v>2323</v>
      </c>
      <c r="E297" s="93" t="s">
        <v>2321</v>
      </c>
      <c r="F297" s="97" t="s">
        <v>2324</v>
      </c>
      <c r="G297" s="93" t="s">
        <v>27</v>
      </c>
      <c r="H297" s="93" t="s">
        <v>2322</v>
      </c>
      <c r="I297" s="93" t="s">
        <v>2322</v>
      </c>
      <c r="J297" s="93" t="s">
        <v>2325</v>
      </c>
      <c r="K297" s="93" t="s">
        <v>209</v>
      </c>
      <c r="L297" s="93" t="s">
        <v>209</v>
      </c>
      <c r="M297" s="93" t="s">
        <v>209</v>
      </c>
      <c r="N297" s="93" t="s">
        <v>209</v>
      </c>
      <c r="O297" s="93" t="s">
        <v>209</v>
      </c>
      <c r="P297" s="93" t="s">
        <v>48</v>
      </c>
      <c r="Q297" s="93" t="s">
        <v>30</v>
      </c>
      <c r="R297" s="93"/>
      <c r="S297" s="93"/>
      <c r="T297" s="93"/>
      <c r="U297" s="99"/>
      <c r="V297" s="99"/>
      <c r="W297" s="99"/>
      <c r="X297" s="99"/>
      <c r="Y297" s="93"/>
      <c r="Z297" s="93"/>
      <c r="AA297" s="93" t="s">
        <v>63</v>
      </c>
      <c r="AB297" s="96" t="s">
        <v>33</v>
      </c>
      <c r="AC297" s="93"/>
      <c r="AD297" s="93" t="s">
        <v>209</v>
      </c>
      <c r="AE297" s="99"/>
      <c r="AF297" s="93" t="s">
        <v>170</v>
      </c>
      <c r="AG297" s="93"/>
      <c r="AH297" s="96"/>
      <c r="AI297" s="96"/>
      <c r="AJ297" s="93" t="s">
        <v>2326</v>
      </c>
      <c r="AK297" s="93" t="s">
        <v>105</v>
      </c>
      <c r="AL297" s="93"/>
      <c r="AM297" s="93"/>
      <c r="AN297" s="93">
        <v>1</v>
      </c>
      <c r="AO297" s="93"/>
      <c r="AP297" s="93"/>
    </row>
    <row r="298" spans="1:42" ht="58">
      <c r="A298" s="89">
        <v>864</v>
      </c>
      <c r="B298" s="93" t="s">
        <v>2374</v>
      </c>
      <c r="C298" s="93" t="s">
        <v>2376</v>
      </c>
      <c r="D298" s="93" t="s">
        <v>2377</v>
      </c>
      <c r="E298" s="93" t="s">
        <v>2375</v>
      </c>
      <c r="F298" s="97" t="s">
        <v>2378</v>
      </c>
      <c r="G298" s="93" t="s">
        <v>44</v>
      </c>
      <c r="H298" s="93" t="s">
        <v>2376</v>
      </c>
      <c r="I298" s="93" t="s">
        <v>2376</v>
      </c>
      <c r="J298" s="93" t="s">
        <v>2379</v>
      </c>
      <c r="K298" s="93" t="s">
        <v>209</v>
      </c>
      <c r="L298" s="93" t="s">
        <v>209</v>
      </c>
      <c r="M298" s="93" t="s">
        <v>209</v>
      </c>
      <c r="N298" s="93" t="s">
        <v>209</v>
      </c>
      <c r="O298" s="93" t="s">
        <v>209</v>
      </c>
      <c r="P298" s="93" t="s">
        <v>30</v>
      </c>
      <c r="Q298" s="93" t="s">
        <v>30</v>
      </c>
      <c r="R298" s="93"/>
      <c r="S298" s="93"/>
      <c r="T298" s="93"/>
      <c r="U298" s="99"/>
      <c r="V298" s="99"/>
      <c r="W298" s="99"/>
      <c r="X298" s="99"/>
      <c r="Y298" s="93"/>
      <c r="Z298" s="93"/>
      <c r="AA298" s="93" t="s">
        <v>63</v>
      </c>
      <c r="AB298" s="96">
        <v>5000000</v>
      </c>
      <c r="AC298" s="93"/>
      <c r="AD298" s="93" t="s">
        <v>209</v>
      </c>
      <c r="AE298" s="99"/>
      <c r="AF298" s="93" t="s">
        <v>170</v>
      </c>
      <c r="AG298" s="93"/>
      <c r="AH298" s="96"/>
      <c r="AI298" s="96"/>
      <c r="AJ298" s="93">
        <v>235</v>
      </c>
      <c r="AK298" s="93" t="s">
        <v>105</v>
      </c>
      <c r="AL298" s="93"/>
      <c r="AM298" s="93"/>
      <c r="AN298" s="93">
        <v>0</v>
      </c>
      <c r="AO298" s="93"/>
      <c r="AP298" s="93"/>
    </row>
    <row r="299" spans="1:42" ht="58">
      <c r="A299" s="89">
        <v>866</v>
      </c>
      <c r="B299" s="93" t="s">
        <v>2401</v>
      </c>
      <c r="C299" s="93" t="s">
        <v>2403</v>
      </c>
      <c r="D299" s="93" t="s">
        <v>2405</v>
      </c>
      <c r="E299" s="93" t="s">
        <v>2402</v>
      </c>
      <c r="F299" s="97" t="s">
        <v>2406</v>
      </c>
      <c r="G299" s="93" t="s">
        <v>44</v>
      </c>
      <c r="H299" s="93" t="s">
        <v>2403</v>
      </c>
      <c r="I299" s="93" t="s">
        <v>2404</v>
      </c>
      <c r="J299" s="93" t="s">
        <v>2407</v>
      </c>
      <c r="K299" s="93" t="s">
        <v>209</v>
      </c>
      <c r="L299" s="93">
        <v>0</v>
      </c>
      <c r="M299" s="93" t="s">
        <v>209</v>
      </c>
      <c r="N299" s="93" t="s">
        <v>209</v>
      </c>
      <c r="O299" s="93" t="s">
        <v>209</v>
      </c>
      <c r="P299" s="93" t="s">
        <v>48</v>
      </c>
      <c r="Q299" s="93" t="s">
        <v>30</v>
      </c>
      <c r="R299" s="93"/>
      <c r="S299" s="93"/>
      <c r="T299" s="93"/>
      <c r="U299" s="99"/>
      <c r="V299" s="99"/>
      <c r="W299" s="99"/>
      <c r="X299" s="99"/>
      <c r="Y299" s="93"/>
      <c r="Z299" s="93"/>
      <c r="AA299" s="93" t="s">
        <v>93</v>
      </c>
      <c r="AB299" s="96" t="s">
        <v>32</v>
      </c>
      <c r="AC299" s="93"/>
      <c r="AD299" s="93" t="s">
        <v>30</v>
      </c>
      <c r="AE299" s="99"/>
      <c r="AF299" s="93" t="s">
        <v>2232</v>
      </c>
      <c r="AG299" s="93"/>
      <c r="AH299" s="96"/>
      <c r="AI299" s="96"/>
      <c r="AJ299" s="93">
        <v>50</v>
      </c>
      <c r="AK299" s="93" t="s">
        <v>295</v>
      </c>
      <c r="AL299" s="93"/>
      <c r="AM299" s="93"/>
      <c r="AN299" s="93">
        <v>1</v>
      </c>
      <c r="AO299" s="93"/>
      <c r="AP299" s="93"/>
    </row>
    <row r="300" spans="1:42" ht="72.5">
      <c r="A300" s="89">
        <v>868</v>
      </c>
      <c r="B300" s="93" t="s">
        <v>2417</v>
      </c>
      <c r="C300" s="93" t="s">
        <v>2419</v>
      </c>
      <c r="D300" s="93" t="s">
        <v>2420</v>
      </c>
      <c r="E300" s="93" t="s">
        <v>2418</v>
      </c>
      <c r="F300" s="97" t="s">
        <v>2421</v>
      </c>
      <c r="G300" s="93" t="s">
        <v>44</v>
      </c>
      <c r="H300" s="93" t="s">
        <v>2419</v>
      </c>
      <c r="I300" s="93" t="s">
        <v>2419</v>
      </c>
      <c r="J300" s="93" t="s">
        <v>2422</v>
      </c>
      <c r="K300" s="93">
        <v>0</v>
      </c>
      <c r="L300" s="93">
        <v>0</v>
      </c>
      <c r="M300" s="93">
        <v>0</v>
      </c>
      <c r="N300" s="93">
        <v>0</v>
      </c>
      <c r="O300" s="93">
        <v>0</v>
      </c>
      <c r="P300" s="93" t="s">
        <v>30</v>
      </c>
      <c r="Q300" s="93" t="s">
        <v>30</v>
      </c>
      <c r="R300" s="93"/>
      <c r="S300" s="93"/>
      <c r="T300" s="93"/>
      <c r="U300" s="99"/>
      <c r="V300" s="99"/>
      <c r="W300" s="99"/>
      <c r="X300" s="99"/>
      <c r="Y300" s="93"/>
      <c r="Z300" s="93"/>
      <c r="AA300" s="93" t="s">
        <v>63</v>
      </c>
      <c r="AB300" s="96">
        <v>10000000</v>
      </c>
      <c r="AC300" s="93"/>
      <c r="AD300" s="93" t="s">
        <v>209</v>
      </c>
      <c r="AE300" s="99"/>
      <c r="AF300" s="93" t="s">
        <v>170</v>
      </c>
      <c r="AG300" s="93"/>
      <c r="AH300" s="96"/>
      <c r="AI300" s="96"/>
      <c r="AJ300" s="93">
        <v>135</v>
      </c>
      <c r="AK300" s="93" t="s">
        <v>2423</v>
      </c>
      <c r="AL300" s="93"/>
      <c r="AM300" s="93"/>
      <c r="AN300" s="93">
        <v>0</v>
      </c>
      <c r="AO300" s="93"/>
      <c r="AP300" s="93"/>
    </row>
    <row r="301" spans="1:42" ht="58">
      <c r="A301" s="89">
        <v>937</v>
      </c>
      <c r="B301" s="93" t="s">
        <v>8746</v>
      </c>
      <c r="C301" s="93" t="s">
        <v>8747</v>
      </c>
      <c r="D301" s="93" t="s">
        <v>8748</v>
      </c>
      <c r="E301" s="93" t="s">
        <v>8749</v>
      </c>
      <c r="F301" s="93">
        <v>82232198488</v>
      </c>
      <c r="G301" s="93" t="s">
        <v>44</v>
      </c>
      <c r="H301" s="93" t="s">
        <v>8747</v>
      </c>
      <c r="I301" s="93" t="s">
        <v>8747</v>
      </c>
      <c r="J301" s="93" t="s">
        <v>8750</v>
      </c>
      <c r="K301" s="93" t="s">
        <v>209</v>
      </c>
      <c r="L301" s="93" t="s">
        <v>209</v>
      </c>
      <c r="M301" s="93" t="s">
        <v>209</v>
      </c>
      <c r="N301" s="93" t="s">
        <v>209</v>
      </c>
      <c r="O301" s="93" t="s">
        <v>209</v>
      </c>
      <c r="P301" s="93"/>
      <c r="Q301" s="93" t="s">
        <v>209</v>
      </c>
      <c r="R301" s="93"/>
      <c r="S301" s="93"/>
      <c r="T301" s="93" t="s">
        <v>8651</v>
      </c>
      <c r="U301" s="99"/>
      <c r="V301" s="99"/>
      <c r="W301" s="99"/>
      <c r="X301" s="99"/>
      <c r="Y301" s="93"/>
      <c r="Z301" s="93"/>
      <c r="AA301" s="93"/>
      <c r="AB301" s="96"/>
      <c r="AC301" s="93"/>
      <c r="AD301" s="93" t="s">
        <v>209</v>
      </c>
      <c r="AE301" s="99"/>
      <c r="AF301" s="93" t="s">
        <v>8751</v>
      </c>
      <c r="AG301" s="93"/>
      <c r="AH301" s="96"/>
      <c r="AI301" s="96"/>
      <c r="AJ301" s="93"/>
      <c r="AK301" s="93"/>
      <c r="AL301" s="93"/>
      <c r="AM301" s="93"/>
      <c r="AN301" s="93">
        <v>0</v>
      </c>
      <c r="AO301" s="93"/>
      <c r="AP301" s="93"/>
    </row>
    <row r="302" spans="1:42" ht="72.5">
      <c r="A302" s="89">
        <v>954</v>
      </c>
      <c r="B302" s="93" t="s">
        <v>8841</v>
      </c>
      <c r="C302" s="93" t="s">
        <v>8842</v>
      </c>
      <c r="D302" s="93" t="s">
        <v>8843</v>
      </c>
      <c r="E302" s="93" t="s">
        <v>8844</v>
      </c>
      <c r="F302" s="93">
        <v>85107712713</v>
      </c>
      <c r="G302" s="93" t="s">
        <v>8649</v>
      </c>
      <c r="H302" s="93" t="s">
        <v>8842</v>
      </c>
      <c r="I302" s="93" t="s">
        <v>8842</v>
      </c>
      <c r="J302" s="93" t="s">
        <v>8845</v>
      </c>
      <c r="K302" s="93" t="s">
        <v>209</v>
      </c>
      <c r="L302" s="93" t="s">
        <v>209</v>
      </c>
      <c r="M302" s="93" t="s">
        <v>209</v>
      </c>
      <c r="N302" s="93" t="s">
        <v>209</v>
      </c>
      <c r="O302" s="93" t="s">
        <v>209</v>
      </c>
      <c r="P302" s="93"/>
      <c r="Q302" s="93" t="s">
        <v>209</v>
      </c>
      <c r="R302" s="93"/>
      <c r="S302" s="93"/>
      <c r="T302" s="93" t="s">
        <v>8651</v>
      </c>
      <c r="U302" s="99"/>
      <c r="V302" s="99"/>
      <c r="W302" s="99"/>
      <c r="X302" s="99"/>
      <c r="Y302" s="93"/>
      <c r="Z302" s="93"/>
      <c r="AA302" s="93"/>
      <c r="AB302" s="96"/>
      <c r="AC302" s="93"/>
      <c r="AD302" s="93" t="s">
        <v>209</v>
      </c>
      <c r="AE302" s="99"/>
      <c r="AF302" s="93" t="s">
        <v>8846</v>
      </c>
      <c r="AG302" s="93"/>
      <c r="AH302" s="96"/>
      <c r="AI302" s="96"/>
      <c r="AJ302" s="93"/>
      <c r="AK302" s="93"/>
      <c r="AL302" s="93"/>
      <c r="AM302" s="93"/>
      <c r="AN302" s="93">
        <v>0</v>
      </c>
      <c r="AO302" s="93"/>
      <c r="AP302" s="93"/>
    </row>
    <row r="303" spans="1:42" ht="58">
      <c r="A303" s="89">
        <v>993</v>
      </c>
      <c r="B303" s="93" t="s">
        <v>9064</v>
      </c>
      <c r="C303" s="93" t="s">
        <v>9065</v>
      </c>
      <c r="D303" s="93" t="s">
        <v>2710</v>
      </c>
      <c r="E303" s="93" t="s">
        <v>9066</v>
      </c>
      <c r="F303" s="93">
        <v>82230976559</v>
      </c>
      <c r="G303" s="93" t="s">
        <v>8649</v>
      </c>
      <c r="H303" s="93" t="s">
        <v>9065</v>
      </c>
      <c r="I303" s="93" t="s">
        <v>9065</v>
      </c>
      <c r="J303" s="93" t="s">
        <v>9067</v>
      </c>
      <c r="K303" s="93" t="s">
        <v>209</v>
      </c>
      <c r="L303" s="93" t="s">
        <v>209</v>
      </c>
      <c r="M303" s="93" t="s">
        <v>209</v>
      </c>
      <c r="N303" s="93" t="s">
        <v>209</v>
      </c>
      <c r="O303" s="93" t="s">
        <v>209</v>
      </c>
      <c r="P303" s="93"/>
      <c r="Q303" s="93" t="s">
        <v>209</v>
      </c>
      <c r="R303" s="93"/>
      <c r="S303" s="93"/>
      <c r="T303" s="93" t="s">
        <v>8651</v>
      </c>
      <c r="U303" s="99"/>
      <c r="V303" s="99"/>
      <c r="W303" s="99"/>
      <c r="X303" s="99"/>
      <c r="Y303" s="93"/>
      <c r="Z303" s="93"/>
      <c r="AA303" s="93"/>
      <c r="AB303" s="96"/>
      <c r="AC303" s="93"/>
      <c r="AD303" s="93" t="s">
        <v>209</v>
      </c>
      <c r="AE303" s="99"/>
      <c r="AF303" s="93" t="s">
        <v>9068</v>
      </c>
      <c r="AG303" s="93"/>
      <c r="AH303" s="96"/>
      <c r="AI303" s="96"/>
      <c r="AJ303" s="93"/>
      <c r="AK303" s="93"/>
      <c r="AL303" s="93"/>
      <c r="AM303" s="93"/>
      <c r="AN303" s="93">
        <v>0</v>
      </c>
      <c r="AO303" s="93"/>
      <c r="AP303" s="93"/>
    </row>
    <row r="304" spans="1:42" ht="58">
      <c r="A304" s="89">
        <v>1099</v>
      </c>
      <c r="B304" s="93" t="s">
        <v>9677</v>
      </c>
      <c r="C304" s="93" t="s">
        <v>9678</v>
      </c>
      <c r="D304" s="93" t="s">
        <v>9679</v>
      </c>
      <c r="E304" s="93" t="s">
        <v>9680</v>
      </c>
      <c r="F304" s="93" t="s">
        <v>9681</v>
      </c>
      <c r="G304" s="93" t="s">
        <v>27</v>
      </c>
      <c r="H304" s="93" t="s">
        <v>9678</v>
      </c>
      <c r="I304" s="93" t="s">
        <v>9678</v>
      </c>
      <c r="J304" s="93" t="s">
        <v>9682</v>
      </c>
      <c r="K304" s="93" t="s">
        <v>209</v>
      </c>
      <c r="L304" s="93" t="s">
        <v>209</v>
      </c>
      <c r="M304" s="93" t="s">
        <v>209</v>
      </c>
      <c r="N304" s="93" t="s">
        <v>209</v>
      </c>
      <c r="O304" s="93" t="s">
        <v>209</v>
      </c>
      <c r="P304" s="93"/>
      <c r="Q304" s="93" t="s">
        <v>209</v>
      </c>
      <c r="R304" s="93"/>
      <c r="S304" s="93"/>
      <c r="T304" s="93" t="s">
        <v>8651</v>
      </c>
      <c r="U304" s="99"/>
      <c r="V304" s="99"/>
      <c r="W304" s="99"/>
      <c r="X304" s="99"/>
      <c r="Y304" s="93"/>
      <c r="Z304" s="93"/>
      <c r="AA304" s="93"/>
      <c r="AB304" s="96"/>
      <c r="AC304" s="93"/>
      <c r="AD304" s="93" t="s">
        <v>209</v>
      </c>
      <c r="AE304" s="99"/>
      <c r="AF304" s="93" t="s">
        <v>9683</v>
      </c>
      <c r="AG304" s="93"/>
      <c r="AH304" s="96"/>
      <c r="AI304" s="96"/>
      <c r="AJ304" s="93"/>
      <c r="AK304" s="93"/>
      <c r="AL304" s="93"/>
      <c r="AM304" s="93"/>
      <c r="AN304" s="93">
        <v>0</v>
      </c>
      <c r="AO304" s="93"/>
      <c r="AP304" s="93"/>
    </row>
    <row r="305" spans="1:42" ht="72.5">
      <c r="A305" s="89">
        <v>1107</v>
      </c>
      <c r="B305" s="93" t="s">
        <v>9715</v>
      </c>
      <c r="C305" s="93" t="s">
        <v>9716</v>
      </c>
      <c r="D305" s="93" t="s">
        <v>9717</v>
      </c>
      <c r="E305" s="93" t="s">
        <v>9718</v>
      </c>
      <c r="F305" s="93">
        <v>81333337975</v>
      </c>
      <c r="G305" s="93" t="s">
        <v>44</v>
      </c>
      <c r="H305" s="93" t="s">
        <v>9716</v>
      </c>
      <c r="I305" s="93" t="s">
        <v>9716</v>
      </c>
      <c r="J305" s="93" t="s">
        <v>9719</v>
      </c>
      <c r="K305" s="93" t="s">
        <v>209</v>
      </c>
      <c r="L305" s="93" t="s">
        <v>209</v>
      </c>
      <c r="M305" s="93" t="s">
        <v>209</v>
      </c>
      <c r="N305" s="93" t="s">
        <v>209</v>
      </c>
      <c r="O305" s="93" t="s">
        <v>209</v>
      </c>
      <c r="P305" s="93"/>
      <c r="Q305" s="93" t="s">
        <v>209</v>
      </c>
      <c r="R305" s="93"/>
      <c r="S305" s="93"/>
      <c r="T305" s="93" t="s">
        <v>9720</v>
      </c>
      <c r="U305" s="99"/>
      <c r="V305" s="99"/>
      <c r="W305" s="99"/>
      <c r="X305" s="99"/>
      <c r="Y305" s="93"/>
      <c r="Z305" s="93"/>
      <c r="AA305" s="93"/>
      <c r="AB305" s="96"/>
      <c r="AC305" s="93"/>
      <c r="AD305" s="93" t="s">
        <v>209</v>
      </c>
      <c r="AE305" s="99"/>
      <c r="AF305" s="93" t="s">
        <v>8063</v>
      </c>
      <c r="AG305" s="93"/>
      <c r="AH305" s="96"/>
      <c r="AI305" s="96"/>
      <c r="AJ305" s="93"/>
      <c r="AK305" s="93"/>
      <c r="AL305" s="93"/>
      <c r="AM305" s="93"/>
      <c r="AN305" s="93">
        <v>0</v>
      </c>
      <c r="AO305" s="93"/>
      <c r="AP305" s="93"/>
    </row>
    <row r="306" spans="1:42" ht="58">
      <c r="A306" s="89">
        <v>1109</v>
      </c>
      <c r="B306" s="93" t="s">
        <v>9727</v>
      </c>
      <c r="C306" s="93" t="s">
        <v>9728</v>
      </c>
      <c r="D306" s="93" t="s">
        <v>9729</v>
      </c>
      <c r="E306" s="93" t="s">
        <v>9730</v>
      </c>
      <c r="F306" s="93">
        <v>82140968675</v>
      </c>
      <c r="G306" s="93" t="s">
        <v>44</v>
      </c>
      <c r="H306" s="93" t="s">
        <v>9728</v>
      </c>
      <c r="I306" s="93" t="s">
        <v>9728</v>
      </c>
      <c r="J306" s="93" t="s">
        <v>9731</v>
      </c>
      <c r="K306" s="93" t="s">
        <v>209</v>
      </c>
      <c r="L306" s="93" t="s">
        <v>209</v>
      </c>
      <c r="M306" s="93" t="s">
        <v>209</v>
      </c>
      <c r="N306" s="93" t="s">
        <v>209</v>
      </c>
      <c r="O306" s="93" t="s">
        <v>209</v>
      </c>
      <c r="P306" s="93"/>
      <c r="Q306" s="93" t="s">
        <v>209</v>
      </c>
      <c r="R306" s="93"/>
      <c r="S306" s="93"/>
      <c r="T306" s="93" t="s">
        <v>9720</v>
      </c>
      <c r="U306" s="99"/>
      <c r="V306" s="99"/>
      <c r="W306" s="99"/>
      <c r="X306" s="99"/>
      <c r="Y306" s="93"/>
      <c r="Z306" s="93"/>
      <c r="AA306" s="93"/>
      <c r="AB306" s="96"/>
      <c r="AC306" s="93"/>
      <c r="AD306" s="93" t="s">
        <v>209</v>
      </c>
      <c r="AE306" s="99"/>
      <c r="AF306" s="93" t="s">
        <v>9732</v>
      </c>
      <c r="AG306" s="93"/>
      <c r="AH306" s="96"/>
      <c r="AI306" s="96"/>
      <c r="AJ306" s="93"/>
      <c r="AK306" s="93"/>
      <c r="AL306" s="93"/>
      <c r="AM306" s="93"/>
      <c r="AN306" s="93">
        <v>0</v>
      </c>
      <c r="AO306" s="93"/>
      <c r="AP306" s="93"/>
    </row>
    <row r="307" spans="1:42" ht="58">
      <c r="A307" s="89">
        <v>1112</v>
      </c>
      <c r="B307" s="93" t="s">
        <v>9745</v>
      </c>
      <c r="C307" s="93" t="s">
        <v>9746</v>
      </c>
      <c r="D307" s="93" t="s">
        <v>9747</v>
      </c>
      <c r="E307" s="93" t="s">
        <v>9748</v>
      </c>
      <c r="F307" s="93" t="s">
        <v>9749</v>
      </c>
      <c r="G307" s="93" t="s">
        <v>27</v>
      </c>
      <c r="H307" s="93" t="s">
        <v>9746</v>
      </c>
      <c r="I307" s="93" t="s">
        <v>9746</v>
      </c>
      <c r="J307" s="93" t="s">
        <v>9750</v>
      </c>
      <c r="K307" s="93" t="s">
        <v>209</v>
      </c>
      <c r="L307" s="93" t="s">
        <v>209</v>
      </c>
      <c r="M307" s="93" t="s">
        <v>209</v>
      </c>
      <c r="N307" s="93" t="s">
        <v>209</v>
      </c>
      <c r="O307" s="93" t="s">
        <v>209</v>
      </c>
      <c r="P307" s="93"/>
      <c r="Q307" s="93" t="s">
        <v>209</v>
      </c>
      <c r="R307" s="93"/>
      <c r="S307" s="93"/>
      <c r="T307" s="93" t="s">
        <v>9720</v>
      </c>
      <c r="U307" s="99"/>
      <c r="V307" s="99"/>
      <c r="W307" s="99"/>
      <c r="X307" s="99"/>
      <c r="Y307" s="93"/>
      <c r="Z307" s="93"/>
      <c r="AA307" s="93"/>
      <c r="AB307" s="96"/>
      <c r="AC307" s="93"/>
      <c r="AD307" s="93" t="s">
        <v>209</v>
      </c>
      <c r="AE307" s="99"/>
      <c r="AF307" s="152" t="s">
        <v>4953</v>
      </c>
      <c r="AG307" s="93"/>
      <c r="AH307" s="96"/>
      <c r="AI307" s="96"/>
      <c r="AJ307" s="93"/>
      <c r="AK307" s="93"/>
      <c r="AL307" s="93"/>
      <c r="AM307" s="93"/>
      <c r="AN307" s="93">
        <v>0</v>
      </c>
      <c r="AO307" s="93"/>
      <c r="AP307" s="93"/>
    </row>
    <row r="308" spans="1:42" ht="58">
      <c r="A308" s="89">
        <v>1114</v>
      </c>
      <c r="B308" s="93" t="s">
        <v>9756</v>
      </c>
      <c r="C308" s="93" t="s">
        <v>9757</v>
      </c>
      <c r="D308" s="93" t="s">
        <v>9758</v>
      </c>
      <c r="E308" s="93" t="s">
        <v>9759</v>
      </c>
      <c r="F308" s="93">
        <v>81330561378</v>
      </c>
      <c r="G308" s="93" t="s">
        <v>44</v>
      </c>
      <c r="H308" s="93" t="s">
        <v>9757</v>
      </c>
      <c r="I308" s="93" t="s">
        <v>9757</v>
      </c>
      <c r="J308" s="93" t="s">
        <v>9760</v>
      </c>
      <c r="K308" s="93" t="s">
        <v>209</v>
      </c>
      <c r="L308" s="93" t="s">
        <v>209</v>
      </c>
      <c r="M308" s="93" t="s">
        <v>209</v>
      </c>
      <c r="N308" s="93" t="s">
        <v>209</v>
      </c>
      <c r="O308" s="93" t="s">
        <v>209</v>
      </c>
      <c r="P308" s="93"/>
      <c r="Q308" s="93" t="s">
        <v>209</v>
      </c>
      <c r="R308" s="93"/>
      <c r="S308" s="93"/>
      <c r="T308" s="93" t="s">
        <v>9720</v>
      </c>
      <c r="U308" s="99"/>
      <c r="V308" s="99"/>
      <c r="W308" s="99"/>
      <c r="X308" s="99"/>
      <c r="Y308" s="93"/>
      <c r="Z308" s="93"/>
      <c r="AA308" s="93"/>
      <c r="AB308" s="96"/>
      <c r="AC308" s="93"/>
      <c r="AD308" s="93" t="s">
        <v>209</v>
      </c>
      <c r="AE308" s="99"/>
      <c r="AF308" s="93" t="s">
        <v>9761</v>
      </c>
      <c r="AG308" s="93"/>
      <c r="AH308" s="96"/>
      <c r="AI308" s="96"/>
      <c r="AJ308" s="93"/>
      <c r="AK308" s="93"/>
      <c r="AL308" s="93"/>
      <c r="AM308" s="93"/>
      <c r="AN308" s="93">
        <v>0</v>
      </c>
      <c r="AO308" s="93"/>
      <c r="AP308" s="93"/>
    </row>
    <row r="309" spans="1:42" ht="72.5">
      <c r="A309" s="89">
        <v>1119</v>
      </c>
      <c r="B309" s="93" t="s">
        <v>9784</v>
      </c>
      <c r="C309" s="93" t="s">
        <v>9785</v>
      </c>
      <c r="D309" s="93" t="s">
        <v>9786</v>
      </c>
      <c r="E309" s="93" t="s">
        <v>9787</v>
      </c>
      <c r="F309" s="93">
        <v>811371065</v>
      </c>
      <c r="G309" s="93" t="s">
        <v>27</v>
      </c>
      <c r="H309" s="93" t="s">
        <v>9785</v>
      </c>
      <c r="I309" s="93" t="s">
        <v>9785</v>
      </c>
      <c r="J309" s="93" t="s">
        <v>9788</v>
      </c>
      <c r="K309" s="93" t="s">
        <v>209</v>
      </c>
      <c r="L309" s="93" t="s">
        <v>209</v>
      </c>
      <c r="M309" s="93" t="s">
        <v>209</v>
      </c>
      <c r="N309" s="93" t="s">
        <v>209</v>
      </c>
      <c r="O309" s="93" t="s">
        <v>209</v>
      </c>
      <c r="P309" s="93"/>
      <c r="Q309" s="93" t="s">
        <v>209</v>
      </c>
      <c r="R309" s="93"/>
      <c r="S309" s="93"/>
      <c r="T309" s="93" t="s">
        <v>9720</v>
      </c>
      <c r="U309" s="99"/>
      <c r="V309" s="99"/>
      <c r="W309" s="99"/>
      <c r="X309" s="99"/>
      <c r="Y309" s="93"/>
      <c r="Z309" s="93"/>
      <c r="AA309" s="93"/>
      <c r="AB309" s="96"/>
      <c r="AC309" s="93"/>
      <c r="AD309" s="93" t="s">
        <v>209</v>
      </c>
      <c r="AE309" s="99"/>
      <c r="AF309" s="93" t="s">
        <v>9789</v>
      </c>
      <c r="AG309" s="93"/>
      <c r="AH309" s="96"/>
      <c r="AI309" s="96"/>
      <c r="AJ309" s="93"/>
      <c r="AK309" s="93"/>
      <c r="AL309" s="93"/>
      <c r="AM309" s="93"/>
      <c r="AN309" s="93">
        <v>0</v>
      </c>
      <c r="AO309" s="93"/>
      <c r="AP309" s="93"/>
    </row>
    <row r="310" spans="1:42" ht="72.5">
      <c r="A310" s="89">
        <v>1130</v>
      </c>
      <c r="B310" s="93" t="s">
        <v>9847</v>
      </c>
      <c r="C310" s="93" t="s">
        <v>9848</v>
      </c>
      <c r="D310" s="93" t="s">
        <v>9849</v>
      </c>
      <c r="E310" s="93" t="s">
        <v>9850</v>
      </c>
      <c r="F310" s="93">
        <v>85733214327</v>
      </c>
      <c r="G310" s="93" t="s">
        <v>27</v>
      </c>
      <c r="H310" s="93" t="s">
        <v>9848</v>
      </c>
      <c r="I310" s="93" t="s">
        <v>9848</v>
      </c>
      <c r="J310" s="93" t="s">
        <v>9851</v>
      </c>
      <c r="K310" s="93" t="s">
        <v>209</v>
      </c>
      <c r="L310" s="93" t="s">
        <v>209</v>
      </c>
      <c r="M310" s="93" t="s">
        <v>209</v>
      </c>
      <c r="N310" s="93" t="s">
        <v>209</v>
      </c>
      <c r="O310" s="93" t="s">
        <v>209</v>
      </c>
      <c r="P310" s="93"/>
      <c r="Q310" s="93" t="s">
        <v>209</v>
      </c>
      <c r="R310" s="93"/>
      <c r="S310" s="93"/>
      <c r="T310" s="93" t="s">
        <v>9720</v>
      </c>
      <c r="U310" s="99"/>
      <c r="V310" s="99"/>
      <c r="W310" s="99"/>
      <c r="X310" s="99"/>
      <c r="Y310" s="93"/>
      <c r="Z310" s="93"/>
      <c r="AA310" s="93"/>
      <c r="AB310" s="96"/>
      <c r="AC310" s="93"/>
      <c r="AD310" s="93" t="s">
        <v>209</v>
      </c>
      <c r="AE310" s="99"/>
      <c r="AF310" s="93" t="s">
        <v>5049</v>
      </c>
      <c r="AG310" s="93"/>
      <c r="AH310" s="96"/>
      <c r="AI310" s="96"/>
      <c r="AJ310" s="93"/>
      <c r="AK310" s="93"/>
      <c r="AL310" s="93"/>
      <c r="AM310" s="93"/>
      <c r="AN310" s="93">
        <v>0</v>
      </c>
      <c r="AO310" s="93"/>
      <c r="AP310" s="93"/>
    </row>
    <row r="311" spans="1:42" ht="116">
      <c r="A311" s="89">
        <v>1135</v>
      </c>
      <c r="B311" s="93" t="s">
        <v>9877</v>
      </c>
      <c r="C311" s="93" t="s">
        <v>9878</v>
      </c>
      <c r="D311" s="93" t="s">
        <v>9879</v>
      </c>
      <c r="E311" s="93" t="s">
        <v>9880</v>
      </c>
      <c r="F311" s="93">
        <v>89615075307</v>
      </c>
      <c r="G311" s="93" t="s">
        <v>44</v>
      </c>
      <c r="H311" s="93" t="s">
        <v>9878</v>
      </c>
      <c r="I311" s="93" t="s">
        <v>9878</v>
      </c>
      <c r="J311" s="93" t="s">
        <v>9881</v>
      </c>
      <c r="K311" s="93" t="s">
        <v>209</v>
      </c>
      <c r="L311" s="93" t="s">
        <v>209</v>
      </c>
      <c r="M311" s="93" t="s">
        <v>209</v>
      </c>
      <c r="N311" s="93" t="s">
        <v>209</v>
      </c>
      <c r="O311" s="93" t="s">
        <v>209</v>
      </c>
      <c r="P311" s="93"/>
      <c r="Q311" s="93" t="s">
        <v>209</v>
      </c>
      <c r="R311" s="93"/>
      <c r="S311" s="93"/>
      <c r="T311" s="93" t="s">
        <v>9720</v>
      </c>
      <c r="U311" s="99"/>
      <c r="V311" s="99"/>
      <c r="W311" s="99"/>
      <c r="X311" s="99"/>
      <c r="Y311" s="93"/>
      <c r="Z311" s="93"/>
      <c r="AA311" s="93"/>
      <c r="AB311" s="96"/>
      <c r="AC311" s="93"/>
      <c r="AD311" s="93" t="s">
        <v>209</v>
      </c>
      <c r="AE311" s="99"/>
      <c r="AF311" s="93" t="s">
        <v>9882</v>
      </c>
      <c r="AG311" s="93"/>
      <c r="AH311" s="96"/>
      <c r="AI311" s="96"/>
      <c r="AJ311" s="93"/>
      <c r="AK311" s="93"/>
      <c r="AL311" s="93"/>
      <c r="AM311" s="93"/>
      <c r="AN311" s="93">
        <v>0</v>
      </c>
      <c r="AO311" s="93"/>
      <c r="AP311" s="93"/>
    </row>
    <row r="312" spans="1:42" ht="72.5">
      <c r="A312" s="89">
        <v>1138</v>
      </c>
      <c r="B312" s="93" t="s">
        <v>2241</v>
      </c>
      <c r="C312" s="93" t="s">
        <v>9894</v>
      </c>
      <c r="D312" s="93" t="s">
        <v>9895</v>
      </c>
      <c r="E312" s="93" t="s">
        <v>9896</v>
      </c>
      <c r="F312" s="93">
        <v>85648532913</v>
      </c>
      <c r="G312" s="93" t="s">
        <v>44</v>
      </c>
      <c r="H312" s="93" t="s">
        <v>9894</v>
      </c>
      <c r="I312" s="93" t="s">
        <v>9894</v>
      </c>
      <c r="J312" s="93" t="s">
        <v>2246</v>
      </c>
      <c r="K312" s="93" t="s">
        <v>209</v>
      </c>
      <c r="L312" s="93" t="s">
        <v>209</v>
      </c>
      <c r="M312" s="93" t="s">
        <v>209</v>
      </c>
      <c r="N312" s="93" t="s">
        <v>209</v>
      </c>
      <c r="O312" s="93" t="s">
        <v>209</v>
      </c>
      <c r="P312" s="93"/>
      <c r="Q312" s="93" t="s">
        <v>209</v>
      </c>
      <c r="R312" s="93"/>
      <c r="S312" s="93"/>
      <c r="T312" s="93" t="s">
        <v>9720</v>
      </c>
      <c r="U312" s="99"/>
      <c r="V312" s="99"/>
      <c r="W312" s="99"/>
      <c r="X312" s="99"/>
      <c r="Y312" s="93"/>
      <c r="Z312" s="93"/>
      <c r="AA312" s="93"/>
      <c r="AB312" s="96"/>
      <c r="AC312" s="93"/>
      <c r="AD312" s="93" t="s">
        <v>209</v>
      </c>
      <c r="AE312" s="99"/>
      <c r="AF312" s="93" t="s">
        <v>9897</v>
      </c>
      <c r="AG312" s="93"/>
      <c r="AH312" s="96"/>
      <c r="AI312" s="96"/>
      <c r="AJ312" s="93"/>
      <c r="AK312" s="93"/>
      <c r="AL312" s="93"/>
      <c r="AM312" s="93"/>
      <c r="AN312" s="93">
        <v>0</v>
      </c>
      <c r="AO312" s="93"/>
      <c r="AP312" s="93"/>
    </row>
    <row r="313" spans="1:42" ht="58">
      <c r="A313" s="89">
        <v>1141</v>
      </c>
      <c r="B313" s="93" t="s">
        <v>9909</v>
      </c>
      <c r="C313" s="93" t="s">
        <v>9910</v>
      </c>
      <c r="D313" s="93" t="s">
        <v>9911</v>
      </c>
      <c r="E313" s="93" t="s">
        <v>9912</v>
      </c>
      <c r="F313" s="93">
        <v>82140636290</v>
      </c>
      <c r="G313" s="93" t="s">
        <v>44</v>
      </c>
      <c r="H313" s="93" t="s">
        <v>9910</v>
      </c>
      <c r="I313" s="93" t="s">
        <v>9910</v>
      </c>
      <c r="J313" s="93" t="s">
        <v>9913</v>
      </c>
      <c r="K313" s="93" t="s">
        <v>209</v>
      </c>
      <c r="L313" s="93" t="s">
        <v>209</v>
      </c>
      <c r="M313" s="93" t="s">
        <v>209</v>
      </c>
      <c r="N313" s="93" t="s">
        <v>209</v>
      </c>
      <c r="O313" s="93" t="s">
        <v>209</v>
      </c>
      <c r="P313" s="93"/>
      <c r="Q313" s="93" t="s">
        <v>209</v>
      </c>
      <c r="R313" s="93"/>
      <c r="S313" s="93"/>
      <c r="T313" s="93" t="s">
        <v>9720</v>
      </c>
      <c r="U313" s="99"/>
      <c r="V313" s="99"/>
      <c r="W313" s="99"/>
      <c r="X313" s="99"/>
      <c r="Y313" s="93"/>
      <c r="Z313" s="93"/>
      <c r="AA313" s="93"/>
      <c r="AB313" s="96"/>
      <c r="AC313" s="93"/>
      <c r="AD313" s="93" t="s">
        <v>209</v>
      </c>
      <c r="AE313" s="99"/>
      <c r="AF313" s="93" t="s">
        <v>9914</v>
      </c>
      <c r="AG313" s="93"/>
      <c r="AH313" s="96"/>
      <c r="AI313" s="96"/>
      <c r="AJ313" s="93"/>
      <c r="AK313" s="93"/>
      <c r="AL313" s="93"/>
      <c r="AM313" s="93"/>
      <c r="AN313" s="93">
        <v>0</v>
      </c>
      <c r="AO313" s="93"/>
      <c r="AP313" s="93"/>
    </row>
    <row r="314" spans="1:42" ht="87">
      <c r="A314" s="89">
        <v>1144</v>
      </c>
      <c r="B314" s="93" t="s">
        <v>9927</v>
      </c>
      <c r="C314" s="93" t="s">
        <v>9928</v>
      </c>
      <c r="D314" s="93" t="s">
        <v>9929</v>
      </c>
      <c r="E314" s="93" t="s">
        <v>9930</v>
      </c>
      <c r="F314" s="93">
        <v>85330715667</v>
      </c>
      <c r="G314" s="93" t="s">
        <v>44</v>
      </c>
      <c r="H314" s="93" t="s">
        <v>9928</v>
      </c>
      <c r="I314" s="93" t="s">
        <v>9928</v>
      </c>
      <c r="J314" s="93" t="s">
        <v>9931</v>
      </c>
      <c r="K314" s="93" t="s">
        <v>209</v>
      </c>
      <c r="L314" s="93" t="s">
        <v>209</v>
      </c>
      <c r="M314" s="93" t="s">
        <v>209</v>
      </c>
      <c r="N314" s="93" t="s">
        <v>209</v>
      </c>
      <c r="O314" s="93" t="s">
        <v>209</v>
      </c>
      <c r="P314" s="93"/>
      <c r="Q314" s="93" t="s">
        <v>209</v>
      </c>
      <c r="R314" s="93"/>
      <c r="S314" s="93"/>
      <c r="T314" s="93" t="s">
        <v>9720</v>
      </c>
      <c r="U314" s="99"/>
      <c r="V314" s="99"/>
      <c r="W314" s="99"/>
      <c r="X314" s="99"/>
      <c r="Y314" s="93"/>
      <c r="Z314" s="93"/>
      <c r="AA314" s="93"/>
      <c r="AB314" s="96"/>
      <c r="AC314" s="93"/>
      <c r="AD314" s="93" t="s">
        <v>209</v>
      </c>
      <c r="AE314" s="99"/>
      <c r="AF314" s="93" t="s">
        <v>9932</v>
      </c>
      <c r="AG314" s="93"/>
      <c r="AH314" s="96"/>
      <c r="AI314" s="96"/>
      <c r="AJ314" s="93"/>
      <c r="AK314" s="93"/>
      <c r="AL314" s="93"/>
      <c r="AM314" s="93"/>
      <c r="AN314" s="93">
        <v>0</v>
      </c>
      <c r="AO314" s="93"/>
      <c r="AP314" s="93"/>
    </row>
    <row r="315" spans="1:42" ht="101.5">
      <c r="A315" s="89">
        <v>1152</v>
      </c>
      <c r="B315" s="93" t="s">
        <v>9976</v>
      </c>
      <c r="C315" s="93" t="s">
        <v>9977</v>
      </c>
      <c r="D315" s="93" t="s">
        <v>4245</v>
      </c>
      <c r="E315" s="93" t="s">
        <v>9978</v>
      </c>
      <c r="F315" s="93">
        <v>82245436407</v>
      </c>
      <c r="G315" s="93" t="s">
        <v>44</v>
      </c>
      <c r="H315" s="93" t="s">
        <v>9977</v>
      </c>
      <c r="I315" s="93" t="s">
        <v>9977</v>
      </c>
      <c r="J315" s="93" t="s">
        <v>9979</v>
      </c>
      <c r="K315" s="93" t="s">
        <v>209</v>
      </c>
      <c r="L315" s="93" t="s">
        <v>209</v>
      </c>
      <c r="M315" s="93" t="s">
        <v>209</v>
      </c>
      <c r="N315" s="93" t="s">
        <v>209</v>
      </c>
      <c r="O315" s="93" t="s">
        <v>209</v>
      </c>
      <c r="P315" s="93"/>
      <c r="Q315" s="93" t="s">
        <v>209</v>
      </c>
      <c r="R315" s="93"/>
      <c r="S315" s="93"/>
      <c r="T315" s="93" t="s">
        <v>9720</v>
      </c>
      <c r="U315" s="99"/>
      <c r="V315" s="99"/>
      <c r="W315" s="99"/>
      <c r="X315" s="99"/>
      <c r="Y315" s="93"/>
      <c r="Z315" s="93"/>
      <c r="AA315" s="93"/>
      <c r="AB315" s="96"/>
      <c r="AC315" s="93"/>
      <c r="AD315" s="93" t="s">
        <v>209</v>
      </c>
      <c r="AE315" s="99"/>
      <c r="AF315" s="93" t="s">
        <v>9980</v>
      </c>
      <c r="AG315" s="93"/>
      <c r="AH315" s="96"/>
      <c r="AI315" s="96"/>
      <c r="AJ315" s="93"/>
      <c r="AK315" s="93"/>
      <c r="AL315" s="93"/>
      <c r="AM315" s="93"/>
      <c r="AN315" s="93">
        <v>0</v>
      </c>
      <c r="AO315" s="93"/>
      <c r="AP315" s="93"/>
    </row>
    <row r="316" spans="1:42" ht="58">
      <c r="A316" s="89">
        <v>1153</v>
      </c>
      <c r="B316" s="93" t="s">
        <v>9981</v>
      </c>
      <c r="C316" s="93" t="s">
        <v>9982</v>
      </c>
      <c r="D316" s="93" t="s">
        <v>9983</v>
      </c>
      <c r="E316" s="93" t="s">
        <v>9984</v>
      </c>
      <c r="F316" s="93">
        <v>82234918124</v>
      </c>
      <c r="G316" s="93" t="s">
        <v>44</v>
      </c>
      <c r="H316" s="93" t="s">
        <v>9982</v>
      </c>
      <c r="I316" s="93" t="s">
        <v>9982</v>
      </c>
      <c r="J316" s="93" t="s">
        <v>9985</v>
      </c>
      <c r="K316" s="93" t="s">
        <v>209</v>
      </c>
      <c r="L316" s="93" t="s">
        <v>209</v>
      </c>
      <c r="M316" s="93" t="s">
        <v>209</v>
      </c>
      <c r="N316" s="93" t="s">
        <v>209</v>
      </c>
      <c r="O316" s="93" t="s">
        <v>209</v>
      </c>
      <c r="P316" s="93"/>
      <c r="Q316" s="93" t="s">
        <v>209</v>
      </c>
      <c r="R316" s="93"/>
      <c r="S316" s="93"/>
      <c r="T316" s="93" t="s">
        <v>9720</v>
      </c>
      <c r="U316" s="99"/>
      <c r="V316" s="99"/>
      <c r="W316" s="99"/>
      <c r="X316" s="99"/>
      <c r="Y316" s="93"/>
      <c r="Z316" s="93"/>
      <c r="AA316" s="93"/>
      <c r="AB316" s="96"/>
      <c r="AC316" s="93"/>
      <c r="AD316" s="93" t="s">
        <v>209</v>
      </c>
      <c r="AE316" s="99"/>
      <c r="AF316" s="93" t="s">
        <v>9986</v>
      </c>
      <c r="AG316" s="93"/>
      <c r="AH316" s="96"/>
      <c r="AI316" s="96"/>
      <c r="AJ316" s="93"/>
      <c r="AK316" s="93"/>
      <c r="AL316" s="93"/>
      <c r="AM316" s="93"/>
      <c r="AN316" s="93">
        <v>0</v>
      </c>
      <c r="AO316" s="93"/>
      <c r="AP316" s="93"/>
    </row>
    <row r="317" spans="1:42" ht="43.5">
      <c r="A317" s="89">
        <v>1157</v>
      </c>
      <c r="B317" s="93" t="s">
        <v>10003</v>
      </c>
      <c r="C317" s="93" t="s">
        <v>10004</v>
      </c>
      <c r="D317" s="93" t="s">
        <v>10005</v>
      </c>
      <c r="E317" s="93" t="s">
        <v>10006</v>
      </c>
      <c r="F317" s="93">
        <v>87853519739</v>
      </c>
      <c r="G317" s="93" t="s">
        <v>44</v>
      </c>
      <c r="H317" s="93" t="s">
        <v>10004</v>
      </c>
      <c r="I317" s="93" t="s">
        <v>10004</v>
      </c>
      <c r="J317" s="93" t="s">
        <v>10007</v>
      </c>
      <c r="K317" s="93" t="s">
        <v>209</v>
      </c>
      <c r="L317" s="93" t="s">
        <v>209</v>
      </c>
      <c r="M317" s="93" t="s">
        <v>209</v>
      </c>
      <c r="N317" s="93" t="s">
        <v>209</v>
      </c>
      <c r="O317" s="93" t="s">
        <v>209</v>
      </c>
      <c r="P317" s="93"/>
      <c r="Q317" s="93" t="s">
        <v>209</v>
      </c>
      <c r="R317" s="93"/>
      <c r="S317" s="93"/>
      <c r="T317" s="93" t="s">
        <v>9720</v>
      </c>
      <c r="U317" s="99"/>
      <c r="V317" s="99"/>
      <c r="W317" s="99"/>
      <c r="X317" s="99"/>
      <c r="Y317" s="93"/>
      <c r="Z317" s="93"/>
      <c r="AA317" s="93"/>
      <c r="AB317" s="96"/>
      <c r="AC317" s="93"/>
      <c r="AD317" s="93" t="s">
        <v>209</v>
      </c>
      <c r="AE317" s="99"/>
      <c r="AF317" s="93" t="s">
        <v>10008</v>
      </c>
      <c r="AG317" s="93"/>
      <c r="AH317" s="96"/>
      <c r="AI317" s="96"/>
      <c r="AJ317" s="93"/>
      <c r="AK317" s="93"/>
      <c r="AL317" s="93"/>
      <c r="AM317" s="93"/>
      <c r="AN317" s="93">
        <v>0</v>
      </c>
      <c r="AO317" s="93"/>
      <c r="AP317" s="93"/>
    </row>
    <row r="318" spans="1:42" ht="58">
      <c r="A318" s="89">
        <v>1159</v>
      </c>
      <c r="B318" s="93" t="s">
        <v>10015</v>
      </c>
      <c r="C318" s="93" t="s">
        <v>10016</v>
      </c>
      <c r="D318" s="93" t="s">
        <v>10017</v>
      </c>
      <c r="E318" s="93" t="s">
        <v>10018</v>
      </c>
      <c r="F318" s="93">
        <v>85733556616</v>
      </c>
      <c r="G318" s="93" t="s">
        <v>44</v>
      </c>
      <c r="H318" s="93" t="s">
        <v>10016</v>
      </c>
      <c r="I318" s="93" t="s">
        <v>10016</v>
      </c>
      <c r="J318" s="93" t="s">
        <v>10019</v>
      </c>
      <c r="K318" s="93" t="s">
        <v>209</v>
      </c>
      <c r="L318" s="93" t="s">
        <v>209</v>
      </c>
      <c r="M318" s="93" t="s">
        <v>209</v>
      </c>
      <c r="N318" s="93" t="s">
        <v>209</v>
      </c>
      <c r="O318" s="93" t="s">
        <v>209</v>
      </c>
      <c r="P318" s="93"/>
      <c r="Q318" s="93" t="s">
        <v>209</v>
      </c>
      <c r="R318" s="93"/>
      <c r="S318" s="93"/>
      <c r="T318" s="93" t="s">
        <v>9720</v>
      </c>
      <c r="U318" s="99"/>
      <c r="V318" s="99"/>
      <c r="W318" s="99"/>
      <c r="X318" s="99"/>
      <c r="Y318" s="93"/>
      <c r="Z318" s="93"/>
      <c r="AA318" s="93"/>
      <c r="AB318" s="96"/>
      <c r="AC318" s="93"/>
      <c r="AD318" s="93" t="s">
        <v>209</v>
      </c>
      <c r="AE318" s="99"/>
      <c r="AF318" s="93" t="s">
        <v>10020</v>
      </c>
      <c r="AG318" s="93"/>
      <c r="AH318" s="96"/>
      <c r="AI318" s="96"/>
      <c r="AJ318" s="93"/>
      <c r="AK318" s="93"/>
      <c r="AL318" s="93"/>
      <c r="AM318" s="93"/>
      <c r="AN318" s="93">
        <v>0</v>
      </c>
      <c r="AO318" s="93"/>
      <c r="AP318" s="93"/>
    </row>
    <row r="319" spans="1:42" ht="72.5">
      <c r="A319" s="89">
        <v>1160</v>
      </c>
      <c r="B319" s="93" t="s">
        <v>10021</v>
      </c>
      <c r="C319" s="93" t="s">
        <v>10022</v>
      </c>
      <c r="D319" s="93" t="s">
        <v>10023</v>
      </c>
      <c r="E319" s="93" t="s">
        <v>10024</v>
      </c>
      <c r="F319" s="93">
        <v>85648753851</v>
      </c>
      <c r="G319" s="93" t="s">
        <v>44</v>
      </c>
      <c r="H319" s="93" t="s">
        <v>10022</v>
      </c>
      <c r="I319" s="93" t="s">
        <v>10022</v>
      </c>
      <c r="J319" s="93" t="s">
        <v>10025</v>
      </c>
      <c r="K319" s="93" t="s">
        <v>209</v>
      </c>
      <c r="L319" s="93" t="s">
        <v>209</v>
      </c>
      <c r="M319" s="93" t="s">
        <v>209</v>
      </c>
      <c r="N319" s="93" t="s">
        <v>209</v>
      </c>
      <c r="O319" s="93" t="s">
        <v>209</v>
      </c>
      <c r="P319" s="93"/>
      <c r="Q319" s="93" t="s">
        <v>209</v>
      </c>
      <c r="R319" s="93"/>
      <c r="S319" s="93"/>
      <c r="T319" s="93" t="s">
        <v>9720</v>
      </c>
      <c r="U319" s="99"/>
      <c r="V319" s="99"/>
      <c r="W319" s="99"/>
      <c r="X319" s="99"/>
      <c r="Y319" s="93"/>
      <c r="Z319" s="93"/>
      <c r="AA319" s="93"/>
      <c r="AB319" s="96"/>
      <c r="AC319" s="93"/>
      <c r="AD319" s="93" t="s">
        <v>209</v>
      </c>
      <c r="AE319" s="99"/>
      <c r="AF319" s="93" t="s">
        <v>10026</v>
      </c>
      <c r="AG319" s="93"/>
      <c r="AH319" s="96"/>
      <c r="AI319" s="96"/>
      <c r="AJ319" s="93"/>
      <c r="AK319" s="93"/>
      <c r="AL319" s="93"/>
      <c r="AM319" s="93"/>
      <c r="AN319" s="93">
        <v>0</v>
      </c>
      <c r="AO319" s="93"/>
      <c r="AP319" s="93"/>
    </row>
    <row r="320" spans="1:42" ht="72.5">
      <c r="A320" s="89">
        <v>1167</v>
      </c>
      <c r="B320" s="93" t="s">
        <v>10063</v>
      </c>
      <c r="C320" s="93" t="s">
        <v>10064</v>
      </c>
      <c r="D320" s="93" t="s">
        <v>10065</v>
      </c>
      <c r="E320" s="93" t="s">
        <v>10066</v>
      </c>
      <c r="F320" s="93">
        <v>82225555898</v>
      </c>
      <c r="G320" s="93" t="s">
        <v>44</v>
      </c>
      <c r="H320" s="93" t="s">
        <v>10064</v>
      </c>
      <c r="I320" s="93" t="s">
        <v>10064</v>
      </c>
      <c r="J320" s="93" t="s">
        <v>10067</v>
      </c>
      <c r="K320" s="93" t="s">
        <v>209</v>
      </c>
      <c r="L320" s="93" t="s">
        <v>209</v>
      </c>
      <c r="M320" s="93" t="s">
        <v>209</v>
      </c>
      <c r="N320" s="93" t="s">
        <v>209</v>
      </c>
      <c r="O320" s="93" t="s">
        <v>209</v>
      </c>
      <c r="P320" s="93"/>
      <c r="Q320" s="93" t="s">
        <v>209</v>
      </c>
      <c r="R320" s="93"/>
      <c r="S320" s="93"/>
      <c r="T320" s="93" t="s">
        <v>9720</v>
      </c>
      <c r="U320" s="99"/>
      <c r="V320" s="99"/>
      <c r="W320" s="99"/>
      <c r="X320" s="99"/>
      <c r="Y320" s="93"/>
      <c r="Z320" s="93"/>
      <c r="AA320" s="93"/>
      <c r="AB320" s="96"/>
      <c r="AC320" s="93"/>
      <c r="AD320" s="93" t="s">
        <v>209</v>
      </c>
      <c r="AE320" s="99"/>
      <c r="AF320" s="93" t="s">
        <v>10068</v>
      </c>
      <c r="AG320" s="93"/>
      <c r="AH320" s="96"/>
      <c r="AI320" s="96"/>
      <c r="AJ320" s="93"/>
      <c r="AK320" s="93"/>
      <c r="AL320" s="93"/>
      <c r="AM320" s="93"/>
      <c r="AN320" s="93">
        <v>0</v>
      </c>
      <c r="AO320" s="93"/>
      <c r="AP320" s="93"/>
    </row>
    <row r="321" spans="1:42" ht="72.5">
      <c r="A321" s="89">
        <v>1173</v>
      </c>
      <c r="B321" s="93" t="s">
        <v>10098</v>
      </c>
      <c r="C321" s="93" t="s">
        <v>10099</v>
      </c>
      <c r="D321" s="93" t="s">
        <v>10100</v>
      </c>
      <c r="E321" s="93" t="s">
        <v>10101</v>
      </c>
      <c r="F321" s="93">
        <v>82117053000</v>
      </c>
      <c r="G321" s="93" t="s">
        <v>44</v>
      </c>
      <c r="H321" s="93" t="s">
        <v>10099</v>
      </c>
      <c r="I321" s="93" t="s">
        <v>10099</v>
      </c>
      <c r="J321" s="93" t="s">
        <v>10102</v>
      </c>
      <c r="K321" s="93" t="s">
        <v>209</v>
      </c>
      <c r="L321" s="93" t="s">
        <v>209</v>
      </c>
      <c r="M321" s="93" t="s">
        <v>209</v>
      </c>
      <c r="N321" s="93" t="s">
        <v>209</v>
      </c>
      <c r="O321" s="93" t="s">
        <v>209</v>
      </c>
      <c r="P321" s="93"/>
      <c r="Q321" s="93" t="s">
        <v>209</v>
      </c>
      <c r="R321" s="93"/>
      <c r="S321" s="93"/>
      <c r="T321" s="93" t="s">
        <v>9720</v>
      </c>
      <c r="U321" s="99"/>
      <c r="V321" s="99"/>
      <c r="W321" s="99"/>
      <c r="X321" s="99"/>
      <c r="Y321" s="93"/>
      <c r="Z321" s="93"/>
      <c r="AA321" s="93"/>
      <c r="AB321" s="96"/>
      <c r="AC321" s="93"/>
      <c r="AD321" s="93" t="s">
        <v>209</v>
      </c>
      <c r="AE321" s="99"/>
      <c r="AF321" s="93" t="s">
        <v>10103</v>
      </c>
      <c r="AG321" s="93"/>
      <c r="AH321" s="96"/>
      <c r="AI321" s="96"/>
      <c r="AJ321" s="93"/>
      <c r="AK321" s="93"/>
      <c r="AL321" s="93"/>
      <c r="AM321" s="93"/>
      <c r="AN321" s="93">
        <v>0</v>
      </c>
      <c r="AO321" s="93"/>
      <c r="AP321" s="93"/>
    </row>
    <row r="322" spans="1:42" ht="43.5">
      <c r="A322" s="89">
        <v>1174</v>
      </c>
      <c r="B322" s="93" t="s">
        <v>10104</v>
      </c>
      <c r="C322" s="93" t="s">
        <v>10105</v>
      </c>
      <c r="D322" s="93" t="s">
        <v>10104</v>
      </c>
      <c r="E322" s="93" t="s">
        <v>10106</v>
      </c>
      <c r="F322" s="93">
        <v>81931553479</v>
      </c>
      <c r="G322" s="93" t="s">
        <v>44</v>
      </c>
      <c r="H322" s="93" t="s">
        <v>10105</v>
      </c>
      <c r="I322" s="93" t="s">
        <v>10105</v>
      </c>
      <c r="J322" s="93" t="s">
        <v>10107</v>
      </c>
      <c r="K322" s="93" t="s">
        <v>209</v>
      </c>
      <c r="L322" s="93" t="s">
        <v>209</v>
      </c>
      <c r="M322" s="93" t="s">
        <v>209</v>
      </c>
      <c r="N322" s="93" t="s">
        <v>209</v>
      </c>
      <c r="O322" s="93" t="s">
        <v>209</v>
      </c>
      <c r="P322" s="93"/>
      <c r="Q322" s="93" t="s">
        <v>209</v>
      </c>
      <c r="R322" s="93"/>
      <c r="S322" s="93"/>
      <c r="T322" s="93" t="s">
        <v>9720</v>
      </c>
      <c r="U322" s="99"/>
      <c r="V322" s="99"/>
      <c r="W322" s="99"/>
      <c r="X322" s="99"/>
      <c r="Y322" s="93"/>
      <c r="Z322" s="93"/>
      <c r="AA322" s="93"/>
      <c r="AB322" s="96"/>
      <c r="AC322" s="93"/>
      <c r="AD322" s="93" t="s">
        <v>209</v>
      </c>
      <c r="AE322" s="99"/>
      <c r="AF322" s="93" t="s">
        <v>10108</v>
      </c>
      <c r="AG322" s="93"/>
      <c r="AH322" s="96"/>
      <c r="AI322" s="96"/>
      <c r="AJ322" s="93"/>
      <c r="AK322" s="93"/>
      <c r="AL322" s="93"/>
      <c r="AM322" s="93"/>
      <c r="AN322" s="93">
        <v>0</v>
      </c>
      <c r="AO322" s="93"/>
      <c r="AP322" s="93"/>
    </row>
    <row r="323" spans="1:42" ht="58">
      <c r="A323" s="89">
        <v>1175</v>
      </c>
      <c r="B323" s="93" t="s">
        <v>10109</v>
      </c>
      <c r="C323" s="93" t="s">
        <v>10110</v>
      </c>
      <c r="D323" s="93" t="s">
        <v>10111</v>
      </c>
      <c r="E323" s="93" t="s">
        <v>10112</v>
      </c>
      <c r="F323" s="93">
        <v>81233379477</v>
      </c>
      <c r="G323" s="93" t="s">
        <v>27</v>
      </c>
      <c r="H323" s="93" t="s">
        <v>10110</v>
      </c>
      <c r="I323" s="93" t="s">
        <v>10110</v>
      </c>
      <c r="J323" s="93" t="s">
        <v>10113</v>
      </c>
      <c r="K323" s="93" t="s">
        <v>209</v>
      </c>
      <c r="L323" s="93" t="s">
        <v>209</v>
      </c>
      <c r="M323" s="93" t="s">
        <v>209</v>
      </c>
      <c r="N323" s="93" t="s">
        <v>209</v>
      </c>
      <c r="O323" s="93" t="s">
        <v>209</v>
      </c>
      <c r="P323" s="93"/>
      <c r="Q323" s="93" t="s">
        <v>209</v>
      </c>
      <c r="R323" s="93"/>
      <c r="S323" s="93"/>
      <c r="T323" s="93" t="s">
        <v>9720</v>
      </c>
      <c r="U323" s="99"/>
      <c r="V323" s="99"/>
      <c r="W323" s="99"/>
      <c r="X323" s="99"/>
      <c r="Y323" s="93"/>
      <c r="Z323" s="93"/>
      <c r="AA323" s="93"/>
      <c r="AB323" s="96"/>
      <c r="AC323" s="93"/>
      <c r="AD323" s="93" t="s">
        <v>209</v>
      </c>
      <c r="AE323" s="99"/>
      <c r="AF323" s="93" t="s">
        <v>10114</v>
      </c>
      <c r="AG323" s="93"/>
      <c r="AH323" s="96"/>
      <c r="AI323" s="96"/>
      <c r="AJ323" s="93"/>
      <c r="AK323" s="93"/>
      <c r="AL323" s="93"/>
      <c r="AM323" s="93"/>
      <c r="AN323" s="93">
        <v>0</v>
      </c>
      <c r="AO323" s="93"/>
      <c r="AP323" s="93"/>
    </row>
    <row r="324" spans="1:42" ht="72.5">
      <c r="A324" s="89">
        <v>1180</v>
      </c>
      <c r="B324" s="93" t="s">
        <v>10138</v>
      </c>
      <c r="C324" s="93" t="s">
        <v>10139</v>
      </c>
      <c r="D324" s="93" t="s">
        <v>10140</v>
      </c>
      <c r="E324" s="93" t="s">
        <v>10141</v>
      </c>
      <c r="F324" s="93">
        <v>81347222310</v>
      </c>
      <c r="G324" s="93" t="s">
        <v>27</v>
      </c>
      <c r="H324" s="93" t="s">
        <v>10139</v>
      </c>
      <c r="I324" s="93" t="s">
        <v>10139</v>
      </c>
      <c r="J324" s="93" t="s">
        <v>10142</v>
      </c>
      <c r="K324" s="93" t="s">
        <v>209</v>
      </c>
      <c r="L324" s="93" t="s">
        <v>209</v>
      </c>
      <c r="M324" s="93" t="s">
        <v>209</v>
      </c>
      <c r="N324" s="93" t="s">
        <v>209</v>
      </c>
      <c r="O324" s="93" t="s">
        <v>209</v>
      </c>
      <c r="P324" s="93"/>
      <c r="Q324" s="93" t="s">
        <v>209</v>
      </c>
      <c r="R324" s="93"/>
      <c r="S324" s="93"/>
      <c r="T324" s="93" t="s">
        <v>9720</v>
      </c>
      <c r="U324" s="99"/>
      <c r="V324" s="99"/>
      <c r="W324" s="99"/>
      <c r="X324" s="99"/>
      <c r="Y324" s="93"/>
      <c r="Z324" s="93"/>
      <c r="AA324" s="93"/>
      <c r="AB324" s="96"/>
      <c r="AC324" s="93"/>
      <c r="AD324" s="93" t="s">
        <v>209</v>
      </c>
      <c r="AE324" s="99"/>
      <c r="AF324" s="93" t="s">
        <v>10143</v>
      </c>
      <c r="AG324" s="93"/>
      <c r="AH324" s="96"/>
      <c r="AI324" s="96"/>
      <c r="AJ324" s="93"/>
      <c r="AK324" s="93"/>
      <c r="AL324" s="93"/>
      <c r="AM324" s="93"/>
      <c r="AN324" s="93">
        <v>0</v>
      </c>
      <c r="AO324" s="93"/>
      <c r="AP324" s="93"/>
    </row>
    <row r="325" spans="1:42" ht="72.5">
      <c r="A325" s="89">
        <v>1182</v>
      </c>
      <c r="B325" s="93" t="s">
        <v>10150</v>
      </c>
      <c r="C325" s="93" t="s">
        <v>10151</v>
      </c>
      <c r="D325" s="93" t="s">
        <v>10152</v>
      </c>
      <c r="E325" s="93" t="s">
        <v>10153</v>
      </c>
      <c r="F325" s="93">
        <v>85230260273</v>
      </c>
      <c r="G325" s="93" t="s">
        <v>44</v>
      </c>
      <c r="H325" s="93" t="s">
        <v>10151</v>
      </c>
      <c r="I325" s="93" t="s">
        <v>10151</v>
      </c>
      <c r="J325" s="93" t="s">
        <v>10154</v>
      </c>
      <c r="K325" s="93" t="s">
        <v>209</v>
      </c>
      <c r="L325" s="93" t="s">
        <v>209</v>
      </c>
      <c r="M325" s="93" t="s">
        <v>209</v>
      </c>
      <c r="N325" s="93" t="s">
        <v>209</v>
      </c>
      <c r="O325" s="93" t="s">
        <v>209</v>
      </c>
      <c r="P325" s="93"/>
      <c r="Q325" s="93" t="s">
        <v>209</v>
      </c>
      <c r="R325" s="93"/>
      <c r="S325" s="93"/>
      <c r="T325" s="93" t="s">
        <v>9720</v>
      </c>
      <c r="U325" s="99"/>
      <c r="V325" s="99"/>
      <c r="W325" s="99"/>
      <c r="X325" s="99"/>
      <c r="Y325" s="93"/>
      <c r="Z325" s="93"/>
      <c r="AA325" s="93"/>
      <c r="AB325" s="96"/>
      <c r="AC325" s="93"/>
      <c r="AD325" s="93" t="s">
        <v>209</v>
      </c>
      <c r="AE325" s="99"/>
      <c r="AF325" s="93" t="s">
        <v>10155</v>
      </c>
      <c r="AG325" s="93"/>
      <c r="AH325" s="96"/>
      <c r="AI325" s="96"/>
      <c r="AJ325" s="93"/>
      <c r="AK325" s="93"/>
      <c r="AL325" s="93"/>
      <c r="AM325" s="93"/>
      <c r="AN325" s="93">
        <v>0</v>
      </c>
      <c r="AO325" s="93"/>
      <c r="AP325" s="93"/>
    </row>
    <row r="326" spans="1:42" ht="58">
      <c r="A326" s="89">
        <v>1185</v>
      </c>
      <c r="B326" s="93" t="s">
        <v>10169</v>
      </c>
      <c r="C326" s="93" t="s">
        <v>10170</v>
      </c>
      <c r="D326" s="93" t="s">
        <v>10171</v>
      </c>
      <c r="E326" s="93" t="s">
        <v>10172</v>
      </c>
      <c r="F326" s="93">
        <v>81333514148</v>
      </c>
      <c r="G326" s="93" t="s">
        <v>44</v>
      </c>
      <c r="H326" s="93" t="s">
        <v>10170</v>
      </c>
      <c r="I326" s="93" t="s">
        <v>10170</v>
      </c>
      <c r="J326" s="93" t="s">
        <v>10173</v>
      </c>
      <c r="K326" s="93" t="s">
        <v>209</v>
      </c>
      <c r="L326" s="93" t="s">
        <v>209</v>
      </c>
      <c r="M326" s="93" t="s">
        <v>209</v>
      </c>
      <c r="N326" s="93" t="s">
        <v>209</v>
      </c>
      <c r="O326" s="93" t="s">
        <v>209</v>
      </c>
      <c r="P326" s="93"/>
      <c r="Q326" s="93" t="s">
        <v>209</v>
      </c>
      <c r="R326" s="93"/>
      <c r="S326" s="93"/>
      <c r="T326" s="93" t="s">
        <v>9720</v>
      </c>
      <c r="U326" s="99"/>
      <c r="V326" s="99"/>
      <c r="W326" s="99"/>
      <c r="X326" s="99"/>
      <c r="Y326" s="93"/>
      <c r="Z326" s="93"/>
      <c r="AA326" s="93"/>
      <c r="AB326" s="96"/>
      <c r="AC326" s="93"/>
      <c r="AD326" s="93" t="s">
        <v>209</v>
      </c>
      <c r="AE326" s="99"/>
      <c r="AF326" s="93" t="s">
        <v>10174</v>
      </c>
      <c r="AG326" s="93"/>
      <c r="AH326" s="96"/>
      <c r="AI326" s="96"/>
      <c r="AJ326" s="93"/>
      <c r="AK326" s="93"/>
      <c r="AL326" s="93"/>
      <c r="AM326" s="93"/>
      <c r="AN326" s="93">
        <v>0</v>
      </c>
      <c r="AO326" s="93"/>
      <c r="AP326" s="93"/>
    </row>
    <row r="327" spans="1:42" ht="58">
      <c r="A327" s="89">
        <v>1199</v>
      </c>
      <c r="B327" s="93" t="s">
        <v>10246</v>
      </c>
      <c r="C327" s="93" t="s">
        <v>10247</v>
      </c>
      <c r="D327" s="93" t="s">
        <v>3009</v>
      </c>
      <c r="E327" s="93" t="s">
        <v>10248</v>
      </c>
      <c r="F327" s="93" t="s">
        <v>10249</v>
      </c>
      <c r="G327" s="93" t="s">
        <v>44</v>
      </c>
      <c r="H327" s="93" t="s">
        <v>10247</v>
      </c>
      <c r="I327" s="93" t="s">
        <v>10247</v>
      </c>
      <c r="J327" s="93" t="s">
        <v>10250</v>
      </c>
      <c r="K327" s="93" t="s">
        <v>209</v>
      </c>
      <c r="L327" s="93" t="s">
        <v>209</v>
      </c>
      <c r="M327" s="93" t="s">
        <v>209</v>
      </c>
      <c r="N327" s="93" t="s">
        <v>209</v>
      </c>
      <c r="O327" s="93" t="s">
        <v>209</v>
      </c>
      <c r="P327" s="93"/>
      <c r="Q327" s="93" t="s">
        <v>209</v>
      </c>
      <c r="R327" s="93"/>
      <c r="S327" s="93"/>
      <c r="T327" s="93" t="s">
        <v>9720</v>
      </c>
      <c r="U327" s="99"/>
      <c r="V327" s="99"/>
      <c r="W327" s="99"/>
      <c r="X327" s="99"/>
      <c r="Y327" s="93"/>
      <c r="Z327" s="93"/>
      <c r="AA327" s="93"/>
      <c r="AB327" s="96"/>
      <c r="AC327" s="93"/>
      <c r="AD327" s="93" t="s">
        <v>209</v>
      </c>
      <c r="AE327" s="99"/>
      <c r="AF327" s="93" t="s">
        <v>10251</v>
      </c>
      <c r="AG327" s="93"/>
      <c r="AH327" s="96"/>
      <c r="AI327" s="96"/>
      <c r="AJ327" s="93"/>
      <c r="AK327" s="93"/>
      <c r="AL327" s="93"/>
      <c r="AM327" s="93"/>
      <c r="AN327" s="93">
        <v>0</v>
      </c>
      <c r="AO327" s="93"/>
      <c r="AP327" s="93"/>
    </row>
    <row r="328" spans="1:42" ht="72.5">
      <c r="A328" s="89">
        <v>1200</v>
      </c>
      <c r="B328" s="93" t="s">
        <v>10252</v>
      </c>
      <c r="C328" s="93" t="s">
        <v>10253</v>
      </c>
      <c r="D328" s="93" t="s">
        <v>10254</v>
      </c>
      <c r="E328" s="93" t="s">
        <v>10255</v>
      </c>
      <c r="F328" s="93">
        <v>82187132815</v>
      </c>
      <c r="G328" s="93" t="s">
        <v>27</v>
      </c>
      <c r="H328" s="93" t="s">
        <v>10253</v>
      </c>
      <c r="I328" s="93" t="s">
        <v>10253</v>
      </c>
      <c r="J328" s="93" t="s">
        <v>10256</v>
      </c>
      <c r="K328" s="93" t="s">
        <v>209</v>
      </c>
      <c r="L328" s="93" t="s">
        <v>209</v>
      </c>
      <c r="M328" s="93" t="s">
        <v>209</v>
      </c>
      <c r="N328" s="93" t="s">
        <v>209</v>
      </c>
      <c r="O328" s="93" t="s">
        <v>209</v>
      </c>
      <c r="P328" s="93"/>
      <c r="Q328" s="93" t="s">
        <v>209</v>
      </c>
      <c r="R328" s="93"/>
      <c r="S328" s="93"/>
      <c r="T328" s="93" t="s">
        <v>9720</v>
      </c>
      <c r="U328" s="99"/>
      <c r="V328" s="99"/>
      <c r="W328" s="99"/>
      <c r="X328" s="99"/>
      <c r="Y328" s="93"/>
      <c r="Z328" s="93"/>
      <c r="AA328" s="93"/>
      <c r="AB328" s="96"/>
      <c r="AC328" s="93"/>
      <c r="AD328" s="93" t="s">
        <v>209</v>
      </c>
      <c r="AE328" s="99"/>
      <c r="AF328" s="93" t="s">
        <v>10257</v>
      </c>
      <c r="AG328" s="93"/>
      <c r="AH328" s="96"/>
      <c r="AI328" s="96"/>
      <c r="AJ328" s="93"/>
      <c r="AK328" s="93"/>
      <c r="AL328" s="93"/>
      <c r="AM328" s="93"/>
      <c r="AN328" s="93">
        <v>0</v>
      </c>
      <c r="AO328" s="93"/>
      <c r="AP328" s="93"/>
    </row>
    <row r="329" spans="1:42" ht="43.5">
      <c r="A329" s="89">
        <v>1203</v>
      </c>
      <c r="B329" s="93" t="s">
        <v>10267</v>
      </c>
      <c r="C329" s="93" t="s">
        <v>10268</v>
      </c>
      <c r="D329" s="93" t="s">
        <v>10269</v>
      </c>
      <c r="E329" s="93" t="s">
        <v>10270</v>
      </c>
      <c r="F329" s="93">
        <v>852332314583</v>
      </c>
      <c r="G329" s="93" t="s">
        <v>27</v>
      </c>
      <c r="H329" s="93" t="s">
        <v>10268</v>
      </c>
      <c r="I329" s="93" t="s">
        <v>10268</v>
      </c>
      <c r="J329" s="93" t="s">
        <v>10271</v>
      </c>
      <c r="K329" s="93" t="s">
        <v>209</v>
      </c>
      <c r="L329" s="93" t="s">
        <v>209</v>
      </c>
      <c r="M329" s="93" t="s">
        <v>209</v>
      </c>
      <c r="N329" s="93" t="s">
        <v>209</v>
      </c>
      <c r="O329" s="93" t="s">
        <v>209</v>
      </c>
      <c r="P329" s="93"/>
      <c r="Q329" s="93" t="s">
        <v>209</v>
      </c>
      <c r="R329" s="93"/>
      <c r="S329" s="93"/>
      <c r="T329" s="93" t="s">
        <v>9720</v>
      </c>
      <c r="U329" s="99"/>
      <c r="V329" s="99"/>
      <c r="W329" s="99"/>
      <c r="X329" s="99"/>
      <c r="Y329" s="93"/>
      <c r="Z329" s="93"/>
      <c r="AA329" s="93"/>
      <c r="AB329" s="96"/>
      <c r="AC329" s="93"/>
      <c r="AD329" s="93" t="s">
        <v>209</v>
      </c>
      <c r="AE329" s="99"/>
      <c r="AF329" s="93" t="s">
        <v>10272</v>
      </c>
      <c r="AG329" s="93"/>
      <c r="AH329" s="96"/>
      <c r="AI329" s="96"/>
      <c r="AJ329" s="93"/>
      <c r="AK329" s="93"/>
      <c r="AL329" s="93"/>
      <c r="AM329" s="93"/>
      <c r="AN329" s="93">
        <v>0</v>
      </c>
      <c r="AO329" s="93"/>
      <c r="AP329" s="93"/>
    </row>
    <row r="330" spans="1:42" ht="43.5">
      <c r="A330" s="89">
        <v>1204</v>
      </c>
      <c r="B330" s="93" t="s">
        <v>10273</v>
      </c>
      <c r="C330" s="93" t="s">
        <v>10274</v>
      </c>
      <c r="D330" s="93" t="s">
        <v>10275</v>
      </c>
      <c r="E330" s="93" t="s">
        <v>10276</v>
      </c>
      <c r="F330" s="93">
        <v>81232011999</v>
      </c>
      <c r="G330" s="93" t="s">
        <v>44</v>
      </c>
      <c r="H330" s="93" t="s">
        <v>10274</v>
      </c>
      <c r="I330" s="93" t="s">
        <v>10274</v>
      </c>
      <c r="J330" s="93" t="s">
        <v>10277</v>
      </c>
      <c r="K330" s="93" t="s">
        <v>209</v>
      </c>
      <c r="L330" s="93" t="s">
        <v>209</v>
      </c>
      <c r="M330" s="93" t="s">
        <v>209</v>
      </c>
      <c r="N330" s="93" t="s">
        <v>209</v>
      </c>
      <c r="O330" s="93" t="s">
        <v>209</v>
      </c>
      <c r="P330" s="93"/>
      <c r="Q330" s="93" t="s">
        <v>209</v>
      </c>
      <c r="R330" s="93"/>
      <c r="S330" s="93"/>
      <c r="T330" s="93" t="s">
        <v>9720</v>
      </c>
      <c r="U330" s="99"/>
      <c r="V330" s="99"/>
      <c r="W330" s="99"/>
      <c r="X330" s="99"/>
      <c r="Y330" s="93"/>
      <c r="Z330" s="93"/>
      <c r="AA330" s="93"/>
      <c r="AB330" s="96"/>
      <c r="AC330" s="93"/>
      <c r="AD330" s="93" t="s">
        <v>209</v>
      </c>
      <c r="AE330" s="99"/>
      <c r="AF330" s="93" t="s">
        <v>8063</v>
      </c>
      <c r="AG330" s="93"/>
      <c r="AH330" s="96"/>
      <c r="AI330" s="96"/>
      <c r="AJ330" s="93"/>
      <c r="AK330" s="93"/>
      <c r="AL330" s="93"/>
      <c r="AM330" s="93"/>
      <c r="AN330" s="93">
        <v>0</v>
      </c>
      <c r="AO330" s="93"/>
      <c r="AP330" s="93"/>
    </row>
    <row r="331" spans="1:42" ht="203">
      <c r="A331" s="89">
        <v>1206</v>
      </c>
      <c r="B331" s="93" t="s">
        <v>10283</v>
      </c>
      <c r="C331" s="93" t="s">
        <v>10284</v>
      </c>
      <c r="D331" s="93" t="s">
        <v>10285</v>
      </c>
      <c r="E331" s="93" t="s">
        <v>10286</v>
      </c>
      <c r="F331" s="93">
        <v>82245782998</v>
      </c>
      <c r="G331" s="93" t="s">
        <v>27</v>
      </c>
      <c r="H331" s="93" t="s">
        <v>10284</v>
      </c>
      <c r="I331" s="93" t="s">
        <v>10284</v>
      </c>
      <c r="J331" s="93" t="s">
        <v>10287</v>
      </c>
      <c r="K331" s="93" t="s">
        <v>209</v>
      </c>
      <c r="L331" s="93" t="s">
        <v>209</v>
      </c>
      <c r="M331" s="93" t="s">
        <v>209</v>
      </c>
      <c r="N331" s="93" t="s">
        <v>209</v>
      </c>
      <c r="O331" s="93" t="s">
        <v>209</v>
      </c>
      <c r="P331" s="93"/>
      <c r="Q331" s="93" t="s">
        <v>209</v>
      </c>
      <c r="R331" s="93"/>
      <c r="S331" s="93"/>
      <c r="T331" s="93" t="s">
        <v>9720</v>
      </c>
      <c r="U331" s="99"/>
      <c r="V331" s="99"/>
      <c r="W331" s="99"/>
      <c r="X331" s="99"/>
      <c r="Y331" s="93"/>
      <c r="Z331" s="93"/>
      <c r="AA331" s="93"/>
      <c r="AB331" s="96"/>
      <c r="AC331" s="93"/>
      <c r="AD331" s="93" t="s">
        <v>209</v>
      </c>
      <c r="AE331" s="99"/>
      <c r="AF331" s="93" t="s">
        <v>10288</v>
      </c>
      <c r="AG331" s="93"/>
      <c r="AH331" s="96"/>
      <c r="AI331" s="96"/>
      <c r="AJ331" s="93"/>
      <c r="AK331" s="93"/>
      <c r="AL331" s="93"/>
      <c r="AM331" s="93"/>
      <c r="AN331" s="93">
        <v>0</v>
      </c>
      <c r="AO331" s="93"/>
      <c r="AP331" s="93"/>
    </row>
    <row r="332" spans="1:42" ht="275.5">
      <c r="A332" s="89">
        <v>1219</v>
      </c>
      <c r="B332" s="93" t="s">
        <v>10356</v>
      </c>
      <c r="C332" s="93" t="s">
        <v>10357</v>
      </c>
      <c r="D332" s="93" t="s">
        <v>10358</v>
      </c>
      <c r="E332" s="93" t="s">
        <v>10359</v>
      </c>
      <c r="F332" s="93">
        <v>81805305325</v>
      </c>
      <c r="G332" s="93" t="s">
        <v>27</v>
      </c>
      <c r="H332" s="93" t="s">
        <v>10357</v>
      </c>
      <c r="I332" s="93" t="s">
        <v>10357</v>
      </c>
      <c r="J332" s="93" t="s">
        <v>10360</v>
      </c>
      <c r="K332" s="93" t="s">
        <v>209</v>
      </c>
      <c r="L332" s="93" t="s">
        <v>209</v>
      </c>
      <c r="M332" s="93" t="s">
        <v>209</v>
      </c>
      <c r="N332" s="93" t="s">
        <v>209</v>
      </c>
      <c r="O332" s="93" t="s">
        <v>209</v>
      </c>
      <c r="P332" s="93"/>
      <c r="Q332" s="93" t="s">
        <v>209</v>
      </c>
      <c r="R332" s="93"/>
      <c r="S332" s="93"/>
      <c r="T332" s="93" t="s">
        <v>9720</v>
      </c>
      <c r="U332" s="99"/>
      <c r="V332" s="99"/>
      <c r="W332" s="99"/>
      <c r="X332" s="99"/>
      <c r="Y332" s="93"/>
      <c r="Z332" s="93"/>
      <c r="AA332" s="93"/>
      <c r="AB332" s="96"/>
      <c r="AC332" s="93"/>
      <c r="AD332" s="93" t="s">
        <v>209</v>
      </c>
      <c r="AE332" s="99"/>
      <c r="AF332" s="93" t="s">
        <v>10361</v>
      </c>
      <c r="AG332" s="93"/>
      <c r="AH332" s="96"/>
      <c r="AI332" s="96"/>
      <c r="AJ332" s="93"/>
      <c r="AK332" s="93"/>
      <c r="AL332" s="93"/>
      <c r="AM332" s="93"/>
      <c r="AN332" s="93">
        <v>0</v>
      </c>
      <c r="AO332" s="93"/>
      <c r="AP332" s="93"/>
    </row>
    <row r="333" spans="1:42" ht="87">
      <c r="A333" s="89">
        <v>1220</v>
      </c>
      <c r="B333" s="93" t="s">
        <v>10362</v>
      </c>
      <c r="C333" s="93" t="s">
        <v>10363</v>
      </c>
      <c r="D333" s="93" t="s">
        <v>10364</v>
      </c>
      <c r="E333" s="93" t="s">
        <v>10365</v>
      </c>
      <c r="F333" s="93">
        <v>83831352527</v>
      </c>
      <c r="G333" s="93" t="s">
        <v>44</v>
      </c>
      <c r="H333" s="93" t="s">
        <v>10363</v>
      </c>
      <c r="I333" s="93" t="s">
        <v>10363</v>
      </c>
      <c r="J333" s="93" t="s">
        <v>10366</v>
      </c>
      <c r="K333" s="93" t="s">
        <v>209</v>
      </c>
      <c r="L333" s="93" t="s">
        <v>209</v>
      </c>
      <c r="M333" s="93" t="s">
        <v>209</v>
      </c>
      <c r="N333" s="93" t="s">
        <v>209</v>
      </c>
      <c r="O333" s="93" t="s">
        <v>209</v>
      </c>
      <c r="P333" s="93"/>
      <c r="Q333" s="93" t="s">
        <v>209</v>
      </c>
      <c r="R333" s="93"/>
      <c r="S333" s="93"/>
      <c r="T333" s="93" t="s">
        <v>9720</v>
      </c>
      <c r="U333" s="99"/>
      <c r="V333" s="99"/>
      <c r="W333" s="99"/>
      <c r="X333" s="99"/>
      <c r="Y333" s="93"/>
      <c r="Z333" s="93"/>
      <c r="AA333" s="93"/>
      <c r="AB333" s="96"/>
      <c r="AC333" s="93"/>
      <c r="AD333" s="93" t="s">
        <v>209</v>
      </c>
      <c r="AE333" s="99"/>
      <c r="AF333" s="93" t="s">
        <v>10367</v>
      </c>
      <c r="AG333" s="93"/>
      <c r="AH333" s="96"/>
      <c r="AI333" s="96"/>
      <c r="AJ333" s="93"/>
      <c r="AK333" s="93"/>
      <c r="AL333" s="93"/>
      <c r="AM333" s="93"/>
      <c r="AN333" s="93">
        <v>0</v>
      </c>
      <c r="AO333" s="93"/>
      <c r="AP333" s="93"/>
    </row>
    <row r="334" spans="1:42" ht="232">
      <c r="A334" s="89">
        <v>1223</v>
      </c>
      <c r="B334" s="93" t="s">
        <v>10381</v>
      </c>
      <c r="C334" s="93" t="s">
        <v>10382</v>
      </c>
      <c r="D334" s="93" t="s">
        <v>10383</v>
      </c>
      <c r="E334" s="93" t="s">
        <v>10384</v>
      </c>
      <c r="F334" s="93">
        <v>81235966765</v>
      </c>
      <c r="G334" s="93" t="s">
        <v>44</v>
      </c>
      <c r="H334" s="93" t="s">
        <v>10382</v>
      </c>
      <c r="I334" s="93" t="s">
        <v>10382</v>
      </c>
      <c r="J334" s="93" t="s">
        <v>10385</v>
      </c>
      <c r="K334" s="93" t="s">
        <v>209</v>
      </c>
      <c r="L334" s="93" t="s">
        <v>209</v>
      </c>
      <c r="M334" s="93" t="s">
        <v>209</v>
      </c>
      <c r="N334" s="93" t="s">
        <v>209</v>
      </c>
      <c r="O334" s="93" t="s">
        <v>209</v>
      </c>
      <c r="P334" s="93"/>
      <c r="Q334" s="93" t="s">
        <v>209</v>
      </c>
      <c r="R334" s="93"/>
      <c r="S334" s="93"/>
      <c r="T334" s="93" t="s">
        <v>9720</v>
      </c>
      <c r="U334" s="99"/>
      <c r="V334" s="99"/>
      <c r="W334" s="99"/>
      <c r="X334" s="99"/>
      <c r="Y334" s="93"/>
      <c r="Z334" s="93"/>
      <c r="AA334" s="93"/>
      <c r="AB334" s="96"/>
      <c r="AC334" s="93"/>
      <c r="AD334" s="93" t="s">
        <v>209</v>
      </c>
      <c r="AE334" s="99"/>
      <c r="AF334" s="93" t="s">
        <v>10386</v>
      </c>
      <c r="AG334" s="93"/>
      <c r="AH334" s="96"/>
      <c r="AI334" s="96"/>
      <c r="AJ334" s="93"/>
      <c r="AK334" s="93"/>
      <c r="AL334" s="93"/>
      <c r="AM334" s="93"/>
      <c r="AN334" s="93">
        <v>0</v>
      </c>
      <c r="AO334" s="93"/>
      <c r="AP334" s="93"/>
    </row>
    <row r="335" spans="1:42" ht="159.5">
      <c r="A335" s="89">
        <v>1238</v>
      </c>
      <c r="B335" s="93" t="s">
        <v>10466</v>
      </c>
      <c r="C335" s="93" t="s">
        <v>10467</v>
      </c>
      <c r="D335" s="93" t="s">
        <v>10468</v>
      </c>
      <c r="E335" s="93" t="s">
        <v>10469</v>
      </c>
      <c r="F335" s="93">
        <v>85606518113</v>
      </c>
      <c r="G335" s="93" t="s">
        <v>27</v>
      </c>
      <c r="H335" s="93" t="s">
        <v>10467</v>
      </c>
      <c r="I335" s="93" t="s">
        <v>10467</v>
      </c>
      <c r="J335" s="93" t="s">
        <v>10470</v>
      </c>
      <c r="K335" s="93" t="s">
        <v>209</v>
      </c>
      <c r="L335" s="93" t="s">
        <v>209</v>
      </c>
      <c r="M335" s="93" t="s">
        <v>209</v>
      </c>
      <c r="N335" s="93" t="s">
        <v>209</v>
      </c>
      <c r="O335" s="93" t="s">
        <v>209</v>
      </c>
      <c r="P335" s="93"/>
      <c r="Q335" s="93" t="s">
        <v>209</v>
      </c>
      <c r="R335" s="93"/>
      <c r="S335" s="93"/>
      <c r="T335" s="93" t="s">
        <v>9720</v>
      </c>
      <c r="U335" s="99"/>
      <c r="V335" s="99"/>
      <c r="W335" s="99"/>
      <c r="X335" s="99"/>
      <c r="Y335" s="93"/>
      <c r="Z335" s="93"/>
      <c r="AA335" s="93"/>
      <c r="AB335" s="96"/>
      <c r="AC335" s="93"/>
      <c r="AD335" s="93" t="s">
        <v>209</v>
      </c>
      <c r="AE335" s="99"/>
      <c r="AF335" s="93" t="s">
        <v>10471</v>
      </c>
      <c r="AG335" s="93"/>
      <c r="AH335" s="96"/>
      <c r="AI335" s="96"/>
      <c r="AJ335" s="93"/>
      <c r="AK335" s="93"/>
      <c r="AL335" s="93"/>
      <c r="AM335" s="93"/>
      <c r="AN335" s="93">
        <v>0</v>
      </c>
      <c r="AO335" s="93"/>
      <c r="AP335" s="93"/>
    </row>
    <row r="336" spans="1:42" ht="72.5">
      <c r="A336" s="89">
        <v>1241</v>
      </c>
      <c r="B336" s="93" t="s">
        <v>10483</v>
      </c>
      <c r="C336" s="93" t="s">
        <v>10484</v>
      </c>
      <c r="D336" s="93" t="s">
        <v>10485</v>
      </c>
      <c r="E336" s="93" t="s">
        <v>10486</v>
      </c>
      <c r="F336" s="93">
        <v>85655390468</v>
      </c>
      <c r="G336" s="93" t="s">
        <v>44</v>
      </c>
      <c r="H336" s="93" t="s">
        <v>10484</v>
      </c>
      <c r="I336" s="93" t="s">
        <v>10484</v>
      </c>
      <c r="J336" s="93" t="s">
        <v>10487</v>
      </c>
      <c r="K336" s="93" t="s">
        <v>209</v>
      </c>
      <c r="L336" s="93" t="s">
        <v>209</v>
      </c>
      <c r="M336" s="93" t="s">
        <v>209</v>
      </c>
      <c r="N336" s="93" t="s">
        <v>209</v>
      </c>
      <c r="O336" s="93" t="s">
        <v>209</v>
      </c>
      <c r="P336" s="93"/>
      <c r="Q336" s="93" t="s">
        <v>209</v>
      </c>
      <c r="R336" s="93"/>
      <c r="S336" s="93"/>
      <c r="T336" s="93" t="s">
        <v>9720</v>
      </c>
      <c r="U336" s="99"/>
      <c r="V336" s="99"/>
      <c r="W336" s="99"/>
      <c r="X336" s="99"/>
      <c r="Y336" s="93"/>
      <c r="Z336" s="93"/>
      <c r="AA336" s="93"/>
      <c r="AB336" s="96"/>
      <c r="AC336" s="93"/>
      <c r="AD336" s="93" t="s">
        <v>209</v>
      </c>
      <c r="AE336" s="99"/>
      <c r="AF336" s="93" t="s">
        <v>10488</v>
      </c>
      <c r="AG336" s="93"/>
      <c r="AH336" s="96"/>
      <c r="AI336" s="96"/>
      <c r="AJ336" s="93"/>
      <c r="AK336" s="93"/>
      <c r="AL336" s="93"/>
      <c r="AM336" s="93"/>
      <c r="AN336" s="93">
        <v>0</v>
      </c>
      <c r="AO336" s="93"/>
      <c r="AP336" s="93"/>
    </row>
    <row r="337" spans="1:42" ht="58">
      <c r="A337" s="89">
        <v>1245</v>
      </c>
      <c r="B337" s="93" t="s">
        <v>10505</v>
      </c>
      <c r="C337" s="93" t="s">
        <v>10506</v>
      </c>
      <c r="D337" s="93" t="s">
        <v>10507</v>
      </c>
      <c r="E337" s="93" t="s">
        <v>10508</v>
      </c>
      <c r="F337" s="93">
        <v>82233978492</v>
      </c>
      <c r="G337" s="93" t="s">
        <v>44</v>
      </c>
      <c r="H337" s="93" t="s">
        <v>10506</v>
      </c>
      <c r="I337" s="93" t="s">
        <v>10506</v>
      </c>
      <c r="J337" s="93" t="s">
        <v>10509</v>
      </c>
      <c r="K337" s="93" t="s">
        <v>209</v>
      </c>
      <c r="L337" s="93" t="s">
        <v>209</v>
      </c>
      <c r="M337" s="93" t="s">
        <v>209</v>
      </c>
      <c r="N337" s="93" t="s">
        <v>209</v>
      </c>
      <c r="O337" s="93" t="s">
        <v>209</v>
      </c>
      <c r="P337" s="93"/>
      <c r="Q337" s="93" t="s">
        <v>209</v>
      </c>
      <c r="R337" s="93"/>
      <c r="S337" s="93"/>
      <c r="T337" s="93" t="s">
        <v>9720</v>
      </c>
      <c r="U337" s="99"/>
      <c r="V337" s="99"/>
      <c r="W337" s="99"/>
      <c r="X337" s="99"/>
      <c r="Y337" s="93"/>
      <c r="Z337" s="93"/>
      <c r="AA337" s="93"/>
      <c r="AB337" s="96"/>
      <c r="AC337" s="93"/>
      <c r="AD337" s="93" t="s">
        <v>209</v>
      </c>
      <c r="AE337" s="99"/>
      <c r="AF337" s="93" t="s">
        <v>10510</v>
      </c>
      <c r="AG337" s="93"/>
      <c r="AH337" s="96"/>
      <c r="AI337" s="96"/>
      <c r="AJ337" s="93"/>
      <c r="AK337" s="93"/>
      <c r="AL337" s="93"/>
      <c r="AM337" s="93"/>
      <c r="AN337" s="93">
        <v>0</v>
      </c>
      <c r="AO337" s="93"/>
      <c r="AP337" s="93"/>
    </row>
    <row r="338" spans="1:42" ht="130.5">
      <c r="A338" s="89">
        <v>1248</v>
      </c>
      <c r="B338" s="93" t="s">
        <v>10520</v>
      </c>
      <c r="C338" s="93" t="s">
        <v>10521</v>
      </c>
      <c r="D338" s="93" t="s">
        <v>10522</v>
      </c>
      <c r="E338" s="93" t="s">
        <v>10523</v>
      </c>
      <c r="F338" s="93">
        <v>8123210695</v>
      </c>
      <c r="G338" s="93" t="s">
        <v>27</v>
      </c>
      <c r="H338" s="93" t="s">
        <v>10521</v>
      </c>
      <c r="I338" s="93" t="s">
        <v>10521</v>
      </c>
      <c r="J338" s="93" t="s">
        <v>10524</v>
      </c>
      <c r="K338" s="93" t="s">
        <v>209</v>
      </c>
      <c r="L338" s="93" t="s">
        <v>209</v>
      </c>
      <c r="M338" s="93" t="s">
        <v>209</v>
      </c>
      <c r="N338" s="93" t="s">
        <v>209</v>
      </c>
      <c r="O338" s="93" t="s">
        <v>209</v>
      </c>
      <c r="P338" s="93"/>
      <c r="Q338" s="93" t="s">
        <v>209</v>
      </c>
      <c r="R338" s="93"/>
      <c r="S338" s="93"/>
      <c r="T338" s="93" t="s">
        <v>9720</v>
      </c>
      <c r="U338" s="99"/>
      <c r="V338" s="99"/>
      <c r="W338" s="99"/>
      <c r="X338" s="99"/>
      <c r="Y338" s="93"/>
      <c r="Z338" s="93"/>
      <c r="AA338" s="93"/>
      <c r="AB338" s="96"/>
      <c r="AC338" s="93"/>
      <c r="AD338" s="93" t="s">
        <v>209</v>
      </c>
      <c r="AE338" s="99"/>
      <c r="AF338" s="93" t="s">
        <v>10525</v>
      </c>
      <c r="AG338" s="93"/>
      <c r="AH338" s="96"/>
      <c r="AI338" s="96"/>
      <c r="AJ338" s="93"/>
      <c r="AK338" s="93"/>
      <c r="AL338" s="93"/>
      <c r="AM338" s="93"/>
      <c r="AN338" s="93">
        <v>0</v>
      </c>
      <c r="AO338" s="93"/>
      <c r="AP338" s="93"/>
    </row>
    <row r="339" spans="1:42" ht="58">
      <c r="A339" s="89">
        <v>1249</v>
      </c>
      <c r="B339" s="93" t="s">
        <v>10526</v>
      </c>
      <c r="C339" s="93" t="s">
        <v>10527</v>
      </c>
      <c r="D339" s="93" t="s">
        <v>10528</v>
      </c>
      <c r="E339" s="93" t="s">
        <v>10529</v>
      </c>
      <c r="F339" s="93">
        <v>82230008709</v>
      </c>
      <c r="G339" s="93" t="s">
        <v>44</v>
      </c>
      <c r="H339" s="93" t="s">
        <v>10527</v>
      </c>
      <c r="I339" s="93" t="s">
        <v>10527</v>
      </c>
      <c r="J339" s="93" t="s">
        <v>10530</v>
      </c>
      <c r="K339" s="93" t="s">
        <v>209</v>
      </c>
      <c r="L339" s="93" t="s">
        <v>209</v>
      </c>
      <c r="M339" s="93" t="s">
        <v>209</v>
      </c>
      <c r="N339" s="93" t="s">
        <v>209</v>
      </c>
      <c r="O339" s="93" t="s">
        <v>209</v>
      </c>
      <c r="P339" s="93"/>
      <c r="Q339" s="93" t="s">
        <v>209</v>
      </c>
      <c r="R339" s="93"/>
      <c r="S339" s="93"/>
      <c r="T339" s="93" t="s">
        <v>9720</v>
      </c>
      <c r="U339" s="99"/>
      <c r="V339" s="99"/>
      <c r="W339" s="99"/>
      <c r="X339" s="99"/>
      <c r="Y339" s="93"/>
      <c r="Z339" s="93"/>
      <c r="AA339" s="93"/>
      <c r="AB339" s="96"/>
      <c r="AC339" s="93"/>
      <c r="AD339" s="93" t="s">
        <v>209</v>
      </c>
      <c r="AE339" s="99"/>
      <c r="AF339" s="93" t="s">
        <v>10531</v>
      </c>
      <c r="AG339" s="93"/>
      <c r="AH339" s="96"/>
      <c r="AI339" s="96"/>
      <c r="AJ339" s="93"/>
      <c r="AK339" s="93"/>
      <c r="AL339" s="93"/>
      <c r="AM339" s="93"/>
      <c r="AN339" s="93">
        <v>0</v>
      </c>
      <c r="AO339" s="93"/>
      <c r="AP339" s="93"/>
    </row>
    <row r="340" spans="1:42" ht="116">
      <c r="A340" s="89">
        <v>1250</v>
      </c>
      <c r="B340" s="93" t="s">
        <v>10532</v>
      </c>
      <c r="C340" s="93" t="s">
        <v>10533</v>
      </c>
      <c r="D340" s="93" t="s">
        <v>10534</v>
      </c>
      <c r="E340" s="93" t="s">
        <v>10535</v>
      </c>
      <c r="F340" s="93">
        <v>87877092524</v>
      </c>
      <c r="G340" s="93" t="s">
        <v>44</v>
      </c>
      <c r="H340" s="93" t="s">
        <v>10533</v>
      </c>
      <c r="I340" s="93" t="s">
        <v>10533</v>
      </c>
      <c r="J340" s="93" t="s">
        <v>10536</v>
      </c>
      <c r="K340" s="93" t="s">
        <v>209</v>
      </c>
      <c r="L340" s="93" t="s">
        <v>209</v>
      </c>
      <c r="M340" s="93" t="s">
        <v>209</v>
      </c>
      <c r="N340" s="93" t="s">
        <v>209</v>
      </c>
      <c r="O340" s="93" t="s">
        <v>209</v>
      </c>
      <c r="P340" s="93"/>
      <c r="Q340" s="93" t="s">
        <v>209</v>
      </c>
      <c r="R340" s="93"/>
      <c r="S340" s="93"/>
      <c r="T340" s="93" t="s">
        <v>9720</v>
      </c>
      <c r="U340" s="99"/>
      <c r="V340" s="99"/>
      <c r="W340" s="99"/>
      <c r="X340" s="99"/>
      <c r="Y340" s="93"/>
      <c r="Z340" s="93"/>
      <c r="AA340" s="93"/>
      <c r="AB340" s="96"/>
      <c r="AC340" s="93"/>
      <c r="AD340" s="93" t="s">
        <v>209</v>
      </c>
      <c r="AE340" s="99"/>
      <c r="AF340" s="93" t="s">
        <v>10537</v>
      </c>
      <c r="AG340" s="93"/>
      <c r="AH340" s="96"/>
      <c r="AI340" s="96"/>
      <c r="AJ340" s="93"/>
      <c r="AK340" s="93"/>
      <c r="AL340" s="93"/>
      <c r="AM340" s="93"/>
      <c r="AN340" s="93">
        <v>0</v>
      </c>
      <c r="AO340" s="93"/>
      <c r="AP340" s="93"/>
    </row>
    <row r="341" spans="1:42" ht="159.5">
      <c r="A341" s="89">
        <v>1252</v>
      </c>
      <c r="B341" s="93" t="s">
        <v>4662</v>
      </c>
      <c r="C341" s="93" t="s">
        <v>10544</v>
      </c>
      <c r="D341" s="93" t="s">
        <v>10545</v>
      </c>
      <c r="E341" s="93" t="s">
        <v>10546</v>
      </c>
      <c r="F341" s="93">
        <v>85815938093</v>
      </c>
      <c r="G341" s="93" t="s">
        <v>44</v>
      </c>
      <c r="H341" s="93" t="s">
        <v>10544</v>
      </c>
      <c r="I341" s="93" t="s">
        <v>10544</v>
      </c>
      <c r="J341" s="93" t="s">
        <v>4666</v>
      </c>
      <c r="K341" s="93" t="s">
        <v>209</v>
      </c>
      <c r="L341" s="93" t="s">
        <v>209</v>
      </c>
      <c r="M341" s="93" t="s">
        <v>209</v>
      </c>
      <c r="N341" s="93" t="s">
        <v>209</v>
      </c>
      <c r="O341" s="93" t="s">
        <v>209</v>
      </c>
      <c r="P341" s="93"/>
      <c r="Q341" s="93" t="s">
        <v>209</v>
      </c>
      <c r="R341" s="93"/>
      <c r="S341" s="93"/>
      <c r="T341" s="93" t="s">
        <v>9720</v>
      </c>
      <c r="U341" s="99"/>
      <c r="V341" s="99"/>
      <c r="W341" s="99"/>
      <c r="X341" s="99"/>
      <c r="Y341" s="93"/>
      <c r="Z341" s="93"/>
      <c r="AA341" s="93"/>
      <c r="AB341" s="96"/>
      <c r="AC341" s="93"/>
      <c r="AD341" s="93" t="s">
        <v>209</v>
      </c>
      <c r="AE341" s="99"/>
      <c r="AF341" s="93" t="s">
        <v>10547</v>
      </c>
      <c r="AG341" s="93"/>
      <c r="AH341" s="96"/>
      <c r="AI341" s="96"/>
      <c r="AJ341" s="93"/>
      <c r="AK341" s="93"/>
      <c r="AL341" s="93"/>
      <c r="AM341" s="93"/>
      <c r="AN341" s="93">
        <v>0</v>
      </c>
      <c r="AO341" s="93"/>
      <c r="AP341" s="93"/>
    </row>
    <row r="342" spans="1:42" ht="72.5">
      <c r="A342" s="89">
        <v>1255</v>
      </c>
      <c r="B342" s="93" t="s">
        <v>10560</v>
      </c>
      <c r="C342" s="93" t="s">
        <v>10561</v>
      </c>
      <c r="D342" s="93" t="s">
        <v>10562</v>
      </c>
      <c r="E342" s="93" t="s">
        <v>10563</v>
      </c>
      <c r="F342" s="93">
        <v>85105171405</v>
      </c>
      <c r="G342" s="93" t="s">
        <v>44</v>
      </c>
      <c r="H342" s="93" t="s">
        <v>10561</v>
      </c>
      <c r="I342" s="93" t="s">
        <v>10561</v>
      </c>
      <c r="J342" s="93" t="s">
        <v>10564</v>
      </c>
      <c r="K342" s="93" t="s">
        <v>209</v>
      </c>
      <c r="L342" s="93" t="s">
        <v>209</v>
      </c>
      <c r="M342" s="93" t="s">
        <v>209</v>
      </c>
      <c r="N342" s="93" t="s">
        <v>209</v>
      </c>
      <c r="O342" s="93" t="s">
        <v>209</v>
      </c>
      <c r="P342" s="93"/>
      <c r="Q342" s="93" t="s">
        <v>209</v>
      </c>
      <c r="R342" s="93"/>
      <c r="S342" s="93"/>
      <c r="T342" s="93" t="s">
        <v>9720</v>
      </c>
      <c r="U342" s="99"/>
      <c r="V342" s="99"/>
      <c r="W342" s="99"/>
      <c r="X342" s="99"/>
      <c r="Y342" s="93"/>
      <c r="Z342" s="93"/>
      <c r="AA342" s="93"/>
      <c r="AB342" s="96"/>
      <c r="AC342" s="93"/>
      <c r="AD342" s="93" t="s">
        <v>209</v>
      </c>
      <c r="AE342" s="99"/>
      <c r="AF342" s="93" t="s">
        <v>10565</v>
      </c>
      <c r="AG342" s="93"/>
      <c r="AH342" s="96"/>
      <c r="AI342" s="96"/>
      <c r="AJ342" s="93"/>
      <c r="AK342" s="93"/>
      <c r="AL342" s="93"/>
      <c r="AM342" s="93"/>
      <c r="AN342" s="93">
        <v>0</v>
      </c>
      <c r="AO342" s="93"/>
      <c r="AP342" s="93"/>
    </row>
    <row r="343" spans="1:42" ht="101.5">
      <c r="A343" s="89">
        <v>1257</v>
      </c>
      <c r="B343" s="93" t="s">
        <v>10572</v>
      </c>
      <c r="C343" s="93" t="s">
        <v>10573</v>
      </c>
      <c r="D343" s="93" t="s">
        <v>10574</v>
      </c>
      <c r="E343" s="93" t="s">
        <v>10575</v>
      </c>
      <c r="F343" s="93">
        <v>8993669299</v>
      </c>
      <c r="G343" s="93"/>
      <c r="H343" s="93" t="s">
        <v>10573</v>
      </c>
      <c r="I343" s="93" t="s">
        <v>10573</v>
      </c>
      <c r="J343" s="93" t="s">
        <v>10576</v>
      </c>
      <c r="K343" s="93" t="s">
        <v>209</v>
      </c>
      <c r="L343" s="93" t="s">
        <v>209</v>
      </c>
      <c r="M343" s="93" t="s">
        <v>209</v>
      </c>
      <c r="N343" s="93" t="s">
        <v>209</v>
      </c>
      <c r="O343" s="93" t="s">
        <v>209</v>
      </c>
      <c r="P343" s="93"/>
      <c r="Q343" s="93" t="s">
        <v>209</v>
      </c>
      <c r="R343" s="93"/>
      <c r="S343" s="93"/>
      <c r="T343" s="93" t="s">
        <v>9720</v>
      </c>
      <c r="U343" s="99"/>
      <c r="V343" s="99"/>
      <c r="W343" s="99"/>
      <c r="X343" s="99"/>
      <c r="Y343" s="93"/>
      <c r="Z343" s="93"/>
      <c r="AA343" s="93"/>
      <c r="AB343" s="96"/>
      <c r="AC343" s="93"/>
      <c r="AD343" s="93" t="s">
        <v>209</v>
      </c>
      <c r="AE343" s="99"/>
      <c r="AF343" s="93" t="s">
        <v>10577</v>
      </c>
      <c r="AG343" s="93"/>
      <c r="AH343" s="96"/>
      <c r="AI343" s="96"/>
      <c r="AJ343" s="93"/>
      <c r="AK343" s="93"/>
      <c r="AL343" s="93"/>
      <c r="AM343" s="93"/>
      <c r="AN343" s="93">
        <v>0</v>
      </c>
      <c r="AO343" s="93"/>
      <c r="AP343" s="93"/>
    </row>
    <row r="344" spans="1:42" ht="72.5">
      <c r="A344" s="89">
        <v>1264</v>
      </c>
      <c r="B344" s="93" t="s">
        <v>10612</v>
      </c>
      <c r="C344" s="93" t="s">
        <v>10613</v>
      </c>
      <c r="D344" s="93" t="s">
        <v>10614</v>
      </c>
      <c r="E344" s="93">
        <v>3578164202750010</v>
      </c>
      <c r="F344" s="93" t="s">
        <v>10615</v>
      </c>
      <c r="G344" s="93" t="s">
        <v>44</v>
      </c>
      <c r="H344" s="93" t="s">
        <v>10613</v>
      </c>
      <c r="I344" s="93" t="s">
        <v>10613</v>
      </c>
      <c r="J344" s="93" t="s">
        <v>10616</v>
      </c>
      <c r="K344" s="93" t="s">
        <v>209</v>
      </c>
      <c r="L344" s="93" t="s">
        <v>209</v>
      </c>
      <c r="M344" s="93" t="s">
        <v>209</v>
      </c>
      <c r="N344" s="93" t="s">
        <v>209</v>
      </c>
      <c r="O344" s="93" t="s">
        <v>209</v>
      </c>
      <c r="P344" s="93"/>
      <c r="Q344" s="93" t="s">
        <v>209</v>
      </c>
      <c r="R344" s="93"/>
      <c r="S344" s="93"/>
      <c r="T344" s="93" t="s">
        <v>9720</v>
      </c>
      <c r="U344" s="99"/>
      <c r="V344" s="99"/>
      <c r="W344" s="99"/>
      <c r="X344" s="99"/>
      <c r="Y344" s="93"/>
      <c r="Z344" s="93"/>
      <c r="AA344" s="93"/>
      <c r="AB344" s="96"/>
      <c r="AC344" s="93"/>
      <c r="AD344" s="93" t="s">
        <v>209</v>
      </c>
      <c r="AE344" s="99"/>
      <c r="AF344" s="93" t="s">
        <v>10617</v>
      </c>
      <c r="AG344" s="93"/>
      <c r="AH344" s="96"/>
      <c r="AI344" s="96"/>
      <c r="AJ344" s="93"/>
      <c r="AK344" s="93"/>
      <c r="AL344" s="93"/>
      <c r="AM344" s="93"/>
      <c r="AN344" s="93">
        <v>0</v>
      </c>
      <c r="AO344" s="93"/>
      <c r="AP344" s="93"/>
    </row>
    <row r="345" spans="1:42" ht="58">
      <c r="A345" s="89">
        <v>1268</v>
      </c>
      <c r="B345" s="93" t="s">
        <v>10636</v>
      </c>
      <c r="C345" s="93" t="s">
        <v>10637</v>
      </c>
      <c r="D345" s="93" t="s">
        <v>10638</v>
      </c>
      <c r="E345" s="93" t="s">
        <v>10639</v>
      </c>
      <c r="F345" s="93">
        <v>85101157093</v>
      </c>
      <c r="G345" s="93" t="s">
        <v>44</v>
      </c>
      <c r="H345" s="93" t="s">
        <v>10637</v>
      </c>
      <c r="I345" s="93" t="s">
        <v>10637</v>
      </c>
      <c r="J345" s="93" t="s">
        <v>10640</v>
      </c>
      <c r="K345" s="93" t="s">
        <v>209</v>
      </c>
      <c r="L345" s="93" t="s">
        <v>209</v>
      </c>
      <c r="M345" s="93" t="s">
        <v>209</v>
      </c>
      <c r="N345" s="93" t="s">
        <v>209</v>
      </c>
      <c r="O345" s="93" t="s">
        <v>209</v>
      </c>
      <c r="P345" s="93"/>
      <c r="Q345" s="93" t="s">
        <v>209</v>
      </c>
      <c r="R345" s="93"/>
      <c r="S345" s="93"/>
      <c r="T345" s="93" t="s">
        <v>9720</v>
      </c>
      <c r="U345" s="99"/>
      <c r="V345" s="99"/>
      <c r="W345" s="99"/>
      <c r="X345" s="99"/>
      <c r="Y345" s="93"/>
      <c r="Z345" s="93"/>
      <c r="AA345" s="93"/>
      <c r="AB345" s="96"/>
      <c r="AC345" s="93"/>
      <c r="AD345" s="93" t="s">
        <v>209</v>
      </c>
      <c r="AE345" s="99"/>
      <c r="AF345" s="93" t="s">
        <v>9897</v>
      </c>
      <c r="AG345" s="93"/>
      <c r="AH345" s="96"/>
      <c r="AI345" s="96"/>
      <c r="AJ345" s="93"/>
      <c r="AK345" s="93"/>
      <c r="AL345" s="93"/>
      <c r="AM345" s="93"/>
      <c r="AN345" s="93">
        <v>0</v>
      </c>
      <c r="AO345" s="93"/>
      <c r="AP345" s="93"/>
    </row>
    <row r="346" spans="1:42" ht="290">
      <c r="A346" s="89">
        <v>1270</v>
      </c>
      <c r="B346" s="93" t="s">
        <v>10647</v>
      </c>
      <c r="C346" s="93" t="s">
        <v>10648</v>
      </c>
      <c r="D346" s="93" t="s">
        <v>10649</v>
      </c>
      <c r="E346" s="93" t="s">
        <v>10650</v>
      </c>
      <c r="F346" s="93">
        <v>8113393347</v>
      </c>
      <c r="G346" s="93" t="s">
        <v>44</v>
      </c>
      <c r="H346" s="93" t="s">
        <v>10648</v>
      </c>
      <c r="I346" s="93" t="s">
        <v>10648</v>
      </c>
      <c r="J346" s="93" t="s">
        <v>10651</v>
      </c>
      <c r="K346" s="93" t="s">
        <v>209</v>
      </c>
      <c r="L346" s="93" t="s">
        <v>209</v>
      </c>
      <c r="M346" s="93" t="s">
        <v>209</v>
      </c>
      <c r="N346" s="93" t="s">
        <v>209</v>
      </c>
      <c r="O346" s="93" t="s">
        <v>209</v>
      </c>
      <c r="P346" s="93"/>
      <c r="Q346" s="93" t="s">
        <v>209</v>
      </c>
      <c r="R346" s="93"/>
      <c r="S346" s="93"/>
      <c r="T346" s="93" t="s">
        <v>9720</v>
      </c>
      <c r="U346" s="99"/>
      <c r="V346" s="99"/>
      <c r="W346" s="99"/>
      <c r="X346" s="99"/>
      <c r="Y346" s="93"/>
      <c r="Z346" s="93"/>
      <c r="AA346" s="93"/>
      <c r="AB346" s="96"/>
      <c r="AC346" s="93"/>
      <c r="AD346" s="93" t="s">
        <v>209</v>
      </c>
      <c r="AE346" s="99"/>
      <c r="AF346" s="93" t="s">
        <v>10652</v>
      </c>
      <c r="AG346" s="93"/>
      <c r="AH346" s="96"/>
      <c r="AI346" s="96"/>
      <c r="AJ346" s="93"/>
      <c r="AK346" s="93"/>
      <c r="AL346" s="93"/>
      <c r="AM346" s="93"/>
      <c r="AN346" s="93">
        <v>0</v>
      </c>
      <c r="AO346" s="93"/>
      <c r="AP346" s="93"/>
    </row>
    <row r="347" spans="1:42" ht="333.5">
      <c r="A347" s="89">
        <v>1273</v>
      </c>
      <c r="B347" s="93" t="s">
        <v>10665</v>
      </c>
      <c r="C347" s="93" t="s">
        <v>10666</v>
      </c>
      <c r="D347" s="93" t="s">
        <v>5979</v>
      </c>
      <c r="E347" s="93" t="s">
        <v>10667</v>
      </c>
      <c r="F347" s="93">
        <v>8965650492472</v>
      </c>
      <c r="G347" s="93" t="s">
        <v>44</v>
      </c>
      <c r="H347" s="93" t="s">
        <v>10666</v>
      </c>
      <c r="I347" s="93" t="s">
        <v>10666</v>
      </c>
      <c r="J347" s="93" t="s">
        <v>5982</v>
      </c>
      <c r="K347" s="93" t="s">
        <v>209</v>
      </c>
      <c r="L347" s="93" t="s">
        <v>209</v>
      </c>
      <c r="M347" s="93" t="s">
        <v>209</v>
      </c>
      <c r="N347" s="93" t="s">
        <v>209</v>
      </c>
      <c r="O347" s="93" t="s">
        <v>209</v>
      </c>
      <c r="P347" s="93"/>
      <c r="Q347" s="93" t="s">
        <v>209</v>
      </c>
      <c r="R347" s="93"/>
      <c r="S347" s="93"/>
      <c r="T347" s="93" t="s">
        <v>9720</v>
      </c>
      <c r="U347" s="99"/>
      <c r="V347" s="99"/>
      <c r="W347" s="99"/>
      <c r="X347" s="99"/>
      <c r="Y347" s="93"/>
      <c r="Z347" s="93"/>
      <c r="AA347" s="93"/>
      <c r="AB347" s="96"/>
      <c r="AC347" s="93"/>
      <c r="AD347" s="93" t="s">
        <v>209</v>
      </c>
      <c r="AE347" s="99"/>
      <c r="AF347" s="93" t="s">
        <v>10668</v>
      </c>
      <c r="AG347" s="93"/>
      <c r="AH347" s="96"/>
      <c r="AI347" s="96"/>
      <c r="AJ347" s="93"/>
      <c r="AK347" s="93"/>
      <c r="AL347" s="93"/>
      <c r="AM347" s="93"/>
      <c r="AN347" s="93">
        <v>0</v>
      </c>
      <c r="AO347" s="93"/>
      <c r="AP347" s="93"/>
    </row>
    <row r="348" spans="1:42" ht="406">
      <c r="A348" s="89">
        <v>1274</v>
      </c>
      <c r="B348" s="93" t="s">
        <v>10669</v>
      </c>
      <c r="C348" s="93" t="s">
        <v>10670</v>
      </c>
      <c r="D348" s="93" t="s">
        <v>10671</v>
      </c>
      <c r="E348" s="93" t="s">
        <v>10672</v>
      </c>
      <c r="F348" s="93">
        <v>85801446913</v>
      </c>
      <c r="G348" s="93" t="s">
        <v>8649</v>
      </c>
      <c r="H348" s="93" t="s">
        <v>10670</v>
      </c>
      <c r="I348" s="93" t="s">
        <v>10670</v>
      </c>
      <c r="J348" s="93" t="s">
        <v>10673</v>
      </c>
      <c r="K348" s="93" t="s">
        <v>209</v>
      </c>
      <c r="L348" s="93" t="s">
        <v>209</v>
      </c>
      <c r="M348" s="93" t="s">
        <v>209</v>
      </c>
      <c r="N348" s="93" t="s">
        <v>209</v>
      </c>
      <c r="O348" s="93" t="s">
        <v>209</v>
      </c>
      <c r="P348" s="93"/>
      <c r="Q348" s="93" t="s">
        <v>209</v>
      </c>
      <c r="R348" s="93"/>
      <c r="S348" s="93"/>
      <c r="T348" s="93" t="s">
        <v>9720</v>
      </c>
      <c r="U348" s="99"/>
      <c r="V348" s="99"/>
      <c r="W348" s="99"/>
      <c r="X348" s="99"/>
      <c r="Y348" s="93"/>
      <c r="Z348" s="93"/>
      <c r="AA348" s="93"/>
      <c r="AB348" s="96"/>
      <c r="AC348" s="93"/>
      <c r="AD348" s="93" t="s">
        <v>209</v>
      </c>
      <c r="AE348" s="99"/>
      <c r="AF348" s="93" t="s">
        <v>10674</v>
      </c>
      <c r="AG348" s="93"/>
      <c r="AH348" s="96"/>
      <c r="AI348" s="96"/>
      <c r="AJ348" s="93"/>
      <c r="AK348" s="93"/>
      <c r="AL348" s="93"/>
      <c r="AM348" s="93"/>
      <c r="AN348" s="93">
        <v>0</v>
      </c>
      <c r="AO348" s="93"/>
      <c r="AP348" s="93"/>
    </row>
    <row r="349" spans="1:42" ht="232">
      <c r="A349" s="89">
        <v>1280</v>
      </c>
      <c r="B349" s="93" t="s">
        <v>10703</v>
      </c>
      <c r="C349" s="93" t="s">
        <v>10704</v>
      </c>
      <c r="D349" s="93" t="s">
        <v>10705</v>
      </c>
      <c r="E349" s="93" t="s">
        <v>10706</v>
      </c>
      <c r="F349" s="93">
        <v>83129973343</v>
      </c>
      <c r="G349" s="93" t="s">
        <v>44</v>
      </c>
      <c r="H349" s="93" t="s">
        <v>10704</v>
      </c>
      <c r="I349" s="93" t="s">
        <v>10704</v>
      </c>
      <c r="J349" s="93" t="s">
        <v>10707</v>
      </c>
      <c r="K349" s="93" t="s">
        <v>209</v>
      </c>
      <c r="L349" s="93" t="s">
        <v>209</v>
      </c>
      <c r="M349" s="93" t="s">
        <v>209</v>
      </c>
      <c r="N349" s="93" t="s">
        <v>209</v>
      </c>
      <c r="O349" s="93" t="s">
        <v>209</v>
      </c>
      <c r="P349" s="93"/>
      <c r="Q349" s="93" t="s">
        <v>209</v>
      </c>
      <c r="R349" s="93"/>
      <c r="S349" s="93"/>
      <c r="T349" s="93" t="s">
        <v>9720</v>
      </c>
      <c r="U349" s="99"/>
      <c r="V349" s="99"/>
      <c r="W349" s="99"/>
      <c r="X349" s="99"/>
      <c r="Y349" s="93"/>
      <c r="Z349" s="93"/>
      <c r="AA349" s="93"/>
      <c r="AB349" s="96"/>
      <c r="AC349" s="93"/>
      <c r="AD349" s="93" t="s">
        <v>209</v>
      </c>
      <c r="AE349" s="99"/>
      <c r="AF349" s="93" t="s">
        <v>10708</v>
      </c>
      <c r="AG349" s="93"/>
      <c r="AH349" s="96"/>
      <c r="AI349" s="96"/>
      <c r="AJ349" s="93"/>
      <c r="AK349" s="93"/>
      <c r="AL349" s="93"/>
      <c r="AM349" s="93"/>
      <c r="AN349" s="93">
        <v>0</v>
      </c>
      <c r="AO349" s="93"/>
      <c r="AP349" s="93"/>
    </row>
    <row r="350" spans="1:42" ht="217.5">
      <c r="A350" s="89">
        <v>1281</v>
      </c>
      <c r="B350" s="93" t="s">
        <v>10709</v>
      </c>
      <c r="C350" s="93" t="s">
        <v>10710</v>
      </c>
      <c r="D350" s="93" t="s">
        <v>10711</v>
      </c>
      <c r="E350" s="93" t="s">
        <v>10712</v>
      </c>
      <c r="F350" s="93">
        <v>81216684488</v>
      </c>
      <c r="G350" s="93" t="s">
        <v>8649</v>
      </c>
      <c r="H350" s="93" t="s">
        <v>10710</v>
      </c>
      <c r="I350" s="93" t="s">
        <v>10710</v>
      </c>
      <c r="J350" s="93" t="s">
        <v>10713</v>
      </c>
      <c r="K350" s="93" t="s">
        <v>209</v>
      </c>
      <c r="L350" s="93" t="s">
        <v>209</v>
      </c>
      <c r="M350" s="93" t="s">
        <v>209</v>
      </c>
      <c r="N350" s="93" t="s">
        <v>209</v>
      </c>
      <c r="O350" s="93" t="s">
        <v>209</v>
      </c>
      <c r="P350" s="93"/>
      <c r="Q350" s="93" t="s">
        <v>209</v>
      </c>
      <c r="R350" s="93"/>
      <c r="S350" s="93"/>
      <c r="T350" s="93" t="s">
        <v>9720</v>
      </c>
      <c r="U350" s="99"/>
      <c r="V350" s="99"/>
      <c r="W350" s="99"/>
      <c r="X350" s="99"/>
      <c r="Y350" s="93"/>
      <c r="Z350" s="93"/>
      <c r="AA350" s="93"/>
      <c r="AB350" s="96"/>
      <c r="AC350" s="93"/>
      <c r="AD350" s="93" t="s">
        <v>209</v>
      </c>
      <c r="AE350" s="99"/>
      <c r="AF350" s="93" t="s">
        <v>10714</v>
      </c>
      <c r="AG350" s="93"/>
      <c r="AH350" s="96"/>
      <c r="AI350" s="96"/>
      <c r="AJ350" s="93"/>
      <c r="AK350" s="93"/>
      <c r="AL350" s="93"/>
      <c r="AM350" s="93"/>
      <c r="AN350" s="93">
        <v>0</v>
      </c>
      <c r="AO350" s="93"/>
      <c r="AP350" s="93"/>
    </row>
    <row r="351" spans="1:42" ht="43.5">
      <c r="A351" s="89">
        <v>1283</v>
      </c>
      <c r="B351" s="93" t="s">
        <v>10722</v>
      </c>
      <c r="C351" s="93" t="s">
        <v>10723</v>
      </c>
      <c r="D351" s="93" t="s">
        <v>10724</v>
      </c>
      <c r="E351" s="93" t="s">
        <v>10725</v>
      </c>
      <c r="F351" s="93">
        <v>82233451421</v>
      </c>
      <c r="G351" s="93" t="s">
        <v>44</v>
      </c>
      <c r="H351" s="93" t="s">
        <v>10723</v>
      </c>
      <c r="I351" s="93" t="s">
        <v>10723</v>
      </c>
      <c r="J351" s="93" t="s">
        <v>10726</v>
      </c>
      <c r="K351" s="93" t="s">
        <v>209</v>
      </c>
      <c r="L351" s="93" t="s">
        <v>209</v>
      </c>
      <c r="M351" s="93" t="s">
        <v>209</v>
      </c>
      <c r="N351" s="93" t="s">
        <v>209</v>
      </c>
      <c r="O351" s="93" t="s">
        <v>209</v>
      </c>
      <c r="P351" s="93"/>
      <c r="Q351" s="93" t="s">
        <v>209</v>
      </c>
      <c r="R351" s="93"/>
      <c r="S351" s="93"/>
      <c r="T351" s="93" t="s">
        <v>9720</v>
      </c>
      <c r="U351" s="99"/>
      <c r="V351" s="99"/>
      <c r="W351" s="99"/>
      <c r="X351" s="99"/>
      <c r="Y351" s="93"/>
      <c r="Z351" s="93"/>
      <c r="AA351" s="93"/>
      <c r="AB351" s="96"/>
      <c r="AC351" s="93"/>
      <c r="AD351" s="93" t="s">
        <v>209</v>
      </c>
      <c r="AE351" s="99"/>
      <c r="AF351" s="93" t="s">
        <v>9897</v>
      </c>
      <c r="AG351" s="93"/>
      <c r="AH351" s="96"/>
      <c r="AI351" s="96"/>
      <c r="AJ351" s="93"/>
      <c r="AK351" s="93"/>
      <c r="AL351" s="93"/>
      <c r="AM351" s="93"/>
      <c r="AN351" s="93">
        <v>0</v>
      </c>
      <c r="AO351" s="93"/>
      <c r="AP351" s="93"/>
    </row>
    <row r="352" spans="1:42" ht="319">
      <c r="A352" s="89">
        <v>1284</v>
      </c>
      <c r="B352" s="93" t="s">
        <v>10727</v>
      </c>
      <c r="C352" s="93" t="s">
        <v>10728</v>
      </c>
      <c r="D352" s="93" t="s">
        <v>10729</v>
      </c>
      <c r="E352" s="93" t="s">
        <v>10730</v>
      </c>
      <c r="F352" s="93">
        <v>85106163355</v>
      </c>
      <c r="G352" s="93" t="s">
        <v>44</v>
      </c>
      <c r="H352" s="93" t="s">
        <v>10728</v>
      </c>
      <c r="I352" s="93" t="s">
        <v>10728</v>
      </c>
      <c r="J352" s="93" t="s">
        <v>10731</v>
      </c>
      <c r="K352" s="93" t="s">
        <v>209</v>
      </c>
      <c r="L352" s="93" t="s">
        <v>209</v>
      </c>
      <c r="M352" s="93" t="s">
        <v>209</v>
      </c>
      <c r="N352" s="93" t="s">
        <v>209</v>
      </c>
      <c r="O352" s="93" t="s">
        <v>209</v>
      </c>
      <c r="P352" s="93"/>
      <c r="Q352" s="93" t="s">
        <v>209</v>
      </c>
      <c r="R352" s="93"/>
      <c r="S352" s="93"/>
      <c r="T352" s="93" t="s">
        <v>9720</v>
      </c>
      <c r="U352" s="99"/>
      <c r="V352" s="99"/>
      <c r="W352" s="99"/>
      <c r="X352" s="99"/>
      <c r="Y352" s="93"/>
      <c r="Z352" s="93"/>
      <c r="AA352" s="93"/>
      <c r="AB352" s="96"/>
      <c r="AC352" s="93"/>
      <c r="AD352" s="93" t="s">
        <v>209</v>
      </c>
      <c r="AE352" s="99"/>
      <c r="AF352" s="93" t="s">
        <v>10732</v>
      </c>
      <c r="AG352" s="93"/>
      <c r="AH352" s="96"/>
      <c r="AI352" s="96"/>
      <c r="AJ352" s="93"/>
      <c r="AK352" s="93"/>
      <c r="AL352" s="93"/>
      <c r="AM352" s="93"/>
      <c r="AN352" s="93">
        <v>0</v>
      </c>
      <c r="AO352" s="93"/>
      <c r="AP352" s="93"/>
    </row>
    <row r="353" spans="1:42" ht="72.5">
      <c r="A353" s="89">
        <v>1285</v>
      </c>
      <c r="B353" s="93" t="s">
        <v>10733</v>
      </c>
      <c r="C353" s="93" t="s">
        <v>10734</v>
      </c>
      <c r="D353" s="93" t="s">
        <v>10735</v>
      </c>
      <c r="E353" s="93" t="s">
        <v>10736</v>
      </c>
      <c r="F353" s="93">
        <v>81216717940</v>
      </c>
      <c r="G353" s="93" t="s">
        <v>8649</v>
      </c>
      <c r="H353" s="93" t="s">
        <v>10734</v>
      </c>
      <c r="I353" s="93" t="s">
        <v>10734</v>
      </c>
      <c r="J353" s="93" t="s">
        <v>10737</v>
      </c>
      <c r="K353" s="93" t="s">
        <v>209</v>
      </c>
      <c r="L353" s="93" t="s">
        <v>209</v>
      </c>
      <c r="M353" s="93" t="s">
        <v>209</v>
      </c>
      <c r="N353" s="93" t="s">
        <v>209</v>
      </c>
      <c r="O353" s="93" t="s">
        <v>209</v>
      </c>
      <c r="P353" s="93"/>
      <c r="Q353" s="93" t="s">
        <v>209</v>
      </c>
      <c r="R353" s="93"/>
      <c r="S353" s="93"/>
      <c r="T353" s="93" t="s">
        <v>9720</v>
      </c>
      <c r="U353" s="99"/>
      <c r="V353" s="99"/>
      <c r="W353" s="99"/>
      <c r="X353" s="99"/>
      <c r="Y353" s="93"/>
      <c r="Z353" s="93"/>
      <c r="AA353" s="93"/>
      <c r="AB353" s="96"/>
      <c r="AC353" s="93"/>
      <c r="AD353" s="93" t="s">
        <v>209</v>
      </c>
      <c r="AE353" s="99"/>
      <c r="AF353" s="93" t="s">
        <v>10738</v>
      </c>
      <c r="AG353" s="93"/>
      <c r="AH353" s="96"/>
      <c r="AI353" s="96"/>
      <c r="AJ353" s="93"/>
      <c r="AK353" s="93"/>
      <c r="AL353" s="93"/>
      <c r="AM353" s="93"/>
      <c r="AN353" s="93">
        <v>0</v>
      </c>
      <c r="AO353" s="93"/>
      <c r="AP353" s="93"/>
    </row>
    <row r="354" spans="1:42" ht="72.5">
      <c r="A354" s="89">
        <v>1305</v>
      </c>
      <c r="B354" s="93" t="s">
        <v>10843</v>
      </c>
      <c r="C354" s="93" t="s">
        <v>10844</v>
      </c>
      <c r="D354" s="93" t="s">
        <v>10845</v>
      </c>
      <c r="E354" s="93" t="s">
        <v>10846</v>
      </c>
      <c r="F354" s="93">
        <v>8122224977</v>
      </c>
      <c r="G354" s="93" t="s">
        <v>44</v>
      </c>
      <c r="H354" s="93" t="s">
        <v>10844</v>
      </c>
      <c r="I354" s="93" t="s">
        <v>10844</v>
      </c>
      <c r="J354" s="93" t="s">
        <v>10819</v>
      </c>
      <c r="K354" s="93" t="s">
        <v>209</v>
      </c>
      <c r="L354" s="93" t="s">
        <v>209</v>
      </c>
      <c r="M354" s="93" t="s">
        <v>209</v>
      </c>
      <c r="N354" s="93" t="s">
        <v>209</v>
      </c>
      <c r="O354" s="93" t="s">
        <v>209</v>
      </c>
      <c r="P354" s="93"/>
      <c r="Q354" s="93" t="s">
        <v>209</v>
      </c>
      <c r="R354" s="93"/>
      <c r="S354" s="93"/>
      <c r="T354" s="93" t="s">
        <v>9720</v>
      </c>
      <c r="U354" s="99"/>
      <c r="V354" s="99"/>
      <c r="W354" s="99"/>
      <c r="X354" s="99"/>
      <c r="Y354" s="93"/>
      <c r="Z354" s="93"/>
      <c r="AA354" s="93"/>
      <c r="AB354" s="96"/>
      <c r="AC354" s="93"/>
      <c r="AD354" s="93" t="s">
        <v>209</v>
      </c>
      <c r="AE354" s="99"/>
      <c r="AF354" s="93" t="s">
        <v>5729</v>
      </c>
      <c r="AG354" s="93"/>
      <c r="AH354" s="96"/>
      <c r="AI354" s="96"/>
      <c r="AJ354" s="93"/>
      <c r="AK354" s="93"/>
      <c r="AL354" s="93"/>
      <c r="AM354" s="93"/>
      <c r="AN354" s="93">
        <v>0</v>
      </c>
      <c r="AO354" s="93"/>
      <c r="AP354" s="93"/>
    </row>
    <row r="355" spans="1:42" ht="101.5">
      <c r="A355" s="89">
        <v>1306</v>
      </c>
      <c r="B355" s="93" t="s">
        <v>10847</v>
      </c>
      <c r="C355" s="93" t="s">
        <v>10848</v>
      </c>
      <c r="D355" s="93" t="s">
        <v>10849</v>
      </c>
      <c r="E355" s="93" t="s">
        <v>10850</v>
      </c>
      <c r="F355" s="93">
        <v>82236518280</v>
      </c>
      <c r="G355" s="93" t="s">
        <v>44</v>
      </c>
      <c r="H355" s="93" t="s">
        <v>10848</v>
      </c>
      <c r="I355" s="93" t="s">
        <v>10848</v>
      </c>
      <c r="J355" s="93" t="s">
        <v>10851</v>
      </c>
      <c r="K355" s="93" t="s">
        <v>209</v>
      </c>
      <c r="L355" s="93" t="s">
        <v>209</v>
      </c>
      <c r="M355" s="93" t="s">
        <v>209</v>
      </c>
      <c r="N355" s="93" t="s">
        <v>209</v>
      </c>
      <c r="O355" s="93" t="s">
        <v>209</v>
      </c>
      <c r="P355" s="93"/>
      <c r="Q355" s="93" t="s">
        <v>209</v>
      </c>
      <c r="R355" s="93"/>
      <c r="S355" s="93"/>
      <c r="T355" s="93" t="s">
        <v>9720</v>
      </c>
      <c r="U355" s="99"/>
      <c r="V355" s="99"/>
      <c r="W355" s="99"/>
      <c r="X355" s="99"/>
      <c r="Y355" s="93"/>
      <c r="Z355" s="93"/>
      <c r="AA355" s="93"/>
      <c r="AB355" s="96"/>
      <c r="AC355" s="93"/>
      <c r="AD355" s="93" t="s">
        <v>209</v>
      </c>
      <c r="AE355" s="99"/>
      <c r="AF355" s="93" t="s">
        <v>10852</v>
      </c>
      <c r="AG355" s="93"/>
      <c r="AH355" s="96"/>
      <c r="AI355" s="96"/>
      <c r="AJ355" s="93"/>
      <c r="AK355" s="93"/>
      <c r="AL355" s="93"/>
      <c r="AM355" s="93"/>
      <c r="AN355" s="93">
        <v>0</v>
      </c>
      <c r="AO355" s="93"/>
      <c r="AP355" s="93"/>
    </row>
    <row r="356" spans="1:42" ht="87">
      <c r="A356" s="89">
        <v>1308</v>
      </c>
      <c r="B356" s="93" t="s">
        <v>10859</v>
      </c>
      <c r="C356" s="93" t="s">
        <v>10860</v>
      </c>
      <c r="D356" s="93" t="s">
        <v>10861</v>
      </c>
      <c r="E356" s="93" t="s">
        <v>10862</v>
      </c>
      <c r="F356" s="93">
        <v>85249411038</v>
      </c>
      <c r="G356" s="93" t="s">
        <v>44</v>
      </c>
      <c r="H356" s="93" t="s">
        <v>10860</v>
      </c>
      <c r="I356" s="93" t="s">
        <v>10860</v>
      </c>
      <c r="J356" s="93"/>
      <c r="K356" s="93" t="s">
        <v>209</v>
      </c>
      <c r="L356" s="93" t="s">
        <v>209</v>
      </c>
      <c r="M356" s="93" t="s">
        <v>209</v>
      </c>
      <c r="N356" s="93" t="s">
        <v>209</v>
      </c>
      <c r="O356" s="93" t="s">
        <v>209</v>
      </c>
      <c r="P356" s="93"/>
      <c r="Q356" s="93" t="s">
        <v>209</v>
      </c>
      <c r="R356" s="93"/>
      <c r="S356" s="93"/>
      <c r="T356" s="93" t="s">
        <v>9720</v>
      </c>
      <c r="U356" s="99"/>
      <c r="V356" s="99"/>
      <c r="W356" s="99"/>
      <c r="X356" s="99"/>
      <c r="Y356" s="93"/>
      <c r="Z356" s="93"/>
      <c r="AA356" s="93"/>
      <c r="AB356" s="96"/>
      <c r="AC356" s="93"/>
      <c r="AD356" s="93" t="s">
        <v>209</v>
      </c>
      <c r="AE356" s="99"/>
      <c r="AF356" s="93" t="s">
        <v>10863</v>
      </c>
      <c r="AG356" s="93"/>
      <c r="AH356" s="96"/>
      <c r="AI356" s="96"/>
      <c r="AJ356" s="93"/>
      <c r="AK356" s="93"/>
      <c r="AL356" s="93"/>
      <c r="AM356" s="93"/>
      <c r="AN356" s="93">
        <v>0</v>
      </c>
      <c r="AO356" s="93"/>
      <c r="AP356" s="93"/>
    </row>
    <row r="357" spans="1:42" ht="72.5">
      <c r="A357" s="89">
        <v>1310</v>
      </c>
      <c r="B357" s="93" t="s">
        <v>10869</v>
      </c>
      <c r="C357" s="93" t="s">
        <v>10870</v>
      </c>
      <c r="D357" s="93" t="s">
        <v>10871</v>
      </c>
      <c r="E357" s="93" t="s">
        <v>10872</v>
      </c>
      <c r="F357" s="93">
        <v>81330728065</v>
      </c>
      <c r="G357" s="93" t="s">
        <v>8649</v>
      </c>
      <c r="H357" s="93" t="s">
        <v>10870</v>
      </c>
      <c r="I357" s="93" t="s">
        <v>10870</v>
      </c>
      <c r="J357" s="93" t="s">
        <v>10873</v>
      </c>
      <c r="K357" s="93" t="s">
        <v>209</v>
      </c>
      <c r="L357" s="93" t="s">
        <v>209</v>
      </c>
      <c r="M357" s="93" t="s">
        <v>209</v>
      </c>
      <c r="N357" s="93" t="s">
        <v>209</v>
      </c>
      <c r="O357" s="93" t="s">
        <v>209</v>
      </c>
      <c r="P357" s="93"/>
      <c r="Q357" s="93" t="s">
        <v>209</v>
      </c>
      <c r="R357" s="93"/>
      <c r="S357" s="93"/>
      <c r="T357" s="93" t="s">
        <v>9720</v>
      </c>
      <c r="U357" s="99"/>
      <c r="V357" s="99"/>
      <c r="W357" s="99"/>
      <c r="X357" s="99"/>
      <c r="Y357" s="93"/>
      <c r="Z357" s="93"/>
      <c r="AA357" s="93"/>
      <c r="AB357" s="96"/>
      <c r="AC357" s="93"/>
      <c r="AD357" s="93" t="s">
        <v>209</v>
      </c>
      <c r="AE357" s="99"/>
      <c r="AF357" s="93" t="s">
        <v>10874</v>
      </c>
      <c r="AG357" s="93"/>
      <c r="AH357" s="96"/>
      <c r="AI357" s="96"/>
      <c r="AJ357" s="93"/>
      <c r="AK357" s="93"/>
      <c r="AL357" s="93"/>
      <c r="AM357" s="93"/>
      <c r="AN357" s="93">
        <v>0</v>
      </c>
      <c r="AO357" s="93"/>
      <c r="AP357" s="93"/>
    </row>
    <row r="358" spans="1:42" ht="43.5">
      <c r="A358" s="89">
        <v>1318</v>
      </c>
      <c r="B358" s="93" t="s">
        <v>10917</v>
      </c>
      <c r="C358" s="93" t="s">
        <v>10918</v>
      </c>
      <c r="D358" s="93" t="s">
        <v>10919</v>
      </c>
      <c r="E358" s="93" t="s">
        <v>10920</v>
      </c>
      <c r="F358" s="93">
        <v>82332889696</v>
      </c>
      <c r="G358" s="93" t="s">
        <v>8649</v>
      </c>
      <c r="H358" s="93" t="s">
        <v>10918</v>
      </c>
      <c r="I358" s="93" t="s">
        <v>10918</v>
      </c>
      <c r="J358" s="93" t="s">
        <v>10921</v>
      </c>
      <c r="K358" s="93" t="s">
        <v>209</v>
      </c>
      <c r="L358" s="93" t="s">
        <v>209</v>
      </c>
      <c r="M358" s="93" t="s">
        <v>209</v>
      </c>
      <c r="N358" s="93" t="s">
        <v>209</v>
      </c>
      <c r="O358" s="93" t="s">
        <v>209</v>
      </c>
      <c r="P358" s="93"/>
      <c r="Q358" s="93" t="s">
        <v>209</v>
      </c>
      <c r="R358" s="93"/>
      <c r="S358" s="93"/>
      <c r="T358" s="93" t="s">
        <v>9720</v>
      </c>
      <c r="U358" s="99"/>
      <c r="V358" s="99"/>
      <c r="W358" s="99"/>
      <c r="X358" s="99"/>
      <c r="Y358" s="93"/>
      <c r="Z358" s="93"/>
      <c r="AA358" s="93"/>
      <c r="AB358" s="96"/>
      <c r="AC358" s="93"/>
      <c r="AD358" s="93" t="s">
        <v>209</v>
      </c>
      <c r="AE358" s="99"/>
      <c r="AF358" s="93" t="s">
        <v>10922</v>
      </c>
      <c r="AG358" s="93"/>
      <c r="AH358" s="96"/>
      <c r="AI358" s="96"/>
      <c r="AJ358" s="93"/>
      <c r="AK358" s="93"/>
      <c r="AL358" s="93"/>
      <c r="AM358" s="93"/>
      <c r="AN358" s="93">
        <v>0</v>
      </c>
      <c r="AO358" s="93"/>
      <c r="AP358" s="93"/>
    </row>
    <row r="359" spans="1:42" ht="72.5">
      <c r="A359" s="89">
        <v>1319</v>
      </c>
      <c r="B359" s="93" t="s">
        <v>10923</v>
      </c>
      <c r="C359" s="93" t="s">
        <v>10924</v>
      </c>
      <c r="D359" s="93" t="s">
        <v>10925</v>
      </c>
      <c r="E359" s="93" t="s">
        <v>10926</v>
      </c>
      <c r="F359" s="93">
        <v>895363793839</v>
      </c>
      <c r="G359" s="93" t="s">
        <v>8649</v>
      </c>
      <c r="H359" s="93" t="s">
        <v>10924</v>
      </c>
      <c r="I359" s="93" t="s">
        <v>10924</v>
      </c>
      <c r="J359" s="93" t="s">
        <v>10927</v>
      </c>
      <c r="K359" s="93" t="s">
        <v>209</v>
      </c>
      <c r="L359" s="93" t="s">
        <v>209</v>
      </c>
      <c r="M359" s="93" t="s">
        <v>209</v>
      </c>
      <c r="N359" s="93" t="s">
        <v>209</v>
      </c>
      <c r="O359" s="93" t="s">
        <v>209</v>
      </c>
      <c r="P359" s="93"/>
      <c r="Q359" s="93" t="s">
        <v>209</v>
      </c>
      <c r="R359" s="93"/>
      <c r="S359" s="93"/>
      <c r="T359" s="93" t="s">
        <v>9720</v>
      </c>
      <c r="U359" s="99"/>
      <c r="V359" s="99"/>
      <c r="W359" s="99"/>
      <c r="X359" s="99"/>
      <c r="Y359" s="93"/>
      <c r="Z359" s="93"/>
      <c r="AA359" s="93"/>
      <c r="AB359" s="96"/>
      <c r="AC359" s="93"/>
      <c r="AD359" s="93" t="s">
        <v>209</v>
      </c>
      <c r="AE359" s="99"/>
      <c r="AF359" s="93" t="s">
        <v>10928</v>
      </c>
      <c r="AG359" s="93"/>
      <c r="AH359" s="96"/>
      <c r="AI359" s="96"/>
      <c r="AJ359" s="93"/>
      <c r="AK359" s="93"/>
      <c r="AL359" s="93"/>
      <c r="AM359" s="93"/>
      <c r="AN359" s="93">
        <v>0</v>
      </c>
      <c r="AO359" s="93"/>
      <c r="AP359" s="93"/>
    </row>
    <row r="360" spans="1:42" ht="43.5">
      <c r="A360" s="89">
        <v>1323</v>
      </c>
      <c r="B360" s="93" t="s">
        <v>10946</v>
      </c>
      <c r="C360" s="93" t="s">
        <v>10947</v>
      </c>
      <c r="D360" s="93" t="s">
        <v>10948</v>
      </c>
      <c r="E360" s="93" t="s">
        <v>10949</v>
      </c>
      <c r="F360" s="93">
        <v>8123544703</v>
      </c>
      <c r="G360" s="93" t="s">
        <v>44</v>
      </c>
      <c r="H360" s="93" t="s">
        <v>10947</v>
      </c>
      <c r="I360" s="93" t="s">
        <v>10947</v>
      </c>
      <c r="J360" s="93" t="s">
        <v>10950</v>
      </c>
      <c r="K360" s="93" t="s">
        <v>209</v>
      </c>
      <c r="L360" s="93" t="s">
        <v>209</v>
      </c>
      <c r="M360" s="93" t="s">
        <v>209</v>
      </c>
      <c r="N360" s="93" t="s">
        <v>209</v>
      </c>
      <c r="O360" s="93" t="s">
        <v>209</v>
      </c>
      <c r="P360" s="93"/>
      <c r="Q360" s="93" t="s">
        <v>209</v>
      </c>
      <c r="R360" s="93"/>
      <c r="S360" s="93"/>
      <c r="T360" s="93" t="s">
        <v>9720</v>
      </c>
      <c r="U360" s="99"/>
      <c r="V360" s="99"/>
      <c r="W360" s="99"/>
      <c r="X360" s="99"/>
      <c r="Y360" s="93"/>
      <c r="Z360" s="93"/>
      <c r="AA360" s="93"/>
      <c r="AB360" s="96"/>
      <c r="AC360" s="93"/>
      <c r="AD360" s="93" t="s">
        <v>209</v>
      </c>
      <c r="AE360" s="99"/>
      <c r="AF360" s="93" t="s">
        <v>10951</v>
      </c>
      <c r="AG360" s="93"/>
      <c r="AH360" s="96"/>
      <c r="AI360" s="96"/>
      <c r="AJ360" s="93"/>
      <c r="AK360" s="93"/>
      <c r="AL360" s="93"/>
      <c r="AM360" s="93"/>
      <c r="AN360" s="93">
        <v>0</v>
      </c>
      <c r="AO360" s="93"/>
      <c r="AP360" s="93"/>
    </row>
    <row r="361" spans="1:42" ht="101.5">
      <c r="A361" s="89">
        <v>1346</v>
      </c>
      <c r="B361" s="93" t="s">
        <v>11079</v>
      </c>
      <c r="C361" s="93" t="s">
        <v>11080</v>
      </c>
      <c r="D361" s="93" t="s">
        <v>11081</v>
      </c>
      <c r="E361" s="93" t="s">
        <v>11082</v>
      </c>
      <c r="F361" s="93">
        <v>81345606061</v>
      </c>
      <c r="G361" s="93" t="s">
        <v>44</v>
      </c>
      <c r="H361" s="93" t="s">
        <v>11080</v>
      </c>
      <c r="I361" s="93" t="s">
        <v>11080</v>
      </c>
      <c r="J361" s="93" t="s">
        <v>11083</v>
      </c>
      <c r="K361" s="93" t="s">
        <v>209</v>
      </c>
      <c r="L361" s="93" t="s">
        <v>209</v>
      </c>
      <c r="M361" s="93" t="s">
        <v>209</v>
      </c>
      <c r="N361" s="93" t="s">
        <v>209</v>
      </c>
      <c r="O361" s="93" t="s">
        <v>209</v>
      </c>
      <c r="P361" s="93"/>
      <c r="Q361" s="93" t="s">
        <v>209</v>
      </c>
      <c r="R361" s="93"/>
      <c r="S361" s="93"/>
      <c r="T361" s="93" t="s">
        <v>9720</v>
      </c>
      <c r="U361" s="99"/>
      <c r="V361" s="99"/>
      <c r="W361" s="99"/>
      <c r="X361" s="99"/>
      <c r="Y361" s="93"/>
      <c r="Z361" s="93"/>
      <c r="AA361" s="93"/>
      <c r="AB361" s="96"/>
      <c r="AC361" s="93"/>
      <c r="AD361" s="93" t="s">
        <v>209</v>
      </c>
      <c r="AE361" s="99"/>
      <c r="AF361" s="93" t="s">
        <v>11084</v>
      </c>
      <c r="AG361" s="93"/>
      <c r="AH361" s="96"/>
      <c r="AI361" s="96"/>
      <c r="AJ361" s="93"/>
      <c r="AK361" s="93"/>
      <c r="AL361" s="93"/>
      <c r="AM361" s="93"/>
      <c r="AN361" s="93">
        <v>0</v>
      </c>
      <c r="AO361" s="93"/>
      <c r="AP361" s="93"/>
    </row>
    <row r="362" spans="1:42" ht="72.5">
      <c r="A362" s="89">
        <v>1357</v>
      </c>
      <c r="B362" s="93" t="s">
        <v>11138</v>
      </c>
      <c r="C362" s="93" t="s">
        <v>11139</v>
      </c>
      <c r="D362" s="93" t="s">
        <v>11140</v>
      </c>
      <c r="E362" s="93" t="s">
        <v>11141</v>
      </c>
      <c r="F362" s="93">
        <v>81330317303</v>
      </c>
      <c r="G362" s="93" t="s">
        <v>44</v>
      </c>
      <c r="H362" s="93" t="s">
        <v>11139</v>
      </c>
      <c r="I362" s="93" t="s">
        <v>11139</v>
      </c>
      <c r="J362" s="93" t="s">
        <v>11142</v>
      </c>
      <c r="K362" s="93" t="s">
        <v>209</v>
      </c>
      <c r="L362" s="93" t="s">
        <v>209</v>
      </c>
      <c r="M362" s="93" t="s">
        <v>209</v>
      </c>
      <c r="N362" s="93" t="s">
        <v>209</v>
      </c>
      <c r="O362" s="93" t="s">
        <v>209</v>
      </c>
      <c r="P362" s="93"/>
      <c r="Q362" s="93" t="s">
        <v>209</v>
      </c>
      <c r="R362" s="93"/>
      <c r="S362" s="93"/>
      <c r="T362" s="93" t="s">
        <v>9720</v>
      </c>
      <c r="U362" s="99"/>
      <c r="V362" s="99"/>
      <c r="W362" s="99"/>
      <c r="X362" s="99"/>
      <c r="Y362" s="93"/>
      <c r="Z362" s="93"/>
      <c r="AA362" s="93"/>
      <c r="AB362" s="96"/>
      <c r="AC362" s="93"/>
      <c r="AD362" s="93" t="s">
        <v>209</v>
      </c>
      <c r="AE362" s="99"/>
      <c r="AF362" s="93" t="s">
        <v>11143</v>
      </c>
      <c r="AG362" s="93"/>
      <c r="AH362" s="96"/>
      <c r="AI362" s="96"/>
      <c r="AJ362" s="93"/>
      <c r="AK362" s="93"/>
      <c r="AL362" s="93"/>
      <c r="AM362" s="93"/>
      <c r="AN362" s="93">
        <v>0</v>
      </c>
      <c r="AO362" s="93"/>
      <c r="AP362" s="93"/>
    </row>
    <row r="363" spans="1:42" ht="145">
      <c r="A363" s="89">
        <v>1358</v>
      </c>
      <c r="B363" s="93" t="s">
        <v>11144</v>
      </c>
      <c r="C363" s="93" t="s">
        <v>11145</v>
      </c>
      <c r="D363" s="93" t="s">
        <v>11146</v>
      </c>
      <c r="E363" s="93" t="s">
        <v>11147</v>
      </c>
      <c r="F363" s="93">
        <v>81216992508</v>
      </c>
      <c r="G363" s="93" t="s">
        <v>44</v>
      </c>
      <c r="H363" s="93" t="s">
        <v>11145</v>
      </c>
      <c r="I363" s="93" t="s">
        <v>11145</v>
      </c>
      <c r="J363" s="93" t="s">
        <v>11148</v>
      </c>
      <c r="K363" s="93" t="s">
        <v>209</v>
      </c>
      <c r="L363" s="93" t="s">
        <v>209</v>
      </c>
      <c r="M363" s="93" t="s">
        <v>209</v>
      </c>
      <c r="N363" s="93" t="s">
        <v>209</v>
      </c>
      <c r="O363" s="93" t="s">
        <v>209</v>
      </c>
      <c r="P363" s="93"/>
      <c r="Q363" s="93" t="s">
        <v>209</v>
      </c>
      <c r="R363" s="93"/>
      <c r="S363" s="93"/>
      <c r="T363" s="93" t="s">
        <v>9720</v>
      </c>
      <c r="U363" s="99"/>
      <c r="V363" s="99"/>
      <c r="W363" s="99"/>
      <c r="X363" s="99"/>
      <c r="Y363" s="93"/>
      <c r="Z363" s="93"/>
      <c r="AA363" s="93"/>
      <c r="AB363" s="96"/>
      <c r="AC363" s="93"/>
      <c r="AD363" s="93" t="s">
        <v>209</v>
      </c>
      <c r="AE363" s="99"/>
      <c r="AF363" s="93" t="s">
        <v>11149</v>
      </c>
      <c r="AG363" s="93"/>
      <c r="AH363" s="96"/>
      <c r="AI363" s="96"/>
      <c r="AJ363" s="93"/>
      <c r="AK363" s="93"/>
      <c r="AL363" s="93"/>
      <c r="AM363" s="93"/>
      <c r="AN363" s="93">
        <v>0</v>
      </c>
      <c r="AO363" s="93"/>
      <c r="AP363" s="93"/>
    </row>
    <row r="364" spans="1:42" ht="87">
      <c r="A364" s="89">
        <v>1360</v>
      </c>
      <c r="B364" s="93" t="s">
        <v>11155</v>
      </c>
      <c r="C364" s="93" t="s">
        <v>11156</v>
      </c>
      <c r="D364" s="93" t="s">
        <v>11157</v>
      </c>
      <c r="E364" s="93" t="s">
        <v>11158</v>
      </c>
      <c r="F364" s="93">
        <v>81938595933</v>
      </c>
      <c r="G364" s="93" t="s">
        <v>44</v>
      </c>
      <c r="H364" s="93" t="s">
        <v>11156</v>
      </c>
      <c r="I364" s="93" t="s">
        <v>11156</v>
      </c>
      <c r="J364" s="93" t="s">
        <v>11159</v>
      </c>
      <c r="K364" s="93" t="s">
        <v>209</v>
      </c>
      <c r="L364" s="93" t="s">
        <v>209</v>
      </c>
      <c r="M364" s="93" t="s">
        <v>209</v>
      </c>
      <c r="N364" s="93" t="s">
        <v>209</v>
      </c>
      <c r="O364" s="93" t="s">
        <v>209</v>
      </c>
      <c r="P364" s="93"/>
      <c r="Q364" s="93" t="s">
        <v>209</v>
      </c>
      <c r="R364" s="93"/>
      <c r="S364" s="93"/>
      <c r="T364" s="93" t="s">
        <v>9720</v>
      </c>
      <c r="U364" s="99"/>
      <c r="V364" s="99"/>
      <c r="W364" s="99"/>
      <c r="X364" s="99"/>
      <c r="Y364" s="93"/>
      <c r="Z364" s="93"/>
      <c r="AA364" s="93"/>
      <c r="AB364" s="96"/>
      <c r="AC364" s="93"/>
      <c r="AD364" s="93" t="s">
        <v>209</v>
      </c>
      <c r="AE364" s="99"/>
      <c r="AF364" s="93" t="s">
        <v>11160</v>
      </c>
      <c r="AG364" s="93"/>
      <c r="AH364" s="96"/>
      <c r="AI364" s="96"/>
      <c r="AJ364" s="93"/>
      <c r="AK364" s="93"/>
      <c r="AL364" s="93"/>
      <c r="AM364" s="93"/>
      <c r="AN364" s="93">
        <v>0</v>
      </c>
      <c r="AO364" s="93"/>
      <c r="AP364" s="93"/>
    </row>
    <row r="365" spans="1:42" ht="145">
      <c r="A365" s="89">
        <v>1366</v>
      </c>
      <c r="B365" s="93" t="s">
        <v>11190</v>
      </c>
      <c r="C365" s="93" t="s">
        <v>10999</v>
      </c>
      <c r="D365" s="93" t="s">
        <v>11191</v>
      </c>
      <c r="E365" s="93" t="s">
        <v>11192</v>
      </c>
      <c r="F365" s="93">
        <v>83866492151</v>
      </c>
      <c r="G365" s="93" t="s">
        <v>44</v>
      </c>
      <c r="H365" s="93" t="s">
        <v>10999</v>
      </c>
      <c r="I365" s="93" t="s">
        <v>10999</v>
      </c>
      <c r="J365" s="93" t="s">
        <v>11193</v>
      </c>
      <c r="K365" s="93" t="s">
        <v>209</v>
      </c>
      <c r="L365" s="93" t="s">
        <v>209</v>
      </c>
      <c r="M365" s="93" t="s">
        <v>209</v>
      </c>
      <c r="N365" s="93" t="s">
        <v>209</v>
      </c>
      <c r="O365" s="93" t="s">
        <v>209</v>
      </c>
      <c r="P365" s="93"/>
      <c r="Q365" s="93" t="s">
        <v>209</v>
      </c>
      <c r="R365" s="93"/>
      <c r="S365" s="93"/>
      <c r="T365" s="93" t="s">
        <v>9720</v>
      </c>
      <c r="U365" s="99"/>
      <c r="V365" s="99"/>
      <c r="W365" s="99"/>
      <c r="X365" s="99"/>
      <c r="Y365" s="93"/>
      <c r="Z365" s="93"/>
      <c r="AA365" s="93"/>
      <c r="AB365" s="96"/>
      <c r="AC365" s="93"/>
      <c r="AD365" s="93" t="s">
        <v>209</v>
      </c>
      <c r="AE365" s="99"/>
      <c r="AF365" s="93" t="s">
        <v>11194</v>
      </c>
      <c r="AG365" s="93"/>
      <c r="AH365" s="96"/>
      <c r="AI365" s="96"/>
      <c r="AJ365" s="93"/>
      <c r="AK365" s="93"/>
      <c r="AL365" s="93"/>
      <c r="AM365" s="93"/>
      <c r="AN365" s="93">
        <v>0</v>
      </c>
      <c r="AO365" s="93"/>
      <c r="AP365" s="93"/>
    </row>
    <row r="366" spans="1:42" ht="406">
      <c r="A366" s="89">
        <v>1370</v>
      </c>
      <c r="B366" s="93" t="s">
        <v>11211</v>
      </c>
      <c r="C366" s="93" t="s">
        <v>11212</v>
      </c>
      <c r="D366" s="93" t="s">
        <v>11213</v>
      </c>
      <c r="E366" s="93" t="s">
        <v>11214</v>
      </c>
      <c r="F366" s="93">
        <v>82132318386</v>
      </c>
      <c r="G366" s="93" t="s">
        <v>44</v>
      </c>
      <c r="H366" s="93" t="s">
        <v>11212</v>
      </c>
      <c r="I366" s="93" t="s">
        <v>11212</v>
      </c>
      <c r="J366" s="93" t="s">
        <v>11215</v>
      </c>
      <c r="K366" s="93" t="s">
        <v>209</v>
      </c>
      <c r="L366" s="93" t="s">
        <v>209</v>
      </c>
      <c r="M366" s="93" t="s">
        <v>209</v>
      </c>
      <c r="N366" s="93" t="s">
        <v>209</v>
      </c>
      <c r="O366" s="93" t="s">
        <v>209</v>
      </c>
      <c r="P366" s="93"/>
      <c r="Q366" s="93" t="s">
        <v>209</v>
      </c>
      <c r="R366" s="93"/>
      <c r="S366" s="93"/>
      <c r="T366" s="93" t="s">
        <v>9720</v>
      </c>
      <c r="U366" s="99"/>
      <c r="V366" s="99"/>
      <c r="W366" s="99"/>
      <c r="X366" s="99"/>
      <c r="Y366" s="93"/>
      <c r="Z366" s="93"/>
      <c r="AA366" s="93"/>
      <c r="AB366" s="96"/>
      <c r="AC366" s="93"/>
      <c r="AD366" s="93" t="s">
        <v>209</v>
      </c>
      <c r="AE366" s="99"/>
      <c r="AF366" s="93" t="s">
        <v>11216</v>
      </c>
      <c r="AG366" s="93"/>
      <c r="AH366" s="96"/>
      <c r="AI366" s="96"/>
      <c r="AJ366" s="93"/>
      <c r="AK366" s="93"/>
      <c r="AL366" s="93"/>
      <c r="AM366" s="93"/>
      <c r="AN366" s="93">
        <v>0</v>
      </c>
      <c r="AO366" s="93"/>
      <c r="AP366" s="93"/>
    </row>
    <row r="367" spans="1:42" ht="58">
      <c r="A367" s="89">
        <v>1371</v>
      </c>
      <c r="B367" s="93" t="s">
        <v>3041</v>
      </c>
      <c r="C367" s="93" t="s">
        <v>11217</v>
      </c>
      <c r="D367" s="93" t="s">
        <v>3045</v>
      </c>
      <c r="E367" s="93" t="s">
        <v>3042</v>
      </c>
      <c r="F367" s="93">
        <v>81228206863</v>
      </c>
      <c r="G367" s="93" t="s">
        <v>8649</v>
      </c>
      <c r="H367" s="93" t="s">
        <v>11217</v>
      </c>
      <c r="I367" s="93" t="s">
        <v>11217</v>
      </c>
      <c r="J367" s="93" t="s">
        <v>3047</v>
      </c>
      <c r="K367" s="93" t="s">
        <v>209</v>
      </c>
      <c r="L367" s="93" t="s">
        <v>209</v>
      </c>
      <c r="M367" s="93" t="s">
        <v>209</v>
      </c>
      <c r="N367" s="93" t="s">
        <v>209</v>
      </c>
      <c r="O367" s="93" t="s">
        <v>209</v>
      </c>
      <c r="P367" s="93"/>
      <c r="Q367" s="93" t="s">
        <v>209</v>
      </c>
      <c r="R367" s="93"/>
      <c r="S367" s="93"/>
      <c r="T367" s="93" t="s">
        <v>9720</v>
      </c>
      <c r="U367" s="99"/>
      <c r="V367" s="99"/>
      <c r="W367" s="99"/>
      <c r="X367" s="99"/>
      <c r="Y367" s="93"/>
      <c r="Z367" s="93"/>
      <c r="AA367" s="93"/>
      <c r="AB367" s="96"/>
      <c r="AC367" s="93"/>
      <c r="AD367" s="93" t="s">
        <v>209</v>
      </c>
      <c r="AE367" s="99"/>
      <c r="AF367" s="93" t="s">
        <v>11218</v>
      </c>
      <c r="AG367" s="93"/>
      <c r="AH367" s="96"/>
      <c r="AI367" s="96"/>
      <c r="AJ367" s="93"/>
      <c r="AK367" s="93"/>
      <c r="AL367" s="93"/>
      <c r="AM367" s="93"/>
      <c r="AN367" s="93">
        <v>0</v>
      </c>
      <c r="AO367" s="93"/>
      <c r="AP367" s="93"/>
    </row>
    <row r="368" spans="1:42" ht="377">
      <c r="A368" s="89">
        <v>1374</v>
      </c>
      <c r="B368" s="93" t="s">
        <v>11229</v>
      </c>
      <c r="C368" s="93" t="s">
        <v>11230</v>
      </c>
      <c r="D368" s="93" t="s">
        <v>11231</v>
      </c>
      <c r="E368" s="93" t="s">
        <v>11232</v>
      </c>
      <c r="F368" s="93">
        <v>81214451040</v>
      </c>
      <c r="G368" s="93" t="s">
        <v>44</v>
      </c>
      <c r="H368" s="93" t="s">
        <v>11230</v>
      </c>
      <c r="I368" s="93" t="s">
        <v>11230</v>
      </c>
      <c r="J368" s="93" t="s">
        <v>11233</v>
      </c>
      <c r="K368" s="93" t="s">
        <v>209</v>
      </c>
      <c r="L368" s="93" t="s">
        <v>209</v>
      </c>
      <c r="M368" s="93" t="s">
        <v>209</v>
      </c>
      <c r="N368" s="93" t="s">
        <v>209</v>
      </c>
      <c r="O368" s="93" t="s">
        <v>209</v>
      </c>
      <c r="P368" s="93"/>
      <c r="Q368" s="93" t="s">
        <v>209</v>
      </c>
      <c r="R368" s="93"/>
      <c r="S368" s="93"/>
      <c r="T368" s="93" t="s">
        <v>9720</v>
      </c>
      <c r="U368" s="99"/>
      <c r="V368" s="99"/>
      <c r="W368" s="99"/>
      <c r="X368" s="99"/>
      <c r="Y368" s="93"/>
      <c r="Z368" s="93"/>
      <c r="AA368" s="93"/>
      <c r="AB368" s="96"/>
      <c r="AC368" s="93"/>
      <c r="AD368" s="93" t="s">
        <v>209</v>
      </c>
      <c r="AE368" s="99"/>
      <c r="AF368" s="93" t="s">
        <v>11234</v>
      </c>
      <c r="AG368" s="93"/>
      <c r="AH368" s="96"/>
      <c r="AI368" s="96"/>
      <c r="AJ368" s="93"/>
      <c r="AK368" s="93"/>
      <c r="AL368" s="93"/>
      <c r="AM368" s="93"/>
      <c r="AN368" s="93">
        <v>0</v>
      </c>
      <c r="AO368" s="93"/>
      <c r="AP368" s="93"/>
    </row>
    <row r="369" spans="1:42" ht="159.5">
      <c r="A369" s="89">
        <v>1377</v>
      </c>
      <c r="B369" s="101" t="s">
        <v>11247</v>
      </c>
      <c r="C369" s="93" t="s">
        <v>11248</v>
      </c>
      <c r="D369" s="93" t="s">
        <v>11249</v>
      </c>
      <c r="E369" s="93" t="s">
        <v>11250</v>
      </c>
      <c r="F369" s="93">
        <v>81234561518</v>
      </c>
      <c r="G369" s="93" t="s">
        <v>8649</v>
      </c>
      <c r="H369" s="93" t="s">
        <v>11248</v>
      </c>
      <c r="I369" s="93" t="s">
        <v>11248</v>
      </c>
      <c r="J369" s="93" t="s">
        <v>786</v>
      </c>
      <c r="K369" s="93" t="s">
        <v>209</v>
      </c>
      <c r="L369" s="93" t="s">
        <v>209</v>
      </c>
      <c r="M369" s="93" t="s">
        <v>209</v>
      </c>
      <c r="N369" s="93" t="s">
        <v>209</v>
      </c>
      <c r="O369" s="93" t="s">
        <v>209</v>
      </c>
      <c r="P369" s="93"/>
      <c r="Q369" s="93" t="s">
        <v>209</v>
      </c>
      <c r="R369" s="93"/>
      <c r="S369" s="93"/>
      <c r="T369" s="93" t="s">
        <v>9720</v>
      </c>
      <c r="U369" s="99"/>
      <c r="V369" s="99"/>
      <c r="W369" s="99"/>
      <c r="X369" s="99"/>
      <c r="Y369" s="93"/>
      <c r="Z369" s="93"/>
      <c r="AA369" s="93"/>
      <c r="AB369" s="96"/>
      <c r="AC369" s="93"/>
      <c r="AD369" s="93" t="s">
        <v>209</v>
      </c>
      <c r="AE369" s="99"/>
      <c r="AF369" s="93" t="s">
        <v>11251</v>
      </c>
      <c r="AG369" s="93"/>
      <c r="AH369" s="96"/>
      <c r="AI369" s="96"/>
      <c r="AJ369" s="93"/>
      <c r="AK369" s="93"/>
      <c r="AL369" s="93"/>
      <c r="AM369" s="93"/>
      <c r="AN369" s="93">
        <v>0</v>
      </c>
      <c r="AO369" s="93"/>
      <c r="AP369" s="93"/>
    </row>
    <row r="370" spans="1:42" ht="188.5">
      <c r="A370" s="89">
        <v>1378</v>
      </c>
      <c r="B370" s="101" t="s">
        <v>11252</v>
      </c>
      <c r="C370" s="93" t="s">
        <v>11253</v>
      </c>
      <c r="D370" s="93" t="s">
        <v>11254</v>
      </c>
      <c r="E370" s="93" t="s">
        <v>11255</v>
      </c>
      <c r="F370" s="93">
        <v>81357586758</v>
      </c>
      <c r="G370" s="93" t="s">
        <v>44</v>
      </c>
      <c r="H370" s="93" t="s">
        <v>11253</v>
      </c>
      <c r="I370" s="93" t="s">
        <v>11253</v>
      </c>
      <c r="J370" s="93" t="s">
        <v>11256</v>
      </c>
      <c r="K370" s="93" t="s">
        <v>209</v>
      </c>
      <c r="L370" s="93" t="s">
        <v>209</v>
      </c>
      <c r="M370" s="93" t="s">
        <v>209</v>
      </c>
      <c r="N370" s="93" t="s">
        <v>209</v>
      </c>
      <c r="O370" s="93" t="s">
        <v>209</v>
      </c>
      <c r="P370" s="93"/>
      <c r="Q370" s="93" t="s">
        <v>209</v>
      </c>
      <c r="R370" s="93"/>
      <c r="S370" s="93"/>
      <c r="T370" s="93" t="s">
        <v>9720</v>
      </c>
      <c r="U370" s="99"/>
      <c r="V370" s="99"/>
      <c r="W370" s="99"/>
      <c r="X370" s="99"/>
      <c r="Y370" s="93"/>
      <c r="Z370" s="93"/>
      <c r="AA370" s="93"/>
      <c r="AB370" s="96"/>
      <c r="AC370" s="93"/>
      <c r="AD370" s="93" t="s">
        <v>209</v>
      </c>
      <c r="AE370" s="99"/>
      <c r="AF370" s="93" t="s">
        <v>11257</v>
      </c>
      <c r="AG370" s="93"/>
      <c r="AH370" s="96"/>
      <c r="AI370" s="96"/>
      <c r="AJ370" s="93"/>
      <c r="AK370" s="93"/>
      <c r="AL370" s="93"/>
      <c r="AM370" s="93"/>
      <c r="AN370" s="93">
        <v>0</v>
      </c>
      <c r="AO370" s="93"/>
      <c r="AP370" s="93"/>
    </row>
    <row r="371" spans="1:42" ht="362.5">
      <c r="A371" s="89">
        <v>1379</v>
      </c>
      <c r="B371" s="101" t="s">
        <v>11258</v>
      </c>
      <c r="C371" s="93" t="s">
        <v>11259</v>
      </c>
      <c r="D371" s="93" t="s">
        <v>11260</v>
      </c>
      <c r="E371" s="93" t="s">
        <v>11261</v>
      </c>
      <c r="F371" s="93">
        <v>82231783363</v>
      </c>
      <c r="G371" s="93" t="s">
        <v>44</v>
      </c>
      <c r="H371" s="93" t="s">
        <v>11259</v>
      </c>
      <c r="I371" s="93" t="s">
        <v>11259</v>
      </c>
      <c r="J371" s="93" t="s">
        <v>11262</v>
      </c>
      <c r="K371" s="93" t="s">
        <v>209</v>
      </c>
      <c r="L371" s="93" t="s">
        <v>209</v>
      </c>
      <c r="M371" s="93" t="s">
        <v>209</v>
      </c>
      <c r="N371" s="93" t="s">
        <v>209</v>
      </c>
      <c r="O371" s="93" t="s">
        <v>209</v>
      </c>
      <c r="P371" s="93"/>
      <c r="Q371" s="93" t="s">
        <v>209</v>
      </c>
      <c r="R371" s="93"/>
      <c r="S371" s="93"/>
      <c r="T371" s="93" t="s">
        <v>9720</v>
      </c>
      <c r="U371" s="99"/>
      <c r="V371" s="99"/>
      <c r="W371" s="99"/>
      <c r="X371" s="99"/>
      <c r="Y371" s="93"/>
      <c r="Z371" s="93"/>
      <c r="AA371" s="93"/>
      <c r="AB371" s="96"/>
      <c r="AC371" s="93"/>
      <c r="AD371" s="93" t="s">
        <v>209</v>
      </c>
      <c r="AE371" s="99"/>
      <c r="AF371" s="93" t="s">
        <v>11263</v>
      </c>
      <c r="AG371" s="93"/>
      <c r="AH371" s="96"/>
      <c r="AI371" s="96"/>
      <c r="AJ371" s="93"/>
      <c r="AK371" s="93"/>
      <c r="AL371" s="93"/>
      <c r="AM371" s="93"/>
      <c r="AN371" s="93">
        <v>0</v>
      </c>
      <c r="AO371" s="93"/>
      <c r="AP371" s="93"/>
    </row>
    <row r="372" spans="1:42" ht="246.5">
      <c r="A372" s="89">
        <v>1392</v>
      </c>
      <c r="B372" s="93" t="s">
        <v>11330</v>
      </c>
      <c r="C372" s="93" t="s">
        <v>11331</v>
      </c>
      <c r="D372" s="93" t="s">
        <v>11332</v>
      </c>
      <c r="E372" s="93" t="s">
        <v>11333</v>
      </c>
      <c r="F372" s="93">
        <v>89643126073</v>
      </c>
      <c r="G372" s="93" t="s">
        <v>8649</v>
      </c>
      <c r="H372" s="93" t="s">
        <v>11331</v>
      </c>
      <c r="I372" s="93" t="s">
        <v>11331</v>
      </c>
      <c r="J372" s="93" t="s">
        <v>11334</v>
      </c>
      <c r="K372" s="93" t="s">
        <v>209</v>
      </c>
      <c r="L372" s="93" t="s">
        <v>209</v>
      </c>
      <c r="M372" s="93" t="s">
        <v>209</v>
      </c>
      <c r="N372" s="93" t="s">
        <v>209</v>
      </c>
      <c r="O372" s="93" t="s">
        <v>209</v>
      </c>
      <c r="P372" s="93"/>
      <c r="Q372" s="93" t="s">
        <v>209</v>
      </c>
      <c r="R372" s="93"/>
      <c r="S372" s="93"/>
      <c r="T372" s="93" t="s">
        <v>9720</v>
      </c>
      <c r="U372" s="99"/>
      <c r="V372" s="99"/>
      <c r="W372" s="99"/>
      <c r="X372" s="99"/>
      <c r="Y372" s="93"/>
      <c r="Z372" s="93"/>
      <c r="AA372" s="93"/>
      <c r="AB372" s="96"/>
      <c r="AC372" s="93"/>
      <c r="AD372" s="93" t="s">
        <v>209</v>
      </c>
      <c r="AE372" s="99"/>
      <c r="AF372" s="93" t="s">
        <v>11335</v>
      </c>
      <c r="AG372" s="93"/>
      <c r="AH372" s="96"/>
      <c r="AI372" s="96"/>
      <c r="AJ372" s="93"/>
      <c r="AK372" s="93"/>
      <c r="AL372" s="93"/>
      <c r="AM372" s="93"/>
      <c r="AN372" s="93">
        <v>0</v>
      </c>
      <c r="AO372" s="93"/>
      <c r="AP372" s="93"/>
    </row>
    <row r="373" spans="1:42" ht="130.5">
      <c r="A373" s="89">
        <v>1393</v>
      </c>
      <c r="B373" s="103" t="s">
        <v>11336</v>
      </c>
      <c r="C373" s="93" t="s">
        <v>11337</v>
      </c>
      <c r="D373" s="93" t="s">
        <v>11338</v>
      </c>
      <c r="E373" s="93" t="s">
        <v>11339</v>
      </c>
      <c r="F373" s="93">
        <v>85235751216</v>
      </c>
      <c r="G373" s="93" t="s">
        <v>11340</v>
      </c>
      <c r="H373" s="93" t="s">
        <v>11337</v>
      </c>
      <c r="I373" s="93" t="s">
        <v>11337</v>
      </c>
      <c r="J373" s="93" t="s">
        <v>11341</v>
      </c>
      <c r="K373" s="93" t="s">
        <v>209</v>
      </c>
      <c r="L373" s="93" t="s">
        <v>209</v>
      </c>
      <c r="M373" s="93" t="s">
        <v>209</v>
      </c>
      <c r="N373" s="93" t="s">
        <v>209</v>
      </c>
      <c r="O373" s="93" t="s">
        <v>209</v>
      </c>
      <c r="P373" s="93"/>
      <c r="Q373" s="93" t="s">
        <v>209</v>
      </c>
      <c r="R373" s="93"/>
      <c r="S373" s="93"/>
      <c r="T373" s="93" t="s">
        <v>9720</v>
      </c>
      <c r="U373" s="99"/>
      <c r="V373" s="99"/>
      <c r="W373" s="99"/>
      <c r="X373" s="99"/>
      <c r="Y373" s="93"/>
      <c r="Z373" s="93"/>
      <c r="AA373" s="93"/>
      <c r="AB373" s="96"/>
      <c r="AC373" s="93"/>
      <c r="AD373" s="93" t="s">
        <v>209</v>
      </c>
      <c r="AE373" s="99"/>
      <c r="AF373" s="93" t="s">
        <v>11342</v>
      </c>
      <c r="AG373" s="93"/>
      <c r="AH373" s="96"/>
      <c r="AI373" s="96"/>
      <c r="AJ373" s="93"/>
      <c r="AK373" s="93"/>
      <c r="AL373" s="93"/>
      <c r="AM373" s="93"/>
      <c r="AN373" s="93">
        <v>0</v>
      </c>
      <c r="AO373" s="93"/>
      <c r="AP373" s="93"/>
    </row>
    <row r="374" spans="1:42" ht="72.5">
      <c r="A374" s="89">
        <v>1396</v>
      </c>
      <c r="B374" s="103" t="s">
        <v>11355</v>
      </c>
      <c r="C374" s="93" t="s">
        <v>11356</v>
      </c>
      <c r="D374" s="93" t="s">
        <v>11357</v>
      </c>
      <c r="E374" s="93" t="s">
        <v>11358</v>
      </c>
      <c r="F374" s="93">
        <v>81805007929</v>
      </c>
      <c r="G374" s="93" t="s">
        <v>8649</v>
      </c>
      <c r="H374" s="93" t="s">
        <v>11356</v>
      </c>
      <c r="I374" s="93" t="s">
        <v>11356</v>
      </c>
      <c r="J374" s="93" t="s">
        <v>11359</v>
      </c>
      <c r="K374" s="93" t="s">
        <v>209</v>
      </c>
      <c r="L374" s="93" t="s">
        <v>209</v>
      </c>
      <c r="M374" s="93" t="s">
        <v>209</v>
      </c>
      <c r="N374" s="93" t="s">
        <v>209</v>
      </c>
      <c r="O374" s="93" t="s">
        <v>209</v>
      </c>
      <c r="P374" s="93"/>
      <c r="Q374" s="93" t="s">
        <v>209</v>
      </c>
      <c r="R374" s="93"/>
      <c r="S374" s="93"/>
      <c r="T374" s="93" t="s">
        <v>9720</v>
      </c>
      <c r="U374" s="99"/>
      <c r="V374" s="99"/>
      <c r="W374" s="99"/>
      <c r="X374" s="99"/>
      <c r="Y374" s="93"/>
      <c r="Z374" s="93"/>
      <c r="AA374" s="93"/>
      <c r="AB374" s="96"/>
      <c r="AC374" s="93"/>
      <c r="AD374" s="93" t="s">
        <v>209</v>
      </c>
      <c r="AE374" s="99"/>
      <c r="AF374" s="93" t="s">
        <v>9897</v>
      </c>
      <c r="AG374" s="93"/>
      <c r="AH374" s="96"/>
      <c r="AI374" s="96"/>
      <c r="AJ374" s="93"/>
      <c r="AK374" s="93"/>
      <c r="AL374" s="93"/>
      <c r="AM374" s="93"/>
      <c r="AN374" s="93">
        <v>0</v>
      </c>
      <c r="AO374" s="93"/>
      <c r="AP374" s="93"/>
    </row>
    <row r="375" spans="1:42" ht="58">
      <c r="A375" s="89">
        <v>1399</v>
      </c>
      <c r="B375" s="103" t="s">
        <v>11371</v>
      </c>
      <c r="C375" s="93" t="s">
        <v>11372</v>
      </c>
      <c r="D375" s="93" t="s">
        <v>3018</v>
      </c>
      <c r="E375" s="93" t="s">
        <v>3016</v>
      </c>
      <c r="F375" s="93">
        <v>82233926993</v>
      </c>
      <c r="G375" s="93" t="s">
        <v>11340</v>
      </c>
      <c r="H375" s="93" t="s">
        <v>11372</v>
      </c>
      <c r="I375" s="93" t="s">
        <v>11372</v>
      </c>
      <c r="J375" s="93" t="s">
        <v>11373</v>
      </c>
      <c r="K375" s="93" t="s">
        <v>209</v>
      </c>
      <c r="L375" s="93" t="s">
        <v>209</v>
      </c>
      <c r="M375" s="93" t="s">
        <v>209</v>
      </c>
      <c r="N375" s="93" t="s">
        <v>209</v>
      </c>
      <c r="O375" s="93" t="s">
        <v>209</v>
      </c>
      <c r="P375" s="93"/>
      <c r="Q375" s="93" t="s">
        <v>209</v>
      </c>
      <c r="R375" s="93"/>
      <c r="S375" s="93"/>
      <c r="T375" s="93" t="s">
        <v>9720</v>
      </c>
      <c r="U375" s="99"/>
      <c r="V375" s="99"/>
      <c r="W375" s="99"/>
      <c r="X375" s="99"/>
      <c r="Y375" s="93"/>
      <c r="Z375" s="93"/>
      <c r="AA375" s="93"/>
      <c r="AB375" s="96"/>
      <c r="AC375" s="93"/>
      <c r="AD375" s="93" t="s">
        <v>209</v>
      </c>
      <c r="AE375" s="99"/>
      <c r="AF375" s="93" t="s">
        <v>6104</v>
      </c>
      <c r="AG375" s="93"/>
      <c r="AH375" s="96"/>
      <c r="AI375" s="96"/>
      <c r="AJ375" s="93"/>
      <c r="AK375" s="93"/>
      <c r="AL375" s="93"/>
      <c r="AM375" s="93"/>
      <c r="AN375" s="93">
        <v>0</v>
      </c>
      <c r="AO375" s="93"/>
      <c r="AP375" s="93"/>
    </row>
    <row r="376" spans="1:42" ht="232">
      <c r="A376" s="89">
        <v>1400</v>
      </c>
      <c r="B376" s="103" t="s">
        <v>11374</v>
      </c>
      <c r="C376" s="93" t="s">
        <v>11375</v>
      </c>
      <c r="D376" s="93" t="s">
        <v>7864</v>
      </c>
      <c r="E376" s="93" t="s">
        <v>11376</v>
      </c>
      <c r="F376" s="93">
        <v>85816997625</v>
      </c>
      <c r="G376" s="93" t="s">
        <v>11340</v>
      </c>
      <c r="H376" s="93" t="s">
        <v>11375</v>
      </c>
      <c r="I376" s="93" t="s">
        <v>11375</v>
      </c>
      <c r="J376" s="93" t="s">
        <v>11377</v>
      </c>
      <c r="K376" s="93" t="s">
        <v>209</v>
      </c>
      <c r="L376" s="93" t="s">
        <v>209</v>
      </c>
      <c r="M376" s="93" t="s">
        <v>209</v>
      </c>
      <c r="N376" s="93" t="s">
        <v>209</v>
      </c>
      <c r="O376" s="93" t="s">
        <v>209</v>
      </c>
      <c r="P376" s="93"/>
      <c r="Q376" s="93" t="s">
        <v>209</v>
      </c>
      <c r="R376" s="93"/>
      <c r="S376" s="93"/>
      <c r="T376" s="93" t="s">
        <v>9720</v>
      </c>
      <c r="U376" s="99"/>
      <c r="V376" s="99"/>
      <c r="W376" s="99"/>
      <c r="X376" s="99"/>
      <c r="Y376" s="93"/>
      <c r="Z376" s="93"/>
      <c r="AA376" s="93"/>
      <c r="AB376" s="96"/>
      <c r="AC376" s="93"/>
      <c r="AD376" s="93" t="s">
        <v>209</v>
      </c>
      <c r="AE376" s="99"/>
      <c r="AF376" s="93" t="s">
        <v>11378</v>
      </c>
      <c r="AG376" s="93"/>
      <c r="AH376" s="96"/>
      <c r="AI376" s="96"/>
      <c r="AJ376" s="93"/>
      <c r="AK376" s="93"/>
      <c r="AL376" s="93"/>
      <c r="AM376" s="93"/>
      <c r="AN376" s="93">
        <v>0</v>
      </c>
      <c r="AO376" s="93"/>
      <c r="AP376" s="93"/>
    </row>
  </sheetData>
  <conditionalFormatting sqref="E2:E376">
    <cfRule type="expression" dxfId="1" priority="1">
      <formula>COUNTIF(E:E,E2)&gt;1</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83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8203125" defaultRowHeight="15" customHeight="1"/>
  <cols>
    <col min="1" max="1" width="4" customWidth="1"/>
    <col min="2" max="2" width="33.5" customWidth="1"/>
    <col min="3" max="3" width="37" customWidth="1"/>
    <col min="4" max="4" width="26" customWidth="1"/>
    <col min="5" max="5" width="18.58203125" customWidth="1"/>
    <col min="6" max="6" width="16.08203125" customWidth="1"/>
    <col min="7" max="7" width="12.25" customWidth="1"/>
    <col min="8" max="8" width="19.08203125" customWidth="1"/>
    <col min="9" max="9" width="20.75" customWidth="1"/>
    <col min="10" max="10" width="23.58203125" customWidth="1"/>
    <col min="11" max="11" width="17.25" customWidth="1"/>
    <col min="12" max="12" width="24.75" customWidth="1"/>
    <col min="13" max="13" width="17.5" customWidth="1"/>
    <col min="14" max="14" width="16.83203125" customWidth="1"/>
    <col min="15" max="15" width="12.33203125" customWidth="1"/>
    <col min="16" max="16" width="10.08203125" customWidth="1"/>
    <col min="17" max="17" width="14.25" customWidth="1"/>
    <col min="18" max="18" width="12.75" customWidth="1"/>
    <col min="19" max="19" width="9.75" customWidth="1"/>
    <col min="20" max="20" width="15.83203125" customWidth="1"/>
    <col min="21" max="21" width="18.25" customWidth="1"/>
    <col min="22" max="22" width="19.5" customWidth="1"/>
    <col min="23" max="23" width="18.83203125" customWidth="1"/>
    <col min="24" max="24" width="18.5" customWidth="1"/>
    <col min="25" max="25" width="16.08203125" customWidth="1"/>
    <col min="26" max="26" width="15.75" customWidth="1"/>
    <col min="27" max="27" width="15" customWidth="1"/>
    <col min="28" max="28" width="14.58203125" customWidth="1"/>
    <col min="29" max="29" width="14.08203125" customWidth="1"/>
    <col min="30" max="30" width="14.83203125" customWidth="1"/>
    <col min="31" max="31" width="11.25" customWidth="1"/>
    <col min="32" max="32" width="21.5" customWidth="1"/>
    <col min="33" max="33" width="20.83203125" customWidth="1"/>
    <col min="34" max="34" width="16.58203125" customWidth="1"/>
    <col min="35" max="35" width="12.5" customWidth="1"/>
    <col min="36" max="36" width="15.83203125" customWidth="1"/>
    <col min="37" max="37" width="22.25" customWidth="1"/>
    <col min="38" max="38" width="18.25" customWidth="1"/>
    <col min="39" max="39" width="6.58203125" customWidth="1"/>
    <col min="40" max="40" width="12.33203125" customWidth="1"/>
    <col min="41" max="41" width="14.5" customWidth="1"/>
    <col min="42" max="42" width="19.58203125" customWidth="1"/>
  </cols>
  <sheetData>
    <row r="1" spans="1:42" ht="50.25" customHeight="1">
      <c r="A1" s="104" t="s">
        <v>3137</v>
      </c>
      <c r="B1" s="17" t="s">
        <v>3138</v>
      </c>
      <c r="C1" s="18" t="s">
        <v>11385</v>
      </c>
      <c r="D1" s="18" t="s">
        <v>3140</v>
      </c>
      <c r="E1" s="17" t="s">
        <v>3141</v>
      </c>
      <c r="F1" s="17" t="s">
        <v>3142</v>
      </c>
      <c r="G1" s="17" t="s">
        <v>6</v>
      </c>
      <c r="H1" s="17" t="s">
        <v>3143</v>
      </c>
      <c r="I1" s="17" t="s">
        <v>3144</v>
      </c>
      <c r="J1" s="17" t="s">
        <v>3145</v>
      </c>
      <c r="K1" s="17" t="s">
        <v>3146</v>
      </c>
      <c r="L1" s="17" t="s">
        <v>3147</v>
      </c>
      <c r="M1" s="17" t="s">
        <v>3148</v>
      </c>
      <c r="N1" s="18" t="s">
        <v>3149</v>
      </c>
      <c r="O1" s="18" t="s">
        <v>3150</v>
      </c>
      <c r="P1" s="18" t="s">
        <v>3151</v>
      </c>
      <c r="Q1" s="18" t="s">
        <v>3152</v>
      </c>
      <c r="R1" s="19" t="s">
        <v>3153</v>
      </c>
      <c r="S1" s="17" t="s">
        <v>3154</v>
      </c>
      <c r="T1" s="19" t="s">
        <v>3155</v>
      </c>
      <c r="U1" s="20" t="s">
        <v>3156</v>
      </c>
      <c r="V1" s="105" t="s">
        <v>3157</v>
      </c>
      <c r="W1" s="20" t="s">
        <v>3158</v>
      </c>
      <c r="X1" s="20" t="s">
        <v>3159</v>
      </c>
      <c r="Y1" s="19" t="s">
        <v>3160</v>
      </c>
      <c r="Z1" s="19" t="s">
        <v>3161</v>
      </c>
      <c r="AA1" s="19" t="s">
        <v>3162</v>
      </c>
      <c r="AB1" s="21" t="s">
        <v>3163</v>
      </c>
      <c r="AC1" s="19" t="s">
        <v>3164</v>
      </c>
      <c r="AD1" s="19" t="s">
        <v>3165</v>
      </c>
      <c r="AE1" s="22" t="s">
        <v>3166</v>
      </c>
      <c r="AF1" s="18" t="s">
        <v>3167</v>
      </c>
      <c r="AG1" s="17" t="s">
        <v>3168</v>
      </c>
      <c r="AH1" s="23" t="s">
        <v>3169</v>
      </c>
      <c r="AI1" s="23" t="s">
        <v>3170</v>
      </c>
      <c r="AJ1" s="19" t="s">
        <v>20</v>
      </c>
      <c r="AK1" s="18" t="s">
        <v>22</v>
      </c>
      <c r="AL1" s="17" t="s">
        <v>3171</v>
      </c>
      <c r="AM1" s="17" t="s">
        <v>3172</v>
      </c>
      <c r="AN1" s="17" t="s">
        <v>21</v>
      </c>
      <c r="AO1" s="17" t="s">
        <v>3173</v>
      </c>
      <c r="AP1" s="17" t="s">
        <v>3174</v>
      </c>
    </row>
    <row r="2" spans="1:42" ht="75" customHeight="1">
      <c r="A2" s="24">
        <f t="shared" ref="A2:A839" si="0">ROW(A2)-1</f>
        <v>1</v>
      </c>
      <c r="B2" s="25" t="s">
        <v>3175</v>
      </c>
      <c r="C2" s="25" t="s">
        <v>3176</v>
      </c>
      <c r="D2" s="26" t="s">
        <v>3177</v>
      </c>
      <c r="E2" s="27" t="s">
        <v>3178</v>
      </c>
      <c r="F2" s="28" t="s">
        <v>3179</v>
      </c>
      <c r="G2" s="27" t="s">
        <v>3180</v>
      </c>
      <c r="H2" s="25" t="s">
        <v>3176</v>
      </c>
      <c r="I2" s="25" t="s">
        <v>3176</v>
      </c>
      <c r="J2" s="25" t="s">
        <v>3181</v>
      </c>
      <c r="K2" s="25"/>
      <c r="L2" s="25"/>
      <c r="M2" s="25"/>
      <c r="N2" s="25"/>
      <c r="O2" s="25"/>
      <c r="P2" s="25" t="s">
        <v>3182</v>
      </c>
      <c r="Q2" s="25"/>
      <c r="R2" s="25"/>
      <c r="S2" s="29">
        <v>2017</v>
      </c>
      <c r="T2" s="29" t="s">
        <v>3183</v>
      </c>
      <c r="U2" s="30">
        <v>153580000</v>
      </c>
      <c r="V2" s="106" t="s">
        <v>3184</v>
      </c>
      <c r="W2" s="30" t="s">
        <v>3185</v>
      </c>
      <c r="X2" s="30"/>
      <c r="Y2" s="25"/>
      <c r="Z2" s="25"/>
      <c r="AA2" s="25" t="s">
        <v>63</v>
      </c>
      <c r="AB2" s="31">
        <v>5000000</v>
      </c>
      <c r="AC2" s="25"/>
      <c r="AD2" s="25"/>
      <c r="AE2" s="30"/>
      <c r="AF2" s="25" t="s">
        <v>3186</v>
      </c>
      <c r="AG2" s="25"/>
      <c r="AH2" s="31"/>
      <c r="AI2" s="31"/>
      <c r="AJ2" s="32">
        <v>500</v>
      </c>
      <c r="AK2" s="25" t="s">
        <v>11386</v>
      </c>
      <c r="AL2" s="25"/>
      <c r="AM2" s="25"/>
      <c r="AN2" s="25"/>
      <c r="AO2" s="25"/>
      <c r="AP2" s="25"/>
    </row>
    <row r="3" spans="1:42" ht="64.5" customHeight="1">
      <c r="A3" s="24">
        <f t="shared" si="0"/>
        <v>2</v>
      </c>
      <c r="B3" s="25" t="s">
        <v>3188</v>
      </c>
      <c r="C3" s="25" t="s">
        <v>3189</v>
      </c>
      <c r="D3" s="25" t="s">
        <v>3190</v>
      </c>
      <c r="E3" s="27" t="s">
        <v>3191</v>
      </c>
      <c r="F3" s="28" t="s">
        <v>3192</v>
      </c>
      <c r="G3" s="27" t="s">
        <v>3193</v>
      </c>
      <c r="H3" s="25" t="s">
        <v>3189</v>
      </c>
      <c r="I3" s="25" t="s">
        <v>3189</v>
      </c>
      <c r="J3" s="25" t="s">
        <v>3194</v>
      </c>
      <c r="K3" s="27"/>
      <c r="L3" s="27"/>
      <c r="M3" s="27"/>
      <c r="N3" s="27" t="s">
        <v>102</v>
      </c>
      <c r="O3" s="25"/>
      <c r="P3" s="25" t="s">
        <v>3182</v>
      </c>
      <c r="Q3" s="25" t="s">
        <v>3195</v>
      </c>
      <c r="R3" s="25"/>
      <c r="S3" s="29">
        <v>2017</v>
      </c>
      <c r="T3" s="29" t="s">
        <v>3183</v>
      </c>
      <c r="U3" s="30">
        <v>240406000</v>
      </c>
      <c r="V3" s="106" t="s">
        <v>3196</v>
      </c>
      <c r="W3" s="30" t="s">
        <v>3197</v>
      </c>
      <c r="X3" s="30"/>
      <c r="Y3" s="25"/>
      <c r="Z3" s="25"/>
      <c r="AA3" s="25" t="s">
        <v>63</v>
      </c>
      <c r="AB3" s="31">
        <v>50000000</v>
      </c>
      <c r="AC3" s="25"/>
      <c r="AD3" s="25"/>
      <c r="AE3" s="30"/>
      <c r="AF3" s="25" t="s">
        <v>3198</v>
      </c>
      <c r="AG3" s="25"/>
      <c r="AH3" s="31"/>
      <c r="AI3" s="31"/>
      <c r="AJ3" s="27">
        <v>2000</v>
      </c>
      <c r="AK3" s="25" t="s">
        <v>105</v>
      </c>
      <c r="AL3" s="25"/>
      <c r="AM3" s="25"/>
      <c r="AN3" s="25"/>
      <c r="AO3" s="25"/>
      <c r="AP3" s="25"/>
    </row>
    <row r="4" spans="1:42" ht="86.25" customHeight="1">
      <c r="A4" s="24">
        <f t="shared" si="0"/>
        <v>3</v>
      </c>
      <c r="B4" s="25" t="s">
        <v>3199</v>
      </c>
      <c r="C4" s="25" t="s">
        <v>3200</v>
      </c>
      <c r="D4" s="25" t="s">
        <v>3201</v>
      </c>
      <c r="E4" s="27" t="s">
        <v>1275</v>
      </c>
      <c r="F4" s="28" t="s">
        <v>1277</v>
      </c>
      <c r="G4" s="27" t="s">
        <v>3180</v>
      </c>
      <c r="H4" s="25" t="s">
        <v>3200</v>
      </c>
      <c r="I4" s="25" t="s">
        <v>3200</v>
      </c>
      <c r="J4" s="25" t="s">
        <v>3202</v>
      </c>
      <c r="K4" s="27"/>
      <c r="L4" s="27"/>
      <c r="M4" s="27"/>
      <c r="N4" s="27" t="s">
        <v>102</v>
      </c>
      <c r="O4" s="25"/>
      <c r="P4" s="25" t="s">
        <v>3182</v>
      </c>
      <c r="Q4" s="25"/>
      <c r="R4" s="25"/>
      <c r="S4" s="29">
        <v>2017</v>
      </c>
      <c r="T4" s="33" t="s">
        <v>3203</v>
      </c>
      <c r="U4" s="30">
        <v>132040000</v>
      </c>
      <c r="V4" s="106" t="s">
        <v>3204</v>
      </c>
      <c r="W4" s="30" t="s">
        <v>3205</v>
      </c>
      <c r="X4" s="30"/>
      <c r="Y4" s="25"/>
      <c r="Z4" s="25"/>
      <c r="AA4" s="25" t="s">
        <v>63</v>
      </c>
      <c r="AB4" s="31">
        <v>50000000</v>
      </c>
      <c r="AC4" s="25"/>
      <c r="AD4" s="25"/>
      <c r="AE4" s="30"/>
      <c r="AF4" s="25" t="s">
        <v>3206</v>
      </c>
      <c r="AG4" s="25"/>
      <c r="AH4" s="31"/>
      <c r="AI4" s="31"/>
      <c r="AJ4" s="27">
        <v>70</v>
      </c>
      <c r="AK4" s="25" t="s">
        <v>105</v>
      </c>
      <c r="AL4" s="25"/>
      <c r="AM4" s="25"/>
      <c r="AN4" s="25"/>
      <c r="AO4" s="25"/>
      <c r="AP4" s="25"/>
    </row>
    <row r="5" spans="1:42" ht="83.25" customHeight="1">
      <c r="A5" s="24">
        <f t="shared" si="0"/>
        <v>4</v>
      </c>
      <c r="B5" s="25" t="s">
        <v>3207</v>
      </c>
      <c r="C5" s="25" t="s">
        <v>3208</v>
      </c>
      <c r="D5" s="25" t="s">
        <v>3209</v>
      </c>
      <c r="E5" s="27" t="s">
        <v>3210</v>
      </c>
      <c r="F5" s="28" t="s">
        <v>3211</v>
      </c>
      <c r="G5" s="27" t="s">
        <v>3180</v>
      </c>
      <c r="H5" s="25" t="s">
        <v>3208</v>
      </c>
      <c r="I5" s="25" t="s">
        <v>3208</v>
      </c>
      <c r="J5" s="25" t="s">
        <v>3212</v>
      </c>
      <c r="K5" s="27"/>
      <c r="L5" s="27"/>
      <c r="M5" s="27"/>
      <c r="N5" s="27" t="s">
        <v>102</v>
      </c>
      <c r="O5" s="25"/>
      <c r="P5" s="25" t="s">
        <v>3182</v>
      </c>
      <c r="Q5" s="25"/>
      <c r="R5" s="25"/>
      <c r="S5" s="29">
        <v>2017</v>
      </c>
      <c r="T5" s="33" t="s">
        <v>3203</v>
      </c>
      <c r="U5" s="30">
        <v>157850000</v>
      </c>
      <c r="V5" s="106" t="s">
        <v>3213</v>
      </c>
      <c r="W5" s="30" t="s">
        <v>3214</v>
      </c>
      <c r="X5" s="30"/>
      <c r="Y5" s="25"/>
      <c r="Z5" s="25"/>
      <c r="AA5" s="25" t="s">
        <v>63</v>
      </c>
      <c r="AB5" s="31"/>
      <c r="AC5" s="25"/>
      <c r="AD5" s="25"/>
      <c r="AE5" s="30"/>
      <c r="AF5" s="25" t="s">
        <v>3206</v>
      </c>
      <c r="AG5" s="25"/>
      <c r="AH5" s="31"/>
      <c r="AI5" s="31"/>
      <c r="AJ5" s="27">
        <v>500</v>
      </c>
      <c r="AK5" s="25" t="s">
        <v>105</v>
      </c>
      <c r="AL5" s="25"/>
      <c r="AM5" s="25"/>
      <c r="AN5" s="25"/>
      <c r="AO5" s="25"/>
      <c r="AP5" s="25"/>
    </row>
    <row r="6" spans="1:42" ht="94.5" customHeight="1">
      <c r="A6" s="24">
        <f t="shared" si="0"/>
        <v>5</v>
      </c>
      <c r="B6" s="25" t="s">
        <v>3215</v>
      </c>
      <c r="C6" s="25" t="s">
        <v>3216</v>
      </c>
      <c r="D6" s="25" t="s">
        <v>3217</v>
      </c>
      <c r="E6" s="27" t="s">
        <v>3218</v>
      </c>
      <c r="F6" s="28" t="s">
        <v>11387</v>
      </c>
      <c r="G6" s="27" t="s">
        <v>3180</v>
      </c>
      <c r="H6" s="25" t="s">
        <v>3216</v>
      </c>
      <c r="I6" s="25" t="s">
        <v>3216</v>
      </c>
      <c r="J6" s="25" t="s">
        <v>3220</v>
      </c>
      <c r="K6" s="27"/>
      <c r="L6" s="27"/>
      <c r="M6" s="27"/>
      <c r="N6" s="27" t="s">
        <v>102</v>
      </c>
      <c r="O6" s="25"/>
      <c r="P6" s="25" t="s">
        <v>3182</v>
      </c>
      <c r="Q6" s="25" t="s">
        <v>3195</v>
      </c>
      <c r="R6" s="25"/>
      <c r="S6" s="29">
        <v>2017</v>
      </c>
      <c r="T6" s="33" t="s">
        <v>3203</v>
      </c>
      <c r="U6" s="30">
        <v>48286000</v>
      </c>
      <c r="V6" s="106" t="s">
        <v>3221</v>
      </c>
      <c r="W6" s="30" t="s">
        <v>3222</v>
      </c>
      <c r="X6" s="30"/>
      <c r="Y6" s="25"/>
      <c r="Z6" s="25"/>
      <c r="AA6" s="25" t="s">
        <v>63</v>
      </c>
      <c r="AB6" s="31">
        <v>10000000</v>
      </c>
      <c r="AC6" s="25"/>
      <c r="AD6" s="25"/>
      <c r="AE6" s="30"/>
      <c r="AF6" s="25" t="s">
        <v>3198</v>
      </c>
      <c r="AG6" s="25"/>
      <c r="AH6" s="31"/>
      <c r="AI6" s="31"/>
      <c r="AJ6" s="27">
        <v>450</v>
      </c>
      <c r="AK6" s="34" t="s">
        <v>3223</v>
      </c>
      <c r="AL6" s="25"/>
      <c r="AM6" s="25"/>
      <c r="AN6" s="25"/>
      <c r="AO6" s="25"/>
      <c r="AP6" s="25"/>
    </row>
    <row r="7" spans="1:42" ht="72" customHeight="1">
      <c r="A7" s="24">
        <f t="shared" si="0"/>
        <v>6</v>
      </c>
      <c r="B7" s="27" t="s">
        <v>3224</v>
      </c>
      <c r="C7" s="25" t="s">
        <v>3225</v>
      </c>
      <c r="D7" s="25" t="s">
        <v>3226</v>
      </c>
      <c r="E7" s="27" t="s">
        <v>3227</v>
      </c>
      <c r="F7" s="35">
        <v>81931041494</v>
      </c>
      <c r="G7" s="27" t="s">
        <v>3180</v>
      </c>
      <c r="H7" s="25" t="s">
        <v>3225</v>
      </c>
      <c r="I7" s="25" t="s">
        <v>3225</v>
      </c>
      <c r="J7" s="25" t="s">
        <v>3228</v>
      </c>
      <c r="K7" s="27"/>
      <c r="L7" s="27"/>
      <c r="M7" s="27"/>
      <c r="N7" s="27" t="s">
        <v>102</v>
      </c>
      <c r="O7" s="25"/>
      <c r="P7" s="25" t="s">
        <v>3182</v>
      </c>
      <c r="Q7" s="25"/>
      <c r="R7" s="25"/>
      <c r="S7" s="29">
        <v>2017</v>
      </c>
      <c r="T7" s="36" t="s">
        <v>3229</v>
      </c>
      <c r="U7" s="30" t="s">
        <v>3230</v>
      </c>
      <c r="V7" s="106" t="s">
        <v>3231</v>
      </c>
      <c r="W7" s="30" t="s">
        <v>3232</v>
      </c>
      <c r="X7" s="30"/>
      <c r="Y7" s="25"/>
      <c r="Z7" s="25"/>
      <c r="AA7" s="25" t="s">
        <v>63</v>
      </c>
      <c r="AB7" s="31">
        <v>40000000</v>
      </c>
      <c r="AC7" s="25"/>
      <c r="AD7" s="25"/>
      <c r="AE7" s="30"/>
      <c r="AF7" s="25" t="s">
        <v>3186</v>
      </c>
      <c r="AG7" s="25"/>
      <c r="AH7" s="31"/>
      <c r="AI7" s="31"/>
      <c r="AJ7" s="27">
        <v>1000</v>
      </c>
      <c r="AK7" s="25" t="s">
        <v>3233</v>
      </c>
      <c r="AL7" s="25"/>
      <c r="AM7" s="25"/>
      <c r="AN7" s="25"/>
      <c r="AO7" s="25"/>
      <c r="AP7" s="25"/>
    </row>
    <row r="8" spans="1:42" ht="56.25" customHeight="1">
      <c r="A8" s="24">
        <f t="shared" si="0"/>
        <v>7</v>
      </c>
      <c r="B8" s="25" t="s">
        <v>3234</v>
      </c>
      <c r="C8" s="25" t="s">
        <v>3235</v>
      </c>
      <c r="D8" s="25" t="s">
        <v>3236</v>
      </c>
      <c r="E8" s="27" t="s">
        <v>3237</v>
      </c>
      <c r="F8" s="35">
        <v>8121628335</v>
      </c>
      <c r="G8" s="27" t="s">
        <v>3180</v>
      </c>
      <c r="H8" s="25" t="s">
        <v>3235</v>
      </c>
      <c r="I8" s="25" t="s">
        <v>3235</v>
      </c>
      <c r="J8" s="25" t="s">
        <v>3239</v>
      </c>
      <c r="K8" s="27"/>
      <c r="L8" s="27"/>
      <c r="M8" s="27"/>
      <c r="N8" s="27" t="s">
        <v>102</v>
      </c>
      <c r="O8" s="25"/>
      <c r="P8" s="25" t="s">
        <v>3182</v>
      </c>
      <c r="Q8" s="25" t="s">
        <v>3195</v>
      </c>
      <c r="R8" s="25"/>
      <c r="S8" s="29">
        <v>2017</v>
      </c>
      <c r="T8" s="33" t="s">
        <v>3203</v>
      </c>
      <c r="U8" s="30" t="s">
        <v>3240</v>
      </c>
      <c r="V8" s="106" t="s">
        <v>3241</v>
      </c>
      <c r="W8" s="30" t="s">
        <v>3242</v>
      </c>
      <c r="X8" s="30"/>
      <c r="Y8" s="25"/>
      <c r="Z8" s="25"/>
      <c r="AA8" s="25" t="s">
        <v>63</v>
      </c>
      <c r="AB8" s="31">
        <v>10000000</v>
      </c>
      <c r="AC8" s="25"/>
      <c r="AD8" s="25"/>
      <c r="AE8" s="30"/>
      <c r="AF8" s="25" t="s">
        <v>3198</v>
      </c>
      <c r="AG8" s="25"/>
      <c r="AH8" s="31"/>
      <c r="AI8" s="31"/>
      <c r="AJ8" s="27">
        <v>350</v>
      </c>
      <c r="AK8" s="25" t="s">
        <v>105</v>
      </c>
      <c r="AL8" s="25"/>
      <c r="AM8" s="25"/>
      <c r="AN8" s="25"/>
      <c r="AO8" s="25"/>
      <c r="AP8" s="25"/>
    </row>
    <row r="9" spans="1:42" ht="66" customHeight="1">
      <c r="A9" s="24">
        <f t="shared" si="0"/>
        <v>8</v>
      </c>
      <c r="B9" s="25" t="s">
        <v>3243</v>
      </c>
      <c r="C9" s="25" t="s">
        <v>3244</v>
      </c>
      <c r="D9" s="25" t="s">
        <v>3245</v>
      </c>
      <c r="E9" s="27" t="s">
        <v>3246</v>
      </c>
      <c r="F9" s="35">
        <v>8123246161</v>
      </c>
      <c r="G9" s="27" t="s">
        <v>3180</v>
      </c>
      <c r="H9" s="25" t="s">
        <v>3244</v>
      </c>
      <c r="I9" s="25" t="s">
        <v>3244</v>
      </c>
      <c r="J9" s="25" t="s">
        <v>3247</v>
      </c>
      <c r="K9" s="27"/>
      <c r="L9" s="27"/>
      <c r="M9" s="27"/>
      <c r="N9" s="27" t="s">
        <v>102</v>
      </c>
      <c r="O9" s="25"/>
      <c r="P9" s="25" t="s">
        <v>3182</v>
      </c>
      <c r="Q9" s="25"/>
      <c r="R9" s="25"/>
      <c r="S9" s="29">
        <v>2017</v>
      </c>
      <c r="T9" s="33" t="s">
        <v>3248</v>
      </c>
      <c r="U9" s="30" t="s">
        <v>3249</v>
      </c>
      <c r="V9" s="106" t="s">
        <v>3250</v>
      </c>
      <c r="W9" s="30" t="s">
        <v>3251</v>
      </c>
      <c r="X9" s="30"/>
      <c r="Y9" s="25"/>
      <c r="Z9" s="25"/>
      <c r="AA9" s="25" t="s">
        <v>63</v>
      </c>
      <c r="AB9" s="31">
        <v>5000000</v>
      </c>
      <c r="AC9" s="25"/>
      <c r="AD9" s="25"/>
      <c r="AE9" s="30"/>
      <c r="AF9" s="25" t="s">
        <v>3186</v>
      </c>
      <c r="AG9" s="25"/>
      <c r="AH9" s="31"/>
      <c r="AI9" s="31"/>
      <c r="AJ9" s="27">
        <v>55</v>
      </c>
      <c r="AK9" s="25" t="s">
        <v>105</v>
      </c>
      <c r="AL9" s="25"/>
      <c r="AM9" s="25"/>
      <c r="AN9" s="25"/>
      <c r="AO9" s="25"/>
      <c r="AP9" s="25"/>
    </row>
    <row r="10" spans="1:42" ht="75.75" customHeight="1">
      <c r="A10" s="24">
        <f t="shared" si="0"/>
        <v>9</v>
      </c>
      <c r="B10" s="25" t="s">
        <v>3252</v>
      </c>
      <c r="C10" s="25" t="s">
        <v>3253</v>
      </c>
      <c r="D10" s="25" t="s">
        <v>3254</v>
      </c>
      <c r="E10" s="27" t="s">
        <v>3255</v>
      </c>
      <c r="F10" s="35">
        <v>8155076277</v>
      </c>
      <c r="G10" s="27" t="s">
        <v>3180</v>
      </c>
      <c r="H10" s="25" t="s">
        <v>3253</v>
      </c>
      <c r="I10" s="25" t="s">
        <v>3253</v>
      </c>
      <c r="J10" s="25" t="s">
        <v>3256</v>
      </c>
      <c r="K10" s="27"/>
      <c r="L10" s="27"/>
      <c r="M10" s="27"/>
      <c r="N10" s="27" t="s">
        <v>102</v>
      </c>
      <c r="O10" s="25"/>
      <c r="P10" s="25" t="s">
        <v>3182</v>
      </c>
      <c r="Q10" s="25"/>
      <c r="R10" s="25"/>
      <c r="S10" s="29">
        <v>2017</v>
      </c>
      <c r="T10" s="36" t="s">
        <v>3229</v>
      </c>
      <c r="U10" s="30" t="s">
        <v>3257</v>
      </c>
      <c r="V10" s="106" t="s">
        <v>3258</v>
      </c>
      <c r="W10" s="30" t="s">
        <v>3259</v>
      </c>
      <c r="X10" s="30"/>
      <c r="Y10" s="25"/>
      <c r="Z10" s="25"/>
      <c r="AA10" s="25" t="s">
        <v>63</v>
      </c>
      <c r="AB10" s="31">
        <v>50000000</v>
      </c>
      <c r="AC10" s="25"/>
      <c r="AD10" s="25"/>
      <c r="AE10" s="30"/>
      <c r="AF10" s="25" t="s">
        <v>3260</v>
      </c>
      <c r="AG10" s="25"/>
      <c r="AH10" s="31"/>
      <c r="AI10" s="31"/>
      <c r="AJ10" s="27">
        <v>7500</v>
      </c>
      <c r="AK10" s="25" t="s">
        <v>105</v>
      </c>
      <c r="AL10" s="25"/>
      <c r="AM10" s="25"/>
      <c r="AN10" s="25"/>
      <c r="AO10" s="25"/>
      <c r="AP10" s="25"/>
    </row>
    <row r="11" spans="1:42" ht="66.75" customHeight="1">
      <c r="A11" s="24">
        <f t="shared" si="0"/>
        <v>10</v>
      </c>
      <c r="B11" s="25" t="s">
        <v>3261</v>
      </c>
      <c r="C11" s="25" t="s">
        <v>3262</v>
      </c>
      <c r="D11" s="25" t="s">
        <v>3263</v>
      </c>
      <c r="E11" s="27" t="s">
        <v>3264</v>
      </c>
      <c r="F11" s="35">
        <v>8155091121</v>
      </c>
      <c r="G11" s="27" t="s">
        <v>3180</v>
      </c>
      <c r="H11" s="25" t="s">
        <v>3262</v>
      </c>
      <c r="I11" s="25" t="s">
        <v>3262</v>
      </c>
      <c r="J11" s="25" t="s">
        <v>3265</v>
      </c>
      <c r="K11" s="27"/>
      <c r="L11" s="27"/>
      <c r="M11" s="27"/>
      <c r="N11" s="27" t="s">
        <v>102</v>
      </c>
      <c r="O11" s="25"/>
      <c r="P11" s="25" t="s">
        <v>3182</v>
      </c>
      <c r="Q11" s="25"/>
      <c r="R11" s="25"/>
      <c r="S11" s="29">
        <v>2017</v>
      </c>
      <c r="T11" s="33" t="s">
        <v>3203</v>
      </c>
      <c r="U11" s="30" t="s">
        <v>3266</v>
      </c>
      <c r="V11" s="106" t="s">
        <v>3267</v>
      </c>
      <c r="W11" s="30" t="s">
        <v>3268</v>
      </c>
      <c r="X11" s="30"/>
      <c r="Y11" s="25"/>
      <c r="Z11" s="25"/>
      <c r="AA11" s="25" t="s">
        <v>63</v>
      </c>
      <c r="AB11" s="31">
        <v>50000000</v>
      </c>
      <c r="AC11" s="25"/>
      <c r="AD11" s="25"/>
      <c r="AE11" s="30"/>
      <c r="AF11" s="25" t="s">
        <v>3186</v>
      </c>
      <c r="AG11" s="25"/>
      <c r="AH11" s="31"/>
      <c r="AI11" s="31"/>
      <c r="AJ11" s="27">
        <v>70</v>
      </c>
      <c r="AK11" s="25" t="s">
        <v>105</v>
      </c>
      <c r="AL11" s="25"/>
      <c r="AM11" s="25"/>
      <c r="AN11" s="25"/>
      <c r="AO11" s="25"/>
      <c r="AP11" s="25"/>
    </row>
    <row r="12" spans="1:42" ht="78.75" customHeight="1">
      <c r="A12" s="24">
        <f t="shared" si="0"/>
        <v>11</v>
      </c>
      <c r="B12" s="25" t="s">
        <v>3269</v>
      </c>
      <c r="C12" s="25" t="s">
        <v>3270</v>
      </c>
      <c r="D12" s="25" t="s">
        <v>3271</v>
      </c>
      <c r="E12" s="27" t="s">
        <v>3272</v>
      </c>
      <c r="F12" s="35">
        <v>8155091121</v>
      </c>
      <c r="G12" s="27" t="s">
        <v>3180</v>
      </c>
      <c r="H12" s="25" t="s">
        <v>3270</v>
      </c>
      <c r="I12" s="25" t="s">
        <v>3270</v>
      </c>
      <c r="J12" s="25" t="s">
        <v>3273</v>
      </c>
      <c r="K12" s="27"/>
      <c r="L12" s="27"/>
      <c r="M12" s="27"/>
      <c r="N12" s="27" t="s">
        <v>102</v>
      </c>
      <c r="O12" s="25"/>
      <c r="P12" s="25" t="s">
        <v>3182</v>
      </c>
      <c r="Q12" s="25"/>
      <c r="R12" s="25"/>
      <c r="S12" s="29">
        <v>2017</v>
      </c>
      <c r="T12" s="33" t="s">
        <v>3203</v>
      </c>
      <c r="U12" s="30" t="s">
        <v>3274</v>
      </c>
      <c r="V12" s="106" t="s">
        <v>3275</v>
      </c>
      <c r="W12" s="30" t="s">
        <v>3276</v>
      </c>
      <c r="X12" s="30"/>
      <c r="Y12" s="25"/>
      <c r="Z12" s="25"/>
      <c r="AA12" s="25" t="s">
        <v>63</v>
      </c>
      <c r="AB12" s="31">
        <v>20000000</v>
      </c>
      <c r="AC12" s="25"/>
      <c r="AD12" s="25"/>
      <c r="AE12" s="30"/>
      <c r="AF12" s="25" t="s">
        <v>3206</v>
      </c>
      <c r="AG12" s="25"/>
      <c r="AH12" s="31"/>
      <c r="AI12" s="31"/>
      <c r="AJ12" s="27">
        <v>400</v>
      </c>
      <c r="AK12" s="25" t="s">
        <v>3277</v>
      </c>
      <c r="AL12" s="25"/>
      <c r="AM12" s="25"/>
      <c r="AN12" s="25"/>
      <c r="AO12" s="25"/>
      <c r="AP12" s="25"/>
    </row>
    <row r="13" spans="1:42" ht="80.25" customHeight="1">
      <c r="A13" s="24">
        <f t="shared" si="0"/>
        <v>12</v>
      </c>
      <c r="B13" s="25" t="s">
        <v>3278</v>
      </c>
      <c r="C13" s="25" t="s">
        <v>3279</v>
      </c>
      <c r="D13" s="25" t="s">
        <v>3280</v>
      </c>
      <c r="E13" s="27" t="s">
        <v>3281</v>
      </c>
      <c r="F13" s="35">
        <v>8155164290</v>
      </c>
      <c r="G13" s="27" t="s">
        <v>3180</v>
      </c>
      <c r="H13" s="25" t="s">
        <v>3279</v>
      </c>
      <c r="I13" s="25" t="s">
        <v>3279</v>
      </c>
      <c r="J13" s="25" t="s">
        <v>3282</v>
      </c>
      <c r="K13" s="27"/>
      <c r="L13" s="27"/>
      <c r="M13" s="27"/>
      <c r="N13" s="27" t="s">
        <v>102</v>
      </c>
      <c r="O13" s="25"/>
      <c r="P13" s="25" t="s">
        <v>3182</v>
      </c>
      <c r="Q13" s="25"/>
      <c r="R13" s="25"/>
      <c r="S13" s="29">
        <v>2017</v>
      </c>
      <c r="T13" s="33" t="s">
        <v>3203</v>
      </c>
      <c r="U13" s="30" t="s">
        <v>3283</v>
      </c>
      <c r="V13" s="106" t="s">
        <v>3284</v>
      </c>
      <c r="W13" s="30" t="s">
        <v>3285</v>
      </c>
      <c r="X13" s="30"/>
      <c r="Y13" s="25"/>
      <c r="Z13" s="25"/>
      <c r="AA13" s="25" t="s">
        <v>63</v>
      </c>
      <c r="AB13" s="31">
        <v>40000000</v>
      </c>
      <c r="AC13" s="25"/>
      <c r="AD13" s="25"/>
      <c r="AE13" s="30"/>
      <c r="AF13" s="25" t="s">
        <v>3186</v>
      </c>
      <c r="AG13" s="25"/>
      <c r="AH13" s="31"/>
      <c r="AI13" s="31"/>
      <c r="AJ13" s="27">
        <v>50</v>
      </c>
      <c r="AK13" s="25" t="s">
        <v>105</v>
      </c>
      <c r="AL13" s="25"/>
      <c r="AM13" s="25"/>
      <c r="AN13" s="25"/>
      <c r="AO13" s="25"/>
      <c r="AP13" s="25"/>
    </row>
    <row r="14" spans="1:42" ht="63.75" customHeight="1">
      <c r="A14" s="24">
        <f t="shared" si="0"/>
        <v>13</v>
      </c>
      <c r="B14" s="25" t="s">
        <v>3286</v>
      </c>
      <c r="C14" s="25" t="s">
        <v>3287</v>
      </c>
      <c r="D14" s="25" t="s">
        <v>3288</v>
      </c>
      <c r="E14" s="27" t="s">
        <v>3289</v>
      </c>
      <c r="F14" s="35">
        <v>85693080929</v>
      </c>
      <c r="G14" s="27" t="s">
        <v>3180</v>
      </c>
      <c r="H14" s="25" t="s">
        <v>3287</v>
      </c>
      <c r="I14" s="25" t="s">
        <v>3287</v>
      </c>
      <c r="J14" s="25" t="s">
        <v>3290</v>
      </c>
      <c r="K14" s="27"/>
      <c r="L14" s="27"/>
      <c r="M14" s="27"/>
      <c r="N14" s="27" t="s">
        <v>102</v>
      </c>
      <c r="O14" s="25"/>
      <c r="P14" s="25" t="s">
        <v>3182</v>
      </c>
      <c r="Q14" s="25"/>
      <c r="R14" s="25"/>
      <c r="S14" s="29">
        <v>2017</v>
      </c>
      <c r="T14" s="33" t="s">
        <v>3203</v>
      </c>
      <c r="U14" s="30" t="s">
        <v>3291</v>
      </c>
      <c r="V14" s="106" t="s">
        <v>3292</v>
      </c>
      <c r="W14" s="30" t="s">
        <v>3293</v>
      </c>
      <c r="X14" s="30"/>
      <c r="Y14" s="25"/>
      <c r="Z14" s="25"/>
      <c r="AA14" s="25" t="s">
        <v>63</v>
      </c>
      <c r="AB14" s="31">
        <v>10000000</v>
      </c>
      <c r="AC14" s="25"/>
      <c r="AD14" s="25"/>
      <c r="AE14" s="30"/>
      <c r="AF14" s="25" t="s">
        <v>3186</v>
      </c>
      <c r="AG14" s="25"/>
      <c r="AH14" s="31"/>
      <c r="AI14" s="31"/>
      <c r="AJ14" s="27">
        <v>50</v>
      </c>
      <c r="AK14" s="25" t="s">
        <v>105</v>
      </c>
      <c r="AL14" s="25"/>
      <c r="AM14" s="25"/>
      <c r="AN14" s="25"/>
      <c r="AO14" s="25"/>
      <c r="AP14" s="25"/>
    </row>
    <row r="15" spans="1:42" ht="88.5" customHeight="1">
      <c r="A15" s="24">
        <f t="shared" si="0"/>
        <v>14</v>
      </c>
      <c r="B15" s="25" t="s">
        <v>3294</v>
      </c>
      <c r="C15" s="25" t="s">
        <v>3295</v>
      </c>
      <c r="D15" s="25" t="s">
        <v>3296</v>
      </c>
      <c r="E15" s="27" t="s">
        <v>3297</v>
      </c>
      <c r="F15" s="35">
        <v>85230025885</v>
      </c>
      <c r="G15" s="27" t="s">
        <v>3180</v>
      </c>
      <c r="H15" s="25" t="s">
        <v>3295</v>
      </c>
      <c r="I15" s="25" t="s">
        <v>3295</v>
      </c>
      <c r="J15" s="25" t="s">
        <v>3298</v>
      </c>
      <c r="K15" s="27" t="s">
        <v>102</v>
      </c>
      <c r="L15" s="27" t="s">
        <v>3299</v>
      </c>
      <c r="M15" s="27" t="s">
        <v>102</v>
      </c>
      <c r="N15" s="27" t="s">
        <v>102</v>
      </c>
      <c r="O15" s="27" t="s">
        <v>102</v>
      </c>
      <c r="P15" s="25" t="s">
        <v>3182</v>
      </c>
      <c r="Q15" s="27" t="s">
        <v>102</v>
      </c>
      <c r="R15" s="25"/>
      <c r="S15" s="27">
        <v>2017</v>
      </c>
      <c r="T15" s="33" t="s">
        <v>3248</v>
      </c>
      <c r="U15" s="30" t="s">
        <v>3300</v>
      </c>
      <c r="V15" s="106" t="s">
        <v>3301</v>
      </c>
      <c r="W15" s="30" t="s">
        <v>3302</v>
      </c>
      <c r="X15" s="30"/>
      <c r="Y15" s="25"/>
      <c r="Z15" s="25"/>
      <c r="AA15" s="25" t="s">
        <v>63</v>
      </c>
      <c r="AB15" s="31">
        <v>10000000</v>
      </c>
      <c r="AC15" s="37" t="s">
        <v>2351</v>
      </c>
      <c r="AD15" s="37"/>
      <c r="AE15" s="38">
        <v>20000000</v>
      </c>
      <c r="AF15" s="25" t="s">
        <v>3206</v>
      </c>
      <c r="AG15" s="25"/>
      <c r="AH15" s="39" t="s">
        <v>3303</v>
      </c>
      <c r="AI15" s="39"/>
      <c r="AJ15" s="27">
        <v>50</v>
      </c>
      <c r="AK15" s="25" t="s">
        <v>105</v>
      </c>
      <c r="AL15" s="27" t="s">
        <v>102</v>
      </c>
      <c r="AM15" s="27"/>
      <c r="AN15" s="27">
        <v>2</v>
      </c>
      <c r="AO15" s="25"/>
      <c r="AP15" s="25"/>
    </row>
    <row r="16" spans="1:42" ht="90" customHeight="1">
      <c r="A16" s="24">
        <f t="shared" si="0"/>
        <v>15</v>
      </c>
      <c r="B16" s="25" t="s">
        <v>3304</v>
      </c>
      <c r="C16" s="25" t="s">
        <v>3305</v>
      </c>
      <c r="D16" s="25" t="s">
        <v>3306</v>
      </c>
      <c r="E16" s="27" t="s">
        <v>3307</v>
      </c>
      <c r="F16" s="35">
        <v>816518643</v>
      </c>
      <c r="G16" s="27" t="s">
        <v>3180</v>
      </c>
      <c r="H16" s="25" t="s">
        <v>3305</v>
      </c>
      <c r="I16" s="25" t="s">
        <v>3305</v>
      </c>
      <c r="J16" s="25" t="s">
        <v>3308</v>
      </c>
      <c r="K16" s="27"/>
      <c r="L16" s="27"/>
      <c r="M16" s="27"/>
      <c r="N16" s="27" t="s">
        <v>102</v>
      </c>
      <c r="O16" s="25"/>
      <c r="P16" s="25" t="s">
        <v>3182</v>
      </c>
      <c r="Q16" s="25"/>
      <c r="R16" s="25"/>
      <c r="S16" s="29">
        <v>2017</v>
      </c>
      <c r="T16" s="33" t="s">
        <v>3248</v>
      </c>
      <c r="U16" s="30" t="s">
        <v>3309</v>
      </c>
      <c r="V16" s="106" t="s">
        <v>3310</v>
      </c>
      <c r="W16" s="30" t="s">
        <v>3311</v>
      </c>
      <c r="X16" s="30"/>
      <c r="Y16" s="25"/>
      <c r="Z16" s="25"/>
      <c r="AA16" s="25" t="s">
        <v>63</v>
      </c>
      <c r="AB16" s="31">
        <v>59140000</v>
      </c>
      <c r="AC16" s="25"/>
      <c r="AD16" s="25"/>
      <c r="AE16" s="30"/>
      <c r="AF16" s="25" t="s">
        <v>3186</v>
      </c>
      <c r="AG16" s="25"/>
      <c r="AH16" s="31"/>
      <c r="AI16" s="31"/>
      <c r="AJ16" s="27">
        <v>80</v>
      </c>
      <c r="AK16" s="25" t="s">
        <v>105</v>
      </c>
      <c r="AL16" s="25"/>
      <c r="AM16" s="25"/>
      <c r="AN16" s="25"/>
      <c r="AO16" s="25"/>
      <c r="AP16" s="25"/>
    </row>
    <row r="17" spans="1:42" ht="70">
      <c r="A17" s="24">
        <f t="shared" si="0"/>
        <v>16</v>
      </c>
      <c r="B17" s="25" t="s">
        <v>3312</v>
      </c>
      <c r="C17" s="25" t="s">
        <v>3313</v>
      </c>
      <c r="D17" s="25" t="s">
        <v>3314</v>
      </c>
      <c r="E17" s="27" t="s">
        <v>3315</v>
      </c>
      <c r="F17" s="35">
        <v>85852208007</v>
      </c>
      <c r="G17" s="27" t="s">
        <v>3180</v>
      </c>
      <c r="H17" s="25" t="s">
        <v>3313</v>
      </c>
      <c r="I17" s="25" t="s">
        <v>3313</v>
      </c>
      <c r="J17" s="25" t="s">
        <v>3316</v>
      </c>
      <c r="K17" s="27"/>
      <c r="L17" s="27"/>
      <c r="M17" s="27"/>
      <c r="N17" s="27" t="s">
        <v>102</v>
      </c>
      <c r="O17" s="25"/>
      <c r="P17" s="25" t="s">
        <v>3182</v>
      </c>
      <c r="Q17" s="25"/>
      <c r="R17" s="25"/>
      <c r="S17" s="29">
        <v>2017</v>
      </c>
      <c r="T17" s="33" t="s">
        <v>3248</v>
      </c>
      <c r="U17" s="30" t="s">
        <v>3317</v>
      </c>
      <c r="V17" s="106" t="s">
        <v>3318</v>
      </c>
      <c r="W17" s="30" t="s">
        <v>3319</v>
      </c>
      <c r="X17" s="30"/>
      <c r="Y17" s="25"/>
      <c r="Z17" s="25"/>
      <c r="AA17" s="25" t="s">
        <v>63</v>
      </c>
      <c r="AB17" s="31">
        <v>50000000</v>
      </c>
      <c r="AC17" s="25"/>
      <c r="AD17" s="25"/>
      <c r="AE17" s="30"/>
      <c r="AF17" s="25" t="s">
        <v>3186</v>
      </c>
      <c r="AG17" s="25"/>
      <c r="AH17" s="31"/>
      <c r="AI17" s="31"/>
      <c r="AJ17" s="27">
        <v>100</v>
      </c>
      <c r="AK17" s="25" t="s">
        <v>3320</v>
      </c>
      <c r="AL17" s="25"/>
      <c r="AM17" s="25"/>
      <c r="AN17" s="25"/>
      <c r="AO17" s="25"/>
      <c r="AP17" s="25"/>
    </row>
    <row r="18" spans="1:42" ht="72.75" customHeight="1">
      <c r="A18" s="24">
        <f t="shared" si="0"/>
        <v>17</v>
      </c>
      <c r="B18" s="25" t="s">
        <v>3321</v>
      </c>
      <c r="C18" s="25" t="s">
        <v>3322</v>
      </c>
      <c r="D18" s="25" t="s">
        <v>3323</v>
      </c>
      <c r="E18" s="27" t="s">
        <v>3324</v>
      </c>
      <c r="F18" s="35">
        <v>81515100903</v>
      </c>
      <c r="G18" s="27" t="s">
        <v>3180</v>
      </c>
      <c r="H18" s="25" t="s">
        <v>3322</v>
      </c>
      <c r="I18" s="25" t="s">
        <v>3322</v>
      </c>
      <c r="J18" s="25" t="s">
        <v>3325</v>
      </c>
      <c r="K18" s="27"/>
      <c r="L18" s="27"/>
      <c r="M18" s="27"/>
      <c r="N18" s="27" t="s">
        <v>102</v>
      </c>
      <c r="O18" s="25"/>
      <c r="P18" s="25" t="s">
        <v>3182</v>
      </c>
      <c r="Q18" s="25"/>
      <c r="R18" s="25"/>
      <c r="S18" s="29">
        <v>2017</v>
      </c>
      <c r="T18" s="33" t="s">
        <v>3203</v>
      </c>
      <c r="U18" s="30" t="s">
        <v>3326</v>
      </c>
      <c r="V18" s="106" t="s">
        <v>3327</v>
      </c>
      <c r="W18" s="30" t="s">
        <v>3328</v>
      </c>
      <c r="X18" s="30"/>
      <c r="Y18" s="25"/>
      <c r="Z18" s="25"/>
      <c r="AA18" s="25" t="s">
        <v>63</v>
      </c>
      <c r="AB18" s="31">
        <v>17000000</v>
      </c>
      <c r="AC18" s="25"/>
      <c r="AD18" s="25"/>
      <c r="AE18" s="30"/>
      <c r="AF18" s="25" t="s">
        <v>3206</v>
      </c>
      <c r="AG18" s="25"/>
      <c r="AH18" s="31"/>
      <c r="AI18" s="31"/>
      <c r="AJ18" s="27">
        <v>800</v>
      </c>
      <c r="AK18" s="34" t="s">
        <v>3329</v>
      </c>
      <c r="AL18" s="25"/>
      <c r="AM18" s="25"/>
      <c r="AN18" s="25"/>
      <c r="AO18" s="25"/>
      <c r="AP18" s="25"/>
    </row>
    <row r="19" spans="1:42" ht="71.25" customHeight="1">
      <c r="A19" s="24">
        <f t="shared" si="0"/>
        <v>18</v>
      </c>
      <c r="B19" s="25" t="s">
        <v>3330</v>
      </c>
      <c r="C19" s="25" t="s">
        <v>3331</v>
      </c>
      <c r="D19" s="25" t="s">
        <v>3332</v>
      </c>
      <c r="E19" s="27" t="s">
        <v>3333</v>
      </c>
      <c r="F19" s="35">
        <v>85648503658</v>
      </c>
      <c r="G19" s="27" t="s">
        <v>3180</v>
      </c>
      <c r="H19" s="25" t="s">
        <v>3331</v>
      </c>
      <c r="I19" s="25" t="s">
        <v>3331</v>
      </c>
      <c r="J19" s="25" t="s">
        <v>3334</v>
      </c>
      <c r="K19" s="27"/>
      <c r="L19" s="27"/>
      <c r="M19" s="27"/>
      <c r="N19" s="27" t="s">
        <v>102</v>
      </c>
      <c r="O19" s="25"/>
      <c r="P19" s="25" t="s">
        <v>3182</v>
      </c>
      <c r="Q19" s="25"/>
      <c r="R19" s="25"/>
      <c r="S19" s="29">
        <v>2017</v>
      </c>
      <c r="T19" s="36" t="s">
        <v>3229</v>
      </c>
      <c r="U19" s="30" t="s">
        <v>3335</v>
      </c>
      <c r="V19" s="106" t="s">
        <v>3336</v>
      </c>
      <c r="W19" s="30" t="s">
        <v>3337</v>
      </c>
      <c r="X19" s="30"/>
      <c r="Y19" s="25"/>
      <c r="Z19" s="25"/>
      <c r="AA19" s="25" t="s">
        <v>63</v>
      </c>
      <c r="AB19" s="31">
        <v>10000000</v>
      </c>
      <c r="AC19" s="25"/>
      <c r="AD19" s="25"/>
      <c r="AE19" s="30"/>
      <c r="AF19" s="25" t="s">
        <v>3206</v>
      </c>
      <c r="AG19" s="25"/>
      <c r="AH19" s="31"/>
      <c r="AI19" s="31"/>
      <c r="AJ19" s="27">
        <v>150</v>
      </c>
      <c r="AK19" s="25" t="s">
        <v>11388</v>
      </c>
      <c r="AL19" s="25"/>
      <c r="AM19" s="25"/>
      <c r="AN19" s="25"/>
      <c r="AO19" s="25"/>
      <c r="AP19" s="25"/>
    </row>
    <row r="20" spans="1:42" ht="81.75" customHeight="1">
      <c r="A20" s="24">
        <f t="shared" si="0"/>
        <v>19</v>
      </c>
      <c r="B20" s="25" t="s">
        <v>3339</v>
      </c>
      <c r="C20" s="25" t="s">
        <v>3340</v>
      </c>
      <c r="D20" s="25" t="s">
        <v>3341</v>
      </c>
      <c r="E20" s="27" t="s">
        <v>1540</v>
      </c>
      <c r="F20" s="35">
        <v>85730128788</v>
      </c>
      <c r="G20" s="27" t="s">
        <v>3180</v>
      </c>
      <c r="H20" s="25" t="s">
        <v>3340</v>
      </c>
      <c r="I20" s="25" t="s">
        <v>3340</v>
      </c>
      <c r="J20" s="25" t="s">
        <v>1544</v>
      </c>
      <c r="K20" s="27"/>
      <c r="L20" s="27"/>
      <c r="M20" s="27"/>
      <c r="N20" s="27" t="s">
        <v>102</v>
      </c>
      <c r="O20" s="25"/>
      <c r="P20" s="25" t="s">
        <v>3182</v>
      </c>
      <c r="Q20" s="25"/>
      <c r="R20" s="25"/>
      <c r="S20" s="29">
        <v>2017</v>
      </c>
      <c r="T20" s="33" t="s">
        <v>3248</v>
      </c>
      <c r="U20" s="30" t="s">
        <v>3342</v>
      </c>
      <c r="V20" s="106" t="s">
        <v>3343</v>
      </c>
      <c r="W20" s="30" t="s">
        <v>3344</v>
      </c>
      <c r="X20" s="30"/>
      <c r="Y20" s="25"/>
      <c r="Z20" s="25"/>
      <c r="AA20" s="25" t="s">
        <v>63</v>
      </c>
      <c r="AB20" s="31">
        <v>30000000</v>
      </c>
      <c r="AC20" s="25"/>
      <c r="AD20" s="25"/>
      <c r="AE20" s="30"/>
      <c r="AF20" s="25" t="s">
        <v>3206</v>
      </c>
      <c r="AG20" s="25"/>
      <c r="AH20" s="31"/>
      <c r="AI20" s="31"/>
      <c r="AJ20" s="27">
        <v>222000</v>
      </c>
      <c r="AK20" s="34" t="s">
        <v>3329</v>
      </c>
      <c r="AL20" s="25"/>
      <c r="AM20" s="25"/>
      <c r="AN20" s="25"/>
      <c r="AO20" s="25"/>
      <c r="AP20" s="25"/>
    </row>
    <row r="21" spans="1:42" ht="67.5" customHeight="1">
      <c r="A21" s="24">
        <f t="shared" si="0"/>
        <v>20</v>
      </c>
      <c r="B21" s="26" t="s">
        <v>3345</v>
      </c>
      <c r="C21" s="25" t="s">
        <v>3346</v>
      </c>
      <c r="D21" s="25" t="s">
        <v>3347</v>
      </c>
      <c r="E21" s="40" t="s">
        <v>1652</v>
      </c>
      <c r="F21" s="35">
        <v>89699065732</v>
      </c>
      <c r="G21" s="27" t="s">
        <v>3180</v>
      </c>
      <c r="H21" s="25" t="s">
        <v>3346</v>
      </c>
      <c r="I21" s="25" t="s">
        <v>3346</v>
      </c>
      <c r="J21" s="25" t="s">
        <v>3348</v>
      </c>
      <c r="K21" s="27"/>
      <c r="L21" s="27"/>
      <c r="M21" s="27"/>
      <c r="N21" s="27" t="s">
        <v>102</v>
      </c>
      <c r="O21" s="25"/>
      <c r="P21" s="25" t="s">
        <v>3182</v>
      </c>
      <c r="Q21" s="25" t="s">
        <v>3195</v>
      </c>
      <c r="R21" s="25"/>
      <c r="S21" s="29">
        <v>2017</v>
      </c>
      <c r="T21" s="33" t="s">
        <v>3203</v>
      </c>
      <c r="U21" s="30" t="s">
        <v>3349</v>
      </c>
      <c r="V21" s="106" t="s">
        <v>3350</v>
      </c>
      <c r="W21" s="30" t="s">
        <v>3351</v>
      </c>
      <c r="X21" s="30"/>
      <c r="Y21" s="25"/>
      <c r="Z21" s="25"/>
      <c r="AA21" s="25" t="s">
        <v>63</v>
      </c>
      <c r="AB21" s="31"/>
      <c r="AC21" s="25"/>
      <c r="AD21" s="25"/>
      <c r="AE21" s="30"/>
      <c r="AF21" s="25" t="s">
        <v>3198</v>
      </c>
      <c r="AG21" s="25"/>
      <c r="AH21" s="31"/>
      <c r="AI21" s="31"/>
      <c r="AJ21" s="27">
        <v>9500</v>
      </c>
      <c r="AK21" s="34" t="s">
        <v>3352</v>
      </c>
      <c r="AL21" s="25"/>
      <c r="AM21" s="25"/>
      <c r="AN21" s="25"/>
      <c r="AO21" s="25"/>
      <c r="AP21" s="25"/>
    </row>
    <row r="22" spans="1:42" ht="89.25" customHeight="1">
      <c r="A22" s="24">
        <f t="shared" si="0"/>
        <v>21</v>
      </c>
      <c r="B22" s="25" t="s">
        <v>3353</v>
      </c>
      <c r="C22" s="25" t="s">
        <v>3354</v>
      </c>
      <c r="D22" s="25" t="s">
        <v>3355</v>
      </c>
      <c r="E22" s="27" t="s">
        <v>3356</v>
      </c>
      <c r="F22" s="35">
        <v>85101323682</v>
      </c>
      <c r="G22" s="27" t="s">
        <v>3180</v>
      </c>
      <c r="H22" s="25" t="s">
        <v>3354</v>
      </c>
      <c r="I22" s="25" t="s">
        <v>3354</v>
      </c>
      <c r="J22" s="25" t="s">
        <v>3357</v>
      </c>
      <c r="K22" s="27"/>
      <c r="L22" s="27"/>
      <c r="M22" s="27"/>
      <c r="N22" s="27" t="s">
        <v>102</v>
      </c>
      <c r="O22" s="25"/>
      <c r="P22" s="25" t="s">
        <v>3182</v>
      </c>
      <c r="Q22" s="25"/>
      <c r="R22" s="25"/>
      <c r="S22" s="29">
        <v>2017</v>
      </c>
      <c r="T22" s="33" t="s">
        <v>3203</v>
      </c>
      <c r="U22" s="30" t="s">
        <v>3358</v>
      </c>
      <c r="V22" s="106" t="s">
        <v>3359</v>
      </c>
      <c r="W22" s="30" t="s">
        <v>3360</v>
      </c>
      <c r="X22" s="30"/>
      <c r="Y22" s="25"/>
      <c r="Z22" s="25"/>
      <c r="AA22" s="25" t="s">
        <v>63</v>
      </c>
      <c r="AB22" s="31">
        <v>20000000</v>
      </c>
      <c r="AC22" s="25"/>
      <c r="AD22" s="25"/>
      <c r="AE22" s="30"/>
      <c r="AF22" s="25" t="s">
        <v>3206</v>
      </c>
      <c r="AG22" s="25"/>
      <c r="AH22" s="31"/>
      <c r="AI22" s="31"/>
      <c r="AJ22" s="27">
        <v>400</v>
      </c>
      <c r="AK22" s="25" t="s">
        <v>11389</v>
      </c>
      <c r="AL22" s="25"/>
      <c r="AM22" s="25"/>
      <c r="AN22" s="25"/>
      <c r="AO22" s="25"/>
      <c r="AP22" s="25"/>
    </row>
    <row r="23" spans="1:42" ht="73.5" customHeight="1">
      <c r="A23" s="24">
        <f t="shared" si="0"/>
        <v>22</v>
      </c>
      <c r="B23" s="25" t="s">
        <v>3362</v>
      </c>
      <c r="C23" s="25" t="s">
        <v>3363</v>
      </c>
      <c r="D23" s="25" t="s">
        <v>3364</v>
      </c>
      <c r="E23" s="40" t="s">
        <v>910</v>
      </c>
      <c r="F23" s="35">
        <v>81332787828</v>
      </c>
      <c r="G23" s="27" t="s">
        <v>3180</v>
      </c>
      <c r="H23" s="25" t="s">
        <v>3363</v>
      </c>
      <c r="I23" s="25" t="s">
        <v>3363</v>
      </c>
      <c r="J23" s="25" t="s">
        <v>915</v>
      </c>
      <c r="K23" s="27"/>
      <c r="L23" s="27"/>
      <c r="M23" s="27"/>
      <c r="N23" s="27" t="s">
        <v>102</v>
      </c>
      <c r="O23" s="25"/>
      <c r="P23" s="25" t="s">
        <v>3182</v>
      </c>
      <c r="Q23" s="25"/>
      <c r="R23" s="25"/>
      <c r="S23" s="29">
        <v>2017</v>
      </c>
      <c r="T23" s="33" t="s">
        <v>3203</v>
      </c>
      <c r="U23" s="30" t="s">
        <v>3365</v>
      </c>
      <c r="V23" s="106" t="s">
        <v>3366</v>
      </c>
      <c r="W23" s="30" t="s">
        <v>3367</v>
      </c>
      <c r="X23" s="30"/>
      <c r="Y23" s="25"/>
      <c r="Z23" s="25"/>
      <c r="AA23" s="25" t="s">
        <v>63</v>
      </c>
      <c r="AB23" s="31"/>
      <c r="AC23" s="25"/>
      <c r="AD23" s="25"/>
      <c r="AE23" s="30"/>
      <c r="AF23" s="25" t="s">
        <v>3206</v>
      </c>
      <c r="AG23" s="25"/>
      <c r="AH23" s="31"/>
      <c r="AI23" s="31"/>
      <c r="AJ23" s="27">
        <v>120</v>
      </c>
      <c r="AK23" s="34" t="s">
        <v>3368</v>
      </c>
      <c r="AL23" s="25"/>
      <c r="AM23" s="25"/>
      <c r="AN23" s="25"/>
      <c r="AO23" s="25"/>
      <c r="AP23" s="25"/>
    </row>
    <row r="24" spans="1:42" ht="88.5" customHeight="1">
      <c r="A24" s="24">
        <f t="shared" si="0"/>
        <v>23</v>
      </c>
      <c r="B24" s="25" t="s">
        <v>3369</v>
      </c>
      <c r="C24" s="25" t="s">
        <v>3370</v>
      </c>
      <c r="D24" s="25" t="s">
        <v>3371</v>
      </c>
      <c r="E24" s="27" t="s">
        <v>3372</v>
      </c>
      <c r="F24" s="35">
        <v>81331379767</v>
      </c>
      <c r="G24" s="27" t="s">
        <v>3180</v>
      </c>
      <c r="H24" s="25" t="s">
        <v>3370</v>
      </c>
      <c r="I24" s="25" t="s">
        <v>3370</v>
      </c>
      <c r="J24" s="25" t="s">
        <v>3373</v>
      </c>
      <c r="K24" s="27"/>
      <c r="L24" s="27"/>
      <c r="M24" s="27"/>
      <c r="N24" s="27" t="s">
        <v>102</v>
      </c>
      <c r="O24" s="25"/>
      <c r="P24" s="25" t="s">
        <v>3182</v>
      </c>
      <c r="Q24" s="25"/>
      <c r="R24" s="25"/>
      <c r="S24" s="29">
        <v>2017</v>
      </c>
      <c r="T24" s="25"/>
      <c r="U24" s="30" t="s">
        <v>3374</v>
      </c>
      <c r="V24" s="106" t="s">
        <v>3375</v>
      </c>
      <c r="W24" s="30" t="s">
        <v>3376</v>
      </c>
      <c r="X24" s="30"/>
      <c r="Y24" s="25"/>
      <c r="Z24" s="25"/>
      <c r="AA24" s="25" t="s">
        <v>63</v>
      </c>
      <c r="AB24" s="31">
        <v>30000000</v>
      </c>
      <c r="AC24" s="25"/>
      <c r="AD24" s="25"/>
      <c r="AE24" s="30"/>
      <c r="AF24" s="25" t="s">
        <v>3198</v>
      </c>
      <c r="AG24" s="25"/>
      <c r="AH24" s="31"/>
      <c r="AI24" s="31"/>
      <c r="AJ24" s="27">
        <v>400</v>
      </c>
      <c r="AK24" s="25" t="s">
        <v>11390</v>
      </c>
      <c r="AL24" s="25"/>
      <c r="AM24" s="25"/>
      <c r="AN24" s="25"/>
      <c r="AO24" s="25"/>
      <c r="AP24" s="25"/>
    </row>
    <row r="25" spans="1:42" ht="69.75" customHeight="1">
      <c r="A25" s="24">
        <f t="shared" si="0"/>
        <v>24</v>
      </c>
      <c r="B25" s="25" t="s">
        <v>3378</v>
      </c>
      <c r="C25" s="25" t="s">
        <v>3379</v>
      </c>
      <c r="D25" s="25" t="s">
        <v>3380</v>
      </c>
      <c r="E25" s="40" t="s">
        <v>3381</v>
      </c>
      <c r="F25" s="35">
        <v>82230601214</v>
      </c>
      <c r="G25" s="27" t="s">
        <v>3180</v>
      </c>
      <c r="H25" s="25" t="s">
        <v>3379</v>
      </c>
      <c r="I25" s="25" t="s">
        <v>3379</v>
      </c>
      <c r="J25" s="25" t="s">
        <v>3382</v>
      </c>
      <c r="K25" s="27"/>
      <c r="L25" s="27"/>
      <c r="M25" s="27"/>
      <c r="N25" s="27" t="s">
        <v>102</v>
      </c>
      <c r="O25" s="25"/>
      <c r="P25" s="25" t="s">
        <v>3182</v>
      </c>
      <c r="Q25" s="25"/>
      <c r="R25" s="25"/>
      <c r="S25" s="29">
        <v>2017</v>
      </c>
      <c r="T25" s="33" t="s">
        <v>3203</v>
      </c>
      <c r="U25" s="30" t="s">
        <v>3383</v>
      </c>
      <c r="V25" s="106" t="s">
        <v>3384</v>
      </c>
      <c r="W25" s="30" t="s">
        <v>3385</v>
      </c>
      <c r="X25" s="30"/>
      <c r="Y25" s="25"/>
      <c r="Z25" s="25"/>
      <c r="AA25" s="25" t="s">
        <v>63</v>
      </c>
      <c r="AB25" s="31">
        <v>150000000</v>
      </c>
      <c r="AC25" s="25"/>
      <c r="AD25" s="25"/>
      <c r="AE25" s="30"/>
      <c r="AF25" s="25" t="s">
        <v>3206</v>
      </c>
      <c r="AG25" s="25"/>
      <c r="AH25" s="31"/>
      <c r="AI25" s="31"/>
      <c r="AJ25" s="27">
        <v>800</v>
      </c>
      <c r="AK25" s="25" t="s">
        <v>11391</v>
      </c>
      <c r="AL25" s="25"/>
      <c r="AM25" s="25"/>
      <c r="AN25" s="25"/>
      <c r="AO25" s="25"/>
      <c r="AP25" s="25"/>
    </row>
    <row r="26" spans="1:42" ht="102" customHeight="1">
      <c r="A26" s="24">
        <f t="shared" si="0"/>
        <v>25</v>
      </c>
      <c r="B26" s="27" t="s">
        <v>3387</v>
      </c>
      <c r="C26" s="25" t="s">
        <v>3388</v>
      </c>
      <c r="D26" s="25" t="s">
        <v>3389</v>
      </c>
      <c r="E26" s="27" t="s">
        <v>3390</v>
      </c>
      <c r="F26" s="35">
        <v>81238325300</v>
      </c>
      <c r="G26" s="27" t="s">
        <v>3193</v>
      </c>
      <c r="H26" s="25" t="s">
        <v>3388</v>
      </c>
      <c r="I26" s="25" t="s">
        <v>3388</v>
      </c>
      <c r="J26" s="25" t="s">
        <v>3391</v>
      </c>
      <c r="K26" s="27"/>
      <c r="L26" s="27"/>
      <c r="M26" s="27"/>
      <c r="N26" s="27" t="s">
        <v>102</v>
      </c>
      <c r="O26" s="25"/>
      <c r="P26" s="25" t="s">
        <v>3182</v>
      </c>
      <c r="Q26" s="25" t="s">
        <v>3195</v>
      </c>
      <c r="R26" s="25"/>
      <c r="S26" s="29">
        <v>2017</v>
      </c>
      <c r="T26" s="33" t="s">
        <v>3248</v>
      </c>
      <c r="U26" s="30" t="s">
        <v>3392</v>
      </c>
      <c r="V26" s="106" t="s">
        <v>3393</v>
      </c>
      <c r="W26" s="30" t="s">
        <v>3394</v>
      </c>
      <c r="X26" s="30"/>
      <c r="Y26" s="25"/>
      <c r="Z26" s="25"/>
      <c r="AA26" s="25" t="s">
        <v>63</v>
      </c>
      <c r="AB26" s="31">
        <v>100000000</v>
      </c>
      <c r="AC26" s="25"/>
      <c r="AD26" s="25"/>
      <c r="AE26" s="30"/>
      <c r="AF26" s="25" t="s">
        <v>3198</v>
      </c>
      <c r="AG26" s="25"/>
      <c r="AH26" s="31"/>
      <c r="AI26" s="31"/>
      <c r="AJ26" s="27">
        <v>5000</v>
      </c>
      <c r="AK26" s="34" t="s">
        <v>3395</v>
      </c>
      <c r="AL26" s="25"/>
      <c r="AM26" s="25"/>
      <c r="AN26" s="25"/>
      <c r="AO26" s="25"/>
      <c r="AP26" s="25"/>
    </row>
    <row r="27" spans="1:42" ht="87.75" customHeight="1">
      <c r="A27" s="24">
        <f t="shared" si="0"/>
        <v>26</v>
      </c>
      <c r="B27" s="25" t="s">
        <v>3396</v>
      </c>
      <c r="C27" s="25" t="s">
        <v>3397</v>
      </c>
      <c r="D27" s="25" t="s">
        <v>3398</v>
      </c>
      <c r="E27" s="40" t="s">
        <v>3399</v>
      </c>
      <c r="F27" s="35">
        <v>82244454079</v>
      </c>
      <c r="G27" s="27" t="s">
        <v>3193</v>
      </c>
      <c r="H27" s="25" t="s">
        <v>3397</v>
      </c>
      <c r="I27" s="25" t="s">
        <v>3397</v>
      </c>
      <c r="J27" s="25" t="s">
        <v>3400</v>
      </c>
      <c r="K27" s="27"/>
      <c r="L27" s="27"/>
      <c r="M27" s="27"/>
      <c r="N27" s="27" t="s">
        <v>102</v>
      </c>
      <c r="O27" s="25"/>
      <c r="P27" s="25" t="s">
        <v>3182</v>
      </c>
      <c r="Q27" s="25"/>
      <c r="R27" s="25"/>
      <c r="S27" s="29">
        <v>2017</v>
      </c>
      <c r="T27" s="33" t="s">
        <v>3248</v>
      </c>
      <c r="U27" s="30" t="s">
        <v>3401</v>
      </c>
      <c r="V27" s="106" t="s">
        <v>3402</v>
      </c>
      <c r="W27" s="30" t="s">
        <v>3403</v>
      </c>
      <c r="X27" s="30"/>
      <c r="Y27" s="25"/>
      <c r="Z27" s="25"/>
      <c r="AA27" s="25" t="s">
        <v>63</v>
      </c>
      <c r="AB27" s="31">
        <v>10000000</v>
      </c>
      <c r="AC27" s="25"/>
      <c r="AD27" s="25"/>
      <c r="AE27" s="30"/>
      <c r="AF27" s="25" t="s">
        <v>3186</v>
      </c>
      <c r="AG27" s="25"/>
      <c r="AH27" s="31"/>
      <c r="AI27" s="31"/>
      <c r="AJ27" s="27">
        <v>180</v>
      </c>
      <c r="AK27" s="34" t="s">
        <v>3404</v>
      </c>
      <c r="AL27" s="25"/>
      <c r="AM27" s="25"/>
      <c r="AN27" s="25"/>
      <c r="AO27" s="25"/>
      <c r="AP27" s="25"/>
    </row>
    <row r="28" spans="1:42" ht="126.75" customHeight="1">
      <c r="A28" s="24">
        <f t="shared" si="0"/>
        <v>27</v>
      </c>
      <c r="B28" s="25" t="s">
        <v>3405</v>
      </c>
      <c r="C28" s="25" t="s">
        <v>3406</v>
      </c>
      <c r="D28" s="25" t="s">
        <v>3407</v>
      </c>
      <c r="E28" s="27" t="s">
        <v>1580</v>
      </c>
      <c r="F28" s="35">
        <v>81217717708</v>
      </c>
      <c r="G28" s="27" t="s">
        <v>3180</v>
      </c>
      <c r="H28" s="25" t="s">
        <v>3406</v>
      </c>
      <c r="I28" s="25" t="s">
        <v>3406</v>
      </c>
      <c r="J28" s="25" t="s">
        <v>3408</v>
      </c>
      <c r="K28" s="27"/>
      <c r="L28" s="27"/>
      <c r="M28" s="27"/>
      <c r="N28" s="27" t="s">
        <v>102</v>
      </c>
      <c r="O28" s="25"/>
      <c r="P28" s="25" t="s">
        <v>3182</v>
      </c>
      <c r="Q28" s="25"/>
      <c r="R28" s="25"/>
      <c r="S28" s="29">
        <v>2017</v>
      </c>
      <c r="T28" s="33" t="s">
        <v>3248</v>
      </c>
      <c r="U28" s="30" t="s">
        <v>3409</v>
      </c>
      <c r="V28" s="106" t="s">
        <v>3410</v>
      </c>
      <c r="W28" s="30" t="s">
        <v>3411</v>
      </c>
      <c r="X28" s="30"/>
      <c r="Y28" s="25"/>
      <c r="Z28" s="25"/>
      <c r="AA28" s="25" t="s">
        <v>63</v>
      </c>
      <c r="AB28" s="31"/>
      <c r="AC28" s="25"/>
      <c r="AD28" s="25"/>
      <c r="AE28" s="30"/>
      <c r="AF28" s="25" t="s">
        <v>3186</v>
      </c>
      <c r="AG28" s="25"/>
      <c r="AH28" s="31"/>
      <c r="AI28" s="31"/>
      <c r="AJ28" s="27">
        <v>60</v>
      </c>
      <c r="AK28" s="25" t="s">
        <v>3412</v>
      </c>
      <c r="AL28" s="25"/>
      <c r="AM28" s="25"/>
      <c r="AN28" s="25"/>
      <c r="AO28" s="25"/>
      <c r="AP28" s="25"/>
    </row>
    <row r="29" spans="1:42" ht="88.5" customHeight="1">
      <c r="A29" s="24">
        <f t="shared" si="0"/>
        <v>28</v>
      </c>
      <c r="B29" s="25" t="s">
        <v>3413</v>
      </c>
      <c r="C29" s="25" t="s">
        <v>3414</v>
      </c>
      <c r="D29" s="25" t="s">
        <v>3415</v>
      </c>
      <c r="E29" s="40" t="s">
        <v>3416</v>
      </c>
      <c r="F29" s="35">
        <v>85656325973</v>
      </c>
      <c r="G29" s="27" t="s">
        <v>3180</v>
      </c>
      <c r="H29" s="25" t="s">
        <v>3414</v>
      </c>
      <c r="I29" s="25" t="s">
        <v>3414</v>
      </c>
      <c r="J29" s="25" t="s">
        <v>3417</v>
      </c>
      <c r="K29" s="27"/>
      <c r="L29" s="27"/>
      <c r="M29" s="27"/>
      <c r="N29" s="27" t="s">
        <v>102</v>
      </c>
      <c r="O29" s="25"/>
      <c r="P29" s="25" t="s">
        <v>3182</v>
      </c>
      <c r="Q29" s="25"/>
      <c r="R29" s="25"/>
      <c r="S29" s="29">
        <v>2017</v>
      </c>
      <c r="T29" s="33" t="s">
        <v>3418</v>
      </c>
      <c r="U29" s="30" t="s">
        <v>3419</v>
      </c>
      <c r="V29" s="106" t="s">
        <v>3420</v>
      </c>
      <c r="W29" s="30" t="s">
        <v>3421</v>
      </c>
      <c r="X29" s="30"/>
      <c r="Y29" s="25"/>
      <c r="Z29" s="25"/>
      <c r="AA29" s="25" t="s">
        <v>63</v>
      </c>
      <c r="AB29" s="31">
        <v>10000000</v>
      </c>
      <c r="AC29" s="25"/>
      <c r="AD29" s="25"/>
      <c r="AE29" s="30"/>
      <c r="AF29" s="25" t="s">
        <v>3206</v>
      </c>
      <c r="AG29" s="25"/>
      <c r="AH29" s="31"/>
      <c r="AI29" s="31"/>
      <c r="AJ29" s="27">
        <v>350</v>
      </c>
      <c r="AK29" s="34" t="s">
        <v>3422</v>
      </c>
      <c r="AL29" s="25"/>
      <c r="AM29" s="25"/>
      <c r="AN29" s="25"/>
      <c r="AO29" s="25"/>
      <c r="AP29" s="25"/>
    </row>
    <row r="30" spans="1:42" ht="142.5" customHeight="1">
      <c r="A30" s="24">
        <f t="shared" si="0"/>
        <v>29</v>
      </c>
      <c r="B30" s="25" t="s">
        <v>3423</v>
      </c>
      <c r="C30" s="25" t="s">
        <v>3424</v>
      </c>
      <c r="D30" s="25" t="s">
        <v>3425</v>
      </c>
      <c r="E30" s="40" t="s">
        <v>3426</v>
      </c>
      <c r="F30" s="35">
        <v>817323742</v>
      </c>
      <c r="G30" s="27" t="s">
        <v>3193</v>
      </c>
      <c r="H30" s="25" t="s">
        <v>3424</v>
      </c>
      <c r="I30" s="25" t="s">
        <v>3424</v>
      </c>
      <c r="J30" s="25" t="s">
        <v>3427</v>
      </c>
      <c r="K30" s="27"/>
      <c r="L30" s="27"/>
      <c r="M30" s="27"/>
      <c r="N30" s="27" t="s">
        <v>102</v>
      </c>
      <c r="O30" s="25"/>
      <c r="P30" s="25" t="s">
        <v>3182</v>
      </c>
      <c r="Q30" s="25" t="s">
        <v>3195</v>
      </c>
      <c r="R30" s="25"/>
      <c r="S30" s="29">
        <v>2017</v>
      </c>
      <c r="T30" s="33" t="s">
        <v>3418</v>
      </c>
      <c r="U30" s="30" t="s">
        <v>3428</v>
      </c>
      <c r="V30" s="106" t="s">
        <v>3429</v>
      </c>
      <c r="W30" s="30" t="s">
        <v>3430</v>
      </c>
      <c r="X30" s="30"/>
      <c r="Y30" s="25"/>
      <c r="Z30" s="25"/>
      <c r="AA30" s="25" t="s">
        <v>63</v>
      </c>
      <c r="AB30" s="31"/>
      <c r="AC30" s="25"/>
      <c r="AD30" s="25"/>
      <c r="AE30" s="30"/>
      <c r="AF30" s="25" t="s">
        <v>3198</v>
      </c>
      <c r="AG30" s="25"/>
      <c r="AH30" s="31"/>
      <c r="AI30" s="31"/>
      <c r="AJ30" s="27">
        <v>6000</v>
      </c>
      <c r="AK30" s="25" t="s">
        <v>3431</v>
      </c>
      <c r="AL30" s="25"/>
      <c r="AM30" s="25"/>
      <c r="AN30" s="25"/>
      <c r="AO30" s="25"/>
      <c r="AP30" s="25"/>
    </row>
    <row r="31" spans="1:42" ht="96.75" customHeight="1">
      <c r="A31" s="24">
        <f t="shared" si="0"/>
        <v>30</v>
      </c>
      <c r="B31" s="25" t="s">
        <v>3432</v>
      </c>
      <c r="C31" s="25" t="s">
        <v>3433</v>
      </c>
      <c r="D31" s="25" t="s">
        <v>3434</v>
      </c>
      <c r="E31" s="40" t="s">
        <v>3435</v>
      </c>
      <c r="F31" s="35">
        <v>85853044775</v>
      </c>
      <c r="G31" s="27" t="s">
        <v>3193</v>
      </c>
      <c r="H31" s="25" t="s">
        <v>3433</v>
      </c>
      <c r="I31" s="25" t="s">
        <v>3433</v>
      </c>
      <c r="J31" s="25" t="s">
        <v>3436</v>
      </c>
      <c r="K31" s="27"/>
      <c r="L31" s="27"/>
      <c r="M31" s="27"/>
      <c r="N31" s="27" t="s">
        <v>102</v>
      </c>
      <c r="O31" s="25"/>
      <c r="P31" s="25" t="s">
        <v>3182</v>
      </c>
      <c r="Q31" s="25" t="s">
        <v>3195</v>
      </c>
      <c r="R31" s="25"/>
      <c r="S31" s="27">
        <v>2017</v>
      </c>
      <c r="T31" s="33" t="s">
        <v>3418</v>
      </c>
      <c r="U31" s="30" t="s">
        <v>3437</v>
      </c>
      <c r="V31" s="106" t="s">
        <v>3438</v>
      </c>
      <c r="W31" s="30" t="s">
        <v>3439</v>
      </c>
      <c r="X31" s="30"/>
      <c r="Y31" s="25"/>
      <c r="Z31" s="25"/>
      <c r="AA31" s="25" t="s">
        <v>63</v>
      </c>
      <c r="AB31" s="31"/>
      <c r="AC31" s="25"/>
      <c r="AD31" s="25"/>
      <c r="AE31" s="30"/>
      <c r="AF31" s="25" t="s">
        <v>3198</v>
      </c>
      <c r="AG31" s="25"/>
      <c r="AH31" s="31"/>
      <c r="AI31" s="31"/>
      <c r="AJ31" s="27">
        <v>4500</v>
      </c>
      <c r="AK31" s="34" t="s">
        <v>3440</v>
      </c>
      <c r="AL31" s="25"/>
      <c r="AM31" s="25"/>
      <c r="AN31" s="25"/>
      <c r="AO31" s="25"/>
      <c r="AP31" s="25"/>
    </row>
    <row r="32" spans="1:42" ht="93" customHeight="1">
      <c r="A32" s="24">
        <f t="shared" si="0"/>
        <v>31</v>
      </c>
      <c r="B32" s="25" t="s">
        <v>3441</v>
      </c>
      <c r="C32" s="25" t="s">
        <v>3442</v>
      </c>
      <c r="D32" s="26" t="s">
        <v>3443</v>
      </c>
      <c r="E32" s="40" t="s">
        <v>3444</v>
      </c>
      <c r="F32" s="35">
        <v>82131191933</v>
      </c>
      <c r="G32" s="27" t="s">
        <v>3180</v>
      </c>
      <c r="H32" s="25" t="s">
        <v>3442</v>
      </c>
      <c r="I32" s="25" t="s">
        <v>3442</v>
      </c>
      <c r="J32" s="25" t="s">
        <v>3445</v>
      </c>
      <c r="K32" s="27"/>
      <c r="L32" s="27"/>
      <c r="M32" s="27"/>
      <c r="N32" s="27" t="s">
        <v>102</v>
      </c>
      <c r="O32" s="25"/>
      <c r="P32" s="25" t="s">
        <v>3182</v>
      </c>
      <c r="Q32" s="25"/>
      <c r="R32" s="25"/>
      <c r="S32" s="27">
        <v>2018</v>
      </c>
      <c r="T32" s="33" t="s">
        <v>3203</v>
      </c>
      <c r="U32" s="30" t="s">
        <v>3446</v>
      </c>
      <c r="V32" s="106" t="s">
        <v>3447</v>
      </c>
      <c r="W32" s="30" t="s">
        <v>3448</v>
      </c>
      <c r="X32" s="30"/>
      <c r="Y32" s="25"/>
      <c r="Z32" s="25"/>
      <c r="AA32" s="25" t="s">
        <v>63</v>
      </c>
      <c r="AB32" s="31"/>
      <c r="AC32" s="25"/>
      <c r="AD32" s="25"/>
      <c r="AE32" s="30"/>
      <c r="AF32" s="25" t="s">
        <v>3186</v>
      </c>
      <c r="AG32" s="25"/>
      <c r="AH32" s="31"/>
      <c r="AI32" s="31"/>
      <c r="AJ32" s="27">
        <v>800</v>
      </c>
      <c r="AK32" s="34" t="s">
        <v>3449</v>
      </c>
      <c r="AL32" s="25"/>
      <c r="AM32" s="25"/>
      <c r="AN32" s="25"/>
      <c r="AO32" s="25"/>
      <c r="AP32" s="25"/>
    </row>
    <row r="33" spans="1:42" ht="106.5" customHeight="1">
      <c r="A33" s="24">
        <f t="shared" si="0"/>
        <v>32</v>
      </c>
      <c r="B33" s="25" t="s">
        <v>3450</v>
      </c>
      <c r="C33" s="25" t="s">
        <v>3451</v>
      </c>
      <c r="D33" s="25" t="s">
        <v>3452</v>
      </c>
      <c r="E33" s="27" t="s">
        <v>3453</v>
      </c>
      <c r="F33" s="35">
        <v>85231738441</v>
      </c>
      <c r="G33" s="27" t="s">
        <v>3180</v>
      </c>
      <c r="H33" s="25" t="s">
        <v>3451</v>
      </c>
      <c r="I33" s="25" t="s">
        <v>3451</v>
      </c>
      <c r="J33" s="25" t="s">
        <v>3454</v>
      </c>
      <c r="K33" s="27"/>
      <c r="L33" s="27"/>
      <c r="M33" s="27"/>
      <c r="N33" s="27" t="s">
        <v>102</v>
      </c>
      <c r="O33" s="25"/>
      <c r="P33" s="25" t="s">
        <v>3182</v>
      </c>
      <c r="Q33" s="25"/>
      <c r="R33" s="25"/>
      <c r="S33" s="27">
        <v>2018</v>
      </c>
      <c r="T33" s="33" t="s">
        <v>3248</v>
      </c>
      <c r="U33" s="30" t="s">
        <v>3455</v>
      </c>
      <c r="V33" s="106" t="s">
        <v>3456</v>
      </c>
      <c r="W33" s="30" t="s">
        <v>3457</v>
      </c>
      <c r="X33" s="30"/>
      <c r="Y33" s="25"/>
      <c r="Z33" s="25"/>
      <c r="AA33" s="25" t="s">
        <v>63</v>
      </c>
      <c r="AB33" s="31">
        <v>10000000</v>
      </c>
      <c r="AC33" s="25"/>
      <c r="AD33" s="25"/>
      <c r="AE33" s="30"/>
      <c r="AF33" s="25" t="s">
        <v>3198</v>
      </c>
      <c r="AG33" s="25"/>
      <c r="AH33" s="31"/>
      <c r="AI33" s="31"/>
      <c r="AJ33" s="27">
        <v>200</v>
      </c>
      <c r="AK33" s="25" t="s">
        <v>3458</v>
      </c>
      <c r="AL33" s="25"/>
      <c r="AM33" s="25"/>
      <c r="AN33" s="25"/>
      <c r="AO33" s="25"/>
      <c r="AP33" s="25"/>
    </row>
    <row r="34" spans="1:42" ht="104.25" customHeight="1">
      <c r="A34" s="24">
        <f t="shared" si="0"/>
        <v>33</v>
      </c>
      <c r="B34" s="25" t="s">
        <v>3459</v>
      </c>
      <c r="C34" s="25" t="s">
        <v>3460</v>
      </c>
      <c r="D34" s="25" t="s">
        <v>3461</v>
      </c>
      <c r="E34" s="40" t="s">
        <v>3462</v>
      </c>
      <c r="F34" s="35">
        <v>81230620075</v>
      </c>
      <c r="G34" s="27" t="s">
        <v>3180</v>
      </c>
      <c r="H34" s="25" t="s">
        <v>3460</v>
      </c>
      <c r="I34" s="25" t="s">
        <v>3460</v>
      </c>
      <c r="J34" s="25" t="s">
        <v>3463</v>
      </c>
      <c r="K34" s="27"/>
      <c r="L34" s="27"/>
      <c r="M34" s="27"/>
      <c r="N34" s="27" t="s">
        <v>102</v>
      </c>
      <c r="O34" s="25"/>
      <c r="P34" s="25" t="s">
        <v>3182</v>
      </c>
      <c r="Q34" s="25"/>
      <c r="R34" s="25"/>
      <c r="S34" s="27">
        <v>2018</v>
      </c>
      <c r="T34" s="33" t="s">
        <v>3203</v>
      </c>
      <c r="U34" s="30" t="s">
        <v>3464</v>
      </c>
      <c r="V34" s="106" t="s">
        <v>3465</v>
      </c>
      <c r="W34" s="30" t="s">
        <v>3466</v>
      </c>
      <c r="X34" s="30"/>
      <c r="Y34" s="25"/>
      <c r="Z34" s="25"/>
      <c r="AA34" s="25" t="s">
        <v>63</v>
      </c>
      <c r="AB34" s="31">
        <v>7500000</v>
      </c>
      <c r="AC34" s="25"/>
      <c r="AD34" s="25"/>
      <c r="AE34" s="30"/>
      <c r="AF34" s="25" t="s">
        <v>3198</v>
      </c>
      <c r="AG34" s="25"/>
      <c r="AH34" s="31"/>
      <c r="AI34" s="31"/>
      <c r="AJ34" s="27">
        <v>3500</v>
      </c>
      <c r="AK34" s="34" t="s">
        <v>3467</v>
      </c>
      <c r="AL34" s="25"/>
      <c r="AM34" s="25"/>
      <c r="AN34" s="25"/>
      <c r="AO34" s="25"/>
      <c r="AP34" s="25"/>
    </row>
    <row r="35" spans="1:42" ht="84" customHeight="1">
      <c r="A35" s="24">
        <f t="shared" si="0"/>
        <v>34</v>
      </c>
      <c r="B35" s="25" t="s">
        <v>3468</v>
      </c>
      <c r="C35" s="25" t="s">
        <v>3469</v>
      </c>
      <c r="D35" s="25" t="s">
        <v>3470</v>
      </c>
      <c r="E35" s="40" t="s">
        <v>3471</v>
      </c>
      <c r="F35" s="35">
        <v>81357959023</v>
      </c>
      <c r="G35" s="27" t="s">
        <v>3180</v>
      </c>
      <c r="H35" s="25" t="s">
        <v>3469</v>
      </c>
      <c r="I35" s="25" t="s">
        <v>3469</v>
      </c>
      <c r="J35" s="25" t="s">
        <v>3472</v>
      </c>
      <c r="K35" s="27"/>
      <c r="L35" s="27"/>
      <c r="M35" s="27"/>
      <c r="N35" s="27" t="s">
        <v>102</v>
      </c>
      <c r="O35" s="25"/>
      <c r="P35" s="25" t="s">
        <v>3182</v>
      </c>
      <c r="Q35" s="25"/>
      <c r="R35" s="25"/>
      <c r="S35" s="27">
        <v>2018</v>
      </c>
      <c r="T35" s="33" t="s">
        <v>3203</v>
      </c>
      <c r="U35" s="30" t="s">
        <v>3473</v>
      </c>
      <c r="V35" s="106" t="s">
        <v>3474</v>
      </c>
      <c r="W35" s="30" t="s">
        <v>3475</v>
      </c>
      <c r="X35" s="30"/>
      <c r="Y35" s="25"/>
      <c r="Z35" s="25"/>
      <c r="AA35" s="25" t="s">
        <v>63</v>
      </c>
      <c r="AB35" s="31">
        <v>10000000</v>
      </c>
      <c r="AC35" s="25"/>
      <c r="AD35" s="25"/>
      <c r="AE35" s="30"/>
      <c r="AF35" s="25" t="s">
        <v>3198</v>
      </c>
      <c r="AG35" s="25"/>
      <c r="AH35" s="31"/>
      <c r="AI35" s="31"/>
      <c r="AJ35" s="27">
        <v>1500</v>
      </c>
      <c r="AK35" s="34" t="s">
        <v>3476</v>
      </c>
      <c r="AL35" s="25"/>
      <c r="AM35" s="25"/>
      <c r="AN35" s="25"/>
      <c r="AO35" s="25"/>
      <c r="AP35" s="25"/>
    </row>
    <row r="36" spans="1:42" ht="108" customHeight="1">
      <c r="A36" s="24">
        <f t="shared" si="0"/>
        <v>35</v>
      </c>
      <c r="B36" s="25" t="s">
        <v>3477</v>
      </c>
      <c r="C36" s="25" t="s">
        <v>3478</v>
      </c>
      <c r="D36" s="25" t="s">
        <v>3479</v>
      </c>
      <c r="E36" s="40" t="s">
        <v>1744</v>
      </c>
      <c r="F36" s="35">
        <v>82131394619</v>
      </c>
      <c r="G36" s="27" t="s">
        <v>3180</v>
      </c>
      <c r="H36" s="27" t="s">
        <v>3480</v>
      </c>
      <c r="I36" s="25" t="s">
        <v>3478</v>
      </c>
      <c r="J36" s="25" t="s">
        <v>3481</v>
      </c>
      <c r="K36" s="27">
        <v>220207242547</v>
      </c>
      <c r="L36" s="27" t="s">
        <v>3482</v>
      </c>
      <c r="M36" s="27">
        <v>220207242547</v>
      </c>
      <c r="N36" s="27" t="s">
        <v>102</v>
      </c>
      <c r="O36" s="25"/>
      <c r="P36" s="25" t="s">
        <v>3182</v>
      </c>
      <c r="Q36" s="25"/>
      <c r="R36" s="25"/>
      <c r="S36" s="27">
        <v>2018</v>
      </c>
      <c r="T36" s="33" t="s">
        <v>3248</v>
      </c>
      <c r="U36" s="30" t="s">
        <v>3483</v>
      </c>
      <c r="V36" s="106" t="s">
        <v>3484</v>
      </c>
      <c r="W36" s="30" t="s">
        <v>3485</v>
      </c>
      <c r="X36" s="30"/>
      <c r="Y36" s="25"/>
      <c r="Z36" s="25"/>
      <c r="AA36" s="25" t="s">
        <v>63</v>
      </c>
      <c r="AB36" s="39">
        <v>10000000</v>
      </c>
      <c r="AC36" s="25"/>
      <c r="AD36" s="25"/>
      <c r="AE36" s="30"/>
      <c r="AF36" s="25" t="s">
        <v>3186</v>
      </c>
      <c r="AG36" s="25"/>
      <c r="AH36" s="39" t="s">
        <v>3486</v>
      </c>
      <c r="AI36" s="39" t="s">
        <v>3487</v>
      </c>
      <c r="AJ36" s="27">
        <v>750</v>
      </c>
      <c r="AK36" s="34" t="s">
        <v>3488</v>
      </c>
      <c r="AL36" s="25"/>
      <c r="AM36" s="25"/>
      <c r="AN36" s="27">
        <v>1</v>
      </c>
      <c r="AO36" s="27" t="s">
        <v>3489</v>
      </c>
      <c r="AP36" s="27" t="s">
        <v>3490</v>
      </c>
    </row>
    <row r="37" spans="1:42" ht="76.5" customHeight="1">
      <c r="A37" s="24">
        <f t="shared" si="0"/>
        <v>36</v>
      </c>
      <c r="B37" s="25" t="s">
        <v>3491</v>
      </c>
      <c r="C37" s="25" t="s">
        <v>3492</v>
      </c>
      <c r="D37" s="25" t="s">
        <v>3493</v>
      </c>
      <c r="E37" s="40" t="s">
        <v>3494</v>
      </c>
      <c r="F37" s="35">
        <v>87851018452</v>
      </c>
      <c r="G37" s="27" t="s">
        <v>3180</v>
      </c>
      <c r="H37" s="25" t="s">
        <v>3492</v>
      </c>
      <c r="I37" s="25" t="s">
        <v>3492</v>
      </c>
      <c r="J37" s="25" t="s">
        <v>3495</v>
      </c>
      <c r="K37" s="27"/>
      <c r="L37" s="27"/>
      <c r="M37" s="27"/>
      <c r="N37" s="27" t="s">
        <v>102</v>
      </c>
      <c r="O37" s="25"/>
      <c r="P37" s="25" t="s">
        <v>3182</v>
      </c>
      <c r="Q37" s="25"/>
      <c r="R37" s="25"/>
      <c r="S37" s="27">
        <v>2018</v>
      </c>
      <c r="T37" s="33" t="s">
        <v>3248</v>
      </c>
      <c r="U37" s="30" t="s">
        <v>3496</v>
      </c>
      <c r="V37" s="106" t="s">
        <v>3497</v>
      </c>
      <c r="W37" s="30" t="s">
        <v>3498</v>
      </c>
      <c r="X37" s="30"/>
      <c r="Y37" s="25"/>
      <c r="Z37" s="25"/>
      <c r="AA37" s="25" t="s">
        <v>63</v>
      </c>
      <c r="AB37" s="31">
        <v>10000000</v>
      </c>
      <c r="AC37" s="25"/>
      <c r="AD37" s="25"/>
      <c r="AE37" s="30"/>
      <c r="AF37" s="25" t="s">
        <v>3206</v>
      </c>
      <c r="AG37" s="25"/>
      <c r="AH37" s="31"/>
      <c r="AI37" s="31"/>
      <c r="AJ37" s="27">
        <v>500</v>
      </c>
      <c r="AK37" s="34" t="s">
        <v>3499</v>
      </c>
      <c r="AL37" s="25"/>
      <c r="AM37" s="25"/>
      <c r="AN37" s="25"/>
      <c r="AO37" s="25"/>
      <c r="AP37" s="25"/>
    </row>
    <row r="38" spans="1:42" ht="123" customHeight="1">
      <c r="A38" s="24">
        <f t="shared" si="0"/>
        <v>37</v>
      </c>
      <c r="B38" s="25" t="s">
        <v>3500</v>
      </c>
      <c r="C38" s="25" t="s">
        <v>3501</v>
      </c>
      <c r="D38" s="25" t="s">
        <v>3502</v>
      </c>
      <c r="E38" s="40" t="s">
        <v>1628</v>
      </c>
      <c r="F38" s="35">
        <v>81357455300</v>
      </c>
      <c r="G38" s="27" t="s">
        <v>3180</v>
      </c>
      <c r="H38" s="25" t="s">
        <v>3501</v>
      </c>
      <c r="I38" s="25" t="s">
        <v>3501</v>
      </c>
      <c r="J38" s="25" t="s">
        <v>3503</v>
      </c>
      <c r="K38" s="27"/>
      <c r="L38" s="27"/>
      <c r="M38" s="27"/>
      <c r="N38" s="27" t="s">
        <v>102</v>
      </c>
      <c r="O38" s="25"/>
      <c r="P38" s="25" t="s">
        <v>3182</v>
      </c>
      <c r="Q38" s="25"/>
      <c r="R38" s="25"/>
      <c r="S38" s="27">
        <v>2018</v>
      </c>
      <c r="T38" s="33" t="s">
        <v>3248</v>
      </c>
      <c r="U38" s="30" t="s">
        <v>3504</v>
      </c>
      <c r="V38" s="106" t="s">
        <v>3505</v>
      </c>
      <c r="W38" s="30" t="s">
        <v>3506</v>
      </c>
      <c r="X38" s="30"/>
      <c r="Y38" s="25"/>
      <c r="Z38" s="25"/>
      <c r="AA38" s="25" t="s">
        <v>63</v>
      </c>
      <c r="AB38" s="31"/>
      <c r="AC38" s="25"/>
      <c r="AD38" s="25"/>
      <c r="AE38" s="30"/>
      <c r="AF38" s="25" t="s">
        <v>3186</v>
      </c>
      <c r="AG38" s="25"/>
      <c r="AH38" s="31"/>
      <c r="AI38" s="31"/>
      <c r="AJ38" s="27">
        <v>85</v>
      </c>
      <c r="AK38" s="34" t="s">
        <v>3507</v>
      </c>
      <c r="AL38" s="25"/>
      <c r="AM38" s="25"/>
      <c r="AN38" s="25"/>
      <c r="AO38" s="25"/>
      <c r="AP38" s="25"/>
    </row>
    <row r="39" spans="1:42" ht="87.75" customHeight="1">
      <c r="A39" s="24">
        <f t="shared" si="0"/>
        <v>38</v>
      </c>
      <c r="B39" s="25" t="s">
        <v>3508</v>
      </c>
      <c r="C39" s="25" t="s">
        <v>3509</v>
      </c>
      <c r="D39" s="25" t="s">
        <v>3510</v>
      </c>
      <c r="E39" s="40" t="s">
        <v>3511</v>
      </c>
      <c r="F39" s="35">
        <v>81217267355</v>
      </c>
      <c r="G39" s="27" t="s">
        <v>3180</v>
      </c>
      <c r="H39" s="25" t="s">
        <v>3509</v>
      </c>
      <c r="I39" s="25" t="s">
        <v>3509</v>
      </c>
      <c r="J39" s="25" t="s">
        <v>3512</v>
      </c>
      <c r="K39" s="27"/>
      <c r="L39" s="27"/>
      <c r="M39" s="27"/>
      <c r="N39" s="27" t="s">
        <v>102</v>
      </c>
      <c r="O39" s="25"/>
      <c r="P39" s="25" t="s">
        <v>3182</v>
      </c>
      <c r="Q39" s="25"/>
      <c r="R39" s="25"/>
      <c r="S39" s="27">
        <v>2018</v>
      </c>
      <c r="T39" s="33" t="s">
        <v>3203</v>
      </c>
      <c r="U39" s="30" t="s">
        <v>3513</v>
      </c>
      <c r="V39" s="106" t="s">
        <v>3514</v>
      </c>
      <c r="W39" s="30" t="s">
        <v>3515</v>
      </c>
      <c r="X39" s="30"/>
      <c r="Y39" s="25"/>
      <c r="Z39" s="25"/>
      <c r="AA39" s="25" t="s">
        <v>63</v>
      </c>
      <c r="AB39" s="39">
        <v>50000000</v>
      </c>
      <c r="AC39" s="25"/>
      <c r="AD39" s="25"/>
      <c r="AE39" s="30"/>
      <c r="AF39" s="25" t="s">
        <v>3186</v>
      </c>
      <c r="AG39" s="25"/>
      <c r="AH39" s="31"/>
      <c r="AI39" s="31"/>
      <c r="AJ39" s="27">
        <v>35</v>
      </c>
      <c r="AK39" s="34" t="s">
        <v>3516</v>
      </c>
      <c r="AL39" s="25"/>
      <c r="AM39" s="25"/>
      <c r="AN39" s="25"/>
      <c r="AO39" s="25"/>
      <c r="AP39" s="25"/>
    </row>
    <row r="40" spans="1:42" ht="114" customHeight="1">
      <c r="A40" s="24">
        <f t="shared" si="0"/>
        <v>39</v>
      </c>
      <c r="B40" s="25" t="s">
        <v>3517</v>
      </c>
      <c r="C40" s="25" t="s">
        <v>3518</v>
      </c>
      <c r="D40" s="25" t="s">
        <v>3519</v>
      </c>
      <c r="E40" s="40" t="s">
        <v>3520</v>
      </c>
      <c r="F40" s="35">
        <v>81218599785</v>
      </c>
      <c r="G40" s="27" t="s">
        <v>3180</v>
      </c>
      <c r="H40" s="25" t="s">
        <v>3518</v>
      </c>
      <c r="I40" s="25" t="s">
        <v>3518</v>
      </c>
      <c r="J40" s="25" t="s">
        <v>3521</v>
      </c>
      <c r="K40" s="27"/>
      <c r="L40" s="27"/>
      <c r="M40" s="27"/>
      <c r="N40" s="27" t="s">
        <v>3195</v>
      </c>
      <c r="O40" s="25"/>
      <c r="P40" s="25" t="s">
        <v>3182</v>
      </c>
      <c r="Q40" s="25" t="s">
        <v>3195</v>
      </c>
      <c r="R40" s="25"/>
      <c r="S40" s="27">
        <v>2018</v>
      </c>
      <c r="T40" s="33" t="s">
        <v>3203</v>
      </c>
      <c r="U40" s="30" t="s">
        <v>3522</v>
      </c>
      <c r="V40" s="106" t="s">
        <v>3523</v>
      </c>
      <c r="W40" s="30" t="s">
        <v>3524</v>
      </c>
      <c r="X40" s="30"/>
      <c r="Y40" s="25"/>
      <c r="Z40" s="25"/>
      <c r="AA40" s="25" t="s">
        <v>63</v>
      </c>
      <c r="AB40" s="31"/>
      <c r="AC40" s="25"/>
      <c r="AD40" s="25"/>
      <c r="AE40" s="30"/>
      <c r="AF40" s="25" t="s">
        <v>3198</v>
      </c>
      <c r="AG40" s="25"/>
      <c r="AH40" s="31"/>
      <c r="AI40" s="31"/>
      <c r="AJ40" s="27">
        <v>1300</v>
      </c>
      <c r="AK40" s="25" t="s">
        <v>3525</v>
      </c>
      <c r="AL40" s="25"/>
      <c r="AM40" s="25"/>
      <c r="AN40" s="25"/>
      <c r="AO40" s="25"/>
      <c r="AP40" s="25"/>
    </row>
    <row r="41" spans="1:42" ht="90.75" customHeight="1">
      <c r="A41" s="24">
        <f t="shared" si="0"/>
        <v>40</v>
      </c>
      <c r="B41" s="26" t="s">
        <v>3526</v>
      </c>
      <c r="C41" s="25" t="s">
        <v>3527</v>
      </c>
      <c r="D41" s="25" t="s">
        <v>3528</v>
      </c>
      <c r="E41" s="40" t="s">
        <v>3529</v>
      </c>
      <c r="F41" s="35">
        <v>81931622153</v>
      </c>
      <c r="G41" s="27" t="s">
        <v>3193</v>
      </c>
      <c r="H41" s="25" t="s">
        <v>3527</v>
      </c>
      <c r="I41" s="25" t="s">
        <v>3527</v>
      </c>
      <c r="J41" s="25" t="s">
        <v>3530</v>
      </c>
      <c r="K41" s="27"/>
      <c r="L41" s="27"/>
      <c r="M41" s="27"/>
      <c r="N41" s="27" t="s">
        <v>102</v>
      </c>
      <c r="O41" s="25"/>
      <c r="P41" s="25" t="s">
        <v>3195</v>
      </c>
      <c r="Q41" s="25"/>
      <c r="R41" s="25"/>
      <c r="S41" s="27">
        <v>2018</v>
      </c>
      <c r="T41" s="33" t="s">
        <v>3248</v>
      </c>
      <c r="U41" s="30" t="s">
        <v>3531</v>
      </c>
      <c r="V41" s="106" t="s">
        <v>3532</v>
      </c>
      <c r="W41" s="30" t="s">
        <v>3533</v>
      </c>
      <c r="X41" s="30"/>
      <c r="Y41" s="25"/>
      <c r="Z41" s="25"/>
      <c r="AA41" s="25" t="s">
        <v>63</v>
      </c>
      <c r="AB41" s="31"/>
      <c r="AC41" s="25"/>
      <c r="AD41" s="25"/>
      <c r="AE41" s="30"/>
      <c r="AF41" s="25" t="s">
        <v>3534</v>
      </c>
      <c r="AG41" s="25"/>
      <c r="AH41" s="31"/>
      <c r="AI41" s="31"/>
      <c r="AJ41" s="27">
        <v>600</v>
      </c>
      <c r="AK41" s="34" t="s">
        <v>3535</v>
      </c>
      <c r="AL41" s="25"/>
      <c r="AM41" s="25"/>
      <c r="AN41" s="25"/>
      <c r="AO41" s="25"/>
      <c r="AP41" s="25"/>
    </row>
    <row r="42" spans="1:42" ht="129.75" customHeight="1">
      <c r="A42" s="24">
        <f t="shared" si="0"/>
        <v>41</v>
      </c>
      <c r="B42" s="25" t="s">
        <v>3536</v>
      </c>
      <c r="C42" s="25" t="s">
        <v>3537</v>
      </c>
      <c r="D42" s="25" t="s">
        <v>3538</v>
      </c>
      <c r="E42" s="27" t="s">
        <v>3539</v>
      </c>
      <c r="F42" s="35">
        <v>81231307425</v>
      </c>
      <c r="G42" s="27" t="s">
        <v>3180</v>
      </c>
      <c r="H42" s="25" t="s">
        <v>3537</v>
      </c>
      <c r="I42" s="25" t="s">
        <v>3537</v>
      </c>
      <c r="J42" s="25" t="s">
        <v>3540</v>
      </c>
      <c r="K42" s="27"/>
      <c r="L42" s="27"/>
      <c r="M42" s="27"/>
      <c r="N42" s="27" t="s">
        <v>102</v>
      </c>
      <c r="O42" s="25"/>
      <c r="P42" s="25" t="s">
        <v>3182</v>
      </c>
      <c r="Q42" s="25"/>
      <c r="R42" s="25"/>
      <c r="S42" s="27">
        <v>2018</v>
      </c>
      <c r="T42" s="33" t="s">
        <v>3203</v>
      </c>
      <c r="U42" s="30" t="s">
        <v>3541</v>
      </c>
      <c r="V42" s="106" t="s">
        <v>3542</v>
      </c>
      <c r="W42" s="30" t="s">
        <v>3543</v>
      </c>
      <c r="X42" s="30"/>
      <c r="Y42" s="25"/>
      <c r="Z42" s="25"/>
      <c r="AA42" s="25" t="s">
        <v>63</v>
      </c>
      <c r="AB42" s="31">
        <v>5000000</v>
      </c>
      <c r="AC42" s="25"/>
      <c r="AD42" s="25"/>
      <c r="AE42" s="30"/>
      <c r="AF42" s="25" t="s">
        <v>3198</v>
      </c>
      <c r="AG42" s="25"/>
      <c r="AH42" s="31"/>
      <c r="AI42" s="31"/>
      <c r="AJ42" s="27">
        <v>32000</v>
      </c>
      <c r="AK42" s="25" t="s">
        <v>3544</v>
      </c>
      <c r="AL42" s="25"/>
      <c r="AM42" s="25"/>
      <c r="AN42" s="25"/>
      <c r="AO42" s="25"/>
      <c r="AP42" s="25"/>
    </row>
    <row r="43" spans="1:42" ht="87" customHeight="1">
      <c r="A43" s="24">
        <f t="shared" si="0"/>
        <v>42</v>
      </c>
      <c r="B43" s="25" t="s">
        <v>3545</v>
      </c>
      <c r="C43" s="25" t="s">
        <v>3546</v>
      </c>
      <c r="D43" s="25" t="s">
        <v>3547</v>
      </c>
      <c r="E43" s="40" t="s">
        <v>430</v>
      </c>
      <c r="F43" s="35">
        <v>313539782</v>
      </c>
      <c r="G43" s="27" t="s">
        <v>3180</v>
      </c>
      <c r="H43" s="25" t="s">
        <v>3546</v>
      </c>
      <c r="I43" s="25" t="s">
        <v>3546</v>
      </c>
      <c r="J43" s="27" t="s">
        <v>434</v>
      </c>
      <c r="K43" s="27"/>
      <c r="L43" s="27"/>
      <c r="M43" s="27"/>
      <c r="N43" s="27" t="s">
        <v>102</v>
      </c>
      <c r="O43" s="25"/>
      <c r="P43" s="25" t="s">
        <v>3182</v>
      </c>
      <c r="Q43" s="25" t="s">
        <v>3195</v>
      </c>
      <c r="R43" s="25"/>
      <c r="S43" s="27">
        <v>2018</v>
      </c>
      <c r="T43" s="33" t="s">
        <v>3203</v>
      </c>
      <c r="U43" s="30" t="s">
        <v>3548</v>
      </c>
      <c r="V43" s="106" t="s">
        <v>3549</v>
      </c>
      <c r="W43" s="30" t="s">
        <v>3550</v>
      </c>
      <c r="X43" s="30"/>
      <c r="Y43" s="25"/>
      <c r="Z43" s="25"/>
      <c r="AA43" s="25" t="s">
        <v>63</v>
      </c>
      <c r="AB43" s="31"/>
      <c r="AC43" s="25"/>
      <c r="AD43" s="25"/>
      <c r="AE43" s="30"/>
      <c r="AF43" s="25" t="s">
        <v>3198</v>
      </c>
      <c r="AG43" s="25"/>
      <c r="AH43" s="31"/>
      <c r="AI43" s="31"/>
      <c r="AJ43" s="27">
        <v>13000</v>
      </c>
      <c r="AK43" s="25" t="s">
        <v>3551</v>
      </c>
      <c r="AL43" s="25"/>
      <c r="AM43" s="25"/>
      <c r="AN43" s="27">
        <v>2</v>
      </c>
      <c r="AO43" s="25"/>
      <c r="AP43" s="25"/>
    </row>
    <row r="44" spans="1:42" ht="97.5" customHeight="1">
      <c r="A44" s="24">
        <f t="shared" si="0"/>
        <v>43</v>
      </c>
      <c r="B44" s="25" t="s">
        <v>3552</v>
      </c>
      <c r="C44" s="25" t="s">
        <v>3553</v>
      </c>
      <c r="D44" s="25" t="s">
        <v>3554</v>
      </c>
      <c r="E44" s="27" t="s">
        <v>2001</v>
      </c>
      <c r="F44" s="35">
        <v>85731860606</v>
      </c>
      <c r="G44" s="27" t="s">
        <v>3180</v>
      </c>
      <c r="H44" s="25" t="s">
        <v>3553</v>
      </c>
      <c r="I44" s="25" t="s">
        <v>3553</v>
      </c>
      <c r="J44" s="25" t="s">
        <v>3555</v>
      </c>
      <c r="K44" s="27"/>
      <c r="L44" s="27"/>
      <c r="M44" s="27"/>
      <c r="N44" s="27" t="s">
        <v>102</v>
      </c>
      <c r="O44" s="25"/>
      <c r="P44" s="25" t="s">
        <v>3182</v>
      </c>
      <c r="Q44" s="25"/>
      <c r="R44" s="25"/>
      <c r="S44" s="27">
        <v>2018</v>
      </c>
      <c r="T44" s="33" t="s">
        <v>3248</v>
      </c>
      <c r="U44" s="30" t="s">
        <v>3556</v>
      </c>
      <c r="V44" s="106" t="s">
        <v>3557</v>
      </c>
      <c r="W44" s="30" t="s">
        <v>3558</v>
      </c>
      <c r="X44" s="30"/>
      <c r="Y44" s="25"/>
      <c r="Z44" s="25"/>
      <c r="AA44" s="25" t="s">
        <v>63</v>
      </c>
      <c r="AB44" s="31">
        <v>10000000</v>
      </c>
      <c r="AC44" s="25"/>
      <c r="AD44" s="25"/>
      <c r="AE44" s="30"/>
      <c r="AF44" s="25" t="s">
        <v>3206</v>
      </c>
      <c r="AG44" s="25"/>
      <c r="AH44" s="31"/>
      <c r="AI44" s="31"/>
      <c r="AJ44" s="27">
        <v>1500</v>
      </c>
      <c r="AK44" s="25" t="s">
        <v>3559</v>
      </c>
      <c r="AL44" s="25"/>
      <c r="AM44" s="25"/>
      <c r="AN44" s="25"/>
      <c r="AO44" s="25"/>
      <c r="AP44" s="25"/>
    </row>
    <row r="45" spans="1:42" ht="100.5" customHeight="1">
      <c r="A45" s="24">
        <f t="shared" si="0"/>
        <v>44</v>
      </c>
      <c r="B45" s="25" t="s">
        <v>3560</v>
      </c>
      <c r="C45" s="25" t="s">
        <v>3561</v>
      </c>
      <c r="D45" s="25" t="s">
        <v>3562</v>
      </c>
      <c r="E45" s="40" t="s">
        <v>3563</v>
      </c>
      <c r="F45" s="35">
        <v>87854495105</v>
      </c>
      <c r="G45" s="27" t="s">
        <v>3180</v>
      </c>
      <c r="H45" s="25" t="s">
        <v>3561</v>
      </c>
      <c r="I45" s="25" t="s">
        <v>3561</v>
      </c>
      <c r="J45" s="25" t="s">
        <v>3565</v>
      </c>
      <c r="K45" s="27"/>
      <c r="L45" s="27"/>
      <c r="M45" s="27"/>
      <c r="N45" s="27" t="s">
        <v>102</v>
      </c>
      <c r="O45" s="25"/>
      <c r="P45" s="25" t="s">
        <v>3182</v>
      </c>
      <c r="Q45" s="25" t="s">
        <v>3195</v>
      </c>
      <c r="R45" s="25"/>
      <c r="S45" s="27">
        <v>2018</v>
      </c>
      <c r="T45" s="33" t="s">
        <v>3203</v>
      </c>
      <c r="U45" s="30" t="s">
        <v>3566</v>
      </c>
      <c r="V45" s="106" t="s">
        <v>3567</v>
      </c>
      <c r="W45" s="30" t="s">
        <v>3568</v>
      </c>
      <c r="X45" s="30"/>
      <c r="Y45" s="25"/>
      <c r="Z45" s="25"/>
      <c r="AA45" s="25" t="s">
        <v>63</v>
      </c>
      <c r="AB45" s="31"/>
      <c r="AC45" s="25"/>
      <c r="AD45" s="25"/>
      <c r="AE45" s="30"/>
      <c r="AF45" s="25" t="s">
        <v>3198</v>
      </c>
      <c r="AG45" s="25"/>
      <c r="AH45" s="31"/>
      <c r="AI45" s="31"/>
      <c r="AJ45" s="27">
        <v>18000</v>
      </c>
      <c r="AK45" s="34" t="s">
        <v>3569</v>
      </c>
      <c r="AL45" s="25"/>
      <c r="AM45" s="25"/>
      <c r="AN45" s="25"/>
      <c r="AO45" s="25"/>
      <c r="AP45" s="25"/>
    </row>
    <row r="46" spans="1:42" ht="75.75" customHeight="1">
      <c r="A46" s="24">
        <f t="shared" si="0"/>
        <v>45</v>
      </c>
      <c r="B46" s="25" t="s">
        <v>3570</v>
      </c>
      <c r="C46" s="25" t="s">
        <v>3571</v>
      </c>
      <c r="D46" s="25" t="s">
        <v>3572</v>
      </c>
      <c r="E46" s="40" t="s">
        <v>3573</v>
      </c>
      <c r="F46" s="35">
        <v>81333000937</v>
      </c>
      <c r="G46" s="27" t="s">
        <v>3180</v>
      </c>
      <c r="H46" s="25" t="s">
        <v>3571</v>
      </c>
      <c r="I46" s="25" t="s">
        <v>3571</v>
      </c>
      <c r="J46" s="25" t="s">
        <v>3574</v>
      </c>
      <c r="K46" s="27"/>
      <c r="L46" s="27"/>
      <c r="M46" s="27"/>
      <c r="N46" s="27" t="s">
        <v>102</v>
      </c>
      <c r="O46" s="25"/>
      <c r="P46" s="25" t="s">
        <v>3182</v>
      </c>
      <c r="Q46" s="25" t="s">
        <v>3195</v>
      </c>
      <c r="R46" s="25"/>
      <c r="S46" s="27">
        <v>2018</v>
      </c>
      <c r="T46" s="33" t="s">
        <v>3248</v>
      </c>
      <c r="U46" s="30" t="s">
        <v>3575</v>
      </c>
      <c r="V46" s="106" t="s">
        <v>3576</v>
      </c>
      <c r="W46" s="30" t="s">
        <v>3577</v>
      </c>
      <c r="X46" s="30"/>
      <c r="Y46" s="25"/>
      <c r="Z46" s="25"/>
      <c r="AA46" s="25" t="s">
        <v>63</v>
      </c>
      <c r="AB46" s="31"/>
      <c r="AC46" s="25"/>
      <c r="AD46" s="25"/>
      <c r="AE46" s="30"/>
      <c r="AF46" s="25" t="s">
        <v>3198</v>
      </c>
      <c r="AG46" s="25"/>
      <c r="AH46" s="31"/>
      <c r="AI46" s="31"/>
      <c r="AJ46" s="27">
        <v>12000</v>
      </c>
      <c r="AK46" s="25" t="s">
        <v>3578</v>
      </c>
      <c r="AL46" s="25"/>
      <c r="AM46" s="25"/>
      <c r="AN46" s="25"/>
      <c r="AO46" s="25"/>
      <c r="AP46" s="25"/>
    </row>
    <row r="47" spans="1:42" ht="94.5" customHeight="1">
      <c r="A47" s="24">
        <f t="shared" si="0"/>
        <v>46</v>
      </c>
      <c r="B47" s="41" t="s">
        <v>3579</v>
      </c>
      <c r="C47" s="25" t="s">
        <v>3580</v>
      </c>
      <c r="D47" s="25" t="s">
        <v>3581</v>
      </c>
      <c r="E47" s="27" t="s">
        <v>3582</v>
      </c>
      <c r="F47" s="35">
        <v>85105114550</v>
      </c>
      <c r="G47" s="27" t="s">
        <v>3180</v>
      </c>
      <c r="H47" s="25" t="s">
        <v>3580</v>
      </c>
      <c r="I47" s="25" t="s">
        <v>3580</v>
      </c>
      <c r="J47" s="25" t="s">
        <v>3583</v>
      </c>
      <c r="K47" s="27"/>
      <c r="L47" s="27"/>
      <c r="M47" s="27"/>
      <c r="N47" s="27" t="s">
        <v>3195</v>
      </c>
      <c r="O47" s="25"/>
      <c r="P47" s="25" t="s">
        <v>3182</v>
      </c>
      <c r="Q47" s="25" t="s">
        <v>3195</v>
      </c>
      <c r="R47" s="25"/>
      <c r="S47" s="27">
        <v>2018</v>
      </c>
      <c r="T47" s="33" t="s">
        <v>3248</v>
      </c>
      <c r="U47" s="30" t="s">
        <v>3584</v>
      </c>
      <c r="V47" s="106" t="s">
        <v>3585</v>
      </c>
      <c r="W47" s="30" t="s">
        <v>3586</v>
      </c>
      <c r="X47" s="30"/>
      <c r="Y47" s="25"/>
      <c r="Z47" s="25"/>
      <c r="AA47" s="25" t="s">
        <v>63</v>
      </c>
      <c r="AB47" s="39">
        <v>10000000</v>
      </c>
      <c r="AC47" s="25"/>
      <c r="AD47" s="25"/>
      <c r="AE47" s="30"/>
      <c r="AF47" s="25" t="s">
        <v>3198</v>
      </c>
      <c r="AG47" s="25"/>
      <c r="AH47" s="31"/>
      <c r="AI47" s="31"/>
      <c r="AJ47" s="27">
        <v>1900</v>
      </c>
      <c r="AK47" s="25" t="s">
        <v>3587</v>
      </c>
      <c r="AL47" s="25"/>
      <c r="AM47" s="25"/>
      <c r="AN47" s="25"/>
      <c r="AO47" s="25"/>
      <c r="AP47" s="25"/>
    </row>
    <row r="48" spans="1:42" ht="99.75" customHeight="1">
      <c r="A48" s="24">
        <f t="shared" si="0"/>
        <v>47</v>
      </c>
      <c r="B48" s="25" t="s">
        <v>3588</v>
      </c>
      <c r="C48" s="25" t="s">
        <v>3589</v>
      </c>
      <c r="D48" s="25" t="s">
        <v>3590</v>
      </c>
      <c r="E48" s="40" t="s">
        <v>2447</v>
      </c>
      <c r="F48" s="35">
        <v>81233549188</v>
      </c>
      <c r="G48" s="27" t="s">
        <v>3180</v>
      </c>
      <c r="H48" s="25" t="s">
        <v>3589</v>
      </c>
      <c r="I48" s="25" t="s">
        <v>3589</v>
      </c>
      <c r="J48" s="25" t="s">
        <v>3591</v>
      </c>
      <c r="K48" s="27"/>
      <c r="L48" s="27"/>
      <c r="M48" s="27"/>
      <c r="N48" s="27" t="s">
        <v>102</v>
      </c>
      <c r="O48" s="25"/>
      <c r="P48" s="25" t="s">
        <v>3182</v>
      </c>
      <c r="Q48" s="25" t="s">
        <v>3195</v>
      </c>
      <c r="R48" s="25"/>
      <c r="S48" s="27">
        <v>2018</v>
      </c>
      <c r="T48" s="33" t="s">
        <v>3203</v>
      </c>
      <c r="U48" s="30" t="s">
        <v>3592</v>
      </c>
      <c r="V48" s="106" t="s">
        <v>3593</v>
      </c>
      <c r="W48" s="30" t="s">
        <v>3594</v>
      </c>
      <c r="X48" s="30"/>
      <c r="Y48" s="25"/>
      <c r="Z48" s="25"/>
      <c r="AA48" s="25" t="s">
        <v>63</v>
      </c>
      <c r="AB48" s="31">
        <v>25000000</v>
      </c>
      <c r="AC48" s="25"/>
      <c r="AD48" s="25"/>
      <c r="AE48" s="30"/>
      <c r="AF48" s="25" t="s">
        <v>3198</v>
      </c>
      <c r="AG48" s="25"/>
      <c r="AH48" s="31"/>
      <c r="AI48" s="31"/>
      <c r="AJ48" s="27">
        <v>5500</v>
      </c>
      <c r="AK48" s="25" t="s">
        <v>3595</v>
      </c>
      <c r="AL48" s="25"/>
      <c r="AM48" s="25"/>
      <c r="AN48" s="25"/>
      <c r="AO48" s="25"/>
      <c r="AP48" s="25"/>
    </row>
    <row r="49" spans="1:42" ht="104.25" customHeight="1">
      <c r="A49" s="24">
        <f t="shared" si="0"/>
        <v>48</v>
      </c>
      <c r="B49" s="25" t="s">
        <v>3596</v>
      </c>
      <c r="C49" s="25" t="s">
        <v>3597</v>
      </c>
      <c r="D49" s="25" t="s">
        <v>3598</v>
      </c>
      <c r="E49" s="40" t="s">
        <v>3599</v>
      </c>
      <c r="F49" s="35">
        <v>85733174797</v>
      </c>
      <c r="G49" s="27" t="s">
        <v>3180</v>
      </c>
      <c r="H49" s="25" t="s">
        <v>3597</v>
      </c>
      <c r="I49" s="25" t="s">
        <v>3597</v>
      </c>
      <c r="J49" s="25" t="s">
        <v>3600</v>
      </c>
      <c r="K49" s="27"/>
      <c r="L49" s="27" t="s">
        <v>3601</v>
      </c>
      <c r="M49" s="27"/>
      <c r="N49" s="27" t="s">
        <v>11392</v>
      </c>
      <c r="O49" s="25"/>
      <c r="P49" s="25" t="s">
        <v>3182</v>
      </c>
      <c r="Q49" s="25" t="s">
        <v>3195</v>
      </c>
      <c r="R49" s="25"/>
      <c r="S49" s="27">
        <v>2018</v>
      </c>
      <c r="T49" s="33" t="s">
        <v>3203</v>
      </c>
      <c r="U49" s="30" t="s">
        <v>3603</v>
      </c>
      <c r="V49" s="106" t="s">
        <v>3604</v>
      </c>
      <c r="W49" s="30" t="s">
        <v>3605</v>
      </c>
      <c r="X49" s="30"/>
      <c r="Y49" s="25"/>
      <c r="Z49" s="25"/>
      <c r="AA49" s="25" t="s">
        <v>63</v>
      </c>
      <c r="AB49" s="31"/>
      <c r="AC49" s="25"/>
      <c r="AD49" s="25"/>
      <c r="AE49" s="30"/>
      <c r="AF49" s="25" t="s">
        <v>3198</v>
      </c>
      <c r="AG49" s="25"/>
      <c r="AH49" s="39" t="s">
        <v>3606</v>
      </c>
      <c r="AI49" s="39" t="s">
        <v>3487</v>
      </c>
      <c r="AJ49" s="27">
        <v>3200</v>
      </c>
      <c r="AK49" s="25" t="s">
        <v>3607</v>
      </c>
      <c r="AL49" s="25"/>
      <c r="AM49" s="25"/>
      <c r="AN49" s="25"/>
      <c r="AO49" s="25"/>
      <c r="AP49" s="27" t="s">
        <v>3608</v>
      </c>
    </row>
    <row r="50" spans="1:42" ht="97.5" customHeight="1">
      <c r="A50" s="24">
        <f t="shared" si="0"/>
        <v>49</v>
      </c>
      <c r="B50" s="25" t="s">
        <v>3609</v>
      </c>
      <c r="C50" s="25" t="s">
        <v>3610</v>
      </c>
      <c r="D50" s="25" t="s">
        <v>3611</v>
      </c>
      <c r="E50" s="40" t="s">
        <v>3612</v>
      </c>
      <c r="F50" s="35">
        <v>8978812118</v>
      </c>
      <c r="G50" s="27" t="s">
        <v>3180</v>
      </c>
      <c r="H50" s="25" t="s">
        <v>3610</v>
      </c>
      <c r="I50" s="25" t="s">
        <v>3610</v>
      </c>
      <c r="J50" s="25" t="s">
        <v>3613</v>
      </c>
      <c r="K50" s="27"/>
      <c r="L50" s="27"/>
      <c r="M50" s="27"/>
      <c r="N50" s="27" t="s">
        <v>102</v>
      </c>
      <c r="O50" s="25"/>
      <c r="P50" s="25" t="s">
        <v>3182</v>
      </c>
      <c r="Q50" s="25" t="s">
        <v>3195</v>
      </c>
      <c r="R50" s="25"/>
      <c r="S50" s="27">
        <v>2018</v>
      </c>
      <c r="T50" s="33" t="s">
        <v>3203</v>
      </c>
      <c r="U50" s="30" t="s">
        <v>3614</v>
      </c>
      <c r="V50" s="106" t="s">
        <v>3615</v>
      </c>
      <c r="W50" s="30" t="s">
        <v>3616</v>
      </c>
      <c r="X50" s="30"/>
      <c r="Y50" s="25"/>
      <c r="Z50" s="25"/>
      <c r="AA50" s="25" t="s">
        <v>63</v>
      </c>
      <c r="AB50" s="31"/>
      <c r="AC50" s="25"/>
      <c r="AD50" s="25"/>
      <c r="AE50" s="30"/>
      <c r="AF50" s="25" t="s">
        <v>3186</v>
      </c>
      <c r="AG50" s="25"/>
      <c r="AH50" s="31"/>
      <c r="AI50" s="31"/>
      <c r="AJ50" s="27">
        <v>2200</v>
      </c>
      <c r="AK50" s="34" t="s">
        <v>3617</v>
      </c>
      <c r="AL50" s="25"/>
      <c r="AM50" s="25"/>
      <c r="AN50" s="25"/>
      <c r="AO50" s="25"/>
      <c r="AP50" s="25"/>
    </row>
    <row r="51" spans="1:42" ht="108" customHeight="1">
      <c r="A51" s="24">
        <f t="shared" si="0"/>
        <v>50</v>
      </c>
      <c r="B51" s="25" t="s">
        <v>3618</v>
      </c>
      <c r="C51" s="25" t="s">
        <v>3619</v>
      </c>
      <c r="D51" s="25" t="s">
        <v>3620</v>
      </c>
      <c r="E51" s="40" t="s">
        <v>3621</v>
      </c>
      <c r="F51" s="35">
        <v>81553004606</v>
      </c>
      <c r="G51" s="27" t="s">
        <v>3193</v>
      </c>
      <c r="H51" s="25" t="s">
        <v>3619</v>
      </c>
      <c r="I51" s="25" t="s">
        <v>3619</v>
      </c>
      <c r="J51" s="25" t="s">
        <v>3622</v>
      </c>
      <c r="K51" s="27"/>
      <c r="L51" s="27"/>
      <c r="M51" s="27"/>
      <c r="N51" s="27" t="s">
        <v>102</v>
      </c>
      <c r="O51" s="25"/>
      <c r="P51" s="25" t="s">
        <v>3182</v>
      </c>
      <c r="Q51" s="25" t="s">
        <v>3195</v>
      </c>
      <c r="R51" s="25"/>
      <c r="S51" s="27">
        <v>2018</v>
      </c>
      <c r="T51" s="33" t="s">
        <v>3203</v>
      </c>
      <c r="U51" s="30" t="s">
        <v>3623</v>
      </c>
      <c r="V51" s="106" t="s">
        <v>3624</v>
      </c>
      <c r="W51" s="30" t="s">
        <v>3625</v>
      </c>
      <c r="X51" s="30"/>
      <c r="Y51" s="25"/>
      <c r="Z51" s="25"/>
      <c r="AA51" s="25" t="s">
        <v>63</v>
      </c>
      <c r="AB51" s="31">
        <v>50000000</v>
      </c>
      <c r="AC51" s="25"/>
      <c r="AD51" s="25"/>
      <c r="AE51" s="30"/>
      <c r="AF51" s="25" t="s">
        <v>3198</v>
      </c>
      <c r="AG51" s="25"/>
      <c r="AH51" s="31"/>
      <c r="AI51" s="31"/>
      <c r="AJ51" s="25">
        <v>13000</v>
      </c>
      <c r="AK51" s="25" t="s">
        <v>3626</v>
      </c>
      <c r="AL51" s="25"/>
      <c r="AM51" s="25"/>
      <c r="AN51" s="25"/>
      <c r="AO51" s="25"/>
      <c r="AP51" s="25"/>
    </row>
    <row r="52" spans="1:42" ht="107.25" customHeight="1">
      <c r="A52" s="24">
        <f t="shared" si="0"/>
        <v>51</v>
      </c>
      <c r="B52" s="25" t="s">
        <v>3627</v>
      </c>
      <c r="C52" s="25" t="s">
        <v>3628</v>
      </c>
      <c r="D52" s="27" t="s">
        <v>3629</v>
      </c>
      <c r="E52" s="27" t="s">
        <v>3630</v>
      </c>
      <c r="F52" s="35">
        <v>81252099008</v>
      </c>
      <c r="G52" s="27" t="s">
        <v>3193</v>
      </c>
      <c r="H52" s="25" t="s">
        <v>3628</v>
      </c>
      <c r="I52" s="25" t="s">
        <v>3628</v>
      </c>
      <c r="J52" s="25" t="s">
        <v>3631</v>
      </c>
      <c r="K52" s="27"/>
      <c r="L52" s="27"/>
      <c r="M52" s="27"/>
      <c r="N52" s="27" t="s">
        <v>102</v>
      </c>
      <c r="O52" s="25"/>
      <c r="P52" s="25" t="s">
        <v>3182</v>
      </c>
      <c r="Q52" s="25"/>
      <c r="R52" s="25"/>
      <c r="S52" s="27">
        <v>2018</v>
      </c>
      <c r="T52" s="33" t="s">
        <v>3203</v>
      </c>
      <c r="U52" s="30" t="s">
        <v>3632</v>
      </c>
      <c r="V52" s="106" t="s">
        <v>3633</v>
      </c>
      <c r="W52" s="30" t="s">
        <v>3634</v>
      </c>
      <c r="X52" s="30"/>
      <c r="Y52" s="25"/>
      <c r="Z52" s="25"/>
      <c r="AA52" s="25" t="s">
        <v>63</v>
      </c>
      <c r="AB52" s="31">
        <v>37000000</v>
      </c>
      <c r="AC52" s="25"/>
      <c r="AD52" s="25"/>
      <c r="AE52" s="30"/>
      <c r="AF52" s="25" t="s">
        <v>3186</v>
      </c>
      <c r="AG52" s="25"/>
      <c r="AH52" s="31"/>
      <c r="AI52" s="31"/>
      <c r="AJ52" s="25">
        <v>2500</v>
      </c>
      <c r="AK52" s="25" t="s">
        <v>3607</v>
      </c>
      <c r="AL52" s="25"/>
      <c r="AM52" s="25"/>
      <c r="AN52" s="25"/>
      <c r="AO52" s="25"/>
      <c r="AP52" s="25"/>
    </row>
    <row r="53" spans="1:42" ht="89.25" customHeight="1">
      <c r="A53" s="24">
        <f t="shared" si="0"/>
        <v>52</v>
      </c>
      <c r="B53" s="25" t="s">
        <v>3635</v>
      </c>
      <c r="C53" s="25" t="s">
        <v>3636</v>
      </c>
      <c r="D53" s="25" t="s">
        <v>3637</v>
      </c>
      <c r="E53" s="40" t="s">
        <v>3638</v>
      </c>
      <c r="F53" s="35">
        <v>818378186</v>
      </c>
      <c r="G53" s="27" t="s">
        <v>3180</v>
      </c>
      <c r="H53" s="25" t="s">
        <v>3636</v>
      </c>
      <c r="I53" s="25" t="s">
        <v>3636</v>
      </c>
      <c r="J53" s="25" t="s">
        <v>3639</v>
      </c>
      <c r="K53" s="27"/>
      <c r="L53" s="27"/>
      <c r="M53" s="27"/>
      <c r="N53" s="27" t="s">
        <v>102</v>
      </c>
      <c r="O53" s="25"/>
      <c r="P53" s="25" t="s">
        <v>3182</v>
      </c>
      <c r="Q53" s="25"/>
      <c r="R53" s="25"/>
      <c r="S53" s="27">
        <v>2018</v>
      </c>
      <c r="T53" s="33" t="s">
        <v>3640</v>
      </c>
      <c r="U53" s="30" t="s">
        <v>3641</v>
      </c>
      <c r="V53" s="106" t="s">
        <v>3642</v>
      </c>
      <c r="W53" s="30" t="s">
        <v>3643</v>
      </c>
      <c r="X53" s="30"/>
      <c r="Y53" s="25"/>
      <c r="Z53" s="25"/>
      <c r="AA53" s="25" t="s">
        <v>63</v>
      </c>
      <c r="AB53" s="31"/>
      <c r="AC53" s="25"/>
      <c r="AD53" s="25"/>
      <c r="AE53" s="30"/>
      <c r="AF53" s="25" t="s">
        <v>3198</v>
      </c>
      <c r="AG53" s="25"/>
      <c r="AH53" s="31"/>
      <c r="AI53" s="31"/>
      <c r="AJ53" s="27">
        <v>6000</v>
      </c>
      <c r="AK53" s="34" t="s">
        <v>3644</v>
      </c>
      <c r="AL53" s="25"/>
      <c r="AM53" s="25"/>
      <c r="AN53" s="25"/>
      <c r="AO53" s="25"/>
      <c r="AP53" s="25"/>
    </row>
    <row r="54" spans="1:42" ht="99" customHeight="1">
      <c r="A54" s="24">
        <f t="shared" si="0"/>
        <v>53</v>
      </c>
      <c r="B54" s="25" t="s">
        <v>3645</v>
      </c>
      <c r="C54" s="25" t="s">
        <v>3646</v>
      </c>
      <c r="D54" s="25" t="s">
        <v>3647</v>
      </c>
      <c r="E54" s="40" t="s">
        <v>3648</v>
      </c>
      <c r="F54" s="35">
        <v>89661021769</v>
      </c>
      <c r="G54" s="27" t="s">
        <v>3180</v>
      </c>
      <c r="H54" s="25" t="s">
        <v>3646</v>
      </c>
      <c r="I54" s="25" t="s">
        <v>3646</v>
      </c>
      <c r="J54" s="25" t="s">
        <v>3649</v>
      </c>
      <c r="K54" s="27"/>
      <c r="L54" s="27"/>
      <c r="M54" s="27"/>
      <c r="N54" s="27" t="s">
        <v>102</v>
      </c>
      <c r="O54" s="25"/>
      <c r="P54" s="25" t="s">
        <v>3182</v>
      </c>
      <c r="Q54" s="25" t="s">
        <v>3195</v>
      </c>
      <c r="R54" s="25"/>
      <c r="S54" s="27">
        <v>2018</v>
      </c>
      <c r="T54" s="36" t="s">
        <v>3229</v>
      </c>
      <c r="U54" s="30" t="s">
        <v>3650</v>
      </c>
      <c r="V54" s="106" t="s">
        <v>3651</v>
      </c>
      <c r="W54" s="30" t="s">
        <v>3652</v>
      </c>
      <c r="X54" s="30"/>
      <c r="Y54" s="25"/>
      <c r="Z54" s="25"/>
      <c r="AA54" s="25" t="s">
        <v>63</v>
      </c>
      <c r="AB54" s="31"/>
      <c r="AC54" s="25"/>
      <c r="AD54" s="25"/>
      <c r="AE54" s="30"/>
      <c r="AF54" s="25" t="s">
        <v>3198</v>
      </c>
      <c r="AG54" s="25"/>
      <c r="AH54" s="31"/>
      <c r="AI54" s="31"/>
      <c r="AJ54" s="27">
        <v>15000</v>
      </c>
      <c r="AK54" s="34" t="s">
        <v>3653</v>
      </c>
      <c r="AL54" s="25"/>
      <c r="AM54" s="25"/>
      <c r="AN54" s="25"/>
      <c r="AO54" s="25"/>
      <c r="AP54" s="25"/>
    </row>
    <row r="55" spans="1:42" ht="114.75" customHeight="1">
      <c r="A55" s="24">
        <f t="shared" si="0"/>
        <v>54</v>
      </c>
      <c r="B55" s="27" t="s">
        <v>3654</v>
      </c>
      <c r="C55" s="25" t="s">
        <v>3655</v>
      </c>
      <c r="D55" s="25" t="s">
        <v>3656</v>
      </c>
      <c r="E55" s="40" t="s">
        <v>1604</v>
      </c>
      <c r="F55" s="35">
        <v>85107051007</v>
      </c>
      <c r="G55" s="27" t="s">
        <v>3180</v>
      </c>
      <c r="H55" s="25" t="s">
        <v>3655</v>
      </c>
      <c r="I55" s="25" t="s">
        <v>3655</v>
      </c>
      <c r="J55" s="25" t="s">
        <v>3657</v>
      </c>
      <c r="K55" s="27"/>
      <c r="L55" s="27"/>
      <c r="M55" s="27"/>
      <c r="N55" s="27" t="s">
        <v>102</v>
      </c>
      <c r="O55" s="25"/>
      <c r="P55" s="25" t="s">
        <v>3182</v>
      </c>
      <c r="Q55" s="25" t="s">
        <v>3195</v>
      </c>
      <c r="R55" s="25"/>
      <c r="S55" s="27">
        <v>2018</v>
      </c>
      <c r="T55" s="36" t="s">
        <v>3658</v>
      </c>
      <c r="U55" s="30" t="s">
        <v>3659</v>
      </c>
      <c r="V55" s="106" t="s">
        <v>3660</v>
      </c>
      <c r="W55" s="30" t="s">
        <v>3661</v>
      </c>
      <c r="X55" s="30"/>
      <c r="Y55" s="25"/>
      <c r="Z55" s="25"/>
      <c r="AA55" s="25" t="s">
        <v>63</v>
      </c>
      <c r="AB55" s="31"/>
      <c r="AC55" s="25"/>
      <c r="AD55" s="25"/>
      <c r="AE55" s="30"/>
      <c r="AF55" s="25" t="s">
        <v>3198</v>
      </c>
      <c r="AG55" s="25"/>
      <c r="AH55" s="31"/>
      <c r="AI55" s="31"/>
      <c r="AJ55" s="27">
        <v>20000</v>
      </c>
      <c r="AK55" s="25" t="s">
        <v>3662</v>
      </c>
      <c r="AL55" s="25"/>
      <c r="AM55" s="25"/>
      <c r="AN55" s="25"/>
      <c r="AO55" s="25"/>
      <c r="AP55" s="25"/>
    </row>
    <row r="56" spans="1:42" ht="82.5" customHeight="1">
      <c r="A56" s="24">
        <f t="shared" si="0"/>
        <v>55</v>
      </c>
      <c r="B56" s="25" t="s">
        <v>3663</v>
      </c>
      <c r="C56" s="25" t="s">
        <v>3664</v>
      </c>
      <c r="D56" s="25" t="s">
        <v>3665</v>
      </c>
      <c r="E56" s="40" t="s">
        <v>3666</v>
      </c>
      <c r="F56" s="35">
        <v>81331002003</v>
      </c>
      <c r="G56" s="27" t="s">
        <v>3180</v>
      </c>
      <c r="H56" s="25" t="s">
        <v>3664</v>
      </c>
      <c r="I56" s="25" t="s">
        <v>3664</v>
      </c>
      <c r="J56" s="25" t="s">
        <v>3667</v>
      </c>
      <c r="K56" s="27"/>
      <c r="L56" s="27"/>
      <c r="M56" s="27"/>
      <c r="N56" s="27" t="s">
        <v>102</v>
      </c>
      <c r="O56" s="25"/>
      <c r="P56" s="25" t="s">
        <v>3182</v>
      </c>
      <c r="Q56" s="25" t="s">
        <v>3195</v>
      </c>
      <c r="R56" s="25"/>
      <c r="S56" s="27">
        <v>2018</v>
      </c>
      <c r="T56" s="36" t="s">
        <v>3658</v>
      </c>
      <c r="U56" s="30" t="s">
        <v>3668</v>
      </c>
      <c r="V56" s="106" t="s">
        <v>3669</v>
      </c>
      <c r="W56" s="30" t="s">
        <v>3670</v>
      </c>
      <c r="X56" s="30"/>
      <c r="Y56" s="25"/>
      <c r="Z56" s="25"/>
      <c r="AA56" s="25" t="s">
        <v>63</v>
      </c>
      <c r="AB56" s="31"/>
      <c r="AC56" s="25"/>
      <c r="AD56" s="25"/>
      <c r="AE56" s="30"/>
      <c r="AF56" s="25" t="s">
        <v>3198</v>
      </c>
      <c r="AG56" s="25"/>
      <c r="AH56" s="31"/>
      <c r="AI56" s="31"/>
      <c r="AJ56" s="27">
        <v>5500</v>
      </c>
      <c r="AK56" s="34" t="s">
        <v>3671</v>
      </c>
      <c r="AL56" s="25"/>
      <c r="AM56" s="25"/>
      <c r="AN56" s="25"/>
      <c r="AO56" s="25"/>
      <c r="AP56" s="25"/>
    </row>
    <row r="57" spans="1:42" ht="81" customHeight="1">
      <c r="A57" s="24">
        <f t="shared" si="0"/>
        <v>56</v>
      </c>
      <c r="B57" s="25" t="s">
        <v>3672</v>
      </c>
      <c r="C57" s="27" t="s">
        <v>580</v>
      </c>
      <c r="D57" s="25" t="s">
        <v>3673</v>
      </c>
      <c r="E57" s="27" t="s">
        <v>579</v>
      </c>
      <c r="F57" s="35">
        <v>82231110665</v>
      </c>
      <c r="G57" s="27" t="s">
        <v>3180</v>
      </c>
      <c r="H57" s="27" t="s">
        <v>580</v>
      </c>
      <c r="I57" s="27" t="s">
        <v>580</v>
      </c>
      <c r="J57" s="25" t="s">
        <v>3674</v>
      </c>
      <c r="K57" s="27"/>
      <c r="L57" s="27" t="s">
        <v>585</v>
      </c>
      <c r="M57" s="27"/>
      <c r="N57" s="27" t="s">
        <v>102</v>
      </c>
      <c r="O57" s="25"/>
      <c r="P57" s="25" t="s">
        <v>3182</v>
      </c>
      <c r="Q57" s="27" t="s">
        <v>48</v>
      </c>
      <c r="R57" s="25"/>
      <c r="S57" s="27">
        <v>2018</v>
      </c>
      <c r="T57" s="36" t="s">
        <v>3658</v>
      </c>
      <c r="U57" s="30" t="s">
        <v>3675</v>
      </c>
      <c r="V57" s="106" t="s">
        <v>3676</v>
      </c>
      <c r="W57" s="30" t="s">
        <v>3677</v>
      </c>
      <c r="X57" s="30"/>
      <c r="Y57" s="25"/>
      <c r="Z57" s="25"/>
      <c r="AA57" s="37" t="s">
        <v>1814</v>
      </c>
      <c r="AB57" s="39" t="s">
        <v>33</v>
      </c>
      <c r="AC57" s="37" t="s">
        <v>3128</v>
      </c>
      <c r="AD57" s="37"/>
      <c r="AE57" s="30"/>
      <c r="AF57" s="37" t="s">
        <v>35</v>
      </c>
      <c r="AG57" s="25"/>
      <c r="AH57" s="31"/>
      <c r="AI57" s="31"/>
      <c r="AJ57" s="27" t="s">
        <v>588</v>
      </c>
      <c r="AK57" s="37" t="s">
        <v>105</v>
      </c>
      <c r="AL57" s="25"/>
      <c r="AM57" s="25"/>
      <c r="AN57" s="37">
        <v>2</v>
      </c>
      <c r="AO57" s="25"/>
      <c r="AP57" s="25"/>
    </row>
    <row r="58" spans="1:42" ht="81" customHeight="1">
      <c r="A58" s="24">
        <f t="shared" si="0"/>
        <v>57</v>
      </c>
      <c r="B58" s="25" t="s">
        <v>3678</v>
      </c>
      <c r="C58" s="25" t="s">
        <v>3679</v>
      </c>
      <c r="D58" s="25" t="s">
        <v>3680</v>
      </c>
      <c r="E58" s="40" t="s">
        <v>3681</v>
      </c>
      <c r="F58" s="35">
        <v>81335067337</v>
      </c>
      <c r="G58" s="27" t="s">
        <v>3180</v>
      </c>
      <c r="H58" s="25" t="s">
        <v>3679</v>
      </c>
      <c r="I58" s="25" t="s">
        <v>3679</v>
      </c>
      <c r="J58" s="25" t="s">
        <v>3682</v>
      </c>
      <c r="K58" s="27"/>
      <c r="L58" s="27"/>
      <c r="M58" s="27"/>
      <c r="N58" s="27" t="s">
        <v>102</v>
      </c>
      <c r="O58" s="25"/>
      <c r="P58" s="25" t="s">
        <v>3182</v>
      </c>
      <c r="Q58" s="25"/>
      <c r="R58" s="25"/>
      <c r="S58" s="27">
        <v>2018</v>
      </c>
      <c r="T58" s="36" t="s">
        <v>3658</v>
      </c>
      <c r="U58" s="30" t="s">
        <v>3683</v>
      </c>
      <c r="V58" s="106" t="s">
        <v>3684</v>
      </c>
      <c r="W58" s="30" t="s">
        <v>3685</v>
      </c>
      <c r="X58" s="30"/>
      <c r="Y58" s="25"/>
      <c r="Z58" s="25"/>
      <c r="AA58" s="25" t="s">
        <v>63</v>
      </c>
      <c r="AB58" s="31"/>
      <c r="AC58" s="25"/>
      <c r="AD58" s="25"/>
      <c r="AE58" s="30"/>
      <c r="AF58" s="25" t="s">
        <v>3206</v>
      </c>
      <c r="AG58" s="25"/>
      <c r="AH58" s="31"/>
      <c r="AI58" s="31"/>
      <c r="AJ58" s="27">
        <v>750</v>
      </c>
      <c r="AK58" s="25" t="s">
        <v>3686</v>
      </c>
      <c r="AL58" s="25"/>
      <c r="AM58" s="25"/>
      <c r="AN58" s="25"/>
      <c r="AO58" s="25"/>
      <c r="AP58" s="25"/>
    </row>
    <row r="59" spans="1:42" ht="73.5" customHeight="1">
      <c r="A59" s="24">
        <f t="shared" si="0"/>
        <v>58</v>
      </c>
      <c r="B59" s="25" t="s">
        <v>3687</v>
      </c>
      <c r="C59" s="25" t="s">
        <v>3688</v>
      </c>
      <c r="D59" s="25" t="s">
        <v>3415</v>
      </c>
      <c r="E59" s="40" t="s">
        <v>3689</v>
      </c>
      <c r="F59" s="35">
        <v>85785441151</v>
      </c>
      <c r="G59" s="27" t="s">
        <v>3180</v>
      </c>
      <c r="H59" s="25" t="s">
        <v>3688</v>
      </c>
      <c r="I59" s="25" t="s">
        <v>3688</v>
      </c>
      <c r="J59" s="25" t="s">
        <v>3690</v>
      </c>
      <c r="K59" s="27"/>
      <c r="L59" s="27"/>
      <c r="M59" s="27"/>
      <c r="N59" s="27" t="s">
        <v>102</v>
      </c>
      <c r="O59" s="25"/>
      <c r="P59" s="25" t="s">
        <v>3182</v>
      </c>
      <c r="Q59" s="25"/>
      <c r="R59" s="25"/>
      <c r="S59" s="27">
        <v>2018</v>
      </c>
      <c r="T59" s="36" t="s">
        <v>3658</v>
      </c>
      <c r="U59" s="30" t="s">
        <v>3691</v>
      </c>
      <c r="V59" s="106" t="s">
        <v>3692</v>
      </c>
      <c r="W59" s="30" t="s">
        <v>3693</v>
      </c>
      <c r="X59" s="30"/>
      <c r="Y59" s="25"/>
      <c r="Z59" s="25"/>
      <c r="AA59" s="25" t="s">
        <v>63</v>
      </c>
      <c r="AB59" s="31"/>
      <c r="AC59" s="25"/>
      <c r="AD59" s="25"/>
      <c r="AE59" s="30"/>
      <c r="AF59" s="25" t="s">
        <v>3206</v>
      </c>
      <c r="AG59" s="25"/>
      <c r="AH59" s="31"/>
      <c r="AI59" s="31"/>
      <c r="AJ59" s="27">
        <v>1100</v>
      </c>
      <c r="AK59" s="34" t="s">
        <v>3694</v>
      </c>
      <c r="AL59" s="25"/>
      <c r="AM59" s="25"/>
      <c r="AN59" s="25"/>
      <c r="AO59" s="25"/>
      <c r="AP59" s="25"/>
    </row>
    <row r="60" spans="1:42" ht="79.5" customHeight="1">
      <c r="A60" s="24">
        <f t="shared" si="0"/>
        <v>59</v>
      </c>
      <c r="B60" s="25" t="s">
        <v>3695</v>
      </c>
      <c r="C60" s="25" t="s">
        <v>3696</v>
      </c>
      <c r="D60" s="25" t="s">
        <v>3697</v>
      </c>
      <c r="E60" s="27" t="s">
        <v>1041</v>
      </c>
      <c r="F60" s="35">
        <v>87854670060</v>
      </c>
      <c r="G60" s="27" t="s">
        <v>3180</v>
      </c>
      <c r="H60" s="25" t="s">
        <v>3696</v>
      </c>
      <c r="I60" s="25" t="s">
        <v>3696</v>
      </c>
      <c r="J60" s="25" t="s">
        <v>1045</v>
      </c>
      <c r="K60" s="27"/>
      <c r="L60" s="27"/>
      <c r="M60" s="27"/>
      <c r="N60" s="27" t="s">
        <v>102</v>
      </c>
      <c r="O60" s="25"/>
      <c r="P60" s="25" t="s">
        <v>3182</v>
      </c>
      <c r="Q60" s="25" t="s">
        <v>3195</v>
      </c>
      <c r="R60" s="25"/>
      <c r="S60" s="27">
        <v>2018</v>
      </c>
      <c r="T60" s="36" t="s">
        <v>3658</v>
      </c>
      <c r="U60" s="30" t="s">
        <v>3698</v>
      </c>
      <c r="V60" s="106" t="s">
        <v>3699</v>
      </c>
      <c r="W60" s="30" t="s">
        <v>3700</v>
      </c>
      <c r="X60" s="30"/>
      <c r="Y60" s="25"/>
      <c r="Z60" s="25"/>
      <c r="AA60" s="25" t="s">
        <v>63</v>
      </c>
      <c r="AB60" s="31"/>
      <c r="AC60" s="25"/>
      <c r="AD60" s="25"/>
      <c r="AE60" s="30"/>
      <c r="AF60" s="25" t="s">
        <v>3198</v>
      </c>
      <c r="AG60" s="25"/>
      <c r="AH60" s="31"/>
      <c r="AI60" s="31"/>
      <c r="AJ60" s="27">
        <v>9800</v>
      </c>
      <c r="AK60" s="25" t="s">
        <v>3701</v>
      </c>
      <c r="AL60" s="25"/>
      <c r="AM60" s="25"/>
      <c r="AN60" s="25"/>
      <c r="AO60" s="25"/>
      <c r="AP60" s="25"/>
    </row>
    <row r="61" spans="1:42" ht="80.25" customHeight="1">
      <c r="A61" s="24">
        <f t="shared" si="0"/>
        <v>60</v>
      </c>
      <c r="B61" s="25" t="s">
        <v>3702</v>
      </c>
      <c r="C61" s="25" t="s">
        <v>3703</v>
      </c>
      <c r="D61" s="25" t="s">
        <v>3704</v>
      </c>
      <c r="E61" s="40" t="s">
        <v>1179</v>
      </c>
      <c r="F61" s="35">
        <v>81931635131</v>
      </c>
      <c r="G61" s="27" t="s">
        <v>3180</v>
      </c>
      <c r="H61" s="25" t="s">
        <v>3703</v>
      </c>
      <c r="I61" s="25" t="s">
        <v>3703</v>
      </c>
      <c r="J61" s="25" t="s">
        <v>1184</v>
      </c>
      <c r="K61" s="27"/>
      <c r="L61" s="27"/>
      <c r="M61" s="27"/>
      <c r="N61" s="27" t="s">
        <v>102</v>
      </c>
      <c r="O61" s="25"/>
      <c r="P61" s="25" t="s">
        <v>3182</v>
      </c>
      <c r="Q61" s="25"/>
      <c r="R61" s="25"/>
      <c r="S61" s="27">
        <v>2018</v>
      </c>
      <c r="T61" s="36" t="s">
        <v>3658</v>
      </c>
      <c r="U61" s="30" t="s">
        <v>3705</v>
      </c>
      <c r="V61" s="106" t="s">
        <v>3706</v>
      </c>
      <c r="W61" s="30" t="s">
        <v>3707</v>
      </c>
      <c r="X61" s="30"/>
      <c r="Y61" s="25"/>
      <c r="Z61" s="25"/>
      <c r="AA61" s="25" t="s">
        <v>63</v>
      </c>
      <c r="AB61" s="31"/>
      <c r="AC61" s="25"/>
      <c r="AD61" s="25"/>
      <c r="AE61" s="30"/>
      <c r="AF61" s="25" t="s">
        <v>3206</v>
      </c>
      <c r="AG61" s="25"/>
      <c r="AH61" s="31"/>
      <c r="AI61" s="31"/>
      <c r="AJ61" s="27">
        <v>240000</v>
      </c>
      <c r="AK61" s="34" t="s">
        <v>3708</v>
      </c>
      <c r="AL61" s="25"/>
      <c r="AM61" s="25"/>
      <c r="AN61" s="25"/>
      <c r="AO61" s="25"/>
      <c r="AP61" s="25"/>
    </row>
    <row r="62" spans="1:42" ht="105.75" customHeight="1">
      <c r="A62" s="24">
        <f t="shared" si="0"/>
        <v>61</v>
      </c>
      <c r="B62" s="25" t="s">
        <v>3709</v>
      </c>
      <c r="C62" s="25" t="s">
        <v>3710</v>
      </c>
      <c r="D62" s="25" t="s">
        <v>3711</v>
      </c>
      <c r="E62" s="40" t="s">
        <v>3712</v>
      </c>
      <c r="F62" s="35">
        <v>81615058918</v>
      </c>
      <c r="G62" s="27" t="s">
        <v>3180</v>
      </c>
      <c r="H62" s="25" t="s">
        <v>3710</v>
      </c>
      <c r="I62" s="25" t="s">
        <v>3710</v>
      </c>
      <c r="J62" s="25" t="s">
        <v>3713</v>
      </c>
      <c r="K62" s="27"/>
      <c r="L62" s="27"/>
      <c r="M62" s="27"/>
      <c r="N62" s="27" t="s">
        <v>102</v>
      </c>
      <c r="O62" s="25"/>
      <c r="P62" s="25" t="s">
        <v>3182</v>
      </c>
      <c r="Q62" s="25"/>
      <c r="R62" s="25"/>
      <c r="S62" s="27">
        <v>2018</v>
      </c>
      <c r="T62" s="36" t="s">
        <v>3714</v>
      </c>
      <c r="U62" s="30" t="s">
        <v>3715</v>
      </c>
      <c r="V62" s="106" t="s">
        <v>3716</v>
      </c>
      <c r="W62" s="30" t="s">
        <v>3717</v>
      </c>
      <c r="X62" s="30"/>
      <c r="Y62" s="25"/>
      <c r="Z62" s="25"/>
      <c r="AA62" s="25" t="s">
        <v>63</v>
      </c>
      <c r="AB62" s="31"/>
      <c r="AC62" s="25"/>
      <c r="AD62" s="25"/>
      <c r="AE62" s="30"/>
      <c r="AF62" s="25" t="s">
        <v>3718</v>
      </c>
      <c r="AG62" s="25"/>
      <c r="AH62" s="31"/>
      <c r="AI62" s="31"/>
      <c r="AJ62" s="27">
        <v>17000</v>
      </c>
      <c r="AK62" s="25" t="s">
        <v>3719</v>
      </c>
      <c r="AL62" s="25"/>
      <c r="AM62" s="25"/>
      <c r="AN62" s="25"/>
      <c r="AO62" s="25"/>
      <c r="AP62" s="25"/>
    </row>
    <row r="63" spans="1:42" ht="78" customHeight="1">
      <c r="A63" s="24">
        <f t="shared" si="0"/>
        <v>62</v>
      </c>
      <c r="B63" s="25" t="s">
        <v>3720</v>
      </c>
      <c r="C63" s="25" t="s">
        <v>3721</v>
      </c>
      <c r="D63" s="25" t="s">
        <v>3722</v>
      </c>
      <c r="E63" s="40" t="s">
        <v>3723</v>
      </c>
      <c r="F63" s="35">
        <v>85852864055</v>
      </c>
      <c r="G63" s="27" t="s">
        <v>3180</v>
      </c>
      <c r="H63" s="25" t="s">
        <v>3721</v>
      </c>
      <c r="I63" s="25" t="s">
        <v>3721</v>
      </c>
      <c r="J63" s="25" t="s">
        <v>3724</v>
      </c>
      <c r="K63" s="27"/>
      <c r="L63" s="27"/>
      <c r="M63" s="27"/>
      <c r="N63" s="27" t="s">
        <v>102</v>
      </c>
      <c r="O63" s="25"/>
      <c r="P63" s="25" t="s">
        <v>3182</v>
      </c>
      <c r="Q63" s="25" t="s">
        <v>3195</v>
      </c>
      <c r="R63" s="25"/>
      <c r="S63" s="27">
        <v>2018</v>
      </c>
      <c r="T63" s="36" t="s">
        <v>3658</v>
      </c>
      <c r="U63" s="30" t="s">
        <v>3725</v>
      </c>
      <c r="V63" s="106" t="s">
        <v>3726</v>
      </c>
      <c r="W63" s="30" t="s">
        <v>3727</v>
      </c>
      <c r="X63" s="30"/>
      <c r="Y63" s="25"/>
      <c r="Z63" s="25"/>
      <c r="AA63" s="25" t="s">
        <v>63</v>
      </c>
      <c r="AB63" s="31"/>
      <c r="AC63" s="25"/>
      <c r="AD63" s="25"/>
      <c r="AE63" s="30"/>
      <c r="AF63" s="25" t="s">
        <v>3198</v>
      </c>
      <c r="AG63" s="25"/>
      <c r="AH63" s="31"/>
      <c r="AI63" s="31"/>
      <c r="AJ63" s="27">
        <v>3200</v>
      </c>
      <c r="AK63" s="25" t="s">
        <v>3728</v>
      </c>
      <c r="AL63" s="25"/>
      <c r="AM63" s="25"/>
      <c r="AN63" s="25"/>
      <c r="AO63" s="25"/>
      <c r="AP63" s="25"/>
    </row>
    <row r="64" spans="1:42" ht="89.25" customHeight="1">
      <c r="A64" s="24">
        <f t="shared" si="0"/>
        <v>63</v>
      </c>
      <c r="B64" s="25" t="s">
        <v>3729</v>
      </c>
      <c r="C64" s="25" t="s">
        <v>3730</v>
      </c>
      <c r="D64" s="25" t="s">
        <v>3731</v>
      </c>
      <c r="E64" s="40" t="s">
        <v>3732</v>
      </c>
      <c r="F64" s="35">
        <v>81330659605</v>
      </c>
      <c r="G64" s="27" t="s">
        <v>3180</v>
      </c>
      <c r="H64" s="25" t="s">
        <v>3730</v>
      </c>
      <c r="I64" s="25" t="s">
        <v>3730</v>
      </c>
      <c r="J64" s="25" t="s">
        <v>3733</v>
      </c>
      <c r="K64" s="27"/>
      <c r="L64" s="27"/>
      <c r="M64" s="27"/>
      <c r="N64" s="27" t="s">
        <v>102</v>
      </c>
      <c r="O64" s="25"/>
      <c r="P64" s="25" t="s">
        <v>3182</v>
      </c>
      <c r="Q64" s="25"/>
      <c r="R64" s="25"/>
      <c r="S64" s="27">
        <v>2018</v>
      </c>
      <c r="T64" s="36" t="s">
        <v>3658</v>
      </c>
      <c r="U64" s="30" t="s">
        <v>3734</v>
      </c>
      <c r="V64" s="106" t="s">
        <v>3735</v>
      </c>
      <c r="W64" s="30" t="s">
        <v>3736</v>
      </c>
      <c r="X64" s="30"/>
      <c r="Y64" s="25"/>
      <c r="Z64" s="25"/>
      <c r="AA64" s="25" t="s">
        <v>63</v>
      </c>
      <c r="AB64" s="31"/>
      <c r="AC64" s="25"/>
      <c r="AD64" s="25"/>
      <c r="AE64" s="30"/>
      <c r="AF64" s="25" t="s">
        <v>3206</v>
      </c>
      <c r="AG64" s="25"/>
      <c r="AH64" s="31"/>
      <c r="AI64" s="31"/>
      <c r="AJ64" s="27">
        <v>2700</v>
      </c>
      <c r="AK64" s="34" t="s">
        <v>3737</v>
      </c>
      <c r="AL64" s="25"/>
      <c r="AM64" s="25"/>
      <c r="AN64" s="25"/>
      <c r="AO64" s="25"/>
      <c r="AP64" s="25"/>
    </row>
    <row r="65" spans="1:42" ht="76.5" customHeight="1">
      <c r="A65" s="24">
        <f t="shared" si="0"/>
        <v>64</v>
      </c>
      <c r="B65" s="25" t="s">
        <v>3738</v>
      </c>
      <c r="C65" s="25" t="s">
        <v>3739</v>
      </c>
      <c r="D65" s="25" t="s">
        <v>3740</v>
      </c>
      <c r="E65" s="40" t="s">
        <v>3741</v>
      </c>
      <c r="F65" s="35">
        <v>82245436455</v>
      </c>
      <c r="G65" s="27" t="s">
        <v>3180</v>
      </c>
      <c r="H65" s="25" t="s">
        <v>3739</v>
      </c>
      <c r="I65" s="25" t="s">
        <v>3739</v>
      </c>
      <c r="J65" s="25" t="s">
        <v>1064</v>
      </c>
      <c r="K65" s="27"/>
      <c r="L65" s="27"/>
      <c r="M65" s="27"/>
      <c r="N65" s="27" t="s">
        <v>102</v>
      </c>
      <c r="O65" s="25"/>
      <c r="P65" s="25" t="s">
        <v>3182</v>
      </c>
      <c r="Q65" s="25" t="s">
        <v>3195</v>
      </c>
      <c r="R65" s="25"/>
      <c r="S65" s="27">
        <v>2018</v>
      </c>
      <c r="T65" s="36" t="s">
        <v>3658</v>
      </c>
      <c r="U65" s="30" t="s">
        <v>3742</v>
      </c>
      <c r="V65" s="106" t="s">
        <v>3743</v>
      </c>
      <c r="W65" s="30" t="s">
        <v>3744</v>
      </c>
      <c r="X65" s="30"/>
      <c r="Y65" s="25"/>
      <c r="Z65" s="25"/>
      <c r="AA65" s="25" t="s">
        <v>63</v>
      </c>
      <c r="AB65" s="31"/>
      <c r="AC65" s="25"/>
      <c r="AD65" s="25"/>
      <c r="AE65" s="30"/>
      <c r="AF65" s="25" t="s">
        <v>3198</v>
      </c>
      <c r="AG65" s="25"/>
      <c r="AH65" s="31"/>
      <c r="AI65" s="31"/>
      <c r="AJ65" s="27">
        <v>23000</v>
      </c>
      <c r="AK65" s="25" t="s">
        <v>3745</v>
      </c>
      <c r="AL65" s="25"/>
      <c r="AM65" s="25"/>
      <c r="AN65" s="25"/>
      <c r="AO65" s="25"/>
      <c r="AP65" s="25"/>
    </row>
    <row r="66" spans="1:42" ht="87" customHeight="1">
      <c r="A66" s="24">
        <f t="shared" si="0"/>
        <v>65</v>
      </c>
      <c r="B66" s="25" t="s">
        <v>3746</v>
      </c>
      <c r="C66" s="25" t="s">
        <v>3747</v>
      </c>
      <c r="D66" s="25" t="s">
        <v>3748</v>
      </c>
      <c r="E66" s="40" t="s">
        <v>3749</v>
      </c>
      <c r="F66" s="35">
        <v>85257953439</v>
      </c>
      <c r="G66" s="27" t="s">
        <v>3180</v>
      </c>
      <c r="H66" s="25" t="s">
        <v>3747</v>
      </c>
      <c r="I66" s="25" t="s">
        <v>3747</v>
      </c>
      <c r="J66" s="25" t="s">
        <v>3750</v>
      </c>
      <c r="K66" s="27"/>
      <c r="L66" s="27"/>
      <c r="M66" s="27"/>
      <c r="N66" s="27" t="s">
        <v>102</v>
      </c>
      <c r="O66" s="25"/>
      <c r="P66" s="25" t="s">
        <v>3182</v>
      </c>
      <c r="Q66" s="25" t="s">
        <v>3195</v>
      </c>
      <c r="R66" s="25"/>
      <c r="S66" s="27">
        <v>2018</v>
      </c>
      <c r="T66" s="36" t="s">
        <v>3658</v>
      </c>
      <c r="U66" s="30" t="s">
        <v>3751</v>
      </c>
      <c r="V66" s="106" t="s">
        <v>3752</v>
      </c>
      <c r="W66" s="30" t="s">
        <v>3753</v>
      </c>
      <c r="X66" s="30"/>
      <c r="Y66" s="25"/>
      <c r="Z66" s="25"/>
      <c r="AA66" s="25" t="s">
        <v>63</v>
      </c>
      <c r="AB66" s="31">
        <v>5000000</v>
      </c>
      <c r="AC66" s="25"/>
      <c r="AD66" s="25"/>
      <c r="AE66" s="30"/>
      <c r="AF66" s="25" t="s">
        <v>3198</v>
      </c>
      <c r="AG66" s="25"/>
      <c r="AH66" s="31"/>
      <c r="AI66" s="31"/>
      <c r="AJ66" s="27">
        <v>13000</v>
      </c>
      <c r="AK66" s="25" t="s">
        <v>3754</v>
      </c>
      <c r="AL66" s="25"/>
      <c r="AM66" s="25"/>
      <c r="AN66" s="25"/>
      <c r="AO66" s="25"/>
      <c r="AP66" s="25"/>
    </row>
    <row r="67" spans="1:42" ht="100.5" customHeight="1">
      <c r="A67" s="24">
        <f t="shared" si="0"/>
        <v>66</v>
      </c>
      <c r="B67" s="25" t="s">
        <v>3755</v>
      </c>
      <c r="C67" s="27" t="s">
        <v>3756</v>
      </c>
      <c r="D67" s="25" t="s">
        <v>3757</v>
      </c>
      <c r="E67" s="40" t="s">
        <v>3758</v>
      </c>
      <c r="F67" s="35">
        <v>81330427108</v>
      </c>
      <c r="G67" s="27" t="s">
        <v>3180</v>
      </c>
      <c r="H67" s="27" t="s">
        <v>3756</v>
      </c>
      <c r="I67" s="27" t="s">
        <v>3756</v>
      </c>
      <c r="J67" s="25" t="s">
        <v>3759</v>
      </c>
      <c r="K67" s="27"/>
      <c r="L67" s="27"/>
      <c r="M67" s="27"/>
      <c r="N67" s="27" t="s">
        <v>102</v>
      </c>
      <c r="O67" s="25"/>
      <c r="P67" s="25" t="s">
        <v>3182</v>
      </c>
      <c r="Q67" s="25" t="s">
        <v>3195</v>
      </c>
      <c r="R67" s="25"/>
      <c r="S67" s="27">
        <v>2018</v>
      </c>
      <c r="T67" s="36" t="s">
        <v>3760</v>
      </c>
      <c r="U67" s="30" t="s">
        <v>3761</v>
      </c>
      <c r="V67" s="106" t="s">
        <v>3762</v>
      </c>
      <c r="W67" s="30" t="s">
        <v>3763</v>
      </c>
      <c r="X67" s="30"/>
      <c r="Y67" s="25"/>
      <c r="Z67" s="25"/>
      <c r="AA67" s="25" t="s">
        <v>63</v>
      </c>
      <c r="AB67" s="31"/>
      <c r="AC67" s="25"/>
      <c r="AD67" s="25"/>
      <c r="AE67" s="30"/>
      <c r="AF67" s="25" t="s">
        <v>3198</v>
      </c>
      <c r="AG67" s="25"/>
      <c r="AH67" s="31"/>
      <c r="AI67" s="31"/>
      <c r="AJ67" s="27">
        <v>15000</v>
      </c>
      <c r="AK67" s="25" t="s">
        <v>3764</v>
      </c>
      <c r="AL67" s="25"/>
      <c r="AM67" s="25"/>
      <c r="AN67" s="25"/>
      <c r="AO67" s="25"/>
      <c r="AP67" s="25"/>
    </row>
    <row r="68" spans="1:42" ht="72.75" customHeight="1">
      <c r="A68" s="24">
        <f t="shared" si="0"/>
        <v>67</v>
      </c>
      <c r="B68" s="25" t="s">
        <v>3765</v>
      </c>
      <c r="C68" s="25" t="s">
        <v>3766</v>
      </c>
      <c r="D68" s="25" t="s">
        <v>3767</v>
      </c>
      <c r="E68" s="40" t="s">
        <v>3768</v>
      </c>
      <c r="F68" s="35">
        <v>81232699896</v>
      </c>
      <c r="G68" s="27" t="s">
        <v>3180</v>
      </c>
      <c r="H68" s="25" t="s">
        <v>3766</v>
      </c>
      <c r="I68" s="25" t="s">
        <v>3766</v>
      </c>
      <c r="J68" s="25" t="s">
        <v>3769</v>
      </c>
      <c r="K68" s="27"/>
      <c r="L68" s="27"/>
      <c r="M68" s="27"/>
      <c r="N68" s="27" t="s">
        <v>102</v>
      </c>
      <c r="O68" s="25"/>
      <c r="P68" s="25" t="s">
        <v>3182</v>
      </c>
      <c r="Q68" s="25" t="s">
        <v>3195</v>
      </c>
      <c r="R68" s="25"/>
      <c r="S68" s="27">
        <v>2018</v>
      </c>
      <c r="T68" s="36" t="s">
        <v>3770</v>
      </c>
      <c r="U68" s="30" t="s">
        <v>3771</v>
      </c>
      <c r="V68" s="106" t="s">
        <v>3772</v>
      </c>
      <c r="W68" s="30" t="s">
        <v>3773</v>
      </c>
      <c r="X68" s="30"/>
      <c r="Y68" s="25"/>
      <c r="Z68" s="25"/>
      <c r="AA68" s="25" t="s">
        <v>63</v>
      </c>
      <c r="AB68" s="31"/>
      <c r="AC68" s="25"/>
      <c r="AD68" s="25"/>
      <c r="AE68" s="30"/>
      <c r="AF68" s="25" t="s">
        <v>3198</v>
      </c>
      <c r="AG68" s="25"/>
      <c r="AH68" s="31"/>
      <c r="AI68" s="31"/>
      <c r="AJ68" s="27">
        <v>10000</v>
      </c>
      <c r="AK68" s="25" t="s">
        <v>3774</v>
      </c>
      <c r="AL68" s="25"/>
      <c r="AM68" s="25"/>
      <c r="AN68" s="25"/>
      <c r="AO68" s="25"/>
      <c r="AP68" s="25"/>
    </row>
    <row r="69" spans="1:42" ht="80.25" customHeight="1">
      <c r="A69" s="24">
        <f t="shared" si="0"/>
        <v>68</v>
      </c>
      <c r="B69" s="26" t="s">
        <v>3775</v>
      </c>
      <c r="C69" s="25" t="s">
        <v>3776</v>
      </c>
      <c r="D69" s="25" t="s">
        <v>3777</v>
      </c>
      <c r="E69" s="27" t="s">
        <v>3778</v>
      </c>
      <c r="F69" s="35">
        <v>85101738770</v>
      </c>
      <c r="G69" s="27" t="s">
        <v>3180</v>
      </c>
      <c r="H69" s="25" t="s">
        <v>3776</v>
      </c>
      <c r="I69" s="25" t="s">
        <v>3776</v>
      </c>
      <c r="J69" s="25" t="s">
        <v>3779</v>
      </c>
      <c r="K69" s="27"/>
      <c r="L69" s="27"/>
      <c r="M69" s="27"/>
      <c r="N69" s="27" t="s">
        <v>102</v>
      </c>
      <c r="O69" s="25"/>
      <c r="P69" s="25" t="s">
        <v>3182</v>
      </c>
      <c r="Q69" s="25"/>
      <c r="R69" s="25"/>
      <c r="S69" s="27">
        <v>2018</v>
      </c>
      <c r="T69" s="36" t="s">
        <v>3770</v>
      </c>
      <c r="U69" s="30" t="s">
        <v>3780</v>
      </c>
      <c r="V69" s="106" t="s">
        <v>3781</v>
      </c>
      <c r="W69" s="30" t="s">
        <v>3782</v>
      </c>
      <c r="X69" s="30"/>
      <c r="Y69" s="25"/>
      <c r="Z69" s="25"/>
      <c r="AA69" s="25" t="s">
        <v>63</v>
      </c>
      <c r="AB69" s="31">
        <v>5000000</v>
      </c>
      <c r="AC69" s="25"/>
      <c r="AD69" s="25"/>
      <c r="AE69" s="30"/>
      <c r="AF69" s="25" t="s">
        <v>3206</v>
      </c>
      <c r="AG69" s="25"/>
      <c r="AH69" s="31"/>
      <c r="AI69" s="31"/>
      <c r="AJ69" s="27">
        <v>350</v>
      </c>
      <c r="AK69" s="25" t="s">
        <v>3783</v>
      </c>
      <c r="AL69" s="25"/>
      <c r="AM69" s="25"/>
      <c r="AN69" s="25"/>
      <c r="AO69" s="25"/>
      <c r="AP69" s="25"/>
    </row>
    <row r="70" spans="1:42" ht="90" customHeight="1">
      <c r="A70" s="24">
        <f t="shared" si="0"/>
        <v>69</v>
      </c>
      <c r="B70" s="25" t="s">
        <v>3784</v>
      </c>
      <c r="C70" s="25" t="s">
        <v>3785</v>
      </c>
      <c r="D70" s="25" t="s">
        <v>3786</v>
      </c>
      <c r="E70" s="40" t="s">
        <v>3787</v>
      </c>
      <c r="F70" s="35">
        <v>87854446874</v>
      </c>
      <c r="G70" s="27" t="s">
        <v>3180</v>
      </c>
      <c r="H70" s="25" t="s">
        <v>3785</v>
      </c>
      <c r="I70" s="25" t="s">
        <v>3785</v>
      </c>
      <c r="J70" s="25" t="s">
        <v>3788</v>
      </c>
      <c r="K70" s="27"/>
      <c r="L70" s="27"/>
      <c r="M70" s="27"/>
      <c r="N70" s="27" t="s">
        <v>102</v>
      </c>
      <c r="O70" s="25"/>
      <c r="P70" s="25" t="s">
        <v>3182</v>
      </c>
      <c r="Q70" s="25" t="s">
        <v>3195</v>
      </c>
      <c r="R70" s="25"/>
      <c r="S70" s="27">
        <v>2018</v>
      </c>
      <c r="T70" s="36" t="s">
        <v>3770</v>
      </c>
      <c r="U70" s="30" t="s">
        <v>3789</v>
      </c>
      <c r="V70" s="106" t="s">
        <v>3790</v>
      </c>
      <c r="W70" s="30" t="s">
        <v>3791</v>
      </c>
      <c r="X70" s="30"/>
      <c r="Y70" s="25"/>
      <c r="Z70" s="25"/>
      <c r="AA70" s="25" t="s">
        <v>63</v>
      </c>
      <c r="AB70" s="31">
        <v>50000000</v>
      </c>
      <c r="AC70" s="25"/>
      <c r="AD70" s="25"/>
      <c r="AE70" s="30"/>
      <c r="AF70" s="25" t="s">
        <v>3198</v>
      </c>
      <c r="AG70" s="25"/>
      <c r="AH70" s="31"/>
      <c r="AI70" s="31"/>
      <c r="AJ70" s="27">
        <v>5000</v>
      </c>
      <c r="AK70" s="25" t="s">
        <v>3792</v>
      </c>
      <c r="AL70" s="25"/>
      <c r="AM70" s="25"/>
      <c r="AN70" s="25"/>
      <c r="AO70" s="25"/>
      <c r="AP70" s="25"/>
    </row>
    <row r="71" spans="1:42" ht="103.5" customHeight="1">
      <c r="A71" s="24">
        <f t="shared" si="0"/>
        <v>70</v>
      </c>
      <c r="B71" s="25" t="s">
        <v>3793</v>
      </c>
      <c r="C71" s="25" t="s">
        <v>3794</v>
      </c>
      <c r="D71" s="25" t="s">
        <v>3795</v>
      </c>
      <c r="E71" s="40" t="s">
        <v>3796</v>
      </c>
      <c r="F71" s="35">
        <v>82245986576</v>
      </c>
      <c r="G71" s="27" t="s">
        <v>3180</v>
      </c>
      <c r="H71" s="25" t="s">
        <v>3794</v>
      </c>
      <c r="I71" s="25" t="s">
        <v>3794</v>
      </c>
      <c r="J71" s="25" t="s">
        <v>3797</v>
      </c>
      <c r="K71" s="27"/>
      <c r="L71" s="27"/>
      <c r="M71" s="27"/>
      <c r="N71" s="27" t="s">
        <v>102</v>
      </c>
      <c r="O71" s="25"/>
      <c r="P71" s="25" t="s">
        <v>3182</v>
      </c>
      <c r="Q71" s="25" t="s">
        <v>3195</v>
      </c>
      <c r="R71" s="25"/>
      <c r="S71" s="27">
        <v>2018</v>
      </c>
      <c r="T71" s="36" t="s">
        <v>3770</v>
      </c>
      <c r="U71" s="30" t="s">
        <v>3798</v>
      </c>
      <c r="V71" s="106" t="s">
        <v>3799</v>
      </c>
      <c r="W71" s="30" t="s">
        <v>3800</v>
      </c>
      <c r="X71" s="30"/>
      <c r="Y71" s="25"/>
      <c r="Z71" s="25"/>
      <c r="AA71" s="25" t="s">
        <v>63</v>
      </c>
      <c r="AB71" s="31">
        <v>10000000</v>
      </c>
      <c r="AC71" s="25"/>
      <c r="AD71" s="25"/>
      <c r="AE71" s="30"/>
      <c r="AF71" s="25" t="s">
        <v>3198</v>
      </c>
      <c r="AG71" s="25"/>
      <c r="AH71" s="31"/>
      <c r="AI71" s="31"/>
      <c r="AJ71" s="27">
        <v>22000</v>
      </c>
      <c r="AK71" s="25" t="s">
        <v>3801</v>
      </c>
      <c r="AL71" s="25"/>
      <c r="AM71" s="25"/>
      <c r="AN71" s="25"/>
      <c r="AO71" s="25"/>
      <c r="AP71" s="25"/>
    </row>
    <row r="72" spans="1:42" ht="108.75" customHeight="1">
      <c r="A72" s="24">
        <f t="shared" si="0"/>
        <v>71</v>
      </c>
      <c r="B72" s="25" t="s">
        <v>3802</v>
      </c>
      <c r="C72" s="27" t="s">
        <v>3803</v>
      </c>
      <c r="D72" s="25" t="s">
        <v>3804</v>
      </c>
      <c r="E72" s="27" t="s">
        <v>3805</v>
      </c>
      <c r="F72" s="35">
        <v>81233933433</v>
      </c>
      <c r="G72" s="27" t="s">
        <v>3180</v>
      </c>
      <c r="H72" s="33" t="s">
        <v>3806</v>
      </c>
      <c r="I72" s="33" t="s">
        <v>3806</v>
      </c>
      <c r="J72" s="40" t="s">
        <v>3807</v>
      </c>
      <c r="K72" s="27"/>
      <c r="L72" s="27"/>
      <c r="M72" s="27"/>
      <c r="N72" s="27" t="s">
        <v>102</v>
      </c>
      <c r="O72" s="25"/>
      <c r="P72" s="25" t="s">
        <v>3182</v>
      </c>
      <c r="Q72" s="25"/>
      <c r="R72" s="25"/>
      <c r="S72" s="27">
        <v>2018</v>
      </c>
      <c r="T72" s="36" t="s">
        <v>3658</v>
      </c>
      <c r="U72" s="30" t="s">
        <v>3808</v>
      </c>
      <c r="V72" s="106" t="s">
        <v>3809</v>
      </c>
      <c r="W72" s="30" t="s">
        <v>3810</v>
      </c>
      <c r="X72" s="30"/>
      <c r="Y72" s="25"/>
      <c r="Z72" s="25"/>
      <c r="AA72" s="25" t="s">
        <v>63</v>
      </c>
      <c r="AB72" s="31"/>
      <c r="AC72" s="25"/>
      <c r="AD72" s="25"/>
      <c r="AE72" s="30"/>
      <c r="AF72" s="25" t="s">
        <v>3206</v>
      </c>
      <c r="AG72" s="25"/>
      <c r="AH72" s="31"/>
      <c r="AI72" s="31"/>
      <c r="AJ72" s="27">
        <v>4000</v>
      </c>
      <c r="AK72" s="25" t="s">
        <v>3811</v>
      </c>
      <c r="AL72" s="25"/>
      <c r="AM72" s="25"/>
      <c r="AN72" s="25"/>
      <c r="AO72" s="25"/>
      <c r="AP72" s="25"/>
    </row>
    <row r="73" spans="1:42" ht="84.75" customHeight="1">
      <c r="A73" s="24">
        <f t="shared" si="0"/>
        <v>72</v>
      </c>
      <c r="B73" s="25" t="s">
        <v>3812</v>
      </c>
      <c r="C73" s="25" t="s">
        <v>3813</v>
      </c>
      <c r="D73" s="25" t="s">
        <v>3814</v>
      </c>
      <c r="E73" s="27" t="s">
        <v>2089</v>
      </c>
      <c r="F73" s="35">
        <v>81703418143</v>
      </c>
      <c r="G73" s="27" t="s">
        <v>3180</v>
      </c>
      <c r="H73" s="25" t="s">
        <v>3813</v>
      </c>
      <c r="I73" s="25" t="s">
        <v>3813</v>
      </c>
      <c r="J73" s="25" t="s">
        <v>3815</v>
      </c>
      <c r="K73" s="27"/>
      <c r="L73" s="27"/>
      <c r="M73" s="27"/>
      <c r="N73" s="27" t="s">
        <v>102</v>
      </c>
      <c r="O73" s="25"/>
      <c r="P73" s="25" t="s">
        <v>3182</v>
      </c>
      <c r="Q73" s="25"/>
      <c r="R73" s="25"/>
      <c r="S73" s="27">
        <v>2018</v>
      </c>
      <c r="T73" s="36" t="s">
        <v>3658</v>
      </c>
      <c r="U73" s="30" t="s">
        <v>3816</v>
      </c>
      <c r="V73" s="106" t="s">
        <v>3817</v>
      </c>
      <c r="W73" s="30" t="s">
        <v>3818</v>
      </c>
      <c r="X73" s="30"/>
      <c r="Y73" s="25"/>
      <c r="Z73" s="25"/>
      <c r="AA73" s="25" t="s">
        <v>63</v>
      </c>
      <c r="AB73" s="31">
        <v>5000000</v>
      </c>
      <c r="AC73" s="25"/>
      <c r="AD73" s="25"/>
      <c r="AE73" s="30"/>
      <c r="AF73" s="25" t="s">
        <v>3206</v>
      </c>
      <c r="AG73" s="25"/>
      <c r="AH73" s="31"/>
      <c r="AI73" s="31"/>
      <c r="AJ73" s="27">
        <v>6000</v>
      </c>
      <c r="AK73" s="25" t="s">
        <v>3819</v>
      </c>
      <c r="AL73" s="25"/>
      <c r="AM73" s="25"/>
      <c r="AN73" s="25"/>
      <c r="AO73" s="25"/>
      <c r="AP73" s="25"/>
    </row>
    <row r="74" spans="1:42" ht="68.25" customHeight="1">
      <c r="A74" s="24">
        <f t="shared" si="0"/>
        <v>73</v>
      </c>
      <c r="B74" s="26" t="s">
        <v>3820</v>
      </c>
      <c r="C74" s="25" t="s">
        <v>3821</v>
      </c>
      <c r="D74" s="25" t="s">
        <v>3822</v>
      </c>
      <c r="E74" s="27" t="s">
        <v>3823</v>
      </c>
      <c r="F74" s="35">
        <v>81357344854</v>
      </c>
      <c r="G74" s="27" t="s">
        <v>3180</v>
      </c>
      <c r="H74" s="25" t="s">
        <v>3821</v>
      </c>
      <c r="I74" s="25" t="s">
        <v>3821</v>
      </c>
      <c r="J74" s="25" t="s">
        <v>3825</v>
      </c>
      <c r="K74" s="27"/>
      <c r="L74" s="27"/>
      <c r="M74" s="27"/>
      <c r="N74" s="27" t="s">
        <v>102</v>
      </c>
      <c r="O74" s="25"/>
      <c r="P74" s="25" t="s">
        <v>3182</v>
      </c>
      <c r="Q74" s="25" t="s">
        <v>3195</v>
      </c>
      <c r="R74" s="25"/>
      <c r="S74" s="27">
        <v>2018</v>
      </c>
      <c r="T74" s="36" t="s">
        <v>3770</v>
      </c>
      <c r="U74" s="30" t="s">
        <v>3826</v>
      </c>
      <c r="V74" s="106" t="s">
        <v>3827</v>
      </c>
      <c r="W74" s="30" t="s">
        <v>3828</v>
      </c>
      <c r="X74" s="30"/>
      <c r="Y74" s="25"/>
      <c r="Z74" s="25"/>
      <c r="AA74" s="25" t="s">
        <v>63</v>
      </c>
      <c r="AB74" s="31">
        <v>5000000</v>
      </c>
      <c r="AC74" s="25"/>
      <c r="AD74" s="25"/>
      <c r="AE74" s="30"/>
      <c r="AF74" s="25" t="s">
        <v>3198</v>
      </c>
      <c r="AG74" s="25"/>
      <c r="AH74" s="31"/>
      <c r="AI74" s="31"/>
      <c r="AJ74" s="27">
        <v>7500</v>
      </c>
      <c r="AK74" s="25" t="s">
        <v>3829</v>
      </c>
      <c r="AL74" s="25"/>
      <c r="AM74" s="25"/>
      <c r="AN74" s="25"/>
      <c r="AO74" s="25"/>
      <c r="AP74" s="25"/>
    </row>
    <row r="75" spans="1:42" ht="108.75" customHeight="1">
      <c r="A75" s="24">
        <f t="shared" si="0"/>
        <v>74</v>
      </c>
      <c r="B75" s="26" t="s">
        <v>3830</v>
      </c>
      <c r="C75" s="25" t="s">
        <v>3831</v>
      </c>
      <c r="D75" s="25" t="s">
        <v>3832</v>
      </c>
      <c r="E75" s="27" t="s">
        <v>3833</v>
      </c>
      <c r="F75" s="35">
        <v>811343990</v>
      </c>
      <c r="G75" s="27" t="s">
        <v>3180</v>
      </c>
      <c r="H75" s="25" t="s">
        <v>3831</v>
      </c>
      <c r="I75" s="25" t="s">
        <v>3831</v>
      </c>
      <c r="J75" s="25" t="s">
        <v>3834</v>
      </c>
      <c r="K75" s="27"/>
      <c r="L75" s="27"/>
      <c r="M75" s="27"/>
      <c r="N75" s="27" t="s">
        <v>102</v>
      </c>
      <c r="O75" s="25"/>
      <c r="P75" s="25" t="s">
        <v>3182</v>
      </c>
      <c r="Q75" s="25" t="s">
        <v>3195</v>
      </c>
      <c r="R75" s="25"/>
      <c r="S75" s="27">
        <v>2018</v>
      </c>
      <c r="T75" s="36" t="s">
        <v>3770</v>
      </c>
      <c r="U75" s="30" t="s">
        <v>3835</v>
      </c>
      <c r="V75" s="106" t="s">
        <v>3836</v>
      </c>
      <c r="W75" s="30" t="s">
        <v>3837</v>
      </c>
      <c r="X75" s="30"/>
      <c r="Y75" s="25"/>
      <c r="Z75" s="25"/>
      <c r="AA75" s="25" t="s">
        <v>63</v>
      </c>
      <c r="AB75" s="31">
        <v>5000000</v>
      </c>
      <c r="AC75" s="25"/>
      <c r="AD75" s="25"/>
      <c r="AE75" s="30"/>
      <c r="AF75" s="25" t="s">
        <v>3198</v>
      </c>
      <c r="AG75" s="25"/>
      <c r="AH75" s="31"/>
      <c r="AI75" s="31"/>
      <c r="AJ75" s="27">
        <v>20500</v>
      </c>
      <c r="AK75" s="25" t="s">
        <v>3838</v>
      </c>
      <c r="AL75" s="25"/>
      <c r="AM75" s="25"/>
      <c r="AN75" s="25"/>
      <c r="AO75" s="25"/>
      <c r="AP75" s="25"/>
    </row>
    <row r="76" spans="1:42" ht="100.5" customHeight="1">
      <c r="A76" s="24">
        <f t="shared" si="0"/>
        <v>75</v>
      </c>
      <c r="B76" s="25" t="s">
        <v>3839</v>
      </c>
      <c r="C76" s="25" t="s">
        <v>3840</v>
      </c>
      <c r="D76" s="25" t="s">
        <v>3841</v>
      </c>
      <c r="E76" s="27" t="s">
        <v>3842</v>
      </c>
      <c r="F76" s="35">
        <v>85230707072</v>
      </c>
      <c r="G76" s="27" t="s">
        <v>3180</v>
      </c>
      <c r="H76" s="25" t="s">
        <v>3840</v>
      </c>
      <c r="I76" s="25" t="s">
        <v>3840</v>
      </c>
      <c r="J76" s="25" t="s">
        <v>3843</v>
      </c>
      <c r="K76" s="27"/>
      <c r="L76" s="27"/>
      <c r="M76" s="27"/>
      <c r="N76" s="27" t="s">
        <v>102</v>
      </c>
      <c r="O76" s="25"/>
      <c r="P76" s="25" t="s">
        <v>3182</v>
      </c>
      <c r="Q76" s="25"/>
      <c r="R76" s="25"/>
      <c r="S76" s="27">
        <v>2018</v>
      </c>
      <c r="T76" s="36" t="s">
        <v>3658</v>
      </c>
      <c r="U76" s="30" t="s">
        <v>3844</v>
      </c>
      <c r="V76" s="106" t="s">
        <v>3845</v>
      </c>
      <c r="W76" s="30" t="s">
        <v>3846</v>
      </c>
      <c r="X76" s="30"/>
      <c r="Y76" s="25"/>
      <c r="Z76" s="25"/>
      <c r="AA76" s="25" t="s">
        <v>63</v>
      </c>
      <c r="AB76" s="31"/>
      <c r="AC76" s="25"/>
      <c r="AD76" s="25"/>
      <c r="AE76" s="30"/>
      <c r="AF76" s="25" t="s">
        <v>3206</v>
      </c>
      <c r="AG76" s="25"/>
      <c r="AH76" s="31"/>
      <c r="AI76" s="31"/>
      <c r="AJ76" s="27">
        <v>1000</v>
      </c>
      <c r="AK76" s="25" t="s">
        <v>3847</v>
      </c>
      <c r="AL76" s="25"/>
      <c r="AM76" s="25"/>
      <c r="AN76" s="25"/>
      <c r="AO76" s="25"/>
      <c r="AP76" s="25"/>
    </row>
    <row r="77" spans="1:42" ht="75" customHeight="1">
      <c r="A77" s="24">
        <f t="shared" si="0"/>
        <v>76</v>
      </c>
      <c r="B77" s="27" t="s">
        <v>3848</v>
      </c>
      <c r="C77" s="25" t="s">
        <v>3849</v>
      </c>
      <c r="D77" s="25" t="s">
        <v>3850</v>
      </c>
      <c r="E77" s="40" t="s">
        <v>3851</v>
      </c>
      <c r="F77" s="35">
        <v>82131616619</v>
      </c>
      <c r="G77" s="27" t="s">
        <v>3180</v>
      </c>
      <c r="H77" s="25" t="s">
        <v>3849</v>
      </c>
      <c r="I77" s="25" t="s">
        <v>3849</v>
      </c>
      <c r="J77" s="25" t="s">
        <v>372</v>
      </c>
      <c r="K77" s="27"/>
      <c r="L77" s="27"/>
      <c r="M77" s="27"/>
      <c r="N77" s="27" t="s">
        <v>102</v>
      </c>
      <c r="O77" s="25"/>
      <c r="P77" s="25" t="s">
        <v>3182</v>
      </c>
      <c r="Q77" s="25" t="s">
        <v>3195</v>
      </c>
      <c r="R77" s="25"/>
      <c r="S77" s="27">
        <v>2018</v>
      </c>
      <c r="T77" s="36" t="s">
        <v>3770</v>
      </c>
      <c r="U77" s="30" t="s">
        <v>3852</v>
      </c>
      <c r="V77" s="106" t="s">
        <v>3853</v>
      </c>
      <c r="W77" s="30" t="s">
        <v>3854</v>
      </c>
      <c r="X77" s="30"/>
      <c r="Y77" s="25"/>
      <c r="Z77" s="25"/>
      <c r="AA77" s="25" t="s">
        <v>63</v>
      </c>
      <c r="AB77" s="31"/>
      <c r="AC77" s="25"/>
      <c r="AD77" s="25"/>
      <c r="AE77" s="30"/>
      <c r="AF77" s="25" t="s">
        <v>3198</v>
      </c>
      <c r="AG77" s="25"/>
      <c r="AH77" s="31"/>
      <c r="AI77" s="31"/>
      <c r="AJ77" s="27">
        <v>4100</v>
      </c>
      <c r="AK77" s="25" t="s">
        <v>3855</v>
      </c>
      <c r="AL77" s="25"/>
      <c r="AM77" s="25"/>
      <c r="AN77" s="25"/>
      <c r="AO77" s="25"/>
      <c r="AP77" s="25"/>
    </row>
    <row r="78" spans="1:42" ht="81" customHeight="1">
      <c r="A78" s="24">
        <f t="shared" si="0"/>
        <v>77</v>
      </c>
      <c r="B78" s="25" t="s">
        <v>3856</v>
      </c>
      <c r="C78" s="25" t="s">
        <v>3857</v>
      </c>
      <c r="D78" s="27" t="s">
        <v>3858</v>
      </c>
      <c r="E78" s="27">
        <v>357805440560001</v>
      </c>
      <c r="F78" s="35">
        <v>81217440345</v>
      </c>
      <c r="G78" s="27" t="s">
        <v>3180</v>
      </c>
      <c r="H78" s="25" t="s">
        <v>3857</v>
      </c>
      <c r="I78" s="25" t="s">
        <v>3857</v>
      </c>
      <c r="J78" s="25" t="s">
        <v>3859</v>
      </c>
      <c r="K78" s="27"/>
      <c r="L78" s="27"/>
      <c r="M78" s="27"/>
      <c r="N78" s="27" t="s">
        <v>102</v>
      </c>
      <c r="O78" s="25"/>
      <c r="P78" s="25" t="s">
        <v>3182</v>
      </c>
      <c r="Q78" s="25" t="s">
        <v>3195</v>
      </c>
      <c r="R78" s="25"/>
      <c r="S78" s="27">
        <v>2018</v>
      </c>
      <c r="T78" s="33" t="s">
        <v>3418</v>
      </c>
      <c r="U78" s="30" t="s">
        <v>3860</v>
      </c>
      <c r="V78" s="106" t="s">
        <v>3861</v>
      </c>
      <c r="W78" s="30" t="s">
        <v>3862</v>
      </c>
      <c r="X78" s="30"/>
      <c r="Y78" s="25"/>
      <c r="Z78" s="25"/>
      <c r="AA78" s="25" t="s">
        <v>63</v>
      </c>
      <c r="AB78" s="31"/>
      <c r="AC78" s="25"/>
      <c r="AD78" s="25"/>
      <c r="AE78" s="30"/>
      <c r="AF78" s="25" t="s">
        <v>3198</v>
      </c>
      <c r="AG78" s="25"/>
      <c r="AH78" s="31"/>
      <c r="AI78" s="31"/>
      <c r="AJ78" s="27">
        <v>10000</v>
      </c>
      <c r="AK78" s="25" t="s">
        <v>1626</v>
      </c>
      <c r="AL78" s="25"/>
      <c r="AM78" s="25"/>
      <c r="AN78" s="25"/>
      <c r="AO78" s="25"/>
      <c r="AP78" s="25"/>
    </row>
    <row r="79" spans="1:42" ht="88.5" customHeight="1">
      <c r="A79" s="24">
        <f t="shared" si="0"/>
        <v>78</v>
      </c>
      <c r="B79" s="25" t="s">
        <v>945</v>
      </c>
      <c r="C79" s="27" t="s">
        <v>3863</v>
      </c>
      <c r="D79" s="25" t="s">
        <v>3864</v>
      </c>
      <c r="E79" s="40" t="s">
        <v>3865</v>
      </c>
      <c r="F79" s="35">
        <v>818596344</v>
      </c>
      <c r="G79" s="27" t="s">
        <v>3180</v>
      </c>
      <c r="H79" s="27" t="s">
        <v>3863</v>
      </c>
      <c r="I79" s="27" t="s">
        <v>3863</v>
      </c>
      <c r="J79" s="25" t="s">
        <v>949</v>
      </c>
      <c r="K79" s="27"/>
      <c r="L79" s="27"/>
      <c r="M79" s="27"/>
      <c r="N79" s="27" t="s">
        <v>102</v>
      </c>
      <c r="O79" s="25"/>
      <c r="P79" s="25" t="s">
        <v>3182</v>
      </c>
      <c r="Q79" s="25" t="s">
        <v>3195</v>
      </c>
      <c r="R79" s="25"/>
      <c r="S79" s="27">
        <v>2018</v>
      </c>
      <c r="T79" s="33" t="s">
        <v>3418</v>
      </c>
      <c r="U79" s="30" t="s">
        <v>3866</v>
      </c>
      <c r="V79" s="106" t="s">
        <v>3867</v>
      </c>
      <c r="W79" s="30" t="s">
        <v>3868</v>
      </c>
      <c r="X79" s="30"/>
      <c r="Y79" s="25"/>
      <c r="Z79" s="25"/>
      <c r="AA79" s="25" t="s">
        <v>63</v>
      </c>
      <c r="AB79" s="31"/>
      <c r="AC79" s="25"/>
      <c r="AD79" s="25"/>
      <c r="AE79" s="30"/>
      <c r="AF79" s="25" t="s">
        <v>3198</v>
      </c>
      <c r="AG79" s="25"/>
      <c r="AH79" s="31"/>
      <c r="AI79" s="31"/>
      <c r="AJ79" s="27">
        <v>3700</v>
      </c>
      <c r="AK79" s="25" t="s">
        <v>3869</v>
      </c>
      <c r="AL79" s="25"/>
      <c r="AM79" s="25"/>
      <c r="AN79" s="25"/>
      <c r="AO79" s="25"/>
      <c r="AP79" s="25"/>
    </row>
    <row r="80" spans="1:42" ht="84.75" customHeight="1">
      <c r="A80" s="24">
        <f t="shared" si="0"/>
        <v>79</v>
      </c>
      <c r="B80" s="25" t="s">
        <v>3870</v>
      </c>
      <c r="C80" s="25" t="s">
        <v>3871</v>
      </c>
      <c r="D80" s="25" t="s">
        <v>3872</v>
      </c>
      <c r="E80" s="27" t="s">
        <v>3873</v>
      </c>
      <c r="F80" s="35">
        <v>81336176560</v>
      </c>
      <c r="G80" s="27" t="s">
        <v>3180</v>
      </c>
      <c r="H80" s="25" t="s">
        <v>3871</v>
      </c>
      <c r="I80" s="25" t="s">
        <v>3871</v>
      </c>
      <c r="J80" s="25" t="s">
        <v>3874</v>
      </c>
      <c r="K80" s="27"/>
      <c r="L80" s="27"/>
      <c r="M80" s="27"/>
      <c r="N80" s="27" t="s">
        <v>102</v>
      </c>
      <c r="O80" s="25"/>
      <c r="P80" s="25" t="s">
        <v>3182</v>
      </c>
      <c r="Q80" s="25"/>
      <c r="R80" s="25"/>
      <c r="S80" s="27">
        <v>2018</v>
      </c>
      <c r="T80" s="36" t="s">
        <v>3714</v>
      </c>
      <c r="U80" s="30" t="s">
        <v>3875</v>
      </c>
      <c r="V80" s="106" t="s">
        <v>3876</v>
      </c>
      <c r="W80" s="30" t="s">
        <v>3877</v>
      </c>
      <c r="X80" s="30"/>
      <c r="Y80" s="25"/>
      <c r="Z80" s="25"/>
      <c r="AA80" s="25" t="s">
        <v>63</v>
      </c>
      <c r="AB80" s="31">
        <v>20000000</v>
      </c>
      <c r="AC80" s="25"/>
      <c r="AD80" s="25"/>
      <c r="AE80" s="30"/>
      <c r="AF80" s="25" t="s">
        <v>3186</v>
      </c>
      <c r="AG80" s="25"/>
      <c r="AH80" s="31"/>
      <c r="AI80" s="31"/>
      <c r="AJ80" s="27">
        <v>2700</v>
      </c>
      <c r="AK80" s="25" t="s">
        <v>3878</v>
      </c>
      <c r="AL80" s="25"/>
      <c r="AM80" s="25"/>
      <c r="AN80" s="25"/>
      <c r="AO80" s="25"/>
      <c r="AP80" s="25"/>
    </row>
    <row r="81" spans="1:42" ht="107.25" customHeight="1">
      <c r="A81" s="24">
        <f t="shared" si="0"/>
        <v>80</v>
      </c>
      <c r="B81" s="25" t="s">
        <v>3879</v>
      </c>
      <c r="C81" s="25" t="s">
        <v>3880</v>
      </c>
      <c r="D81" s="25" t="s">
        <v>3881</v>
      </c>
      <c r="E81" s="27" t="s">
        <v>3882</v>
      </c>
      <c r="F81" s="35">
        <v>87853644468</v>
      </c>
      <c r="G81" s="27" t="s">
        <v>3180</v>
      </c>
      <c r="H81" s="25" t="s">
        <v>3880</v>
      </c>
      <c r="I81" s="25" t="s">
        <v>3880</v>
      </c>
      <c r="J81" s="25" t="s">
        <v>3884</v>
      </c>
      <c r="K81" s="27" t="s">
        <v>3887</v>
      </c>
      <c r="L81" s="27" t="s">
        <v>3886</v>
      </c>
      <c r="M81" s="27" t="s">
        <v>3887</v>
      </c>
      <c r="N81" s="27" t="s">
        <v>11393</v>
      </c>
      <c r="O81" s="25"/>
      <c r="P81" s="25" t="s">
        <v>3182</v>
      </c>
      <c r="Q81" s="25" t="s">
        <v>3195</v>
      </c>
      <c r="R81" s="25"/>
      <c r="S81" s="27">
        <v>2018</v>
      </c>
      <c r="T81" s="36" t="s">
        <v>3658</v>
      </c>
      <c r="U81" s="30" t="s">
        <v>3889</v>
      </c>
      <c r="V81" s="106" t="s">
        <v>3890</v>
      </c>
      <c r="W81" s="30" t="s">
        <v>3891</v>
      </c>
      <c r="X81" s="30"/>
      <c r="Y81" s="25"/>
      <c r="Z81" s="25"/>
      <c r="AA81" s="25" t="s">
        <v>63</v>
      </c>
      <c r="AB81" s="39">
        <v>10000000</v>
      </c>
      <c r="AC81" s="25"/>
      <c r="AD81" s="25"/>
      <c r="AE81" s="30"/>
      <c r="AF81" s="25" t="s">
        <v>3198</v>
      </c>
      <c r="AG81" s="25"/>
      <c r="AH81" s="39">
        <v>20000</v>
      </c>
      <c r="AI81" s="39" t="s">
        <v>3487</v>
      </c>
      <c r="AJ81" s="27">
        <v>7800</v>
      </c>
      <c r="AK81" s="25" t="s">
        <v>3892</v>
      </c>
      <c r="AL81" s="25"/>
      <c r="AM81" s="25"/>
      <c r="AN81" s="27">
        <v>1</v>
      </c>
      <c r="AO81" s="27" t="s">
        <v>3893</v>
      </c>
      <c r="AP81" s="27" t="s">
        <v>3894</v>
      </c>
    </row>
    <row r="82" spans="1:42" ht="100.5" customHeight="1">
      <c r="A82" s="24">
        <f t="shared" si="0"/>
        <v>81</v>
      </c>
      <c r="B82" s="25" t="s">
        <v>3895</v>
      </c>
      <c r="C82" s="25" t="s">
        <v>3896</v>
      </c>
      <c r="D82" s="26" t="s">
        <v>3897</v>
      </c>
      <c r="E82" s="40" t="s">
        <v>3898</v>
      </c>
      <c r="F82" s="35">
        <v>8563306260</v>
      </c>
      <c r="G82" s="27" t="s">
        <v>3180</v>
      </c>
      <c r="H82" s="25" t="s">
        <v>3896</v>
      </c>
      <c r="I82" s="25" t="s">
        <v>3896</v>
      </c>
      <c r="J82" s="25" t="s">
        <v>3899</v>
      </c>
      <c r="K82" s="27"/>
      <c r="L82" s="27"/>
      <c r="M82" s="27"/>
      <c r="N82" s="27" t="s">
        <v>102</v>
      </c>
      <c r="O82" s="25"/>
      <c r="P82" s="25" t="s">
        <v>3182</v>
      </c>
      <c r="Q82" s="25" t="s">
        <v>3195</v>
      </c>
      <c r="R82" s="25"/>
      <c r="S82" s="27">
        <v>2019</v>
      </c>
      <c r="T82" s="36" t="s">
        <v>3900</v>
      </c>
      <c r="U82" s="30"/>
      <c r="V82" s="106" t="s">
        <v>3901</v>
      </c>
      <c r="W82" s="38" t="s">
        <v>3902</v>
      </c>
      <c r="X82" s="30"/>
      <c r="Y82" s="25"/>
      <c r="Z82" s="25"/>
      <c r="AA82" s="25" t="s">
        <v>63</v>
      </c>
      <c r="AB82" s="31"/>
      <c r="AC82" s="25"/>
      <c r="AD82" s="25"/>
      <c r="AE82" s="30"/>
      <c r="AF82" s="25" t="s">
        <v>3198</v>
      </c>
      <c r="AG82" s="25"/>
      <c r="AH82" s="31"/>
      <c r="AI82" s="31"/>
      <c r="AJ82" s="27">
        <v>2500</v>
      </c>
      <c r="AK82" s="25" t="s">
        <v>3903</v>
      </c>
      <c r="AL82" s="25"/>
      <c r="AM82" s="25"/>
      <c r="AN82" s="25"/>
      <c r="AO82" s="25"/>
      <c r="AP82" s="25"/>
    </row>
    <row r="83" spans="1:42" ht="96.75" customHeight="1">
      <c r="A83" s="24">
        <f t="shared" si="0"/>
        <v>82</v>
      </c>
      <c r="B83" s="25" t="s">
        <v>3904</v>
      </c>
      <c r="C83" s="25" t="s">
        <v>3905</v>
      </c>
      <c r="D83" s="25" t="s">
        <v>3906</v>
      </c>
      <c r="E83" s="40" t="s">
        <v>3907</v>
      </c>
      <c r="F83" s="35">
        <v>83830530616</v>
      </c>
      <c r="G83" s="27" t="s">
        <v>3193</v>
      </c>
      <c r="H83" s="25" t="s">
        <v>3905</v>
      </c>
      <c r="I83" s="25" t="s">
        <v>3905</v>
      </c>
      <c r="J83" s="25" t="s">
        <v>3908</v>
      </c>
      <c r="K83" s="27"/>
      <c r="L83" s="27"/>
      <c r="M83" s="27"/>
      <c r="N83" s="27" t="s">
        <v>102</v>
      </c>
      <c r="O83" s="25"/>
      <c r="P83" s="25" t="s">
        <v>3182</v>
      </c>
      <c r="Q83" s="25" t="s">
        <v>3195</v>
      </c>
      <c r="R83" s="25"/>
      <c r="S83" s="27">
        <v>2019</v>
      </c>
      <c r="T83" s="36" t="s">
        <v>3714</v>
      </c>
      <c r="U83" s="30"/>
      <c r="V83" s="106" t="s">
        <v>3909</v>
      </c>
      <c r="W83" s="38" t="s">
        <v>3910</v>
      </c>
      <c r="X83" s="30"/>
      <c r="Y83" s="25"/>
      <c r="Z83" s="25"/>
      <c r="AA83" s="25" t="s">
        <v>63</v>
      </c>
      <c r="AB83" s="31"/>
      <c r="AC83" s="25"/>
      <c r="AD83" s="25"/>
      <c r="AE83" s="30"/>
      <c r="AF83" s="25" t="s">
        <v>3198</v>
      </c>
      <c r="AG83" s="25"/>
      <c r="AH83" s="31"/>
      <c r="AI83" s="31"/>
      <c r="AJ83" s="27">
        <v>6500</v>
      </c>
      <c r="AK83" s="25" t="s">
        <v>3911</v>
      </c>
      <c r="AL83" s="25"/>
      <c r="AM83" s="25"/>
      <c r="AN83" s="25"/>
      <c r="AO83" s="25"/>
      <c r="AP83" s="25"/>
    </row>
    <row r="84" spans="1:42" ht="76.5" customHeight="1">
      <c r="A84" s="24">
        <f t="shared" si="0"/>
        <v>83</v>
      </c>
      <c r="B84" s="25" t="s">
        <v>3912</v>
      </c>
      <c r="C84" s="25" t="s">
        <v>3913</v>
      </c>
      <c r="D84" s="25" t="s">
        <v>3914</v>
      </c>
      <c r="E84" s="40" t="s">
        <v>3915</v>
      </c>
      <c r="F84" s="35">
        <v>8113355530</v>
      </c>
      <c r="G84" s="27" t="s">
        <v>3193</v>
      </c>
      <c r="H84" s="25" t="s">
        <v>3913</v>
      </c>
      <c r="I84" s="25" t="s">
        <v>3913</v>
      </c>
      <c r="J84" s="25" t="s">
        <v>3916</v>
      </c>
      <c r="K84" s="27"/>
      <c r="L84" s="27"/>
      <c r="M84" s="27"/>
      <c r="N84" s="27" t="s">
        <v>102</v>
      </c>
      <c r="O84" s="25"/>
      <c r="P84" s="25" t="s">
        <v>3182</v>
      </c>
      <c r="Q84" s="25"/>
      <c r="R84" s="25"/>
      <c r="S84" s="27">
        <v>2019</v>
      </c>
      <c r="T84" s="36" t="s">
        <v>3770</v>
      </c>
      <c r="U84" s="30"/>
      <c r="V84" s="106" t="s">
        <v>3917</v>
      </c>
      <c r="W84" s="38" t="s">
        <v>3918</v>
      </c>
      <c r="X84" s="30"/>
      <c r="Y84" s="25"/>
      <c r="Z84" s="25"/>
      <c r="AA84" s="25" t="s">
        <v>63</v>
      </c>
      <c r="AB84" s="31"/>
      <c r="AC84" s="25"/>
      <c r="AD84" s="25"/>
      <c r="AE84" s="30"/>
      <c r="AF84" s="25" t="s">
        <v>3198</v>
      </c>
      <c r="AG84" s="25"/>
      <c r="AH84" s="31"/>
      <c r="AI84" s="31"/>
      <c r="AJ84" s="25"/>
      <c r="AK84" s="25" t="s">
        <v>3919</v>
      </c>
      <c r="AL84" s="25"/>
      <c r="AM84" s="25"/>
      <c r="AN84" s="25"/>
      <c r="AO84" s="25"/>
      <c r="AP84" s="25"/>
    </row>
    <row r="85" spans="1:42" ht="112.5" customHeight="1">
      <c r="A85" s="24">
        <f t="shared" si="0"/>
        <v>84</v>
      </c>
      <c r="B85" s="25" t="s">
        <v>3920</v>
      </c>
      <c r="C85" s="25" t="s">
        <v>3921</v>
      </c>
      <c r="D85" s="25" t="s">
        <v>3922</v>
      </c>
      <c r="E85" s="40" t="s">
        <v>3923</v>
      </c>
      <c r="F85" s="35">
        <v>81330446530</v>
      </c>
      <c r="G85" s="27" t="s">
        <v>3180</v>
      </c>
      <c r="H85" s="25" t="s">
        <v>3921</v>
      </c>
      <c r="I85" s="25" t="s">
        <v>3921</v>
      </c>
      <c r="J85" s="25" t="s">
        <v>3924</v>
      </c>
      <c r="K85" s="27"/>
      <c r="L85" s="27"/>
      <c r="M85" s="27"/>
      <c r="N85" s="27" t="s">
        <v>102</v>
      </c>
      <c r="O85" s="25"/>
      <c r="P85" s="25" t="s">
        <v>3182</v>
      </c>
      <c r="Q85" s="25" t="s">
        <v>3195</v>
      </c>
      <c r="R85" s="25"/>
      <c r="S85" s="27">
        <v>2019</v>
      </c>
      <c r="T85" s="36" t="s">
        <v>3925</v>
      </c>
      <c r="U85" s="30"/>
      <c r="V85" s="106" t="s">
        <v>3926</v>
      </c>
      <c r="W85" s="38" t="s">
        <v>3927</v>
      </c>
      <c r="X85" s="30"/>
      <c r="Y85" s="25"/>
      <c r="Z85" s="25"/>
      <c r="AA85" s="25" t="s">
        <v>63</v>
      </c>
      <c r="AB85" s="31"/>
      <c r="AC85" s="25"/>
      <c r="AD85" s="25"/>
      <c r="AE85" s="30"/>
      <c r="AF85" s="25" t="s">
        <v>3198</v>
      </c>
      <c r="AG85" s="25"/>
      <c r="AH85" s="31"/>
      <c r="AI85" s="31"/>
      <c r="AJ85" s="27">
        <v>3300</v>
      </c>
      <c r="AK85" s="25" t="s">
        <v>3928</v>
      </c>
      <c r="AL85" s="25"/>
      <c r="AM85" s="25"/>
      <c r="AN85" s="25"/>
      <c r="AO85" s="25"/>
      <c r="AP85" s="25"/>
    </row>
    <row r="86" spans="1:42" ht="80.25" customHeight="1">
      <c r="A86" s="24">
        <f t="shared" si="0"/>
        <v>85</v>
      </c>
      <c r="B86" s="25" t="s">
        <v>3929</v>
      </c>
      <c r="C86" s="25" t="s">
        <v>3930</v>
      </c>
      <c r="D86" s="25" t="s">
        <v>3931</v>
      </c>
      <c r="E86" s="40" t="s">
        <v>3932</v>
      </c>
      <c r="F86" s="35">
        <v>811375950</v>
      </c>
      <c r="G86" s="27" t="s">
        <v>3180</v>
      </c>
      <c r="H86" s="25" t="s">
        <v>3930</v>
      </c>
      <c r="I86" s="25" t="s">
        <v>3930</v>
      </c>
      <c r="J86" s="25" t="s">
        <v>3933</v>
      </c>
      <c r="K86" s="27"/>
      <c r="L86" s="27"/>
      <c r="M86" s="27"/>
      <c r="N86" s="27" t="s">
        <v>102</v>
      </c>
      <c r="O86" s="25"/>
      <c r="P86" s="25" t="s">
        <v>3182</v>
      </c>
      <c r="Q86" s="25" t="s">
        <v>3195</v>
      </c>
      <c r="R86" s="25"/>
      <c r="S86" s="27">
        <v>2019</v>
      </c>
      <c r="T86" s="36" t="s">
        <v>3714</v>
      </c>
      <c r="U86" s="30"/>
      <c r="V86" s="106" t="s">
        <v>3934</v>
      </c>
      <c r="W86" s="38" t="s">
        <v>3935</v>
      </c>
      <c r="X86" s="30"/>
      <c r="Y86" s="25"/>
      <c r="Z86" s="25"/>
      <c r="AA86" s="25" t="s">
        <v>63</v>
      </c>
      <c r="AB86" s="31"/>
      <c r="AC86" s="25"/>
      <c r="AD86" s="25"/>
      <c r="AE86" s="30"/>
      <c r="AF86" s="25" t="s">
        <v>3198</v>
      </c>
      <c r="AG86" s="25"/>
      <c r="AH86" s="31"/>
      <c r="AI86" s="31"/>
      <c r="AJ86" s="27">
        <v>14500</v>
      </c>
      <c r="AK86" s="25" t="s">
        <v>105</v>
      </c>
      <c r="AL86" s="25"/>
      <c r="AM86" s="25"/>
      <c r="AN86" s="25"/>
      <c r="AO86" s="25"/>
      <c r="AP86" s="25"/>
    </row>
    <row r="87" spans="1:42" ht="78.75" customHeight="1">
      <c r="A87" s="24">
        <f t="shared" si="0"/>
        <v>86</v>
      </c>
      <c r="B87" s="25" t="s">
        <v>3936</v>
      </c>
      <c r="C87" s="42" t="s">
        <v>3937</v>
      </c>
      <c r="D87" s="25" t="s">
        <v>3938</v>
      </c>
      <c r="E87" s="40" t="s">
        <v>3939</v>
      </c>
      <c r="F87" s="35">
        <v>82284646660</v>
      </c>
      <c r="G87" s="27" t="s">
        <v>3180</v>
      </c>
      <c r="H87" s="42" t="s">
        <v>3937</v>
      </c>
      <c r="I87" s="42" t="s">
        <v>3937</v>
      </c>
      <c r="J87" s="25" t="s">
        <v>3940</v>
      </c>
      <c r="K87" s="27"/>
      <c r="L87" s="27"/>
      <c r="M87" s="27"/>
      <c r="N87" s="27" t="s">
        <v>102</v>
      </c>
      <c r="O87" s="25"/>
      <c r="P87" s="25" t="s">
        <v>3182</v>
      </c>
      <c r="Q87" s="25"/>
      <c r="R87" s="25"/>
      <c r="S87" s="27">
        <v>2019</v>
      </c>
      <c r="T87" s="36" t="s">
        <v>3925</v>
      </c>
      <c r="U87" s="30"/>
      <c r="V87" s="106" t="s">
        <v>3941</v>
      </c>
      <c r="W87" s="38" t="s">
        <v>3942</v>
      </c>
      <c r="X87" s="30"/>
      <c r="Y87" s="25"/>
      <c r="Z87" s="25"/>
      <c r="AA87" s="25" t="s">
        <v>63</v>
      </c>
      <c r="AB87" s="31"/>
      <c r="AC87" s="25"/>
      <c r="AD87" s="25"/>
      <c r="AE87" s="30"/>
      <c r="AF87" s="25" t="s">
        <v>3186</v>
      </c>
      <c r="AG87" s="25"/>
      <c r="AH87" s="31"/>
      <c r="AI87" s="31"/>
      <c r="AJ87" s="27">
        <v>310</v>
      </c>
      <c r="AK87" s="25" t="s">
        <v>3943</v>
      </c>
      <c r="AL87" s="25"/>
      <c r="AM87" s="25"/>
      <c r="AN87" s="25"/>
      <c r="AO87" s="25"/>
      <c r="AP87" s="25"/>
    </row>
    <row r="88" spans="1:42" ht="111" customHeight="1">
      <c r="A88" s="24">
        <f t="shared" si="0"/>
        <v>87</v>
      </c>
      <c r="B88" s="25" t="s">
        <v>3944</v>
      </c>
      <c r="C88" s="25" t="s">
        <v>3945</v>
      </c>
      <c r="D88" s="25" t="s">
        <v>3946</v>
      </c>
      <c r="E88" s="40" t="s">
        <v>3947</v>
      </c>
      <c r="F88" s="35">
        <v>87853066116</v>
      </c>
      <c r="G88" s="27" t="s">
        <v>3180</v>
      </c>
      <c r="H88" s="25" t="s">
        <v>3945</v>
      </c>
      <c r="I88" s="25" t="s">
        <v>3945</v>
      </c>
      <c r="J88" s="25" t="s">
        <v>3948</v>
      </c>
      <c r="K88" s="27"/>
      <c r="L88" s="27"/>
      <c r="M88" s="27"/>
      <c r="N88" s="27" t="s">
        <v>102</v>
      </c>
      <c r="O88" s="25"/>
      <c r="P88" s="25" t="s">
        <v>3182</v>
      </c>
      <c r="Q88" s="25"/>
      <c r="R88" s="25"/>
      <c r="S88" s="27">
        <v>2019</v>
      </c>
      <c r="T88" s="36" t="s">
        <v>3714</v>
      </c>
      <c r="U88" s="30"/>
      <c r="V88" s="106" t="s">
        <v>3949</v>
      </c>
      <c r="W88" s="38" t="s">
        <v>3950</v>
      </c>
      <c r="X88" s="30"/>
      <c r="Y88" s="25"/>
      <c r="Z88" s="25"/>
      <c r="AA88" s="25" t="s">
        <v>63</v>
      </c>
      <c r="AB88" s="39" t="s">
        <v>3951</v>
      </c>
      <c r="AC88" s="25"/>
      <c r="AD88" s="25"/>
      <c r="AE88" s="30"/>
      <c r="AF88" s="25" t="s">
        <v>3206</v>
      </c>
      <c r="AG88" s="25"/>
      <c r="AH88" s="31"/>
      <c r="AI88" s="31"/>
      <c r="AJ88" s="27">
        <v>1200</v>
      </c>
      <c r="AK88" s="25" t="s">
        <v>1273</v>
      </c>
      <c r="AL88" s="25"/>
      <c r="AM88" s="25"/>
      <c r="AN88" s="25"/>
      <c r="AO88" s="25"/>
      <c r="AP88" s="25"/>
    </row>
    <row r="89" spans="1:42" ht="127.5" customHeight="1">
      <c r="A89" s="24">
        <f t="shared" si="0"/>
        <v>88</v>
      </c>
      <c r="B89" s="26" t="s">
        <v>3952</v>
      </c>
      <c r="C89" s="25" t="s">
        <v>3953</v>
      </c>
      <c r="D89" s="25" t="s">
        <v>3954</v>
      </c>
      <c r="E89" s="40" t="s">
        <v>3955</v>
      </c>
      <c r="F89" s="35">
        <v>81332240009</v>
      </c>
      <c r="G89" s="27" t="s">
        <v>3180</v>
      </c>
      <c r="H89" s="25" t="s">
        <v>3953</v>
      </c>
      <c r="I89" s="25" t="s">
        <v>3953</v>
      </c>
      <c r="J89" s="25" t="s">
        <v>3956</v>
      </c>
      <c r="K89" s="27"/>
      <c r="L89" s="27"/>
      <c r="M89" s="27"/>
      <c r="N89" s="27" t="s">
        <v>102</v>
      </c>
      <c r="O89" s="25"/>
      <c r="P89" s="25" t="s">
        <v>3195</v>
      </c>
      <c r="Q89" s="25"/>
      <c r="R89" s="25"/>
      <c r="S89" s="27">
        <v>2019</v>
      </c>
      <c r="T89" s="36" t="s">
        <v>3714</v>
      </c>
      <c r="U89" s="30"/>
      <c r="V89" s="106" t="s">
        <v>3957</v>
      </c>
      <c r="W89" s="38" t="s">
        <v>3958</v>
      </c>
      <c r="X89" s="30"/>
      <c r="Y89" s="25"/>
      <c r="Z89" s="25"/>
      <c r="AA89" s="25" t="s">
        <v>63</v>
      </c>
      <c r="AB89" s="31"/>
      <c r="AC89" s="25"/>
      <c r="AD89" s="25"/>
      <c r="AE89" s="30"/>
      <c r="AF89" s="25" t="s">
        <v>3186</v>
      </c>
      <c r="AG89" s="25"/>
      <c r="AH89" s="31"/>
      <c r="AI89" s="31"/>
      <c r="AJ89" s="27">
        <v>175</v>
      </c>
      <c r="AK89" s="25" t="s">
        <v>3959</v>
      </c>
      <c r="AL89" s="25"/>
      <c r="AM89" s="25"/>
      <c r="AN89" s="25"/>
      <c r="AO89" s="25"/>
      <c r="AP89" s="25"/>
    </row>
    <row r="90" spans="1:42" ht="87.75" customHeight="1">
      <c r="A90" s="24">
        <f t="shared" si="0"/>
        <v>89</v>
      </c>
      <c r="B90" s="25" t="s">
        <v>3960</v>
      </c>
      <c r="C90" s="25" t="s">
        <v>3961</v>
      </c>
      <c r="D90" s="25" t="s">
        <v>3962</v>
      </c>
      <c r="E90" s="40" t="s">
        <v>3963</v>
      </c>
      <c r="F90" s="35">
        <v>8121785366</v>
      </c>
      <c r="G90" s="27" t="s">
        <v>3180</v>
      </c>
      <c r="H90" s="25" t="s">
        <v>3961</v>
      </c>
      <c r="I90" s="25" t="s">
        <v>3961</v>
      </c>
      <c r="J90" s="25" t="s">
        <v>3964</v>
      </c>
      <c r="K90" s="27"/>
      <c r="L90" s="27"/>
      <c r="M90" s="27"/>
      <c r="N90" s="27" t="s">
        <v>102</v>
      </c>
      <c r="O90" s="25"/>
      <c r="P90" s="25" t="s">
        <v>3195</v>
      </c>
      <c r="Q90" s="25" t="s">
        <v>3195</v>
      </c>
      <c r="R90" s="25"/>
      <c r="S90" s="27">
        <v>2019</v>
      </c>
      <c r="T90" s="36" t="s">
        <v>3714</v>
      </c>
      <c r="U90" s="30"/>
      <c r="V90" s="106" t="s">
        <v>3965</v>
      </c>
      <c r="W90" s="38" t="s">
        <v>3966</v>
      </c>
      <c r="X90" s="30"/>
      <c r="Y90" s="25"/>
      <c r="Z90" s="25"/>
      <c r="AA90" s="25" t="s">
        <v>63</v>
      </c>
      <c r="AB90" s="31"/>
      <c r="AC90" s="25"/>
      <c r="AD90" s="25"/>
      <c r="AE90" s="30"/>
      <c r="AF90" s="25" t="s">
        <v>3198</v>
      </c>
      <c r="AG90" s="25"/>
      <c r="AH90" s="31"/>
      <c r="AI90" s="31"/>
      <c r="AJ90" s="27">
        <v>17000</v>
      </c>
      <c r="AK90" s="25" t="s">
        <v>3967</v>
      </c>
      <c r="AL90" s="25"/>
      <c r="AM90" s="25"/>
      <c r="AN90" s="25"/>
      <c r="AO90" s="25"/>
      <c r="AP90" s="25"/>
    </row>
    <row r="91" spans="1:42" ht="156.75" customHeight="1">
      <c r="A91" s="24">
        <f t="shared" si="0"/>
        <v>90</v>
      </c>
      <c r="B91" s="25" t="s">
        <v>3968</v>
      </c>
      <c r="C91" s="25" t="s">
        <v>3969</v>
      </c>
      <c r="D91" s="25" t="s">
        <v>3970</v>
      </c>
      <c r="E91" s="40" t="s">
        <v>3971</v>
      </c>
      <c r="F91" s="35">
        <v>81553932572</v>
      </c>
      <c r="G91" s="27" t="s">
        <v>3193</v>
      </c>
      <c r="H91" s="25" t="s">
        <v>3969</v>
      </c>
      <c r="I91" s="25" t="s">
        <v>3969</v>
      </c>
      <c r="J91" s="25" t="s">
        <v>3972</v>
      </c>
      <c r="K91" s="27"/>
      <c r="L91" s="27"/>
      <c r="M91" s="27"/>
      <c r="N91" s="27" t="s">
        <v>102</v>
      </c>
      <c r="O91" s="25"/>
      <c r="P91" s="25" t="s">
        <v>3195</v>
      </c>
      <c r="Q91" s="25" t="s">
        <v>3195</v>
      </c>
      <c r="R91" s="25"/>
      <c r="S91" s="27">
        <v>2019</v>
      </c>
      <c r="T91" s="36" t="s">
        <v>3714</v>
      </c>
      <c r="U91" s="30"/>
      <c r="V91" s="106" t="s">
        <v>3973</v>
      </c>
      <c r="W91" s="38" t="s">
        <v>3974</v>
      </c>
      <c r="X91" s="30"/>
      <c r="Y91" s="25"/>
      <c r="Z91" s="25"/>
      <c r="AA91" s="25" t="s">
        <v>63</v>
      </c>
      <c r="AB91" s="31"/>
      <c r="AC91" s="25"/>
      <c r="AD91" s="25"/>
      <c r="AE91" s="30"/>
      <c r="AF91" s="25" t="s">
        <v>3198</v>
      </c>
      <c r="AG91" s="25"/>
      <c r="AH91" s="31"/>
      <c r="AI91" s="31"/>
      <c r="AJ91" s="27">
        <v>28000</v>
      </c>
      <c r="AK91" s="25" t="s">
        <v>3975</v>
      </c>
      <c r="AL91" s="25"/>
      <c r="AM91" s="25"/>
      <c r="AN91" s="25"/>
      <c r="AO91" s="25"/>
      <c r="AP91" s="25"/>
    </row>
    <row r="92" spans="1:42" ht="151.5" customHeight="1">
      <c r="A92" s="24">
        <f t="shared" si="0"/>
        <v>91</v>
      </c>
      <c r="B92" s="25" t="s">
        <v>3976</v>
      </c>
      <c r="C92" s="25" t="s">
        <v>3977</v>
      </c>
      <c r="D92" s="25" t="s">
        <v>3978</v>
      </c>
      <c r="E92" s="40" t="s">
        <v>3979</v>
      </c>
      <c r="F92" s="35">
        <v>81216648859</v>
      </c>
      <c r="G92" s="27" t="s">
        <v>3180</v>
      </c>
      <c r="H92" s="25" t="s">
        <v>3977</v>
      </c>
      <c r="I92" s="25" t="s">
        <v>3977</v>
      </c>
      <c r="J92" s="25" t="s">
        <v>3980</v>
      </c>
      <c r="K92" s="27"/>
      <c r="L92" s="27"/>
      <c r="M92" s="27"/>
      <c r="N92" s="27" t="s">
        <v>102</v>
      </c>
      <c r="O92" s="25"/>
      <c r="P92" s="25" t="s">
        <v>3195</v>
      </c>
      <c r="Q92" s="25"/>
      <c r="R92" s="25"/>
      <c r="S92" s="27">
        <v>2019</v>
      </c>
      <c r="T92" s="36" t="s">
        <v>3770</v>
      </c>
      <c r="U92" s="30"/>
      <c r="V92" s="106" t="s">
        <v>3981</v>
      </c>
      <c r="W92" s="38" t="s">
        <v>3982</v>
      </c>
      <c r="X92" s="30"/>
      <c r="Y92" s="25"/>
      <c r="Z92" s="25"/>
      <c r="AA92" s="25" t="s">
        <v>63</v>
      </c>
      <c r="AB92" s="31"/>
      <c r="AC92" s="25"/>
      <c r="AD92" s="25"/>
      <c r="AE92" s="30"/>
      <c r="AF92" s="25" t="s">
        <v>3186</v>
      </c>
      <c r="AG92" s="25"/>
      <c r="AH92" s="31"/>
      <c r="AI92" s="31"/>
      <c r="AJ92" s="27">
        <v>700</v>
      </c>
      <c r="AK92" s="25" t="s">
        <v>152</v>
      </c>
      <c r="AL92" s="25"/>
      <c r="AM92" s="25"/>
      <c r="AN92" s="25"/>
      <c r="AO92" s="25"/>
      <c r="AP92" s="25"/>
    </row>
    <row r="93" spans="1:42" ht="114" customHeight="1">
      <c r="A93" s="24">
        <f t="shared" si="0"/>
        <v>92</v>
      </c>
      <c r="B93" s="25" t="s">
        <v>3983</v>
      </c>
      <c r="C93" s="25" t="s">
        <v>3984</v>
      </c>
      <c r="D93" s="25" t="s">
        <v>3985</v>
      </c>
      <c r="E93" s="40" t="s">
        <v>635</v>
      </c>
      <c r="F93" s="35">
        <v>82233019996</v>
      </c>
      <c r="G93" s="27" t="s">
        <v>3180</v>
      </c>
      <c r="H93" s="25" t="s">
        <v>3984</v>
      </c>
      <c r="I93" s="25" t="s">
        <v>3984</v>
      </c>
      <c r="J93" s="25" t="s">
        <v>3986</v>
      </c>
      <c r="K93" s="27"/>
      <c r="L93" s="27"/>
      <c r="M93" s="27"/>
      <c r="N93" s="27" t="s">
        <v>102</v>
      </c>
      <c r="O93" s="25"/>
      <c r="P93" s="25" t="s">
        <v>3195</v>
      </c>
      <c r="Q93" s="25" t="s">
        <v>3195</v>
      </c>
      <c r="R93" s="25"/>
      <c r="S93" s="27">
        <v>2019</v>
      </c>
      <c r="T93" s="36" t="s">
        <v>3770</v>
      </c>
      <c r="U93" s="30"/>
      <c r="V93" s="106" t="s">
        <v>3987</v>
      </c>
      <c r="W93" s="38" t="s">
        <v>3988</v>
      </c>
      <c r="X93" s="30"/>
      <c r="Y93" s="25"/>
      <c r="Z93" s="25"/>
      <c r="AA93" s="25" t="s">
        <v>63</v>
      </c>
      <c r="AB93" s="31"/>
      <c r="AC93" s="25"/>
      <c r="AD93" s="25"/>
      <c r="AE93" s="30"/>
      <c r="AF93" s="25" t="s">
        <v>3198</v>
      </c>
      <c r="AG93" s="25"/>
      <c r="AH93" s="31"/>
      <c r="AI93" s="31"/>
      <c r="AJ93" s="27">
        <v>11000</v>
      </c>
      <c r="AK93" s="43" t="s">
        <v>3989</v>
      </c>
      <c r="AL93" s="25"/>
      <c r="AM93" s="25"/>
      <c r="AN93" s="25"/>
      <c r="AO93" s="25"/>
      <c r="AP93" s="25"/>
    </row>
    <row r="94" spans="1:42" ht="120.75" customHeight="1">
      <c r="A94" s="24">
        <f t="shared" si="0"/>
        <v>93</v>
      </c>
      <c r="B94" s="25" t="s">
        <v>3990</v>
      </c>
      <c r="C94" s="25" t="s">
        <v>3991</v>
      </c>
      <c r="D94" s="25" t="s">
        <v>3992</v>
      </c>
      <c r="E94" s="40" t="s">
        <v>3993</v>
      </c>
      <c r="F94" s="35">
        <v>81559889359</v>
      </c>
      <c r="G94" s="27" t="s">
        <v>3180</v>
      </c>
      <c r="H94" s="25" t="s">
        <v>3991</v>
      </c>
      <c r="I94" s="25" t="s">
        <v>3991</v>
      </c>
      <c r="J94" s="25" t="s">
        <v>3995</v>
      </c>
      <c r="K94" s="27"/>
      <c r="L94" s="27"/>
      <c r="M94" s="27"/>
      <c r="N94" s="27" t="s">
        <v>3195</v>
      </c>
      <c r="O94" s="25"/>
      <c r="P94" s="25" t="s">
        <v>3195</v>
      </c>
      <c r="Q94" s="25"/>
      <c r="R94" s="25"/>
      <c r="S94" s="27">
        <v>2019</v>
      </c>
      <c r="T94" s="36" t="s">
        <v>3714</v>
      </c>
      <c r="U94" s="30"/>
      <c r="V94" s="106" t="s">
        <v>3996</v>
      </c>
      <c r="W94" s="38" t="s">
        <v>3997</v>
      </c>
      <c r="X94" s="30"/>
      <c r="Y94" s="25"/>
      <c r="Z94" s="25"/>
      <c r="AA94" s="25" t="s">
        <v>63</v>
      </c>
      <c r="AB94" s="31"/>
      <c r="AC94" s="25"/>
      <c r="AD94" s="25"/>
      <c r="AE94" s="30"/>
      <c r="AF94" s="25" t="s">
        <v>3198</v>
      </c>
      <c r="AG94" s="25"/>
      <c r="AH94" s="31"/>
      <c r="AI94" s="31"/>
      <c r="AJ94" s="27">
        <v>63000</v>
      </c>
      <c r="AK94" s="25"/>
      <c r="AL94" s="25"/>
      <c r="AM94" s="25"/>
      <c r="AN94" s="25"/>
      <c r="AO94" s="25"/>
      <c r="AP94" s="25"/>
    </row>
    <row r="95" spans="1:42" ht="87.75" customHeight="1">
      <c r="A95" s="24">
        <f t="shared" si="0"/>
        <v>94</v>
      </c>
      <c r="B95" s="25" t="s">
        <v>3998</v>
      </c>
      <c r="C95" s="25" t="s">
        <v>3999</v>
      </c>
      <c r="D95" s="25" t="s">
        <v>4000</v>
      </c>
      <c r="E95" s="40" t="s">
        <v>4001</v>
      </c>
      <c r="F95" s="35">
        <v>81357006011</v>
      </c>
      <c r="G95" s="27" t="s">
        <v>3180</v>
      </c>
      <c r="H95" s="25" t="s">
        <v>3999</v>
      </c>
      <c r="I95" s="25" t="s">
        <v>3999</v>
      </c>
      <c r="J95" s="25" t="s">
        <v>4002</v>
      </c>
      <c r="K95" s="27"/>
      <c r="L95" s="27"/>
      <c r="M95" s="27"/>
      <c r="N95" s="27" t="s">
        <v>3195</v>
      </c>
      <c r="O95" s="25"/>
      <c r="P95" s="25" t="s">
        <v>3195</v>
      </c>
      <c r="Q95" s="25" t="s">
        <v>3195</v>
      </c>
      <c r="R95" s="25"/>
      <c r="S95" s="27">
        <v>2019</v>
      </c>
      <c r="T95" s="36" t="s">
        <v>3714</v>
      </c>
      <c r="U95" s="30"/>
      <c r="V95" s="106" t="s">
        <v>4003</v>
      </c>
      <c r="W95" s="38" t="s">
        <v>4004</v>
      </c>
      <c r="X95" s="30"/>
      <c r="Y95" s="25"/>
      <c r="Z95" s="25"/>
      <c r="AA95" s="25" t="s">
        <v>63</v>
      </c>
      <c r="AB95" s="39">
        <v>30000000</v>
      </c>
      <c r="AC95" s="25"/>
      <c r="AD95" s="25"/>
      <c r="AE95" s="30"/>
      <c r="AF95" s="25" t="s">
        <v>3198</v>
      </c>
      <c r="AG95" s="25"/>
      <c r="AH95" s="31"/>
      <c r="AI95" s="31"/>
      <c r="AJ95" s="27">
        <v>9000</v>
      </c>
      <c r="AK95" s="43" t="s">
        <v>4005</v>
      </c>
      <c r="AL95" s="25"/>
      <c r="AM95" s="25"/>
      <c r="AN95" s="25"/>
      <c r="AO95" s="25"/>
      <c r="AP95" s="25"/>
    </row>
    <row r="96" spans="1:42" ht="127.5" customHeight="1">
      <c r="A96" s="24">
        <f t="shared" si="0"/>
        <v>95</v>
      </c>
      <c r="B96" s="25" t="s">
        <v>4006</v>
      </c>
      <c r="C96" s="25" t="s">
        <v>4007</v>
      </c>
      <c r="D96" s="25" t="s">
        <v>4008</v>
      </c>
      <c r="E96" s="40" t="s">
        <v>4009</v>
      </c>
      <c r="F96" s="35">
        <v>81703579555</v>
      </c>
      <c r="G96" s="27" t="s">
        <v>3180</v>
      </c>
      <c r="H96" s="25" t="s">
        <v>4007</v>
      </c>
      <c r="I96" s="25" t="s">
        <v>4007</v>
      </c>
      <c r="J96" s="25" t="s">
        <v>4010</v>
      </c>
      <c r="K96" s="27"/>
      <c r="L96" s="27"/>
      <c r="M96" s="27"/>
      <c r="N96" s="27" t="s">
        <v>102</v>
      </c>
      <c r="O96" s="25"/>
      <c r="P96" s="25" t="s">
        <v>3195</v>
      </c>
      <c r="Q96" s="25"/>
      <c r="R96" s="25"/>
      <c r="S96" s="27">
        <v>2019</v>
      </c>
      <c r="T96" s="36" t="s">
        <v>3714</v>
      </c>
      <c r="U96" s="30"/>
      <c r="V96" s="106" t="s">
        <v>4011</v>
      </c>
      <c r="W96" s="38" t="s">
        <v>4012</v>
      </c>
      <c r="X96" s="30"/>
      <c r="Y96" s="25"/>
      <c r="Z96" s="25"/>
      <c r="AA96" s="25" t="s">
        <v>63</v>
      </c>
      <c r="AB96" s="31"/>
      <c r="AC96" s="25"/>
      <c r="AD96" s="25"/>
      <c r="AE96" s="30"/>
      <c r="AF96" s="25" t="s">
        <v>3206</v>
      </c>
      <c r="AG96" s="25"/>
      <c r="AH96" s="31"/>
      <c r="AI96" s="31"/>
      <c r="AJ96" s="27">
        <v>3600</v>
      </c>
      <c r="AK96" s="43" t="s">
        <v>4013</v>
      </c>
      <c r="AL96" s="25"/>
      <c r="AM96" s="25"/>
      <c r="AN96" s="25"/>
      <c r="AO96" s="25"/>
      <c r="AP96" s="25"/>
    </row>
    <row r="97" spans="1:42" ht="112.5" customHeight="1">
      <c r="A97" s="24">
        <f t="shared" si="0"/>
        <v>96</v>
      </c>
      <c r="B97" s="25" t="s">
        <v>4014</v>
      </c>
      <c r="C97" s="25" t="s">
        <v>4015</v>
      </c>
      <c r="D97" s="25" t="s">
        <v>4016</v>
      </c>
      <c r="E97" s="40" t="s">
        <v>154</v>
      </c>
      <c r="F97" s="35">
        <v>81357722220</v>
      </c>
      <c r="G97" s="27" t="s">
        <v>3180</v>
      </c>
      <c r="H97" s="25" t="s">
        <v>4015</v>
      </c>
      <c r="I97" s="25" t="s">
        <v>4015</v>
      </c>
      <c r="J97" s="25" t="s">
        <v>158</v>
      </c>
      <c r="K97" s="27"/>
      <c r="L97" s="27"/>
      <c r="M97" s="27"/>
      <c r="N97" s="27" t="s">
        <v>102</v>
      </c>
      <c r="O97" s="25"/>
      <c r="P97" s="25" t="s">
        <v>3195</v>
      </c>
      <c r="Q97" s="25" t="s">
        <v>3195</v>
      </c>
      <c r="R97" s="25"/>
      <c r="S97" s="27">
        <v>2019</v>
      </c>
      <c r="T97" s="36" t="s">
        <v>3714</v>
      </c>
      <c r="U97" s="30"/>
      <c r="V97" s="106" t="s">
        <v>4018</v>
      </c>
      <c r="W97" s="38" t="s">
        <v>4019</v>
      </c>
      <c r="X97" s="30"/>
      <c r="Y97" s="25"/>
      <c r="Z97" s="25"/>
      <c r="AA97" s="25" t="s">
        <v>63</v>
      </c>
      <c r="AB97" s="31"/>
      <c r="AC97" s="25"/>
      <c r="AD97" s="25"/>
      <c r="AE97" s="30"/>
      <c r="AF97" s="25" t="s">
        <v>3198</v>
      </c>
      <c r="AG97" s="25"/>
      <c r="AH97" s="31"/>
      <c r="AI97" s="31"/>
      <c r="AJ97" s="27">
        <v>4700</v>
      </c>
      <c r="AK97" s="43" t="s">
        <v>105</v>
      </c>
      <c r="AL97" s="25"/>
      <c r="AM97" s="25"/>
      <c r="AN97" s="25"/>
      <c r="AO97" s="25"/>
      <c r="AP97" s="25"/>
    </row>
    <row r="98" spans="1:42" ht="85.5" customHeight="1">
      <c r="A98" s="24">
        <f t="shared" si="0"/>
        <v>97</v>
      </c>
      <c r="B98" s="25" t="s">
        <v>4020</v>
      </c>
      <c r="C98" s="25" t="s">
        <v>4021</v>
      </c>
      <c r="D98" s="25" t="s">
        <v>4022</v>
      </c>
      <c r="E98" s="40" t="s">
        <v>4023</v>
      </c>
      <c r="F98" s="28" t="s">
        <v>4024</v>
      </c>
      <c r="G98" s="27" t="s">
        <v>3180</v>
      </c>
      <c r="H98" s="25" t="s">
        <v>4021</v>
      </c>
      <c r="I98" s="25" t="s">
        <v>4021</v>
      </c>
      <c r="J98" s="25" t="s">
        <v>4025</v>
      </c>
      <c r="K98" s="27"/>
      <c r="L98" s="27"/>
      <c r="M98" s="27"/>
      <c r="N98" s="27" t="s">
        <v>102</v>
      </c>
      <c r="O98" s="25"/>
      <c r="P98" s="25" t="s">
        <v>3195</v>
      </c>
      <c r="Q98" s="25"/>
      <c r="R98" s="25"/>
      <c r="S98" s="27">
        <v>2019</v>
      </c>
      <c r="T98" s="36" t="s">
        <v>3714</v>
      </c>
      <c r="U98" s="30"/>
      <c r="V98" s="106" t="s">
        <v>4026</v>
      </c>
      <c r="W98" s="38" t="s">
        <v>4027</v>
      </c>
      <c r="X98" s="30"/>
      <c r="Y98" s="25"/>
      <c r="Z98" s="25"/>
      <c r="AA98" s="25" t="s">
        <v>63</v>
      </c>
      <c r="AB98" s="31"/>
      <c r="AC98" s="25"/>
      <c r="AD98" s="25"/>
      <c r="AE98" s="30"/>
      <c r="AF98" s="25" t="s">
        <v>3198</v>
      </c>
      <c r="AG98" s="25"/>
      <c r="AH98" s="31"/>
      <c r="AI98" s="31"/>
      <c r="AJ98" s="27">
        <v>4700</v>
      </c>
      <c r="AK98" s="43" t="s">
        <v>4028</v>
      </c>
      <c r="AL98" s="25"/>
      <c r="AM98" s="25"/>
      <c r="AN98" s="25"/>
      <c r="AO98" s="25"/>
      <c r="AP98" s="25"/>
    </row>
    <row r="99" spans="1:42" ht="75.75" customHeight="1">
      <c r="A99" s="24">
        <f t="shared" si="0"/>
        <v>98</v>
      </c>
      <c r="B99" s="25" t="s">
        <v>532</v>
      </c>
      <c r="C99" s="25" t="s">
        <v>4029</v>
      </c>
      <c r="D99" s="25" t="s">
        <v>4030</v>
      </c>
      <c r="E99" s="40" t="s">
        <v>4031</v>
      </c>
      <c r="F99" s="35">
        <v>82245782998</v>
      </c>
      <c r="G99" s="27" t="s">
        <v>3180</v>
      </c>
      <c r="H99" s="25" t="s">
        <v>4029</v>
      </c>
      <c r="I99" s="25" t="s">
        <v>4029</v>
      </c>
      <c r="J99" s="25" t="s">
        <v>536</v>
      </c>
      <c r="K99" s="27"/>
      <c r="L99" s="27"/>
      <c r="M99" s="27"/>
      <c r="N99" s="27" t="s">
        <v>102</v>
      </c>
      <c r="O99" s="25"/>
      <c r="P99" s="25" t="s">
        <v>3195</v>
      </c>
      <c r="Q99" s="25" t="s">
        <v>3195</v>
      </c>
      <c r="R99" s="25"/>
      <c r="S99" s="27">
        <v>2019</v>
      </c>
      <c r="T99" s="36" t="s">
        <v>3925</v>
      </c>
      <c r="U99" s="30"/>
      <c r="V99" s="106" t="s">
        <v>4032</v>
      </c>
      <c r="W99" s="38" t="s">
        <v>4033</v>
      </c>
      <c r="X99" s="30"/>
      <c r="Y99" s="25"/>
      <c r="Z99" s="25"/>
      <c r="AA99" s="25" t="s">
        <v>63</v>
      </c>
      <c r="AB99" s="31"/>
      <c r="AC99" s="25"/>
      <c r="AD99" s="25"/>
      <c r="AE99" s="30"/>
      <c r="AF99" s="25" t="s">
        <v>3198</v>
      </c>
      <c r="AG99" s="25"/>
      <c r="AH99" s="31"/>
      <c r="AI99" s="31"/>
      <c r="AJ99" s="27">
        <v>5500</v>
      </c>
      <c r="AK99" s="43" t="s">
        <v>4034</v>
      </c>
      <c r="AL99" s="25"/>
      <c r="AM99" s="25"/>
      <c r="AN99" s="25"/>
      <c r="AO99" s="25"/>
      <c r="AP99" s="25"/>
    </row>
    <row r="100" spans="1:42" ht="87.75" customHeight="1">
      <c r="A100" s="24">
        <f t="shared" si="0"/>
        <v>99</v>
      </c>
      <c r="B100" s="25" t="s">
        <v>4035</v>
      </c>
      <c r="C100" s="25" t="s">
        <v>4036</v>
      </c>
      <c r="D100" s="25" t="s">
        <v>4037</v>
      </c>
      <c r="E100" s="40" t="s">
        <v>4038</v>
      </c>
      <c r="F100" s="35">
        <v>81330909230</v>
      </c>
      <c r="G100" s="27" t="s">
        <v>3180</v>
      </c>
      <c r="H100" s="25" t="s">
        <v>4036</v>
      </c>
      <c r="I100" s="25" t="s">
        <v>4036</v>
      </c>
      <c r="J100" s="25" t="s">
        <v>4039</v>
      </c>
      <c r="K100" s="27"/>
      <c r="L100" s="27"/>
      <c r="M100" s="27"/>
      <c r="N100" s="27" t="s">
        <v>102</v>
      </c>
      <c r="O100" s="25"/>
      <c r="P100" s="25" t="s">
        <v>3195</v>
      </c>
      <c r="Q100" s="25" t="s">
        <v>3195</v>
      </c>
      <c r="R100" s="25"/>
      <c r="S100" s="27">
        <v>2019</v>
      </c>
      <c r="T100" s="36" t="s">
        <v>3770</v>
      </c>
      <c r="U100" s="30"/>
      <c r="V100" s="106" t="s">
        <v>3981</v>
      </c>
      <c r="W100" s="38" t="s">
        <v>4040</v>
      </c>
      <c r="X100" s="30"/>
      <c r="Y100" s="25"/>
      <c r="Z100" s="25"/>
      <c r="AA100" s="25" t="s">
        <v>63</v>
      </c>
      <c r="AB100" s="31"/>
      <c r="AC100" s="25"/>
      <c r="AD100" s="25"/>
      <c r="AE100" s="30"/>
      <c r="AF100" s="25" t="s">
        <v>3198</v>
      </c>
      <c r="AG100" s="25"/>
      <c r="AH100" s="31"/>
      <c r="AI100" s="31"/>
      <c r="AJ100" s="27">
        <v>600</v>
      </c>
      <c r="AK100" s="25" t="s">
        <v>4041</v>
      </c>
      <c r="AL100" s="25"/>
      <c r="AM100" s="25"/>
      <c r="AN100" s="25"/>
      <c r="AO100" s="25"/>
      <c r="AP100" s="25"/>
    </row>
    <row r="101" spans="1:42" ht="76.5" customHeight="1">
      <c r="A101" s="24">
        <f t="shared" si="0"/>
        <v>100</v>
      </c>
      <c r="B101" s="25" t="s">
        <v>4042</v>
      </c>
      <c r="C101" s="25" t="s">
        <v>4043</v>
      </c>
      <c r="D101" s="25" t="s">
        <v>4044</v>
      </c>
      <c r="E101" s="40" t="s">
        <v>4045</v>
      </c>
      <c r="F101" s="35">
        <v>85693553593</v>
      </c>
      <c r="G101" s="27" t="s">
        <v>3193</v>
      </c>
      <c r="H101" s="25" t="s">
        <v>4043</v>
      </c>
      <c r="I101" s="25" t="s">
        <v>4043</v>
      </c>
      <c r="J101" s="25" t="s">
        <v>4046</v>
      </c>
      <c r="K101" s="27"/>
      <c r="L101" s="27"/>
      <c r="M101" s="27"/>
      <c r="N101" s="27" t="s">
        <v>102</v>
      </c>
      <c r="O101" s="25"/>
      <c r="P101" s="25" t="s">
        <v>3195</v>
      </c>
      <c r="Q101" s="25"/>
      <c r="R101" s="25"/>
      <c r="S101" s="27">
        <v>2019</v>
      </c>
      <c r="T101" s="36" t="s">
        <v>3714</v>
      </c>
      <c r="U101" s="30"/>
      <c r="V101" s="106" t="s">
        <v>4047</v>
      </c>
      <c r="W101" s="38" t="s">
        <v>4048</v>
      </c>
      <c r="X101" s="30"/>
      <c r="Y101" s="25"/>
      <c r="Z101" s="25"/>
      <c r="AA101" s="25" t="s">
        <v>63</v>
      </c>
      <c r="AB101" s="31"/>
      <c r="AC101" s="25"/>
      <c r="AD101" s="25"/>
      <c r="AE101" s="30"/>
      <c r="AF101" s="25" t="s">
        <v>3186</v>
      </c>
      <c r="AG101" s="25"/>
      <c r="AH101" s="31"/>
      <c r="AI101" s="31"/>
      <c r="AJ101" s="25"/>
      <c r="AK101" s="25" t="s">
        <v>4049</v>
      </c>
      <c r="AL101" s="25"/>
      <c r="AM101" s="25"/>
      <c r="AN101" s="25"/>
      <c r="AO101" s="25"/>
      <c r="AP101" s="25"/>
    </row>
    <row r="102" spans="1:42" ht="80.25" customHeight="1">
      <c r="A102" s="24">
        <f t="shared" si="0"/>
        <v>101</v>
      </c>
      <c r="B102" s="25" t="s">
        <v>4050</v>
      </c>
      <c r="C102" s="25" t="s">
        <v>4051</v>
      </c>
      <c r="D102" s="25" t="s">
        <v>4052</v>
      </c>
      <c r="E102" s="40" t="s">
        <v>4053</v>
      </c>
      <c r="F102" s="35">
        <v>8819370397</v>
      </c>
      <c r="G102" s="27" t="s">
        <v>3180</v>
      </c>
      <c r="H102" s="25" t="s">
        <v>4051</v>
      </c>
      <c r="I102" s="25" t="s">
        <v>4051</v>
      </c>
      <c r="J102" s="25" t="s">
        <v>4054</v>
      </c>
      <c r="K102" s="27"/>
      <c r="L102" s="27"/>
      <c r="M102" s="27"/>
      <c r="N102" s="27" t="s">
        <v>102</v>
      </c>
      <c r="O102" s="25"/>
      <c r="P102" s="25" t="s">
        <v>3195</v>
      </c>
      <c r="Q102" s="25"/>
      <c r="R102" s="25"/>
      <c r="S102" s="27">
        <v>2019</v>
      </c>
      <c r="T102" s="36" t="s">
        <v>4055</v>
      </c>
      <c r="U102" s="30"/>
      <c r="V102" s="106" t="s">
        <v>4056</v>
      </c>
      <c r="W102" s="38" t="s">
        <v>4057</v>
      </c>
      <c r="X102" s="30"/>
      <c r="Y102" s="25"/>
      <c r="Z102" s="25"/>
      <c r="AA102" s="25" t="s">
        <v>63</v>
      </c>
      <c r="AB102" s="31">
        <v>5000000</v>
      </c>
      <c r="AC102" s="25"/>
      <c r="AD102" s="25"/>
      <c r="AE102" s="30"/>
      <c r="AF102" s="25" t="s">
        <v>3186</v>
      </c>
      <c r="AG102" s="25"/>
      <c r="AH102" s="31"/>
      <c r="AI102" s="31"/>
      <c r="AJ102" s="25"/>
      <c r="AK102" s="25" t="s">
        <v>4058</v>
      </c>
      <c r="AL102" s="25"/>
      <c r="AM102" s="25"/>
      <c r="AN102" s="25"/>
      <c r="AO102" s="25"/>
      <c r="AP102" s="25"/>
    </row>
    <row r="103" spans="1:42" ht="81" customHeight="1">
      <c r="A103" s="24">
        <f t="shared" si="0"/>
        <v>102</v>
      </c>
      <c r="B103" s="25" t="s">
        <v>4059</v>
      </c>
      <c r="C103" s="25" t="s">
        <v>4060</v>
      </c>
      <c r="D103" s="25" t="s">
        <v>4061</v>
      </c>
      <c r="E103" s="40" t="s">
        <v>4062</v>
      </c>
      <c r="F103" s="35">
        <v>81333881683</v>
      </c>
      <c r="G103" s="27" t="s">
        <v>3180</v>
      </c>
      <c r="H103" s="25" t="s">
        <v>4060</v>
      </c>
      <c r="I103" s="25" t="s">
        <v>4060</v>
      </c>
      <c r="J103" s="25" t="s">
        <v>2824</v>
      </c>
      <c r="K103" s="27"/>
      <c r="L103" s="27"/>
      <c r="M103" s="27"/>
      <c r="N103" s="27" t="s">
        <v>102</v>
      </c>
      <c r="O103" s="25"/>
      <c r="P103" s="25" t="s">
        <v>3195</v>
      </c>
      <c r="Q103" s="25" t="s">
        <v>3195</v>
      </c>
      <c r="R103" s="25"/>
      <c r="S103" s="27">
        <v>2019</v>
      </c>
      <c r="T103" s="33" t="s">
        <v>4063</v>
      </c>
      <c r="U103" s="30"/>
      <c r="V103" s="106" t="s">
        <v>4064</v>
      </c>
      <c r="W103" s="38" t="s">
        <v>4065</v>
      </c>
      <c r="X103" s="30"/>
      <c r="Y103" s="25"/>
      <c r="Z103" s="25"/>
      <c r="AA103" s="25" t="s">
        <v>63</v>
      </c>
      <c r="AB103" s="31"/>
      <c r="AC103" s="25"/>
      <c r="AD103" s="25"/>
      <c r="AE103" s="30"/>
      <c r="AF103" s="25" t="s">
        <v>3198</v>
      </c>
      <c r="AG103" s="25"/>
      <c r="AH103" s="31"/>
      <c r="AI103" s="31"/>
      <c r="AJ103" s="25"/>
      <c r="AK103" s="43" t="s">
        <v>105</v>
      </c>
      <c r="AL103" s="25"/>
      <c r="AM103" s="25"/>
      <c r="AN103" s="25"/>
      <c r="AO103" s="25"/>
      <c r="AP103" s="25"/>
    </row>
    <row r="104" spans="1:42" ht="131.25" customHeight="1">
      <c r="A104" s="24">
        <f t="shared" si="0"/>
        <v>103</v>
      </c>
      <c r="B104" s="25" t="s">
        <v>4066</v>
      </c>
      <c r="C104" s="25" t="s">
        <v>4067</v>
      </c>
      <c r="D104" s="25" t="s">
        <v>4068</v>
      </c>
      <c r="E104" s="40" t="s">
        <v>4069</v>
      </c>
      <c r="F104" s="35">
        <v>82140480817</v>
      </c>
      <c r="G104" s="27" t="s">
        <v>3180</v>
      </c>
      <c r="H104" s="25" t="s">
        <v>4067</v>
      </c>
      <c r="I104" s="25" t="s">
        <v>4067</v>
      </c>
      <c r="J104" s="25" t="s">
        <v>4070</v>
      </c>
      <c r="K104" s="27"/>
      <c r="L104" s="27"/>
      <c r="M104" s="27"/>
      <c r="N104" s="27" t="s">
        <v>102</v>
      </c>
      <c r="O104" s="25"/>
      <c r="P104" s="25" t="s">
        <v>3195</v>
      </c>
      <c r="Q104" s="25"/>
      <c r="R104" s="25"/>
      <c r="S104" s="27">
        <v>2019</v>
      </c>
      <c r="T104" s="36" t="s">
        <v>3714</v>
      </c>
      <c r="U104" s="30"/>
      <c r="V104" s="106" t="s">
        <v>4071</v>
      </c>
      <c r="W104" s="38" t="s">
        <v>4072</v>
      </c>
      <c r="X104" s="30"/>
      <c r="Y104" s="25"/>
      <c r="Z104" s="25"/>
      <c r="AA104" s="25" t="s">
        <v>63</v>
      </c>
      <c r="AB104" s="31">
        <v>15000000</v>
      </c>
      <c r="AC104" s="25"/>
      <c r="AD104" s="25"/>
      <c r="AE104" s="30"/>
      <c r="AF104" s="25" t="s">
        <v>3206</v>
      </c>
      <c r="AG104" s="25"/>
      <c r="AH104" s="31"/>
      <c r="AI104" s="31"/>
      <c r="AJ104" s="25"/>
      <c r="AK104" s="43" t="s">
        <v>4073</v>
      </c>
      <c r="AL104" s="25"/>
      <c r="AM104" s="25"/>
      <c r="AN104" s="25"/>
      <c r="AO104" s="25"/>
      <c r="AP104" s="25"/>
    </row>
    <row r="105" spans="1:42" ht="85.5" customHeight="1">
      <c r="A105" s="24">
        <f t="shared" si="0"/>
        <v>104</v>
      </c>
      <c r="B105" s="25" t="s">
        <v>4074</v>
      </c>
      <c r="C105" s="25" t="s">
        <v>4075</v>
      </c>
      <c r="D105" s="25" t="s">
        <v>4076</v>
      </c>
      <c r="E105" s="40" t="s">
        <v>4077</v>
      </c>
      <c r="F105" s="35">
        <v>82140395536</v>
      </c>
      <c r="G105" s="27" t="s">
        <v>3193</v>
      </c>
      <c r="H105" s="25" t="s">
        <v>4075</v>
      </c>
      <c r="I105" s="25" t="s">
        <v>4075</v>
      </c>
      <c r="J105" s="25" t="s">
        <v>4078</v>
      </c>
      <c r="K105" s="27"/>
      <c r="L105" s="27"/>
      <c r="M105" s="27"/>
      <c r="N105" s="27" t="s">
        <v>102</v>
      </c>
      <c r="O105" s="25"/>
      <c r="P105" s="25" t="s">
        <v>3195</v>
      </c>
      <c r="Q105" s="25"/>
      <c r="R105" s="25"/>
      <c r="S105" s="27">
        <v>2019</v>
      </c>
      <c r="T105" s="36" t="s">
        <v>3925</v>
      </c>
      <c r="U105" s="30"/>
      <c r="V105" s="106" t="s">
        <v>4079</v>
      </c>
      <c r="W105" s="38" t="s">
        <v>4080</v>
      </c>
      <c r="X105" s="30"/>
      <c r="Y105" s="25"/>
      <c r="Z105" s="25"/>
      <c r="AA105" s="25" t="s">
        <v>63</v>
      </c>
      <c r="AB105" s="31"/>
      <c r="AC105" s="25"/>
      <c r="AD105" s="25"/>
      <c r="AE105" s="30"/>
      <c r="AF105" s="25" t="s">
        <v>3198</v>
      </c>
      <c r="AG105" s="25"/>
      <c r="AH105" s="31"/>
      <c r="AI105" s="31"/>
      <c r="AJ105" s="25"/>
      <c r="AK105" s="43" t="s">
        <v>4081</v>
      </c>
      <c r="AL105" s="25"/>
      <c r="AM105" s="25"/>
      <c r="AN105" s="25"/>
      <c r="AO105" s="25"/>
      <c r="AP105" s="25"/>
    </row>
    <row r="106" spans="1:42" ht="105" customHeight="1">
      <c r="A106" s="24">
        <f t="shared" si="0"/>
        <v>105</v>
      </c>
      <c r="B106" s="25" t="s">
        <v>4082</v>
      </c>
      <c r="C106" s="25" t="s">
        <v>4083</v>
      </c>
      <c r="D106" s="25" t="s">
        <v>4084</v>
      </c>
      <c r="E106" s="40" t="s">
        <v>505</v>
      </c>
      <c r="F106" s="35">
        <v>85100972007</v>
      </c>
      <c r="G106" s="27" t="s">
        <v>3180</v>
      </c>
      <c r="H106" s="25" t="s">
        <v>4083</v>
      </c>
      <c r="I106" s="25" t="s">
        <v>4083</v>
      </c>
      <c r="J106" s="25" t="s">
        <v>509</v>
      </c>
      <c r="K106" s="27"/>
      <c r="L106" s="27"/>
      <c r="M106" s="27"/>
      <c r="N106" s="27" t="s">
        <v>102</v>
      </c>
      <c r="O106" s="25"/>
      <c r="P106" s="25" t="s">
        <v>3195</v>
      </c>
      <c r="Q106" s="25" t="s">
        <v>3195</v>
      </c>
      <c r="R106" s="25"/>
      <c r="S106" s="27">
        <v>2019</v>
      </c>
      <c r="T106" s="36" t="s">
        <v>3714</v>
      </c>
      <c r="U106" s="30"/>
      <c r="V106" s="106" t="s">
        <v>4085</v>
      </c>
      <c r="W106" s="38" t="s">
        <v>4086</v>
      </c>
      <c r="X106" s="30"/>
      <c r="Y106" s="25"/>
      <c r="Z106" s="25"/>
      <c r="AA106" s="25" t="s">
        <v>63</v>
      </c>
      <c r="AB106" s="31"/>
      <c r="AC106" s="25"/>
      <c r="AD106" s="25"/>
      <c r="AE106" s="30"/>
      <c r="AF106" s="25" t="s">
        <v>3198</v>
      </c>
      <c r="AG106" s="25"/>
      <c r="AH106" s="31"/>
      <c r="AI106" s="31"/>
      <c r="AJ106" s="25"/>
      <c r="AK106" s="43" t="s">
        <v>4087</v>
      </c>
      <c r="AL106" s="25"/>
      <c r="AM106" s="25"/>
      <c r="AN106" s="25"/>
      <c r="AO106" s="25"/>
      <c r="AP106" s="25"/>
    </row>
    <row r="107" spans="1:42" ht="119.25" customHeight="1">
      <c r="A107" s="24">
        <f t="shared" si="0"/>
        <v>106</v>
      </c>
      <c r="B107" s="25" t="s">
        <v>4088</v>
      </c>
      <c r="C107" s="25" t="s">
        <v>4089</v>
      </c>
      <c r="D107" s="25" t="s">
        <v>4090</v>
      </c>
      <c r="E107" s="40" t="s">
        <v>345</v>
      </c>
      <c r="F107" s="35">
        <v>85233165143</v>
      </c>
      <c r="G107" s="27" t="s">
        <v>3180</v>
      </c>
      <c r="H107" s="25" t="s">
        <v>4089</v>
      </c>
      <c r="I107" s="25" t="s">
        <v>4089</v>
      </c>
      <c r="J107" s="25" t="s">
        <v>350</v>
      </c>
      <c r="K107" s="27"/>
      <c r="L107" s="27"/>
      <c r="M107" s="27"/>
      <c r="N107" s="27" t="s">
        <v>102</v>
      </c>
      <c r="O107" s="25"/>
      <c r="P107" s="25" t="s">
        <v>3195</v>
      </c>
      <c r="Q107" s="25"/>
      <c r="R107" s="25"/>
      <c r="S107" s="27">
        <v>2019</v>
      </c>
      <c r="T107" s="36" t="s">
        <v>3658</v>
      </c>
      <c r="U107" s="30"/>
      <c r="V107" s="106" t="s">
        <v>4091</v>
      </c>
      <c r="W107" s="38" t="s">
        <v>4092</v>
      </c>
      <c r="X107" s="30"/>
      <c r="Y107" s="25"/>
      <c r="Z107" s="25"/>
      <c r="AA107" s="25" t="s">
        <v>63</v>
      </c>
      <c r="AB107" s="31"/>
      <c r="AC107" s="25"/>
      <c r="AD107" s="25"/>
      <c r="AE107" s="30"/>
      <c r="AF107" s="25" t="s">
        <v>3198</v>
      </c>
      <c r="AG107" s="25"/>
      <c r="AH107" s="31"/>
      <c r="AI107" s="31"/>
      <c r="AJ107" s="25"/>
      <c r="AK107" s="25" t="s">
        <v>4093</v>
      </c>
      <c r="AL107" s="25"/>
      <c r="AM107" s="25"/>
      <c r="AN107" s="25"/>
      <c r="AO107" s="25"/>
      <c r="AP107" s="25"/>
    </row>
    <row r="108" spans="1:42" ht="90.75" customHeight="1">
      <c r="A108" s="24">
        <f t="shared" si="0"/>
        <v>107</v>
      </c>
      <c r="B108" s="25" t="s">
        <v>4094</v>
      </c>
      <c r="C108" s="25" t="s">
        <v>4095</v>
      </c>
      <c r="D108" s="25" t="s">
        <v>4096</v>
      </c>
      <c r="E108" s="40" t="s">
        <v>4097</v>
      </c>
      <c r="F108" s="35">
        <v>85335400653</v>
      </c>
      <c r="G108" s="27" t="s">
        <v>3180</v>
      </c>
      <c r="H108" s="25" t="s">
        <v>4095</v>
      </c>
      <c r="I108" s="25" t="s">
        <v>4095</v>
      </c>
      <c r="J108" s="25" t="s">
        <v>3713</v>
      </c>
      <c r="K108" s="27"/>
      <c r="L108" s="27"/>
      <c r="M108" s="27"/>
      <c r="N108" s="27" t="s">
        <v>102</v>
      </c>
      <c r="O108" s="25"/>
      <c r="P108" s="25" t="s">
        <v>3195</v>
      </c>
      <c r="Q108" s="25"/>
      <c r="R108" s="25"/>
      <c r="S108" s="27">
        <v>2019</v>
      </c>
      <c r="T108" s="36" t="s">
        <v>3658</v>
      </c>
      <c r="U108" s="30"/>
      <c r="V108" s="106" t="s">
        <v>4098</v>
      </c>
      <c r="W108" s="38" t="s">
        <v>4099</v>
      </c>
      <c r="X108" s="30"/>
      <c r="Y108" s="25"/>
      <c r="Z108" s="25"/>
      <c r="AA108" s="25" t="s">
        <v>63</v>
      </c>
      <c r="AB108" s="31"/>
      <c r="AC108" s="25"/>
      <c r="AD108" s="25"/>
      <c r="AE108" s="30"/>
      <c r="AF108" s="25" t="s">
        <v>3718</v>
      </c>
      <c r="AG108" s="25"/>
      <c r="AH108" s="31"/>
      <c r="AI108" s="31"/>
      <c r="AJ108" s="25"/>
      <c r="AK108" s="43" t="s">
        <v>4100</v>
      </c>
      <c r="AL108" s="25"/>
      <c r="AM108" s="25"/>
      <c r="AN108" s="25"/>
      <c r="AO108" s="25"/>
      <c r="AP108" s="25"/>
    </row>
    <row r="109" spans="1:42" ht="128.25" customHeight="1">
      <c r="A109" s="24">
        <f t="shared" si="0"/>
        <v>108</v>
      </c>
      <c r="B109" s="25" t="s">
        <v>4101</v>
      </c>
      <c r="C109" s="25" t="s">
        <v>4102</v>
      </c>
      <c r="D109" s="25" t="s">
        <v>4103</v>
      </c>
      <c r="E109" s="40" t="s">
        <v>4104</v>
      </c>
      <c r="F109" s="35">
        <v>85852174421</v>
      </c>
      <c r="G109" s="27" t="s">
        <v>3180</v>
      </c>
      <c r="H109" s="25" t="s">
        <v>4102</v>
      </c>
      <c r="I109" s="25" t="s">
        <v>4102</v>
      </c>
      <c r="J109" s="25" t="s">
        <v>4105</v>
      </c>
      <c r="K109" s="27"/>
      <c r="L109" s="27"/>
      <c r="M109" s="27"/>
      <c r="N109" s="27" t="s">
        <v>102</v>
      </c>
      <c r="O109" s="25"/>
      <c r="P109" s="25" t="s">
        <v>3195</v>
      </c>
      <c r="Q109" s="25" t="s">
        <v>3195</v>
      </c>
      <c r="R109" s="25"/>
      <c r="S109" s="27">
        <v>2019</v>
      </c>
      <c r="T109" s="36" t="s">
        <v>3925</v>
      </c>
      <c r="U109" s="30"/>
      <c r="V109" s="106" t="s">
        <v>4106</v>
      </c>
      <c r="W109" s="38" t="s">
        <v>4107</v>
      </c>
      <c r="X109" s="30"/>
      <c r="Y109" s="25"/>
      <c r="Z109" s="25"/>
      <c r="AA109" s="25" t="s">
        <v>63</v>
      </c>
      <c r="AB109" s="31"/>
      <c r="AC109" s="25"/>
      <c r="AD109" s="25"/>
      <c r="AE109" s="30"/>
      <c r="AF109" s="25" t="s">
        <v>3198</v>
      </c>
      <c r="AG109" s="25"/>
      <c r="AH109" s="31"/>
      <c r="AI109" s="31"/>
      <c r="AJ109" s="25"/>
      <c r="AK109" s="25" t="s">
        <v>4108</v>
      </c>
      <c r="AL109" s="25"/>
      <c r="AM109" s="25"/>
      <c r="AN109" s="25"/>
      <c r="AO109" s="25"/>
      <c r="AP109" s="25"/>
    </row>
    <row r="110" spans="1:42" ht="114" customHeight="1">
      <c r="A110" s="24">
        <f t="shared" si="0"/>
        <v>109</v>
      </c>
      <c r="B110" s="26" t="s">
        <v>4109</v>
      </c>
      <c r="C110" s="25" t="s">
        <v>4110</v>
      </c>
      <c r="D110" s="25" t="s">
        <v>4111</v>
      </c>
      <c r="E110" s="40" t="s">
        <v>4112</v>
      </c>
      <c r="F110" s="35">
        <v>81234524478</v>
      </c>
      <c r="G110" s="27" t="s">
        <v>3193</v>
      </c>
      <c r="H110" s="25" t="s">
        <v>4110</v>
      </c>
      <c r="I110" s="25" t="s">
        <v>4110</v>
      </c>
      <c r="J110" s="25" t="s">
        <v>4113</v>
      </c>
      <c r="K110" s="27"/>
      <c r="L110" s="27"/>
      <c r="M110" s="27"/>
      <c r="N110" s="27" t="s">
        <v>102</v>
      </c>
      <c r="O110" s="25"/>
      <c r="P110" s="25" t="s">
        <v>3195</v>
      </c>
      <c r="Q110" s="25" t="s">
        <v>3195</v>
      </c>
      <c r="R110" s="25"/>
      <c r="S110" s="27">
        <v>2019</v>
      </c>
      <c r="T110" s="36" t="s">
        <v>3658</v>
      </c>
      <c r="U110" s="30"/>
      <c r="V110" s="106" t="s">
        <v>4114</v>
      </c>
      <c r="W110" s="38" t="s">
        <v>4115</v>
      </c>
      <c r="X110" s="30"/>
      <c r="Y110" s="25"/>
      <c r="Z110" s="25"/>
      <c r="AA110" s="25" t="s">
        <v>63</v>
      </c>
      <c r="AB110" s="31"/>
      <c r="AC110" s="25"/>
      <c r="AD110" s="25"/>
      <c r="AE110" s="30"/>
      <c r="AF110" s="25" t="s">
        <v>3198</v>
      </c>
      <c r="AG110" s="25"/>
      <c r="AH110" s="31"/>
      <c r="AI110" s="31"/>
      <c r="AJ110" s="25"/>
      <c r="AK110" s="43" t="s">
        <v>4116</v>
      </c>
      <c r="AL110" s="25"/>
      <c r="AM110" s="25"/>
      <c r="AN110" s="25"/>
      <c r="AO110" s="25"/>
      <c r="AP110" s="25"/>
    </row>
    <row r="111" spans="1:42" ht="102" customHeight="1">
      <c r="A111" s="24">
        <f t="shared" si="0"/>
        <v>110</v>
      </c>
      <c r="B111" s="25" t="s">
        <v>4117</v>
      </c>
      <c r="C111" s="27" t="s">
        <v>4118</v>
      </c>
      <c r="D111" s="25" t="s">
        <v>4119</v>
      </c>
      <c r="E111" s="40" t="s">
        <v>739</v>
      </c>
      <c r="F111" s="28" t="s">
        <v>4120</v>
      </c>
      <c r="G111" s="27" t="s">
        <v>3180</v>
      </c>
      <c r="H111" s="27" t="s">
        <v>4121</v>
      </c>
      <c r="I111" s="27" t="s">
        <v>4121</v>
      </c>
      <c r="J111" s="27" t="s">
        <v>744</v>
      </c>
      <c r="K111" s="27">
        <v>1200000230282</v>
      </c>
      <c r="L111" s="27"/>
      <c r="M111" s="27">
        <v>1200000230282</v>
      </c>
      <c r="N111" s="27" t="s">
        <v>102</v>
      </c>
      <c r="O111" s="25"/>
      <c r="P111" s="25" t="s">
        <v>3195</v>
      </c>
      <c r="Q111" s="25"/>
      <c r="R111" s="25"/>
      <c r="S111" s="27">
        <v>2019</v>
      </c>
      <c r="T111" s="36" t="s">
        <v>3658</v>
      </c>
      <c r="U111" s="30"/>
      <c r="V111" s="106" t="s">
        <v>4122</v>
      </c>
      <c r="W111" s="38" t="s">
        <v>4123</v>
      </c>
      <c r="X111" s="30"/>
      <c r="Y111" s="25"/>
      <c r="Z111" s="25"/>
      <c r="AA111" s="25" t="s">
        <v>63</v>
      </c>
      <c r="AB111" s="31"/>
      <c r="AC111" s="25"/>
      <c r="AD111" s="25"/>
      <c r="AE111" s="30"/>
      <c r="AF111" s="25" t="s">
        <v>3186</v>
      </c>
      <c r="AG111" s="25"/>
      <c r="AH111" s="31"/>
      <c r="AI111" s="31"/>
      <c r="AJ111" s="25"/>
      <c r="AK111" s="25" t="s">
        <v>4124</v>
      </c>
      <c r="AL111" s="25"/>
      <c r="AM111" s="25"/>
      <c r="AN111" s="25"/>
      <c r="AO111" s="25"/>
      <c r="AP111" s="25"/>
    </row>
    <row r="112" spans="1:42" ht="91.5" customHeight="1">
      <c r="A112" s="24">
        <f t="shared" si="0"/>
        <v>111</v>
      </c>
      <c r="B112" s="25" t="s">
        <v>4125</v>
      </c>
      <c r="C112" s="25" t="s">
        <v>4126</v>
      </c>
      <c r="D112" s="25" t="s">
        <v>4127</v>
      </c>
      <c r="E112" s="40" t="s">
        <v>4128</v>
      </c>
      <c r="F112" s="35">
        <v>81357568448</v>
      </c>
      <c r="G112" s="27" t="s">
        <v>3180</v>
      </c>
      <c r="H112" s="25" t="s">
        <v>4126</v>
      </c>
      <c r="I112" s="25" t="s">
        <v>4126</v>
      </c>
      <c r="J112" s="25" t="s">
        <v>4129</v>
      </c>
      <c r="K112" s="27"/>
      <c r="L112" s="27"/>
      <c r="M112" s="27"/>
      <c r="N112" s="27" t="s">
        <v>102</v>
      </c>
      <c r="O112" s="25"/>
      <c r="P112" s="25" t="s">
        <v>3195</v>
      </c>
      <c r="Q112" s="25" t="s">
        <v>3195</v>
      </c>
      <c r="R112" s="25"/>
      <c r="S112" s="27">
        <v>2019</v>
      </c>
      <c r="T112" s="36" t="s">
        <v>3925</v>
      </c>
      <c r="U112" s="30"/>
      <c r="V112" s="106" t="s">
        <v>4130</v>
      </c>
      <c r="W112" s="38" t="s">
        <v>4131</v>
      </c>
      <c r="X112" s="30"/>
      <c r="Y112" s="25"/>
      <c r="Z112" s="25"/>
      <c r="AA112" s="25" t="s">
        <v>63</v>
      </c>
      <c r="AB112" s="31"/>
      <c r="AC112" s="25"/>
      <c r="AD112" s="25"/>
      <c r="AE112" s="30"/>
      <c r="AF112" s="25" t="s">
        <v>3198</v>
      </c>
      <c r="AG112" s="25"/>
      <c r="AH112" s="31"/>
      <c r="AI112" s="31"/>
      <c r="AJ112" s="25"/>
      <c r="AK112" s="25" t="s">
        <v>4132</v>
      </c>
      <c r="AL112" s="25"/>
      <c r="AM112" s="25"/>
      <c r="AN112" s="25"/>
      <c r="AO112" s="25"/>
      <c r="AP112" s="25"/>
    </row>
    <row r="113" spans="1:42" ht="118.5" customHeight="1">
      <c r="A113" s="24">
        <f t="shared" si="0"/>
        <v>112</v>
      </c>
      <c r="B113" s="25" t="s">
        <v>4133</v>
      </c>
      <c r="C113" s="25" t="s">
        <v>4134</v>
      </c>
      <c r="D113" s="25" t="s">
        <v>4135</v>
      </c>
      <c r="E113" s="40" t="s">
        <v>4136</v>
      </c>
      <c r="F113" s="35">
        <v>89518343219</v>
      </c>
      <c r="G113" s="27" t="s">
        <v>3193</v>
      </c>
      <c r="H113" s="25" t="s">
        <v>4134</v>
      </c>
      <c r="I113" s="25" t="s">
        <v>4134</v>
      </c>
      <c r="J113" s="25" t="s">
        <v>4137</v>
      </c>
      <c r="K113" s="27"/>
      <c r="L113" s="27"/>
      <c r="M113" s="27"/>
      <c r="N113" s="27" t="s">
        <v>102</v>
      </c>
      <c r="O113" s="25"/>
      <c r="P113" s="25" t="s">
        <v>3195</v>
      </c>
      <c r="Q113" s="25" t="s">
        <v>3195</v>
      </c>
      <c r="R113" s="25"/>
      <c r="S113" s="27">
        <v>2019</v>
      </c>
      <c r="T113" s="36" t="s">
        <v>4138</v>
      </c>
      <c r="U113" s="30"/>
      <c r="V113" s="106" t="s">
        <v>4139</v>
      </c>
      <c r="W113" s="38" t="s">
        <v>4140</v>
      </c>
      <c r="X113" s="30"/>
      <c r="Y113" s="25"/>
      <c r="Z113" s="25"/>
      <c r="AA113" s="25" t="s">
        <v>63</v>
      </c>
      <c r="AB113" s="31"/>
      <c r="AC113" s="25"/>
      <c r="AD113" s="25"/>
      <c r="AE113" s="30"/>
      <c r="AF113" s="25" t="s">
        <v>3198</v>
      </c>
      <c r="AG113" s="25"/>
      <c r="AH113" s="31"/>
      <c r="AI113" s="31"/>
      <c r="AJ113" s="25"/>
      <c r="AK113" s="25" t="s">
        <v>4141</v>
      </c>
      <c r="AL113" s="25"/>
      <c r="AM113" s="25"/>
      <c r="AN113" s="25"/>
      <c r="AO113" s="25"/>
      <c r="AP113" s="25"/>
    </row>
    <row r="114" spans="1:42" ht="72" customHeight="1">
      <c r="A114" s="24">
        <f t="shared" si="0"/>
        <v>113</v>
      </c>
      <c r="B114" s="25" t="s">
        <v>4142</v>
      </c>
      <c r="C114" s="25" t="s">
        <v>4143</v>
      </c>
      <c r="D114" s="25" t="s">
        <v>4144</v>
      </c>
      <c r="E114" s="40" t="s">
        <v>4145</v>
      </c>
      <c r="F114" s="35">
        <v>82245428343</v>
      </c>
      <c r="G114" s="27" t="s">
        <v>3180</v>
      </c>
      <c r="H114" s="25" t="s">
        <v>4143</v>
      </c>
      <c r="I114" s="25" t="s">
        <v>4143</v>
      </c>
      <c r="J114" s="25" t="s">
        <v>4146</v>
      </c>
      <c r="K114" s="27"/>
      <c r="L114" s="27"/>
      <c r="M114" s="27"/>
      <c r="N114" s="27" t="s">
        <v>102</v>
      </c>
      <c r="O114" s="25"/>
      <c r="P114" s="25" t="s">
        <v>3195</v>
      </c>
      <c r="Q114" s="25"/>
      <c r="R114" s="25"/>
      <c r="S114" s="27">
        <v>2019</v>
      </c>
      <c r="T114" s="36" t="s">
        <v>4147</v>
      </c>
      <c r="U114" s="30"/>
      <c r="V114" s="106" t="s">
        <v>4148</v>
      </c>
      <c r="W114" s="38" t="s">
        <v>4149</v>
      </c>
      <c r="X114" s="30"/>
      <c r="Y114" s="25"/>
      <c r="Z114" s="25"/>
      <c r="AA114" s="25" t="s">
        <v>63</v>
      </c>
      <c r="AB114" s="31"/>
      <c r="AC114" s="25"/>
      <c r="AD114" s="25"/>
      <c r="AE114" s="30"/>
      <c r="AF114" s="25" t="s">
        <v>3186</v>
      </c>
      <c r="AG114" s="25"/>
      <c r="AH114" s="31"/>
      <c r="AI114" s="31"/>
      <c r="AJ114" s="25"/>
      <c r="AK114" s="25" t="s">
        <v>4150</v>
      </c>
      <c r="AL114" s="25"/>
      <c r="AM114" s="25"/>
      <c r="AN114" s="25"/>
      <c r="AO114" s="25"/>
      <c r="AP114" s="25"/>
    </row>
    <row r="115" spans="1:42" ht="103.5" customHeight="1">
      <c r="A115" s="24">
        <f t="shared" si="0"/>
        <v>114</v>
      </c>
      <c r="B115" s="25" t="s">
        <v>4151</v>
      </c>
      <c r="C115" s="25" t="s">
        <v>4152</v>
      </c>
      <c r="D115" s="25" t="s">
        <v>4153</v>
      </c>
      <c r="E115" s="40" t="s">
        <v>4154</v>
      </c>
      <c r="F115" s="35">
        <v>82140438896</v>
      </c>
      <c r="G115" s="27" t="s">
        <v>3180</v>
      </c>
      <c r="H115" s="25" t="s">
        <v>4152</v>
      </c>
      <c r="I115" s="25" t="s">
        <v>4152</v>
      </c>
      <c r="J115" s="25" t="s">
        <v>4155</v>
      </c>
      <c r="K115" s="27"/>
      <c r="L115" s="27"/>
      <c r="M115" s="27"/>
      <c r="N115" s="27" t="s">
        <v>102</v>
      </c>
      <c r="O115" s="25"/>
      <c r="P115" s="25" t="s">
        <v>3195</v>
      </c>
      <c r="Q115" s="25"/>
      <c r="R115" s="25"/>
      <c r="S115" s="27">
        <v>2019</v>
      </c>
      <c r="T115" s="36" t="s">
        <v>3658</v>
      </c>
      <c r="U115" s="30"/>
      <c r="V115" s="106" t="s">
        <v>4156</v>
      </c>
      <c r="W115" s="38" t="s">
        <v>4157</v>
      </c>
      <c r="X115" s="30"/>
      <c r="Y115" s="25"/>
      <c r="Z115" s="25"/>
      <c r="AA115" s="25" t="s">
        <v>63</v>
      </c>
      <c r="AB115" s="31"/>
      <c r="AC115" s="25"/>
      <c r="AD115" s="25"/>
      <c r="AE115" s="30"/>
      <c r="AF115" s="25" t="s">
        <v>3186</v>
      </c>
      <c r="AG115" s="25"/>
      <c r="AH115" s="31"/>
      <c r="AI115" s="31"/>
      <c r="AJ115" s="25"/>
      <c r="AK115" s="25" t="s">
        <v>4158</v>
      </c>
      <c r="AL115" s="25"/>
      <c r="AM115" s="25"/>
      <c r="AN115" s="25"/>
      <c r="AO115" s="25"/>
      <c r="AP115" s="25"/>
    </row>
    <row r="116" spans="1:42" ht="75.75" customHeight="1">
      <c r="A116" s="24">
        <f t="shared" si="0"/>
        <v>115</v>
      </c>
      <c r="B116" s="26" t="s">
        <v>4159</v>
      </c>
      <c r="C116" s="25" t="s">
        <v>4160</v>
      </c>
      <c r="D116" s="25" t="s">
        <v>4161</v>
      </c>
      <c r="E116" s="40" t="s">
        <v>11394</v>
      </c>
      <c r="F116" s="28" t="s">
        <v>4162</v>
      </c>
      <c r="G116" s="27" t="s">
        <v>3193</v>
      </c>
      <c r="H116" s="25" t="s">
        <v>4160</v>
      </c>
      <c r="I116" s="25" t="s">
        <v>4160</v>
      </c>
      <c r="J116" s="25" t="s">
        <v>2864</v>
      </c>
      <c r="K116" s="27"/>
      <c r="L116" s="27"/>
      <c r="M116" s="27"/>
      <c r="N116" s="27" t="s">
        <v>102</v>
      </c>
      <c r="O116" s="25"/>
      <c r="P116" s="25" t="s">
        <v>3195</v>
      </c>
      <c r="Q116" s="25" t="s">
        <v>3195</v>
      </c>
      <c r="R116" s="25"/>
      <c r="S116" s="27">
        <v>2019</v>
      </c>
      <c r="T116" s="36" t="s">
        <v>3658</v>
      </c>
      <c r="U116" s="30"/>
      <c r="V116" s="106" t="s">
        <v>4163</v>
      </c>
      <c r="W116" s="38" t="s">
        <v>4164</v>
      </c>
      <c r="X116" s="30"/>
      <c r="Y116" s="25"/>
      <c r="Z116" s="25"/>
      <c r="AA116" s="25" t="s">
        <v>63</v>
      </c>
      <c r="AB116" s="31"/>
      <c r="AC116" s="25"/>
      <c r="AD116" s="25"/>
      <c r="AE116" s="30"/>
      <c r="AF116" s="25" t="s">
        <v>3198</v>
      </c>
      <c r="AG116" s="25"/>
      <c r="AH116" s="31"/>
      <c r="AI116" s="31"/>
      <c r="AJ116" s="25"/>
      <c r="AK116" s="25" t="s">
        <v>4165</v>
      </c>
      <c r="AL116" s="25"/>
      <c r="AM116" s="25"/>
      <c r="AN116" s="25"/>
      <c r="AO116" s="25"/>
      <c r="AP116" s="25"/>
    </row>
    <row r="117" spans="1:42" ht="63" customHeight="1">
      <c r="A117" s="24">
        <f t="shared" si="0"/>
        <v>116</v>
      </c>
      <c r="B117" s="25" t="s">
        <v>4166</v>
      </c>
      <c r="C117" s="25" t="s">
        <v>4167</v>
      </c>
      <c r="D117" s="25" t="s">
        <v>4168</v>
      </c>
      <c r="E117" s="40" t="s">
        <v>4169</v>
      </c>
      <c r="F117" s="35">
        <v>81553416585</v>
      </c>
      <c r="G117" s="27" t="s">
        <v>3193</v>
      </c>
      <c r="H117" s="25" t="s">
        <v>4167</v>
      </c>
      <c r="I117" s="25" t="s">
        <v>4167</v>
      </c>
      <c r="J117" s="25" t="s">
        <v>4170</v>
      </c>
      <c r="K117" s="27"/>
      <c r="L117" s="27"/>
      <c r="M117" s="27"/>
      <c r="N117" s="27" t="s">
        <v>102</v>
      </c>
      <c r="O117" s="25"/>
      <c r="P117" s="25" t="s">
        <v>3195</v>
      </c>
      <c r="Q117" s="25" t="s">
        <v>3195</v>
      </c>
      <c r="R117" s="25"/>
      <c r="S117" s="27">
        <v>2019</v>
      </c>
      <c r="T117" s="36" t="s">
        <v>3658</v>
      </c>
      <c r="U117" s="30"/>
      <c r="V117" s="106" t="s">
        <v>4171</v>
      </c>
      <c r="W117" s="38" t="s">
        <v>4172</v>
      </c>
      <c r="X117" s="30"/>
      <c r="Y117" s="25"/>
      <c r="Z117" s="25"/>
      <c r="AA117" s="25" t="s">
        <v>63</v>
      </c>
      <c r="AB117" s="31"/>
      <c r="AC117" s="25"/>
      <c r="AD117" s="25"/>
      <c r="AE117" s="30"/>
      <c r="AF117" s="25" t="s">
        <v>3198</v>
      </c>
      <c r="AG117" s="25"/>
      <c r="AH117" s="31"/>
      <c r="AI117" s="31"/>
      <c r="AJ117" s="25"/>
      <c r="AK117" s="25" t="s">
        <v>4173</v>
      </c>
      <c r="AL117" s="25"/>
      <c r="AM117" s="25"/>
      <c r="AN117" s="25"/>
      <c r="AO117" s="25"/>
      <c r="AP117" s="25"/>
    </row>
    <row r="118" spans="1:42" ht="83.25" customHeight="1">
      <c r="A118" s="24">
        <f t="shared" si="0"/>
        <v>117</v>
      </c>
      <c r="B118" s="25" t="s">
        <v>4174</v>
      </c>
      <c r="C118" s="25" t="s">
        <v>4175</v>
      </c>
      <c r="D118" s="25" t="s">
        <v>4176</v>
      </c>
      <c r="E118" s="40" t="s">
        <v>4177</v>
      </c>
      <c r="F118" s="35">
        <v>82233156305</v>
      </c>
      <c r="G118" s="27" t="s">
        <v>3180</v>
      </c>
      <c r="H118" s="25" t="s">
        <v>4175</v>
      </c>
      <c r="I118" s="25" t="s">
        <v>4175</v>
      </c>
      <c r="J118" s="25" t="s">
        <v>1485</v>
      </c>
      <c r="K118" s="27"/>
      <c r="L118" s="27"/>
      <c r="M118" s="27"/>
      <c r="N118" s="27" t="s">
        <v>102</v>
      </c>
      <c r="O118" s="25"/>
      <c r="P118" s="25" t="s">
        <v>3195</v>
      </c>
      <c r="Q118" s="25"/>
      <c r="R118" s="25"/>
      <c r="S118" s="27">
        <v>2019</v>
      </c>
      <c r="T118" s="36" t="s">
        <v>3658</v>
      </c>
      <c r="U118" s="30"/>
      <c r="V118" s="106" t="s">
        <v>4178</v>
      </c>
      <c r="W118" s="38" t="s">
        <v>4179</v>
      </c>
      <c r="X118" s="30"/>
      <c r="Y118" s="25"/>
      <c r="Z118" s="25"/>
      <c r="AA118" s="25" t="s">
        <v>63</v>
      </c>
      <c r="AB118" s="31"/>
      <c r="AC118" s="25"/>
      <c r="AD118" s="25"/>
      <c r="AE118" s="30"/>
      <c r="AF118" s="25" t="s">
        <v>3206</v>
      </c>
      <c r="AG118" s="25"/>
      <c r="AH118" s="31"/>
      <c r="AI118" s="31"/>
      <c r="AJ118" s="25"/>
      <c r="AK118" s="25" t="s">
        <v>4180</v>
      </c>
      <c r="AL118" s="25"/>
      <c r="AM118" s="25"/>
      <c r="AN118" s="25"/>
      <c r="AO118" s="25"/>
      <c r="AP118" s="25"/>
    </row>
    <row r="119" spans="1:42" ht="74.25" customHeight="1">
      <c r="A119" s="24">
        <f t="shared" si="0"/>
        <v>118</v>
      </c>
      <c r="B119" s="25" t="s">
        <v>4181</v>
      </c>
      <c r="C119" s="25" t="s">
        <v>4182</v>
      </c>
      <c r="D119" s="25" t="s">
        <v>4183</v>
      </c>
      <c r="E119" s="40" t="s">
        <v>4184</v>
      </c>
      <c r="F119" s="35">
        <v>85100220793</v>
      </c>
      <c r="G119" s="27" t="s">
        <v>3193</v>
      </c>
      <c r="H119" s="25" t="s">
        <v>4182</v>
      </c>
      <c r="I119" s="25" t="s">
        <v>4182</v>
      </c>
      <c r="J119" s="25" t="s">
        <v>4185</v>
      </c>
      <c r="K119" s="27"/>
      <c r="L119" s="27"/>
      <c r="M119" s="27"/>
      <c r="N119" s="27" t="s">
        <v>102</v>
      </c>
      <c r="O119" s="25"/>
      <c r="P119" s="25" t="s">
        <v>3195</v>
      </c>
      <c r="Q119" s="25" t="s">
        <v>3195</v>
      </c>
      <c r="R119" s="25"/>
      <c r="S119" s="27">
        <v>2019</v>
      </c>
      <c r="T119" s="36" t="s">
        <v>3658</v>
      </c>
      <c r="U119" s="30"/>
      <c r="V119" s="106" t="s">
        <v>4186</v>
      </c>
      <c r="W119" s="38" t="s">
        <v>4187</v>
      </c>
      <c r="X119" s="30"/>
      <c r="Y119" s="25"/>
      <c r="Z119" s="25"/>
      <c r="AA119" s="25" t="s">
        <v>63</v>
      </c>
      <c r="AB119" s="31"/>
      <c r="AC119" s="25"/>
      <c r="AD119" s="25"/>
      <c r="AE119" s="30"/>
      <c r="AF119" s="25" t="s">
        <v>3198</v>
      </c>
      <c r="AG119" s="25"/>
      <c r="AH119" s="31"/>
      <c r="AI119" s="31"/>
      <c r="AJ119" s="25"/>
      <c r="AK119" s="25" t="s">
        <v>105</v>
      </c>
      <c r="AL119" s="25"/>
      <c r="AM119" s="25"/>
      <c r="AN119" s="25"/>
      <c r="AO119" s="25"/>
      <c r="AP119" s="25"/>
    </row>
    <row r="120" spans="1:42" ht="127.5" customHeight="1">
      <c r="A120" s="24">
        <f t="shared" si="0"/>
        <v>119</v>
      </c>
      <c r="B120" s="26" t="s">
        <v>11395</v>
      </c>
      <c r="C120" s="25" t="s">
        <v>4189</v>
      </c>
      <c r="D120" s="25" t="s">
        <v>4190</v>
      </c>
      <c r="E120" s="40" t="s">
        <v>2810</v>
      </c>
      <c r="F120" s="35">
        <v>81234872176</v>
      </c>
      <c r="G120" s="27" t="s">
        <v>3193</v>
      </c>
      <c r="H120" s="25" t="s">
        <v>4189</v>
      </c>
      <c r="I120" s="25" t="s">
        <v>4189</v>
      </c>
      <c r="J120" s="25" t="s">
        <v>2814</v>
      </c>
      <c r="K120" s="27"/>
      <c r="L120" s="27"/>
      <c r="M120" s="27"/>
      <c r="N120" s="27" t="s">
        <v>102</v>
      </c>
      <c r="O120" s="25"/>
      <c r="P120" s="25" t="s">
        <v>3195</v>
      </c>
      <c r="Q120" s="25"/>
      <c r="R120" s="25"/>
      <c r="S120" s="27">
        <v>2019</v>
      </c>
      <c r="T120" s="36" t="s">
        <v>3658</v>
      </c>
      <c r="U120" s="30"/>
      <c r="V120" s="106" t="s">
        <v>4192</v>
      </c>
      <c r="W120" s="38" t="s">
        <v>4193</v>
      </c>
      <c r="X120" s="30"/>
      <c r="Y120" s="25"/>
      <c r="Z120" s="25"/>
      <c r="AA120" s="25" t="s">
        <v>63</v>
      </c>
      <c r="AB120" s="31"/>
      <c r="AC120" s="25"/>
      <c r="AD120" s="25"/>
      <c r="AE120" s="30"/>
      <c r="AF120" s="25" t="s">
        <v>3186</v>
      </c>
      <c r="AG120" s="25"/>
      <c r="AH120" s="31"/>
      <c r="AI120" s="31"/>
      <c r="AJ120" s="25"/>
      <c r="AK120" s="25" t="s">
        <v>4194</v>
      </c>
      <c r="AL120" s="25"/>
      <c r="AM120" s="25"/>
      <c r="AN120" s="25"/>
      <c r="AO120" s="25"/>
      <c r="AP120" s="25"/>
    </row>
    <row r="121" spans="1:42" ht="127.5" customHeight="1">
      <c r="A121" s="24">
        <f t="shared" si="0"/>
        <v>120</v>
      </c>
      <c r="B121" s="25" t="s">
        <v>4195</v>
      </c>
      <c r="C121" s="25" t="s">
        <v>4196</v>
      </c>
      <c r="D121" s="25" t="s">
        <v>4197</v>
      </c>
      <c r="E121" s="40" t="s">
        <v>4198</v>
      </c>
      <c r="F121" s="35">
        <v>81230619593</v>
      </c>
      <c r="G121" s="27" t="s">
        <v>3180</v>
      </c>
      <c r="H121" s="25" t="s">
        <v>4196</v>
      </c>
      <c r="I121" s="25" t="s">
        <v>4196</v>
      </c>
      <c r="J121" s="25" t="s">
        <v>4199</v>
      </c>
      <c r="K121" s="27"/>
      <c r="L121" s="27"/>
      <c r="M121" s="27"/>
      <c r="N121" s="27" t="s">
        <v>102</v>
      </c>
      <c r="O121" s="25"/>
      <c r="P121" s="25" t="s">
        <v>3195</v>
      </c>
      <c r="Q121" s="25"/>
      <c r="R121" s="25"/>
      <c r="S121" s="27">
        <v>2019</v>
      </c>
      <c r="T121" s="36" t="s">
        <v>3925</v>
      </c>
      <c r="U121" s="30"/>
      <c r="V121" s="106" t="s">
        <v>4200</v>
      </c>
      <c r="W121" s="38" t="s">
        <v>4201</v>
      </c>
      <c r="X121" s="30"/>
      <c r="Y121" s="25"/>
      <c r="Z121" s="25"/>
      <c r="AA121" s="25" t="s">
        <v>63</v>
      </c>
      <c r="AB121" s="31"/>
      <c r="AC121" s="25"/>
      <c r="AD121" s="25"/>
      <c r="AE121" s="30"/>
      <c r="AF121" s="25" t="s">
        <v>3206</v>
      </c>
      <c r="AG121" s="25"/>
      <c r="AH121" s="31"/>
      <c r="AI121" s="31"/>
      <c r="AJ121" s="25"/>
      <c r="AK121" s="25" t="s">
        <v>4202</v>
      </c>
      <c r="AL121" s="25"/>
      <c r="AM121" s="25"/>
      <c r="AN121" s="25"/>
      <c r="AO121" s="25"/>
      <c r="AP121" s="25"/>
    </row>
    <row r="122" spans="1:42" ht="129" customHeight="1">
      <c r="A122" s="24">
        <f t="shared" si="0"/>
        <v>121</v>
      </c>
      <c r="B122" s="26" t="s">
        <v>4203</v>
      </c>
      <c r="C122" s="25" t="s">
        <v>4204</v>
      </c>
      <c r="D122" s="25" t="s">
        <v>4205</v>
      </c>
      <c r="E122" s="40" t="s">
        <v>4206</v>
      </c>
      <c r="F122" s="35">
        <v>81330070888</v>
      </c>
      <c r="G122" s="27" t="s">
        <v>3193</v>
      </c>
      <c r="H122" s="25" t="s">
        <v>4204</v>
      </c>
      <c r="I122" s="25" t="s">
        <v>4204</v>
      </c>
      <c r="J122" s="25" t="s">
        <v>4207</v>
      </c>
      <c r="K122" s="27"/>
      <c r="L122" s="27"/>
      <c r="M122" s="27"/>
      <c r="N122" s="27" t="s">
        <v>102</v>
      </c>
      <c r="O122" s="25"/>
      <c r="P122" s="25" t="s">
        <v>3195</v>
      </c>
      <c r="Q122" s="25"/>
      <c r="R122" s="25"/>
      <c r="S122" s="27">
        <v>2019</v>
      </c>
      <c r="T122" s="36" t="s">
        <v>3925</v>
      </c>
      <c r="U122" s="30"/>
      <c r="V122" s="106" t="s">
        <v>4208</v>
      </c>
      <c r="W122" s="38" t="s">
        <v>4209</v>
      </c>
      <c r="X122" s="30"/>
      <c r="Y122" s="25"/>
      <c r="Z122" s="25"/>
      <c r="AA122" s="25" t="s">
        <v>63</v>
      </c>
      <c r="AB122" s="31"/>
      <c r="AC122" s="25"/>
      <c r="AD122" s="25"/>
      <c r="AE122" s="30"/>
      <c r="AF122" s="25" t="s">
        <v>3206</v>
      </c>
      <c r="AG122" s="25"/>
      <c r="AH122" s="31"/>
      <c r="AI122" s="31"/>
      <c r="AJ122" s="25"/>
      <c r="AK122" s="25" t="s">
        <v>105</v>
      </c>
      <c r="AL122" s="25"/>
      <c r="AM122" s="25"/>
      <c r="AN122" s="25"/>
      <c r="AO122" s="25"/>
      <c r="AP122" s="25"/>
    </row>
    <row r="123" spans="1:42" ht="125.25" customHeight="1">
      <c r="A123" s="24">
        <f t="shared" si="0"/>
        <v>122</v>
      </c>
      <c r="B123" s="25" t="s">
        <v>4210</v>
      </c>
      <c r="C123" s="25" t="s">
        <v>4211</v>
      </c>
      <c r="D123" s="25" t="s">
        <v>4212</v>
      </c>
      <c r="E123" s="40" t="s">
        <v>4213</v>
      </c>
      <c r="F123" s="35">
        <v>85730091182</v>
      </c>
      <c r="G123" s="27" t="s">
        <v>3193</v>
      </c>
      <c r="H123" s="25" t="s">
        <v>4211</v>
      </c>
      <c r="I123" s="25" t="s">
        <v>4211</v>
      </c>
      <c r="J123" s="25" t="s">
        <v>4214</v>
      </c>
      <c r="K123" s="27"/>
      <c r="L123" s="27"/>
      <c r="M123" s="27"/>
      <c r="N123" s="27" t="s">
        <v>102</v>
      </c>
      <c r="O123" s="25"/>
      <c r="P123" s="25" t="s">
        <v>3195</v>
      </c>
      <c r="Q123" s="25"/>
      <c r="R123" s="25"/>
      <c r="S123" s="27">
        <v>2019</v>
      </c>
      <c r="T123" s="36" t="s">
        <v>3925</v>
      </c>
      <c r="U123" s="30"/>
      <c r="V123" s="106" t="s">
        <v>4215</v>
      </c>
      <c r="W123" s="38" t="s">
        <v>4216</v>
      </c>
      <c r="X123" s="30"/>
      <c r="Y123" s="25"/>
      <c r="Z123" s="25"/>
      <c r="AA123" s="25" t="s">
        <v>63</v>
      </c>
      <c r="AB123" s="31"/>
      <c r="AC123" s="25"/>
      <c r="AD123" s="25"/>
      <c r="AE123" s="30"/>
      <c r="AF123" s="25" t="s">
        <v>3206</v>
      </c>
      <c r="AG123" s="25"/>
      <c r="AH123" s="31"/>
      <c r="AI123" s="31"/>
      <c r="AJ123" s="25"/>
      <c r="AK123" s="25" t="s">
        <v>4217</v>
      </c>
      <c r="AL123" s="25"/>
      <c r="AM123" s="25"/>
      <c r="AN123" s="25"/>
      <c r="AO123" s="25"/>
      <c r="AP123" s="25"/>
    </row>
    <row r="124" spans="1:42" ht="105" customHeight="1">
      <c r="A124" s="24">
        <f t="shared" si="0"/>
        <v>123</v>
      </c>
      <c r="B124" s="25" t="s">
        <v>4218</v>
      </c>
      <c r="C124" s="25" t="s">
        <v>4219</v>
      </c>
      <c r="D124" s="27" t="s">
        <v>4220</v>
      </c>
      <c r="E124" s="27" t="s">
        <v>4221</v>
      </c>
      <c r="F124" s="35">
        <v>81331948666</v>
      </c>
      <c r="G124" s="27" t="s">
        <v>3180</v>
      </c>
      <c r="H124" s="25" t="s">
        <v>4219</v>
      </c>
      <c r="I124" s="25" t="s">
        <v>4219</v>
      </c>
      <c r="J124" s="25" t="s">
        <v>4222</v>
      </c>
      <c r="K124" s="27"/>
      <c r="L124" s="27"/>
      <c r="M124" s="27"/>
      <c r="N124" s="27" t="s">
        <v>102</v>
      </c>
      <c r="O124" s="25"/>
      <c r="P124" s="25" t="s">
        <v>3195</v>
      </c>
      <c r="Q124" s="25"/>
      <c r="R124" s="25"/>
      <c r="S124" s="27">
        <v>2019</v>
      </c>
      <c r="T124" s="36" t="s">
        <v>3925</v>
      </c>
      <c r="U124" s="30"/>
      <c r="V124" s="106" t="s">
        <v>4223</v>
      </c>
      <c r="W124" s="38" t="s">
        <v>4224</v>
      </c>
      <c r="X124" s="30"/>
      <c r="Y124" s="25"/>
      <c r="Z124" s="25"/>
      <c r="AA124" s="25" t="s">
        <v>63</v>
      </c>
      <c r="AB124" s="31"/>
      <c r="AC124" s="25"/>
      <c r="AD124" s="25"/>
      <c r="AE124" s="30"/>
      <c r="AF124" s="25" t="s">
        <v>3206</v>
      </c>
      <c r="AG124" s="25"/>
      <c r="AH124" s="31"/>
      <c r="AI124" s="31"/>
      <c r="AJ124" s="25"/>
      <c r="AK124" s="25" t="s">
        <v>4225</v>
      </c>
      <c r="AL124" s="25"/>
      <c r="AM124" s="25"/>
      <c r="AN124" s="25"/>
      <c r="AO124" s="25"/>
      <c r="AP124" s="25"/>
    </row>
    <row r="125" spans="1:42" ht="110.25" customHeight="1">
      <c r="A125" s="24">
        <f t="shared" si="0"/>
        <v>124</v>
      </c>
      <c r="B125" s="25" t="s">
        <v>4226</v>
      </c>
      <c r="C125" s="25" t="s">
        <v>4227</v>
      </c>
      <c r="D125" s="25" t="s">
        <v>4228</v>
      </c>
      <c r="E125" s="40" t="s">
        <v>4229</v>
      </c>
      <c r="F125" s="35">
        <v>89516111222</v>
      </c>
      <c r="G125" s="27" t="s">
        <v>3180</v>
      </c>
      <c r="H125" s="25" t="s">
        <v>4227</v>
      </c>
      <c r="I125" s="25" t="s">
        <v>4227</v>
      </c>
      <c r="J125" s="25" t="s">
        <v>4231</v>
      </c>
      <c r="K125" s="27"/>
      <c r="L125" s="27"/>
      <c r="M125" s="27"/>
      <c r="N125" s="27" t="s">
        <v>102</v>
      </c>
      <c r="O125" s="25"/>
      <c r="P125" s="25" t="s">
        <v>3195</v>
      </c>
      <c r="Q125" s="25" t="s">
        <v>3195</v>
      </c>
      <c r="R125" s="25"/>
      <c r="S125" s="27">
        <v>2019</v>
      </c>
      <c r="T125" s="36" t="s">
        <v>3658</v>
      </c>
      <c r="U125" s="30"/>
      <c r="V125" s="106" t="s">
        <v>4232</v>
      </c>
      <c r="W125" s="38" t="s">
        <v>4233</v>
      </c>
      <c r="X125" s="30"/>
      <c r="Y125" s="25"/>
      <c r="Z125" s="25"/>
      <c r="AA125" s="25" t="s">
        <v>63</v>
      </c>
      <c r="AB125" s="31"/>
      <c r="AC125" s="25"/>
      <c r="AD125" s="25"/>
      <c r="AE125" s="30"/>
      <c r="AF125" s="25" t="s">
        <v>3198</v>
      </c>
      <c r="AG125" s="25"/>
      <c r="AH125" s="31"/>
      <c r="AI125" s="31"/>
      <c r="AJ125" s="25"/>
      <c r="AK125" s="25" t="s">
        <v>4234</v>
      </c>
      <c r="AL125" s="25"/>
      <c r="AM125" s="25"/>
      <c r="AN125" s="25"/>
      <c r="AO125" s="25"/>
      <c r="AP125" s="25"/>
    </row>
    <row r="126" spans="1:42" ht="88.5" customHeight="1">
      <c r="A126" s="24">
        <f t="shared" si="0"/>
        <v>125</v>
      </c>
      <c r="B126" s="27" t="s">
        <v>4235</v>
      </c>
      <c r="C126" s="25" t="s">
        <v>4236</v>
      </c>
      <c r="D126" s="25" t="s">
        <v>4237</v>
      </c>
      <c r="E126" s="40" t="s">
        <v>4238</v>
      </c>
      <c r="F126" s="35">
        <v>81331649964</v>
      </c>
      <c r="G126" s="27" t="s">
        <v>3180</v>
      </c>
      <c r="H126" s="25" t="s">
        <v>4236</v>
      </c>
      <c r="I126" s="25" t="s">
        <v>4236</v>
      </c>
      <c r="J126" s="25" t="s">
        <v>4239</v>
      </c>
      <c r="K126" s="27"/>
      <c r="L126" s="27"/>
      <c r="M126" s="27"/>
      <c r="N126" s="27" t="s">
        <v>102</v>
      </c>
      <c r="O126" s="25"/>
      <c r="P126" s="25" t="s">
        <v>3195</v>
      </c>
      <c r="Q126" s="25"/>
      <c r="R126" s="25"/>
      <c r="S126" s="27">
        <v>2019</v>
      </c>
      <c r="T126" s="36" t="s">
        <v>3658</v>
      </c>
      <c r="U126" s="30"/>
      <c r="V126" s="106" t="s">
        <v>4240</v>
      </c>
      <c r="W126" s="38" t="s">
        <v>4241</v>
      </c>
      <c r="X126" s="30"/>
      <c r="Y126" s="25"/>
      <c r="Z126" s="25"/>
      <c r="AA126" s="25" t="s">
        <v>63</v>
      </c>
      <c r="AB126" s="31"/>
      <c r="AC126" s="25"/>
      <c r="AD126" s="25"/>
      <c r="AE126" s="30"/>
      <c r="AF126" s="25" t="s">
        <v>3198</v>
      </c>
      <c r="AG126" s="25"/>
      <c r="AH126" s="31"/>
      <c r="AI126" s="31"/>
      <c r="AJ126" s="25"/>
      <c r="AK126" s="25" t="s">
        <v>4242</v>
      </c>
      <c r="AL126" s="25"/>
      <c r="AM126" s="25"/>
      <c r="AN126" s="25"/>
      <c r="AO126" s="25"/>
      <c r="AP126" s="25"/>
    </row>
    <row r="127" spans="1:42" ht="88.5" customHeight="1">
      <c r="A127" s="24">
        <f t="shared" si="0"/>
        <v>126</v>
      </c>
      <c r="B127" s="25" t="s">
        <v>4243</v>
      </c>
      <c r="C127" s="25" t="s">
        <v>4244</v>
      </c>
      <c r="D127" s="25" t="s">
        <v>4245</v>
      </c>
      <c r="E127" s="40" t="s">
        <v>4246</v>
      </c>
      <c r="F127" s="35">
        <v>87888000801</v>
      </c>
      <c r="G127" s="27" t="s">
        <v>3180</v>
      </c>
      <c r="H127" s="25" t="s">
        <v>4244</v>
      </c>
      <c r="I127" s="25" t="s">
        <v>4244</v>
      </c>
      <c r="J127" s="25" t="s">
        <v>4248</v>
      </c>
      <c r="K127" s="27"/>
      <c r="L127" s="27"/>
      <c r="M127" s="27"/>
      <c r="N127" s="27" t="s">
        <v>102</v>
      </c>
      <c r="O127" s="25"/>
      <c r="P127" s="25" t="s">
        <v>3195</v>
      </c>
      <c r="Q127" s="25" t="s">
        <v>3195</v>
      </c>
      <c r="R127" s="25"/>
      <c r="S127" s="27">
        <v>2019</v>
      </c>
      <c r="T127" s="36" t="s">
        <v>3658</v>
      </c>
      <c r="U127" s="30"/>
      <c r="V127" s="106" t="s">
        <v>4249</v>
      </c>
      <c r="W127" s="38" t="s">
        <v>4250</v>
      </c>
      <c r="X127" s="30"/>
      <c r="Y127" s="25"/>
      <c r="Z127" s="25"/>
      <c r="AA127" s="25" t="s">
        <v>63</v>
      </c>
      <c r="AB127" s="31"/>
      <c r="AC127" s="25"/>
      <c r="AD127" s="25"/>
      <c r="AE127" s="30"/>
      <c r="AF127" s="25" t="s">
        <v>3198</v>
      </c>
      <c r="AG127" s="25"/>
      <c r="AH127" s="31"/>
      <c r="AI127" s="31"/>
      <c r="AJ127" s="25"/>
      <c r="AK127" s="25" t="s">
        <v>4251</v>
      </c>
      <c r="AL127" s="25"/>
      <c r="AM127" s="25"/>
      <c r="AN127" s="25"/>
      <c r="AO127" s="25"/>
      <c r="AP127" s="25"/>
    </row>
    <row r="128" spans="1:42" ht="111" customHeight="1">
      <c r="A128" s="24">
        <f t="shared" si="0"/>
        <v>127</v>
      </c>
      <c r="B128" s="25" t="s">
        <v>4252</v>
      </c>
      <c r="C128" s="25" t="s">
        <v>4253</v>
      </c>
      <c r="D128" s="25" t="s">
        <v>4254</v>
      </c>
      <c r="E128" s="40" t="s">
        <v>452</v>
      </c>
      <c r="F128" s="35">
        <v>89691160424</v>
      </c>
      <c r="G128" s="27" t="s">
        <v>3180</v>
      </c>
      <c r="H128" s="25" t="s">
        <v>4253</v>
      </c>
      <c r="I128" s="25" t="s">
        <v>4253</v>
      </c>
      <c r="J128" s="25" t="s">
        <v>4256</v>
      </c>
      <c r="K128" s="27"/>
      <c r="L128" s="27"/>
      <c r="M128" s="27"/>
      <c r="N128" s="27" t="s">
        <v>102</v>
      </c>
      <c r="O128" s="25"/>
      <c r="P128" s="25" t="s">
        <v>3195</v>
      </c>
      <c r="Q128" s="25" t="s">
        <v>3195</v>
      </c>
      <c r="R128" s="25"/>
      <c r="S128" s="27">
        <v>2019</v>
      </c>
      <c r="T128" s="36" t="s">
        <v>4257</v>
      </c>
      <c r="U128" s="30"/>
      <c r="V128" s="106" t="s">
        <v>4258</v>
      </c>
      <c r="W128" s="38" t="s">
        <v>4259</v>
      </c>
      <c r="X128" s="30"/>
      <c r="Y128" s="25"/>
      <c r="Z128" s="25"/>
      <c r="AA128" s="25" t="s">
        <v>63</v>
      </c>
      <c r="AB128" s="31">
        <v>50000000</v>
      </c>
      <c r="AC128" s="25"/>
      <c r="AD128" s="25"/>
      <c r="AE128" s="30"/>
      <c r="AF128" s="25" t="s">
        <v>3198</v>
      </c>
      <c r="AG128" s="25"/>
      <c r="AH128" s="31"/>
      <c r="AI128" s="31"/>
      <c r="AJ128" s="25"/>
      <c r="AK128" s="25" t="s">
        <v>4260</v>
      </c>
      <c r="AL128" s="25"/>
      <c r="AM128" s="25"/>
      <c r="AN128" s="25"/>
      <c r="AO128" s="25"/>
      <c r="AP128" s="25"/>
    </row>
    <row r="129" spans="1:42" ht="117" customHeight="1">
      <c r="A129" s="24">
        <f t="shared" si="0"/>
        <v>128</v>
      </c>
      <c r="B129" s="25" t="s">
        <v>4261</v>
      </c>
      <c r="C129" s="25" t="s">
        <v>4262</v>
      </c>
      <c r="D129" s="25" t="s">
        <v>4263</v>
      </c>
      <c r="E129" s="40" t="s">
        <v>4264</v>
      </c>
      <c r="F129" s="35">
        <v>81235070903</v>
      </c>
      <c r="G129" s="27" t="s">
        <v>3193</v>
      </c>
      <c r="H129" s="25" t="s">
        <v>4262</v>
      </c>
      <c r="I129" s="25" t="s">
        <v>4262</v>
      </c>
      <c r="J129" s="25" t="s">
        <v>4265</v>
      </c>
      <c r="K129" s="27"/>
      <c r="L129" s="27"/>
      <c r="M129" s="27"/>
      <c r="N129" s="27" t="s">
        <v>102</v>
      </c>
      <c r="O129" s="25"/>
      <c r="P129" s="25" t="s">
        <v>3195</v>
      </c>
      <c r="Q129" s="25"/>
      <c r="R129" s="25"/>
      <c r="S129" s="27">
        <v>2019</v>
      </c>
      <c r="T129" s="36" t="s">
        <v>4257</v>
      </c>
      <c r="U129" s="30"/>
      <c r="V129" s="106" t="s">
        <v>4266</v>
      </c>
      <c r="W129" s="38" t="s">
        <v>4267</v>
      </c>
      <c r="X129" s="30"/>
      <c r="Y129" s="25"/>
      <c r="Z129" s="25"/>
      <c r="AA129" s="25" t="s">
        <v>63</v>
      </c>
      <c r="AB129" s="31">
        <v>50000000</v>
      </c>
      <c r="AC129" s="25"/>
      <c r="AD129" s="25"/>
      <c r="AE129" s="30"/>
      <c r="AF129" s="25" t="s">
        <v>3198</v>
      </c>
      <c r="AG129" s="25"/>
      <c r="AH129" s="31"/>
      <c r="AI129" s="31"/>
      <c r="AJ129" s="25"/>
      <c r="AK129" s="25" t="s">
        <v>4268</v>
      </c>
      <c r="AL129" s="25"/>
      <c r="AM129" s="25"/>
      <c r="AN129" s="25"/>
      <c r="AO129" s="25"/>
      <c r="AP129" s="25"/>
    </row>
    <row r="130" spans="1:42" ht="104.25" customHeight="1">
      <c r="A130" s="24">
        <f t="shared" si="0"/>
        <v>129</v>
      </c>
      <c r="B130" s="25" t="s">
        <v>4269</v>
      </c>
      <c r="C130" s="25" t="s">
        <v>4270</v>
      </c>
      <c r="D130" s="25" t="s">
        <v>4271</v>
      </c>
      <c r="E130" s="40" t="s">
        <v>3107</v>
      </c>
      <c r="F130" s="35">
        <v>82140377774</v>
      </c>
      <c r="G130" s="27" t="s">
        <v>3193</v>
      </c>
      <c r="H130" s="25" t="s">
        <v>4270</v>
      </c>
      <c r="I130" s="25" t="s">
        <v>4270</v>
      </c>
      <c r="J130" s="25" t="s">
        <v>3112</v>
      </c>
      <c r="K130" s="27"/>
      <c r="L130" s="27"/>
      <c r="M130" s="27"/>
      <c r="N130" s="27" t="s">
        <v>102</v>
      </c>
      <c r="O130" s="25"/>
      <c r="P130" s="25" t="s">
        <v>3195</v>
      </c>
      <c r="Q130" s="25" t="s">
        <v>3195</v>
      </c>
      <c r="R130" s="25"/>
      <c r="S130" s="27">
        <v>2019</v>
      </c>
      <c r="T130" s="36" t="s">
        <v>4257</v>
      </c>
      <c r="U130" s="30"/>
      <c r="V130" s="106" t="s">
        <v>4272</v>
      </c>
      <c r="W130" s="38" t="s">
        <v>4273</v>
      </c>
      <c r="X130" s="30"/>
      <c r="Y130" s="25"/>
      <c r="Z130" s="25"/>
      <c r="AA130" s="25" t="s">
        <v>63</v>
      </c>
      <c r="AB130" s="31">
        <v>15000000</v>
      </c>
      <c r="AC130" s="25"/>
      <c r="AD130" s="25"/>
      <c r="AE130" s="30"/>
      <c r="AF130" s="25" t="s">
        <v>3198</v>
      </c>
      <c r="AG130" s="25"/>
      <c r="AH130" s="31"/>
      <c r="AI130" s="31"/>
      <c r="AJ130" s="25"/>
      <c r="AK130" s="25" t="s">
        <v>4274</v>
      </c>
      <c r="AL130" s="25"/>
      <c r="AM130" s="25"/>
      <c r="AN130" s="25"/>
      <c r="AO130" s="25"/>
      <c r="AP130" s="25"/>
    </row>
    <row r="131" spans="1:42" ht="90" customHeight="1">
      <c r="A131" s="24">
        <f t="shared" si="0"/>
        <v>130</v>
      </c>
      <c r="B131" s="25" t="s">
        <v>4275</v>
      </c>
      <c r="C131" s="25" t="s">
        <v>4276</v>
      </c>
      <c r="D131" s="25" t="s">
        <v>4277</v>
      </c>
      <c r="E131" s="40" t="s">
        <v>4278</v>
      </c>
      <c r="F131" s="35">
        <v>818310612</v>
      </c>
      <c r="G131" s="27" t="s">
        <v>3180</v>
      </c>
      <c r="H131" s="25" t="s">
        <v>4276</v>
      </c>
      <c r="I131" s="25" t="s">
        <v>4276</v>
      </c>
      <c r="J131" s="25" t="s">
        <v>4280</v>
      </c>
      <c r="K131" s="27"/>
      <c r="L131" s="27"/>
      <c r="M131" s="27"/>
      <c r="N131" s="27" t="s">
        <v>102</v>
      </c>
      <c r="O131" s="25"/>
      <c r="P131" s="25" t="s">
        <v>3195</v>
      </c>
      <c r="Q131" s="25" t="s">
        <v>3195</v>
      </c>
      <c r="R131" s="25"/>
      <c r="S131" s="27">
        <v>2019</v>
      </c>
      <c r="T131" s="36" t="s">
        <v>4257</v>
      </c>
      <c r="U131" s="30"/>
      <c r="V131" s="106" t="s">
        <v>4281</v>
      </c>
      <c r="W131" s="38" t="s">
        <v>4282</v>
      </c>
      <c r="X131" s="30"/>
      <c r="Y131" s="25"/>
      <c r="Z131" s="25"/>
      <c r="AA131" s="25" t="s">
        <v>63</v>
      </c>
      <c r="AB131" s="31"/>
      <c r="AC131" s="25"/>
      <c r="AD131" s="25"/>
      <c r="AE131" s="30"/>
      <c r="AF131" s="25" t="s">
        <v>3198</v>
      </c>
      <c r="AG131" s="25"/>
      <c r="AH131" s="31"/>
      <c r="AI131" s="31"/>
      <c r="AJ131" s="25"/>
      <c r="AK131" s="25" t="s">
        <v>4283</v>
      </c>
      <c r="AL131" s="25"/>
      <c r="AM131" s="25"/>
      <c r="AN131" s="25"/>
      <c r="AO131" s="25"/>
      <c r="AP131" s="25"/>
    </row>
    <row r="132" spans="1:42" ht="97.5" customHeight="1">
      <c r="A132" s="24">
        <f t="shared" si="0"/>
        <v>131</v>
      </c>
      <c r="B132" s="25" t="s">
        <v>4284</v>
      </c>
      <c r="C132" s="25" t="s">
        <v>4285</v>
      </c>
      <c r="D132" s="25" t="s">
        <v>4286</v>
      </c>
      <c r="E132" s="40" t="s">
        <v>4287</v>
      </c>
      <c r="F132" s="35">
        <v>81223240214</v>
      </c>
      <c r="G132" s="27" t="s">
        <v>3180</v>
      </c>
      <c r="H132" s="25" t="s">
        <v>4285</v>
      </c>
      <c r="I132" s="25" t="s">
        <v>4285</v>
      </c>
      <c r="J132" s="25" t="s">
        <v>4289</v>
      </c>
      <c r="K132" s="27"/>
      <c r="L132" s="27"/>
      <c r="M132" s="27"/>
      <c r="N132" s="27" t="s">
        <v>102</v>
      </c>
      <c r="O132" s="25"/>
      <c r="P132" s="25" t="s">
        <v>3195</v>
      </c>
      <c r="Q132" s="25" t="s">
        <v>3195</v>
      </c>
      <c r="R132" s="25"/>
      <c r="S132" s="27">
        <v>2019</v>
      </c>
      <c r="T132" s="36" t="s">
        <v>4257</v>
      </c>
      <c r="U132" s="30"/>
      <c r="V132" s="106" t="s">
        <v>4290</v>
      </c>
      <c r="W132" s="38" t="s">
        <v>4291</v>
      </c>
      <c r="X132" s="30"/>
      <c r="Y132" s="25"/>
      <c r="Z132" s="25"/>
      <c r="AA132" s="25" t="s">
        <v>63</v>
      </c>
      <c r="AB132" s="31"/>
      <c r="AC132" s="25"/>
      <c r="AD132" s="25"/>
      <c r="AE132" s="30"/>
      <c r="AF132" s="25" t="s">
        <v>3198</v>
      </c>
      <c r="AG132" s="25"/>
      <c r="AH132" s="31"/>
      <c r="AI132" s="31"/>
      <c r="AJ132" s="25"/>
      <c r="AK132" s="25" t="s">
        <v>171</v>
      </c>
      <c r="AL132" s="25"/>
      <c r="AM132" s="25"/>
      <c r="AN132" s="25"/>
      <c r="AO132" s="25"/>
      <c r="AP132" s="25"/>
    </row>
    <row r="133" spans="1:42" ht="98.25" customHeight="1">
      <c r="A133" s="24">
        <f t="shared" si="0"/>
        <v>132</v>
      </c>
      <c r="B133" s="25" t="s">
        <v>4292</v>
      </c>
      <c r="C133" s="25" t="s">
        <v>4293</v>
      </c>
      <c r="D133" s="25" t="s">
        <v>4294</v>
      </c>
      <c r="E133" s="40" t="s">
        <v>4295</v>
      </c>
      <c r="F133" s="35">
        <v>85257038254</v>
      </c>
      <c r="G133" s="27" t="s">
        <v>3180</v>
      </c>
      <c r="H133" s="25" t="s">
        <v>4293</v>
      </c>
      <c r="I133" s="25" t="s">
        <v>4293</v>
      </c>
      <c r="J133" s="25" t="s">
        <v>4296</v>
      </c>
      <c r="K133" s="27"/>
      <c r="L133" s="27"/>
      <c r="M133" s="27"/>
      <c r="N133" s="27" t="s">
        <v>102</v>
      </c>
      <c r="O133" s="25"/>
      <c r="P133" s="25" t="s">
        <v>3195</v>
      </c>
      <c r="Q133" s="25" t="s">
        <v>3195</v>
      </c>
      <c r="R133" s="25"/>
      <c r="S133" s="27">
        <v>2016</v>
      </c>
      <c r="T133" s="36" t="s">
        <v>4257</v>
      </c>
      <c r="U133" s="30"/>
      <c r="V133" s="106" t="s">
        <v>4297</v>
      </c>
      <c r="W133" s="38" t="s">
        <v>4298</v>
      </c>
      <c r="X133" s="30"/>
      <c r="Y133" s="25"/>
      <c r="Z133" s="25"/>
      <c r="AA133" s="25" t="s">
        <v>63</v>
      </c>
      <c r="AB133" s="31"/>
      <c r="AC133" s="25"/>
      <c r="AD133" s="25"/>
      <c r="AE133" s="30"/>
      <c r="AF133" s="25" t="s">
        <v>3198</v>
      </c>
      <c r="AG133" s="25"/>
      <c r="AH133" s="31"/>
      <c r="AI133" s="31"/>
      <c r="AJ133" s="25"/>
      <c r="AK133" s="25" t="s">
        <v>4299</v>
      </c>
      <c r="AL133" s="25"/>
      <c r="AM133" s="25"/>
      <c r="AN133" s="25"/>
      <c r="AO133" s="25"/>
      <c r="AP133" s="25"/>
    </row>
    <row r="134" spans="1:42" ht="84.75" customHeight="1">
      <c r="A134" s="24">
        <f t="shared" si="0"/>
        <v>133</v>
      </c>
      <c r="B134" s="25" t="s">
        <v>4300</v>
      </c>
      <c r="C134" s="25" t="s">
        <v>4301</v>
      </c>
      <c r="D134" s="25" t="s">
        <v>4302</v>
      </c>
      <c r="E134" s="40" t="s">
        <v>4303</v>
      </c>
      <c r="F134" s="35">
        <v>89675933878</v>
      </c>
      <c r="G134" s="27" t="s">
        <v>3193</v>
      </c>
      <c r="H134" s="25" t="s">
        <v>4301</v>
      </c>
      <c r="I134" s="25" t="s">
        <v>4301</v>
      </c>
      <c r="J134" s="25" t="s">
        <v>4305</v>
      </c>
      <c r="K134" s="27"/>
      <c r="L134" s="27"/>
      <c r="M134" s="27"/>
      <c r="N134" s="27" t="s">
        <v>102</v>
      </c>
      <c r="O134" s="27" t="s">
        <v>4306</v>
      </c>
      <c r="P134" s="27" t="s">
        <v>4306</v>
      </c>
      <c r="Q134" s="27" t="s">
        <v>4307</v>
      </c>
      <c r="R134" s="27"/>
      <c r="S134" s="27">
        <v>2015</v>
      </c>
      <c r="T134" s="36" t="s">
        <v>3658</v>
      </c>
      <c r="U134" s="30"/>
      <c r="V134" s="106" t="s">
        <v>4308</v>
      </c>
      <c r="W134" s="38" t="s">
        <v>4309</v>
      </c>
      <c r="X134" s="30"/>
      <c r="Y134" s="44"/>
      <c r="Z134" s="44"/>
      <c r="AA134" s="44" t="s">
        <v>63</v>
      </c>
      <c r="AB134" s="31">
        <v>12000000</v>
      </c>
      <c r="AC134" s="44"/>
      <c r="AD134" s="44"/>
      <c r="AE134" s="30"/>
      <c r="AF134" s="25" t="s">
        <v>3198</v>
      </c>
      <c r="AG134" s="25"/>
      <c r="AH134" s="31"/>
      <c r="AI134" s="31"/>
      <c r="AJ134" s="27">
        <v>1000</v>
      </c>
      <c r="AK134" s="25" t="s">
        <v>4310</v>
      </c>
      <c r="AL134" s="25"/>
      <c r="AM134" s="25"/>
      <c r="AN134" s="25"/>
      <c r="AO134" s="25"/>
      <c r="AP134" s="25"/>
    </row>
    <row r="135" spans="1:42" ht="78" customHeight="1">
      <c r="A135" s="24">
        <f t="shared" si="0"/>
        <v>134</v>
      </c>
      <c r="B135" s="26" t="s">
        <v>1959</v>
      </c>
      <c r="C135" s="25" t="s">
        <v>4311</v>
      </c>
      <c r="D135" s="25" t="s">
        <v>4312</v>
      </c>
      <c r="E135" s="40" t="s">
        <v>1960</v>
      </c>
      <c r="F135" s="35">
        <v>85746302808</v>
      </c>
      <c r="G135" s="27" t="s">
        <v>3180</v>
      </c>
      <c r="H135" s="25" t="s">
        <v>4311</v>
      </c>
      <c r="I135" s="25" t="s">
        <v>4311</v>
      </c>
      <c r="J135" s="25" t="s">
        <v>4313</v>
      </c>
      <c r="K135" s="27"/>
      <c r="L135" s="27"/>
      <c r="M135" s="27"/>
      <c r="N135" s="27" t="s">
        <v>102</v>
      </c>
      <c r="O135" s="25"/>
      <c r="P135" s="25" t="s">
        <v>3195</v>
      </c>
      <c r="Q135" s="25"/>
      <c r="R135" s="25"/>
      <c r="S135" s="27">
        <v>2018</v>
      </c>
      <c r="T135" s="36" t="s">
        <v>3658</v>
      </c>
      <c r="U135" s="30"/>
      <c r="V135" s="106" t="s">
        <v>4314</v>
      </c>
      <c r="W135" s="38" t="s">
        <v>4315</v>
      </c>
      <c r="X135" s="30"/>
      <c r="Y135" s="25"/>
      <c r="Z135" s="25"/>
      <c r="AA135" s="25" t="s">
        <v>63</v>
      </c>
      <c r="AB135" s="31"/>
      <c r="AC135" s="25"/>
      <c r="AD135" s="25"/>
      <c r="AE135" s="30"/>
      <c r="AF135" s="25" t="s">
        <v>3198</v>
      </c>
      <c r="AG135" s="25"/>
      <c r="AH135" s="31"/>
      <c r="AI135" s="31"/>
      <c r="AJ135" s="25"/>
      <c r="AK135" s="25" t="s">
        <v>4316</v>
      </c>
      <c r="AL135" s="25"/>
      <c r="AM135" s="25"/>
      <c r="AN135" s="25"/>
      <c r="AO135" s="25"/>
      <c r="AP135" s="25"/>
    </row>
    <row r="136" spans="1:42" ht="59.25" customHeight="1">
      <c r="A136" s="24">
        <f t="shared" si="0"/>
        <v>135</v>
      </c>
      <c r="B136" s="25" t="s">
        <v>4317</v>
      </c>
      <c r="C136" s="25" t="s">
        <v>4318</v>
      </c>
      <c r="D136" s="25" t="s">
        <v>4319</v>
      </c>
      <c r="E136" s="40" t="s">
        <v>4320</v>
      </c>
      <c r="F136" s="35">
        <v>8161503313</v>
      </c>
      <c r="G136" s="27" t="s">
        <v>3180</v>
      </c>
      <c r="H136" s="25" t="s">
        <v>4318</v>
      </c>
      <c r="I136" s="25" t="s">
        <v>4318</v>
      </c>
      <c r="J136" s="25" t="s">
        <v>4322</v>
      </c>
      <c r="K136" s="27"/>
      <c r="L136" s="27"/>
      <c r="M136" s="27"/>
      <c r="N136" s="27" t="s">
        <v>102</v>
      </c>
      <c r="O136" s="25"/>
      <c r="P136" s="25" t="s">
        <v>3195</v>
      </c>
      <c r="Q136" s="25"/>
      <c r="R136" s="25"/>
      <c r="S136" s="27">
        <v>2019</v>
      </c>
      <c r="T136" s="36" t="s">
        <v>3658</v>
      </c>
      <c r="U136" s="30"/>
      <c r="V136" s="106" t="s">
        <v>4323</v>
      </c>
      <c r="W136" s="38" t="s">
        <v>4324</v>
      </c>
      <c r="X136" s="30"/>
      <c r="Y136" s="25"/>
      <c r="Z136" s="25"/>
      <c r="AA136" s="25" t="s">
        <v>63</v>
      </c>
      <c r="AB136" s="31">
        <v>5000000</v>
      </c>
      <c r="AC136" s="25"/>
      <c r="AD136" s="25"/>
      <c r="AE136" s="30"/>
      <c r="AF136" s="25" t="s">
        <v>3186</v>
      </c>
      <c r="AG136" s="25"/>
      <c r="AH136" s="31"/>
      <c r="AI136" s="31"/>
      <c r="AJ136" s="27">
        <v>15</v>
      </c>
      <c r="AK136" s="25" t="s">
        <v>4325</v>
      </c>
      <c r="AL136" s="25"/>
      <c r="AM136" s="25"/>
      <c r="AN136" s="25"/>
      <c r="AO136" s="25"/>
      <c r="AP136" s="25"/>
    </row>
    <row r="137" spans="1:42" ht="67.5" customHeight="1">
      <c r="A137" s="24">
        <f t="shared" si="0"/>
        <v>136</v>
      </c>
      <c r="B137" s="25" t="s">
        <v>4326</v>
      </c>
      <c r="C137" s="25" t="s">
        <v>4327</v>
      </c>
      <c r="D137" s="25" t="s">
        <v>4328</v>
      </c>
      <c r="E137" s="40" t="s">
        <v>4329</v>
      </c>
      <c r="F137" s="35">
        <v>82132189185</v>
      </c>
      <c r="G137" s="27" t="s">
        <v>44</v>
      </c>
      <c r="H137" s="25" t="s">
        <v>4327</v>
      </c>
      <c r="I137" s="25" t="s">
        <v>4327</v>
      </c>
      <c r="J137" s="25" t="s">
        <v>4330</v>
      </c>
      <c r="K137" s="27"/>
      <c r="L137" s="27"/>
      <c r="M137" s="27"/>
      <c r="N137" s="27" t="s">
        <v>102</v>
      </c>
      <c r="O137" s="25"/>
      <c r="P137" s="25" t="s">
        <v>3195</v>
      </c>
      <c r="Q137" s="27" t="s">
        <v>4307</v>
      </c>
      <c r="R137" s="27"/>
      <c r="S137" s="27">
        <v>2019</v>
      </c>
      <c r="T137" s="36" t="s">
        <v>4257</v>
      </c>
      <c r="U137" s="30"/>
      <c r="V137" s="106" t="s">
        <v>4331</v>
      </c>
      <c r="W137" s="38" t="s">
        <v>4332</v>
      </c>
      <c r="X137" s="30"/>
      <c r="Y137" s="44"/>
      <c r="Z137" s="44"/>
      <c r="AA137" s="44" t="s">
        <v>63</v>
      </c>
      <c r="AB137" s="39">
        <v>6000000</v>
      </c>
      <c r="AC137" s="27">
        <v>0</v>
      </c>
      <c r="AD137" s="27"/>
      <c r="AE137" s="38"/>
      <c r="AF137" s="25" t="s">
        <v>3198</v>
      </c>
      <c r="AG137" s="27" t="s">
        <v>4333</v>
      </c>
      <c r="AH137" s="39" t="s">
        <v>4334</v>
      </c>
      <c r="AI137" s="39"/>
      <c r="AJ137" s="27">
        <v>2000</v>
      </c>
      <c r="AK137" s="25" t="s">
        <v>4335</v>
      </c>
      <c r="AL137" s="25"/>
      <c r="AM137" s="25"/>
      <c r="AN137" s="27">
        <v>2</v>
      </c>
      <c r="AO137" s="25"/>
      <c r="AP137" s="25"/>
    </row>
    <row r="138" spans="1:42" ht="65.25" customHeight="1">
      <c r="A138" s="24">
        <f t="shared" si="0"/>
        <v>137</v>
      </c>
      <c r="B138" s="25" t="s">
        <v>4336</v>
      </c>
      <c r="C138" s="25" t="s">
        <v>4337</v>
      </c>
      <c r="D138" s="25" t="s">
        <v>4338</v>
      </c>
      <c r="E138" s="40" t="s">
        <v>825</v>
      </c>
      <c r="F138" s="35">
        <v>85655360994</v>
      </c>
      <c r="G138" s="27" t="s">
        <v>44</v>
      </c>
      <c r="H138" s="25" t="s">
        <v>4337</v>
      </c>
      <c r="I138" s="25" t="s">
        <v>4337</v>
      </c>
      <c r="J138" s="25" t="s">
        <v>829</v>
      </c>
      <c r="K138" s="27"/>
      <c r="L138" s="27"/>
      <c r="M138" s="27"/>
      <c r="N138" s="27" t="s">
        <v>102</v>
      </c>
      <c r="O138" s="25"/>
      <c r="P138" s="25" t="s">
        <v>3195</v>
      </c>
      <c r="Q138" s="27" t="s">
        <v>4307</v>
      </c>
      <c r="R138" s="27"/>
      <c r="S138" s="27">
        <v>2019</v>
      </c>
      <c r="T138" s="36" t="s">
        <v>4257</v>
      </c>
      <c r="U138" s="30"/>
      <c r="V138" s="106" t="s">
        <v>4339</v>
      </c>
      <c r="W138" s="38" t="s">
        <v>4340</v>
      </c>
      <c r="X138" s="30"/>
      <c r="Y138" s="44"/>
      <c r="Z138" s="44"/>
      <c r="AA138" s="44" t="s">
        <v>63</v>
      </c>
      <c r="AB138" s="39">
        <v>10000000</v>
      </c>
      <c r="AC138" s="27">
        <v>0</v>
      </c>
      <c r="AD138" s="27"/>
      <c r="AE138" s="30"/>
      <c r="AF138" s="25" t="s">
        <v>3198</v>
      </c>
      <c r="AG138" s="27" t="s">
        <v>4341</v>
      </c>
      <c r="AH138" s="39" t="s">
        <v>4342</v>
      </c>
      <c r="AI138" s="39"/>
      <c r="AJ138" s="27">
        <v>200</v>
      </c>
      <c r="AK138" s="25" t="s">
        <v>4343</v>
      </c>
      <c r="AL138" s="25"/>
      <c r="AM138" s="25"/>
      <c r="AN138" s="27">
        <v>0</v>
      </c>
      <c r="AO138" s="25"/>
      <c r="AP138" s="25"/>
    </row>
    <row r="139" spans="1:42" ht="86.25" customHeight="1">
      <c r="A139" s="24">
        <f t="shared" si="0"/>
        <v>138</v>
      </c>
      <c r="B139" s="25" t="s">
        <v>4344</v>
      </c>
      <c r="C139" s="25" t="s">
        <v>4345</v>
      </c>
      <c r="D139" s="25" t="s">
        <v>4346</v>
      </c>
      <c r="E139" s="40" t="s">
        <v>4347</v>
      </c>
      <c r="F139" s="35">
        <v>81357889191</v>
      </c>
      <c r="G139" s="27" t="s">
        <v>3180</v>
      </c>
      <c r="H139" s="25" t="s">
        <v>4345</v>
      </c>
      <c r="I139" s="25" t="s">
        <v>4345</v>
      </c>
      <c r="J139" s="25" t="s">
        <v>4348</v>
      </c>
      <c r="K139" s="27"/>
      <c r="L139" s="27"/>
      <c r="M139" s="27"/>
      <c r="N139" s="27" t="s">
        <v>102</v>
      </c>
      <c r="O139" s="25"/>
      <c r="P139" s="25" t="s">
        <v>3195</v>
      </c>
      <c r="Q139" s="25"/>
      <c r="R139" s="25"/>
      <c r="S139" s="27">
        <v>2019</v>
      </c>
      <c r="T139" s="36" t="s">
        <v>4257</v>
      </c>
      <c r="U139" s="30"/>
      <c r="V139" s="106" t="s">
        <v>4349</v>
      </c>
      <c r="W139" s="38" t="s">
        <v>4350</v>
      </c>
      <c r="X139" s="30"/>
      <c r="Y139" s="25"/>
      <c r="Z139" s="25"/>
      <c r="AA139" s="25" t="s">
        <v>63</v>
      </c>
      <c r="AB139" s="39">
        <v>200000000</v>
      </c>
      <c r="AC139" s="25"/>
      <c r="AD139" s="25"/>
      <c r="AE139" s="30"/>
      <c r="AF139" s="25" t="s">
        <v>3206</v>
      </c>
      <c r="AG139" s="27" t="s">
        <v>4351</v>
      </c>
      <c r="AH139" s="39" t="s">
        <v>4352</v>
      </c>
      <c r="AI139" s="39"/>
      <c r="AJ139" s="27">
        <v>1564</v>
      </c>
      <c r="AK139" s="25" t="s">
        <v>4353</v>
      </c>
      <c r="AL139" s="25"/>
      <c r="AM139" s="25"/>
      <c r="AN139" s="25"/>
      <c r="AO139" s="25"/>
      <c r="AP139" s="25"/>
    </row>
    <row r="140" spans="1:42" ht="81.75" customHeight="1">
      <c r="A140" s="24">
        <f t="shared" si="0"/>
        <v>139</v>
      </c>
      <c r="B140" s="25" t="s">
        <v>4354</v>
      </c>
      <c r="C140" s="25" t="s">
        <v>4355</v>
      </c>
      <c r="D140" s="25" t="s">
        <v>4356</v>
      </c>
      <c r="E140" s="40" t="s">
        <v>4357</v>
      </c>
      <c r="F140" s="35">
        <v>82233713076</v>
      </c>
      <c r="G140" s="27" t="s">
        <v>3180</v>
      </c>
      <c r="H140" s="25" t="s">
        <v>4355</v>
      </c>
      <c r="I140" s="25" t="s">
        <v>4355</v>
      </c>
      <c r="J140" s="25" t="s">
        <v>4358</v>
      </c>
      <c r="K140" s="27"/>
      <c r="L140" s="27"/>
      <c r="M140" s="27"/>
      <c r="N140" s="27" t="s">
        <v>102</v>
      </c>
      <c r="O140" s="25"/>
      <c r="P140" s="25" t="s">
        <v>3195</v>
      </c>
      <c r="Q140" s="25" t="s">
        <v>3195</v>
      </c>
      <c r="R140" s="25"/>
      <c r="S140" s="27">
        <v>2019</v>
      </c>
      <c r="T140" s="36" t="s">
        <v>4257</v>
      </c>
      <c r="U140" s="30"/>
      <c r="V140" s="106" t="s">
        <v>4359</v>
      </c>
      <c r="W140" s="38" t="s">
        <v>4360</v>
      </c>
      <c r="X140" s="30"/>
      <c r="Y140" s="25"/>
      <c r="Z140" s="25"/>
      <c r="AA140" s="25" t="s">
        <v>63</v>
      </c>
      <c r="AB140" s="39">
        <v>10000000</v>
      </c>
      <c r="AC140" s="25"/>
      <c r="AD140" s="25"/>
      <c r="AE140" s="30"/>
      <c r="AF140" s="25" t="s">
        <v>3198</v>
      </c>
      <c r="AG140" s="27" t="s">
        <v>4361</v>
      </c>
      <c r="AH140" s="31"/>
      <c r="AI140" s="31"/>
      <c r="AJ140" s="27">
        <v>600</v>
      </c>
      <c r="AK140" s="25" t="s">
        <v>4362</v>
      </c>
      <c r="AL140" s="25"/>
      <c r="AM140" s="25"/>
      <c r="AN140" s="25"/>
      <c r="AO140" s="25"/>
      <c r="AP140" s="25"/>
    </row>
    <row r="141" spans="1:42" ht="69.75" customHeight="1">
      <c r="A141" s="24">
        <f t="shared" si="0"/>
        <v>140</v>
      </c>
      <c r="B141" s="26" t="s">
        <v>4363</v>
      </c>
      <c r="C141" s="25" t="s">
        <v>4364</v>
      </c>
      <c r="D141" s="25" t="s">
        <v>4365</v>
      </c>
      <c r="E141" s="40" t="s">
        <v>4366</v>
      </c>
      <c r="F141" s="35">
        <v>81234339828</v>
      </c>
      <c r="G141" s="27" t="s">
        <v>3193</v>
      </c>
      <c r="H141" s="25" t="s">
        <v>4364</v>
      </c>
      <c r="I141" s="25" t="s">
        <v>4364</v>
      </c>
      <c r="J141" s="25" t="s">
        <v>4367</v>
      </c>
      <c r="K141" s="27"/>
      <c r="L141" s="27"/>
      <c r="M141" s="27"/>
      <c r="N141" s="27" t="s">
        <v>102</v>
      </c>
      <c r="O141" s="25"/>
      <c r="P141" s="25" t="s">
        <v>3195</v>
      </c>
      <c r="Q141" s="25"/>
      <c r="R141" s="25"/>
      <c r="S141" s="27">
        <v>2019</v>
      </c>
      <c r="T141" s="36" t="s">
        <v>4257</v>
      </c>
      <c r="U141" s="30"/>
      <c r="V141" s="106" t="s">
        <v>4368</v>
      </c>
      <c r="W141" s="38" t="s">
        <v>4369</v>
      </c>
      <c r="X141" s="30"/>
      <c r="Y141" s="25"/>
      <c r="Z141" s="25"/>
      <c r="AA141" s="25" t="s">
        <v>63</v>
      </c>
      <c r="AB141" s="31"/>
      <c r="AC141" s="25"/>
      <c r="AD141" s="25"/>
      <c r="AE141" s="30"/>
      <c r="AF141" s="25" t="s">
        <v>3206</v>
      </c>
      <c r="AG141" s="25"/>
      <c r="AH141" s="31"/>
      <c r="AI141" s="31"/>
      <c r="AJ141" s="25"/>
      <c r="AK141" s="25" t="s">
        <v>4370</v>
      </c>
      <c r="AL141" s="25"/>
      <c r="AM141" s="25"/>
      <c r="AN141" s="25"/>
      <c r="AO141" s="25"/>
      <c r="AP141" s="25"/>
    </row>
    <row r="142" spans="1:42" ht="60.75" customHeight="1">
      <c r="A142" s="24">
        <f t="shared" si="0"/>
        <v>141</v>
      </c>
      <c r="B142" s="25" t="s">
        <v>4371</v>
      </c>
      <c r="C142" s="25" t="s">
        <v>4372</v>
      </c>
      <c r="D142" s="25" t="s">
        <v>4373</v>
      </c>
      <c r="E142" s="40" t="s">
        <v>2941</v>
      </c>
      <c r="F142" s="35">
        <v>85232671912</v>
      </c>
      <c r="G142" s="27" t="s">
        <v>3180</v>
      </c>
      <c r="H142" s="25" t="s">
        <v>4372</v>
      </c>
      <c r="I142" s="25" t="s">
        <v>4372</v>
      </c>
      <c r="J142" s="25" t="s">
        <v>2945</v>
      </c>
      <c r="K142" s="27"/>
      <c r="L142" s="27"/>
      <c r="M142" s="27"/>
      <c r="N142" s="27" t="s">
        <v>102</v>
      </c>
      <c r="O142" s="25"/>
      <c r="P142" s="25" t="s">
        <v>3195</v>
      </c>
      <c r="Q142" s="27" t="s">
        <v>4307</v>
      </c>
      <c r="R142" s="27"/>
      <c r="S142" s="27">
        <v>2019</v>
      </c>
      <c r="T142" s="36" t="s">
        <v>4257</v>
      </c>
      <c r="U142" s="30"/>
      <c r="V142" s="106" t="s">
        <v>4375</v>
      </c>
      <c r="W142" s="38" t="s">
        <v>4376</v>
      </c>
      <c r="X142" s="30"/>
      <c r="Y142" s="44"/>
      <c r="Z142" s="44"/>
      <c r="AA142" s="44" t="s">
        <v>63</v>
      </c>
      <c r="AB142" s="31"/>
      <c r="AC142" s="44"/>
      <c r="AD142" s="44"/>
      <c r="AE142" s="30"/>
      <c r="AF142" s="25" t="s">
        <v>3198</v>
      </c>
      <c r="AG142" s="25"/>
      <c r="AH142" s="31"/>
      <c r="AI142" s="31"/>
      <c r="AJ142" s="25"/>
      <c r="AK142" s="25" t="s">
        <v>4377</v>
      </c>
      <c r="AL142" s="25"/>
      <c r="AM142" s="25"/>
      <c r="AN142" s="25"/>
      <c r="AO142" s="25"/>
      <c r="AP142" s="25"/>
    </row>
    <row r="143" spans="1:42" ht="74.25" customHeight="1">
      <c r="A143" s="24">
        <f t="shared" si="0"/>
        <v>142</v>
      </c>
      <c r="B143" s="25" t="s">
        <v>4378</v>
      </c>
      <c r="C143" s="25" t="s">
        <v>4379</v>
      </c>
      <c r="D143" s="25" t="s">
        <v>4380</v>
      </c>
      <c r="E143" s="40" t="s">
        <v>225</v>
      </c>
      <c r="F143" s="40" t="s">
        <v>228</v>
      </c>
      <c r="G143" s="27" t="s">
        <v>3180</v>
      </c>
      <c r="H143" s="25" t="s">
        <v>4379</v>
      </c>
      <c r="I143" s="25" t="s">
        <v>4379</v>
      </c>
      <c r="J143" s="25" t="s">
        <v>229</v>
      </c>
      <c r="K143" s="27"/>
      <c r="L143" s="27"/>
      <c r="M143" s="27"/>
      <c r="N143" s="27" t="s">
        <v>102</v>
      </c>
      <c r="O143" s="25"/>
      <c r="P143" s="25" t="s">
        <v>3195</v>
      </c>
      <c r="Q143" s="25"/>
      <c r="R143" s="25"/>
      <c r="S143" s="27">
        <v>2019</v>
      </c>
      <c r="T143" s="33" t="s">
        <v>4063</v>
      </c>
      <c r="U143" s="30"/>
      <c r="V143" s="106" t="s">
        <v>4381</v>
      </c>
      <c r="W143" s="38" t="s">
        <v>4382</v>
      </c>
      <c r="X143" s="30"/>
      <c r="Y143" s="25"/>
      <c r="Z143" s="25"/>
      <c r="AA143" s="25" t="s">
        <v>63</v>
      </c>
      <c r="AB143" s="31"/>
      <c r="AC143" s="25"/>
      <c r="AD143" s="25"/>
      <c r="AE143" s="30"/>
      <c r="AF143" s="25" t="s">
        <v>3186</v>
      </c>
      <c r="AG143" s="25"/>
      <c r="AH143" s="31"/>
      <c r="AI143" s="31"/>
      <c r="AJ143" s="25"/>
      <c r="AK143" s="25" t="s">
        <v>1626</v>
      </c>
      <c r="AL143" s="25"/>
      <c r="AM143" s="25"/>
      <c r="AN143" s="25"/>
      <c r="AO143" s="25"/>
      <c r="AP143" s="25"/>
    </row>
    <row r="144" spans="1:42" ht="72" customHeight="1">
      <c r="A144" s="24">
        <f t="shared" si="0"/>
        <v>143</v>
      </c>
      <c r="B144" s="25" t="s">
        <v>4383</v>
      </c>
      <c r="C144" s="25" t="s">
        <v>4384</v>
      </c>
      <c r="D144" s="25" t="s">
        <v>4385</v>
      </c>
      <c r="E144" s="40" t="s">
        <v>4386</v>
      </c>
      <c r="F144" s="35">
        <v>82140503079</v>
      </c>
      <c r="G144" s="27" t="s">
        <v>3180</v>
      </c>
      <c r="H144" s="25" t="s">
        <v>4384</v>
      </c>
      <c r="I144" s="25" t="s">
        <v>4384</v>
      </c>
      <c r="J144" s="25" t="s">
        <v>1385</v>
      </c>
      <c r="K144" s="27"/>
      <c r="L144" s="27"/>
      <c r="M144" s="27"/>
      <c r="N144" s="27" t="s">
        <v>102</v>
      </c>
      <c r="O144" s="25"/>
      <c r="P144" s="25" t="s">
        <v>3195</v>
      </c>
      <c r="Q144" s="27" t="s">
        <v>4307</v>
      </c>
      <c r="R144" s="27"/>
      <c r="S144" s="27">
        <v>2019</v>
      </c>
      <c r="T144" s="36" t="s">
        <v>4257</v>
      </c>
      <c r="U144" s="30"/>
      <c r="V144" s="106" t="s">
        <v>4387</v>
      </c>
      <c r="W144" s="38" t="s">
        <v>4388</v>
      </c>
      <c r="X144" s="30"/>
      <c r="Y144" s="44"/>
      <c r="Z144" s="44"/>
      <c r="AA144" s="44" t="s">
        <v>63</v>
      </c>
      <c r="AB144" s="31"/>
      <c r="AC144" s="44"/>
      <c r="AD144" s="44"/>
      <c r="AE144" s="30"/>
      <c r="AF144" s="25" t="s">
        <v>3198</v>
      </c>
      <c r="AG144" s="25"/>
      <c r="AH144" s="31"/>
      <c r="AI144" s="31"/>
      <c r="AJ144" s="25"/>
      <c r="AK144" s="25" t="s">
        <v>4389</v>
      </c>
      <c r="AL144" s="25"/>
      <c r="AM144" s="25"/>
      <c r="AN144" s="25"/>
      <c r="AO144" s="25"/>
      <c r="AP144" s="25"/>
    </row>
    <row r="145" spans="1:42" ht="76.5" customHeight="1">
      <c r="A145" s="24">
        <f t="shared" si="0"/>
        <v>144</v>
      </c>
      <c r="B145" s="25" t="s">
        <v>4390</v>
      </c>
      <c r="C145" s="25" t="s">
        <v>4391</v>
      </c>
      <c r="D145" s="25" t="s">
        <v>4392</v>
      </c>
      <c r="E145" s="40" t="s">
        <v>4393</v>
      </c>
      <c r="F145" s="35">
        <v>8123202189</v>
      </c>
      <c r="G145" s="27" t="s">
        <v>3180</v>
      </c>
      <c r="H145" s="25" t="s">
        <v>4391</v>
      </c>
      <c r="I145" s="25" t="s">
        <v>4391</v>
      </c>
      <c r="J145" s="25" t="s">
        <v>4394</v>
      </c>
      <c r="K145" s="27"/>
      <c r="L145" s="27"/>
      <c r="M145" s="27"/>
      <c r="N145" s="27" t="s">
        <v>102</v>
      </c>
      <c r="O145" s="25"/>
      <c r="P145" s="25" t="s">
        <v>3195</v>
      </c>
      <c r="Q145" s="27" t="s">
        <v>4307</v>
      </c>
      <c r="R145" s="27"/>
      <c r="S145" s="27">
        <v>2019</v>
      </c>
      <c r="T145" s="36" t="s">
        <v>4257</v>
      </c>
      <c r="U145" s="30"/>
      <c r="V145" s="106" t="s">
        <v>4395</v>
      </c>
      <c r="W145" s="38" t="s">
        <v>4396</v>
      </c>
      <c r="X145" s="30"/>
      <c r="Y145" s="44"/>
      <c r="Z145" s="44"/>
      <c r="AA145" s="44" t="s">
        <v>63</v>
      </c>
      <c r="AB145" s="31"/>
      <c r="AC145" s="44"/>
      <c r="AD145" s="44"/>
      <c r="AE145" s="30"/>
      <c r="AF145" s="25" t="s">
        <v>3198</v>
      </c>
      <c r="AG145" s="25"/>
      <c r="AH145" s="31"/>
      <c r="AI145" s="31"/>
      <c r="AJ145" s="25"/>
      <c r="AK145" s="25" t="s">
        <v>4397</v>
      </c>
      <c r="AL145" s="25"/>
      <c r="AM145" s="25"/>
      <c r="AN145" s="25"/>
      <c r="AO145" s="25"/>
      <c r="AP145" s="25"/>
    </row>
    <row r="146" spans="1:42" ht="87" customHeight="1">
      <c r="A146" s="24">
        <f t="shared" si="0"/>
        <v>145</v>
      </c>
      <c r="B146" s="26" t="s">
        <v>4398</v>
      </c>
      <c r="C146" s="25" t="s">
        <v>4399</v>
      </c>
      <c r="D146" s="25" t="s">
        <v>4400</v>
      </c>
      <c r="E146" s="40" t="s">
        <v>4401</v>
      </c>
      <c r="F146" s="35">
        <v>85607682805</v>
      </c>
      <c r="G146" s="27" t="s">
        <v>3193</v>
      </c>
      <c r="H146" s="25" t="s">
        <v>4399</v>
      </c>
      <c r="I146" s="25" t="s">
        <v>4399</v>
      </c>
      <c r="J146" s="25" t="s">
        <v>1975</v>
      </c>
      <c r="K146" s="27"/>
      <c r="L146" s="27"/>
      <c r="M146" s="27"/>
      <c r="N146" s="27" t="s">
        <v>102</v>
      </c>
      <c r="O146" s="25"/>
      <c r="P146" s="25" t="s">
        <v>3195</v>
      </c>
      <c r="Q146" s="25"/>
      <c r="R146" s="25"/>
      <c r="S146" s="27">
        <v>2019</v>
      </c>
      <c r="T146" s="36" t="s">
        <v>3658</v>
      </c>
      <c r="U146" s="30"/>
      <c r="V146" s="106" t="s">
        <v>4402</v>
      </c>
      <c r="W146" s="38" t="s">
        <v>4403</v>
      </c>
      <c r="X146" s="30"/>
      <c r="Y146" s="25"/>
      <c r="Z146" s="25"/>
      <c r="AA146" s="25" t="s">
        <v>63</v>
      </c>
      <c r="AB146" s="31"/>
      <c r="AC146" s="25"/>
      <c r="AD146" s="25"/>
      <c r="AE146" s="30"/>
      <c r="AF146" s="25" t="s">
        <v>3186</v>
      </c>
      <c r="AG146" s="25"/>
      <c r="AH146" s="31"/>
      <c r="AI146" s="31"/>
      <c r="AJ146" s="25"/>
      <c r="AK146" s="25" t="s">
        <v>4404</v>
      </c>
      <c r="AL146" s="25"/>
      <c r="AM146" s="25"/>
      <c r="AN146" s="25"/>
      <c r="AO146" s="25"/>
      <c r="AP146" s="25"/>
    </row>
    <row r="147" spans="1:42" ht="132.75" customHeight="1">
      <c r="A147" s="24">
        <f t="shared" si="0"/>
        <v>146</v>
      </c>
      <c r="B147" s="25" t="s">
        <v>4405</v>
      </c>
      <c r="C147" s="25" t="s">
        <v>4406</v>
      </c>
      <c r="D147" s="25" t="s">
        <v>4407</v>
      </c>
      <c r="E147" s="40" t="s">
        <v>2532</v>
      </c>
      <c r="F147" s="35">
        <v>818593146</v>
      </c>
      <c r="G147" s="27" t="s">
        <v>3180</v>
      </c>
      <c r="H147" s="25" t="s">
        <v>4406</v>
      </c>
      <c r="I147" s="25" t="s">
        <v>4406</v>
      </c>
      <c r="J147" s="25" t="s">
        <v>2536</v>
      </c>
      <c r="K147" s="27"/>
      <c r="L147" s="27"/>
      <c r="M147" s="27"/>
      <c r="N147" s="27" t="s">
        <v>102</v>
      </c>
      <c r="O147" s="25"/>
      <c r="P147" s="25" t="s">
        <v>3195</v>
      </c>
      <c r="Q147" s="25"/>
      <c r="R147" s="25"/>
      <c r="S147" s="27">
        <v>2019</v>
      </c>
      <c r="T147" s="36" t="s">
        <v>3658</v>
      </c>
      <c r="U147" s="30"/>
      <c r="V147" s="106" t="s">
        <v>4408</v>
      </c>
      <c r="W147" s="38" t="s">
        <v>4409</v>
      </c>
      <c r="X147" s="30"/>
      <c r="Y147" s="25"/>
      <c r="Z147" s="25"/>
      <c r="AA147" s="25" t="s">
        <v>63</v>
      </c>
      <c r="AB147" s="31"/>
      <c r="AC147" s="25"/>
      <c r="AD147" s="25"/>
      <c r="AE147" s="30"/>
      <c r="AF147" s="25" t="s">
        <v>3206</v>
      </c>
      <c r="AG147" s="25"/>
      <c r="AH147" s="31"/>
      <c r="AI147" s="31"/>
      <c r="AJ147" s="25"/>
      <c r="AK147" s="25" t="s">
        <v>4410</v>
      </c>
      <c r="AL147" s="25"/>
      <c r="AM147" s="25"/>
      <c r="AN147" s="25"/>
      <c r="AO147" s="25"/>
      <c r="AP147" s="25"/>
    </row>
    <row r="148" spans="1:42" ht="96" customHeight="1">
      <c r="A148" s="24">
        <f t="shared" si="0"/>
        <v>147</v>
      </c>
      <c r="B148" s="25" t="s">
        <v>4411</v>
      </c>
      <c r="C148" s="25" t="s">
        <v>4412</v>
      </c>
      <c r="D148" s="25" t="s">
        <v>4413</v>
      </c>
      <c r="E148" s="40" t="s">
        <v>4414</v>
      </c>
      <c r="F148" s="35">
        <v>8563067593</v>
      </c>
      <c r="G148" s="27" t="s">
        <v>3193</v>
      </c>
      <c r="H148" s="25" t="s">
        <v>4412</v>
      </c>
      <c r="I148" s="25" t="s">
        <v>4412</v>
      </c>
      <c r="J148" s="25" t="s">
        <v>4415</v>
      </c>
      <c r="K148" s="27"/>
      <c r="L148" s="27"/>
      <c r="M148" s="27"/>
      <c r="N148" s="27" t="s">
        <v>102</v>
      </c>
      <c r="O148" s="25"/>
      <c r="P148" s="25" t="s">
        <v>3195</v>
      </c>
      <c r="Q148" s="27" t="s">
        <v>4307</v>
      </c>
      <c r="R148" s="27"/>
      <c r="S148" s="27">
        <v>2019</v>
      </c>
      <c r="T148" s="33" t="s">
        <v>4416</v>
      </c>
      <c r="U148" s="30"/>
      <c r="V148" s="106" t="s">
        <v>4417</v>
      </c>
      <c r="W148" s="38" t="s">
        <v>4418</v>
      </c>
      <c r="X148" s="30"/>
      <c r="Y148" s="44"/>
      <c r="Z148" s="44"/>
      <c r="AA148" s="44" t="s">
        <v>63</v>
      </c>
      <c r="AB148" s="31"/>
      <c r="AC148" s="44"/>
      <c r="AD148" s="44"/>
      <c r="AE148" s="30"/>
      <c r="AF148" s="25" t="s">
        <v>3198</v>
      </c>
      <c r="AG148" s="25"/>
      <c r="AH148" s="31"/>
      <c r="AI148" s="31"/>
      <c r="AJ148" s="25"/>
      <c r="AK148" s="25" t="s">
        <v>4419</v>
      </c>
      <c r="AL148" s="25"/>
      <c r="AM148" s="25"/>
      <c r="AN148" s="25"/>
      <c r="AO148" s="25"/>
      <c r="AP148" s="25"/>
    </row>
    <row r="149" spans="1:42" ht="87" customHeight="1">
      <c r="A149" s="24">
        <f t="shared" si="0"/>
        <v>148</v>
      </c>
      <c r="B149" s="25" t="s">
        <v>4420</v>
      </c>
      <c r="C149" s="25" t="s">
        <v>4421</v>
      </c>
      <c r="D149" s="25" t="s">
        <v>4422</v>
      </c>
      <c r="E149" s="40" t="s">
        <v>4423</v>
      </c>
      <c r="F149" s="35">
        <v>8175103700</v>
      </c>
      <c r="G149" s="27" t="s">
        <v>3180</v>
      </c>
      <c r="H149" s="25" t="s">
        <v>4421</v>
      </c>
      <c r="I149" s="25" t="s">
        <v>4421</v>
      </c>
      <c r="J149" s="25" t="s">
        <v>4424</v>
      </c>
      <c r="K149" s="27"/>
      <c r="L149" s="27"/>
      <c r="M149" s="27"/>
      <c r="N149" s="27" t="s">
        <v>102</v>
      </c>
      <c r="O149" s="25"/>
      <c r="P149" s="25" t="s">
        <v>3195</v>
      </c>
      <c r="Q149" s="27" t="s">
        <v>4307</v>
      </c>
      <c r="R149" s="27"/>
      <c r="S149" s="27">
        <v>2019</v>
      </c>
      <c r="T149" s="33" t="s">
        <v>4063</v>
      </c>
      <c r="U149" s="30"/>
      <c r="V149" s="106" t="s">
        <v>4425</v>
      </c>
      <c r="W149" s="38" t="s">
        <v>4426</v>
      </c>
      <c r="X149" s="30"/>
      <c r="Y149" s="44"/>
      <c r="Z149" s="44"/>
      <c r="AA149" s="44" t="s">
        <v>63</v>
      </c>
      <c r="AB149" s="31"/>
      <c r="AC149" s="44"/>
      <c r="AD149" s="44"/>
      <c r="AE149" s="30"/>
      <c r="AF149" s="25" t="s">
        <v>3198</v>
      </c>
      <c r="AG149" s="25"/>
      <c r="AH149" s="31"/>
      <c r="AI149" s="31"/>
      <c r="AJ149" s="25"/>
      <c r="AK149" s="25" t="s">
        <v>4427</v>
      </c>
      <c r="AL149" s="25"/>
      <c r="AM149" s="25"/>
      <c r="AN149" s="25"/>
      <c r="AO149" s="25"/>
      <c r="AP149" s="25"/>
    </row>
    <row r="150" spans="1:42" ht="97.5" customHeight="1">
      <c r="A150" s="24">
        <f t="shared" si="0"/>
        <v>149</v>
      </c>
      <c r="B150" s="25" t="s">
        <v>4428</v>
      </c>
      <c r="C150" s="25" t="s">
        <v>4429</v>
      </c>
      <c r="D150" s="25" t="s">
        <v>4430</v>
      </c>
      <c r="E150" s="40" t="s">
        <v>4431</v>
      </c>
      <c r="F150" s="35">
        <v>81331916111</v>
      </c>
      <c r="G150" s="27" t="s">
        <v>3193</v>
      </c>
      <c r="H150" s="25" t="s">
        <v>4429</v>
      </c>
      <c r="I150" s="25" t="s">
        <v>4429</v>
      </c>
      <c r="J150" s="25" t="s">
        <v>4433</v>
      </c>
      <c r="K150" s="27"/>
      <c r="L150" s="27"/>
      <c r="M150" s="27"/>
      <c r="N150" s="27" t="s">
        <v>102</v>
      </c>
      <c r="O150" s="25"/>
      <c r="P150" s="25" t="s">
        <v>3195</v>
      </c>
      <c r="Q150" s="25" t="s">
        <v>3195</v>
      </c>
      <c r="R150" s="25"/>
      <c r="S150" s="27">
        <v>2019</v>
      </c>
      <c r="T150" s="36" t="s">
        <v>4257</v>
      </c>
      <c r="U150" s="30"/>
      <c r="V150" s="106" t="s">
        <v>4434</v>
      </c>
      <c r="W150" s="38" t="s">
        <v>4435</v>
      </c>
      <c r="X150" s="30"/>
      <c r="Y150" s="25"/>
      <c r="Z150" s="25"/>
      <c r="AA150" s="25" t="s">
        <v>63</v>
      </c>
      <c r="AB150" s="31"/>
      <c r="AC150" s="25"/>
      <c r="AD150" s="25"/>
      <c r="AE150" s="30"/>
      <c r="AF150" s="25" t="s">
        <v>3198</v>
      </c>
      <c r="AG150" s="25"/>
      <c r="AH150" s="31"/>
      <c r="AI150" s="31"/>
      <c r="AJ150" s="25"/>
      <c r="AK150" s="25" t="s">
        <v>4436</v>
      </c>
      <c r="AL150" s="25"/>
      <c r="AM150" s="25"/>
      <c r="AN150" s="25"/>
      <c r="AO150" s="25"/>
      <c r="AP150" s="25"/>
    </row>
    <row r="151" spans="1:42" ht="129" customHeight="1">
      <c r="A151" s="24">
        <f t="shared" si="0"/>
        <v>150</v>
      </c>
      <c r="B151" s="25" t="s">
        <v>4437</v>
      </c>
      <c r="C151" s="25" t="s">
        <v>4438</v>
      </c>
      <c r="D151" s="25" t="s">
        <v>4439</v>
      </c>
      <c r="E151" s="40" t="s">
        <v>4440</v>
      </c>
      <c r="F151" s="28" t="s">
        <v>4441</v>
      </c>
      <c r="G151" s="27" t="s">
        <v>3180</v>
      </c>
      <c r="H151" s="25" t="s">
        <v>4438</v>
      </c>
      <c r="I151" s="25" t="s">
        <v>4438</v>
      </c>
      <c r="J151" s="25" t="s">
        <v>4442</v>
      </c>
      <c r="K151" s="27"/>
      <c r="L151" s="27"/>
      <c r="M151" s="27"/>
      <c r="N151" s="27" t="s">
        <v>102</v>
      </c>
      <c r="O151" s="25"/>
      <c r="P151" s="25" t="s">
        <v>3195</v>
      </c>
      <c r="Q151" s="25"/>
      <c r="R151" s="25"/>
      <c r="S151" s="27">
        <v>2019</v>
      </c>
      <c r="T151" s="36" t="s">
        <v>4443</v>
      </c>
      <c r="U151" s="30"/>
      <c r="V151" s="106" t="s">
        <v>4444</v>
      </c>
      <c r="W151" s="38" t="s">
        <v>4445</v>
      </c>
      <c r="X151" s="30"/>
      <c r="Y151" s="25"/>
      <c r="Z151" s="25"/>
      <c r="AA151" s="25" t="s">
        <v>63</v>
      </c>
      <c r="AB151" s="31">
        <v>15000000</v>
      </c>
      <c r="AC151" s="25"/>
      <c r="AD151" s="25"/>
      <c r="AE151" s="30"/>
      <c r="AF151" s="25" t="s">
        <v>3206</v>
      </c>
      <c r="AG151" s="25"/>
      <c r="AH151" s="31"/>
      <c r="AI151" s="31"/>
      <c r="AJ151" s="25"/>
      <c r="AK151" s="25" t="s">
        <v>4446</v>
      </c>
      <c r="AL151" s="25"/>
      <c r="AM151" s="25"/>
      <c r="AN151" s="25"/>
      <c r="AO151" s="25"/>
      <c r="AP151" s="25"/>
    </row>
    <row r="152" spans="1:42" ht="133.5" customHeight="1">
      <c r="A152" s="24">
        <f t="shared" si="0"/>
        <v>151</v>
      </c>
      <c r="B152" s="25" t="s">
        <v>4447</v>
      </c>
      <c r="C152" s="25" t="s">
        <v>4448</v>
      </c>
      <c r="D152" s="25" t="s">
        <v>4449</v>
      </c>
      <c r="E152" s="40" t="s">
        <v>4450</v>
      </c>
      <c r="F152" s="35">
        <v>81332844816</v>
      </c>
      <c r="G152" s="27" t="s">
        <v>3193</v>
      </c>
      <c r="H152" s="25" t="s">
        <v>4448</v>
      </c>
      <c r="I152" s="25" t="s">
        <v>4448</v>
      </c>
      <c r="J152" s="25" t="s">
        <v>4451</v>
      </c>
      <c r="K152" s="27"/>
      <c r="L152" s="27"/>
      <c r="M152" s="27"/>
      <c r="N152" s="27" t="s">
        <v>102</v>
      </c>
      <c r="O152" s="25"/>
      <c r="P152" s="25" t="s">
        <v>3195</v>
      </c>
      <c r="Q152" s="25" t="s">
        <v>3195</v>
      </c>
      <c r="R152" s="25"/>
      <c r="S152" s="27">
        <v>2019</v>
      </c>
      <c r="T152" s="36" t="s">
        <v>4452</v>
      </c>
      <c r="U152" s="30"/>
      <c r="V152" s="106" t="s">
        <v>4453</v>
      </c>
      <c r="W152" s="38" t="s">
        <v>4454</v>
      </c>
      <c r="X152" s="30"/>
      <c r="Y152" s="25"/>
      <c r="Z152" s="25"/>
      <c r="AA152" s="25" t="s">
        <v>63</v>
      </c>
      <c r="AB152" s="31"/>
      <c r="AC152" s="25"/>
      <c r="AD152" s="25"/>
      <c r="AE152" s="30"/>
      <c r="AF152" s="25" t="s">
        <v>3198</v>
      </c>
      <c r="AG152" s="25"/>
      <c r="AH152" s="31"/>
      <c r="AI152" s="31"/>
      <c r="AJ152" s="25"/>
      <c r="AK152" s="25" t="s">
        <v>4455</v>
      </c>
      <c r="AL152" s="25"/>
      <c r="AM152" s="25"/>
      <c r="AN152" s="25"/>
      <c r="AO152" s="25"/>
      <c r="AP152" s="25"/>
    </row>
    <row r="153" spans="1:42" ht="98.25" customHeight="1">
      <c r="A153" s="24">
        <f t="shared" si="0"/>
        <v>152</v>
      </c>
      <c r="B153" s="25" t="s">
        <v>4456</v>
      </c>
      <c r="C153" s="25" t="s">
        <v>4457</v>
      </c>
      <c r="D153" s="25" t="s">
        <v>4458</v>
      </c>
      <c r="E153" s="40" t="s">
        <v>4459</v>
      </c>
      <c r="F153" s="35">
        <v>8563067593</v>
      </c>
      <c r="G153" s="27" t="s">
        <v>3180</v>
      </c>
      <c r="H153" s="25" t="s">
        <v>4457</v>
      </c>
      <c r="I153" s="25" t="s">
        <v>4457</v>
      </c>
      <c r="J153" s="25" t="s">
        <v>4460</v>
      </c>
      <c r="K153" s="27"/>
      <c r="L153" s="27"/>
      <c r="M153" s="27"/>
      <c r="N153" s="27" t="s">
        <v>102</v>
      </c>
      <c r="O153" s="25"/>
      <c r="P153" s="25" t="s">
        <v>3195</v>
      </c>
      <c r="Q153" s="25"/>
      <c r="R153" s="25"/>
      <c r="S153" s="27">
        <v>2019</v>
      </c>
      <c r="T153" s="25"/>
      <c r="U153" s="30"/>
      <c r="V153" s="106" t="s">
        <v>4461</v>
      </c>
      <c r="W153" s="38" t="s">
        <v>4462</v>
      </c>
      <c r="X153" s="30"/>
      <c r="Y153" s="25"/>
      <c r="Z153" s="25"/>
      <c r="AA153" s="25" t="s">
        <v>63</v>
      </c>
      <c r="AB153" s="31"/>
      <c r="AC153" s="25"/>
      <c r="AD153" s="25"/>
      <c r="AE153" s="30"/>
      <c r="AF153" s="25" t="s">
        <v>3206</v>
      </c>
      <c r="AG153" s="25"/>
      <c r="AH153" s="31"/>
      <c r="AI153" s="31"/>
      <c r="AJ153" s="27">
        <v>250</v>
      </c>
      <c r="AK153" s="25" t="s">
        <v>4446</v>
      </c>
      <c r="AL153" s="25"/>
      <c r="AM153" s="25"/>
      <c r="AN153" s="25"/>
      <c r="AO153" s="25"/>
      <c r="AP153" s="25"/>
    </row>
    <row r="154" spans="1:42" ht="106.5" customHeight="1">
      <c r="A154" s="24">
        <f t="shared" si="0"/>
        <v>153</v>
      </c>
      <c r="B154" s="25" t="s">
        <v>4463</v>
      </c>
      <c r="C154" s="25" t="s">
        <v>4464</v>
      </c>
      <c r="D154" s="25" t="s">
        <v>4465</v>
      </c>
      <c r="E154" s="40" t="s">
        <v>4466</v>
      </c>
      <c r="F154" s="35">
        <v>8175103700</v>
      </c>
      <c r="G154" s="27" t="s">
        <v>3193</v>
      </c>
      <c r="H154" s="25" t="s">
        <v>4464</v>
      </c>
      <c r="I154" s="25" t="s">
        <v>4464</v>
      </c>
      <c r="J154" s="25" t="s">
        <v>4467</v>
      </c>
      <c r="K154" s="27"/>
      <c r="L154" s="27"/>
      <c r="M154" s="27"/>
      <c r="N154" s="27" t="s">
        <v>102</v>
      </c>
      <c r="O154" s="25"/>
      <c r="P154" s="25" t="s">
        <v>3195</v>
      </c>
      <c r="Q154" s="25"/>
      <c r="R154" s="25"/>
      <c r="S154" s="27">
        <v>2019</v>
      </c>
      <c r="T154" s="33" t="s">
        <v>4063</v>
      </c>
      <c r="U154" s="30"/>
      <c r="V154" s="106" t="s">
        <v>4468</v>
      </c>
      <c r="W154" s="38" t="s">
        <v>4469</v>
      </c>
      <c r="X154" s="30"/>
      <c r="Y154" s="25"/>
      <c r="Z154" s="25"/>
      <c r="AA154" s="25" t="s">
        <v>63</v>
      </c>
      <c r="AB154" s="39">
        <v>10000000</v>
      </c>
      <c r="AC154" s="25"/>
      <c r="AD154" s="25"/>
      <c r="AE154" s="30"/>
      <c r="AF154" s="25" t="s">
        <v>3186</v>
      </c>
      <c r="AG154" s="25"/>
      <c r="AH154" s="31"/>
      <c r="AI154" s="31"/>
      <c r="AJ154" s="27">
        <v>450</v>
      </c>
      <c r="AK154" s="25" t="s">
        <v>4470</v>
      </c>
      <c r="AL154" s="25"/>
      <c r="AM154" s="25"/>
      <c r="AN154" s="25"/>
      <c r="AO154" s="25"/>
      <c r="AP154" s="25"/>
    </row>
    <row r="155" spans="1:42" ht="103.5" customHeight="1">
      <c r="A155" s="24">
        <f t="shared" si="0"/>
        <v>154</v>
      </c>
      <c r="B155" s="25" t="s">
        <v>4471</v>
      </c>
      <c r="C155" s="25" t="s">
        <v>4472</v>
      </c>
      <c r="D155" s="25" t="s">
        <v>4473</v>
      </c>
      <c r="E155" s="40" t="s">
        <v>4474</v>
      </c>
      <c r="F155" s="28" t="s">
        <v>4441</v>
      </c>
      <c r="G155" s="27" t="s">
        <v>3180</v>
      </c>
      <c r="H155" s="25" t="s">
        <v>4472</v>
      </c>
      <c r="I155" s="25" t="s">
        <v>4472</v>
      </c>
      <c r="J155" s="25" t="s">
        <v>4475</v>
      </c>
      <c r="K155" s="27"/>
      <c r="L155" s="27"/>
      <c r="M155" s="27"/>
      <c r="N155" s="27" t="s">
        <v>102</v>
      </c>
      <c r="O155" s="25"/>
      <c r="P155" s="25" t="s">
        <v>3195</v>
      </c>
      <c r="Q155" s="25" t="s">
        <v>3195</v>
      </c>
      <c r="R155" s="25"/>
      <c r="S155" s="27">
        <v>2019</v>
      </c>
      <c r="T155" s="25"/>
      <c r="U155" s="30"/>
      <c r="V155" s="106" t="s">
        <v>4476</v>
      </c>
      <c r="W155" s="38" t="s">
        <v>4477</v>
      </c>
      <c r="X155" s="30"/>
      <c r="Y155" s="25"/>
      <c r="Z155" s="25"/>
      <c r="AA155" s="25" t="s">
        <v>63</v>
      </c>
      <c r="AB155" s="39">
        <v>10000000</v>
      </c>
      <c r="AC155" s="25"/>
      <c r="AD155" s="25"/>
      <c r="AE155" s="30"/>
      <c r="AF155" s="25" t="s">
        <v>3198</v>
      </c>
      <c r="AG155" s="25"/>
      <c r="AH155" s="31"/>
      <c r="AI155" s="31"/>
      <c r="AJ155" s="27">
        <v>1750</v>
      </c>
      <c r="AK155" s="25" t="s">
        <v>143</v>
      </c>
      <c r="AL155" s="25"/>
      <c r="AM155" s="25"/>
      <c r="AN155" s="25"/>
      <c r="AO155" s="25"/>
      <c r="AP155" s="25"/>
    </row>
    <row r="156" spans="1:42" ht="115.5" customHeight="1">
      <c r="A156" s="24">
        <f t="shared" si="0"/>
        <v>155</v>
      </c>
      <c r="B156" s="25" t="s">
        <v>4478</v>
      </c>
      <c r="C156" s="25" t="s">
        <v>4479</v>
      </c>
      <c r="D156" s="25" t="s">
        <v>4480</v>
      </c>
      <c r="E156" s="40" t="s">
        <v>4481</v>
      </c>
      <c r="F156" s="35">
        <v>81335578178</v>
      </c>
      <c r="G156" s="27" t="s">
        <v>3180</v>
      </c>
      <c r="H156" s="25" t="s">
        <v>4479</v>
      </c>
      <c r="I156" s="25" t="s">
        <v>4479</v>
      </c>
      <c r="J156" s="25" t="s">
        <v>4482</v>
      </c>
      <c r="K156" s="27"/>
      <c r="L156" s="27"/>
      <c r="M156" s="27"/>
      <c r="N156" s="27" t="s">
        <v>102</v>
      </c>
      <c r="O156" s="25"/>
      <c r="P156" s="25" t="s">
        <v>3195</v>
      </c>
      <c r="Q156" s="27" t="s">
        <v>4307</v>
      </c>
      <c r="R156" s="27"/>
      <c r="S156" s="27">
        <v>2020</v>
      </c>
      <c r="T156" s="36" t="s">
        <v>4257</v>
      </c>
      <c r="U156" s="30"/>
      <c r="V156" s="106"/>
      <c r="W156" s="38" t="s">
        <v>4483</v>
      </c>
      <c r="X156" s="30"/>
      <c r="Y156" s="44"/>
      <c r="Z156" s="44"/>
      <c r="AA156" s="44" t="s">
        <v>63</v>
      </c>
      <c r="AB156" s="39">
        <v>30000000</v>
      </c>
      <c r="AC156" s="44"/>
      <c r="AD156" s="44"/>
      <c r="AE156" s="30"/>
      <c r="AF156" s="25" t="s">
        <v>3198</v>
      </c>
      <c r="AG156" s="25"/>
      <c r="AH156" s="31"/>
      <c r="AI156" s="31"/>
      <c r="AJ156" s="27">
        <v>38000</v>
      </c>
      <c r="AK156" s="25" t="s">
        <v>4484</v>
      </c>
      <c r="AL156" s="25"/>
      <c r="AM156" s="25"/>
      <c r="AN156" s="25"/>
      <c r="AO156" s="25"/>
      <c r="AP156" s="25"/>
    </row>
    <row r="157" spans="1:42" ht="105" customHeight="1">
      <c r="A157" s="24">
        <f t="shared" si="0"/>
        <v>156</v>
      </c>
      <c r="B157" s="25" t="s">
        <v>4485</v>
      </c>
      <c r="C157" s="25" t="s">
        <v>4486</v>
      </c>
      <c r="D157" s="25" t="s">
        <v>4487</v>
      </c>
      <c r="E157" s="40" t="s">
        <v>4488</v>
      </c>
      <c r="F157" s="35">
        <v>81231501067</v>
      </c>
      <c r="G157" s="27" t="s">
        <v>3180</v>
      </c>
      <c r="H157" s="27" t="s">
        <v>4489</v>
      </c>
      <c r="I157" s="25" t="s">
        <v>4486</v>
      </c>
      <c r="J157" s="25" t="s">
        <v>4482</v>
      </c>
      <c r="K157" s="27"/>
      <c r="L157" s="27"/>
      <c r="M157" s="27"/>
      <c r="N157" s="27" t="s">
        <v>102</v>
      </c>
      <c r="O157" s="25"/>
      <c r="P157" s="25"/>
      <c r="Q157" s="25"/>
      <c r="R157" s="25"/>
      <c r="S157" s="27">
        <v>2020</v>
      </c>
      <c r="T157" s="36" t="s">
        <v>4257</v>
      </c>
      <c r="U157" s="30"/>
      <c r="V157" s="106"/>
      <c r="W157" s="38" t="s">
        <v>4490</v>
      </c>
      <c r="X157" s="30"/>
      <c r="Y157" s="25"/>
      <c r="Z157" s="25"/>
      <c r="AA157" s="25" t="s">
        <v>63</v>
      </c>
      <c r="AB157" s="39">
        <v>25000000</v>
      </c>
      <c r="AC157" s="25"/>
      <c r="AD157" s="25"/>
      <c r="AE157" s="30"/>
      <c r="AF157" s="25" t="s">
        <v>3198</v>
      </c>
      <c r="AG157" s="25"/>
      <c r="AH157" s="39" t="s">
        <v>4491</v>
      </c>
      <c r="AI157" s="39" t="s">
        <v>3487</v>
      </c>
      <c r="AJ157" s="27">
        <v>38000</v>
      </c>
      <c r="AK157" s="25" t="s">
        <v>4492</v>
      </c>
      <c r="AL157" s="25"/>
      <c r="AM157" s="25"/>
      <c r="AN157" s="25"/>
      <c r="AO157" s="27" t="s">
        <v>4493</v>
      </c>
      <c r="AP157" s="27" t="s">
        <v>4494</v>
      </c>
    </row>
    <row r="158" spans="1:42" ht="141" customHeight="1">
      <c r="A158" s="24">
        <f t="shared" si="0"/>
        <v>157</v>
      </c>
      <c r="B158" s="26" t="s">
        <v>4495</v>
      </c>
      <c r="C158" s="25" t="s">
        <v>4496</v>
      </c>
      <c r="D158" s="25" t="s">
        <v>4497</v>
      </c>
      <c r="E158" s="27" t="s">
        <v>4498</v>
      </c>
      <c r="F158" s="35">
        <v>81217081996</v>
      </c>
      <c r="G158" s="27" t="s">
        <v>3180</v>
      </c>
      <c r="H158" s="25" t="s">
        <v>4496</v>
      </c>
      <c r="I158" s="25" t="s">
        <v>4496</v>
      </c>
      <c r="J158" s="25" t="s">
        <v>4499</v>
      </c>
      <c r="K158" s="27"/>
      <c r="L158" s="27"/>
      <c r="M158" s="27"/>
      <c r="N158" s="27" t="s">
        <v>102</v>
      </c>
      <c r="O158" s="25"/>
      <c r="P158" s="25"/>
      <c r="Q158" s="25"/>
      <c r="R158" s="25"/>
      <c r="S158" s="27">
        <v>2020</v>
      </c>
      <c r="T158" s="36" t="s">
        <v>4257</v>
      </c>
      <c r="U158" s="30"/>
      <c r="V158" s="106"/>
      <c r="W158" s="38" t="s">
        <v>4500</v>
      </c>
      <c r="X158" s="30"/>
      <c r="Y158" s="25"/>
      <c r="Z158" s="25"/>
      <c r="AA158" s="25" t="s">
        <v>63</v>
      </c>
      <c r="AB158" s="31"/>
      <c r="AC158" s="25"/>
      <c r="AD158" s="25"/>
      <c r="AE158" s="30"/>
      <c r="AF158" s="25" t="s">
        <v>3186</v>
      </c>
      <c r="AG158" s="25"/>
      <c r="AH158" s="31"/>
      <c r="AI158" s="31"/>
      <c r="AJ158" s="25"/>
      <c r="AK158" s="25" t="s">
        <v>4501</v>
      </c>
      <c r="AL158" s="25"/>
      <c r="AM158" s="25"/>
      <c r="AN158" s="25"/>
      <c r="AO158" s="27"/>
      <c r="AP158" s="25"/>
    </row>
    <row r="159" spans="1:42" ht="123.75" customHeight="1">
      <c r="A159" s="24">
        <f t="shared" si="0"/>
        <v>158</v>
      </c>
      <c r="B159" s="25" t="s">
        <v>4502</v>
      </c>
      <c r="C159" s="25" t="s">
        <v>4503</v>
      </c>
      <c r="D159" s="25" t="s">
        <v>4504</v>
      </c>
      <c r="E159" s="27" t="s">
        <v>4505</v>
      </c>
      <c r="F159" s="35">
        <v>8993760176</v>
      </c>
      <c r="G159" s="27" t="s">
        <v>3180</v>
      </c>
      <c r="H159" s="25" t="s">
        <v>4503</v>
      </c>
      <c r="I159" s="25" t="s">
        <v>4503</v>
      </c>
      <c r="J159" s="25" t="s">
        <v>4506</v>
      </c>
      <c r="K159" s="27"/>
      <c r="L159" s="27"/>
      <c r="M159" s="27"/>
      <c r="N159" s="27" t="s">
        <v>102</v>
      </c>
      <c r="O159" s="25"/>
      <c r="P159" s="25"/>
      <c r="Q159" s="25"/>
      <c r="R159" s="25"/>
      <c r="S159" s="27">
        <v>2020</v>
      </c>
      <c r="T159" s="36" t="s">
        <v>4257</v>
      </c>
      <c r="U159" s="30"/>
      <c r="V159" s="106"/>
      <c r="W159" s="38" t="s">
        <v>4507</v>
      </c>
      <c r="X159" s="30"/>
      <c r="Y159" s="25"/>
      <c r="Z159" s="25"/>
      <c r="AA159" s="25" t="s">
        <v>63</v>
      </c>
      <c r="AB159" s="31"/>
      <c r="AC159" s="25"/>
      <c r="AD159" s="25"/>
      <c r="AE159" s="30"/>
      <c r="AF159" s="25" t="s">
        <v>4508</v>
      </c>
      <c r="AG159" s="25"/>
      <c r="AH159" s="31"/>
      <c r="AI159" s="31"/>
      <c r="AJ159" s="25"/>
      <c r="AK159" s="25" t="s">
        <v>4509</v>
      </c>
      <c r="AL159" s="25"/>
      <c r="AM159" s="25"/>
      <c r="AN159" s="25"/>
      <c r="AO159" s="25"/>
      <c r="AP159" s="25"/>
    </row>
    <row r="160" spans="1:42" ht="111.75" customHeight="1">
      <c r="A160" s="24">
        <f t="shared" si="0"/>
        <v>159</v>
      </c>
      <c r="B160" s="26" t="s">
        <v>4510</v>
      </c>
      <c r="C160" s="25" t="s">
        <v>4511</v>
      </c>
      <c r="D160" s="25" t="s">
        <v>4512</v>
      </c>
      <c r="E160" s="40" t="s">
        <v>4513</v>
      </c>
      <c r="F160" s="35">
        <v>85100619678</v>
      </c>
      <c r="G160" s="27" t="s">
        <v>3180</v>
      </c>
      <c r="H160" s="25" t="s">
        <v>4511</v>
      </c>
      <c r="I160" s="25" t="s">
        <v>4511</v>
      </c>
      <c r="J160" s="25" t="s">
        <v>4514</v>
      </c>
      <c r="K160" s="27"/>
      <c r="L160" s="27"/>
      <c r="M160" s="27"/>
      <c r="N160" s="27" t="s">
        <v>102</v>
      </c>
      <c r="O160" s="25"/>
      <c r="P160" s="25"/>
      <c r="Q160" s="25"/>
      <c r="R160" s="25"/>
      <c r="S160" s="27">
        <v>2020</v>
      </c>
      <c r="T160" s="36" t="s">
        <v>4257</v>
      </c>
      <c r="U160" s="30"/>
      <c r="V160" s="106"/>
      <c r="W160" s="38" t="s">
        <v>4515</v>
      </c>
      <c r="X160" s="30"/>
      <c r="Y160" s="25"/>
      <c r="Z160" s="25"/>
      <c r="AA160" s="25" t="s">
        <v>63</v>
      </c>
      <c r="AB160" s="31"/>
      <c r="AC160" s="25"/>
      <c r="AD160" s="25"/>
      <c r="AE160" s="30"/>
      <c r="AF160" s="25" t="s">
        <v>4508</v>
      </c>
      <c r="AG160" s="25"/>
      <c r="AH160" s="31"/>
      <c r="AI160" s="31"/>
      <c r="AJ160" s="25"/>
      <c r="AK160" s="25" t="s">
        <v>4516</v>
      </c>
      <c r="AL160" s="25"/>
      <c r="AM160" s="25"/>
      <c r="AN160" s="25"/>
      <c r="AO160" s="25"/>
      <c r="AP160" s="25"/>
    </row>
    <row r="161" spans="1:42" ht="87.75" customHeight="1">
      <c r="A161" s="24">
        <f t="shared" si="0"/>
        <v>160</v>
      </c>
      <c r="B161" s="25" t="s">
        <v>4517</v>
      </c>
      <c r="C161" s="25" t="s">
        <v>4518</v>
      </c>
      <c r="D161" s="25" t="s">
        <v>4519</v>
      </c>
      <c r="E161" s="40" t="s">
        <v>4520</v>
      </c>
      <c r="F161" s="35">
        <v>81331072708</v>
      </c>
      <c r="G161" s="27" t="s">
        <v>3180</v>
      </c>
      <c r="H161" s="25" t="s">
        <v>4518</v>
      </c>
      <c r="I161" s="25" t="s">
        <v>4518</v>
      </c>
      <c r="J161" s="25" t="s">
        <v>4521</v>
      </c>
      <c r="K161" s="27"/>
      <c r="L161" s="27"/>
      <c r="M161" s="27"/>
      <c r="N161" s="27" t="s">
        <v>102</v>
      </c>
      <c r="O161" s="25"/>
      <c r="P161" s="25"/>
      <c r="Q161" s="25" t="s">
        <v>3195</v>
      </c>
      <c r="R161" s="25"/>
      <c r="S161" s="27">
        <v>2020</v>
      </c>
      <c r="T161" s="36" t="s">
        <v>4257</v>
      </c>
      <c r="U161" s="30"/>
      <c r="V161" s="106"/>
      <c r="W161" s="38" t="s">
        <v>4522</v>
      </c>
      <c r="X161" s="30"/>
      <c r="Y161" s="25"/>
      <c r="Z161" s="25"/>
      <c r="AA161" s="25" t="s">
        <v>63</v>
      </c>
      <c r="AB161" s="31"/>
      <c r="AC161" s="25"/>
      <c r="AD161" s="25"/>
      <c r="AE161" s="30"/>
      <c r="AF161" s="25" t="s">
        <v>3198</v>
      </c>
      <c r="AG161" s="25"/>
      <c r="AH161" s="31"/>
      <c r="AI161" s="31"/>
      <c r="AJ161" s="25"/>
      <c r="AK161" s="43" t="s">
        <v>4523</v>
      </c>
      <c r="AL161" s="25"/>
      <c r="AM161" s="25"/>
      <c r="AN161" s="25"/>
      <c r="AO161" s="25"/>
      <c r="AP161" s="25"/>
    </row>
    <row r="162" spans="1:42" ht="87.75" customHeight="1">
      <c r="A162" s="24">
        <f t="shared" si="0"/>
        <v>161</v>
      </c>
      <c r="B162" s="25" t="s">
        <v>4524</v>
      </c>
      <c r="C162" s="25" t="s">
        <v>4525</v>
      </c>
      <c r="D162" s="25" t="s">
        <v>4526</v>
      </c>
      <c r="E162" s="40" t="s">
        <v>4527</v>
      </c>
      <c r="F162" s="35">
        <v>85785441687</v>
      </c>
      <c r="G162" s="27" t="s">
        <v>3180</v>
      </c>
      <c r="H162" s="25" t="s">
        <v>4525</v>
      </c>
      <c r="I162" s="25" t="s">
        <v>4525</v>
      </c>
      <c r="J162" s="25" t="s">
        <v>4528</v>
      </c>
      <c r="K162" s="27"/>
      <c r="L162" s="27"/>
      <c r="M162" s="27"/>
      <c r="N162" s="27" t="s">
        <v>102</v>
      </c>
      <c r="O162" s="25"/>
      <c r="P162" s="25"/>
      <c r="Q162" s="25"/>
      <c r="R162" s="25"/>
      <c r="S162" s="27">
        <v>2020</v>
      </c>
      <c r="T162" s="36" t="s">
        <v>4257</v>
      </c>
      <c r="U162" s="30"/>
      <c r="V162" s="106"/>
      <c r="W162" s="38" t="s">
        <v>4529</v>
      </c>
      <c r="X162" s="30"/>
      <c r="Y162" s="25"/>
      <c r="Z162" s="25"/>
      <c r="AA162" s="25" t="s">
        <v>63</v>
      </c>
      <c r="AB162" s="31"/>
      <c r="AC162" s="25"/>
      <c r="AD162" s="25"/>
      <c r="AE162" s="30"/>
      <c r="AF162" s="25" t="s">
        <v>4508</v>
      </c>
      <c r="AG162" s="25"/>
      <c r="AH162" s="31"/>
      <c r="AI162" s="31"/>
      <c r="AJ162" s="25"/>
      <c r="AK162" s="43" t="s">
        <v>4530</v>
      </c>
      <c r="AL162" s="25"/>
      <c r="AM162" s="25"/>
      <c r="AN162" s="25"/>
      <c r="AO162" s="25"/>
      <c r="AP162" s="25"/>
    </row>
    <row r="163" spans="1:42" ht="87.75" customHeight="1">
      <c r="A163" s="24">
        <f t="shared" si="0"/>
        <v>162</v>
      </c>
      <c r="B163" s="25" t="s">
        <v>4531</v>
      </c>
      <c r="C163" s="25" t="s">
        <v>4532</v>
      </c>
      <c r="D163" s="25" t="s">
        <v>4533</v>
      </c>
      <c r="E163" s="40" t="s">
        <v>4534</v>
      </c>
      <c r="F163" s="35">
        <v>81939484325</v>
      </c>
      <c r="G163" s="27" t="s">
        <v>3180</v>
      </c>
      <c r="H163" s="25" t="s">
        <v>4532</v>
      </c>
      <c r="I163" s="25" t="s">
        <v>4532</v>
      </c>
      <c r="J163" s="25" t="s">
        <v>4535</v>
      </c>
      <c r="K163" s="27"/>
      <c r="L163" s="27"/>
      <c r="M163" s="27"/>
      <c r="N163" s="27" t="s">
        <v>102</v>
      </c>
      <c r="O163" s="25"/>
      <c r="P163" s="25"/>
      <c r="Q163" s="25" t="s">
        <v>3195</v>
      </c>
      <c r="R163" s="25"/>
      <c r="S163" s="27">
        <v>2020</v>
      </c>
      <c r="T163" s="33" t="s">
        <v>4063</v>
      </c>
      <c r="U163" s="30"/>
      <c r="V163" s="106"/>
      <c r="W163" s="38" t="s">
        <v>4536</v>
      </c>
      <c r="X163" s="30"/>
      <c r="Y163" s="25"/>
      <c r="Z163" s="25"/>
      <c r="AA163" s="25" t="s">
        <v>63</v>
      </c>
      <c r="AB163" s="31"/>
      <c r="AC163" s="25"/>
      <c r="AD163" s="25"/>
      <c r="AE163" s="30"/>
      <c r="AF163" s="25" t="s">
        <v>3198</v>
      </c>
      <c r="AG163" s="25"/>
      <c r="AH163" s="31"/>
      <c r="AI163" s="31"/>
      <c r="AJ163" s="25"/>
      <c r="AK163" s="43" t="s">
        <v>4537</v>
      </c>
      <c r="AL163" s="25"/>
      <c r="AM163" s="25"/>
      <c r="AN163" s="25"/>
      <c r="AO163" s="25"/>
      <c r="AP163" s="25"/>
    </row>
    <row r="164" spans="1:42" ht="57" customHeight="1">
      <c r="A164" s="24">
        <f t="shared" si="0"/>
        <v>163</v>
      </c>
      <c r="B164" s="25" t="s">
        <v>4538</v>
      </c>
      <c r="C164" s="25" t="s">
        <v>4539</v>
      </c>
      <c r="D164" s="25" t="s">
        <v>4540</v>
      </c>
      <c r="E164" s="27" t="s">
        <v>4541</v>
      </c>
      <c r="F164" s="35">
        <v>89622296134</v>
      </c>
      <c r="G164" s="27" t="s">
        <v>3180</v>
      </c>
      <c r="H164" s="25" t="s">
        <v>4539</v>
      </c>
      <c r="I164" s="25" t="s">
        <v>4539</v>
      </c>
      <c r="J164" s="25" t="s">
        <v>4542</v>
      </c>
      <c r="K164" s="27"/>
      <c r="L164" s="27"/>
      <c r="M164" s="27"/>
      <c r="N164" s="27" t="s">
        <v>102</v>
      </c>
      <c r="O164" s="25"/>
      <c r="P164" s="25"/>
      <c r="Q164" s="25"/>
      <c r="R164" s="25"/>
      <c r="S164" s="27">
        <v>2020</v>
      </c>
      <c r="T164" s="33" t="s">
        <v>3203</v>
      </c>
      <c r="U164" s="30"/>
      <c r="V164" s="106"/>
      <c r="W164" s="38" t="s">
        <v>4543</v>
      </c>
      <c r="X164" s="30"/>
      <c r="Y164" s="25"/>
      <c r="Z164" s="25"/>
      <c r="AA164" s="25" t="s">
        <v>63</v>
      </c>
      <c r="AB164" s="31"/>
      <c r="AC164" s="25"/>
      <c r="AD164" s="25"/>
      <c r="AE164" s="30"/>
      <c r="AF164" s="25" t="s">
        <v>4508</v>
      </c>
      <c r="AG164" s="25"/>
      <c r="AH164" s="31"/>
      <c r="AI164" s="31"/>
      <c r="AJ164" s="25"/>
      <c r="AK164" s="43" t="s">
        <v>4544</v>
      </c>
      <c r="AL164" s="25"/>
      <c r="AM164" s="25"/>
      <c r="AN164" s="25"/>
      <c r="AO164" s="25"/>
      <c r="AP164" s="25"/>
    </row>
    <row r="165" spans="1:42" ht="127.5" customHeight="1">
      <c r="A165" s="24">
        <f t="shared" si="0"/>
        <v>164</v>
      </c>
      <c r="B165" s="25" t="s">
        <v>4545</v>
      </c>
      <c r="C165" s="25" t="s">
        <v>4546</v>
      </c>
      <c r="D165" s="25" t="s">
        <v>4547</v>
      </c>
      <c r="E165" s="40" t="s">
        <v>4548</v>
      </c>
      <c r="F165" s="40" t="s">
        <v>4549</v>
      </c>
      <c r="G165" s="27" t="s">
        <v>3180</v>
      </c>
      <c r="H165" s="25" t="s">
        <v>4546</v>
      </c>
      <c r="I165" s="25" t="s">
        <v>4546</v>
      </c>
      <c r="J165" s="25" t="s">
        <v>4550</v>
      </c>
      <c r="K165" s="27"/>
      <c r="L165" s="27"/>
      <c r="M165" s="27"/>
      <c r="N165" s="27" t="s">
        <v>102</v>
      </c>
      <c r="O165" s="25"/>
      <c r="P165" s="25"/>
      <c r="Q165" s="25"/>
      <c r="R165" s="25"/>
      <c r="S165" s="27">
        <v>2020</v>
      </c>
      <c r="T165" s="33" t="s">
        <v>3203</v>
      </c>
      <c r="U165" s="30"/>
      <c r="V165" s="106"/>
      <c r="W165" s="38" t="s">
        <v>4551</v>
      </c>
      <c r="X165" s="30"/>
      <c r="Y165" s="25"/>
      <c r="Z165" s="25"/>
      <c r="AA165" s="25" t="s">
        <v>63</v>
      </c>
      <c r="AB165" s="31"/>
      <c r="AC165" s="25"/>
      <c r="AD165" s="25"/>
      <c r="AE165" s="30"/>
      <c r="AF165" s="25" t="s">
        <v>4508</v>
      </c>
      <c r="AG165" s="27" t="s">
        <v>4552</v>
      </c>
      <c r="AH165" s="31"/>
      <c r="AI165" s="31"/>
      <c r="AJ165" s="25"/>
      <c r="AK165" s="25" t="s">
        <v>105</v>
      </c>
      <c r="AL165" s="25"/>
      <c r="AM165" s="25"/>
      <c r="AN165" s="25"/>
      <c r="AO165" s="25"/>
      <c r="AP165" s="25"/>
    </row>
    <row r="166" spans="1:42" ht="72" customHeight="1">
      <c r="A166" s="24">
        <f t="shared" si="0"/>
        <v>165</v>
      </c>
      <c r="B166" s="25" t="s">
        <v>4553</v>
      </c>
      <c r="C166" s="25" t="s">
        <v>4554</v>
      </c>
      <c r="D166" s="25" t="s">
        <v>4555</v>
      </c>
      <c r="E166" s="40" t="s">
        <v>4556</v>
      </c>
      <c r="F166" s="40" t="s">
        <v>4557</v>
      </c>
      <c r="G166" s="27" t="s">
        <v>3193</v>
      </c>
      <c r="H166" s="25" t="s">
        <v>4554</v>
      </c>
      <c r="I166" s="25" t="s">
        <v>4554</v>
      </c>
      <c r="J166" s="25" t="s">
        <v>4558</v>
      </c>
      <c r="K166" s="27"/>
      <c r="L166" s="27"/>
      <c r="M166" s="27"/>
      <c r="N166" s="27" t="s">
        <v>102</v>
      </c>
      <c r="O166" s="25"/>
      <c r="P166" s="25"/>
      <c r="Q166" s="25" t="s">
        <v>3195</v>
      </c>
      <c r="R166" s="25"/>
      <c r="S166" s="27">
        <v>2020</v>
      </c>
      <c r="T166" s="33" t="s">
        <v>3203</v>
      </c>
      <c r="U166" s="30"/>
      <c r="V166" s="106"/>
      <c r="W166" s="38" t="s">
        <v>4559</v>
      </c>
      <c r="X166" s="30"/>
      <c r="Y166" s="25"/>
      <c r="Z166" s="25"/>
      <c r="AA166" s="25" t="s">
        <v>63</v>
      </c>
      <c r="AB166" s="31"/>
      <c r="AC166" s="25"/>
      <c r="AD166" s="25"/>
      <c r="AE166" s="30"/>
      <c r="AF166" s="25" t="s">
        <v>3198</v>
      </c>
      <c r="AG166" s="27" t="s">
        <v>4560</v>
      </c>
      <c r="AH166" s="39" t="s">
        <v>4561</v>
      </c>
      <c r="AI166" s="39"/>
      <c r="AJ166" s="25"/>
      <c r="AK166" s="25" t="s">
        <v>105</v>
      </c>
      <c r="AL166" s="25"/>
      <c r="AM166" s="25"/>
      <c r="AN166" s="25"/>
      <c r="AO166" s="25"/>
      <c r="AP166" s="25"/>
    </row>
    <row r="167" spans="1:42" ht="80.25" customHeight="1">
      <c r="A167" s="24">
        <f t="shared" si="0"/>
        <v>166</v>
      </c>
      <c r="B167" s="25" t="s">
        <v>4562</v>
      </c>
      <c r="C167" s="25" t="s">
        <v>4563</v>
      </c>
      <c r="D167" s="25" t="s">
        <v>4564</v>
      </c>
      <c r="E167" s="40" t="s">
        <v>4565</v>
      </c>
      <c r="F167" s="40" t="s">
        <v>4566</v>
      </c>
      <c r="G167" s="27" t="s">
        <v>3180</v>
      </c>
      <c r="H167" s="25" t="s">
        <v>4563</v>
      </c>
      <c r="I167" s="25" t="s">
        <v>4563</v>
      </c>
      <c r="J167" s="25" t="s">
        <v>4567</v>
      </c>
      <c r="K167" s="27"/>
      <c r="L167" s="27"/>
      <c r="M167" s="27"/>
      <c r="N167" s="27" t="s">
        <v>102</v>
      </c>
      <c r="O167" s="40" t="s">
        <v>102</v>
      </c>
      <c r="P167" s="40" t="s">
        <v>102</v>
      </c>
      <c r="Q167" s="40" t="s">
        <v>102</v>
      </c>
      <c r="R167" s="27"/>
      <c r="S167" s="27">
        <v>2020</v>
      </c>
      <c r="T167" s="33" t="s">
        <v>3248</v>
      </c>
      <c r="U167" s="30"/>
      <c r="V167" s="106"/>
      <c r="W167" s="38" t="s">
        <v>4568</v>
      </c>
      <c r="X167" s="30"/>
      <c r="Y167" s="44"/>
      <c r="Z167" s="44"/>
      <c r="AA167" s="44" t="s">
        <v>63</v>
      </c>
      <c r="AB167" s="39" t="s">
        <v>33</v>
      </c>
      <c r="AC167" s="44"/>
      <c r="AD167" s="44"/>
      <c r="AE167" s="30"/>
      <c r="AF167" s="25" t="s">
        <v>3198</v>
      </c>
      <c r="AG167" s="25"/>
      <c r="AH167" s="31"/>
      <c r="AI167" s="31"/>
      <c r="AJ167" s="27">
        <v>500</v>
      </c>
      <c r="AK167" s="25" t="s">
        <v>105</v>
      </c>
      <c r="AL167" s="25"/>
      <c r="AM167" s="25"/>
      <c r="AN167" s="25"/>
      <c r="AO167" s="25"/>
      <c r="AP167" s="25"/>
    </row>
    <row r="168" spans="1:42" ht="92.25" customHeight="1">
      <c r="A168" s="24">
        <f t="shared" si="0"/>
        <v>167</v>
      </c>
      <c r="B168" s="25" t="s">
        <v>4569</v>
      </c>
      <c r="C168" s="25" t="s">
        <v>4570</v>
      </c>
      <c r="D168" s="25" t="s">
        <v>4571</v>
      </c>
      <c r="E168" s="40" t="s">
        <v>4572</v>
      </c>
      <c r="F168" s="35">
        <v>89530387240</v>
      </c>
      <c r="G168" s="27" t="s">
        <v>3180</v>
      </c>
      <c r="H168" s="25" t="s">
        <v>4570</v>
      </c>
      <c r="I168" s="25" t="s">
        <v>4570</v>
      </c>
      <c r="J168" s="25" t="s">
        <v>4573</v>
      </c>
      <c r="K168" s="27"/>
      <c r="L168" s="27"/>
      <c r="M168" s="27"/>
      <c r="N168" s="27" t="s">
        <v>102</v>
      </c>
      <c r="O168" s="25"/>
      <c r="P168" s="25"/>
      <c r="Q168" s="25"/>
      <c r="R168" s="25"/>
      <c r="S168" s="27">
        <v>2020</v>
      </c>
      <c r="T168" s="33" t="s">
        <v>3248</v>
      </c>
      <c r="U168" s="30"/>
      <c r="V168" s="106"/>
      <c r="W168" s="38" t="s">
        <v>4574</v>
      </c>
      <c r="X168" s="30"/>
      <c r="Y168" s="25"/>
      <c r="Z168" s="25"/>
      <c r="AA168" s="25" t="s">
        <v>63</v>
      </c>
      <c r="AB168" s="31"/>
      <c r="AC168" s="25"/>
      <c r="AD168" s="25"/>
      <c r="AE168" s="30"/>
      <c r="AF168" s="25" t="s">
        <v>4508</v>
      </c>
      <c r="AG168" s="25"/>
      <c r="AH168" s="31"/>
      <c r="AI168" s="31"/>
      <c r="AJ168" s="25"/>
      <c r="AK168" s="25" t="s">
        <v>105</v>
      </c>
      <c r="AL168" s="25"/>
      <c r="AM168" s="25"/>
      <c r="AN168" s="25"/>
      <c r="AO168" s="25"/>
      <c r="AP168" s="25"/>
    </row>
    <row r="169" spans="1:42" ht="80.25" customHeight="1">
      <c r="A169" s="24">
        <f t="shared" si="0"/>
        <v>168</v>
      </c>
      <c r="B169" s="25" t="s">
        <v>4575</v>
      </c>
      <c r="C169" s="25" t="s">
        <v>4576</v>
      </c>
      <c r="D169" s="25" t="s">
        <v>4577</v>
      </c>
      <c r="E169" s="40" t="s">
        <v>4578</v>
      </c>
      <c r="F169" s="35">
        <v>85100928059</v>
      </c>
      <c r="G169" s="27" t="s">
        <v>3193</v>
      </c>
      <c r="H169" s="25" t="s">
        <v>4576</v>
      </c>
      <c r="I169" s="25" t="s">
        <v>4576</v>
      </c>
      <c r="J169" s="25" t="s">
        <v>4579</v>
      </c>
      <c r="K169" s="27"/>
      <c r="L169" s="27"/>
      <c r="M169" s="27"/>
      <c r="N169" s="27" t="s">
        <v>102</v>
      </c>
      <c r="O169" s="25"/>
      <c r="P169" s="25"/>
      <c r="Q169" s="25"/>
      <c r="R169" s="25"/>
      <c r="S169" s="27">
        <v>2020</v>
      </c>
      <c r="T169" s="33" t="s">
        <v>3248</v>
      </c>
      <c r="U169" s="30"/>
      <c r="V169" s="106"/>
      <c r="W169" s="38" t="s">
        <v>4580</v>
      </c>
      <c r="X169" s="30"/>
      <c r="Y169" s="25"/>
      <c r="Z169" s="25"/>
      <c r="AA169" s="25" t="s">
        <v>63</v>
      </c>
      <c r="AB169" s="31"/>
      <c r="AC169" s="25"/>
      <c r="AD169" s="25"/>
      <c r="AE169" s="30"/>
      <c r="AF169" s="25" t="s">
        <v>3198</v>
      </c>
      <c r="AG169" s="25"/>
      <c r="AH169" s="31"/>
      <c r="AI169" s="31"/>
      <c r="AJ169" s="25"/>
      <c r="AK169" s="25" t="s">
        <v>105</v>
      </c>
      <c r="AL169" s="25"/>
      <c r="AM169" s="25"/>
      <c r="AN169" s="25"/>
      <c r="AO169" s="25"/>
      <c r="AP169" s="25"/>
    </row>
    <row r="170" spans="1:42" ht="80.25" customHeight="1">
      <c r="A170" s="24">
        <f t="shared" si="0"/>
        <v>169</v>
      </c>
      <c r="B170" s="25" t="s">
        <v>4581</v>
      </c>
      <c r="C170" s="25" t="s">
        <v>4582</v>
      </c>
      <c r="D170" s="25" t="s">
        <v>4583</v>
      </c>
      <c r="E170" s="40" t="s">
        <v>2557</v>
      </c>
      <c r="F170" s="35">
        <v>81231490545</v>
      </c>
      <c r="G170" s="27" t="s">
        <v>3180</v>
      </c>
      <c r="H170" s="25" t="s">
        <v>4582</v>
      </c>
      <c r="I170" s="25" t="s">
        <v>4582</v>
      </c>
      <c r="J170" s="25" t="s">
        <v>2561</v>
      </c>
      <c r="K170" s="27"/>
      <c r="L170" s="27"/>
      <c r="M170" s="27"/>
      <c r="N170" s="27" t="s">
        <v>102</v>
      </c>
      <c r="O170" s="25"/>
      <c r="P170" s="25"/>
      <c r="Q170" s="25" t="s">
        <v>3195</v>
      </c>
      <c r="R170" s="25"/>
      <c r="S170" s="27">
        <v>2020</v>
      </c>
      <c r="T170" s="25"/>
      <c r="U170" s="30"/>
      <c r="V170" s="106"/>
      <c r="W170" s="38" t="s">
        <v>4584</v>
      </c>
      <c r="X170" s="30"/>
      <c r="Y170" s="25"/>
      <c r="Z170" s="25"/>
      <c r="AA170" s="25" t="s">
        <v>63</v>
      </c>
      <c r="AB170" s="31"/>
      <c r="AC170" s="25"/>
      <c r="AD170" s="25"/>
      <c r="AE170" s="30"/>
      <c r="AF170" s="25" t="s">
        <v>3198</v>
      </c>
      <c r="AG170" s="25"/>
      <c r="AH170" s="31"/>
      <c r="AI170" s="31"/>
      <c r="AJ170" s="25"/>
      <c r="AK170" s="25" t="s">
        <v>105</v>
      </c>
      <c r="AL170" s="25"/>
      <c r="AM170" s="25"/>
      <c r="AN170" s="25"/>
      <c r="AO170" s="25"/>
      <c r="AP170" s="25"/>
    </row>
    <row r="171" spans="1:42" ht="114" customHeight="1">
      <c r="A171" s="24">
        <f t="shared" si="0"/>
        <v>170</v>
      </c>
      <c r="B171" s="25" t="s">
        <v>4585</v>
      </c>
      <c r="C171" s="25" t="s">
        <v>4586</v>
      </c>
      <c r="D171" s="25" t="s">
        <v>4587</v>
      </c>
      <c r="E171" s="40" t="s">
        <v>4588</v>
      </c>
      <c r="F171" s="45" t="s">
        <v>4589</v>
      </c>
      <c r="G171" s="27" t="s">
        <v>3180</v>
      </c>
      <c r="H171" s="25" t="s">
        <v>4586</v>
      </c>
      <c r="I171" s="25" t="s">
        <v>4586</v>
      </c>
      <c r="J171" s="25" t="s">
        <v>4590</v>
      </c>
      <c r="K171" s="27"/>
      <c r="L171" s="27"/>
      <c r="M171" s="27"/>
      <c r="N171" s="27" t="s">
        <v>102</v>
      </c>
      <c r="O171" s="25"/>
      <c r="P171" s="25"/>
      <c r="Q171" s="25"/>
      <c r="R171" s="25"/>
      <c r="S171" s="27">
        <v>2020</v>
      </c>
      <c r="T171" s="33" t="s">
        <v>4591</v>
      </c>
      <c r="U171" s="30"/>
      <c r="V171" s="106"/>
      <c r="W171" s="38" t="s">
        <v>4592</v>
      </c>
      <c r="X171" s="30"/>
      <c r="Y171" s="25"/>
      <c r="Z171" s="25"/>
      <c r="AA171" s="25" t="s">
        <v>63</v>
      </c>
      <c r="AB171" s="31"/>
      <c r="AC171" s="25"/>
      <c r="AD171" s="25"/>
      <c r="AE171" s="30"/>
      <c r="AF171" s="25" t="s">
        <v>4508</v>
      </c>
      <c r="AG171" s="25"/>
      <c r="AH171" s="31"/>
      <c r="AI171" s="31"/>
      <c r="AJ171" s="25"/>
      <c r="AK171" s="25" t="s">
        <v>105</v>
      </c>
      <c r="AL171" s="25"/>
      <c r="AM171" s="25"/>
      <c r="AN171" s="25"/>
      <c r="AO171" s="25"/>
      <c r="AP171" s="25"/>
    </row>
    <row r="172" spans="1:42" ht="80.25" customHeight="1">
      <c r="A172" s="24">
        <f t="shared" si="0"/>
        <v>171</v>
      </c>
      <c r="B172" s="26" t="s">
        <v>4593</v>
      </c>
      <c r="C172" s="25" t="s">
        <v>4594</v>
      </c>
      <c r="D172" s="25" t="s">
        <v>4595</v>
      </c>
      <c r="E172" s="40" t="s">
        <v>4596</v>
      </c>
      <c r="F172" s="29">
        <v>81280618445</v>
      </c>
      <c r="G172" s="27" t="s">
        <v>3180</v>
      </c>
      <c r="H172" s="25" t="s">
        <v>4594</v>
      </c>
      <c r="I172" s="25" t="s">
        <v>4594</v>
      </c>
      <c r="J172" s="25" t="s">
        <v>4597</v>
      </c>
      <c r="K172" s="27"/>
      <c r="L172" s="27"/>
      <c r="M172" s="27"/>
      <c r="N172" s="27" t="s">
        <v>102</v>
      </c>
      <c r="O172" s="25"/>
      <c r="P172" s="25"/>
      <c r="Q172" s="25" t="s">
        <v>3195</v>
      </c>
      <c r="R172" s="25"/>
      <c r="S172" s="27">
        <v>2020</v>
      </c>
      <c r="T172" s="33" t="s">
        <v>4063</v>
      </c>
      <c r="U172" s="30"/>
      <c r="V172" s="106"/>
      <c r="W172" s="38" t="s">
        <v>4598</v>
      </c>
      <c r="X172" s="30"/>
      <c r="Y172" s="25"/>
      <c r="Z172" s="25"/>
      <c r="AA172" s="25" t="s">
        <v>63</v>
      </c>
      <c r="AB172" s="31"/>
      <c r="AC172" s="25"/>
      <c r="AD172" s="25"/>
      <c r="AE172" s="30"/>
      <c r="AF172" s="25" t="s">
        <v>3198</v>
      </c>
      <c r="AG172" s="25"/>
      <c r="AH172" s="31"/>
      <c r="AI172" s="31"/>
      <c r="AJ172" s="25"/>
      <c r="AK172" s="25" t="s">
        <v>105</v>
      </c>
      <c r="AL172" s="25"/>
      <c r="AM172" s="25"/>
      <c r="AN172" s="25"/>
      <c r="AO172" s="25"/>
      <c r="AP172" s="25"/>
    </row>
    <row r="173" spans="1:42" ht="107.25" customHeight="1">
      <c r="A173" s="24">
        <f t="shared" si="0"/>
        <v>172</v>
      </c>
      <c r="B173" s="26" t="s">
        <v>4599</v>
      </c>
      <c r="C173" s="25" t="s">
        <v>4600</v>
      </c>
      <c r="D173" s="25" t="s">
        <v>4601</v>
      </c>
      <c r="E173" s="40" t="s">
        <v>4602</v>
      </c>
      <c r="F173" s="35">
        <v>81703164800</v>
      </c>
      <c r="G173" s="27" t="s">
        <v>3180</v>
      </c>
      <c r="H173" s="25" t="s">
        <v>4600</v>
      </c>
      <c r="I173" s="25" t="s">
        <v>4600</v>
      </c>
      <c r="J173" s="25" t="s">
        <v>4603</v>
      </c>
      <c r="K173" s="27"/>
      <c r="L173" s="27"/>
      <c r="M173" s="27"/>
      <c r="N173" s="27" t="s">
        <v>102</v>
      </c>
      <c r="O173" s="25"/>
      <c r="P173" s="25"/>
      <c r="Q173" s="25"/>
      <c r="R173" s="25"/>
      <c r="S173" s="27">
        <v>2020</v>
      </c>
      <c r="T173" s="33" t="s">
        <v>3203</v>
      </c>
      <c r="U173" s="30"/>
      <c r="V173" s="106"/>
      <c r="W173" s="38" t="s">
        <v>4604</v>
      </c>
      <c r="X173" s="30"/>
      <c r="Y173" s="25"/>
      <c r="Z173" s="25"/>
      <c r="AA173" s="25" t="s">
        <v>63</v>
      </c>
      <c r="AB173" s="31"/>
      <c r="AC173" s="25"/>
      <c r="AD173" s="25"/>
      <c r="AE173" s="30"/>
      <c r="AF173" s="25" t="s">
        <v>4508</v>
      </c>
      <c r="AG173" s="25"/>
      <c r="AH173" s="31"/>
      <c r="AI173" s="31"/>
      <c r="AJ173" s="25"/>
      <c r="AK173" s="25" t="s">
        <v>105</v>
      </c>
      <c r="AL173" s="25"/>
      <c r="AM173" s="25"/>
      <c r="AN173" s="25"/>
      <c r="AO173" s="25"/>
      <c r="AP173" s="25"/>
    </row>
    <row r="174" spans="1:42" ht="80.25" customHeight="1">
      <c r="A174" s="24">
        <f t="shared" si="0"/>
        <v>173</v>
      </c>
      <c r="B174" s="26" t="s">
        <v>4605</v>
      </c>
      <c r="C174" s="25" t="s">
        <v>4606</v>
      </c>
      <c r="D174" s="25" t="s">
        <v>4607</v>
      </c>
      <c r="E174" s="40" t="s">
        <v>4608</v>
      </c>
      <c r="F174" s="35">
        <v>81217272233</v>
      </c>
      <c r="G174" s="27" t="s">
        <v>3180</v>
      </c>
      <c r="H174" s="25" t="s">
        <v>4606</v>
      </c>
      <c r="I174" s="25" t="s">
        <v>4606</v>
      </c>
      <c r="J174" s="46" t="s">
        <v>4609</v>
      </c>
      <c r="K174" s="27"/>
      <c r="L174" s="27"/>
      <c r="M174" s="27"/>
      <c r="N174" s="27" t="s">
        <v>102</v>
      </c>
      <c r="O174" s="25"/>
      <c r="P174" s="25"/>
      <c r="Q174" s="25"/>
      <c r="R174" s="25"/>
      <c r="S174" s="27">
        <v>2020</v>
      </c>
      <c r="T174" s="33" t="s">
        <v>4610</v>
      </c>
      <c r="U174" s="30"/>
      <c r="V174" s="106"/>
      <c r="W174" s="38" t="s">
        <v>4611</v>
      </c>
      <c r="X174" s="30"/>
      <c r="Y174" s="25"/>
      <c r="Z174" s="25"/>
      <c r="AA174" s="25" t="s">
        <v>63</v>
      </c>
      <c r="AB174" s="31"/>
      <c r="AC174" s="25"/>
      <c r="AD174" s="25"/>
      <c r="AE174" s="30"/>
      <c r="AF174" s="25" t="s">
        <v>4508</v>
      </c>
      <c r="AG174" s="25"/>
      <c r="AH174" s="31"/>
      <c r="AI174" s="31"/>
      <c r="AJ174" s="25"/>
      <c r="AK174" s="25" t="s">
        <v>105</v>
      </c>
      <c r="AL174" s="25"/>
      <c r="AM174" s="25"/>
      <c r="AN174" s="25"/>
      <c r="AO174" s="25"/>
      <c r="AP174" s="25"/>
    </row>
    <row r="175" spans="1:42" ht="80.25" customHeight="1">
      <c r="A175" s="24">
        <f t="shared" si="0"/>
        <v>174</v>
      </c>
      <c r="B175" s="25" t="s">
        <v>4612</v>
      </c>
      <c r="C175" s="25" t="s">
        <v>4613</v>
      </c>
      <c r="D175" s="25" t="s">
        <v>4614</v>
      </c>
      <c r="E175" s="40" t="s">
        <v>2972</v>
      </c>
      <c r="F175" s="35">
        <v>82244428062</v>
      </c>
      <c r="G175" s="27" t="s">
        <v>3180</v>
      </c>
      <c r="H175" s="25" t="s">
        <v>4613</v>
      </c>
      <c r="I175" s="25" t="s">
        <v>4613</v>
      </c>
      <c r="J175" s="25" t="s">
        <v>2976</v>
      </c>
      <c r="K175" s="27"/>
      <c r="L175" s="27"/>
      <c r="M175" s="27"/>
      <c r="N175" s="27" t="s">
        <v>102</v>
      </c>
      <c r="O175" s="25"/>
      <c r="P175" s="25"/>
      <c r="Q175" s="25"/>
      <c r="R175" s="25"/>
      <c r="S175" s="27">
        <v>2020</v>
      </c>
      <c r="T175" s="33" t="s">
        <v>4610</v>
      </c>
      <c r="U175" s="30"/>
      <c r="V175" s="106"/>
      <c r="W175" s="38" t="s">
        <v>4615</v>
      </c>
      <c r="X175" s="30"/>
      <c r="Y175" s="25"/>
      <c r="Z175" s="25"/>
      <c r="AA175" s="25" t="s">
        <v>63</v>
      </c>
      <c r="AB175" s="31"/>
      <c r="AC175" s="25"/>
      <c r="AD175" s="25"/>
      <c r="AE175" s="30"/>
      <c r="AF175" s="25" t="s">
        <v>3186</v>
      </c>
      <c r="AG175" s="25"/>
      <c r="AH175" s="31"/>
      <c r="AI175" s="31"/>
      <c r="AJ175" s="25"/>
      <c r="AK175" s="25" t="s">
        <v>105</v>
      </c>
      <c r="AL175" s="25"/>
      <c r="AM175" s="25"/>
      <c r="AN175" s="25"/>
      <c r="AO175" s="25"/>
      <c r="AP175" s="25"/>
    </row>
    <row r="176" spans="1:42" ht="80.25" customHeight="1">
      <c r="A176" s="24">
        <f t="shared" si="0"/>
        <v>175</v>
      </c>
      <c r="B176" s="25" t="s">
        <v>4616</v>
      </c>
      <c r="C176" s="25" t="s">
        <v>4617</v>
      </c>
      <c r="D176" s="25" t="s">
        <v>4618</v>
      </c>
      <c r="E176" s="40" t="s">
        <v>2045</v>
      </c>
      <c r="F176" s="28" t="s">
        <v>2048</v>
      </c>
      <c r="G176" s="27" t="s">
        <v>3180</v>
      </c>
      <c r="H176" s="25" t="s">
        <v>4617</v>
      </c>
      <c r="I176" s="25" t="s">
        <v>4617</v>
      </c>
      <c r="J176" s="25" t="s">
        <v>4619</v>
      </c>
      <c r="K176" s="27"/>
      <c r="L176" s="27"/>
      <c r="M176" s="27"/>
      <c r="N176" s="27" t="s">
        <v>102</v>
      </c>
      <c r="O176" s="25"/>
      <c r="P176" s="25"/>
      <c r="Q176" s="25"/>
      <c r="R176" s="25"/>
      <c r="S176" s="27">
        <v>2020</v>
      </c>
      <c r="T176" s="33" t="s">
        <v>4063</v>
      </c>
      <c r="U176" s="30"/>
      <c r="V176" s="106"/>
      <c r="W176" s="38" t="s">
        <v>4620</v>
      </c>
      <c r="X176" s="30"/>
      <c r="Y176" s="25"/>
      <c r="Z176" s="25"/>
      <c r="AA176" s="25" t="s">
        <v>63</v>
      </c>
      <c r="AB176" s="31"/>
      <c r="AC176" s="25"/>
      <c r="AD176" s="25"/>
      <c r="AE176" s="30"/>
      <c r="AF176" s="25" t="s">
        <v>4508</v>
      </c>
      <c r="AG176" s="25"/>
      <c r="AH176" s="31"/>
      <c r="AI176" s="31"/>
      <c r="AJ176" s="25"/>
      <c r="AK176" s="25" t="s">
        <v>105</v>
      </c>
      <c r="AL176" s="25"/>
      <c r="AM176" s="25"/>
      <c r="AN176" s="25"/>
      <c r="AO176" s="25"/>
      <c r="AP176" s="25"/>
    </row>
    <row r="177" spans="1:42" ht="90" customHeight="1">
      <c r="A177" s="24">
        <f t="shared" si="0"/>
        <v>176</v>
      </c>
      <c r="B177" s="25" t="s">
        <v>4621</v>
      </c>
      <c r="C177" s="25" t="s">
        <v>4622</v>
      </c>
      <c r="D177" s="25" t="s">
        <v>4623</v>
      </c>
      <c r="E177" s="40" t="s">
        <v>4624</v>
      </c>
      <c r="F177" s="35">
        <v>8819364555</v>
      </c>
      <c r="G177" s="27" t="s">
        <v>3180</v>
      </c>
      <c r="H177" s="25" t="s">
        <v>4622</v>
      </c>
      <c r="I177" s="25" t="s">
        <v>4622</v>
      </c>
      <c r="J177" s="25" t="s">
        <v>4625</v>
      </c>
      <c r="K177" s="27"/>
      <c r="L177" s="27"/>
      <c r="M177" s="27"/>
      <c r="N177" s="27" t="s">
        <v>102</v>
      </c>
      <c r="O177" s="25"/>
      <c r="P177" s="25"/>
      <c r="Q177" s="25"/>
      <c r="R177" s="25"/>
      <c r="S177" s="27">
        <v>2020</v>
      </c>
      <c r="T177" s="33" t="s">
        <v>4063</v>
      </c>
      <c r="U177" s="30"/>
      <c r="V177" s="106"/>
      <c r="W177" s="38" t="s">
        <v>4626</v>
      </c>
      <c r="X177" s="30"/>
      <c r="Y177" s="25"/>
      <c r="Z177" s="25"/>
      <c r="AA177" s="25" t="s">
        <v>63</v>
      </c>
      <c r="AB177" s="31"/>
      <c r="AC177" s="25"/>
      <c r="AD177" s="25"/>
      <c r="AE177" s="30"/>
      <c r="AF177" s="25" t="s">
        <v>4508</v>
      </c>
      <c r="AG177" s="25"/>
      <c r="AH177" s="31"/>
      <c r="AI177" s="31"/>
      <c r="AJ177" s="25"/>
      <c r="AK177" s="25" t="s">
        <v>105</v>
      </c>
      <c r="AL177" s="25"/>
      <c r="AM177" s="25"/>
      <c r="AN177" s="25"/>
      <c r="AO177" s="25"/>
      <c r="AP177" s="25"/>
    </row>
    <row r="178" spans="1:42" ht="101.25" customHeight="1">
      <c r="A178" s="24">
        <f t="shared" si="0"/>
        <v>177</v>
      </c>
      <c r="B178" s="25" t="s">
        <v>4627</v>
      </c>
      <c r="C178" s="25" t="s">
        <v>4628</v>
      </c>
      <c r="D178" s="25" t="s">
        <v>4629</v>
      </c>
      <c r="E178" s="40" t="s">
        <v>4630</v>
      </c>
      <c r="F178" s="35">
        <v>82233518899</v>
      </c>
      <c r="G178" s="27" t="s">
        <v>3180</v>
      </c>
      <c r="H178" s="25" t="s">
        <v>4628</v>
      </c>
      <c r="I178" s="25" t="s">
        <v>4628</v>
      </c>
      <c r="J178" s="25" t="s">
        <v>4631</v>
      </c>
      <c r="K178" s="27"/>
      <c r="L178" s="27"/>
      <c r="M178" s="27"/>
      <c r="N178" s="27" t="s">
        <v>102</v>
      </c>
      <c r="O178" s="25"/>
      <c r="P178" s="25"/>
      <c r="Q178" s="25"/>
      <c r="R178" s="25"/>
      <c r="S178" s="27">
        <v>2020</v>
      </c>
      <c r="T178" s="33" t="s">
        <v>4063</v>
      </c>
      <c r="U178" s="30"/>
      <c r="V178" s="106"/>
      <c r="W178" s="38" t="s">
        <v>4632</v>
      </c>
      <c r="X178" s="30"/>
      <c r="Y178" s="25"/>
      <c r="Z178" s="25"/>
      <c r="AA178" s="25" t="s">
        <v>63</v>
      </c>
      <c r="AB178" s="31"/>
      <c r="AC178" s="25"/>
      <c r="AD178" s="25"/>
      <c r="AE178" s="30"/>
      <c r="AF178" s="25" t="s">
        <v>4508</v>
      </c>
      <c r="AG178" s="25"/>
      <c r="AH178" s="31"/>
      <c r="AI178" s="31"/>
      <c r="AJ178" s="25"/>
      <c r="AK178" s="25" t="s">
        <v>105</v>
      </c>
      <c r="AL178" s="25"/>
      <c r="AM178" s="25"/>
      <c r="AN178" s="25"/>
      <c r="AO178" s="25"/>
      <c r="AP178" s="25"/>
    </row>
    <row r="179" spans="1:42" ht="94.5" customHeight="1">
      <c r="A179" s="24">
        <f t="shared" si="0"/>
        <v>178</v>
      </c>
      <c r="B179" s="25" t="s">
        <v>1792</v>
      </c>
      <c r="C179" s="25" t="s">
        <v>11396</v>
      </c>
      <c r="D179" s="25" t="s">
        <v>11397</v>
      </c>
      <c r="E179" s="40" t="s">
        <v>8610</v>
      </c>
      <c r="F179" s="35">
        <v>82233377322</v>
      </c>
      <c r="G179" s="27" t="s">
        <v>3180</v>
      </c>
      <c r="H179" s="25" t="s">
        <v>11396</v>
      </c>
      <c r="I179" s="25" t="s">
        <v>11396</v>
      </c>
      <c r="J179" s="25" t="s">
        <v>1797</v>
      </c>
      <c r="K179" s="27"/>
      <c r="L179" s="27"/>
      <c r="M179" s="27"/>
      <c r="N179" s="27" t="s">
        <v>102</v>
      </c>
      <c r="O179" s="25"/>
      <c r="P179" s="25"/>
      <c r="Q179" s="25" t="s">
        <v>3195</v>
      </c>
      <c r="R179" s="25"/>
      <c r="S179" s="27">
        <v>2020</v>
      </c>
      <c r="T179" s="33" t="s">
        <v>4063</v>
      </c>
      <c r="U179" s="30"/>
      <c r="V179" s="106"/>
      <c r="W179" s="38" t="s">
        <v>4339</v>
      </c>
      <c r="X179" s="30"/>
      <c r="Y179" s="25"/>
      <c r="Z179" s="25"/>
      <c r="AA179" s="25" t="s">
        <v>63</v>
      </c>
      <c r="AB179" s="31"/>
      <c r="AC179" s="25"/>
      <c r="AD179" s="25"/>
      <c r="AE179" s="30"/>
      <c r="AF179" s="25" t="s">
        <v>3198</v>
      </c>
      <c r="AG179" s="25"/>
      <c r="AH179" s="31"/>
      <c r="AI179" s="31"/>
      <c r="AJ179" s="25"/>
      <c r="AK179" s="25" t="s">
        <v>105</v>
      </c>
      <c r="AL179" s="25"/>
      <c r="AM179" s="25"/>
      <c r="AN179" s="25"/>
      <c r="AO179" s="25"/>
      <c r="AP179" s="25"/>
    </row>
    <row r="180" spans="1:42" ht="94.5" customHeight="1">
      <c r="A180" s="24">
        <f t="shared" si="0"/>
        <v>179</v>
      </c>
      <c r="B180" s="25" t="s">
        <v>4633</v>
      </c>
      <c r="C180" s="25" t="s">
        <v>4634</v>
      </c>
      <c r="D180" s="25" t="s">
        <v>4635</v>
      </c>
      <c r="E180" s="40" t="s">
        <v>4636</v>
      </c>
      <c r="F180" s="35">
        <v>85648940819</v>
      </c>
      <c r="G180" s="27" t="s">
        <v>3180</v>
      </c>
      <c r="H180" s="25" t="s">
        <v>4634</v>
      </c>
      <c r="I180" s="25" t="s">
        <v>4634</v>
      </c>
      <c r="J180" s="25" t="s">
        <v>4637</v>
      </c>
      <c r="K180" s="27"/>
      <c r="L180" s="27"/>
      <c r="M180" s="27"/>
      <c r="N180" s="27" t="s">
        <v>102</v>
      </c>
      <c r="O180" s="25"/>
      <c r="P180" s="25"/>
      <c r="Q180" s="25"/>
      <c r="R180" s="25"/>
      <c r="S180" s="27">
        <v>2020</v>
      </c>
      <c r="T180" s="33" t="s">
        <v>4063</v>
      </c>
      <c r="U180" s="30"/>
      <c r="V180" s="106"/>
      <c r="W180" s="38" t="s">
        <v>4638</v>
      </c>
      <c r="X180" s="30"/>
      <c r="Y180" s="25"/>
      <c r="Z180" s="25"/>
      <c r="AA180" s="25" t="s">
        <v>63</v>
      </c>
      <c r="AB180" s="31"/>
      <c r="AC180" s="25"/>
      <c r="AD180" s="25"/>
      <c r="AE180" s="30"/>
      <c r="AF180" s="25" t="s">
        <v>4508</v>
      </c>
      <c r="AG180" s="25"/>
      <c r="AH180" s="31"/>
      <c r="AI180" s="31"/>
      <c r="AJ180" s="25"/>
      <c r="AK180" s="25" t="s">
        <v>105</v>
      </c>
      <c r="AL180" s="25"/>
      <c r="AM180" s="25"/>
      <c r="AN180" s="25"/>
      <c r="AO180" s="25"/>
      <c r="AP180" s="25"/>
    </row>
    <row r="181" spans="1:42" ht="94.5" customHeight="1">
      <c r="A181" s="24">
        <f t="shared" si="0"/>
        <v>180</v>
      </c>
      <c r="B181" s="25" t="s">
        <v>4639</v>
      </c>
      <c r="C181" s="25" t="s">
        <v>4640</v>
      </c>
      <c r="D181" s="25" t="s">
        <v>4641</v>
      </c>
      <c r="E181" s="40" t="s">
        <v>4642</v>
      </c>
      <c r="F181" s="35">
        <v>87751062494</v>
      </c>
      <c r="G181" s="27" t="s">
        <v>3180</v>
      </c>
      <c r="H181" s="25" t="s">
        <v>4640</v>
      </c>
      <c r="I181" s="25" t="s">
        <v>4640</v>
      </c>
      <c r="J181" s="25" t="s">
        <v>4643</v>
      </c>
      <c r="K181" s="27"/>
      <c r="L181" s="27"/>
      <c r="M181" s="27"/>
      <c r="N181" s="27" t="s">
        <v>102</v>
      </c>
      <c r="O181" s="25"/>
      <c r="P181" s="25"/>
      <c r="Q181" s="25"/>
      <c r="R181" s="25"/>
      <c r="S181" s="27">
        <v>2020</v>
      </c>
      <c r="T181" s="25"/>
      <c r="U181" s="30"/>
      <c r="V181" s="106"/>
      <c r="W181" s="38" t="s">
        <v>4644</v>
      </c>
      <c r="X181" s="30"/>
      <c r="Y181" s="25"/>
      <c r="Z181" s="25"/>
      <c r="AA181" s="25" t="s">
        <v>63</v>
      </c>
      <c r="AB181" s="31"/>
      <c r="AC181" s="25"/>
      <c r="AD181" s="25"/>
      <c r="AE181" s="30"/>
      <c r="AF181" s="25" t="s">
        <v>4508</v>
      </c>
      <c r="AG181" s="25"/>
      <c r="AH181" s="31"/>
      <c r="AI181" s="31"/>
      <c r="AJ181" s="25"/>
      <c r="AK181" s="25" t="s">
        <v>105</v>
      </c>
      <c r="AL181" s="25"/>
      <c r="AM181" s="25"/>
      <c r="AN181" s="25"/>
      <c r="AO181" s="25"/>
      <c r="AP181" s="25"/>
    </row>
    <row r="182" spans="1:42" ht="94.5" customHeight="1">
      <c r="A182" s="24">
        <f t="shared" si="0"/>
        <v>181</v>
      </c>
      <c r="B182" s="25" t="s">
        <v>4645</v>
      </c>
      <c r="C182" s="25" t="s">
        <v>4646</v>
      </c>
      <c r="D182" s="25" t="s">
        <v>4647</v>
      </c>
      <c r="E182" s="40" t="s">
        <v>4648</v>
      </c>
      <c r="F182" s="35">
        <v>8135591176</v>
      </c>
      <c r="G182" s="27" t="s">
        <v>3180</v>
      </c>
      <c r="H182" s="25" t="s">
        <v>4646</v>
      </c>
      <c r="I182" s="25" t="s">
        <v>4646</v>
      </c>
      <c r="J182" s="25" t="s">
        <v>4649</v>
      </c>
      <c r="K182" s="27"/>
      <c r="L182" s="27"/>
      <c r="M182" s="27"/>
      <c r="N182" s="27" t="s">
        <v>102</v>
      </c>
      <c r="O182" s="25"/>
      <c r="P182" s="25"/>
      <c r="Q182" s="25"/>
      <c r="R182" s="25"/>
      <c r="S182" s="27">
        <v>2020</v>
      </c>
      <c r="T182" s="25"/>
      <c r="U182" s="30"/>
      <c r="V182" s="106"/>
      <c r="W182" s="38" t="s">
        <v>4650</v>
      </c>
      <c r="X182" s="30"/>
      <c r="Y182" s="25"/>
      <c r="Z182" s="25"/>
      <c r="AA182" s="25" t="s">
        <v>63</v>
      </c>
      <c r="AB182" s="31"/>
      <c r="AC182" s="25"/>
      <c r="AD182" s="25"/>
      <c r="AE182" s="30"/>
      <c r="AF182" s="25" t="s">
        <v>4508</v>
      </c>
      <c r="AG182" s="25"/>
      <c r="AH182" s="31"/>
      <c r="AI182" s="31"/>
      <c r="AJ182" s="25"/>
      <c r="AK182" s="25" t="s">
        <v>105</v>
      </c>
      <c r="AL182" s="25"/>
      <c r="AM182" s="25"/>
      <c r="AN182" s="25"/>
      <c r="AO182" s="25"/>
      <c r="AP182" s="25"/>
    </row>
    <row r="183" spans="1:42" ht="94.5" customHeight="1">
      <c r="A183" s="24">
        <f t="shared" si="0"/>
        <v>182</v>
      </c>
      <c r="B183" s="25" t="s">
        <v>4651</v>
      </c>
      <c r="C183" s="25" t="s">
        <v>4652</v>
      </c>
      <c r="D183" s="25" t="s">
        <v>4653</v>
      </c>
      <c r="E183" s="40" t="s">
        <v>4654</v>
      </c>
      <c r="F183" s="35">
        <v>81216182198</v>
      </c>
      <c r="G183" s="27" t="s">
        <v>3180</v>
      </c>
      <c r="H183" s="25" t="s">
        <v>4652</v>
      </c>
      <c r="I183" s="25" t="s">
        <v>4652</v>
      </c>
      <c r="J183" s="25" t="s">
        <v>4655</v>
      </c>
      <c r="K183" s="27"/>
      <c r="L183" s="27"/>
      <c r="M183" s="27"/>
      <c r="N183" s="27" t="s">
        <v>102</v>
      </c>
      <c r="O183" s="25"/>
      <c r="P183" s="25"/>
      <c r="Q183" s="25"/>
      <c r="R183" s="25"/>
      <c r="S183" s="27">
        <v>2020</v>
      </c>
      <c r="T183" s="25"/>
      <c r="U183" s="30"/>
      <c r="V183" s="106"/>
      <c r="W183" s="38" t="s">
        <v>4656</v>
      </c>
      <c r="X183" s="30"/>
      <c r="Y183" s="25"/>
      <c r="Z183" s="25"/>
      <c r="AA183" s="25" t="s">
        <v>63</v>
      </c>
      <c r="AB183" s="31"/>
      <c r="AC183" s="25"/>
      <c r="AD183" s="25"/>
      <c r="AE183" s="30"/>
      <c r="AF183" s="25" t="s">
        <v>3198</v>
      </c>
      <c r="AG183" s="25"/>
      <c r="AH183" s="31"/>
      <c r="AI183" s="31"/>
      <c r="AJ183" s="25"/>
      <c r="AK183" s="25" t="s">
        <v>105</v>
      </c>
      <c r="AL183" s="25"/>
      <c r="AM183" s="25"/>
      <c r="AN183" s="25"/>
      <c r="AO183" s="25"/>
      <c r="AP183" s="25"/>
    </row>
    <row r="184" spans="1:42" ht="94.5" customHeight="1">
      <c r="A184" s="24">
        <f t="shared" si="0"/>
        <v>183</v>
      </c>
      <c r="B184" s="27" t="s">
        <v>4657</v>
      </c>
      <c r="C184" s="25" t="s">
        <v>4658</v>
      </c>
      <c r="D184" s="25" t="s">
        <v>4659</v>
      </c>
      <c r="E184" s="27" t="s">
        <v>4660</v>
      </c>
      <c r="F184" s="35">
        <v>81357101612</v>
      </c>
      <c r="G184" s="27" t="s">
        <v>3180</v>
      </c>
      <c r="H184" s="25" t="s">
        <v>4658</v>
      </c>
      <c r="I184" s="25" t="s">
        <v>4658</v>
      </c>
      <c r="J184" s="25" t="s">
        <v>662</v>
      </c>
      <c r="K184" s="27"/>
      <c r="L184" s="27"/>
      <c r="M184" s="27"/>
      <c r="N184" s="27" t="s">
        <v>102</v>
      </c>
      <c r="O184" s="25"/>
      <c r="P184" s="25"/>
      <c r="Q184" s="25"/>
      <c r="R184" s="25"/>
      <c r="S184" s="27">
        <v>2020</v>
      </c>
      <c r="T184" s="33" t="s">
        <v>4063</v>
      </c>
      <c r="U184" s="30"/>
      <c r="V184" s="106"/>
      <c r="W184" s="38" t="s">
        <v>4661</v>
      </c>
      <c r="X184" s="30"/>
      <c r="Y184" s="25"/>
      <c r="Z184" s="25"/>
      <c r="AA184" s="25" t="s">
        <v>63</v>
      </c>
      <c r="AB184" s="31"/>
      <c r="AC184" s="25"/>
      <c r="AD184" s="25"/>
      <c r="AE184" s="30"/>
      <c r="AF184" s="25" t="s">
        <v>3198</v>
      </c>
      <c r="AG184" s="25"/>
      <c r="AH184" s="31"/>
      <c r="AI184" s="31"/>
      <c r="AJ184" s="25"/>
      <c r="AK184" s="25" t="s">
        <v>105</v>
      </c>
      <c r="AL184" s="25"/>
      <c r="AM184" s="25"/>
      <c r="AN184" s="25"/>
      <c r="AO184" s="25"/>
      <c r="AP184" s="25"/>
    </row>
    <row r="185" spans="1:42" ht="94.5" customHeight="1">
      <c r="A185" s="24">
        <f t="shared" si="0"/>
        <v>184</v>
      </c>
      <c r="B185" s="27" t="s">
        <v>4662</v>
      </c>
      <c r="C185" s="25" t="s">
        <v>4663</v>
      </c>
      <c r="D185" s="25" t="s">
        <v>4664</v>
      </c>
      <c r="E185" s="27" t="s">
        <v>4665</v>
      </c>
      <c r="F185" s="35">
        <v>85815938093</v>
      </c>
      <c r="G185" s="27" t="s">
        <v>3180</v>
      </c>
      <c r="H185" s="25" t="s">
        <v>4663</v>
      </c>
      <c r="I185" s="25" t="s">
        <v>4663</v>
      </c>
      <c r="J185" s="25" t="s">
        <v>4666</v>
      </c>
      <c r="K185" s="27"/>
      <c r="L185" s="27"/>
      <c r="M185" s="27"/>
      <c r="N185" s="27" t="s">
        <v>102</v>
      </c>
      <c r="O185" s="25"/>
      <c r="P185" s="25"/>
      <c r="Q185" s="25"/>
      <c r="R185" s="25"/>
      <c r="S185" s="27">
        <v>2020</v>
      </c>
      <c r="T185" s="25"/>
      <c r="U185" s="30"/>
      <c r="V185" s="106"/>
      <c r="W185" s="38" t="s">
        <v>4667</v>
      </c>
      <c r="X185" s="30"/>
      <c r="Y185" s="25"/>
      <c r="Z185" s="25"/>
      <c r="AA185" s="25" t="s">
        <v>63</v>
      </c>
      <c r="AB185" s="31"/>
      <c r="AC185" s="25"/>
      <c r="AD185" s="25"/>
      <c r="AE185" s="30"/>
      <c r="AF185" s="25" t="s">
        <v>3198</v>
      </c>
      <c r="AG185" s="25"/>
      <c r="AH185" s="31"/>
      <c r="AI185" s="31"/>
      <c r="AJ185" s="25"/>
      <c r="AK185" s="25" t="s">
        <v>105</v>
      </c>
      <c r="AL185" s="25"/>
      <c r="AM185" s="25"/>
      <c r="AN185" s="25"/>
      <c r="AO185" s="25"/>
      <c r="AP185" s="25"/>
    </row>
    <row r="186" spans="1:42" ht="94.5" customHeight="1">
      <c r="A186" s="24">
        <f t="shared" si="0"/>
        <v>185</v>
      </c>
      <c r="B186" s="27" t="s">
        <v>4668</v>
      </c>
      <c r="C186" s="25" t="s">
        <v>4669</v>
      </c>
      <c r="D186" s="25" t="s">
        <v>4670</v>
      </c>
      <c r="E186" s="27" t="s">
        <v>4671</v>
      </c>
      <c r="F186" s="35">
        <v>85733032240</v>
      </c>
      <c r="G186" s="27" t="s">
        <v>3180</v>
      </c>
      <c r="H186" s="25" t="s">
        <v>4669</v>
      </c>
      <c r="I186" s="25" t="s">
        <v>4669</v>
      </c>
      <c r="J186" s="25" t="s">
        <v>4672</v>
      </c>
      <c r="K186" s="27"/>
      <c r="L186" s="27"/>
      <c r="M186" s="27"/>
      <c r="N186" s="27" t="s">
        <v>102</v>
      </c>
      <c r="O186" s="25"/>
      <c r="P186" s="25"/>
      <c r="Q186" s="25"/>
      <c r="R186" s="25"/>
      <c r="S186" s="27">
        <v>2020</v>
      </c>
      <c r="T186" s="33" t="s">
        <v>4063</v>
      </c>
      <c r="U186" s="30"/>
      <c r="V186" s="106"/>
      <c r="W186" s="38" t="s">
        <v>4673</v>
      </c>
      <c r="X186" s="30"/>
      <c r="Y186" s="25"/>
      <c r="Z186" s="25"/>
      <c r="AA186" s="25" t="s">
        <v>63</v>
      </c>
      <c r="AB186" s="31"/>
      <c r="AC186" s="25"/>
      <c r="AD186" s="25"/>
      <c r="AE186" s="30"/>
      <c r="AF186" s="25" t="s">
        <v>4508</v>
      </c>
      <c r="AG186" s="25"/>
      <c r="AH186" s="31"/>
      <c r="AI186" s="31"/>
      <c r="AJ186" s="25"/>
      <c r="AK186" s="25" t="s">
        <v>105</v>
      </c>
      <c r="AL186" s="25"/>
      <c r="AM186" s="25"/>
      <c r="AN186" s="25"/>
      <c r="AO186" s="25"/>
      <c r="AP186" s="25"/>
    </row>
    <row r="187" spans="1:42" ht="94.5" customHeight="1">
      <c r="A187" s="24">
        <f t="shared" si="0"/>
        <v>186</v>
      </c>
      <c r="B187" s="27" t="s">
        <v>4674</v>
      </c>
      <c r="C187" s="25" t="s">
        <v>4675</v>
      </c>
      <c r="D187" s="25" t="s">
        <v>4676</v>
      </c>
      <c r="E187" s="27" t="s">
        <v>4677</v>
      </c>
      <c r="F187" s="35">
        <v>81220888902</v>
      </c>
      <c r="G187" s="27" t="s">
        <v>3180</v>
      </c>
      <c r="H187" s="25" t="s">
        <v>4675</v>
      </c>
      <c r="I187" s="25" t="s">
        <v>4675</v>
      </c>
      <c r="J187" s="25" t="s">
        <v>4678</v>
      </c>
      <c r="K187" s="27"/>
      <c r="L187" s="27"/>
      <c r="M187" s="27"/>
      <c r="N187" s="27" t="s">
        <v>102</v>
      </c>
      <c r="O187" s="25"/>
      <c r="P187" s="25"/>
      <c r="Q187" s="25" t="s">
        <v>3195</v>
      </c>
      <c r="R187" s="25"/>
      <c r="S187" s="27">
        <v>2020</v>
      </c>
      <c r="T187" s="27" t="s">
        <v>4063</v>
      </c>
      <c r="U187" s="30"/>
      <c r="V187" s="106"/>
      <c r="W187" s="38" t="s">
        <v>4679</v>
      </c>
      <c r="X187" s="30"/>
      <c r="Y187" s="25"/>
      <c r="Z187" s="25"/>
      <c r="AA187" s="25" t="s">
        <v>63</v>
      </c>
      <c r="AB187" s="31"/>
      <c r="AC187" s="25"/>
      <c r="AD187" s="25"/>
      <c r="AE187" s="30"/>
      <c r="AF187" s="25" t="s">
        <v>3198</v>
      </c>
      <c r="AG187" s="25"/>
      <c r="AH187" s="31"/>
      <c r="AI187" s="31"/>
      <c r="AJ187" s="25"/>
      <c r="AK187" s="25" t="s">
        <v>105</v>
      </c>
      <c r="AL187" s="25"/>
      <c r="AM187" s="25"/>
      <c r="AN187" s="25"/>
      <c r="AO187" s="25"/>
      <c r="AP187" s="25"/>
    </row>
    <row r="188" spans="1:42" ht="77.25" customHeight="1">
      <c r="A188" s="24">
        <f t="shared" si="0"/>
        <v>187</v>
      </c>
      <c r="B188" s="27" t="s">
        <v>4680</v>
      </c>
      <c r="C188" s="25" t="s">
        <v>4681</v>
      </c>
      <c r="D188" s="25" t="s">
        <v>4682</v>
      </c>
      <c r="E188" s="27" t="s">
        <v>4683</v>
      </c>
      <c r="F188" s="35">
        <v>811374162</v>
      </c>
      <c r="G188" s="27" t="s">
        <v>3180</v>
      </c>
      <c r="H188" s="25" t="s">
        <v>4681</v>
      </c>
      <c r="I188" s="25" t="s">
        <v>4681</v>
      </c>
      <c r="J188" s="25" t="s">
        <v>4684</v>
      </c>
      <c r="K188" s="27"/>
      <c r="L188" s="27"/>
      <c r="M188" s="27"/>
      <c r="N188" s="27" t="s">
        <v>102</v>
      </c>
      <c r="O188" s="25"/>
      <c r="P188" s="25"/>
      <c r="Q188" s="25"/>
      <c r="R188" s="25"/>
      <c r="S188" s="27">
        <v>2020</v>
      </c>
      <c r="T188" s="27" t="s">
        <v>4685</v>
      </c>
      <c r="U188" s="30"/>
      <c r="V188" s="106"/>
      <c r="W188" s="38" t="s">
        <v>4686</v>
      </c>
      <c r="X188" s="30"/>
      <c r="Y188" s="25"/>
      <c r="Z188" s="25"/>
      <c r="AA188" s="25" t="s">
        <v>63</v>
      </c>
      <c r="AB188" s="31"/>
      <c r="AC188" s="25"/>
      <c r="AD188" s="25"/>
      <c r="AE188" s="30"/>
      <c r="AF188" s="25" t="s">
        <v>3198</v>
      </c>
      <c r="AG188" s="25"/>
      <c r="AH188" s="31"/>
      <c r="AI188" s="31"/>
      <c r="AJ188" s="25"/>
      <c r="AK188" s="25" t="s">
        <v>105</v>
      </c>
      <c r="AL188" s="25"/>
      <c r="AM188" s="25"/>
      <c r="AN188" s="25"/>
      <c r="AO188" s="25"/>
      <c r="AP188" s="25"/>
    </row>
    <row r="189" spans="1:42" ht="94.5" customHeight="1">
      <c r="A189" s="24">
        <f t="shared" si="0"/>
        <v>188</v>
      </c>
      <c r="B189" s="27" t="s">
        <v>4687</v>
      </c>
      <c r="C189" s="25" t="s">
        <v>4688</v>
      </c>
      <c r="D189" s="25" t="s">
        <v>4689</v>
      </c>
      <c r="E189" s="27" t="s">
        <v>4690</v>
      </c>
      <c r="F189" s="35">
        <v>818590399</v>
      </c>
      <c r="G189" s="27" t="s">
        <v>3180</v>
      </c>
      <c r="H189" s="25" t="s">
        <v>4688</v>
      </c>
      <c r="I189" s="25" t="s">
        <v>4688</v>
      </c>
      <c r="J189" s="25" t="s">
        <v>4691</v>
      </c>
      <c r="K189" s="27"/>
      <c r="L189" s="27"/>
      <c r="M189" s="27"/>
      <c r="N189" s="27" t="s">
        <v>102</v>
      </c>
      <c r="O189" s="25"/>
      <c r="P189" s="25"/>
      <c r="Q189" s="25"/>
      <c r="R189" s="25"/>
      <c r="S189" s="27">
        <v>2020</v>
      </c>
      <c r="T189" s="25"/>
      <c r="U189" s="30"/>
      <c r="V189" s="106"/>
      <c r="W189" s="38" t="s">
        <v>4692</v>
      </c>
      <c r="X189" s="30"/>
      <c r="Y189" s="25"/>
      <c r="Z189" s="25"/>
      <c r="AA189" s="25" t="s">
        <v>63</v>
      </c>
      <c r="AB189" s="31"/>
      <c r="AC189" s="25"/>
      <c r="AD189" s="25"/>
      <c r="AE189" s="30"/>
      <c r="AF189" s="25" t="s">
        <v>3198</v>
      </c>
      <c r="AG189" s="25"/>
      <c r="AH189" s="31"/>
      <c r="AI189" s="31"/>
      <c r="AJ189" s="25"/>
      <c r="AK189" s="25" t="s">
        <v>105</v>
      </c>
      <c r="AL189" s="25"/>
      <c r="AM189" s="25"/>
      <c r="AN189" s="25"/>
      <c r="AO189" s="25"/>
      <c r="AP189" s="25"/>
    </row>
    <row r="190" spans="1:42" ht="87" customHeight="1">
      <c r="A190" s="24">
        <f t="shared" si="0"/>
        <v>189</v>
      </c>
      <c r="B190" s="27" t="s">
        <v>4693</v>
      </c>
      <c r="C190" s="25" t="s">
        <v>4694</v>
      </c>
      <c r="D190" s="25" t="s">
        <v>4695</v>
      </c>
      <c r="E190" s="27" t="s">
        <v>4696</v>
      </c>
      <c r="F190" s="35">
        <v>81229815403</v>
      </c>
      <c r="G190" s="27" t="s">
        <v>3180</v>
      </c>
      <c r="H190" s="25" t="s">
        <v>4694</v>
      </c>
      <c r="I190" s="25" t="s">
        <v>4694</v>
      </c>
      <c r="J190" s="25" t="s">
        <v>4697</v>
      </c>
      <c r="K190" s="27"/>
      <c r="L190" s="27"/>
      <c r="M190" s="27"/>
      <c r="N190" s="27" t="s">
        <v>102</v>
      </c>
      <c r="O190" s="25"/>
      <c r="P190" s="25"/>
      <c r="Q190" s="25"/>
      <c r="R190" s="25"/>
      <c r="S190" s="27">
        <v>2020</v>
      </c>
      <c r="T190" s="33" t="s">
        <v>3203</v>
      </c>
      <c r="U190" s="30"/>
      <c r="V190" s="106"/>
      <c r="W190" s="38" t="s">
        <v>4698</v>
      </c>
      <c r="X190" s="30"/>
      <c r="Y190" s="25"/>
      <c r="Z190" s="25"/>
      <c r="AA190" s="25" t="s">
        <v>63</v>
      </c>
      <c r="AB190" s="31"/>
      <c r="AC190" s="25"/>
      <c r="AD190" s="25"/>
      <c r="AE190" s="30"/>
      <c r="AF190" s="25" t="s">
        <v>4508</v>
      </c>
      <c r="AG190" s="25"/>
      <c r="AH190" s="31"/>
      <c r="AI190" s="31"/>
      <c r="AJ190" s="25"/>
      <c r="AK190" s="25" t="s">
        <v>105</v>
      </c>
      <c r="AL190" s="25"/>
      <c r="AM190" s="25"/>
      <c r="AN190" s="25"/>
      <c r="AO190" s="25"/>
      <c r="AP190" s="25"/>
    </row>
    <row r="191" spans="1:42" ht="84" customHeight="1">
      <c r="A191" s="24">
        <f t="shared" si="0"/>
        <v>190</v>
      </c>
      <c r="B191" s="48" t="s">
        <v>4699</v>
      </c>
      <c r="C191" s="48" t="s">
        <v>4700</v>
      </c>
      <c r="D191" s="48" t="s">
        <v>4701</v>
      </c>
      <c r="E191" s="49" t="s">
        <v>4702</v>
      </c>
      <c r="F191" s="48" t="s">
        <v>11398</v>
      </c>
      <c r="G191" s="50" t="s">
        <v>3180</v>
      </c>
      <c r="H191" s="48" t="s">
        <v>4700</v>
      </c>
      <c r="I191" s="48" t="s">
        <v>4700</v>
      </c>
      <c r="J191" s="48" t="s">
        <v>4704</v>
      </c>
      <c r="K191" s="50"/>
      <c r="L191" s="50"/>
      <c r="M191" s="50"/>
      <c r="N191" s="50" t="s">
        <v>102</v>
      </c>
      <c r="O191" s="48" t="s">
        <v>102</v>
      </c>
      <c r="P191" s="48" t="s">
        <v>4705</v>
      </c>
      <c r="Q191" s="48" t="s">
        <v>4705</v>
      </c>
      <c r="R191" s="48"/>
      <c r="S191" s="50">
        <v>2020</v>
      </c>
      <c r="T191" s="48" t="s">
        <v>4706</v>
      </c>
      <c r="U191" s="51">
        <v>1006500</v>
      </c>
      <c r="V191" s="107">
        <v>1967500</v>
      </c>
      <c r="W191" s="51"/>
      <c r="X191" s="51"/>
      <c r="Y191" s="48" t="s">
        <v>4707</v>
      </c>
      <c r="Z191" s="53"/>
      <c r="AA191" s="48" t="s">
        <v>73</v>
      </c>
      <c r="AB191" s="54" t="s">
        <v>4708</v>
      </c>
      <c r="AC191" s="48"/>
      <c r="AD191" s="48"/>
      <c r="AE191" s="52"/>
      <c r="AF191" s="48" t="s">
        <v>4508</v>
      </c>
      <c r="AG191" s="48" t="s">
        <v>4709</v>
      </c>
      <c r="AH191" s="54" t="s">
        <v>4710</v>
      </c>
      <c r="AI191" s="54" t="s">
        <v>4711</v>
      </c>
      <c r="AJ191" s="48">
        <v>300</v>
      </c>
      <c r="AK191" s="48" t="s">
        <v>105</v>
      </c>
      <c r="AL191" s="50" t="s">
        <v>4706</v>
      </c>
      <c r="AM191" s="55"/>
      <c r="AN191" s="50">
        <v>2</v>
      </c>
      <c r="AO191" s="55"/>
      <c r="AP191" s="50" t="s">
        <v>4713</v>
      </c>
    </row>
    <row r="192" spans="1:42" ht="84" customHeight="1">
      <c r="A192" s="24">
        <f t="shared" si="0"/>
        <v>191</v>
      </c>
      <c r="B192" s="48" t="s">
        <v>4714</v>
      </c>
      <c r="C192" s="48" t="s">
        <v>4715</v>
      </c>
      <c r="D192" s="48" t="s">
        <v>4716</v>
      </c>
      <c r="E192" s="50" t="s">
        <v>4717</v>
      </c>
      <c r="F192" s="49" t="s">
        <v>4718</v>
      </c>
      <c r="G192" s="50" t="s">
        <v>3180</v>
      </c>
      <c r="H192" s="48" t="s">
        <v>4715</v>
      </c>
      <c r="I192" s="48" t="s">
        <v>4715</v>
      </c>
      <c r="J192" s="48" t="s">
        <v>4719</v>
      </c>
      <c r="K192" s="50"/>
      <c r="L192" s="50"/>
      <c r="M192" s="50"/>
      <c r="N192" s="50" t="s">
        <v>102</v>
      </c>
      <c r="O192" s="48" t="s">
        <v>102</v>
      </c>
      <c r="P192" s="48" t="s">
        <v>4705</v>
      </c>
      <c r="Q192" s="48" t="s">
        <v>4720</v>
      </c>
      <c r="R192" s="48"/>
      <c r="S192" s="50">
        <v>2017</v>
      </c>
      <c r="T192" s="48" t="s">
        <v>4706</v>
      </c>
      <c r="U192" s="51">
        <v>1556500</v>
      </c>
      <c r="V192" s="107">
        <v>11205000</v>
      </c>
      <c r="W192" s="51"/>
      <c r="X192" s="51"/>
      <c r="Y192" s="48" t="s">
        <v>4707</v>
      </c>
      <c r="Z192" s="53"/>
      <c r="AA192" s="48" t="s">
        <v>73</v>
      </c>
      <c r="AB192" s="54" t="s">
        <v>4721</v>
      </c>
      <c r="AC192" s="48"/>
      <c r="AD192" s="48"/>
      <c r="AE192" s="52"/>
      <c r="AF192" s="48" t="s">
        <v>4722</v>
      </c>
      <c r="AG192" s="48" t="s">
        <v>4723</v>
      </c>
      <c r="AH192" s="54" t="s">
        <v>4724</v>
      </c>
      <c r="AI192" s="54" t="s">
        <v>4711</v>
      </c>
      <c r="AJ192" s="48">
        <v>500</v>
      </c>
      <c r="AK192" s="48" t="s">
        <v>4725</v>
      </c>
      <c r="AL192" s="50" t="s">
        <v>4706</v>
      </c>
      <c r="AM192" s="55"/>
      <c r="AN192" s="50">
        <v>1</v>
      </c>
      <c r="AO192" s="55"/>
      <c r="AP192" s="50" t="s">
        <v>4727</v>
      </c>
    </row>
    <row r="193" spans="1:42" ht="84" customHeight="1">
      <c r="A193" s="24">
        <f t="shared" si="0"/>
        <v>192</v>
      </c>
      <c r="B193" s="48" t="s">
        <v>4728</v>
      </c>
      <c r="C193" s="48" t="s">
        <v>4729</v>
      </c>
      <c r="D193" s="48" t="s">
        <v>4730</v>
      </c>
      <c r="E193" s="56" t="s">
        <v>4731</v>
      </c>
      <c r="F193" s="49" t="s">
        <v>4732</v>
      </c>
      <c r="G193" s="50" t="s">
        <v>3193</v>
      </c>
      <c r="H193" s="48" t="s">
        <v>4729</v>
      </c>
      <c r="I193" s="48" t="s">
        <v>4729</v>
      </c>
      <c r="J193" s="48" t="s">
        <v>28</v>
      </c>
      <c r="K193" s="50"/>
      <c r="L193" s="50"/>
      <c r="M193" s="50"/>
      <c r="N193" s="50" t="s">
        <v>102</v>
      </c>
      <c r="O193" s="48" t="s">
        <v>102</v>
      </c>
      <c r="P193" s="48" t="s">
        <v>4705</v>
      </c>
      <c r="Q193" s="48" t="s">
        <v>4720</v>
      </c>
      <c r="R193" s="48"/>
      <c r="S193" s="50">
        <v>2019</v>
      </c>
      <c r="T193" s="48" t="s">
        <v>4706</v>
      </c>
      <c r="U193" s="51"/>
      <c r="V193" s="107">
        <v>1564000</v>
      </c>
      <c r="W193" s="51"/>
      <c r="X193" s="51"/>
      <c r="Y193" s="48" t="s">
        <v>4707</v>
      </c>
      <c r="Z193" s="53"/>
      <c r="AA193" s="48" t="s">
        <v>73</v>
      </c>
      <c r="AB193" s="54" t="s">
        <v>4735</v>
      </c>
      <c r="AC193" s="48"/>
      <c r="AD193" s="48"/>
      <c r="AE193" s="52"/>
      <c r="AF193" s="48" t="s">
        <v>35</v>
      </c>
      <c r="AG193" s="48" t="s">
        <v>4736</v>
      </c>
      <c r="AH193" s="54" t="s">
        <v>4737</v>
      </c>
      <c r="AI193" s="54" t="s">
        <v>4711</v>
      </c>
      <c r="AJ193" s="48">
        <v>500</v>
      </c>
      <c r="AK193" s="48" t="s">
        <v>74</v>
      </c>
      <c r="AL193" s="50" t="s">
        <v>4706</v>
      </c>
      <c r="AM193" s="55"/>
      <c r="AN193" s="50">
        <v>3</v>
      </c>
      <c r="AO193" s="55"/>
      <c r="AP193" s="49" t="s">
        <v>4738</v>
      </c>
    </row>
    <row r="194" spans="1:42" ht="84" customHeight="1">
      <c r="A194" s="24">
        <f t="shared" si="0"/>
        <v>193</v>
      </c>
      <c r="B194" s="48" t="s">
        <v>4739</v>
      </c>
      <c r="C194" s="48" t="s">
        <v>4740</v>
      </c>
      <c r="D194" s="48" t="s">
        <v>4741</v>
      </c>
      <c r="E194" s="50" t="s">
        <v>4742</v>
      </c>
      <c r="F194" s="49" t="s">
        <v>4743</v>
      </c>
      <c r="G194" s="50" t="s">
        <v>3193</v>
      </c>
      <c r="H194" s="48" t="s">
        <v>4740</v>
      </c>
      <c r="I194" s="48" t="s">
        <v>4740</v>
      </c>
      <c r="J194" s="48" t="s">
        <v>4744</v>
      </c>
      <c r="K194" s="57" t="s">
        <v>4745</v>
      </c>
      <c r="L194" s="69"/>
      <c r="M194" s="57" t="s">
        <v>4745</v>
      </c>
      <c r="N194" s="50" t="s">
        <v>102</v>
      </c>
      <c r="O194" s="48" t="s">
        <v>102</v>
      </c>
      <c r="P194" s="48" t="s">
        <v>4705</v>
      </c>
      <c r="Q194" s="48" t="s">
        <v>4705</v>
      </c>
      <c r="R194" s="48"/>
      <c r="S194" s="50">
        <v>2017</v>
      </c>
      <c r="T194" s="48" t="s">
        <v>4706</v>
      </c>
      <c r="U194" s="51"/>
      <c r="V194" s="107">
        <v>1775000</v>
      </c>
      <c r="W194" s="51"/>
      <c r="X194" s="51"/>
      <c r="Y194" s="48" t="s">
        <v>4707</v>
      </c>
      <c r="Z194" s="53"/>
      <c r="AA194" s="48" t="s">
        <v>73</v>
      </c>
      <c r="AB194" s="54" t="s">
        <v>4746</v>
      </c>
      <c r="AC194" s="48"/>
      <c r="AD194" s="48"/>
      <c r="AE194" s="52"/>
      <c r="AF194" s="48" t="s">
        <v>4747</v>
      </c>
      <c r="AG194" s="48" t="s">
        <v>4748</v>
      </c>
      <c r="AH194" s="54" t="s">
        <v>4749</v>
      </c>
      <c r="AI194" s="54" t="s">
        <v>4711</v>
      </c>
      <c r="AJ194" s="48">
        <v>300</v>
      </c>
      <c r="AK194" s="48" t="s">
        <v>74</v>
      </c>
      <c r="AL194" s="50" t="s">
        <v>4706</v>
      </c>
      <c r="AM194" s="55"/>
      <c r="AN194" s="50">
        <v>2</v>
      </c>
      <c r="AO194" s="55"/>
      <c r="AP194" s="49" t="s">
        <v>4750</v>
      </c>
    </row>
    <row r="195" spans="1:42" ht="84" customHeight="1">
      <c r="A195" s="24">
        <f t="shared" si="0"/>
        <v>194</v>
      </c>
      <c r="B195" s="48" t="s">
        <v>4751</v>
      </c>
      <c r="C195" s="48" t="s">
        <v>4752</v>
      </c>
      <c r="D195" s="48" t="s">
        <v>4753</v>
      </c>
      <c r="E195" s="50" t="s">
        <v>4754</v>
      </c>
      <c r="F195" s="50" t="s">
        <v>4755</v>
      </c>
      <c r="G195" s="50" t="s">
        <v>3180</v>
      </c>
      <c r="H195" s="48" t="s">
        <v>4752</v>
      </c>
      <c r="I195" s="48" t="s">
        <v>4752</v>
      </c>
      <c r="J195" s="48" t="s">
        <v>4756</v>
      </c>
      <c r="K195" s="49" t="s">
        <v>4757</v>
      </c>
      <c r="L195" s="50"/>
      <c r="M195" s="50"/>
      <c r="N195" s="50" t="s">
        <v>102</v>
      </c>
      <c r="O195" s="48" t="s">
        <v>102</v>
      </c>
      <c r="P195" s="48" t="s">
        <v>4705</v>
      </c>
      <c r="Q195" s="48" t="s">
        <v>4705</v>
      </c>
      <c r="R195" s="48"/>
      <c r="S195" s="50">
        <v>2019</v>
      </c>
      <c r="T195" s="48" t="s">
        <v>4706</v>
      </c>
      <c r="U195" s="51">
        <v>940000</v>
      </c>
      <c r="V195" s="108">
        <v>800000</v>
      </c>
      <c r="W195" s="51"/>
      <c r="X195" s="51"/>
      <c r="Y195" s="48" t="s">
        <v>4707</v>
      </c>
      <c r="Z195" s="53"/>
      <c r="AA195" s="48" t="s">
        <v>73</v>
      </c>
      <c r="AB195" s="54" t="s">
        <v>4721</v>
      </c>
      <c r="AC195" s="48"/>
      <c r="AD195" s="48"/>
      <c r="AE195" s="52"/>
      <c r="AF195" s="48" t="s">
        <v>4758</v>
      </c>
      <c r="AG195" s="48" t="s">
        <v>4759</v>
      </c>
      <c r="AH195" s="54" t="s">
        <v>4760</v>
      </c>
      <c r="AI195" s="54" t="s">
        <v>4711</v>
      </c>
      <c r="AJ195" s="48">
        <v>115</v>
      </c>
      <c r="AK195" s="48" t="s">
        <v>74</v>
      </c>
      <c r="AL195" s="50" t="s">
        <v>4706</v>
      </c>
      <c r="AM195" s="55"/>
      <c r="AN195" s="50">
        <v>1</v>
      </c>
      <c r="AO195" s="55"/>
      <c r="AP195" s="49" t="s">
        <v>4762</v>
      </c>
    </row>
    <row r="196" spans="1:42" ht="84" customHeight="1">
      <c r="A196" s="24">
        <f t="shared" si="0"/>
        <v>195</v>
      </c>
      <c r="B196" s="48" t="s">
        <v>4763</v>
      </c>
      <c r="C196" s="48" t="s">
        <v>4764</v>
      </c>
      <c r="D196" s="48" t="s">
        <v>4765</v>
      </c>
      <c r="E196" s="48" t="s">
        <v>4766</v>
      </c>
      <c r="F196" s="57" t="s">
        <v>4767</v>
      </c>
      <c r="G196" s="50" t="s">
        <v>3180</v>
      </c>
      <c r="H196" s="48" t="s">
        <v>4764</v>
      </c>
      <c r="I196" s="48" t="s">
        <v>4764</v>
      </c>
      <c r="J196" s="48" t="s">
        <v>4768</v>
      </c>
      <c r="K196" s="50"/>
      <c r="L196" s="50"/>
      <c r="M196" s="50"/>
      <c r="N196" s="50" t="s">
        <v>102</v>
      </c>
      <c r="O196" s="48" t="s">
        <v>102</v>
      </c>
      <c r="P196" s="48" t="s">
        <v>4705</v>
      </c>
      <c r="Q196" s="48" t="s">
        <v>4705</v>
      </c>
      <c r="R196" s="48"/>
      <c r="S196" s="50">
        <v>2020</v>
      </c>
      <c r="T196" s="48" t="s">
        <v>4706</v>
      </c>
      <c r="U196" s="51"/>
      <c r="V196" s="108"/>
      <c r="W196" s="51"/>
      <c r="X196" s="51"/>
      <c r="Y196" s="48" t="s">
        <v>4707</v>
      </c>
      <c r="Z196" s="53"/>
      <c r="AA196" s="48" t="s">
        <v>73</v>
      </c>
      <c r="AB196" s="54" t="s">
        <v>4769</v>
      </c>
      <c r="AC196" s="48"/>
      <c r="AD196" s="48"/>
      <c r="AE196" s="52"/>
      <c r="AF196" s="48" t="s">
        <v>4758</v>
      </c>
      <c r="AG196" s="48" t="s">
        <v>4770</v>
      </c>
      <c r="AH196" s="54" t="s">
        <v>4771</v>
      </c>
      <c r="AI196" s="54" t="s">
        <v>4711</v>
      </c>
      <c r="AJ196" s="48">
        <v>10</v>
      </c>
      <c r="AK196" s="48" t="s">
        <v>74</v>
      </c>
      <c r="AL196" s="50" t="s">
        <v>4706</v>
      </c>
      <c r="AM196" s="55"/>
      <c r="AN196" s="50">
        <v>1</v>
      </c>
      <c r="AO196" s="55"/>
      <c r="AP196" s="50" t="s">
        <v>4772</v>
      </c>
    </row>
    <row r="197" spans="1:42" ht="84" customHeight="1">
      <c r="A197" s="24">
        <f t="shared" si="0"/>
        <v>196</v>
      </c>
      <c r="B197" s="48" t="s">
        <v>4773</v>
      </c>
      <c r="C197" s="48" t="s">
        <v>4774</v>
      </c>
      <c r="D197" s="48" t="s">
        <v>4775</v>
      </c>
      <c r="E197" s="50" t="s">
        <v>4776</v>
      </c>
      <c r="F197" s="49" t="s">
        <v>4777</v>
      </c>
      <c r="G197" s="50" t="s">
        <v>3180</v>
      </c>
      <c r="H197" s="48" t="s">
        <v>4774</v>
      </c>
      <c r="I197" s="48" t="s">
        <v>4774</v>
      </c>
      <c r="J197" s="48" t="s">
        <v>4778</v>
      </c>
      <c r="K197" s="50" t="s">
        <v>4779</v>
      </c>
      <c r="L197" s="50"/>
      <c r="M197" s="50"/>
      <c r="N197" s="50" t="s">
        <v>102</v>
      </c>
      <c r="O197" s="48" t="s">
        <v>102</v>
      </c>
      <c r="P197" s="48" t="s">
        <v>4720</v>
      </c>
      <c r="Q197" s="48" t="s">
        <v>4705</v>
      </c>
      <c r="R197" s="48"/>
      <c r="S197" s="50">
        <v>2018</v>
      </c>
      <c r="T197" s="48" t="s">
        <v>4706</v>
      </c>
      <c r="U197" s="51"/>
      <c r="V197" s="107">
        <v>2505000</v>
      </c>
      <c r="W197" s="51"/>
      <c r="X197" s="51"/>
      <c r="Y197" s="48" t="s">
        <v>4707</v>
      </c>
      <c r="Z197" s="53"/>
      <c r="AA197" s="48" t="s">
        <v>4780</v>
      </c>
      <c r="AB197" s="54" t="s">
        <v>4721</v>
      </c>
      <c r="AC197" s="48"/>
      <c r="AD197" s="48"/>
      <c r="AE197" s="52"/>
      <c r="AF197" s="48" t="s">
        <v>4781</v>
      </c>
      <c r="AG197" s="48" t="s">
        <v>4782</v>
      </c>
      <c r="AH197" s="54" t="s">
        <v>4783</v>
      </c>
      <c r="AI197" s="54" t="s">
        <v>4711</v>
      </c>
      <c r="AJ197" s="48">
        <v>1000</v>
      </c>
      <c r="AK197" s="48" t="s">
        <v>4784</v>
      </c>
      <c r="AL197" s="50" t="s">
        <v>4706</v>
      </c>
      <c r="AM197" s="55"/>
      <c r="AN197" s="50">
        <v>2</v>
      </c>
      <c r="AO197" s="55"/>
      <c r="AP197" s="50" t="s">
        <v>4786</v>
      </c>
    </row>
    <row r="198" spans="1:42" ht="84" customHeight="1">
      <c r="A198" s="24">
        <f t="shared" si="0"/>
        <v>197</v>
      </c>
      <c r="B198" s="48" t="s">
        <v>4787</v>
      </c>
      <c r="C198" s="48" t="s">
        <v>4788</v>
      </c>
      <c r="D198" s="48" t="s">
        <v>4789</v>
      </c>
      <c r="E198" s="50" t="s">
        <v>4790</v>
      </c>
      <c r="F198" s="49" t="s">
        <v>4791</v>
      </c>
      <c r="G198" s="50" t="s">
        <v>3180</v>
      </c>
      <c r="H198" s="48" t="s">
        <v>4788</v>
      </c>
      <c r="I198" s="48" t="s">
        <v>4788</v>
      </c>
      <c r="J198" s="48" t="s">
        <v>4792</v>
      </c>
      <c r="K198" s="50"/>
      <c r="L198" s="50"/>
      <c r="M198" s="50"/>
      <c r="N198" s="50" t="s">
        <v>102</v>
      </c>
      <c r="O198" s="48" t="s">
        <v>102</v>
      </c>
      <c r="P198" s="48" t="s">
        <v>4705</v>
      </c>
      <c r="Q198" s="48" t="s">
        <v>4705</v>
      </c>
      <c r="R198" s="48"/>
      <c r="S198" s="50">
        <v>2019</v>
      </c>
      <c r="T198" s="48" t="s">
        <v>4706</v>
      </c>
      <c r="U198" s="51"/>
      <c r="V198" s="107">
        <v>6284000</v>
      </c>
      <c r="W198" s="51"/>
      <c r="X198" s="51"/>
      <c r="Y198" s="48" t="s">
        <v>4707</v>
      </c>
      <c r="Z198" s="53"/>
      <c r="AA198" s="48" t="s">
        <v>73</v>
      </c>
      <c r="AB198" s="54" t="s">
        <v>4721</v>
      </c>
      <c r="AC198" s="48"/>
      <c r="AD198" s="48"/>
      <c r="AE198" s="52"/>
      <c r="AF198" s="48" t="s">
        <v>35</v>
      </c>
      <c r="AG198" s="48" t="s">
        <v>4793</v>
      </c>
      <c r="AH198" s="54" t="s">
        <v>4794</v>
      </c>
      <c r="AI198" s="54" t="s">
        <v>4795</v>
      </c>
      <c r="AJ198" s="48">
        <v>1000</v>
      </c>
      <c r="AK198" s="48" t="s">
        <v>105</v>
      </c>
      <c r="AL198" s="50" t="s">
        <v>4706</v>
      </c>
      <c r="AM198" s="50"/>
      <c r="AN198" s="50">
        <v>3</v>
      </c>
      <c r="AO198" s="55"/>
      <c r="AP198" s="50" t="s">
        <v>4713</v>
      </c>
    </row>
    <row r="199" spans="1:42" ht="84" customHeight="1">
      <c r="A199" s="24">
        <f t="shared" si="0"/>
        <v>198</v>
      </c>
      <c r="B199" s="48" t="s">
        <v>4798</v>
      </c>
      <c r="C199" s="48" t="s">
        <v>4799</v>
      </c>
      <c r="D199" s="48" t="s">
        <v>4800</v>
      </c>
      <c r="E199" s="56" t="s">
        <v>4801</v>
      </c>
      <c r="F199" s="49" t="s">
        <v>11399</v>
      </c>
      <c r="G199" s="50" t="s">
        <v>3180</v>
      </c>
      <c r="H199" s="48" t="s">
        <v>4799</v>
      </c>
      <c r="I199" s="48" t="s">
        <v>4799</v>
      </c>
      <c r="J199" s="48" t="s">
        <v>4803</v>
      </c>
      <c r="K199" s="50"/>
      <c r="L199" s="50"/>
      <c r="M199" s="50"/>
      <c r="N199" s="50" t="s">
        <v>102</v>
      </c>
      <c r="O199" s="48" t="s">
        <v>102</v>
      </c>
      <c r="P199" s="48" t="s">
        <v>4705</v>
      </c>
      <c r="Q199" s="48" t="s">
        <v>4705</v>
      </c>
      <c r="R199" s="48"/>
      <c r="S199" s="50">
        <v>2018</v>
      </c>
      <c r="T199" s="48" t="s">
        <v>4706</v>
      </c>
      <c r="U199" s="51"/>
      <c r="V199" s="108"/>
      <c r="W199" s="51"/>
      <c r="X199" s="51"/>
      <c r="Y199" s="48" t="s">
        <v>4707</v>
      </c>
      <c r="Z199" s="53"/>
      <c r="AA199" s="48" t="s">
        <v>73</v>
      </c>
      <c r="AB199" s="54" t="s">
        <v>4721</v>
      </c>
      <c r="AC199" s="48"/>
      <c r="AD199" s="48"/>
      <c r="AE199" s="52"/>
      <c r="AF199" s="48" t="s">
        <v>35</v>
      </c>
      <c r="AG199" s="48" t="s">
        <v>4804</v>
      </c>
      <c r="AH199" s="54" t="s">
        <v>4805</v>
      </c>
      <c r="AI199" s="54" t="s">
        <v>4795</v>
      </c>
      <c r="AJ199" s="48">
        <v>600</v>
      </c>
      <c r="AK199" s="48" t="s">
        <v>11400</v>
      </c>
      <c r="AL199" s="50" t="s">
        <v>4706</v>
      </c>
      <c r="AM199" s="55"/>
      <c r="AN199" s="50">
        <v>2</v>
      </c>
      <c r="AO199" s="55"/>
      <c r="AP199" s="50" t="s">
        <v>4772</v>
      </c>
    </row>
    <row r="200" spans="1:42" ht="84" customHeight="1">
      <c r="A200" s="24">
        <f t="shared" si="0"/>
        <v>199</v>
      </c>
      <c r="B200" s="48" t="s">
        <v>4807</v>
      </c>
      <c r="C200" s="48" t="s">
        <v>4808</v>
      </c>
      <c r="D200" s="48" t="s">
        <v>4809</v>
      </c>
      <c r="E200" s="48" t="s">
        <v>4810</v>
      </c>
      <c r="F200" s="49" t="s">
        <v>4811</v>
      </c>
      <c r="G200" s="50" t="s">
        <v>3180</v>
      </c>
      <c r="H200" s="48" t="s">
        <v>4808</v>
      </c>
      <c r="I200" s="48" t="s">
        <v>4808</v>
      </c>
      <c r="J200" s="48" t="s">
        <v>4812</v>
      </c>
      <c r="K200" s="50"/>
      <c r="L200" s="50"/>
      <c r="M200" s="50"/>
      <c r="N200" s="50" t="s">
        <v>102</v>
      </c>
      <c r="O200" s="48" t="s">
        <v>102</v>
      </c>
      <c r="P200" s="48" t="s">
        <v>4705</v>
      </c>
      <c r="Q200" s="48" t="s">
        <v>4705</v>
      </c>
      <c r="R200" s="48"/>
      <c r="S200" s="50">
        <v>2019</v>
      </c>
      <c r="T200" s="48" t="s">
        <v>4706</v>
      </c>
      <c r="U200" s="51"/>
      <c r="V200" s="107">
        <v>210000</v>
      </c>
      <c r="W200" s="51"/>
      <c r="X200" s="51"/>
      <c r="Y200" s="48" t="s">
        <v>4707</v>
      </c>
      <c r="Z200" s="53"/>
      <c r="AA200" s="48" t="s">
        <v>73</v>
      </c>
      <c r="AB200" s="54" t="s">
        <v>4813</v>
      </c>
      <c r="AC200" s="48"/>
      <c r="AD200" s="48"/>
      <c r="AE200" s="52"/>
      <c r="AF200" s="48" t="s">
        <v>4758</v>
      </c>
      <c r="AG200" s="48" t="s">
        <v>4814</v>
      </c>
      <c r="AH200" s="54" t="s">
        <v>4815</v>
      </c>
      <c r="AI200" s="54" t="s">
        <v>4711</v>
      </c>
      <c r="AJ200" s="48">
        <v>100</v>
      </c>
      <c r="AK200" s="48" t="s">
        <v>74</v>
      </c>
      <c r="AL200" s="50" t="s">
        <v>4706</v>
      </c>
      <c r="AM200" s="55"/>
      <c r="AN200" s="50">
        <v>1</v>
      </c>
      <c r="AO200" s="55"/>
      <c r="AP200" s="50" t="s">
        <v>4772</v>
      </c>
    </row>
    <row r="201" spans="1:42" ht="84" customHeight="1">
      <c r="A201" s="24">
        <f t="shared" si="0"/>
        <v>200</v>
      </c>
      <c r="B201" s="48" t="s">
        <v>4817</v>
      </c>
      <c r="C201" s="48" t="s">
        <v>4818</v>
      </c>
      <c r="D201" s="48" t="s">
        <v>4819</v>
      </c>
      <c r="E201" s="50" t="s">
        <v>4820</v>
      </c>
      <c r="F201" s="49" t="s">
        <v>4821</v>
      </c>
      <c r="G201" s="50" t="s">
        <v>3180</v>
      </c>
      <c r="H201" s="48" t="s">
        <v>4818</v>
      </c>
      <c r="I201" s="48" t="s">
        <v>4818</v>
      </c>
      <c r="J201" s="48" t="s">
        <v>4822</v>
      </c>
      <c r="K201" s="50"/>
      <c r="L201" s="50"/>
      <c r="M201" s="50"/>
      <c r="N201" s="50" t="s">
        <v>102</v>
      </c>
      <c r="O201" s="48" t="s">
        <v>102</v>
      </c>
      <c r="P201" s="48" t="s">
        <v>4720</v>
      </c>
      <c r="Q201" s="48" t="s">
        <v>4705</v>
      </c>
      <c r="R201" s="48"/>
      <c r="S201" s="50">
        <v>2016</v>
      </c>
      <c r="T201" s="48" t="s">
        <v>4706</v>
      </c>
      <c r="U201" s="51">
        <v>1713000</v>
      </c>
      <c r="V201" s="107">
        <v>1180000</v>
      </c>
      <c r="W201" s="51"/>
      <c r="X201" s="51"/>
      <c r="Y201" s="48" t="s">
        <v>4707</v>
      </c>
      <c r="Z201" s="53"/>
      <c r="AA201" s="48" t="s">
        <v>3121</v>
      </c>
      <c r="AB201" s="54" t="s">
        <v>4823</v>
      </c>
      <c r="AC201" s="48"/>
      <c r="AD201" s="48"/>
      <c r="AE201" s="52"/>
      <c r="AF201" s="48" t="s">
        <v>170</v>
      </c>
      <c r="AG201" s="48" t="s">
        <v>4824</v>
      </c>
      <c r="AH201" s="54" t="s">
        <v>4825</v>
      </c>
      <c r="AI201" s="54" t="s">
        <v>4711</v>
      </c>
      <c r="AJ201" s="48">
        <v>200</v>
      </c>
      <c r="AK201" s="48" t="s">
        <v>74</v>
      </c>
      <c r="AL201" s="50" t="s">
        <v>4706</v>
      </c>
      <c r="AM201" s="55"/>
      <c r="AN201" s="50">
        <v>3</v>
      </c>
      <c r="AO201" s="55"/>
      <c r="AP201" s="50" t="s">
        <v>4828</v>
      </c>
    </row>
    <row r="202" spans="1:42" ht="84" customHeight="1">
      <c r="A202" s="24">
        <f t="shared" si="0"/>
        <v>201</v>
      </c>
      <c r="B202" s="48" t="s">
        <v>4829</v>
      </c>
      <c r="C202" s="48" t="s">
        <v>4830</v>
      </c>
      <c r="D202" s="48" t="s">
        <v>4831</v>
      </c>
      <c r="E202" s="50" t="s">
        <v>4832</v>
      </c>
      <c r="F202" s="49" t="s">
        <v>4833</v>
      </c>
      <c r="G202" s="50" t="s">
        <v>3193</v>
      </c>
      <c r="H202" s="48" t="s">
        <v>4830</v>
      </c>
      <c r="I202" s="48" t="s">
        <v>4830</v>
      </c>
      <c r="J202" s="48" t="s">
        <v>4834</v>
      </c>
      <c r="K202" s="50"/>
      <c r="L202" s="50"/>
      <c r="M202" s="50"/>
      <c r="N202" s="50" t="s">
        <v>102</v>
      </c>
      <c r="O202" s="48" t="s">
        <v>102</v>
      </c>
      <c r="P202" s="48" t="s">
        <v>4705</v>
      </c>
      <c r="Q202" s="48" t="s">
        <v>4720</v>
      </c>
      <c r="R202" s="48"/>
      <c r="S202" s="50">
        <v>2020</v>
      </c>
      <c r="T202" s="48" t="s">
        <v>4706</v>
      </c>
      <c r="U202" s="51">
        <v>17675700</v>
      </c>
      <c r="V202" s="107">
        <v>15267500</v>
      </c>
      <c r="W202" s="51"/>
      <c r="X202" s="51"/>
      <c r="Y202" s="48" t="s">
        <v>4707</v>
      </c>
      <c r="Z202" s="53"/>
      <c r="AA202" s="48" t="s">
        <v>4835</v>
      </c>
      <c r="AB202" s="54" t="s">
        <v>4823</v>
      </c>
      <c r="AC202" s="48"/>
      <c r="AD202" s="48"/>
      <c r="AE202" s="52"/>
      <c r="AF202" s="48" t="s">
        <v>4836</v>
      </c>
      <c r="AG202" s="48" t="s">
        <v>4837</v>
      </c>
      <c r="AH202" s="54" t="s">
        <v>4710</v>
      </c>
      <c r="AI202" s="54" t="s">
        <v>4838</v>
      </c>
      <c r="AJ202" s="48">
        <v>9000</v>
      </c>
      <c r="AK202" s="48" t="s">
        <v>1273</v>
      </c>
      <c r="AL202" s="50" t="s">
        <v>4706</v>
      </c>
      <c r="AM202" s="55"/>
      <c r="AN202" s="50">
        <v>1</v>
      </c>
      <c r="AO202" s="55"/>
      <c r="AP202" s="50" t="s">
        <v>4840</v>
      </c>
    </row>
    <row r="203" spans="1:42" ht="84" customHeight="1">
      <c r="A203" s="24">
        <f t="shared" si="0"/>
        <v>202</v>
      </c>
      <c r="B203" s="48" t="s">
        <v>4841</v>
      </c>
      <c r="C203" s="48" t="s">
        <v>4842</v>
      </c>
      <c r="D203" s="48" t="s">
        <v>4843</v>
      </c>
      <c r="E203" s="56" t="s">
        <v>2185</v>
      </c>
      <c r="F203" s="49" t="s">
        <v>4844</v>
      </c>
      <c r="G203" s="50" t="s">
        <v>3193</v>
      </c>
      <c r="H203" s="48" t="s">
        <v>4842</v>
      </c>
      <c r="I203" s="48" t="s">
        <v>4842</v>
      </c>
      <c r="J203" s="48" t="s">
        <v>2189</v>
      </c>
      <c r="K203" s="50"/>
      <c r="L203" s="50"/>
      <c r="M203" s="50"/>
      <c r="N203" s="50" t="s">
        <v>102</v>
      </c>
      <c r="O203" s="48" t="s">
        <v>102</v>
      </c>
      <c r="P203" s="48" t="s">
        <v>4705</v>
      </c>
      <c r="Q203" s="48" t="s">
        <v>4705</v>
      </c>
      <c r="R203" s="48"/>
      <c r="S203" s="50">
        <v>2019</v>
      </c>
      <c r="T203" s="48" t="s">
        <v>4706</v>
      </c>
      <c r="U203" s="51"/>
      <c r="V203" s="107">
        <v>80000</v>
      </c>
      <c r="W203" s="51"/>
      <c r="X203" s="51"/>
      <c r="Y203" s="48" t="s">
        <v>4707</v>
      </c>
      <c r="Z203" s="53"/>
      <c r="AA203" s="48" t="s">
        <v>73</v>
      </c>
      <c r="AB203" s="54" t="s">
        <v>4735</v>
      </c>
      <c r="AC203" s="48"/>
      <c r="AD203" s="48"/>
      <c r="AE203" s="52"/>
      <c r="AF203" s="48" t="s">
        <v>35</v>
      </c>
      <c r="AG203" s="48" t="s">
        <v>4845</v>
      </c>
      <c r="AH203" s="54" t="s">
        <v>4846</v>
      </c>
      <c r="AI203" s="54" t="s">
        <v>4711</v>
      </c>
      <c r="AJ203" s="48">
        <v>20</v>
      </c>
      <c r="AK203" s="48" t="s">
        <v>105</v>
      </c>
      <c r="AL203" s="50" t="s">
        <v>4706</v>
      </c>
      <c r="AM203" s="55"/>
      <c r="AN203" s="50">
        <v>1</v>
      </c>
      <c r="AO203" s="55"/>
      <c r="AP203" s="50" t="s">
        <v>4847</v>
      </c>
    </row>
    <row r="204" spans="1:42" ht="84" customHeight="1">
      <c r="A204" s="24">
        <f t="shared" si="0"/>
        <v>203</v>
      </c>
      <c r="B204" s="48" t="s">
        <v>4848</v>
      </c>
      <c r="C204" s="48" t="s">
        <v>4849</v>
      </c>
      <c r="D204" s="48" t="s">
        <v>4850</v>
      </c>
      <c r="E204" s="50" t="s">
        <v>4851</v>
      </c>
      <c r="F204" s="49" t="s">
        <v>4852</v>
      </c>
      <c r="G204" s="50" t="s">
        <v>3180</v>
      </c>
      <c r="H204" s="48" t="s">
        <v>4849</v>
      </c>
      <c r="I204" s="48" t="s">
        <v>4849</v>
      </c>
      <c r="J204" s="48" t="s">
        <v>4853</v>
      </c>
      <c r="K204" s="50"/>
      <c r="L204" s="50"/>
      <c r="M204" s="50"/>
      <c r="N204" s="50" t="s">
        <v>102</v>
      </c>
      <c r="O204" s="48" t="s">
        <v>102</v>
      </c>
      <c r="P204" s="48" t="s">
        <v>4705</v>
      </c>
      <c r="Q204" s="48" t="s">
        <v>4720</v>
      </c>
      <c r="R204" s="48"/>
      <c r="S204" s="50">
        <v>2019</v>
      </c>
      <c r="T204" s="48" t="s">
        <v>4706</v>
      </c>
      <c r="U204" s="51"/>
      <c r="V204" s="107">
        <v>1700500</v>
      </c>
      <c r="W204" s="51"/>
      <c r="X204" s="51"/>
      <c r="Y204" s="48" t="s">
        <v>4707</v>
      </c>
      <c r="Z204" s="53"/>
      <c r="AA204" s="48" t="s">
        <v>73</v>
      </c>
      <c r="AB204" s="54" t="s">
        <v>4746</v>
      </c>
      <c r="AC204" s="48"/>
      <c r="AD204" s="48"/>
      <c r="AE204" s="52"/>
      <c r="AF204" s="48" t="s">
        <v>4854</v>
      </c>
      <c r="AG204" s="48" t="s">
        <v>4855</v>
      </c>
      <c r="AH204" s="54" t="s">
        <v>4846</v>
      </c>
      <c r="AI204" s="54" t="s">
        <v>4711</v>
      </c>
      <c r="AJ204" s="48">
        <v>300</v>
      </c>
      <c r="AK204" s="48" t="s">
        <v>105</v>
      </c>
      <c r="AL204" s="50" t="s">
        <v>4706</v>
      </c>
      <c r="AM204" s="55"/>
      <c r="AN204" s="50">
        <v>1</v>
      </c>
      <c r="AO204" s="55"/>
      <c r="AP204" s="50" t="s">
        <v>4772</v>
      </c>
    </row>
    <row r="205" spans="1:42" ht="84" customHeight="1">
      <c r="A205" s="24">
        <f t="shared" si="0"/>
        <v>204</v>
      </c>
      <c r="B205" s="48" t="s">
        <v>4857</v>
      </c>
      <c r="C205" s="48" t="s">
        <v>4858</v>
      </c>
      <c r="D205" s="48" t="s">
        <v>4859</v>
      </c>
      <c r="E205" s="50" t="s">
        <v>4860</v>
      </c>
      <c r="F205" s="49" t="s">
        <v>4861</v>
      </c>
      <c r="G205" s="50" t="s">
        <v>3180</v>
      </c>
      <c r="H205" s="48" t="s">
        <v>4858</v>
      </c>
      <c r="I205" s="48" t="s">
        <v>4858</v>
      </c>
      <c r="J205" s="48" t="s">
        <v>4862</v>
      </c>
      <c r="K205" s="50"/>
      <c r="L205" s="50"/>
      <c r="M205" s="50"/>
      <c r="N205" s="50" t="s">
        <v>102</v>
      </c>
      <c r="O205" s="48" t="s">
        <v>102</v>
      </c>
      <c r="P205" s="48" t="s">
        <v>4705</v>
      </c>
      <c r="Q205" s="48" t="s">
        <v>4720</v>
      </c>
      <c r="R205" s="48"/>
      <c r="S205" s="50">
        <v>2019</v>
      </c>
      <c r="T205" s="48" t="s">
        <v>4706</v>
      </c>
      <c r="U205" s="51"/>
      <c r="V205" s="108">
        <v>1772500</v>
      </c>
      <c r="W205" s="51"/>
      <c r="X205" s="51"/>
      <c r="Y205" s="48" t="s">
        <v>4707</v>
      </c>
      <c r="Z205" s="53"/>
      <c r="AA205" s="48" t="s">
        <v>73</v>
      </c>
      <c r="AB205" s="54" t="s">
        <v>4863</v>
      </c>
      <c r="AC205" s="48"/>
      <c r="AD205" s="48"/>
      <c r="AE205" s="52"/>
      <c r="AF205" s="48" t="s">
        <v>114</v>
      </c>
      <c r="AG205" s="48" t="s">
        <v>4864</v>
      </c>
      <c r="AH205" s="54" t="s">
        <v>4865</v>
      </c>
      <c r="AI205" s="54" t="s">
        <v>4838</v>
      </c>
      <c r="AJ205" s="48">
        <v>100</v>
      </c>
      <c r="AK205" s="48" t="s">
        <v>4866</v>
      </c>
      <c r="AL205" s="50" t="s">
        <v>4706</v>
      </c>
      <c r="AM205" s="55"/>
      <c r="AN205" s="50">
        <v>1</v>
      </c>
      <c r="AO205" s="55"/>
      <c r="AP205" s="50" t="s">
        <v>4868</v>
      </c>
    </row>
    <row r="206" spans="1:42" ht="84" customHeight="1">
      <c r="A206" s="24">
        <f t="shared" si="0"/>
        <v>205</v>
      </c>
      <c r="B206" s="48" t="s">
        <v>4869</v>
      </c>
      <c r="C206" s="48" t="s">
        <v>4870</v>
      </c>
      <c r="D206" s="48" t="s">
        <v>4871</v>
      </c>
      <c r="E206" s="50" t="s">
        <v>11401</v>
      </c>
      <c r="F206" s="49" t="s">
        <v>4873</v>
      </c>
      <c r="G206" s="50" t="s">
        <v>3180</v>
      </c>
      <c r="H206" s="48" t="s">
        <v>4870</v>
      </c>
      <c r="I206" s="48" t="s">
        <v>4870</v>
      </c>
      <c r="J206" s="48" t="s">
        <v>4874</v>
      </c>
      <c r="K206" s="50"/>
      <c r="L206" s="50"/>
      <c r="M206" s="50"/>
      <c r="N206" s="50" t="s">
        <v>102</v>
      </c>
      <c r="O206" s="48" t="s">
        <v>102</v>
      </c>
      <c r="P206" s="48" t="s">
        <v>4720</v>
      </c>
      <c r="Q206" s="48" t="s">
        <v>4705</v>
      </c>
      <c r="R206" s="48"/>
      <c r="S206" s="50">
        <v>2015</v>
      </c>
      <c r="T206" s="48" t="s">
        <v>4706</v>
      </c>
      <c r="U206" s="51">
        <v>8927000</v>
      </c>
      <c r="V206" s="107">
        <v>31980700</v>
      </c>
      <c r="W206" s="51"/>
      <c r="X206" s="51"/>
      <c r="Y206" s="48" t="s">
        <v>4707</v>
      </c>
      <c r="Z206" s="53"/>
      <c r="AA206" s="48" t="s">
        <v>73</v>
      </c>
      <c r="AB206" s="54" t="s">
        <v>4735</v>
      </c>
      <c r="AC206" s="48"/>
      <c r="AD206" s="48"/>
      <c r="AE206" s="52"/>
      <c r="AF206" s="48" t="s">
        <v>170</v>
      </c>
      <c r="AG206" s="48" t="s">
        <v>4875</v>
      </c>
      <c r="AH206" s="54" t="s">
        <v>4876</v>
      </c>
      <c r="AI206" s="54" t="s">
        <v>4711</v>
      </c>
      <c r="AJ206" s="48">
        <v>150</v>
      </c>
      <c r="AK206" s="48" t="s">
        <v>105</v>
      </c>
      <c r="AL206" s="50" t="s">
        <v>4706</v>
      </c>
      <c r="AM206" s="55"/>
      <c r="AN206" s="50">
        <v>1</v>
      </c>
      <c r="AO206" s="55"/>
      <c r="AP206" s="50" t="s">
        <v>4713</v>
      </c>
    </row>
    <row r="207" spans="1:42" ht="84" customHeight="1">
      <c r="A207" s="24">
        <f t="shared" si="0"/>
        <v>206</v>
      </c>
      <c r="B207" s="48" t="s">
        <v>4878</v>
      </c>
      <c r="C207" s="48" t="s">
        <v>4879</v>
      </c>
      <c r="D207" s="48" t="s">
        <v>1288</v>
      </c>
      <c r="E207" s="48" t="s">
        <v>1286</v>
      </c>
      <c r="F207" s="49" t="s">
        <v>4880</v>
      </c>
      <c r="G207" s="50" t="s">
        <v>3180</v>
      </c>
      <c r="H207" s="48" t="s">
        <v>4879</v>
      </c>
      <c r="I207" s="48" t="s">
        <v>4879</v>
      </c>
      <c r="J207" s="48" t="s">
        <v>1290</v>
      </c>
      <c r="K207" s="50"/>
      <c r="L207" s="50"/>
      <c r="M207" s="50"/>
      <c r="N207" s="50" t="s">
        <v>102</v>
      </c>
      <c r="O207" s="48" t="s">
        <v>102</v>
      </c>
      <c r="P207" s="48" t="s">
        <v>4705</v>
      </c>
      <c r="Q207" s="48" t="s">
        <v>4705</v>
      </c>
      <c r="R207" s="48"/>
      <c r="S207" s="50">
        <v>2020</v>
      </c>
      <c r="T207" s="48" t="s">
        <v>4706</v>
      </c>
      <c r="U207" s="51"/>
      <c r="V207" s="108"/>
      <c r="W207" s="51"/>
      <c r="X207" s="51"/>
      <c r="Y207" s="48" t="s">
        <v>4707</v>
      </c>
      <c r="Z207" s="53"/>
      <c r="AA207" s="48" t="s">
        <v>4881</v>
      </c>
      <c r="AB207" s="54" t="s">
        <v>597</v>
      </c>
      <c r="AC207" s="48"/>
      <c r="AD207" s="48"/>
      <c r="AE207" s="52"/>
      <c r="AF207" s="48" t="s">
        <v>4882</v>
      </c>
      <c r="AG207" s="48" t="s">
        <v>4883</v>
      </c>
      <c r="AH207" s="54" t="s">
        <v>4884</v>
      </c>
      <c r="AI207" s="54" t="s">
        <v>4711</v>
      </c>
      <c r="AJ207" s="48">
        <v>300</v>
      </c>
      <c r="AK207" s="48" t="s">
        <v>4885</v>
      </c>
      <c r="AL207" s="50" t="s">
        <v>4706</v>
      </c>
      <c r="AM207" s="55"/>
      <c r="AN207" s="50">
        <v>1</v>
      </c>
      <c r="AO207" s="55"/>
      <c r="AP207" s="50" t="s">
        <v>4887</v>
      </c>
    </row>
    <row r="208" spans="1:42" ht="84" customHeight="1">
      <c r="A208" s="24">
        <f t="shared" si="0"/>
        <v>207</v>
      </c>
      <c r="B208" s="48" t="s">
        <v>4888</v>
      </c>
      <c r="C208" s="48" t="s">
        <v>4889</v>
      </c>
      <c r="D208" s="48" t="s">
        <v>4890</v>
      </c>
      <c r="E208" s="50" t="s">
        <v>4891</v>
      </c>
      <c r="F208" s="49" t="s">
        <v>4892</v>
      </c>
      <c r="G208" s="50" t="s">
        <v>3180</v>
      </c>
      <c r="H208" s="48" t="s">
        <v>4889</v>
      </c>
      <c r="I208" s="48" t="s">
        <v>4889</v>
      </c>
      <c r="J208" s="48" t="s">
        <v>4893</v>
      </c>
      <c r="K208" s="50"/>
      <c r="L208" s="50"/>
      <c r="M208" s="50"/>
      <c r="N208" s="50" t="s">
        <v>102</v>
      </c>
      <c r="O208" s="48" t="s">
        <v>102</v>
      </c>
      <c r="P208" s="48" t="s">
        <v>4705</v>
      </c>
      <c r="Q208" s="48" t="s">
        <v>4705</v>
      </c>
      <c r="R208" s="48"/>
      <c r="S208" s="50">
        <v>2018</v>
      </c>
      <c r="T208" s="48" t="s">
        <v>4706</v>
      </c>
      <c r="U208" s="51"/>
      <c r="V208" s="107">
        <v>2343000</v>
      </c>
      <c r="W208" s="51"/>
      <c r="X208" s="51"/>
      <c r="Y208" s="48" t="s">
        <v>4707</v>
      </c>
      <c r="Z208" s="53"/>
      <c r="AA208" s="48" t="s">
        <v>73</v>
      </c>
      <c r="AB208" s="54" t="s">
        <v>4894</v>
      </c>
      <c r="AC208" s="48"/>
      <c r="AD208" s="48"/>
      <c r="AE208" s="52"/>
      <c r="AF208" s="48" t="s">
        <v>4758</v>
      </c>
      <c r="AG208" s="48" t="s">
        <v>4895</v>
      </c>
      <c r="AH208" s="54" t="s">
        <v>4896</v>
      </c>
      <c r="AI208" s="54" t="s">
        <v>4711</v>
      </c>
      <c r="AJ208" s="48">
        <v>750</v>
      </c>
      <c r="AK208" s="48" t="s">
        <v>11402</v>
      </c>
      <c r="AL208" s="50" t="s">
        <v>4706</v>
      </c>
      <c r="AM208" s="55"/>
      <c r="AN208" s="50">
        <v>1</v>
      </c>
      <c r="AO208" s="55"/>
      <c r="AP208" s="50" t="s">
        <v>4713</v>
      </c>
    </row>
    <row r="209" spans="1:42" ht="84" customHeight="1">
      <c r="A209" s="24">
        <f t="shared" si="0"/>
        <v>208</v>
      </c>
      <c r="B209" s="48" t="s">
        <v>4898</v>
      </c>
      <c r="C209" s="48" t="s">
        <v>4899</v>
      </c>
      <c r="D209" s="48" t="s">
        <v>4900</v>
      </c>
      <c r="E209" s="48" t="s">
        <v>4901</v>
      </c>
      <c r="F209" s="49" t="s">
        <v>4902</v>
      </c>
      <c r="G209" s="50" t="s">
        <v>3193</v>
      </c>
      <c r="H209" s="48" t="s">
        <v>4899</v>
      </c>
      <c r="I209" s="48" t="s">
        <v>4899</v>
      </c>
      <c r="J209" s="48" t="s">
        <v>4903</v>
      </c>
      <c r="K209" s="50"/>
      <c r="L209" s="50"/>
      <c r="M209" s="50"/>
      <c r="N209" s="50" t="s">
        <v>102</v>
      </c>
      <c r="O209" s="48" t="s">
        <v>102</v>
      </c>
      <c r="P209" s="48" t="s">
        <v>4705</v>
      </c>
      <c r="Q209" s="48" t="s">
        <v>4705</v>
      </c>
      <c r="R209" s="48"/>
      <c r="S209" s="50">
        <v>2020</v>
      </c>
      <c r="T209" s="48" t="s">
        <v>4706</v>
      </c>
      <c r="U209" s="51"/>
      <c r="V209" s="108"/>
      <c r="W209" s="51"/>
      <c r="X209" s="51"/>
      <c r="Y209" s="48" t="s">
        <v>4707</v>
      </c>
      <c r="Z209" s="53"/>
      <c r="AA209" s="48" t="s">
        <v>63</v>
      </c>
      <c r="AB209" s="54" t="s">
        <v>4721</v>
      </c>
      <c r="AC209" s="48"/>
      <c r="AD209" s="48"/>
      <c r="AE209" s="52"/>
      <c r="AF209" s="48" t="s">
        <v>114</v>
      </c>
      <c r="AG209" s="48" t="s">
        <v>4904</v>
      </c>
      <c r="AH209" s="54" t="s">
        <v>4905</v>
      </c>
      <c r="AI209" s="54" t="s">
        <v>4838</v>
      </c>
      <c r="AJ209" s="48">
        <v>3000</v>
      </c>
      <c r="AK209" s="48" t="s">
        <v>272</v>
      </c>
      <c r="AL209" s="50" t="s">
        <v>4706</v>
      </c>
      <c r="AM209" s="55"/>
      <c r="AN209" s="50">
        <v>1</v>
      </c>
      <c r="AO209" s="55"/>
      <c r="AP209" s="50" t="s">
        <v>4772</v>
      </c>
    </row>
    <row r="210" spans="1:42" ht="84" customHeight="1">
      <c r="A210" s="24">
        <f t="shared" si="0"/>
        <v>209</v>
      </c>
      <c r="B210" s="48" t="s">
        <v>2408</v>
      </c>
      <c r="C210" s="48" t="s">
        <v>4906</v>
      </c>
      <c r="D210" s="48" t="s">
        <v>2411</v>
      </c>
      <c r="E210" s="50" t="s">
        <v>4907</v>
      </c>
      <c r="F210" s="49" t="s">
        <v>2412</v>
      </c>
      <c r="G210" s="50" t="s">
        <v>3180</v>
      </c>
      <c r="H210" s="48" t="s">
        <v>4906</v>
      </c>
      <c r="I210" s="48" t="s">
        <v>4906</v>
      </c>
      <c r="J210" s="48" t="s">
        <v>4908</v>
      </c>
      <c r="K210" s="50"/>
      <c r="L210" s="50"/>
      <c r="M210" s="50"/>
      <c r="N210" s="50" t="s">
        <v>102</v>
      </c>
      <c r="O210" s="48" t="s">
        <v>102</v>
      </c>
      <c r="P210" s="48" t="s">
        <v>4705</v>
      </c>
      <c r="Q210" s="48" t="s">
        <v>4720</v>
      </c>
      <c r="R210" s="48"/>
      <c r="S210" s="50">
        <v>2018</v>
      </c>
      <c r="T210" s="48" t="s">
        <v>4706</v>
      </c>
      <c r="U210" s="51"/>
      <c r="V210" s="107">
        <v>4884000</v>
      </c>
      <c r="W210" s="51"/>
      <c r="X210" s="51"/>
      <c r="Y210" s="48" t="s">
        <v>4707</v>
      </c>
      <c r="Z210" s="53"/>
      <c r="AA210" s="48" t="s">
        <v>73</v>
      </c>
      <c r="AB210" s="54" t="s">
        <v>4909</v>
      </c>
      <c r="AC210" s="48"/>
      <c r="AD210" s="48"/>
      <c r="AE210" s="52"/>
      <c r="AF210" s="48" t="s">
        <v>114</v>
      </c>
      <c r="AG210" s="48" t="s">
        <v>4910</v>
      </c>
      <c r="AH210" s="54" t="s">
        <v>4794</v>
      </c>
      <c r="AI210" s="54" t="s">
        <v>4838</v>
      </c>
      <c r="AJ210" s="48">
        <v>3000</v>
      </c>
      <c r="AK210" s="48" t="s">
        <v>105</v>
      </c>
      <c r="AL210" s="50" t="s">
        <v>4706</v>
      </c>
      <c r="AM210" s="55"/>
      <c r="AN210" s="50">
        <v>1</v>
      </c>
      <c r="AO210" s="55"/>
      <c r="AP210" s="50" t="s">
        <v>4713</v>
      </c>
    </row>
    <row r="211" spans="1:42" ht="84" customHeight="1">
      <c r="A211" s="24">
        <f t="shared" si="0"/>
        <v>210</v>
      </c>
      <c r="B211" s="48" t="s">
        <v>4911</v>
      </c>
      <c r="C211" s="48" t="s">
        <v>4912</v>
      </c>
      <c r="D211" s="48" t="s">
        <v>4913</v>
      </c>
      <c r="E211" s="56" t="s">
        <v>4914</v>
      </c>
      <c r="F211" s="49" t="s">
        <v>4915</v>
      </c>
      <c r="G211" s="50" t="s">
        <v>3180</v>
      </c>
      <c r="H211" s="48" t="s">
        <v>4912</v>
      </c>
      <c r="I211" s="48" t="s">
        <v>4912</v>
      </c>
      <c r="J211" s="48" t="s">
        <v>4916</v>
      </c>
      <c r="K211" s="50"/>
      <c r="L211" s="50"/>
      <c r="M211" s="50"/>
      <c r="N211" s="50" t="s">
        <v>102</v>
      </c>
      <c r="O211" s="48" t="s">
        <v>102</v>
      </c>
      <c r="P211" s="48" t="s">
        <v>4705</v>
      </c>
      <c r="Q211" s="48" t="s">
        <v>4720</v>
      </c>
      <c r="R211" s="48"/>
      <c r="S211" s="50">
        <v>2018</v>
      </c>
      <c r="T211" s="48" t="s">
        <v>4706</v>
      </c>
      <c r="U211" s="51"/>
      <c r="V211" s="107">
        <v>490000</v>
      </c>
      <c r="W211" s="51"/>
      <c r="X211" s="51"/>
      <c r="Y211" s="48" t="s">
        <v>4707</v>
      </c>
      <c r="Z211" s="53"/>
      <c r="AA211" s="48" t="s">
        <v>4917</v>
      </c>
      <c r="AB211" s="54" t="s">
        <v>4721</v>
      </c>
      <c r="AC211" s="48"/>
      <c r="AD211" s="48"/>
      <c r="AE211" s="52"/>
      <c r="AF211" s="48" t="s">
        <v>35</v>
      </c>
      <c r="AG211" s="48" t="s">
        <v>4918</v>
      </c>
      <c r="AH211" s="54" t="s">
        <v>4919</v>
      </c>
      <c r="AI211" s="54" t="s">
        <v>4711</v>
      </c>
      <c r="AJ211" s="48">
        <v>200</v>
      </c>
      <c r="AK211" s="48" t="s">
        <v>105</v>
      </c>
      <c r="AL211" s="50" t="s">
        <v>4706</v>
      </c>
      <c r="AM211" s="55"/>
      <c r="AN211" s="50">
        <v>3</v>
      </c>
      <c r="AO211" s="55"/>
      <c r="AP211" s="50" t="s">
        <v>4713</v>
      </c>
    </row>
    <row r="212" spans="1:42" ht="84" customHeight="1">
      <c r="A212" s="24">
        <f t="shared" si="0"/>
        <v>211</v>
      </c>
      <c r="B212" s="48" t="s">
        <v>213</v>
      </c>
      <c r="C212" s="48" t="s">
        <v>4920</v>
      </c>
      <c r="D212" s="48" t="s">
        <v>216</v>
      </c>
      <c r="E212" s="50" t="s">
        <v>214</v>
      </c>
      <c r="F212" s="49" t="s">
        <v>4921</v>
      </c>
      <c r="G212" s="50" t="s">
        <v>3180</v>
      </c>
      <c r="H212" s="48" t="s">
        <v>4920</v>
      </c>
      <c r="I212" s="48" t="s">
        <v>4920</v>
      </c>
      <c r="J212" s="48" t="s">
        <v>4922</v>
      </c>
      <c r="K212" s="50"/>
      <c r="L212" s="50"/>
      <c r="M212" s="50"/>
      <c r="N212" s="50" t="s">
        <v>102</v>
      </c>
      <c r="O212" s="48" t="s">
        <v>102</v>
      </c>
      <c r="P212" s="48" t="s">
        <v>4705</v>
      </c>
      <c r="Q212" s="48" t="s">
        <v>4705</v>
      </c>
      <c r="R212" s="48"/>
      <c r="S212" s="50">
        <v>2017</v>
      </c>
      <c r="T212" s="48" t="s">
        <v>4706</v>
      </c>
      <c r="U212" s="51"/>
      <c r="V212" s="108"/>
      <c r="W212" s="51"/>
      <c r="X212" s="51"/>
      <c r="Y212" s="48" t="s">
        <v>4707</v>
      </c>
      <c r="Z212" s="53"/>
      <c r="AA212" s="48" t="s">
        <v>73</v>
      </c>
      <c r="AB212" s="54" t="s">
        <v>4769</v>
      </c>
      <c r="AC212" s="48"/>
      <c r="AD212" s="48"/>
      <c r="AE212" s="52"/>
      <c r="AF212" s="48" t="s">
        <v>35</v>
      </c>
      <c r="AG212" s="48" t="s">
        <v>4923</v>
      </c>
      <c r="AH212" s="54" t="s">
        <v>4710</v>
      </c>
      <c r="AI212" s="54" t="s">
        <v>4711</v>
      </c>
      <c r="AJ212" s="48">
        <v>3000</v>
      </c>
      <c r="AK212" s="48" t="s">
        <v>105</v>
      </c>
      <c r="AL212" s="50" t="s">
        <v>4706</v>
      </c>
      <c r="AM212" s="55"/>
      <c r="AN212" s="50">
        <v>1</v>
      </c>
      <c r="AO212" s="55"/>
      <c r="AP212" s="49" t="s">
        <v>4924</v>
      </c>
    </row>
    <row r="213" spans="1:42" ht="84" customHeight="1">
      <c r="A213" s="24">
        <f t="shared" si="0"/>
        <v>212</v>
      </c>
      <c r="B213" s="48" t="s">
        <v>4925</v>
      </c>
      <c r="C213" s="48" t="s">
        <v>4926</v>
      </c>
      <c r="D213" s="48" t="s">
        <v>4927</v>
      </c>
      <c r="E213" s="56" t="s">
        <v>4928</v>
      </c>
      <c r="F213" s="49" t="s">
        <v>4929</v>
      </c>
      <c r="G213" s="50" t="s">
        <v>3180</v>
      </c>
      <c r="H213" s="48" t="s">
        <v>4926</v>
      </c>
      <c r="I213" s="48" t="s">
        <v>4926</v>
      </c>
      <c r="J213" s="48" t="s">
        <v>4930</v>
      </c>
      <c r="K213" s="50"/>
      <c r="L213" s="50"/>
      <c r="M213" s="50"/>
      <c r="N213" s="50" t="s">
        <v>102</v>
      </c>
      <c r="O213" s="48" t="s">
        <v>102</v>
      </c>
      <c r="P213" s="48" t="s">
        <v>4705</v>
      </c>
      <c r="Q213" s="48" t="s">
        <v>4705</v>
      </c>
      <c r="R213" s="48"/>
      <c r="S213" s="50">
        <v>2019</v>
      </c>
      <c r="T213" s="48" t="s">
        <v>4706</v>
      </c>
      <c r="U213" s="51"/>
      <c r="V213" s="108"/>
      <c r="W213" s="51"/>
      <c r="X213" s="51"/>
      <c r="Y213" s="48" t="s">
        <v>4707</v>
      </c>
      <c r="Z213" s="53"/>
      <c r="AA213" s="48" t="s">
        <v>4931</v>
      </c>
      <c r="AB213" s="54" t="s">
        <v>4932</v>
      </c>
      <c r="AC213" s="48"/>
      <c r="AD213" s="48"/>
      <c r="AE213" s="52"/>
      <c r="AF213" s="48" t="s">
        <v>4836</v>
      </c>
      <c r="AG213" s="48" t="s">
        <v>4933</v>
      </c>
      <c r="AH213" s="54" t="s">
        <v>4934</v>
      </c>
      <c r="AI213" s="54" t="s">
        <v>4711</v>
      </c>
      <c r="AJ213" s="48">
        <v>3000</v>
      </c>
      <c r="AK213" s="48" t="s">
        <v>4935</v>
      </c>
      <c r="AL213" s="50" t="s">
        <v>4706</v>
      </c>
      <c r="AM213" s="55"/>
      <c r="AN213" s="50">
        <v>1</v>
      </c>
      <c r="AO213" s="55"/>
      <c r="AP213" s="49" t="s">
        <v>4936</v>
      </c>
    </row>
    <row r="214" spans="1:42" ht="84" customHeight="1">
      <c r="A214" s="24">
        <f t="shared" si="0"/>
        <v>213</v>
      </c>
      <c r="B214" s="48" t="s">
        <v>4937</v>
      </c>
      <c r="C214" s="48" t="s">
        <v>4938</v>
      </c>
      <c r="D214" s="48" t="s">
        <v>4939</v>
      </c>
      <c r="E214" s="56" t="s">
        <v>4940</v>
      </c>
      <c r="F214" s="49" t="s">
        <v>4941</v>
      </c>
      <c r="G214" s="50" t="s">
        <v>3193</v>
      </c>
      <c r="H214" s="48" t="s">
        <v>4938</v>
      </c>
      <c r="I214" s="48" t="s">
        <v>4938</v>
      </c>
      <c r="J214" s="48" t="s">
        <v>4942</v>
      </c>
      <c r="K214" s="50"/>
      <c r="L214" s="50"/>
      <c r="M214" s="50"/>
      <c r="N214" s="50" t="s">
        <v>102</v>
      </c>
      <c r="O214" s="48" t="s">
        <v>102</v>
      </c>
      <c r="P214" s="48" t="s">
        <v>4705</v>
      </c>
      <c r="Q214" s="48" t="s">
        <v>4720</v>
      </c>
      <c r="R214" s="48"/>
      <c r="S214" s="50">
        <v>2019</v>
      </c>
      <c r="T214" s="48" t="s">
        <v>4706</v>
      </c>
      <c r="U214" s="51"/>
      <c r="V214" s="108"/>
      <c r="W214" s="51"/>
      <c r="X214" s="51"/>
      <c r="Y214" s="48" t="s">
        <v>4707</v>
      </c>
      <c r="Z214" s="53"/>
      <c r="AA214" s="48" t="s">
        <v>73</v>
      </c>
      <c r="AB214" s="54" t="s">
        <v>4943</v>
      </c>
      <c r="AC214" s="48"/>
      <c r="AD214" s="48"/>
      <c r="AE214" s="52"/>
      <c r="AF214" s="48" t="s">
        <v>35</v>
      </c>
      <c r="AG214" s="48" t="s">
        <v>4944</v>
      </c>
      <c r="AH214" s="54" t="s">
        <v>4945</v>
      </c>
      <c r="AI214" s="54" t="s">
        <v>4711</v>
      </c>
      <c r="AJ214" s="48">
        <v>150</v>
      </c>
      <c r="AK214" s="48" t="s">
        <v>11403</v>
      </c>
      <c r="AL214" s="50" t="s">
        <v>4706</v>
      </c>
      <c r="AM214" s="55"/>
      <c r="AN214" s="50">
        <v>1</v>
      </c>
      <c r="AO214" s="55"/>
      <c r="AP214" s="50" t="s">
        <v>4946</v>
      </c>
    </row>
    <row r="215" spans="1:42" ht="84" customHeight="1">
      <c r="A215" s="24">
        <f t="shared" si="0"/>
        <v>214</v>
      </c>
      <c r="B215" s="48" t="s">
        <v>4947</v>
      </c>
      <c r="C215" s="48" t="s">
        <v>4948</v>
      </c>
      <c r="D215" s="48" t="s">
        <v>4949</v>
      </c>
      <c r="E215" s="50" t="s">
        <v>4950</v>
      </c>
      <c r="F215" s="49" t="s">
        <v>4951</v>
      </c>
      <c r="G215" s="50" t="s">
        <v>3180</v>
      </c>
      <c r="H215" s="48" t="s">
        <v>4948</v>
      </c>
      <c r="I215" s="48" t="s">
        <v>4948</v>
      </c>
      <c r="J215" s="48" t="s">
        <v>4952</v>
      </c>
      <c r="K215" s="50"/>
      <c r="L215" s="50"/>
      <c r="M215" s="50"/>
      <c r="N215" s="50" t="s">
        <v>102</v>
      </c>
      <c r="O215" s="48" t="s">
        <v>102</v>
      </c>
      <c r="P215" s="48" t="s">
        <v>4705</v>
      </c>
      <c r="Q215" s="48" t="s">
        <v>4705</v>
      </c>
      <c r="R215" s="48"/>
      <c r="S215" s="50">
        <v>2018</v>
      </c>
      <c r="T215" s="48" t="s">
        <v>4706</v>
      </c>
      <c r="U215" s="51"/>
      <c r="V215" s="108">
        <v>4133000</v>
      </c>
      <c r="W215" s="51"/>
      <c r="X215" s="51"/>
      <c r="Y215" s="48" t="s">
        <v>4707</v>
      </c>
      <c r="Z215" s="53"/>
      <c r="AA215" s="48" t="s">
        <v>73</v>
      </c>
      <c r="AB215" s="54" t="s">
        <v>4823</v>
      </c>
      <c r="AC215" s="48"/>
      <c r="AD215" s="48"/>
      <c r="AE215" s="52"/>
      <c r="AF215" s="48" t="s">
        <v>4953</v>
      </c>
      <c r="AG215" s="48" t="s">
        <v>4954</v>
      </c>
      <c r="AH215" s="54" t="s">
        <v>4955</v>
      </c>
      <c r="AI215" s="54" t="s">
        <v>4711</v>
      </c>
      <c r="AJ215" s="48">
        <v>300</v>
      </c>
      <c r="AK215" s="48" t="s">
        <v>11404</v>
      </c>
      <c r="AL215" s="50" t="s">
        <v>4706</v>
      </c>
      <c r="AM215" s="55"/>
      <c r="AN215" s="50">
        <v>1</v>
      </c>
      <c r="AO215" s="55"/>
      <c r="AP215" s="50" t="s">
        <v>4957</v>
      </c>
    </row>
    <row r="216" spans="1:42" ht="84" customHeight="1">
      <c r="A216" s="24">
        <f t="shared" si="0"/>
        <v>215</v>
      </c>
      <c r="B216" s="48" t="s">
        <v>1050</v>
      </c>
      <c r="C216" s="48" t="s">
        <v>4958</v>
      </c>
      <c r="D216" s="48" t="s">
        <v>1053</v>
      </c>
      <c r="E216" s="56" t="s">
        <v>1051</v>
      </c>
      <c r="F216" s="49" t="s">
        <v>1054</v>
      </c>
      <c r="G216" s="50" t="s">
        <v>3180</v>
      </c>
      <c r="H216" s="48" t="s">
        <v>4958</v>
      </c>
      <c r="I216" s="48" t="s">
        <v>4958</v>
      </c>
      <c r="J216" s="48" t="s">
        <v>2355</v>
      </c>
      <c r="K216" s="50"/>
      <c r="L216" s="50"/>
      <c r="M216" s="50"/>
      <c r="N216" s="50" t="s">
        <v>102</v>
      </c>
      <c r="O216" s="48" t="s">
        <v>102</v>
      </c>
      <c r="P216" s="48" t="s">
        <v>4705</v>
      </c>
      <c r="Q216" s="48" t="s">
        <v>4705</v>
      </c>
      <c r="R216" s="48"/>
      <c r="S216" s="50">
        <v>2018</v>
      </c>
      <c r="T216" s="48" t="s">
        <v>4706</v>
      </c>
      <c r="U216" s="51">
        <v>3140000</v>
      </c>
      <c r="V216" s="107">
        <v>11115000</v>
      </c>
      <c r="W216" s="51"/>
      <c r="X216" s="51"/>
      <c r="Y216" s="48" t="s">
        <v>4707</v>
      </c>
      <c r="Z216" s="53"/>
      <c r="AA216" s="48" t="s">
        <v>73</v>
      </c>
      <c r="AB216" s="54" t="s">
        <v>4959</v>
      </c>
      <c r="AC216" s="48"/>
      <c r="AD216" s="48"/>
      <c r="AE216" s="52"/>
      <c r="AF216" s="48" t="s">
        <v>4836</v>
      </c>
      <c r="AG216" s="48" t="s">
        <v>4960</v>
      </c>
      <c r="AH216" s="54" t="s">
        <v>4961</v>
      </c>
      <c r="AI216" s="54" t="s">
        <v>4711</v>
      </c>
      <c r="AJ216" s="48">
        <v>9000</v>
      </c>
      <c r="AK216" s="48" t="s">
        <v>4962</v>
      </c>
      <c r="AL216" s="50" t="s">
        <v>4706</v>
      </c>
      <c r="AM216" s="55"/>
      <c r="AN216" s="50">
        <v>1</v>
      </c>
      <c r="AO216" s="55"/>
      <c r="AP216" s="50" t="s">
        <v>4963</v>
      </c>
    </row>
    <row r="217" spans="1:42" ht="84" customHeight="1">
      <c r="A217" s="24">
        <f t="shared" si="0"/>
        <v>216</v>
      </c>
      <c r="B217" s="48" t="s">
        <v>4964</v>
      </c>
      <c r="C217" s="48" t="s">
        <v>4965</v>
      </c>
      <c r="D217" s="48" t="s">
        <v>4966</v>
      </c>
      <c r="E217" s="50" t="s">
        <v>4967</v>
      </c>
      <c r="F217" s="49" t="s">
        <v>4968</v>
      </c>
      <c r="G217" s="50" t="s">
        <v>3180</v>
      </c>
      <c r="H217" s="48" t="s">
        <v>4965</v>
      </c>
      <c r="I217" s="48" t="s">
        <v>4965</v>
      </c>
      <c r="J217" s="48" t="s">
        <v>4969</v>
      </c>
      <c r="K217" s="50"/>
      <c r="L217" s="50"/>
      <c r="M217" s="50"/>
      <c r="N217" s="50" t="s">
        <v>102</v>
      </c>
      <c r="O217" s="48" t="s">
        <v>102</v>
      </c>
      <c r="P217" s="48" t="s">
        <v>4705</v>
      </c>
      <c r="Q217" s="48" t="s">
        <v>4705</v>
      </c>
      <c r="R217" s="48"/>
      <c r="S217" s="50">
        <v>2019</v>
      </c>
      <c r="T217" s="48" t="s">
        <v>4706</v>
      </c>
      <c r="U217" s="51"/>
      <c r="V217" s="107">
        <v>861000</v>
      </c>
      <c r="W217" s="51"/>
      <c r="X217" s="51"/>
      <c r="Y217" s="48" t="s">
        <v>4707</v>
      </c>
      <c r="Z217" s="53"/>
      <c r="AA217" s="48" t="s">
        <v>73</v>
      </c>
      <c r="AB217" s="54" t="s">
        <v>4970</v>
      </c>
      <c r="AC217" s="48"/>
      <c r="AD217" s="48"/>
      <c r="AE217" s="52"/>
      <c r="AF217" s="48" t="s">
        <v>4971</v>
      </c>
      <c r="AG217" s="48" t="s">
        <v>4972</v>
      </c>
      <c r="AH217" s="54" t="s">
        <v>4973</v>
      </c>
      <c r="AI217" s="54" t="s">
        <v>4711</v>
      </c>
      <c r="AJ217" s="48">
        <v>1200</v>
      </c>
      <c r="AK217" s="48" t="s">
        <v>283</v>
      </c>
      <c r="AL217" s="50" t="s">
        <v>4706</v>
      </c>
      <c r="AM217" s="55"/>
      <c r="AN217" s="50">
        <v>1</v>
      </c>
      <c r="AO217" s="55"/>
      <c r="AP217" s="50" t="s">
        <v>4974</v>
      </c>
    </row>
    <row r="218" spans="1:42" ht="84" customHeight="1">
      <c r="A218" s="24">
        <f t="shared" si="0"/>
        <v>217</v>
      </c>
      <c r="B218" s="48" t="s">
        <v>4975</v>
      </c>
      <c r="C218" s="48" t="s">
        <v>4976</v>
      </c>
      <c r="D218" s="48" t="s">
        <v>4977</v>
      </c>
      <c r="E218" s="50" t="s">
        <v>4978</v>
      </c>
      <c r="F218" s="49" t="s">
        <v>4979</v>
      </c>
      <c r="G218" s="50" t="s">
        <v>3180</v>
      </c>
      <c r="H218" s="48" t="s">
        <v>4976</v>
      </c>
      <c r="I218" s="48" t="s">
        <v>4976</v>
      </c>
      <c r="J218" s="48" t="s">
        <v>4980</v>
      </c>
      <c r="K218" s="50"/>
      <c r="L218" s="50"/>
      <c r="M218" s="50"/>
      <c r="N218" s="50" t="s">
        <v>102</v>
      </c>
      <c r="O218" s="48" t="s">
        <v>102</v>
      </c>
      <c r="P218" s="48" t="s">
        <v>4705</v>
      </c>
      <c r="Q218" s="48" t="s">
        <v>4720</v>
      </c>
      <c r="R218" s="48"/>
      <c r="S218" s="50">
        <v>2016</v>
      </c>
      <c r="T218" s="48" t="s">
        <v>4706</v>
      </c>
      <c r="U218" s="51">
        <v>1983800</v>
      </c>
      <c r="V218" s="107">
        <v>6284000</v>
      </c>
      <c r="W218" s="51"/>
      <c r="X218" s="51"/>
      <c r="Y218" s="48" t="s">
        <v>4707</v>
      </c>
      <c r="Z218" s="53"/>
      <c r="AA218" s="48" t="s">
        <v>73</v>
      </c>
      <c r="AB218" s="54" t="s">
        <v>4746</v>
      </c>
      <c r="AC218" s="48"/>
      <c r="AD218" s="48"/>
      <c r="AE218" s="52"/>
      <c r="AF218" s="48" t="s">
        <v>114</v>
      </c>
      <c r="AG218" s="48" t="s">
        <v>4981</v>
      </c>
      <c r="AH218" s="54" t="s">
        <v>4794</v>
      </c>
      <c r="AI218" s="54" t="s">
        <v>4838</v>
      </c>
      <c r="AJ218" s="48">
        <v>1200</v>
      </c>
      <c r="AK218" s="48" t="s">
        <v>105</v>
      </c>
      <c r="AL218" s="50" t="s">
        <v>4706</v>
      </c>
      <c r="AM218" s="55"/>
      <c r="AN218" s="50">
        <v>1</v>
      </c>
      <c r="AO218" s="55"/>
      <c r="AP218" s="50" t="s">
        <v>4982</v>
      </c>
    </row>
    <row r="219" spans="1:42" ht="84" customHeight="1">
      <c r="A219" s="24">
        <f t="shared" si="0"/>
        <v>218</v>
      </c>
      <c r="B219" s="48" t="s">
        <v>4983</v>
      </c>
      <c r="C219" s="48" t="s">
        <v>4984</v>
      </c>
      <c r="D219" s="48" t="s">
        <v>4985</v>
      </c>
      <c r="E219" s="56" t="s">
        <v>4986</v>
      </c>
      <c r="F219" s="49" t="s">
        <v>4987</v>
      </c>
      <c r="G219" s="50" t="s">
        <v>3193</v>
      </c>
      <c r="H219" s="48" t="s">
        <v>4984</v>
      </c>
      <c r="I219" s="48" t="s">
        <v>4984</v>
      </c>
      <c r="J219" s="48" t="s">
        <v>4988</v>
      </c>
      <c r="K219" s="50"/>
      <c r="L219" s="50"/>
      <c r="M219" s="50"/>
      <c r="N219" s="50" t="s">
        <v>102</v>
      </c>
      <c r="O219" s="48" t="s">
        <v>102</v>
      </c>
      <c r="P219" s="48" t="s">
        <v>4705</v>
      </c>
      <c r="Q219" s="48" t="s">
        <v>4705</v>
      </c>
      <c r="R219" s="48"/>
      <c r="S219" s="50">
        <v>2019</v>
      </c>
      <c r="T219" s="48" t="s">
        <v>4706</v>
      </c>
      <c r="U219" s="51"/>
      <c r="V219" s="108"/>
      <c r="W219" s="51"/>
      <c r="X219" s="51"/>
      <c r="Y219" s="48" t="s">
        <v>4707</v>
      </c>
      <c r="Z219" s="53"/>
      <c r="AA219" s="48" t="s">
        <v>73</v>
      </c>
      <c r="AB219" s="54" t="s">
        <v>4959</v>
      </c>
      <c r="AC219" s="48"/>
      <c r="AD219" s="48"/>
      <c r="AE219" s="52"/>
      <c r="AF219" s="48" t="s">
        <v>35</v>
      </c>
      <c r="AG219" s="48" t="s">
        <v>4923</v>
      </c>
      <c r="AH219" s="54" t="s">
        <v>4846</v>
      </c>
      <c r="AI219" s="54" t="s">
        <v>4711</v>
      </c>
      <c r="AJ219" s="48">
        <v>300</v>
      </c>
      <c r="AK219" s="48" t="s">
        <v>4989</v>
      </c>
      <c r="AL219" s="50" t="s">
        <v>4706</v>
      </c>
      <c r="AM219" s="55"/>
      <c r="AN219" s="50">
        <v>1</v>
      </c>
      <c r="AO219" s="55"/>
      <c r="AP219" s="50" t="s">
        <v>4990</v>
      </c>
    </row>
    <row r="220" spans="1:42" ht="84" customHeight="1">
      <c r="A220" s="24">
        <f t="shared" si="0"/>
        <v>219</v>
      </c>
      <c r="B220" s="48" t="s">
        <v>4991</v>
      </c>
      <c r="C220" s="48" t="s">
        <v>4992</v>
      </c>
      <c r="D220" s="48" t="s">
        <v>4993</v>
      </c>
      <c r="E220" s="50" t="s">
        <v>4994</v>
      </c>
      <c r="F220" s="49" t="s">
        <v>4995</v>
      </c>
      <c r="G220" s="50" t="s">
        <v>3193</v>
      </c>
      <c r="H220" s="48" t="s">
        <v>4992</v>
      </c>
      <c r="I220" s="48" t="s">
        <v>4992</v>
      </c>
      <c r="J220" s="48" t="s">
        <v>4996</v>
      </c>
      <c r="K220" s="50"/>
      <c r="L220" s="50"/>
      <c r="M220" s="50"/>
      <c r="N220" s="50" t="s">
        <v>102</v>
      </c>
      <c r="O220" s="48" t="s">
        <v>102</v>
      </c>
      <c r="P220" s="48" t="s">
        <v>4705</v>
      </c>
      <c r="Q220" s="48" t="s">
        <v>4705</v>
      </c>
      <c r="R220" s="48"/>
      <c r="S220" s="50">
        <v>2017</v>
      </c>
      <c r="T220" s="48" t="s">
        <v>4706</v>
      </c>
      <c r="U220" s="51"/>
      <c r="V220" s="107">
        <v>90000</v>
      </c>
      <c r="W220" s="51"/>
      <c r="X220" s="51"/>
      <c r="Y220" s="48" t="s">
        <v>4707</v>
      </c>
      <c r="Z220" s="53"/>
      <c r="AA220" s="48" t="s">
        <v>73</v>
      </c>
      <c r="AB220" s="54" t="s">
        <v>4823</v>
      </c>
      <c r="AC220" s="48"/>
      <c r="AD220" s="48"/>
      <c r="AE220" s="52"/>
      <c r="AF220" s="48" t="s">
        <v>4508</v>
      </c>
      <c r="AG220" s="48" t="s">
        <v>4997</v>
      </c>
      <c r="AH220" s="54" t="s">
        <v>4998</v>
      </c>
      <c r="AI220" s="54" t="s">
        <v>4711</v>
      </c>
      <c r="AJ220" s="48">
        <v>100</v>
      </c>
      <c r="AK220" s="48" t="s">
        <v>74</v>
      </c>
      <c r="AL220" s="50" t="s">
        <v>4706</v>
      </c>
      <c r="AM220" s="55"/>
      <c r="AN220" s="50">
        <v>1</v>
      </c>
      <c r="AO220" s="55"/>
      <c r="AP220" s="50" t="s">
        <v>4772</v>
      </c>
    </row>
    <row r="221" spans="1:42" ht="84" customHeight="1">
      <c r="A221" s="24">
        <f t="shared" si="0"/>
        <v>220</v>
      </c>
      <c r="B221" s="48" t="s">
        <v>4999</v>
      </c>
      <c r="C221" s="48" t="s">
        <v>5000</v>
      </c>
      <c r="D221" s="48" t="s">
        <v>5001</v>
      </c>
      <c r="E221" s="50" t="s">
        <v>5002</v>
      </c>
      <c r="F221" s="49" t="s">
        <v>5003</v>
      </c>
      <c r="G221" s="50" t="s">
        <v>3193</v>
      </c>
      <c r="H221" s="48" t="s">
        <v>5000</v>
      </c>
      <c r="I221" s="48" t="s">
        <v>5000</v>
      </c>
      <c r="J221" s="48" t="s">
        <v>5004</v>
      </c>
      <c r="K221" s="50"/>
      <c r="L221" s="50"/>
      <c r="M221" s="50"/>
      <c r="N221" s="50" t="s">
        <v>102</v>
      </c>
      <c r="O221" s="48" t="s">
        <v>102</v>
      </c>
      <c r="P221" s="48" t="s">
        <v>4705</v>
      </c>
      <c r="Q221" s="48" t="s">
        <v>4720</v>
      </c>
      <c r="R221" s="48"/>
      <c r="S221" s="50">
        <v>2018</v>
      </c>
      <c r="T221" s="48" t="s">
        <v>4706</v>
      </c>
      <c r="U221" s="51"/>
      <c r="V221" s="107">
        <v>14841500</v>
      </c>
      <c r="W221" s="51"/>
      <c r="X221" s="51"/>
      <c r="Y221" s="48" t="s">
        <v>4707</v>
      </c>
      <c r="Z221" s="53"/>
      <c r="AA221" s="48" t="s">
        <v>73</v>
      </c>
      <c r="AB221" s="54" t="s">
        <v>4959</v>
      </c>
      <c r="AC221" s="48"/>
      <c r="AD221" s="48"/>
      <c r="AE221" s="52"/>
      <c r="AF221" s="48" t="s">
        <v>4836</v>
      </c>
      <c r="AG221" s="48" t="s">
        <v>5005</v>
      </c>
      <c r="AH221" s="54" t="s">
        <v>4846</v>
      </c>
      <c r="AI221" s="54" t="s">
        <v>4711</v>
      </c>
      <c r="AJ221" s="48">
        <v>90</v>
      </c>
      <c r="AK221" s="48" t="s">
        <v>105</v>
      </c>
      <c r="AL221" s="50" t="s">
        <v>4706</v>
      </c>
      <c r="AM221" s="55"/>
      <c r="AN221" s="50">
        <v>1</v>
      </c>
      <c r="AO221" s="55"/>
      <c r="AP221" s="49" t="s">
        <v>5006</v>
      </c>
    </row>
    <row r="222" spans="1:42" ht="84" customHeight="1">
      <c r="A222" s="24">
        <f t="shared" si="0"/>
        <v>221</v>
      </c>
      <c r="B222" s="50" t="s">
        <v>5007</v>
      </c>
      <c r="C222" s="48" t="s">
        <v>5008</v>
      </c>
      <c r="D222" s="48" t="s">
        <v>5009</v>
      </c>
      <c r="E222" s="56" t="s">
        <v>5010</v>
      </c>
      <c r="F222" s="49" t="s">
        <v>5011</v>
      </c>
      <c r="G222" s="50" t="s">
        <v>3180</v>
      </c>
      <c r="H222" s="48" t="s">
        <v>5008</v>
      </c>
      <c r="I222" s="48" t="s">
        <v>5008</v>
      </c>
      <c r="J222" s="48" t="s">
        <v>5012</v>
      </c>
      <c r="K222" s="50"/>
      <c r="L222" s="50"/>
      <c r="M222" s="50"/>
      <c r="N222" s="50" t="s">
        <v>102</v>
      </c>
      <c r="O222" s="48" t="s">
        <v>102</v>
      </c>
      <c r="P222" s="48" t="s">
        <v>4705</v>
      </c>
      <c r="Q222" s="48" t="s">
        <v>4705</v>
      </c>
      <c r="R222" s="48"/>
      <c r="S222" s="50">
        <v>2019</v>
      </c>
      <c r="T222" s="48" t="s">
        <v>4706</v>
      </c>
      <c r="U222" s="51"/>
      <c r="V222" s="107">
        <v>188000</v>
      </c>
      <c r="W222" s="51"/>
      <c r="X222" s="51"/>
      <c r="Y222" s="48" t="s">
        <v>4707</v>
      </c>
      <c r="Z222" s="53"/>
      <c r="AA222" s="48" t="s">
        <v>73</v>
      </c>
      <c r="AB222" s="54" t="s">
        <v>270</v>
      </c>
      <c r="AC222" s="48"/>
      <c r="AD222" s="48"/>
      <c r="AE222" s="52"/>
      <c r="AF222" s="48" t="s">
        <v>4758</v>
      </c>
      <c r="AG222" s="48" t="s">
        <v>5013</v>
      </c>
      <c r="AH222" s="54" t="s">
        <v>5014</v>
      </c>
      <c r="AI222" s="54" t="s">
        <v>4711</v>
      </c>
      <c r="AJ222" s="48">
        <v>100</v>
      </c>
      <c r="AK222" s="48" t="s">
        <v>5015</v>
      </c>
      <c r="AL222" s="50" t="s">
        <v>4706</v>
      </c>
      <c r="AM222" s="55"/>
      <c r="AN222" s="50">
        <v>1</v>
      </c>
      <c r="AO222" s="55"/>
      <c r="AP222" s="49" t="s">
        <v>5016</v>
      </c>
    </row>
    <row r="223" spans="1:42" ht="84" customHeight="1">
      <c r="A223" s="24">
        <f t="shared" si="0"/>
        <v>222</v>
      </c>
      <c r="B223" s="50" t="s">
        <v>5017</v>
      </c>
      <c r="C223" s="48" t="s">
        <v>5018</v>
      </c>
      <c r="D223" s="48" t="s">
        <v>5019</v>
      </c>
      <c r="E223" s="56" t="s">
        <v>5020</v>
      </c>
      <c r="F223" s="49" t="s">
        <v>5021</v>
      </c>
      <c r="G223" s="50" t="s">
        <v>3180</v>
      </c>
      <c r="H223" s="48" t="s">
        <v>5018</v>
      </c>
      <c r="I223" s="48" t="s">
        <v>5018</v>
      </c>
      <c r="J223" s="48" t="s">
        <v>5022</v>
      </c>
      <c r="K223" s="50"/>
      <c r="L223" s="50"/>
      <c r="M223" s="50"/>
      <c r="N223" s="50" t="s">
        <v>102</v>
      </c>
      <c r="O223" s="48" t="s">
        <v>102</v>
      </c>
      <c r="P223" s="48" t="s">
        <v>4720</v>
      </c>
      <c r="Q223" s="48" t="s">
        <v>4705</v>
      </c>
      <c r="R223" s="48"/>
      <c r="S223" s="50">
        <v>2017</v>
      </c>
      <c r="T223" s="48" t="s">
        <v>4706</v>
      </c>
      <c r="U223" s="51">
        <v>5748000</v>
      </c>
      <c r="V223" s="107">
        <v>16369600</v>
      </c>
      <c r="W223" s="51"/>
      <c r="X223" s="51"/>
      <c r="Y223" s="48" t="s">
        <v>4707</v>
      </c>
      <c r="Z223" s="53"/>
      <c r="AA223" s="48" t="s">
        <v>73</v>
      </c>
      <c r="AB223" s="54" t="s">
        <v>5023</v>
      </c>
      <c r="AC223" s="48"/>
      <c r="AD223" s="48"/>
      <c r="AE223" s="52"/>
      <c r="AF223" s="48" t="s">
        <v>4758</v>
      </c>
      <c r="AG223" s="48" t="s">
        <v>5024</v>
      </c>
      <c r="AH223" s="54" t="s">
        <v>5025</v>
      </c>
      <c r="AI223" s="54" t="s">
        <v>4711</v>
      </c>
      <c r="AJ223" s="48">
        <v>250</v>
      </c>
      <c r="AK223" s="48" t="s">
        <v>74</v>
      </c>
      <c r="AL223" s="50" t="s">
        <v>4706</v>
      </c>
      <c r="AM223" s="55"/>
      <c r="AN223" s="50">
        <v>2</v>
      </c>
      <c r="AO223" s="55"/>
      <c r="AP223" s="50" t="s">
        <v>5027</v>
      </c>
    </row>
    <row r="224" spans="1:42" ht="84" customHeight="1">
      <c r="A224" s="24">
        <f t="shared" si="0"/>
        <v>223</v>
      </c>
      <c r="B224" s="50" t="s">
        <v>2573</v>
      </c>
      <c r="C224" s="48" t="s">
        <v>2575</v>
      </c>
      <c r="D224" s="48" t="s">
        <v>5028</v>
      </c>
      <c r="E224" s="56" t="s">
        <v>2574</v>
      </c>
      <c r="F224" s="49" t="s">
        <v>2577</v>
      </c>
      <c r="G224" s="50" t="s">
        <v>3180</v>
      </c>
      <c r="H224" s="48" t="s">
        <v>2575</v>
      </c>
      <c r="I224" s="48" t="s">
        <v>2575</v>
      </c>
      <c r="J224" s="48" t="s">
        <v>2578</v>
      </c>
      <c r="K224" s="50"/>
      <c r="L224" s="50"/>
      <c r="M224" s="50"/>
      <c r="N224" s="50" t="s">
        <v>102</v>
      </c>
      <c r="O224" s="48" t="s">
        <v>102</v>
      </c>
      <c r="P224" s="48" t="s">
        <v>4720</v>
      </c>
      <c r="Q224" s="48" t="s">
        <v>4705</v>
      </c>
      <c r="R224" s="48"/>
      <c r="S224" s="50">
        <v>2018</v>
      </c>
      <c r="T224" s="48" t="s">
        <v>4706</v>
      </c>
      <c r="U224" s="51">
        <v>325000</v>
      </c>
      <c r="V224" s="107">
        <v>7400000</v>
      </c>
      <c r="W224" s="51"/>
      <c r="X224" s="51"/>
      <c r="Y224" s="48" t="s">
        <v>4707</v>
      </c>
      <c r="Z224" s="53"/>
      <c r="AA224" s="48" t="s">
        <v>73</v>
      </c>
      <c r="AB224" s="54" t="s">
        <v>1427</v>
      </c>
      <c r="AC224" s="48"/>
      <c r="AD224" s="48"/>
      <c r="AE224" s="52"/>
      <c r="AF224" s="48" t="s">
        <v>170</v>
      </c>
      <c r="AG224" s="48" t="s">
        <v>5029</v>
      </c>
      <c r="AH224" s="54" t="s">
        <v>5030</v>
      </c>
      <c r="AI224" s="54" t="s">
        <v>4711</v>
      </c>
      <c r="AJ224" s="48">
        <v>60</v>
      </c>
      <c r="AK224" s="48" t="s">
        <v>5031</v>
      </c>
      <c r="AL224" s="50" t="s">
        <v>4706</v>
      </c>
      <c r="AM224" s="55"/>
      <c r="AN224" s="50">
        <v>1</v>
      </c>
      <c r="AO224" s="55"/>
      <c r="AP224" s="50" t="s">
        <v>4772</v>
      </c>
    </row>
    <row r="225" spans="1:42" ht="84" customHeight="1">
      <c r="A225" s="24">
        <f t="shared" si="0"/>
        <v>224</v>
      </c>
      <c r="B225" s="50" t="s">
        <v>5034</v>
      </c>
      <c r="C225" s="48" t="s">
        <v>5035</v>
      </c>
      <c r="D225" s="48" t="s">
        <v>5036</v>
      </c>
      <c r="E225" s="56" t="s">
        <v>5037</v>
      </c>
      <c r="F225" s="49" t="s">
        <v>5038</v>
      </c>
      <c r="G225" s="50" t="s">
        <v>3193</v>
      </c>
      <c r="H225" s="48" t="s">
        <v>5035</v>
      </c>
      <c r="I225" s="48" t="s">
        <v>5035</v>
      </c>
      <c r="J225" s="48" t="s">
        <v>5039</v>
      </c>
      <c r="K225" s="50"/>
      <c r="L225" s="50"/>
      <c r="M225" s="50"/>
      <c r="N225" s="50" t="s">
        <v>102</v>
      </c>
      <c r="O225" s="48" t="s">
        <v>102</v>
      </c>
      <c r="P225" s="48" t="s">
        <v>4720</v>
      </c>
      <c r="Q225" s="48" t="s">
        <v>4705</v>
      </c>
      <c r="R225" s="48"/>
      <c r="S225" s="50">
        <v>2016</v>
      </c>
      <c r="T225" s="48" t="s">
        <v>4706</v>
      </c>
      <c r="U225" s="51">
        <v>406000</v>
      </c>
      <c r="V225" s="107">
        <v>304000</v>
      </c>
      <c r="W225" s="51"/>
      <c r="X225" s="51"/>
      <c r="Y225" s="48" t="s">
        <v>4707</v>
      </c>
      <c r="Z225" s="53"/>
      <c r="AA225" s="48" t="s">
        <v>73</v>
      </c>
      <c r="AB225" s="54" t="s">
        <v>4823</v>
      </c>
      <c r="AC225" s="48"/>
      <c r="AD225" s="48"/>
      <c r="AE225" s="52"/>
      <c r="AF225" s="48" t="s">
        <v>4758</v>
      </c>
      <c r="AG225" s="48" t="s">
        <v>5040</v>
      </c>
      <c r="AH225" s="54" t="s">
        <v>5041</v>
      </c>
      <c r="AI225" s="54" t="s">
        <v>4711</v>
      </c>
      <c r="AJ225" s="48">
        <v>0</v>
      </c>
      <c r="AK225" s="48" t="s">
        <v>74</v>
      </c>
      <c r="AL225" s="50" t="s">
        <v>4706</v>
      </c>
      <c r="AM225" s="55"/>
      <c r="AN225" s="50">
        <v>1</v>
      </c>
      <c r="AO225" s="55"/>
      <c r="AP225" s="49" t="s">
        <v>5042</v>
      </c>
    </row>
    <row r="226" spans="1:42" ht="84" customHeight="1">
      <c r="A226" s="24">
        <f t="shared" si="0"/>
        <v>225</v>
      </c>
      <c r="B226" s="50" t="s">
        <v>5043</v>
      </c>
      <c r="C226" s="48" t="s">
        <v>5044</v>
      </c>
      <c r="D226" s="48" t="s">
        <v>5045</v>
      </c>
      <c r="E226" s="48" t="s">
        <v>5046</v>
      </c>
      <c r="F226" s="49" t="s">
        <v>5047</v>
      </c>
      <c r="G226" s="50" t="s">
        <v>3180</v>
      </c>
      <c r="H226" s="48" t="s">
        <v>5044</v>
      </c>
      <c r="I226" s="48" t="s">
        <v>5044</v>
      </c>
      <c r="J226" s="48" t="s">
        <v>5048</v>
      </c>
      <c r="K226" s="50"/>
      <c r="L226" s="50"/>
      <c r="M226" s="50"/>
      <c r="N226" s="50" t="s">
        <v>102</v>
      </c>
      <c r="O226" s="48" t="s">
        <v>102</v>
      </c>
      <c r="P226" s="48" t="s">
        <v>4705</v>
      </c>
      <c r="Q226" s="48" t="s">
        <v>4705</v>
      </c>
      <c r="R226" s="48"/>
      <c r="S226" s="50">
        <v>2019</v>
      </c>
      <c r="T226" s="48" t="s">
        <v>4706</v>
      </c>
      <c r="U226" s="51"/>
      <c r="V226" s="107">
        <v>1042000</v>
      </c>
      <c r="W226" s="51"/>
      <c r="X226" s="51"/>
      <c r="Y226" s="48" t="s">
        <v>4707</v>
      </c>
      <c r="Z226" s="53"/>
      <c r="AA226" s="48" t="s">
        <v>63</v>
      </c>
      <c r="AB226" s="54" t="s">
        <v>4970</v>
      </c>
      <c r="AC226" s="48"/>
      <c r="AD226" s="48"/>
      <c r="AE226" s="52"/>
      <c r="AF226" s="48" t="s">
        <v>4508</v>
      </c>
      <c r="AG226" s="48" t="s">
        <v>5049</v>
      </c>
      <c r="AH226" s="54" t="s">
        <v>5050</v>
      </c>
      <c r="AI226" s="54" t="s">
        <v>4711</v>
      </c>
      <c r="AJ226" s="48">
        <v>100</v>
      </c>
      <c r="AK226" s="48" t="s">
        <v>283</v>
      </c>
      <c r="AL226" s="50" t="s">
        <v>4706</v>
      </c>
      <c r="AM226" s="55"/>
      <c r="AN226" s="50">
        <v>1</v>
      </c>
      <c r="AO226" s="55"/>
      <c r="AP226" s="49" t="s">
        <v>5051</v>
      </c>
    </row>
    <row r="227" spans="1:42" ht="84" customHeight="1">
      <c r="A227" s="24">
        <f t="shared" si="0"/>
        <v>226</v>
      </c>
      <c r="B227" s="50" t="s">
        <v>5052</v>
      </c>
      <c r="C227" s="48" t="s">
        <v>5053</v>
      </c>
      <c r="D227" s="48" t="s">
        <v>5054</v>
      </c>
      <c r="E227" s="50" t="s">
        <v>5055</v>
      </c>
      <c r="F227" s="49" t="s">
        <v>5056</v>
      </c>
      <c r="G227" s="50" t="s">
        <v>3180</v>
      </c>
      <c r="H227" s="48" t="s">
        <v>5053</v>
      </c>
      <c r="I227" s="48" t="s">
        <v>5053</v>
      </c>
      <c r="J227" s="48" t="s">
        <v>5057</v>
      </c>
      <c r="K227" s="50"/>
      <c r="L227" s="50"/>
      <c r="M227" s="50"/>
      <c r="N227" s="50" t="s">
        <v>102</v>
      </c>
      <c r="O227" s="48" t="s">
        <v>102</v>
      </c>
      <c r="P227" s="48" t="s">
        <v>4705</v>
      </c>
      <c r="Q227" s="48" t="s">
        <v>4720</v>
      </c>
      <c r="R227" s="48"/>
      <c r="S227" s="50">
        <v>2018</v>
      </c>
      <c r="T227" s="48" t="s">
        <v>4706</v>
      </c>
      <c r="U227" s="51">
        <v>1200000</v>
      </c>
      <c r="V227" s="108">
        <v>200000</v>
      </c>
      <c r="W227" s="51"/>
      <c r="X227" s="51"/>
      <c r="Y227" s="48" t="s">
        <v>4707</v>
      </c>
      <c r="Z227" s="53"/>
      <c r="AA227" s="48" t="s">
        <v>73</v>
      </c>
      <c r="AB227" s="54" t="s">
        <v>5058</v>
      </c>
      <c r="AC227" s="48"/>
      <c r="AD227" s="48"/>
      <c r="AE227" s="52"/>
      <c r="AF227" s="48" t="s">
        <v>35</v>
      </c>
      <c r="AG227" s="48" t="s">
        <v>5059</v>
      </c>
      <c r="AH227" s="54" t="s">
        <v>5060</v>
      </c>
      <c r="AI227" s="54" t="s">
        <v>4711</v>
      </c>
      <c r="AJ227" s="48">
        <v>15000</v>
      </c>
      <c r="AK227" s="48" t="s">
        <v>74</v>
      </c>
      <c r="AL227" s="50" t="s">
        <v>4706</v>
      </c>
      <c r="AM227" s="55"/>
      <c r="AN227" s="50">
        <v>1</v>
      </c>
      <c r="AO227" s="55"/>
      <c r="AP227" s="50" t="s">
        <v>5061</v>
      </c>
    </row>
    <row r="228" spans="1:42" ht="84" customHeight="1">
      <c r="A228" s="24">
        <f t="shared" si="0"/>
        <v>227</v>
      </c>
      <c r="B228" s="50" t="s">
        <v>5062</v>
      </c>
      <c r="C228" s="48" t="s">
        <v>5063</v>
      </c>
      <c r="D228" s="48" t="s">
        <v>5064</v>
      </c>
      <c r="E228" s="56" t="s">
        <v>5065</v>
      </c>
      <c r="F228" s="49" t="s">
        <v>5066</v>
      </c>
      <c r="G228" s="50" t="s">
        <v>3180</v>
      </c>
      <c r="H228" s="48" t="s">
        <v>5063</v>
      </c>
      <c r="I228" s="48" t="s">
        <v>5063</v>
      </c>
      <c r="J228" s="48" t="s">
        <v>5067</v>
      </c>
      <c r="K228" s="50"/>
      <c r="L228" s="50"/>
      <c r="M228" s="50"/>
      <c r="N228" s="50" t="s">
        <v>102</v>
      </c>
      <c r="O228" s="48" t="s">
        <v>102</v>
      </c>
      <c r="P228" s="48" t="s">
        <v>4705</v>
      </c>
      <c r="Q228" s="48" t="s">
        <v>4720</v>
      </c>
      <c r="R228" s="48"/>
      <c r="S228" s="50">
        <v>2018</v>
      </c>
      <c r="T228" s="48" t="s">
        <v>4706</v>
      </c>
      <c r="U228" s="51"/>
      <c r="V228" s="108">
        <v>8904500</v>
      </c>
      <c r="W228" s="51"/>
      <c r="X228" s="51"/>
      <c r="Y228" s="48" t="s">
        <v>4707</v>
      </c>
      <c r="Z228" s="53"/>
      <c r="AA228" s="48" t="s">
        <v>73</v>
      </c>
      <c r="AB228" s="54" t="s">
        <v>4769</v>
      </c>
      <c r="AC228" s="48"/>
      <c r="AD228" s="48"/>
      <c r="AE228" s="52"/>
      <c r="AF228" s="48" t="s">
        <v>4836</v>
      </c>
      <c r="AG228" s="48" t="s">
        <v>5068</v>
      </c>
      <c r="AH228" s="54" t="s">
        <v>5069</v>
      </c>
      <c r="AI228" s="54" t="s">
        <v>4711</v>
      </c>
      <c r="AJ228" s="48">
        <v>200</v>
      </c>
      <c r="AK228" s="48" t="s">
        <v>105</v>
      </c>
      <c r="AL228" s="50" t="s">
        <v>4706</v>
      </c>
      <c r="AM228" s="55"/>
      <c r="AN228" s="50">
        <v>1</v>
      </c>
      <c r="AO228" s="55"/>
      <c r="AP228" s="49" t="s">
        <v>5070</v>
      </c>
    </row>
    <row r="229" spans="1:42" ht="84" customHeight="1">
      <c r="A229" s="24">
        <f t="shared" si="0"/>
        <v>228</v>
      </c>
      <c r="B229" s="50" t="s">
        <v>5071</v>
      </c>
      <c r="C229" s="48" t="s">
        <v>5072</v>
      </c>
      <c r="D229" s="48" t="s">
        <v>5073</v>
      </c>
      <c r="E229" s="56" t="s">
        <v>5074</v>
      </c>
      <c r="F229" s="49" t="s">
        <v>5075</v>
      </c>
      <c r="G229" s="50" t="s">
        <v>3193</v>
      </c>
      <c r="H229" s="48" t="s">
        <v>5072</v>
      </c>
      <c r="I229" s="48" t="s">
        <v>5072</v>
      </c>
      <c r="J229" s="48" t="s">
        <v>5076</v>
      </c>
      <c r="K229" s="50"/>
      <c r="L229" s="50"/>
      <c r="M229" s="50"/>
      <c r="N229" s="50" t="s">
        <v>102</v>
      </c>
      <c r="O229" s="48" t="s">
        <v>102</v>
      </c>
      <c r="P229" s="48" t="s">
        <v>4705</v>
      </c>
      <c r="Q229" s="48" t="s">
        <v>4720</v>
      </c>
      <c r="R229" s="48"/>
      <c r="S229" s="50">
        <v>206</v>
      </c>
      <c r="T229" s="48" t="s">
        <v>4706</v>
      </c>
      <c r="U229" s="51"/>
      <c r="V229" s="107">
        <v>3652000</v>
      </c>
      <c r="W229" s="51"/>
      <c r="X229" s="51"/>
      <c r="Y229" s="48" t="s">
        <v>4707</v>
      </c>
      <c r="Z229" s="53"/>
      <c r="AA229" s="48" t="s">
        <v>73</v>
      </c>
      <c r="AB229" s="54" t="s">
        <v>4746</v>
      </c>
      <c r="AC229" s="48"/>
      <c r="AD229" s="48"/>
      <c r="AE229" s="52"/>
      <c r="AF229" s="48" t="s">
        <v>35</v>
      </c>
      <c r="AG229" s="48" t="s">
        <v>5077</v>
      </c>
      <c r="AH229" s="54" t="s">
        <v>4710</v>
      </c>
      <c r="AI229" s="54" t="s">
        <v>4711</v>
      </c>
      <c r="AJ229" s="48">
        <v>250</v>
      </c>
      <c r="AK229" s="48" t="s">
        <v>105</v>
      </c>
      <c r="AL229" s="50" t="s">
        <v>4706</v>
      </c>
      <c r="AM229" s="55"/>
      <c r="AN229" s="50">
        <v>1</v>
      </c>
      <c r="AO229" s="55"/>
      <c r="AP229" s="50" t="s">
        <v>4772</v>
      </c>
    </row>
    <row r="230" spans="1:42" ht="84" customHeight="1">
      <c r="A230" s="24">
        <f t="shared" si="0"/>
        <v>229</v>
      </c>
      <c r="B230" s="50" t="s">
        <v>5078</v>
      </c>
      <c r="C230" s="48" t="s">
        <v>5079</v>
      </c>
      <c r="D230" s="48" t="s">
        <v>5080</v>
      </c>
      <c r="E230" s="56" t="s">
        <v>5081</v>
      </c>
      <c r="F230" s="49" t="s">
        <v>5082</v>
      </c>
      <c r="G230" s="50" t="s">
        <v>3193</v>
      </c>
      <c r="H230" s="48" t="s">
        <v>5079</v>
      </c>
      <c r="I230" s="48" t="s">
        <v>5079</v>
      </c>
      <c r="J230" s="48" t="s">
        <v>5083</v>
      </c>
      <c r="K230" s="50"/>
      <c r="L230" s="50"/>
      <c r="M230" s="50"/>
      <c r="N230" s="50" t="s">
        <v>102</v>
      </c>
      <c r="O230" s="48" t="s">
        <v>102</v>
      </c>
      <c r="P230" s="48" t="s">
        <v>4720</v>
      </c>
      <c r="Q230" s="48" t="s">
        <v>4720</v>
      </c>
      <c r="R230" s="48"/>
      <c r="S230" s="50">
        <v>2016</v>
      </c>
      <c r="T230" s="48" t="s">
        <v>4706</v>
      </c>
      <c r="U230" s="51">
        <v>231000</v>
      </c>
      <c r="V230" s="107">
        <f>7297000+572500</f>
        <v>7869500</v>
      </c>
      <c r="W230" s="51"/>
      <c r="X230" s="51"/>
      <c r="Y230" s="48" t="s">
        <v>4707</v>
      </c>
      <c r="Z230" s="53"/>
      <c r="AA230" s="48" t="s">
        <v>73</v>
      </c>
      <c r="AB230" s="54" t="s">
        <v>5084</v>
      </c>
      <c r="AC230" s="48"/>
      <c r="AD230" s="48"/>
      <c r="AE230" s="52"/>
      <c r="AF230" s="48" t="s">
        <v>35</v>
      </c>
      <c r="AG230" s="48" t="s">
        <v>5085</v>
      </c>
      <c r="AH230" s="54" t="s">
        <v>4973</v>
      </c>
      <c r="AI230" s="54" t="s">
        <v>4795</v>
      </c>
      <c r="AJ230" s="48">
        <v>7500</v>
      </c>
      <c r="AK230" s="48" t="s">
        <v>105</v>
      </c>
      <c r="AL230" s="50" t="s">
        <v>4706</v>
      </c>
      <c r="AM230" s="55"/>
      <c r="AN230" s="50">
        <v>2</v>
      </c>
      <c r="AO230" s="55"/>
      <c r="AP230" s="49" t="s">
        <v>5086</v>
      </c>
    </row>
    <row r="231" spans="1:42" ht="84" customHeight="1">
      <c r="A231" s="24">
        <f t="shared" si="0"/>
        <v>230</v>
      </c>
      <c r="B231" s="50" t="s">
        <v>5087</v>
      </c>
      <c r="C231" s="48" t="s">
        <v>5088</v>
      </c>
      <c r="D231" s="48" t="s">
        <v>5089</v>
      </c>
      <c r="E231" s="56" t="s">
        <v>5090</v>
      </c>
      <c r="F231" s="49" t="s">
        <v>5091</v>
      </c>
      <c r="G231" s="50" t="s">
        <v>3180</v>
      </c>
      <c r="H231" s="48" t="s">
        <v>5088</v>
      </c>
      <c r="I231" s="48" t="s">
        <v>5088</v>
      </c>
      <c r="J231" s="48" t="s">
        <v>5092</v>
      </c>
      <c r="K231" s="50"/>
      <c r="L231" s="50"/>
      <c r="M231" s="50"/>
      <c r="N231" s="50" t="s">
        <v>102</v>
      </c>
      <c r="O231" s="48" t="s">
        <v>102</v>
      </c>
      <c r="P231" s="48" t="s">
        <v>4705</v>
      </c>
      <c r="Q231" s="48" t="s">
        <v>4720</v>
      </c>
      <c r="R231" s="48"/>
      <c r="S231" s="50">
        <v>2018</v>
      </c>
      <c r="T231" s="48" t="s">
        <v>4706</v>
      </c>
      <c r="U231" s="51"/>
      <c r="V231" s="108"/>
      <c r="W231" s="51"/>
      <c r="X231" s="51"/>
      <c r="Y231" s="48" t="s">
        <v>5093</v>
      </c>
      <c r="Z231" s="53"/>
      <c r="AA231" s="48" t="s">
        <v>73</v>
      </c>
      <c r="AB231" s="54" t="s">
        <v>4769</v>
      </c>
      <c r="AC231" s="48"/>
      <c r="AD231" s="48"/>
      <c r="AE231" s="52"/>
      <c r="AF231" s="48" t="s">
        <v>114</v>
      </c>
      <c r="AG231" s="48" t="s">
        <v>5094</v>
      </c>
      <c r="AH231" s="54" t="s">
        <v>5095</v>
      </c>
      <c r="AI231" s="54" t="s">
        <v>4838</v>
      </c>
      <c r="AJ231" s="48">
        <v>400</v>
      </c>
      <c r="AK231" s="48" t="s">
        <v>105</v>
      </c>
      <c r="AL231" s="50" t="s">
        <v>4706</v>
      </c>
      <c r="AM231" s="55"/>
      <c r="AN231" s="50">
        <v>1</v>
      </c>
      <c r="AO231" s="55"/>
      <c r="AP231" s="50" t="s">
        <v>5096</v>
      </c>
    </row>
    <row r="232" spans="1:42" ht="84" customHeight="1">
      <c r="A232" s="24">
        <f t="shared" si="0"/>
        <v>231</v>
      </c>
      <c r="B232" s="50" t="s">
        <v>2389</v>
      </c>
      <c r="C232" s="48" t="s">
        <v>5097</v>
      </c>
      <c r="D232" s="48" t="s">
        <v>2393</v>
      </c>
      <c r="E232" s="56" t="s">
        <v>2390</v>
      </c>
      <c r="F232" s="49" t="s">
        <v>2394</v>
      </c>
      <c r="G232" s="50" t="s">
        <v>3180</v>
      </c>
      <c r="H232" s="48" t="s">
        <v>5097</v>
      </c>
      <c r="I232" s="48" t="s">
        <v>5097</v>
      </c>
      <c r="J232" s="48" t="s">
        <v>2395</v>
      </c>
      <c r="K232" s="50"/>
      <c r="L232" s="50"/>
      <c r="M232" s="50"/>
      <c r="N232" s="50" t="s">
        <v>102</v>
      </c>
      <c r="O232" s="48" t="s">
        <v>102</v>
      </c>
      <c r="P232" s="48" t="s">
        <v>4705</v>
      </c>
      <c r="Q232" s="48" t="s">
        <v>4720</v>
      </c>
      <c r="R232" s="48"/>
      <c r="S232" s="50">
        <v>2017</v>
      </c>
      <c r="T232" s="48" t="s">
        <v>4706</v>
      </c>
      <c r="U232" s="51">
        <v>186000</v>
      </c>
      <c r="V232" s="108">
        <v>1740000</v>
      </c>
      <c r="W232" s="51"/>
      <c r="X232" s="51"/>
      <c r="Y232" s="48" t="s">
        <v>4707</v>
      </c>
      <c r="Z232" s="53"/>
      <c r="AA232" s="48" t="s">
        <v>73</v>
      </c>
      <c r="AB232" s="54" t="s">
        <v>5098</v>
      </c>
      <c r="AC232" s="48"/>
      <c r="AD232" s="48"/>
      <c r="AE232" s="52"/>
      <c r="AF232" s="48" t="s">
        <v>35</v>
      </c>
      <c r="AG232" s="48" t="s">
        <v>5099</v>
      </c>
      <c r="AH232" s="54" t="s">
        <v>5069</v>
      </c>
      <c r="AI232" s="54" t="s">
        <v>4795</v>
      </c>
      <c r="AJ232" s="48">
        <v>8000</v>
      </c>
      <c r="AK232" s="48" t="s">
        <v>5100</v>
      </c>
      <c r="AL232" s="50" t="s">
        <v>4706</v>
      </c>
      <c r="AM232" s="55"/>
      <c r="AN232" s="50">
        <v>1</v>
      </c>
      <c r="AO232" s="55"/>
      <c r="AP232" s="50" t="s">
        <v>5101</v>
      </c>
    </row>
    <row r="233" spans="1:42" ht="84" customHeight="1">
      <c r="A233" s="24">
        <f t="shared" si="0"/>
        <v>232</v>
      </c>
      <c r="B233" s="50" t="s">
        <v>5102</v>
      </c>
      <c r="C233" s="48" t="s">
        <v>5103</v>
      </c>
      <c r="D233" s="48" t="s">
        <v>5104</v>
      </c>
      <c r="E233" s="56" t="s">
        <v>5105</v>
      </c>
      <c r="F233" s="49" t="s">
        <v>5106</v>
      </c>
      <c r="G233" s="50" t="s">
        <v>3180</v>
      </c>
      <c r="H233" s="48" t="s">
        <v>5103</v>
      </c>
      <c r="I233" s="48" t="s">
        <v>5103</v>
      </c>
      <c r="J233" s="48" t="s">
        <v>5107</v>
      </c>
      <c r="K233" s="50"/>
      <c r="L233" s="50"/>
      <c r="M233" s="50"/>
      <c r="N233" s="50" t="s">
        <v>102</v>
      </c>
      <c r="O233" s="48" t="s">
        <v>102</v>
      </c>
      <c r="P233" s="48" t="s">
        <v>4720</v>
      </c>
      <c r="Q233" s="48" t="s">
        <v>4705</v>
      </c>
      <c r="R233" s="48"/>
      <c r="S233" s="50">
        <v>2019</v>
      </c>
      <c r="T233" s="48" t="s">
        <v>4706</v>
      </c>
      <c r="U233" s="51"/>
      <c r="V233" s="107">
        <v>648000</v>
      </c>
      <c r="W233" s="51"/>
      <c r="X233" s="51"/>
      <c r="Y233" s="48" t="s">
        <v>5093</v>
      </c>
      <c r="Z233" s="53"/>
      <c r="AA233" s="48" t="s">
        <v>73</v>
      </c>
      <c r="AB233" s="54" t="s">
        <v>4735</v>
      </c>
      <c r="AC233" s="48"/>
      <c r="AD233" s="48"/>
      <c r="AE233" s="52"/>
      <c r="AF233" s="48" t="s">
        <v>35</v>
      </c>
      <c r="AG233" s="48" t="s">
        <v>5108</v>
      </c>
      <c r="AH233" s="54" t="s">
        <v>4710</v>
      </c>
      <c r="AI233" s="54" t="s">
        <v>4711</v>
      </c>
      <c r="AJ233" s="48">
        <v>600</v>
      </c>
      <c r="AK233" s="48" t="s">
        <v>5109</v>
      </c>
      <c r="AL233" s="50" t="s">
        <v>4706</v>
      </c>
      <c r="AM233" s="55"/>
      <c r="AN233" s="50">
        <v>1</v>
      </c>
      <c r="AO233" s="55"/>
      <c r="AP233" s="50" t="s">
        <v>5110</v>
      </c>
    </row>
    <row r="234" spans="1:42" ht="84" customHeight="1">
      <c r="A234" s="24">
        <f t="shared" si="0"/>
        <v>233</v>
      </c>
      <c r="B234" s="50" t="s">
        <v>5111</v>
      </c>
      <c r="C234" s="48" t="s">
        <v>5112</v>
      </c>
      <c r="D234" s="48" t="s">
        <v>5113</v>
      </c>
      <c r="E234" s="56" t="s">
        <v>5114</v>
      </c>
      <c r="F234" s="49" t="s">
        <v>5115</v>
      </c>
      <c r="G234" s="50" t="s">
        <v>3193</v>
      </c>
      <c r="H234" s="48" t="s">
        <v>5112</v>
      </c>
      <c r="I234" s="48" t="s">
        <v>5112</v>
      </c>
      <c r="J234" s="48" t="s">
        <v>5116</v>
      </c>
      <c r="K234" s="50"/>
      <c r="L234" s="50"/>
      <c r="M234" s="50"/>
      <c r="N234" s="50" t="s">
        <v>102</v>
      </c>
      <c r="O234" s="48" t="s">
        <v>102</v>
      </c>
      <c r="P234" s="48" t="s">
        <v>4720</v>
      </c>
      <c r="Q234" s="48" t="s">
        <v>4720</v>
      </c>
      <c r="R234" s="48"/>
      <c r="S234" s="50">
        <v>2016</v>
      </c>
      <c r="T234" s="48" t="s">
        <v>4706</v>
      </c>
      <c r="U234" s="51">
        <v>3616500</v>
      </c>
      <c r="V234" s="107">
        <v>13539000</v>
      </c>
      <c r="W234" s="51"/>
      <c r="X234" s="51"/>
      <c r="Y234" s="48" t="s">
        <v>4707</v>
      </c>
      <c r="Z234" s="53"/>
      <c r="AA234" s="48" t="s">
        <v>73</v>
      </c>
      <c r="AB234" s="54" t="s">
        <v>5084</v>
      </c>
      <c r="AC234" s="48"/>
      <c r="AD234" s="48"/>
      <c r="AE234" s="52"/>
      <c r="AF234" s="48" t="s">
        <v>35</v>
      </c>
      <c r="AG234" s="48" t="s">
        <v>5117</v>
      </c>
      <c r="AH234" s="54" t="s">
        <v>5118</v>
      </c>
      <c r="AI234" s="54" t="s">
        <v>4711</v>
      </c>
      <c r="AJ234" s="48">
        <v>50000</v>
      </c>
      <c r="AK234" s="48" t="s">
        <v>74</v>
      </c>
      <c r="AL234" s="50" t="s">
        <v>4706</v>
      </c>
      <c r="AM234" s="55"/>
      <c r="AN234" s="50">
        <v>5</v>
      </c>
      <c r="AO234" s="55"/>
      <c r="AP234" s="49" t="s">
        <v>5119</v>
      </c>
    </row>
    <row r="235" spans="1:42" ht="84" customHeight="1">
      <c r="A235" s="24">
        <f t="shared" si="0"/>
        <v>234</v>
      </c>
      <c r="B235" s="50" t="s">
        <v>5120</v>
      </c>
      <c r="C235" s="48" t="s">
        <v>5121</v>
      </c>
      <c r="D235" s="48" t="s">
        <v>5122</v>
      </c>
      <c r="E235" s="56" t="s">
        <v>5123</v>
      </c>
      <c r="F235" s="49" t="s">
        <v>5124</v>
      </c>
      <c r="G235" s="50" t="s">
        <v>3193</v>
      </c>
      <c r="H235" s="48" t="s">
        <v>5121</v>
      </c>
      <c r="I235" s="48" t="s">
        <v>5121</v>
      </c>
      <c r="J235" s="48" t="s">
        <v>5125</v>
      </c>
      <c r="K235" s="50"/>
      <c r="L235" s="50"/>
      <c r="M235" s="50"/>
      <c r="N235" s="50" t="s">
        <v>102</v>
      </c>
      <c r="O235" s="48" t="s">
        <v>102</v>
      </c>
      <c r="P235" s="48" t="s">
        <v>4705</v>
      </c>
      <c r="Q235" s="48" t="s">
        <v>4720</v>
      </c>
      <c r="R235" s="48"/>
      <c r="S235" s="50">
        <v>2019</v>
      </c>
      <c r="T235" s="48" t="s">
        <v>4706</v>
      </c>
      <c r="U235" s="51"/>
      <c r="V235" s="107">
        <v>515000</v>
      </c>
      <c r="W235" s="51"/>
      <c r="X235" s="51"/>
      <c r="Y235" s="48" t="s">
        <v>4707</v>
      </c>
      <c r="Z235" s="53"/>
      <c r="AA235" s="48" t="s">
        <v>73</v>
      </c>
      <c r="AB235" s="54" t="s">
        <v>4970</v>
      </c>
      <c r="AC235" s="48"/>
      <c r="AD235" s="48"/>
      <c r="AE235" s="52"/>
      <c r="AF235" s="48" t="s">
        <v>35</v>
      </c>
      <c r="AG235" s="48" t="s">
        <v>5126</v>
      </c>
      <c r="AH235" s="54" t="s">
        <v>5127</v>
      </c>
      <c r="AI235" s="54" t="s">
        <v>4711</v>
      </c>
      <c r="AJ235" s="48">
        <v>1500</v>
      </c>
      <c r="AK235" s="48" t="s">
        <v>5100</v>
      </c>
      <c r="AL235" s="50" t="s">
        <v>4706</v>
      </c>
      <c r="AM235" s="55"/>
      <c r="AN235" s="50">
        <v>2</v>
      </c>
      <c r="AO235" s="55"/>
      <c r="AP235" s="50" t="s">
        <v>5129</v>
      </c>
    </row>
    <row r="236" spans="1:42" ht="84" customHeight="1">
      <c r="A236" s="24">
        <f t="shared" si="0"/>
        <v>235</v>
      </c>
      <c r="B236" s="50" t="s">
        <v>5130</v>
      </c>
      <c r="C236" s="48" t="s">
        <v>5131</v>
      </c>
      <c r="D236" s="48" t="s">
        <v>5132</v>
      </c>
      <c r="E236" s="56" t="s">
        <v>5133</v>
      </c>
      <c r="F236" s="49" t="s">
        <v>5134</v>
      </c>
      <c r="G236" s="50" t="s">
        <v>3180</v>
      </c>
      <c r="H236" s="48" t="s">
        <v>5131</v>
      </c>
      <c r="I236" s="48" t="s">
        <v>5131</v>
      </c>
      <c r="J236" s="48" t="s">
        <v>5135</v>
      </c>
      <c r="K236" s="50"/>
      <c r="L236" s="50"/>
      <c r="M236" s="50"/>
      <c r="N236" s="50" t="s">
        <v>102</v>
      </c>
      <c r="O236" s="48" t="s">
        <v>102</v>
      </c>
      <c r="P236" s="48" t="s">
        <v>4720</v>
      </c>
      <c r="Q236" s="48" t="s">
        <v>4705</v>
      </c>
      <c r="R236" s="48"/>
      <c r="S236" s="50">
        <v>2019</v>
      </c>
      <c r="T236" s="48" t="s">
        <v>4706</v>
      </c>
      <c r="U236" s="51"/>
      <c r="V236" s="108"/>
      <c r="W236" s="51"/>
      <c r="X236" s="51"/>
      <c r="Y236" s="48" t="s">
        <v>4707</v>
      </c>
      <c r="Z236" s="53"/>
      <c r="AA236" s="53" t="s">
        <v>73</v>
      </c>
      <c r="AB236" s="54" t="s">
        <v>4721</v>
      </c>
      <c r="AC236" s="53"/>
      <c r="AD236" s="53"/>
      <c r="AE236" s="52"/>
      <c r="AF236" s="48" t="s">
        <v>35</v>
      </c>
      <c r="AG236" s="48" t="s">
        <v>5136</v>
      </c>
      <c r="AH236" s="54" t="s">
        <v>5137</v>
      </c>
      <c r="AI236" s="54" t="s">
        <v>4711</v>
      </c>
      <c r="AJ236" s="48">
        <v>10</v>
      </c>
      <c r="AK236" s="48" t="s">
        <v>105</v>
      </c>
      <c r="AL236" s="50" t="s">
        <v>4706</v>
      </c>
      <c r="AM236" s="55"/>
      <c r="AN236" s="50">
        <v>1</v>
      </c>
      <c r="AO236" s="55"/>
      <c r="AP236" s="50" t="s">
        <v>4772</v>
      </c>
    </row>
    <row r="237" spans="1:42" ht="84" customHeight="1">
      <c r="A237" s="24">
        <f t="shared" si="0"/>
        <v>236</v>
      </c>
      <c r="B237" s="50" t="s">
        <v>5139</v>
      </c>
      <c r="C237" s="48" t="s">
        <v>5140</v>
      </c>
      <c r="D237" s="48" t="s">
        <v>5141</v>
      </c>
      <c r="E237" s="56" t="s">
        <v>5142</v>
      </c>
      <c r="F237" s="49" t="s">
        <v>5143</v>
      </c>
      <c r="G237" s="50" t="s">
        <v>3180</v>
      </c>
      <c r="H237" s="48" t="s">
        <v>5140</v>
      </c>
      <c r="I237" s="48" t="s">
        <v>5140</v>
      </c>
      <c r="J237" s="48" t="s">
        <v>5144</v>
      </c>
      <c r="K237" s="50"/>
      <c r="L237" s="50"/>
      <c r="M237" s="50"/>
      <c r="N237" s="50" t="s">
        <v>102</v>
      </c>
      <c r="O237" s="48" t="s">
        <v>102</v>
      </c>
      <c r="P237" s="48" t="s">
        <v>4705</v>
      </c>
      <c r="Q237" s="48" t="s">
        <v>4705</v>
      </c>
      <c r="R237" s="48"/>
      <c r="S237" s="50">
        <v>2019</v>
      </c>
      <c r="T237" s="48" t="s">
        <v>4706</v>
      </c>
      <c r="U237" s="51"/>
      <c r="V237" s="108"/>
      <c r="W237" s="51"/>
      <c r="X237" s="51"/>
      <c r="Y237" s="48" t="s">
        <v>4707</v>
      </c>
      <c r="Z237" s="53"/>
      <c r="AA237" s="53" t="s">
        <v>73</v>
      </c>
      <c r="AB237" s="54" t="s">
        <v>5023</v>
      </c>
      <c r="AC237" s="53"/>
      <c r="AD237" s="53"/>
      <c r="AE237" s="52"/>
      <c r="AF237" s="48" t="s">
        <v>35</v>
      </c>
      <c r="AG237" s="48" t="s">
        <v>4793</v>
      </c>
      <c r="AH237" s="54" t="s">
        <v>4710</v>
      </c>
      <c r="AI237" s="54" t="s">
        <v>4795</v>
      </c>
      <c r="AJ237" s="48">
        <v>100</v>
      </c>
      <c r="AK237" s="48" t="s">
        <v>105</v>
      </c>
      <c r="AL237" s="50" t="s">
        <v>4706</v>
      </c>
      <c r="AM237" s="55"/>
      <c r="AN237" s="50">
        <v>1</v>
      </c>
      <c r="AO237" s="55"/>
      <c r="AP237" s="49" t="s">
        <v>5145</v>
      </c>
    </row>
    <row r="238" spans="1:42" ht="84" customHeight="1">
      <c r="A238" s="24">
        <f t="shared" si="0"/>
        <v>237</v>
      </c>
      <c r="B238" s="50" t="s">
        <v>5146</v>
      </c>
      <c r="C238" s="48" t="s">
        <v>5147</v>
      </c>
      <c r="D238" s="48" t="s">
        <v>5148</v>
      </c>
      <c r="E238" s="50" t="s">
        <v>5149</v>
      </c>
      <c r="F238" s="49" t="s">
        <v>5150</v>
      </c>
      <c r="G238" s="50" t="s">
        <v>3193</v>
      </c>
      <c r="H238" s="48" t="s">
        <v>5147</v>
      </c>
      <c r="I238" s="48" t="s">
        <v>5147</v>
      </c>
      <c r="J238" s="48" t="s">
        <v>5151</v>
      </c>
      <c r="K238" s="50"/>
      <c r="L238" s="50"/>
      <c r="M238" s="50"/>
      <c r="N238" s="50" t="s">
        <v>5152</v>
      </c>
      <c r="O238" s="48" t="s">
        <v>102</v>
      </c>
      <c r="P238" s="48" t="s">
        <v>4720</v>
      </c>
      <c r="Q238" s="48" t="s">
        <v>4705</v>
      </c>
      <c r="R238" s="48"/>
      <c r="S238" s="50">
        <v>2016</v>
      </c>
      <c r="T238" s="48" t="s">
        <v>4706</v>
      </c>
      <c r="U238" s="51">
        <v>3804700</v>
      </c>
      <c r="V238" s="107">
        <v>4136000</v>
      </c>
      <c r="W238" s="51"/>
      <c r="X238" s="51"/>
      <c r="Y238" s="48" t="s">
        <v>4707</v>
      </c>
      <c r="Z238" s="53"/>
      <c r="AA238" s="53" t="s">
        <v>642</v>
      </c>
      <c r="AB238" s="54" t="s">
        <v>4823</v>
      </c>
      <c r="AC238" s="53"/>
      <c r="AD238" s="53"/>
      <c r="AE238" s="52"/>
      <c r="AF238" s="48" t="s">
        <v>114</v>
      </c>
      <c r="AG238" s="48" t="s">
        <v>4864</v>
      </c>
      <c r="AH238" s="54" t="s">
        <v>5153</v>
      </c>
      <c r="AI238" s="54" t="s">
        <v>4838</v>
      </c>
      <c r="AJ238" s="48">
        <v>800</v>
      </c>
      <c r="AK238" s="48" t="s">
        <v>5154</v>
      </c>
      <c r="AL238" s="50" t="s">
        <v>4706</v>
      </c>
      <c r="AM238" s="55"/>
      <c r="AN238" s="50">
        <v>2</v>
      </c>
      <c r="AO238" s="55"/>
      <c r="AP238" s="50" t="s">
        <v>4772</v>
      </c>
    </row>
    <row r="239" spans="1:42" ht="84" customHeight="1">
      <c r="A239" s="24">
        <f t="shared" si="0"/>
        <v>238</v>
      </c>
      <c r="B239" s="50" t="s">
        <v>5156</v>
      </c>
      <c r="C239" s="48" t="s">
        <v>5157</v>
      </c>
      <c r="D239" s="48" t="s">
        <v>5158</v>
      </c>
      <c r="E239" s="50" t="s">
        <v>5159</v>
      </c>
      <c r="F239" s="49" t="s">
        <v>5160</v>
      </c>
      <c r="G239" s="50" t="s">
        <v>3193</v>
      </c>
      <c r="H239" s="48" t="s">
        <v>5157</v>
      </c>
      <c r="I239" s="48" t="s">
        <v>5157</v>
      </c>
      <c r="J239" s="48" t="s">
        <v>5161</v>
      </c>
      <c r="K239" s="50"/>
      <c r="L239" s="50"/>
      <c r="M239" s="50"/>
      <c r="N239" s="50" t="s">
        <v>102</v>
      </c>
      <c r="O239" s="48" t="s">
        <v>102</v>
      </c>
      <c r="P239" s="48" t="s">
        <v>4705</v>
      </c>
      <c r="Q239" s="48" t="s">
        <v>4720</v>
      </c>
      <c r="R239" s="48"/>
      <c r="S239" s="50">
        <v>2017</v>
      </c>
      <c r="T239" s="48" t="s">
        <v>4706</v>
      </c>
      <c r="U239" s="51">
        <v>31693300</v>
      </c>
      <c r="V239" s="107">
        <v>5264000</v>
      </c>
      <c r="W239" s="51"/>
      <c r="X239" s="51"/>
      <c r="Y239" s="48" t="s">
        <v>4707</v>
      </c>
      <c r="Z239" s="53"/>
      <c r="AA239" s="53" t="s">
        <v>642</v>
      </c>
      <c r="AB239" s="54" t="s">
        <v>5162</v>
      </c>
      <c r="AC239" s="53"/>
      <c r="AD239" s="53"/>
      <c r="AE239" s="52"/>
      <c r="AF239" s="48" t="s">
        <v>35</v>
      </c>
      <c r="AG239" s="48" t="s">
        <v>5163</v>
      </c>
      <c r="AH239" s="54" t="s">
        <v>5164</v>
      </c>
      <c r="AI239" s="54" t="s">
        <v>4795</v>
      </c>
      <c r="AJ239" s="48">
        <v>225000</v>
      </c>
      <c r="AK239" s="48" t="s">
        <v>5165</v>
      </c>
      <c r="AL239" s="50" t="s">
        <v>4706</v>
      </c>
      <c r="AM239" s="55"/>
      <c r="AN239" s="50">
        <v>10</v>
      </c>
      <c r="AO239" s="55"/>
      <c r="AP239" s="50" t="s">
        <v>5167</v>
      </c>
    </row>
    <row r="240" spans="1:42" ht="84" customHeight="1">
      <c r="A240" s="24">
        <f t="shared" si="0"/>
        <v>239</v>
      </c>
      <c r="B240" s="50" t="s">
        <v>5168</v>
      </c>
      <c r="C240" s="48" t="s">
        <v>5169</v>
      </c>
      <c r="D240" s="48" t="s">
        <v>5170</v>
      </c>
      <c r="E240" s="50" t="s">
        <v>5171</v>
      </c>
      <c r="F240" s="49" t="s">
        <v>5172</v>
      </c>
      <c r="G240" s="50" t="s">
        <v>3193</v>
      </c>
      <c r="H240" s="48" t="s">
        <v>5169</v>
      </c>
      <c r="I240" s="48" t="s">
        <v>5169</v>
      </c>
      <c r="J240" s="48" t="s">
        <v>5173</v>
      </c>
      <c r="K240" s="50"/>
      <c r="L240" s="50" t="s">
        <v>5174</v>
      </c>
      <c r="M240" s="50"/>
      <c r="N240" s="50" t="s">
        <v>11405</v>
      </c>
      <c r="O240" s="48" t="s">
        <v>102</v>
      </c>
      <c r="P240" s="48" t="s">
        <v>4705</v>
      </c>
      <c r="Q240" s="48" t="s">
        <v>4720</v>
      </c>
      <c r="R240" s="48"/>
      <c r="S240" s="50">
        <v>2020</v>
      </c>
      <c r="T240" s="48" t="s">
        <v>4706</v>
      </c>
      <c r="U240" s="51"/>
      <c r="V240" s="107">
        <v>1635000</v>
      </c>
      <c r="W240" s="51"/>
      <c r="X240" s="51"/>
      <c r="Y240" s="48" t="s">
        <v>4707</v>
      </c>
      <c r="Z240" s="53"/>
      <c r="AA240" s="53" t="s">
        <v>642</v>
      </c>
      <c r="AB240" s="54" t="s">
        <v>4746</v>
      </c>
      <c r="AC240" s="53"/>
      <c r="AD240" s="53"/>
      <c r="AE240" s="52"/>
      <c r="AF240" s="48" t="s">
        <v>35</v>
      </c>
      <c r="AG240" s="48" t="s">
        <v>5176</v>
      </c>
      <c r="AH240" s="54" t="s">
        <v>4945</v>
      </c>
      <c r="AI240" s="54" t="s">
        <v>4711</v>
      </c>
      <c r="AJ240" s="48">
        <v>800</v>
      </c>
      <c r="AK240" s="48" t="s">
        <v>5177</v>
      </c>
      <c r="AL240" s="50" t="s">
        <v>4706</v>
      </c>
      <c r="AM240" s="55"/>
      <c r="AN240" s="50">
        <v>3</v>
      </c>
      <c r="AO240" s="55"/>
      <c r="AP240" s="50" t="s">
        <v>5178</v>
      </c>
    </row>
    <row r="241" spans="1:42" ht="84" customHeight="1">
      <c r="A241" s="24">
        <f t="shared" si="0"/>
        <v>240</v>
      </c>
      <c r="B241" s="50" t="s">
        <v>5179</v>
      </c>
      <c r="C241" s="48" t="s">
        <v>5180</v>
      </c>
      <c r="D241" s="48" t="s">
        <v>5181</v>
      </c>
      <c r="E241" s="56" t="s">
        <v>5182</v>
      </c>
      <c r="F241" s="49" t="s">
        <v>5183</v>
      </c>
      <c r="G241" s="50" t="s">
        <v>3180</v>
      </c>
      <c r="H241" s="48" t="s">
        <v>5180</v>
      </c>
      <c r="I241" s="48" t="s">
        <v>5180</v>
      </c>
      <c r="J241" s="50" t="s">
        <v>5184</v>
      </c>
      <c r="K241" s="50"/>
      <c r="L241" s="50"/>
      <c r="M241" s="50"/>
      <c r="N241" s="50" t="s">
        <v>102</v>
      </c>
      <c r="O241" s="48" t="s">
        <v>102</v>
      </c>
      <c r="P241" s="48" t="s">
        <v>4720</v>
      </c>
      <c r="Q241" s="48" t="s">
        <v>4705</v>
      </c>
      <c r="R241" s="48"/>
      <c r="S241" s="50">
        <v>2018</v>
      </c>
      <c r="T241" s="48" t="s">
        <v>4706</v>
      </c>
      <c r="U241" s="51">
        <v>398500</v>
      </c>
      <c r="V241" s="107">
        <v>152000</v>
      </c>
      <c r="W241" s="51"/>
      <c r="X241" s="51"/>
      <c r="Y241" s="48" t="s">
        <v>4707</v>
      </c>
      <c r="Z241" s="53"/>
      <c r="AA241" s="53" t="s">
        <v>642</v>
      </c>
      <c r="AB241" s="54" t="s">
        <v>4721</v>
      </c>
      <c r="AC241" s="53"/>
      <c r="AD241" s="53"/>
      <c r="AE241" s="51"/>
      <c r="AF241" s="48" t="s">
        <v>35</v>
      </c>
      <c r="AG241" s="48" t="s">
        <v>5185</v>
      </c>
      <c r="AH241" s="54" t="s">
        <v>5186</v>
      </c>
      <c r="AI241" s="54" t="s">
        <v>4711</v>
      </c>
      <c r="AJ241" s="48">
        <v>500</v>
      </c>
      <c r="AK241" s="48" t="s">
        <v>105</v>
      </c>
      <c r="AL241" s="50" t="s">
        <v>4706</v>
      </c>
      <c r="AM241" s="55"/>
      <c r="AN241" s="50">
        <v>1</v>
      </c>
      <c r="AO241" s="55"/>
      <c r="AP241" s="49" t="s">
        <v>5188</v>
      </c>
    </row>
    <row r="242" spans="1:42" ht="84" customHeight="1">
      <c r="A242" s="24">
        <f t="shared" si="0"/>
        <v>241</v>
      </c>
      <c r="B242" s="50" t="s">
        <v>1781</v>
      </c>
      <c r="C242" s="48" t="s">
        <v>1783</v>
      </c>
      <c r="D242" s="48" t="s">
        <v>5189</v>
      </c>
      <c r="E242" s="56" t="s">
        <v>1782</v>
      </c>
      <c r="F242" s="49" t="s">
        <v>1785</v>
      </c>
      <c r="G242" s="50" t="s">
        <v>3180</v>
      </c>
      <c r="H242" s="48" t="s">
        <v>1783</v>
      </c>
      <c r="I242" s="48" t="s">
        <v>1783</v>
      </c>
      <c r="J242" s="48" t="s">
        <v>1786</v>
      </c>
      <c r="K242" s="50"/>
      <c r="L242" s="50"/>
      <c r="M242" s="50"/>
      <c r="N242" s="50" t="s">
        <v>102</v>
      </c>
      <c r="O242" s="48" t="s">
        <v>102</v>
      </c>
      <c r="P242" s="48" t="s">
        <v>4720</v>
      </c>
      <c r="Q242" s="48" t="s">
        <v>4720</v>
      </c>
      <c r="R242" s="48"/>
      <c r="S242" s="50">
        <v>2018</v>
      </c>
      <c r="T242" s="48" t="s">
        <v>4706</v>
      </c>
      <c r="U242" s="51"/>
      <c r="V242" s="107">
        <v>10079500</v>
      </c>
      <c r="W242" s="51"/>
      <c r="X242" s="51"/>
      <c r="Y242" s="48" t="s">
        <v>4707</v>
      </c>
      <c r="Z242" s="53"/>
      <c r="AA242" s="53" t="s">
        <v>73</v>
      </c>
      <c r="AB242" s="54" t="s">
        <v>4970</v>
      </c>
      <c r="AC242" s="53"/>
      <c r="AD242" s="53"/>
      <c r="AE242" s="52"/>
      <c r="AF242" s="48" t="s">
        <v>35</v>
      </c>
      <c r="AG242" s="48" t="s">
        <v>5190</v>
      </c>
      <c r="AH242" s="54" t="s">
        <v>5191</v>
      </c>
      <c r="AI242" s="54" t="s">
        <v>4711</v>
      </c>
      <c r="AJ242" s="48">
        <v>3000</v>
      </c>
      <c r="AK242" s="48" t="s">
        <v>105</v>
      </c>
      <c r="AL242" s="50" t="s">
        <v>4706</v>
      </c>
      <c r="AM242" s="55"/>
      <c r="AN242" s="50">
        <v>1</v>
      </c>
      <c r="AO242" s="55"/>
      <c r="AP242" s="49" t="s">
        <v>5193</v>
      </c>
    </row>
    <row r="243" spans="1:42" ht="84" customHeight="1">
      <c r="A243" s="24">
        <f t="shared" si="0"/>
        <v>242</v>
      </c>
      <c r="B243" s="50" t="s">
        <v>5194</v>
      </c>
      <c r="C243" s="48" t="s">
        <v>5195</v>
      </c>
      <c r="D243" s="48" t="s">
        <v>5196</v>
      </c>
      <c r="E243" s="56" t="s">
        <v>5197</v>
      </c>
      <c r="F243" s="49" t="s">
        <v>5198</v>
      </c>
      <c r="G243" s="50" t="s">
        <v>3180</v>
      </c>
      <c r="H243" s="48" t="s">
        <v>5195</v>
      </c>
      <c r="I243" s="48" t="s">
        <v>5195</v>
      </c>
      <c r="J243" s="48" t="s">
        <v>5199</v>
      </c>
      <c r="K243" s="50"/>
      <c r="L243" s="50"/>
      <c r="M243" s="50"/>
      <c r="N243" s="50" t="s">
        <v>102</v>
      </c>
      <c r="O243" s="48" t="s">
        <v>102</v>
      </c>
      <c r="P243" s="48" t="s">
        <v>4705</v>
      </c>
      <c r="Q243" s="48" t="s">
        <v>4720</v>
      </c>
      <c r="R243" s="48"/>
      <c r="S243" s="50">
        <v>2018</v>
      </c>
      <c r="T243" s="48" t="s">
        <v>4706</v>
      </c>
      <c r="U243" s="51">
        <v>5602500</v>
      </c>
      <c r="V243" s="107">
        <v>32348000</v>
      </c>
      <c r="W243" s="51"/>
      <c r="X243" s="51"/>
      <c r="Y243" s="48" t="s">
        <v>4707</v>
      </c>
      <c r="Z243" s="53"/>
      <c r="AA243" s="53" t="s">
        <v>642</v>
      </c>
      <c r="AB243" s="54" t="s">
        <v>4746</v>
      </c>
      <c r="AC243" s="53"/>
      <c r="AD243" s="53"/>
      <c r="AE243" s="52"/>
      <c r="AF243" s="48" t="s">
        <v>35</v>
      </c>
      <c r="AG243" s="48" t="s">
        <v>5200</v>
      </c>
      <c r="AH243" s="54" t="s">
        <v>5201</v>
      </c>
      <c r="AI243" s="54" t="s">
        <v>4711</v>
      </c>
      <c r="AJ243" s="48">
        <v>500</v>
      </c>
      <c r="AK243" s="48" t="s">
        <v>105</v>
      </c>
      <c r="AL243" s="50" t="s">
        <v>4706</v>
      </c>
      <c r="AM243" s="55"/>
      <c r="AN243" s="50">
        <v>2</v>
      </c>
      <c r="AO243" s="55"/>
      <c r="AP243" s="50" t="s">
        <v>5203</v>
      </c>
    </row>
    <row r="244" spans="1:42" ht="84" customHeight="1">
      <c r="A244" s="24">
        <f t="shared" si="0"/>
        <v>243</v>
      </c>
      <c r="B244" s="50" t="s">
        <v>5204</v>
      </c>
      <c r="C244" s="48" t="s">
        <v>5205</v>
      </c>
      <c r="D244" s="48" t="s">
        <v>5206</v>
      </c>
      <c r="E244" s="56" t="s">
        <v>5207</v>
      </c>
      <c r="F244" s="50" t="s">
        <v>5208</v>
      </c>
      <c r="G244" s="50" t="s">
        <v>3180</v>
      </c>
      <c r="H244" s="48" t="s">
        <v>5205</v>
      </c>
      <c r="I244" s="48" t="s">
        <v>5205</v>
      </c>
      <c r="J244" s="48" t="s">
        <v>5209</v>
      </c>
      <c r="K244" s="50"/>
      <c r="L244" s="50"/>
      <c r="M244" s="50"/>
      <c r="N244" s="50" t="s">
        <v>102</v>
      </c>
      <c r="O244" s="48" t="s">
        <v>102</v>
      </c>
      <c r="P244" s="48" t="s">
        <v>4720</v>
      </c>
      <c r="Q244" s="48" t="s">
        <v>4720</v>
      </c>
      <c r="R244" s="48"/>
      <c r="S244" s="50">
        <v>2019</v>
      </c>
      <c r="T244" s="48" t="s">
        <v>4706</v>
      </c>
      <c r="U244" s="51">
        <v>29378400</v>
      </c>
      <c r="V244" s="107">
        <v>35121400</v>
      </c>
      <c r="W244" s="51"/>
      <c r="X244" s="51"/>
      <c r="Y244" s="48" t="s">
        <v>4707</v>
      </c>
      <c r="Z244" s="53"/>
      <c r="AA244" s="53" t="s">
        <v>642</v>
      </c>
      <c r="AB244" s="54" t="s">
        <v>5210</v>
      </c>
      <c r="AC244" s="53"/>
      <c r="AD244" s="53"/>
      <c r="AE244" s="52"/>
      <c r="AF244" s="48" t="s">
        <v>35</v>
      </c>
      <c r="AG244" s="48" t="s">
        <v>5211</v>
      </c>
      <c r="AH244" s="54" t="s">
        <v>5212</v>
      </c>
      <c r="AI244" s="54" t="s">
        <v>4838</v>
      </c>
      <c r="AJ244" s="48">
        <v>1000</v>
      </c>
      <c r="AK244" s="48" t="s">
        <v>74</v>
      </c>
      <c r="AL244" s="50" t="s">
        <v>4706</v>
      </c>
      <c r="AM244" s="55"/>
      <c r="AN244" s="50">
        <v>5</v>
      </c>
      <c r="AO244" s="55"/>
      <c r="AP244" s="50" t="s">
        <v>5213</v>
      </c>
    </row>
    <row r="245" spans="1:42" ht="84" customHeight="1">
      <c r="A245" s="24">
        <f t="shared" si="0"/>
        <v>244</v>
      </c>
      <c r="B245" s="50" t="s">
        <v>2170</v>
      </c>
      <c r="C245" s="48" t="s">
        <v>5214</v>
      </c>
      <c r="D245" s="48" t="s">
        <v>2173</v>
      </c>
      <c r="E245" s="56" t="s">
        <v>2171</v>
      </c>
      <c r="F245" s="49" t="s">
        <v>2174</v>
      </c>
      <c r="G245" s="50" t="s">
        <v>3180</v>
      </c>
      <c r="H245" s="48" t="s">
        <v>5214</v>
      </c>
      <c r="I245" s="48" t="s">
        <v>5214</v>
      </c>
      <c r="J245" s="48" t="s">
        <v>5215</v>
      </c>
      <c r="K245" s="50"/>
      <c r="L245" s="50"/>
      <c r="M245" s="50"/>
      <c r="N245" s="50" t="s">
        <v>102</v>
      </c>
      <c r="O245" s="48" t="s">
        <v>102</v>
      </c>
      <c r="P245" s="48" t="s">
        <v>4720</v>
      </c>
      <c r="Q245" s="48" t="s">
        <v>4705</v>
      </c>
      <c r="R245" s="48"/>
      <c r="S245" s="50">
        <v>2018</v>
      </c>
      <c r="T245" s="48" t="s">
        <v>4706</v>
      </c>
      <c r="U245" s="51"/>
      <c r="V245" s="107">
        <v>102978500</v>
      </c>
      <c r="W245" s="51"/>
      <c r="X245" s="51"/>
      <c r="Y245" s="48" t="s">
        <v>4707</v>
      </c>
      <c r="Z245" s="53"/>
      <c r="AA245" s="53" t="s">
        <v>642</v>
      </c>
      <c r="AB245" s="54" t="s">
        <v>4721</v>
      </c>
      <c r="AC245" s="53"/>
      <c r="AD245" s="53"/>
      <c r="AE245" s="52"/>
      <c r="AF245" s="48" t="s">
        <v>35</v>
      </c>
      <c r="AG245" s="48" t="s">
        <v>5216</v>
      </c>
      <c r="AH245" s="54" t="s">
        <v>4934</v>
      </c>
      <c r="AI245" s="54" t="s">
        <v>4711</v>
      </c>
      <c r="AJ245" s="48">
        <v>3000</v>
      </c>
      <c r="AK245" s="48" t="s">
        <v>5217</v>
      </c>
      <c r="AL245" s="50" t="s">
        <v>4706</v>
      </c>
      <c r="AM245" s="55"/>
      <c r="AN245" s="50">
        <v>2</v>
      </c>
      <c r="AO245" s="55"/>
      <c r="AP245" s="49" t="s">
        <v>5219</v>
      </c>
    </row>
    <row r="246" spans="1:42" ht="84" customHeight="1">
      <c r="A246" s="24">
        <f t="shared" si="0"/>
        <v>245</v>
      </c>
      <c r="B246" s="50" t="s">
        <v>5220</v>
      </c>
      <c r="C246" s="48" t="s">
        <v>5221</v>
      </c>
      <c r="D246" s="48" t="s">
        <v>5222</v>
      </c>
      <c r="E246" s="56" t="s">
        <v>5223</v>
      </c>
      <c r="F246" s="49" t="s">
        <v>828</v>
      </c>
      <c r="G246" s="50" t="s">
        <v>3180</v>
      </c>
      <c r="H246" s="48" t="s">
        <v>5221</v>
      </c>
      <c r="I246" s="48" t="s">
        <v>5221</v>
      </c>
      <c r="J246" s="48" t="s">
        <v>5224</v>
      </c>
      <c r="K246" s="50"/>
      <c r="L246" s="50"/>
      <c r="M246" s="50"/>
      <c r="N246" s="50" t="s">
        <v>102</v>
      </c>
      <c r="O246" s="48" t="s">
        <v>102</v>
      </c>
      <c r="P246" s="48" t="s">
        <v>4705</v>
      </c>
      <c r="Q246" s="48" t="s">
        <v>4720</v>
      </c>
      <c r="R246" s="48"/>
      <c r="S246" s="50">
        <v>2018</v>
      </c>
      <c r="T246" s="48" t="s">
        <v>4706</v>
      </c>
      <c r="U246" s="51">
        <v>772000</v>
      </c>
      <c r="V246" s="107">
        <v>10127000</v>
      </c>
      <c r="W246" s="51"/>
      <c r="X246" s="51"/>
      <c r="Y246" s="48" t="s">
        <v>4707</v>
      </c>
      <c r="Z246" s="53"/>
      <c r="AA246" s="53" t="s">
        <v>642</v>
      </c>
      <c r="AB246" s="54" t="s">
        <v>4721</v>
      </c>
      <c r="AC246" s="53"/>
      <c r="AD246" s="53"/>
      <c r="AE246" s="52"/>
      <c r="AF246" s="48" t="s">
        <v>35</v>
      </c>
      <c r="AG246" s="48" t="s">
        <v>5225</v>
      </c>
      <c r="AH246" s="54" t="s">
        <v>4945</v>
      </c>
      <c r="AI246" s="54" t="s">
        <v>4711</v>
      </c>
      <c r="AJ246" s="48">
        <v>900</v>
      </c>
      <c r="AK246" s="48" t="s">
        <v>5226</v>
      </c>
      <c r="AL246" s="50" t="s">
        <v>4706</v>
      </c>
      <c r="AM246" s="55"/>
      <c r="AN246" s="50">
        <v>1</v>
      </c>
      <c r="AO246" s="55"/>
      <c r="AP246" s="50" t="s">
        <v>5227</v>
      </c>
    </row>
    <row r="247" spans="1:42" ht="84" customHeight="1">
      <c r="A247" s="24">
        <f t="shared" si="0"/>
        <v>246</v>
      </c>
      <c r="B247" s="50" t="s">
        <v>5228</v>
      </c>
      <c r="C247" s="48" t="s">
        <v>5229</v>
      </c>
      <c r="D247" s="48" t="s">
        <v>5230</v>
      </c>
      <c r="E247" s="56" t="s">
        <v>5231</v>
      </c>
      <c r="F247" s="49" t="s">
        <v>5232</v>
      </c>
      <c r="G247" s="50" t="s">
        <v>3180</v>
      </c>
      <c r="H247" s="48" t="s">
        <v>5229</v>
      </c>
      <c r="I247" s="48" t="s">
        <v>5229</v>
      </c>
      <c r="J247" s="48" t="s">
        <v>5233</v>
      </c>
      <c r="K247" s="50"/>
      <c r="L247" s="50"/>
      <c r="M247" s="50"/>
      <c r="N247" s="50" t="s">
        <v>102</v>
      </c>
      <c r="O247" s="48" t="s">
        <v>102</v>
      </c>
      <c r="P247" s="48" t="s">
        <v>4705</v>
      </c>
      <c r="Q247" s="48" t="s">
        <v>4705</v>
      </c>
      <c r="R247" s="48"/>
      <c r="S247" s="50">
        <v>2020</v>
      </c>
      <c r="T247" s="48" t="s">
        <v>4706</v>
      </c>
      <c r="U247" s="51"/>
      <c r="V247" s="108"/>
      <c r="W247" s="51"/>
      <c r="X247" s="51"/>
      <c r="Y247" s="48" t="s">
        <v>4707</v>
      </c>
      <c r="Z247" s="53"/>
      <c r="AA247" s="53" t="s">
        <v>73</v>
      </c>
      <c r="AB247" s="54" t="s">
        <v>4721</v>
      </c>
      <c r="AC247" s="53"/>
      <c r="AD247" s="53"/>
      <c r="AE247" s="52"/>
      <c r="AF247" s="48" t="s">
        <v>4971</v>
      </c>
      <c r="AG247" s="48" t="s">
        <v>4793</v>
      </c>
      <c r="AH247" s="54" t="s">
        <v>5234</v>
      </c>
      <c r="AI247" s="54" t="s">
        <v>4711</v>
      </c>
      <c r="AJ247" s="48">
        <v>500</v>
      </c>
      <c r="AK247" s="48" t="s">
        <v>105</v>
      </c>
      <c r="AL247" s="50" t="s">
        <v>4706</v>
      </c>
      <c r="AM247" s="55"/>
      <c r="AN247" s="50">
        <v>1</v>
      </c>
      <c r="AO247" s="55"/>
      <c r="AP247" s="50" t="s">
        <v>5235</v>
      </c>
    </row>
    <row r="248" spans="1:42" ht="84" customHeight="1">
      <c r="A248" s="24">
        <f t="shared" si="0"/>
        <v>247</v>
      </c>
      <c r="B248" s="50" t="s">
        <v>5236</v>
      </c>
      <c r="C248" s="48" t="s">
        <v>5237</v>
      </c>
      <c r="D248" s="48" t="s">
        <v>5238</v>
      </c>
      <c r="E248" s="56" t="s">
        <v>5239</v>
      </c>
      <c r="F248" s="49" t="s">
        <v>5240</v>
      </c>
      <c r="G248" s="50" t="s">
        <v>3193</v>
      </c>
      <c r="H248" s="48" t="s">
        <v>5237</v>
      </c>
      <c r="I248" s="48" t="s">
        <v>5237</v>
      </c>
      <c r="J248" s="48" t="s">
        <v>5241</v>
      </c>
      <c r="K248" s="50"/>
      <c r="L248" s="50"/>
      <c r="M248" s="50"/>
      <c r="N248" s="50" t="s">
        <v>102</v>
      </c>
      <c r="O248" s="48" t="s">
        <v>102</v>
      </c>
      <c r="P248" s="48" t="s">
        <v>4705</v>
      </c>
      <c r="Q248" s="48" t="s">
        <v>4720</v>
      </c>
      <c r="R248" s="48"/>
      <c r="S248" s="50">
        <v>2015</v>
      </c>
      <c r="T248" s="48" t="s">
        <v>4706</v>
      </c>
      <c r="U248" s="51">
        <v>24478000</v>
      </c>
      <c r="V248" s="108">
        <v>13952000</v>
      </c>
      <c r="W248" s="51"/>
      <c r="X248" s="51"/>
      <c r="Y248" s="48" t="s">
        <v>4707</v>
      </c>
      <c r="Z248" s="53"/>
      <c r="AA248" s="53" t="s">
        <v>642</v>
      </c>
      <c r="AB248" s="54" t="s">
        <v>4721</v>
      </c>
      <c r="AC248" s="53"/>
      <c r="AD248" s="53"/>
      <c r="AE248" s="52"/>
      <c r="AF248" s="48" t="s">
        <v>5242</v>
      </c>
      <c r="AG248" s="48" t="s">
        <v>5243</v>
      </c>
      <c r="AH248" s="54" t="s">
        <v>5153</v>
      </c>
      <c r="AI248" s="54" t="s">
        <v>4838</v>
      </c>
      <c r="AJ248" s="48">
        <v>3000</v>
      </c>
      <c r="AK248" s="48" t="s">
        <v>105</v>
      </c>
      <c r="AL248" s="50" t="s">
        <v>4706</v>
      </c>
      <c r="AM248" s="55"/>
      <c r="AN248" s="50">
        <v>1</v>
      </c>
      <c r="AO248" s="55"/>
      <c r="AP248" s="50" t="s">
        <v>5244</v>
      </c>
    </row>
    <row r="249" spans="1:42" ht="84" customHeight="1">
      <c r="A249" s="24">
        <f t="shared" si="0"/>
        <v>248</v>
      </c>
      <c r="B249" s="50" t="s">
        <v>5245</v>
      </c>
      <c r="C249" s="48" t="s">
        <v>5246</v>
      </c>
      <c r="D249" s="48" t="s">
        <v>5247</v>
      </c>
      <c r="E249" s="56" t="s">
        <v>5248</v>
      </c>
      <c r="F249" s="49" t="s">
        <v>5249</v>
      </c>
      <c r="G249" s="50" t="s">
        <v>3180</v>
      </c>
      <c r="H249" s="48" t="s">
        <v>5246</v>
      </c>
      <c r="I249" s="48" t="s">
        <v>5246</v>
      </c>
      <c r="J249" s="48" t="s">
        <v>5250</v>
      </c>
      <c r="K249" s="50"/>
      <c r="L249" s="50"/>
      <c r="M249" s="50"/>
      <c r="N249" s="50" t="s">
        <v>102</v>
      </c>
      <c r="O249" s="48" t="s">
        <v>102</v>
      </c>
      <c r="P249" s="48" t="s">
        <v>4705</v>
      </c>
      <c r="Q249" s="48" t="s">
        <v>4705</v>
      </c>
      <c r="R249" s="48"/>
      <c r="S249" s="50">
        <v>2019</v>
      </c>
      <c r="T249" s="48" t="s">
        <v>4706</v>
      </c>
      <c r="U249" s="51"/>
      <c r="V249" s="107">
        <v>216000</v>
      </c>
      <c r="W249" s="51"/>
      <c r="X249" s="51"/>
      <c r="Y249" s="48" t="s">
        <v>4707</v>
      </c>
      <c r="Z249" s="53"/>
      <c r="AA249" s="53" t="s">
        <v>73</v>
      </c>
      <c r="AB249" s="54" t="s">
        <v>5251</v>
      </c>
      <c r="AC249" s="53"/>
      <c r="AD249" s="53"/>
      <c r="AE249" s="52"/>
      <c r="AF249" s="48" t="s">
        <v>35</v>
      </c>
      <c r="AG249" s="48" t="s">
        <v>5252</v>
      </c>
      <c r="AH249" s="54" t="s">
        <v>5253</v>
      </c>
      <c r="AI249" s="54" t="s">
        <v>4711</v>
      </c>
      <c r="AJ249" s="48">
        <v>800</v>
      </c>
      <c r="AK249" s="48" t="s">
        <v>2222</v>
      </c>
      <c r="AL249" s="50" t="s">
        <v>4706</v>
      </c>
      <c r="AM249" s="55"/>
      <c r="AN249" s="50">
        <v>1</v>
      </c>
      <c r="AO249" s="55"/>
      <c r="AP249" s="50" t="s">
        <v>5254</v>
      </c>
    </row>
    <row r="250" spans="1:42" ht="84" customHeight="1">
      <c r="A250" s="24">
        <f t="shared" si="0"/>
        <v>249</v>
      </c>
      <c r="B250" s="50" t="s">
        <v>5255</v>
      </c>
      <c r="C250" s="48" t="s">
        <v>5256</v>
      </c>
      <c r="D250" s="48" t="s">
        <v>5257</v>
      </c>
      <c r="E250" s="56" t="s">
        <v>5258</v>
      </c>
      <c r="F250" s="50">
        <v>81230192153</v>
      </c>
      <c r="G250" s="50" t="s">
        <v>3180</v>
      </c>
      <c r="H250" s="48" t="s">
        <v>5256</v>
      </c>
      <c r="I250" s="48" t="s">
        <v>5256</v>
      </c>
      <c r="J250" s="48" t="s">
        <v>5260</v>
      </c>
      <c r="K250" s="50"/>
      <c r="L250" s="50"/>
      <c r="M250" s="50"/>
      <c r="N250" s="50" t="s">
        <v>102</v>
      </c>
      <c r="O250" s="48" t="s">
        <v>102</v>
      </c>
      <c r="P250" s="48" t="s">
        <v>4720</v>
      </c>
      <c r="Q250" s="48" t="s">
        <v>4705</v>
      </c>
      <c r="R250" s="48"/>
      <c r="S250" s="50">
        <v>2019</v>
      </c>
      <c r="T250" s="48" t="s">
        <v>4706</v>
      </c>
      <c r="U250" s="51"/>
      <c r="V250" s="108"/>
      <c r="W250" s="51"/>
      <c r="X250" s="51"/>
      <c r="Y250" s="48" t="s">
        <v>4707</v>
      </c>
      <c r="Z250" s="53"/>
      <c r="AA250" s="53" t="s">
        <v>73</v>
      </c>
      <c r="AB250" s="54" t="s">
        <v>5261</v>
      </c>
      <c r="AC250" s="53"/>
      <c r="AD250" s="53"/>
      <c r="AE250" s="52"/>
      <c r="AF250" s="48" t="s">
        <v>4836</v>
      </c>
      <c r="AG250" s="48" t="s">
        <v>5262</v>
      </c>
      <c r="AH250" s="54" t="s">
        <v>5263</v>
      </c>
      <c r="AI250" s="54" t="s">
        <v>4711</v>
      </c>
      <c r="AJ250" s="48">
        <v>300</v>
      </c>
      <c r="AK250" s="48" t="s">
        <v>5264</v>
      </c>
      <c r="AL250" s="50" t="s">
        <v>4706</v>
      </c>
      <c r="AM250" s="55"/>
      <c r="AN250" s="50">
        <v>1</v>
      </c>
      <c r="AO250" s="55"/>
      <c r="AP250" s="50" t="s">
        <v>4713</v>
      </c>
    </row>
    <row r="251" spans="1:42" ht="84" customHeight="1">
      <c r="A251" s="24">
        <f t="shared" si="0"/>
        <v>250</v>
      </c>
      <c r="B251" s="50" t="s">
        <v>5265</v>
      </c>
      <c r="C251" s="48" t="s">
        <v>1351</v>
      </c>
      <c r="D251" s="48" t="s">
        <v>1352</v>
      </c>
      <c r="E251" s="56" t="s">
        <v>1350</v>
      </c>
      <c r="F251" s="49" t="s">
        <v>1353</v>
      </c>
      <c r="G251" s="50" t="s">
        <v>3180</v>
      </c>
      <c r="H251" s="48" t="s">
        <v>1351</v>
      </c>
      <c r="I251" s="48" t="s">
        <v>1351</v>
      </c>
      <c r="J251" s="48" t="s">
        <v>1354</v>
      </c>
      <c r="K251" s="50"/>
      <c r="L251" s="50"/>
      <c r="M251" s="50"/>
      <c r="N251" s="50" t="s">
        <v>102</v>
      </c>
      <c r="O251" s="48" t="s">
        <v>102</v>
      </c>
      <c r="P251" s="48" t="s">
        <v>4705</v>
      </c>
      <c r="Q251" s="48" t="s">
        <v>4705</v>
      </c>
      <c r="R251" s="48"/>
      <c r="S251" s="50">
        <v>2017</v>
      </c>
      <c r="T251" s="48" t="s">
        <v>4706</v>
      </c>
      <c r="U251" s="51">
        <v>115000</v>
      </c>
      <c r="V251" s="107">
        <v>1010000</v>
      </c>
      <c r="W251" s="51"/>
      <c r="X251" s="51"/>
      <c r="Y251" s="48" t="s">
        <v>4707</v>
      </c>
      <c r="Z251" s="53"/>
      <c r="AA251" s="53" t="s">
        <v>642</v>
      </c>
      <c r="AB251" s="54" t="s">
        <v>4823</v>
      </c>
      <c r="AC251" s="53"/>
      <c r="AD251" s="53"/>
      <c r="AE251" s="52"/>
      <c r="AF251" s="48" t="s">
        <v>170</v>
      </c>
      <c r="AG251" s="48" t="s">
        <v>5266</v>
      </c>
      <c r="AH251" s="54" t="s">
        <v>4771</v>
      </c>
      <c r="AI251" s="54" t="s">
        <v>4711</v>
      </c>
      <c r="AJ251" s="48">
        <v>20</v>
      </c>
      <c r="AK251" s="48" t="s">
        <v>74</v>
      </c>
      <c r="AL251" s="50" t="s">
        <v>4706</v>
      </c>
      <c r="AM251" s="55"/>
      <c r="AN251" s="50">
        <v>1</v>
      </c>
      <c r="AO251" s="55"/>
      <c r="AP251" s="50" t="s">
        <v>4713</v>
      </c>
    </row>
    <row r="252" spans="1:42" ht="84" customHeight="1">
      <c r="A252" s="24">
        <f t="shared" si="0"/>
        <v>251</v>
      </c>
      <c r="B252" s="50" t="s">
        <v>5267</v>
      </c>
      <c r="C252" s="48" t="s">
        <v>1225</v>
      </c>
      <c r="D252" s="48" t="s">
        <v>1226</v>
      </c>
      <c r="E252" s="56" t="s">
        <v>1224</v>
      </c>
      <c r="F252" s="49" t="s">
        <v>1227</v>
      </c>
      <c r="G252" s="50" t="s">
        <v>3180</v>
      </c>
      <c r="H252" s="48" t="s">
        <v>1225</v>
      </c>
      <c r="I252" s="48" t="s">
        <v>1225</v>
      </c>
      <c r="J252" s="48" t="s">
        <v>5268</v>
      </c>
      <c r="K252" s="50"/>
      <c r="L252" s="50"/>
      <c r="M252" s="50"/>
      <c r="N252" s="50" t="s">
        <v>102</v>
      </c>
      <c r="O252" s="48" t="s">
        <v>102</v>
      </c>
      <c r="P252" s="48" t="s">
        <v>4705</v>
      </c>
      <c r="Q252" s="48" t="s">
        <v>4720</v>
      </c>
      <c r="R252" s="48"/>
      <c r="S252" s="50">
        <v>2016</v>
      </c>
      <c r="T252" s="48" t="s">
        <v>4706</v>
      </c>
      <c r="U252" s="51">
        <v>3374000</v>
      </c>
      <c r="V252" s="108">
        <v>5269000</v>
      </c>
      <c r="W252" s="51"/>
      <c r="X252" s="51"/>
      <c r="Y252" s="48" t="s">
        <v>4707</v>
      </c>
      <c r="Z252" s="53"/>
      <c r="AA252" s="53" t="s">
        <v>642</v>
      </c>
      <c r="AB252" s="54" t="s">
        <v>4769</v>
      </c>
      <c r="AC252" s="53"/>
      <c r="AD252" s="53"/>
      <c r="AE252" s="52"/>
      <c r="AF252" s="48" t="s">
        <v>35</v>
      </c>
      <c r="AG252" s="48" t="s">
        <v>5269</v>
      </c>
      <c r="AH252" s="54" t="s">
        <v>4710</v>
      </c>
      <c r="AI252" s="54" t="s">
        <v>4711</v>
      </c>
      <c r="AJ252" s="48">
        <v>400</v>
      </c>
      <c r="AK252" s="48" t="s">
        <v>5270</v>
      </c>
      <c r="AL252" s="50" t="s">
        <v>4706</v>
      </c>
      <c r="AM252" s="55"/>
      <c r="AN252" s="50">
        <v>1</v>
      </c>
      <c r="AO252" s="55"/>
      <c r="AP252" s="50" t="s">
        <v>5271</v>
      </c>
    </row>
    <row r="253" spans="1:42" ht="84" customHeight="1">
      <c r="A253" s="24">
        <f t="shared" si="0"/>
        <v>252</v>
      </c>
      <c r="B253" s="50" t="s">
        <v>5272</v>
      </c>
      <c r="C253" s="48" t="s">
        <v>5273</v>
      </c>
      <c r="D253" s="48" t="s">
        <v>5274</v>
      </c>
      <c r="E253" s="56" t="s">
        <v>5275</v>
      </c>
      <c r="F253" s="49" t="s">
        <v>5276</v>
      </c>
      <c r="G253" s="50" t="s">
        <v>3180</v>
      </c>
      <c r="H253" s="48" t="s">
        <v>5273</v>
      </c>
      <c r="I253" s="48" t="s">
        <v>5273</v>
      </c>
      <c r="J253" s="48" t="s">
        <v>5277</v>
      </c>
      <c r="K253" s="50"/>
      <c r="L253" s="50"/>
      <c r="M253" s="50"/>
      <c r="N253" s="50" t="s">
        <v>102</v>
      </c>
      <c r="O253" s="48" t="s">
        <v>102</v>
      </c>
      <c r="P253" s="48" t="s">
        <v>4705</v>
      </c>
      <c r="Q253" s="48" t="s">
        <v>4720</v>
      </c>
      <c r="R253" s="48"/>
      <c r="S253" s="50">
        <v>2018</v>
      </c>
      <c r="T253" s="48" t="s">
        <v>4706</v>
      </c>
      <c r="U253" s="51"/>
      <c r="V253" s="107">
        <v>4840000</v>
      </c>
      <c r="W253" s="51"/>
      <c r="X253" s="51"/>
      <c r="Y253" s="48" t="s">
        <v>4707</v>
      </c>
      <c r="Z253" s="53"/>
      <c r="AA253" s="53" t="s">
        <v>642</v>
      </c>
      <c r="AB253" s="54" t="s">
        <v>4721</v>
      </c>
      <c r="AC253" s="53"/>
      <c r="AD253" s="53"/>
      <c r="AE253" s="52"/>
      <c r="AF253" s="48" t="s">
        <v>35</v>
      </c>
      <c r="AG253" s="48" t="s">
        <v>5278</v>
      </c>
      <c r="AH253" s="54" t="s">
        <v>5279</v>
      </c>
      <c r="AI253" s="54" t="s">
        <v>4711</v>
      </c>
      <c r="AJ253" s="48">
        <v>480</v>
      </c>
      <c r="AK253" s="48" t="s">
        <v>105</v>
      </c>
      <c r="AL253" s="50" t="s">
        <v>4706</v>
      </c>
      <c r="AM253" s="55"/>
      <c r="AN253" s="50">
        <v>1</v>
      </c>
      <c r="AO253" s="55"/>
      <c r="AP253" s="50" t="s">
        <v>5280</v>
      </c>
    </row>
    <row r="254" spans="1:42" ht="84" customHeight="1">
      <c r="A254" s="24">
        <f t="shared" si="0"/>
        <v>253</v>
      </c>
      <c r="B254" s="50" t="s">
        <v>5281</v>
      </c>
      <c r="C254" s="48" t="s">
        <v>5282</v>
      </c>
      <c r="D254" s="48" t="s">
        <v>5283</v>
      </c>
      <c r="E254" s="56" t="s">
        <v>5284</v>
      </c>
      <c r="F254" s="49" t="s">
        <v>5285</v>
      </c>
      <c r="G254" s="50" t="s">
        <v>3180</v>
      </c>
      <c r="H254" s="48" t="s">
        <v>5282</v>
      </c>
      <c r="I254" s="48" t="s">
        <v>5282</v>
      </c>
      <c r="J254" s="48" t="s">
        <v>5286</v>
      </c>
      <c r="K254" s="50"/>
      <c r="L254" s="50"/>
      <c r="M254" s="50"/>
      <c r="N254" s="50" t="s">
        <v>102</v>
      </c>
      <c r="O254" s="48" t="s">
        <v>102</v>
      </c>
      <c r="P254" s="48" t="s">
        <v>4705</v>
      </c>
      <c r="Q254" s="48" t="s">
        <v>4705</v>
      </c>
      <c r="R254" s="48"/>
      <c r="S254" s="50">
        <v>2015</v>
      </c>
      <c r="T254" s="48" t="s">
        <v>4706</v>
      </c>
      <c r="U254" s="51"/>
      <c r="V254" s="108"/>
      <c r="W254" s="51"/>
      <c r="X254" s="51"/>
      <c r="Y254" s="48" t="s">
        <v>4707</v>
      </c>
      <c r="Z254" s="53"/>
      <c r="AA254" s="53" t="s">
        <v>642</v>
      </c>
      <c r="AB254" s="54" t="s">
        <v>4823</v>
      </c>
      <c r="AC254" s="53"/>
      <c r="AD254" s="53"/>
      <c r="AE254" s="52"/>
      <c r="AF254" s="48" t="s">
        <v>170</v>
      </c>
      <c r="AG254" s="48" t="s">
        <v>5287</v>
      </c>
      <c r="AH254" s="54" t="s">
        <v>5288</v>
      </c>
      <c r="AI254" s="54" t="s">
        <v>4711</v>
      </c>
      <c r="AJ254" s="48">
        <v>500</v>
      </c>
      <c r="AK254" s="48" t="s">
        <v>105</v>
      </c>
      <c r="AL254" s="50" t="s">
        <v>4706</v>
      </c>
      <c r="AM254" s="50"/>
      <c r="AN254" s="50">
        <v>1</v>
      </c>
      <c r="AO254" s="55"/>
      <c r="AP254" s="50" t="s">
        <v>5289</v>
      </c>
    </row>
    <row r="255" spans="1:42" ht="84" customHeight="1">
      <c r="A255" s="24">
        <f t="shared" si="0"/>
        <v>254</v>
      </c>
      <c r="B255" s="50" t="s">
        <v>5290</v>
      </c>
      <c r="C255" s="48" t="s">
        <v>5291</v>
      </c>
      <c r="D255" s="48" t="s">
        <v>5292</v>
      </c>
      <c r="E255" s="50" t="s">
        <v>5293</v>
      </c>
      <c r="F255" s="49" t="s">
        <v>5294</v>
      </c>
      <c r="G255" s="50" t="s">
        <v>3180</v>
      </c>
      <c r="H255" s="48" t="s">
        <v>5291</v>
      </c>
      <c r="I255" s="48" t="s">
        <v>5291</v>
      </c>
      <c r="J255" s="48" t="s">
        <v>5295</v>
      </c>
      <c r="K255" s="50"/>
      <c r="L255" s="50"/>
      <c r="M255" s="50"/>
      <c r="N255" s="50" t="s">
        <v>102</v>
      </c>
      <c r="O255" s="48" t="s">
        <v>102</v>
      </c>
      <c r="P255" s="48" t="s">
        <v>4720</v>
      </c>
      <c r="Q255" s="48" t="s">
        <v>4720</v>
      </c>
      <c r="R255" s="48"/>
      <c r="S255" s="50">
        <v>2019</v>
      </c>
      <c r="T255" s="48" t="s">
        <v>4706</v>
      </c>
      <c r="U255" s="51"/>
      <c r="V255" s="107">
        <v>120000</v>
      </c>
      <c r="W255" s="51"/>
      <c r="X255" s="51"/>
      <c r="Y255" s="48" t="s">
        <v>4707</v>
      </c>
      <c r="Z255" s="53"/>
      <c r="AA255" s="53" t="s">
        <v>642</v>
      </c>
      <c r="AB255" s="54" t="s">
        <v>4813</v>
      </c>
      <c r="AC255" s="53"/>
      <c r="AD255" s="53"/>
      <c r="AE255" s="52"/>
      <c r="AF255" s="48" t="s">
        <v>35</v>
      </c>
      <c r="AG255" s="48" t="s">
        <v>5297</v>
      </c>
      <c r="AH255" s="54" t="s">
        <v>4945</v>
      </c>
      <c r="AI255" s="54" t="s">
        <v>4711</v>
      </c>
      <c r="AJ255" s="48">
        <v>100</v>
      </c>
      <c r="AK255" s="48" t="s">
        <v>5298</v>
      </c>
      <c r="AL255" s="50" t="s">
        <v>4706</v>
      </c>
      <c r="AM255" s="55"/>
      <c r="AN255" s="50">
        <v>1</v>
      </c>
      <c r="AO255" s="55"/>
      <c r="AP255" s="50" t="s">
        <v>5299</v>
      </c>
    </row>
    <row r="256" spans="1:42" ht="84" customHeight="1">
      <c r="A256" s="24">
        <f t="shared" si="0"/>
        <v>255</v>
      </c>
      <c r="B256" s="48" t="s">
        <v>675</v>
      </c>
      <c r="C256" s="48" t="s">
        <v>5300</v>
      </c>
      <c r="D256" s="48" t="s">
        <v>678</v>
      </c>
      <c r="E256" s="56" t="s">
        <v>676</v>
      </c>
      <c r="F256" s="49" t="s">
        <v>661</v>
      </c>
      <c r="G256" s="50" t="s">
        <v>3180</v>
      </c>
      <c r="H256" s="48" t="s">
        <v>5300</v>
      </c>
      <c r="I256" s="48" t="s">
        <v>5300</v>
      </c>
      <c r="J256" s="48" t="s">
        <v>680</v>
      </c>
      <c r="K256" s="50"/>
      <c r="L256" s="50"/>
      <c r="M256" s="50"/>
      <c r="N256" s="50" t="s">
        <v>102</v>
      </c>
      <c r="O256" s="48" t="s">
        <v>102</v>
      </c>
      <c r="P256" s="48" t="s">
        <v>4720</v>
      </c>
      <c r="Q256" s="48" t="s">
        <v>4705</v>
      </c>
      <c r="R256" s="48"/>
      <c r="S256" s="50">
        <v>2018</v>
      </c>
      <c r="T256" s="48" t="s">
        <v>4706</v>
      </c>
      <c r="U256" s="51">
        <v>1212000</v>
      </c>
      <c r="V256" s="107">
        <f>21436000+75000</f>
        <v>21511000</v>
      </c>
      <c r="W256" s="51"/>
      <c r="X256" s="51"/>
      <c r="Y256" s="48" t="s">
        <v>4707</v>
      </c>
      <c r="Z256" s="53"/>
      <c r="AA256" s="53" t="s">
        <v>642</v>
      </c>
      <c r="AB256" s="54" t="s">
        <v>5301</v>
      </c>
      <c r="AC256" s="53"/>
      <c r="AD256" s="53"/>
      <c r="AE256" s="52"/>
      <c r="AF256" s="48" t="s">
        <v>4758</v>
      </c>
      <c r="AG256" s="48" t="s">
        <v>5302</v>
      </c>
      <c r="AH256" s="54" t="s">
        <v>5127</v>
      </c>
      <c r="AI256" s="54" t="s">
        <v>4711</v>
      </c>
      <c r="AJ256" s="48">
        <v>100</v>
      </c>
      <c r="AK256" s="48" t="s">
        <v>283</v>
      </c>
      <c r="AL256" s="50" t="s">
        <v>4706</v>
      </c>
      <c r="AM256" s="55"/>
      <c r="AN256" s="50">
        <v>1</v>
      </c>
      <c r="AO256" s="55"/>
      <c r="AP256" s="50" t="s">
        <v>5304</v>
      </c>
    </row>
    <row r="257" spans="1:42" ht="84" customHeight="1">
      <c r="A257" s="24">
        <f t="shared" si="0"/>
        <v>256</v>
      </c>
      <c r="B257" s="48" t="s">
        <v>5305</v>
      </c>
      <c r="C257" s="48" t="s">
        <v>5306</v>
      </c>
      <c r="D257" s="48" t="s">
        <v>5307</v>
      </c>
      <c r="E257" s="56" t="s">
        <v>5308</v>
      </c>
      <c r="F257" s="49" t="s">
        <v>5309</v>
      </c>
      <c r="G257" s="50" t="s">
        <v>3193</v>
      </c>
      <c r="H257" s="48" t="s">
        <v>5306</v>
      </c>
      <c r="I257" s="48" t="s">
        <v>5306</v>
      </c>
      <c r="J257" s="48" t="s">
        <v>5310</v>
      </c>
      <c r="K257" s="50"/>
      <c r="L257" s="50"/>
      <c r="M257" s="50"/>
      <c r="N257" s="50" t="s">
        <v>102</v>
      </c>
      <c r="O257" s="48" t="s">
        <v>102</v>
      </c>
      <c r="P257" s="48" t="s">
        <v>4720</v>
      </c>
      <c r="Q257" s="48" t="s">
        <v>4720</v>
      </c>
      <c r="R257" s="48"/>
      <c r="S257" s="50">
        <v>2015</v>
      </c>
      <c r="T257" s="48" t="s">
        <v>4706</v>
      </c>
      <c r="U257" s="51"/>
      <c r="V257" s="108"/>
      <c r="W257" s="51"/>
      <c r="X257" s="51"/>
      <c r="Y257" s="48" t="s">
        <v>4707</v>
      </c>
      <c r="Z257" s="53"/>
      <c r="AA257" s="53" t="s">
        <v>642</v>
      </c>
      <c r="AB257" s="54" t="s">
        <v>5311</v>
      </c>
      <c r="AC257" s="53"/>
      <c r="AD257" s="53"/>
      <c r="AE257" s="52"/>
      <c r="AF257" s="48" t="s">
        <v>114</v>
      </c>
      <c r="AG257" s="48" t="s">
        <v>5312</v>
      </c>
      <c r="AH257" s="54" t="s">
        <v>5313</v>
      </c>
      <c r="AI257" s="54" t="s">
        <v>5314</v>
      </c>
      <c r="AJ257" s="48">
        <v>3050</v>
      </c>
      <c r="AK257" s="48" t="s">
        <v>105</v>
      </c>
      <c r="AL257" s="50" t="s">
        <v>4706</v>
      </c>
      <c r="AM257" s="55"/>
      <c r="AN257" s="50">
        <v>1</v>
      </c>
      <c r="AO257" s="55"/>
      <c r="AP257" s="50" t="s">
        <v>5316</v>
      </c>
    </row>
    <row r="258" spans="1:42" ht="84" customHeight="1">
      <c r="A258" s="24">
        <f t="shared" si="0"/>
        <v>257</v>
      </c>
      <c r="B258" s="48" t="s">
        <v>5317</v>
      </c>
      <c r="C258" s="48" t="s">
        <v>5318</v>
      </c>
      <c r="D258" s="48" t="s">
        <v>5319</v>
      </c>
      <c r="E258" s="56" t="s">
        <v>5320</v>
      </c>
      <c r="F258" s="49" t="s">
        <v>5321</v>
      </c>
      <c r="G258" s="50" t="s">
        <v>3180</v>
      </c>
      <c r="H258" s="48" t="s">
        <v>5318</v>
      </c>
      <c r="I258" s="48" t="s">
        <v>5318</v>
      </c>
      <c r="J258" s="48" t="s">
        <v>5322</v>
      </c>
      <c r="K258" s="50"/>
      <c r="L258" s="50"/>
      <c r="M258" s="50"/>
      <c r="N258" s="50" t="s">
        <v>102</v>
      </c>
      <c r="O258" s="48" t="s">
        <v>102</v>
      </c>
      <c r="P258" s="48" t="s">
        <v>4705</v>
      </c>
      <c r="Q258" s="48" t="s">
        <v>4705</v>
      </c>
      <c r="R258" s="48"/>
      <c r="S258" s="50">
        <v>2019</v>
      </c>
      <c r="T258" s="48" t="s">
        <v>4706</v>
      </c>
      <c r="U258" s="51"/>
      <c r="V258" s="107">
        <v>3685000</v>
      </c>
      <c r="W258" s="51"/>
      <c r="X258" s="51"/>
      <c r="Y258" s="48" t="s">
        <v>4707</v>
      </c>
      <c r="Z258" s="53"/>
      <c r="AA258" s="53" t="s">
        <v>642</v>
      </c>
      <c r="AB258" s="54" t="s">
        <v>5251</v>
      </c>
      <c r="AC258" s="53"/>
      <c r="AD258" s="53"/>
      <c r="AE258" s="52"/>
      <c r="AF258" s="48" t="s">
        <v>4781</v>
      </c>
      <c r="AG258" s="48" t="s">
        <v>5323</v>
      </c>
      <c r="AH258" s="54" t="s">
        <v>5127</v>
      </c>
      <c r="AI258" s="54" t="s">
        <v>5314</v>
      </c>
      <c r="AJ258" s="48">
        <v>3706</v>
      </c>
      <c r="AK258" s="48" t="s">
        <v>3032</v>
      </c>
      <c r="AL258" s="50" t="s">
        <v>4706</v>
      </c>
      <c r="AM258" s="55"/>
      <c r="AN258" s="50">
        <v>1</v>
      </c>
      <c r="AO258" s="55"/>
      <c r="AP258" s="50" t="s">
        <v>5324</v>
      </c>
    </row>
    <row r="259" spans="1:42" ht="84" customHeight="1">
      <c r="A259" s="24">
        <f t="shared" si="0"/>
        <v>258</v>
      </c>
      <c r="B259" s="48" t="s">
        <v>5325</v>
      </c>
      <c r="C259" s="48" t="s">
        <v>5326</v>
      </c>
      <c r="D259" s="48" t="s">
        <v>5327</v>
      </c>
      <c r="E259" s="56" t="s">
        <v>5328</v>
      </c>
      <c r="F259" s="49" t="s">
        <v>5329</v>
      </c>
      <c r="G259" s="50" t="s">
        <v>3180</v>
      </c>
      <c r="H259" s="48" t="s">
        <v>5326</v>
      </c>
      <c r="I259" s="48" t="s">
        <v>5326</v>
      </c>
      <c r="J259" s="48" t="s">
        <v>5330</v>
      </c>
      <c r="K259" s="50"/>
      <c r="L259" s="50"/>
      <c r="M259" s="50"/>
      <c r="N259" s="50" t="s">
        <v>102</v>
      </c>
      <c r="O259" s="48" t="s">
        <v>102</v>
      </c>
      <c r="P259" s="48" t="s">
        <v>4705</v>
      </c>
      <c r="Q259" s="48" t="s">
        <v>4705</v>
      </c>
      <c r="R259" s="48"/>
      <c r="S259" s="50">
        <v>2018</v>
      </c>
      <c r="T259" s="48" t="s">
        <v>4706</v>
      </c>
      <c r="U259" s="51"/>
      <c r="V259" s="107">
        <v>100000</v>
      </c>
      <c r="W259" s="51"/>
      <c r="X259" s="51"/>
      <c r="Y259" s="48" t="s">
        <v>4707</v>
      </c>
      <c r="Z259" s="53"/>
      <c r="AA259" s="53" t="s">
        <v>642</v>
      </c>
      <c r="AB259" s="54" t="s">
        <v>4721</v>
      </c>
      <c r="AC259" s="53"/>
      <c r="AD259" s="53"/>
      <c r="AE259" s="52"/>
      <c r="AF259" s="48" t="s">
        <v>170</v>
      </c>
      <c r="AG259" s="48" t="s">
        <v>5331</v>
      </c>
      <c r="AH259" s="54" t="s">
        <v>5288</v>
      </c>
      <c r="AI259" s="54" t="s">
        <v>4711</v>
      </c>
      <c r="AJ259" s="48">
        <v>500</v>
      </c>
      <c r="AK259" s="48" t="s">
        <v>5332</v>
      </c>
      <c r="AL259" s="50" t="s">
        <v>4706</v>
      </c>
      <c r="AM259" s="55"/>
      <c r="AN259" s="50">
        <v>1</v>
      </c>
      <c r="AO259" s="55"/>
      <c r="AP259" s="50" t="s">
        <v>5333</v>
      </c>
    </row>
    <row r="260" spans="1:42" ht="84" customHeight="1">
      <c r="A260" s="24">
        <f t="shared" si="0"/>
        <v>259</v>
      </c>
      <c r="B260" s="48" t="s">
        <v>5334</v>
      </c>
      <c r="C260" s="48" t="s">
        <v>5335</v>
      </c>
      <c r="D260" s="48" t="s">
        <v>5336</v>
      </c>
      <c r="E260" s="56" t="s">
        <v>5337</v>
      </c>
      <c r="F260" s="49" t="s">
        <v>5338</v>
      </c>
      <c r="G260" s="50" t="s">
        <v>3180</v>
      </c>
      <c r="H260" s="48" t="s">
        <v>5335</v>
      </c>
      <c r="I260" s="48" t="s">
        <v>5335</v>
      </c>
      <c r="J260" s="48" t="s">
        <v>5339</v>
      </c>
      <c r="K260" s="50"/>
      <c r="L260" s="50"/>
      <c r="M260" s="50"/>
      <c r="N260" s="50" t="s">
        <v>102</v>
      </c>
      <c r="O260" s="48" t="s">
        <v>102</v>
      </c>
      <c r="P260" s="48" t="s">
        <v>4705</v>
      </c>
      <c r="Q260" s="48" t="s">
        <v>4705</v>
      </c>
      <c r="R260" s="48"/>
      <c r="S260" s="50">
        <v>2019</v>
      </c>
      <c r="T260" s="48" t="s">
        <v>4706</v>
      </c>
      <c r="U260" s="51">
        <v>2015000</v>
      </c>
      <c r="V260" s="107">
        <f>7963600+7992000</f>
        <v>15955600</v>
      </c>
      <c r="W260" s="51"/>
      <c r="X260" s="51"/>
      <c r="Y260" s="48" t="s">
        <v>4707</v>
      </c>
      <c r="Z260" s="53"/>
      <c r="AA260" s="53" t="s">
        <v>642</v>
      </c>
      <c r="AB260" s="54" t="s">
        <v>4823</v>
      </c>
      <c r="AC260" s="53"/>
      <c r="AD260" s="53"/>
      <c r="AE260" s="52"/>
      <c r="AF260" s="48" t="s">
        <v>4836</v>
      </c>
      <c r="AG260" s="48" t="s">
        <v>5340</v>
      </c>
      <c r="AH260" s="54" t="s">
        <v>4934</v>
      </c>
      <c r="AI260" s="54" t="s">
        <v>4711</v>
      </c>
      <c r="AJ260" s="48">
        <v>50</v>
      </c>
      <c r="AK260" s="48" t="s">
        <v>105</v>
      </c>
      <c r="AL260" s="50" t="s">
        <v>4706</v>
      </c>
      <c r="AM260" s="55"/>
      <c r="AN260" s="50">
        <v>1</v>
      </c>
      <c r="AO260" s="55"/>
      <c r="AP260" s="50" t="s">
        <v>5341</v>
      </c>
    </row>
    <row r="261" spans="1:42" ht="84" customHeight="1">
      <c r="A261" s="24">
        <f t="shared" si="0"/>
        <v>260</v>
      </c>
      <c r="B261" s="48" t="s">
        <v>5342</v>
      </c>
      <c r="C261" s="48" t="s">
        <v>5343</v>
      </c>
      <c r="D261" s="48" t="s">
        <v>5344</v>
      </c>
      <c r="E261" s="56" t="s">
        <v>5345</v>
      </c>
      <c r="F261" s="49" t="s">
        <v>5346</v>
      </c>
      <c r="G261" s="50" t="s">
        <v>3180</v>
      </c>
      <c r="H261" s="48" t="s">
        <v>5343</v>
      </c>
      <c r="I261" s="48" t="s">
        <v>5343</v>
      </c>
      <c r="J261" s="48" t="s">
        <v>5347</v>
      </c>
      <c r="K261" s="50"/>
      <c r="L261" s="50"/>
      <c r="M261" s="50"/>
      <c r="N261" s="50" t="s">
        <v>102</v>
      </c>
      <c r="O261" s="48" t="s">
        <v>102</v>
      </c>
      <c r="P261" s="48" t="s">
        <v>4720</v>
      </c>
      <c r="Q261" s="48" t="s">
        <v>4705</v>
      </c>
      <c r="R261" s="48"/>
      <c r="S261" s="50">
        <v>2018</v>
      </c>
      <c r="T261" s="48" t="s">
        <v>4706</v>
      </c>
      <c r="U261" s="51">
        <v>3925000</v>
      </c>
      <c r="V261" s="107">
        <v>4953500</v>
      </c>
      <c r="W261" s="51"/>
      <c r="X261" s="51"/>
      <c r="Y261" s="48" t="s">
        <v>4707</v>
      </c>
      <c r="Z261" s="53"/>
      <c r="AA261" s="53" t="s">
        <v>642</v>
      </c>
      <c r="AB261" s="54" t="s">
        <v>5084</v>
      </c>
      <c r="AC261" s="53"/>
      <c r="AD261" s="53"/>
      <c r="AE261" s="52"/>
      <c r="AF261" s="48" t="s">
        <v>170</v>
      </c>
      <c r="AG261" s="48" t="s">
        <v>5348</v>
      </c>
      <c r="AH261" s="54" t="s">
        <v>4771</v>
      </c>
      <c r="AI261" s="54" t="s">
        <v>4711</v>
      </c>
      <c r="AJ261" s="48">
        <v>60</v>
      </c>
      <c r="AK261" s="48" t="s">
        <v>82</v>
      </c>
      <c r="AL261" s="50" t="s">
        <v>4706</v>
      </c>
      <c r="AM261" s="55"/>
      <c r="AN261" s="50">
        <v>1</v>
      </c>
      <c r="AO261" s="55"/>
      <c r="AP261" s="50" t="s">
        <v>4713</v>
      </c>
    </row>
    <row r="262" spans="1:42" ht="84" customHeight="1">
      <c r="A262" s="24">
        <f t="shared" si="0"/>
        <v>261</v>
      </c>
      <c r="B262" s="48" t="s">
        <v>5349</v>
      </c>
      <c r="C262" s="48" t="s">
        <v>5350</v>
      </c>
      <c r="D262" s="48" t="s">
        <v>5351</v>
      </c>
      <c r="E262" s="56" t="s">
        <v>5352</v>
      </c>
      <c r="F262" s="49" t="s">
        <v>5353</v>
      </c>
      <c r="G262" s="50" t="s">
        <v>3180</v>
      </c>
      <c r="H262" s="48" t="s">
        <v>5350</v>
      </c>
      <c r="I262" s="48" t="s">
        <v>5350</v>
      </c>
      <c r="J262" s="48" t="s">
        <v>5354</v>
      </c>
      <c r="K262" s="50"/>
      <c r="L262" s="50"/>
      <c r="M262" s="50"/>
      <c r="N262" s="50" t="s">
        <v>102</v>
      </c>
      <c r="O262" s="48" t="s">
        <v>102</v>
      </c>
      <c r="P262" s="48" t="s">
        <v>4705</v>
      </c>
      <c r="Q262" s="48" t="s">
        <v>4705</v>
      </c>
      <c r="R262" s="48"/>
      <c r="S262" s="50">
        <v>2018</v>
      </c>
      <c r="T262" s="48" t="s">
        <v>4706</v>
      </c>
      <c r="U262" s="51"/>
      <c r="V262" s="107">
        <v>5204000</v>
      </c>
      <c r="W262" s="51"/>
      <c r="X262" s="51"/>
      <c r="Y262" s="48" t="s">
        <v>4707</v>
      </c>
      <c r="Z262" s="53"/>
      <c r="AA262" s="53" t="s">
        <v>642</v>
      </c>
      <c r="AB262" s="54" t="s">
        <v>4823</v>
      </c>
      <c r="AC262" s="53"/>
      <c r="AD262" s="53"/>
      <c r="AE262" s="52"/>
      <c r="AF262" s="48" t="s">
        <v>35</v>
      </c>
      <c r="AG262" s="48" t="s">
        <v>5355</v>
      </c>
      <c r="AH262" s="54" t="s">
        <v>4934</v>
      </c>
      <c r="AI262" s="54" t="s">
        <v>4711</v>
      </c>
      <c r="AJ262" s="48">
        <v>3000</v>
      </c>
      <c r="AK262" s="48" t="s">
        <v>105</v>
      </c>
      <c r="AL262" s="50" t="s">
        <v>4706</v>
      </c>
      <c r="AM262" s="55"/>
      <c r="AN262" s="50">
        <v>1</v>
      </c>
      <c r="AO262" s="55"/>
      <c r="AP262" s="49" t="s">
        <v>5357</v>
      </c>
    </row>
    <row r="263" spans="1:42" ht="84" customHeight="1">
      <c r="A263" s="24">
        <f t="shared" si="0"/>
        <v>262</v>
      </c>
      <c r="B263" s="48" t="s">
        <v>5358</v>
      </c>
      <c r="C263" s="48" t="s">
        <v>5359</v>
      </c>
      <c r="D263" s="48" t="s">
        <v>5360</v>
      </c>
      <c r="E263" s="56" t="s">
        <v>5361</v>
      </c>
      <c r="F263" s="49" t="s">
        <v>5362</v>
      </c>
      <c r="G263" s="50" t="s">
        <v>3180</v>
      </c>
      <c r="H263" s="48" t="s">
        <v>5359</v>
      </c>
      <c r="I263" s="48" t="s">
        <v>5359</v>
      </c>
      <c r="J263" s="48" t="s">
        <v>5363</v>
      </c>
      <c r="K263" s="50"/>
      <c r="L263" s="50"/>
      <c r="M263" s="50"/>
      <c r="N263" s="50" t="s">
        <v>102</v>
      </c>
      <c r="O263" s="48" t="s">
        <v>102</v>
      </c>
      <c r="P263" s="48" t="s">
        <v>4705</v>
      </c>
      <c r="Q263" s="48" t="s">
        <v>4705</v>
      </c>
      <c r="R263" s="48"/>
      <c r="S263" s="50">
        <v>2019</v>
      </c>
      <c r="T263" s="48" t="s">
        <v>4706</v>
      </c>
      <c r="U263" s="51"/>
      <c r="V263" s="107">
        <v>11551000</v>
      </c>
      <c r="W263" s="51"/>
      <c r="X263" s="51"/>
      <c r="Y263" s="48" t="s">
        <v>4707</v>
      </c>
      <c r="Z263" s="53"/>
      <c r="AA263" s="53" t="s">
        <v>642</v>
      </c>
      <c r="AB263" s="54" t="s">
        <v>4959</v>
      </c>
      <c r="AC263" s="53"/>
      <c r="AD263" s="53"/>
      <c r="AE263" s="52"/>
      <c r="AF263" s="48" t="s">
        <v>35</v>
      </c>
      <c r="AG263" s="48" t="s">
        <v>5364</v>
      </c>
      <c r="AH263" s="54" t="s">
        <v>4934</v>
      </c>
      <c r="AI263" s="54" t="s">
        <v>4711</v>
      </c>
      <c r="AJ263" s="48">
        <v>3000</v>
      </c>
      <c r="AK263" s="48" t="s">
        <v>272</v>
      </c>
      <c r="AL263" s="50" t="s">
        <v>4706</v>
      </c>
      <c r="AM263" s="55"/>
      <c r="AN263" s="50">
        <v>1</v>
      </c>
      <c r="AO263" s="55"/>
      <c r="AP263" s="50" t="s">
        <v>5366</v>
      </c>
    </row>
    <row r="264" spans="1:42" ht="84" customHeight="1">
      <c r="A264" s="24">
        <f t="shared" si="0"/>
        <v>263</v>
      </c>
      <c r="B264" s="48" t="s">
        <v>5367</v>
      </c>
      <c r="C264" s="48" t="s">
        <v>5368</v>
      </c>
      <c r="D264" s="48" t="s">
        <v>5369</v>
      </c>
      <c r="E264" s="56" t="s">
        <v>3086</v>
      </c>
      <c r="F264" s="49" t="s">
        <v>3089</v>
      </c>
      <c r="G264" s="50" t="s">
        <v>3180</v>
      </c>
      <c r="H264" s="48" t="s">
        <v>5368</v>
      </c>
      <c r="I264" s="48" t="s">
        <v>5368</v>
      </c>
      <c r="J264" s="48" t="s">
        <v>3090</v>
      </c>
      <c r="K264" s="50"/>
      <c r="L264" s="50"/>
      <c r="M264" s="50"/>
      <c r="N264" s="50" t="s">
        <v>102</v>
      </c>
      <c r="O264" s="48" t="s">
        <v>102</v>
      </c>
      <c r="P264" s="48" t="s">
        <v>4705</v>
      </c>
      <c r="Q264" s="48" t="s">
        <v>4705</v>
      </c>
      <c r="R264" s="48"/>
      <c r="S264" s="50">
        <v>2019</v>
      </c>
      <c r="T264" s="48" t="s">
        <v>4706</v>
      </c>
      <c r="U264" s="51"/>
      <c r="V264" s="107">
        <v>924000</v>
      </c>
      <c r="W264" s="51"/>
      <c r="X264" s="51"/>
      <c r="Y264" s="48" t="s">
        <v>4707</v>
      </c>
      <c r="Z264" s="53"/>
      <c r="AA264" s="53" t="s">
        <v>642</v>
      </c>
      <c r="AB264" s="54" t="s">
        <v>4769</v>
      </c>
      <c r="AC264" s="53"/>
      <c r="AD264" s="53"/>
      <c r="AE264" s="52"/>
      <c r="AF264" s="48" t="s">
        <v>4836</v>
      </c>
      <c r="AG264" s="48" t="s">
        <v>4845</v>
      </c>
      <c r="AH264" s="54" t="s">
        <v>5186</v>
      </c>
      <c r="AI264" s="54" t="s">
        <v>4711</v>
      </c>
      <c r="AJ264" s="48">
        <v>7500</v>
      </c>
      <c r="AK264" s="48" t="s">
        <v>5370</v>
      </c>
      <c r="AL264" s="50" t="s">
        <v>4706</v>
      </c>
      <c r="AM264" s="55"/>
      <c r="AN264" s="50">
        <v>1</v>
      </c>
      <c r="AO264" s="55"/>
      <c r="AP264" s="50" t="s">
        <v>5371</v>
      </c>
    </row>
    <row r="265" spans="1:42" ht="84" customHeight="1">
      <c r="A265" s="24">
        <f t="shared" si="0"/>
        <v>264</v>
      </c>
      <c r="B265" s="48" t="s">
        <v>5372</v>
      </c>
      <c r="C265" s="48" t="s">
        <v>5373</v>
      </c>
      <c r="D265" s="48" t="s">
        <v>5374</v>
      </c>
      <c r="E265" s="56" t="s">
        <v>5375</v>
      </c>
      <c r="F265" s="49" t="s">
        <v>5376</v>
      </c>
      <c r="G265" s="50" t="s">
        <v>3193</v>
      </c>
      <c r="H265" s="48" t="s">
        <v>5373</v>
      </c>
      <c r="I265" s="48" t="s">
        <v>5373</v>
      </c>
      <c r="J265" s="48" t="s">
        <v>5377</v>
      </c>
      <c r="K265" s="50"/>
      <c r="L265" s="50"/>
      <c r="M265" s="50"/>
      <c r="N265" s="50" t="s">
        <v>102</v>
      </c>
      <c r="O265" s="48" t="s">
        <v>102</v>
      </c>
      <c r="P265" s="48" t="s">
        <v>4705</v>
      </c>
      <c r="Q265" s="48" t="s">
        <v>4705</v>
      </c>
      <c r="R265" s="48"/>
      <c r="S265" s="50">
        <v>2019</v>
      </c>
      <c r="T265" s="48" t="s">
        <v>4706</v>
      </c>
      <c r="U265" s="51"/>
      <c r="V265" s="108"/>
      <c r="W265" s="51"/>
      <c r="X265" s="51"/>
      <c r="Y265" s="48" t="s">
        <v>4707</v>
      </c>
      <c r="Z265" s="53"/>
      <c r="AA265" s="53" t="s">
        <v>642</v>
      </c>
      <c r="AB265" s="54" t="s">
        <v>5378</v>
      </c>
      <c r="AC265" s="53"/>
      <c r="AD265" s="53"/>
      <c r="AE265" s="52"/>
      <c r="AF265" s="48" t="s">
        <v>5379</v>
      </c>
      <c r="AG265" s="48" t="s">
        <v>5380</v>
      </c>
      <c r="AH265" s="54" t="s">
        <v>4973</v>
      </c>
      <c r="AI265" s="54" t="s">
        <v>5381</v>
      </c>
      <c r="AJ265" s="48">
        <v>1000</v>
      </c>
      <c r="AK265" s="48" t="s">
        <v>82</v>
      </c>
      <c r="AL265" s="50" t="s">
        <v>4706</v>
      </c>
      <c r="AM265" s="55"/>
      <c r="AN265" s="50">
        <v>1</v>
      </c>
      <c r="AO265" s="55"/>
      <c r="AP265" s="49" t="s">
        <v>5382</v>
      </c>
    </row>
    <row r="266" spans="1:42" ht="84" customHeight="1">
      <c r="A266" s="24">
        <f t="shared" si="0"/>
        <v>265</v>
      </c>
      <c r="B266" s="48" t="s">
        <v>5383</v>
      </c>
      <c r="C266" s="48" t="s">
        <v>5384</v>
      </c>
      <c r="D266" s="48" t="s">
        <v>5385</v>
      </c>
      <c r="E266" s="56" t="s">
        <v>5386</v>
      </c>
      <c r="F266" s="49" t="s">
        <v>5387</v>
      </c>
      <c r="G266" s="50" t="s">
        <v>3180</v>
      </c>
      <c r="H266" s="48" t="s">
        <v>5384</v>
      </c>
      <c r="I266" s="48" t="s">
        <v>5384</v>
      </c>
      <c r="J266" s="48" t="s">
        <v>5388</v>
      </c>
      <c r="K266" s="50"/>
      <c r="L266" s="50"/>
      <c r="M266" s="50"/>
      <c r="N266" s="50" t="s">
        <v>102</v>
      </c>
      <c r="O266" s="48" t="s">
        <v>102</v>
      </c>
      <c r="P266" s="48" t="s">
        <v>4705</v>
      </c>
      <c r="Q266" s="48" t="s">
        <v>4705</v>
      </c>
      <c r="R266" s="48"/>
      <c r="S266" s="50">
        <v>2019</v>
      </c>
      <c r="T266" s="48" t="s">
        <v>4706</v>
      </c>
      <c r="U266" s="51"/>
      <c r="V266" s="107">
        <v>4270000</v>
      </c>
      <c r="W266" s="51"/>
      <c r="X266" s="51"/>
      <c r="Y266" s="48" t="s">
        <v>4707</v>
      </c>
      <c r="Z266" s="53"/>
      <c r="AA266" s="53" t="s">
        <v>642</v>
      </c>
      <c r="AB266" s="54" t="s">
        <v>4721</v>
      </c>
      <c r="AC266" s="53"/>
      <c r="AD266" s="53"/>
      <c r="AE266" s="52"/>
      <c r="AF266" s="48" t="s">
        <v>4758</v>
      </c>
      <c r="AG266" s="48" t="s">
        <v>4997</v>
      </c>
      <c r="AH266" s="54" t="s">
        <v>4934</v>
      </c>
      <c r="AI266" s="54" t="s">
        <v>4711</v>
      </c>
      <c r="AJ266" s="48">
        <v>50</v>
      </c>
      <c r="AK266" s="48" t="s">
        <v>272</v>
      </c>
      <c r="AL266" s="50" t="s">
        <v>4706</v>
      </c>
      <c r="AM266" s="55"/>
      <c r="AN266" s="50">
        <v>1</v>
      </c>
      <c r="AO266" s="55"/>
      <c r="AP266" s="49" t="s">
        <v>5389</v>
      </c>
    </row>
    <row r="267" spans="1:42" ht="84" customHeight="1">
      <c r="A267" s="24">
        <f t="shared" si="0"/>
        <v>266</v>
      </c>
      <c r="B267" s="48" t="s">
        <v>5390</v>
      </c>
      <c r="C267" s="48" t="s">
        <v>5391</v>
      </c>
      <c r="D267" s="48" t="s">
        <v>5392</v>
      </c>
      <c r="E267" s="56" t="s">
        <v>2314</v>
      </c>
      <c r="F267" s="49" t="s">
        <v>2317</v>
      </c>
      <c r="G267" s="50" t="s">
        <v>3180</v>
      </c>
      <c r="H267" s="48" t="s">
        <v>5391</v>
      </c>
      <c r="I267" s="48" t="s">
        <v>5391</v>
      </c>
      <c r="J267" s="48" t="s">
        <v>5393</v>
      </c>
      <c r="K267" s="50"/>
      <c r="L267" s="50"/>
      <c r="M267" s="50"/>
      <c r="N267" s="50" t="s">
        <v>102</v>
      </c>
      <c r="O267" s="48" t="s">
        <v>102</v>
      </c>
      <c r="P267" s="48" t="s">
        <v>4705</v>
      </c>
      <c r="Q267" s="48" t="s">
        <v>4720</v>
      </c>
      <c r="R267" s="48"/>
      <c r="S267" s="50">
        <v>2018</v>
      </c>
      <c r="T267" s="48" t="s">
        <v>4706</v>
      </c>
      <c r="U267" s="51">
        <v>2747000</v>
      </c>
      <c r="V267" s="107">
        <v>4000000</v>
      </c>
      <c r="W267" s="51"/>
      <c r="X267" s="51"/>
      <c r="Y267" s="48" t="s">
        <v>4707</v>
      </c>
      <c r="Z267" s="53"/>
      <c r="AA267" s="53" t="s">
        <v>642</v>
      </c>
      <c r="AB267" s="54" t="s">
        <v>4721</v>
      </c>
      <c r="AC267" s="53"/>
      <c r="AD267" s="53"/>
      <c r="AE267" s="52"/>
      <c r="AF267" s="48" t="s">
        <v>114</v>
      </c>
      <c r="AG267" s="48" t="s">
        <v>5394</v>
      </c>
      <c r="AH267" s="54" t="s">
        <v>4934</v>
      </c>
      <c r="AI267" s="54" t="s">
        <v>4711</v>
      </c>
      <c r="AJ267" s="48">
        <v>1000</v>
      </c>
      <c r="AK267" s="48" t="s">
        <v>74</v>
      </c>
      <c r="AL267" s="50" t="s">
        <v>4706</v>
      </c>
      <c r="AM267" s="55"/>
      <c r="AN267" s="50">
        <v>1</v>
      </c>
      <c r="AO267" s="55"/>
      <c r="AP267" s="50" t="s">
        <v>5395</v>
      </c>
    </row>
    <row r="268" spans="1:42" ht="84" customHeight="1">
      <c r="A268" s="24">
        <f t="shared" si="0"/>
        <v>267</v>
      </c>
      <c r="B268" s="48" t="s">
        <v>5396</v>
      </c>
      <c r="C268" s="48" t="s">
        <v>5397</v>
      </c>
      <c r="D268" s="48" t="s">
        <v>5398</v>
      </c>
      <c r="E268" s="48" t="s">
        <v>5399</v>
      </c>
      <c r="F268" s="49" t="s">
        <v>5400</v>
      </c>
      <c r="G268" s="50" t="s">
        <v>3180</v>
      </c>
      <c r="H268" s="48" t="s">
        <v>5397</v>
      </c>
      <c r="I268" s="48" t="s">
        <v>5397</v>
      </c>
      <c r="J268" s="48" t="s">
        <v>5401</v>
      </c>
      <c r="K268" s="50"/>
      <c r="L268" s="50"/>
      <c r="M268" s="50"/>
      <c r="N268" s="50" t="s">
        <v>102</v>
      </c>
      <c r="O268" s="48" t="s">
        <v>102</v>
      </c>
      <c r="P268" s="48" t="s">
        <v>4705</v>
      </c>
      <c r="Q268" s="48" t="s">
        <v>4705</v>
      </c>
      <c r="R268" s="48"/>
      <c r="S268" s="50">
        <v>2018</v>
      </c>
      <c r="T268" s="48" t="s">
        <v>4706</v>
      </c>
      <c r="U268" s="51">
        <v>1725000</v>
      </c>
      <c r="V268" s="108">
        <f>3148500+543000</f>
        <v>3691500</v>
      </c>
      <c r="W268" s="51">
        <v>1285000</v>
      </c>
      <c r="X268" s="51"/>
      <c r="Y268" s="48" t="s">
        <v>4707</v>
      </c>
      <c r="Z268" s="53"/>
      <c r="AA268" s="53" t="s">
        <v>642</v>
      </c>
      <c r="AB268" s="54" t="s">
        <v>4721</v>
      </c>
      <c r="AC268" s="53"/>
      <c r="AD268" s="53"/>
      <c r="AE268" s="52"/>
      <c r="AF268" s="48" t="s">
        <v>170</v>
      </c>
      <c r="AG268" s="48" t="s">
        <v>5402</v>
      </c>
      <c r="AH268" s="54">
        <v>200000</v>
      </c>
      <c r="AI268" s="54" t="s">
        <v>4711</v>
      </c>
      <c r="AJ268" s="48">
        <v>120</v>
      </c>
      <c r="AK268" s="48" t="s">
        <v>105</v>
      </c>
      <c r="AL268" s="50" t="s">
        <v>4706</v>
      </c>
      <c r="AM268" s="55"/>
      <c r="AN268" s="50">
        <v>1</v>
      </c>
      <c r="AO268" s="55"/>
      <c r="AP268" s="50" t="s">
        <v>5366</v>
      </c>
    </row>
    <row r="269" spans="1:42" ht="84" customHeight="1">
      <c r="A269" s="24">
        <f t="shared" si="0"/>
        <v>268</v>
      </c>
      <c r="B269" s="48" t="s">
        <v>5403</v>
      </c>
      <c r="C269" s="48" t="s">
        <v>5404</v>
      </c>
      <c r="D269" s="48" t="s">
        <v>5405</v>
      </c>
      <c r="E269" s="56" t="s">
        <v>5406</v>
      </c>
      <c r="F269" s="109" t="s">
        <v>5407</v>
      </c>
      <c r="G269" s="50" t="s">
        <v>3193</v>
      </c>
      <c r="H269" s="48" t="s">
        <v>5404</v>
      </c>
      <c r="I269" s="48" t="s">
        <v>5404</v>
      </c>
      <c r="J269" s="48" t="s">
        <v>5408</v>
      </c>
      <c r="K269" s="50"/>
      <c r="L269" s="50"/>
      <c r="M269" s="50"/>
      <c r="N269" s="50" t="s">
        <v>102</v>
      </c>
      <c r="O269" s="48" t="s">
        <v>102</v>
      </c>
      <c r="P269" s="48" t="s">
        <v>4705</v>
      </c>
      <c r="Q269" s="48" t="s">
        <v>4720</v>
      </c>
      <c r="R269" s="48"/>
      <c r="S269" s="50">
        <v>2018</v>
      </c>
      <c r="T269" s="48" t="s">
        <v>4706</v>
      </c>
      <c r="U269" s="51">
        <v>306000</v>
      </c>
      <c r="V269" s="107">
        <v>3854300</v>
      </c>
      <c r="W269" s="51"/>
      <c r="X269" s="51"/>
      <c r="Y269" s="48" t="s">
        <v>4707</v>
      </c>
      <c r="Z269" s="53"/>
      <c r="AA269" s="48" t="s">
        <v>63</v>
      </c>
      <c r="AB269" s="54" t="s">
        <v>4735</v>
      </c>
      <c r="AC269" s="53"/>
      <c r="AD269" s="53"/>
      <c r="AE269" s="52"/>
      <c r="AF269" s="48" t="s">
        <v>35</v>
      </c>
      <c r="AG269" s="48" t="s">
        <v>5409</v>
      </c>
      <c r="AH269" s="54" t="s">
        <v>5410</v>
      </c>
      <c r="AI269" s="54" t="s">
        <v>5411</v>
      </c>
      <c r="AJ269" s="48">
        <v>50</v>
      </c>
      <c r="AK269" s="48" t="s">
        <v>4866</v>
      </c>
      <c r="AL269" s="50" t="s">
        <v>4706</v>
      </c>
      <c r="AM269" s="55"/>
      <c r="AN269" s="50">
        <v>3</v>
      </c>
      <c r="AO269" s="55"/>
      <c r="AP269" s="110" t="s">
        <v>5412</v>
      </c>
    </row>
    <row r="270" spans="1:42" ht="84" customHeight="1">
      <c r="A270" s="24">
        <f t="shared" si="0"/>
        <v>269</v>
      </c>
      <c r="B270" s="48" t="s">
        <v>5413</v>
      </c>
      <c r="C270" s="48" t="s">
        <v>5414</v>
      </c>
      <c r="D270" s="48" t="s">
        <v>5415</v>
      </c>
      <c r="E270" s="56" t="s">
        <v>5416</v>
      </c>
      <c r="F270" s="49" t="s">
        <v>5417</v>
      </c>
      <c r="G270" s="50" t="s">
        <v>3180</v>
      </c>
      <c r="H270" s="48" t="s">
        <v>5414</v>
      </c>
      <c r="I270" s="48" t="s">
        <v>5414</v>
      </c>
      <c r="J270" s="48">
        <v>0</v>
      </c>
      <c r="K270" s="50"/>
      <c r="L270" s="50"/>
      <c r="M270" s="50"/>
      <c r="N270" s="50" t="s">
        <v>102</v>
      </c>
      <c r="O270" s="48" t="s">
        <v>102</v>
      </c>
      <c r="P270" s="48" t="s">
        <v>4705</v>
      </c>
      <c r="Q270" s="48" t="s">
        <v>4705</v>
      </c>
      <c r="R270" s="48"/>
      <c r="S270" s="50">
        <v>2015</v>
      </c>
      <c r="T270" s="48" t="s">
        <v>4706</v>
      </c>
      <c r="U270" s="51">
        <v>85031500</v>
      </c>
      <c r="V270" s="107">
        <v>65656500</v>
      </c>
      <c r="W270" s="51"/>
      <c r="X270" s="51"/>
      <c r="Y270" s="48" t="s">
        <v>4707</v>
      </c>
      <c r="Z270" s="53"/>
      <c r="AA270" s="48" t="s">
        <v>63</v>
      </c>
      <c r="AB270" s="54" t="s">
        <v>5210</v>
      </c>
      <c r="AC270" s="53"/>
      <c r="AD270" s="53"/>
      <c r="AE270" s="52"/>
      <c r="AF270" s="48" t="s">
        <v>4758</v>
      </c>
      <c r="AG270" s="48" t="s">
        <v>5418</v>
      </c>
      <c r="AH270" s="54" t="s">
        <v>5419</v>
      </c>
      <c r="AI270" s="54" t="s">
        <v>5314</v>
      </c>
      <c r="AJ270" s="48">
        <v>1000</v>
      </c>
      <c r="AK270" s="48" t="s">
        <v>74</v>
      </c>
      <c r="AL270" s="50" t="s">
        <v>4706</v>
      </c>
      <c r="AM270" s="55"/>
      <c r="AN270" s="50">
        <v>3</v>
      </c>
      <c r="AO270" s="55"/>
      <c r="AP270" s="55"/>
    </row>
    <row r="271" spans="1:42" ht="84" customHeight="1">
      <c r="A271" s="24">
        <f t="shared" si="0"/>
        <v>270</v>
      </c>
      <c r="B271" s="48" t="s">
        <v>8640</v>
      </c>
      <c r="C271" s="48" t="s">
        <v>11406</v>
      </c>
      <c r="D271" s="48" t="s">
        <v>2770</v>
      </c>
      <c r="E271" s="56" t="s">
        <v>11407</v>
      </c>
      <c r="F271" s="49" t="s">
        <v>11408</v>
      </c>
      <c r="G271" s="50" t="s">
        <v>3180</v>
      </c>
      <c r="H271" s="48" t="s">
        <v>11406</v>
      </c>
      <c r="I271" s="48" t="s">
        <v>11406</v>
      </c>
      <c r="J271" s="48" t="s">
        <v>11409</v>
      </c>
      <c r="K271" s="50"/>
      <c r="L271" s="50"/>
      <c r="M271" s="50"/>
      <c r="N271" s="50" t="s">
        <v>102</v>
      </c>
      <c r="O271" s="48" t="s">
        <v>102</v>
      </c>
      <c r="P271" s="48" t="s">
        <v>4705</v>
      </c>
      <c r="Q271" s="48" t="s">
        <v>4705</v>
      </c>
      <c r="R271" s="48"/>
      <c r="S271" s="50">
        <v>2017</v>
      </c>
      <c r="T271" s="48" t="s">
        <v>4706</v>
      </c>
      <c r="U271" s="51">
        <v>812500</v>
      </c>
      <c r="V271" s="108">
        <v>7622500</v>
      </c>
      <c r="W271" s="51"/>
      <c r="X271" s="51"/>
      <c r="Y271" s="48" t="s">
        <v>4707</v>
      </c>
      <c r="Z271" s="53"/>
      <c r="AA271" s="48" t="s">
        <v>63</v>
      </c>
      <c r="AB271" s="54" t="s">
        <v>5210</v>
      </c>
      <c r="AC271" s="53"/>
      <c r="AD271" s="53"/>
      <c r="AE271" s="52"/>
      <c r="AF271" s="48" t="s">
        <v>35</v>
      </c>
      <c r="AG271" s="48" t="s">
        <v>11410</v>
      </c>
      <c r="AH271" s="54">
        <v>15000</v>
      </c>
      <c r="AI271" s="54" t="s">
        <v>5314</v>
      </c>
      <c r="AJ271" s="48">
        <v>1500</v>
      </c>
      <c r="AK271" s="48" t="s">
        <v>105</v>
      </c>
      <c r="AL271" s="50" t="s">
        <v>4706</v>
      </c>
      <c r="AM271" s="55"/>
      <c r="AN271" s="50">
        <v>1</v>
      </c>
      <c r="AO271" s="55"/>
      <c r="AP271" s="55"/>
    </row>
    <row r="272" spans="1:42" ht="84" customHeight="1">
      <c r="A272" s="24">
        <f t="shared" si="0"/>
        <v>271</v>
      </c>
      <c r="B272" s="48" t="s">
        <v>5420</v>
      </c>
      <c r="C272" s="48" t="s">
        <v>5421</v>
      </c>
      <c r="D272" s="48" t="s">
        <v>5422</v>
      </c>
      <c r="E272" s="56" t="s">
        <v>5423</v>
      </c>
      <c r="F272" s="49" t="s">
        <v>5424</v>
      </c>
      <c r="G272" s="50" t="s">
        <v>3180</v>
      </c>
      <c r="H272" s="48" t="s">
        <v>5421</v>
      </c>
      <c r="I272" s="48" t="s">
        <v>5421</v>
      </c>
      <c r="J272" s="48" t="s">
        <v>5425</v>
      </c>
      <c r="K272" s="50"/>
      <c r="L272" s="50"/>
      <c r="M272" s="50"/>
      <c r="N272" s="50" t="s">
        <v>102</v>
      </c>
      <c r="O272" s="48" t="s">
        <v>102</v>
      </c>
      <c r="P272" s="48" t="s">
        <v>4705</v>
      </c>
      <c r="Q272" s="48" t="s">
        <v>4720</v>
      </c>
      <c r="R272" s="48"/>
      <c r="S272" s="50">
        <v>2018</v>
      </c>
      <c r="T272" s="48" t="s">
        <v>4706</v>
      </c>
      <c r="U272" s="51"/>
      <c r="V272" s="107">
        <v>580000</v>
      </c>
      <c r="W272" s="51"/>
      <c r="X272" s="51"/>
      <c r="Y272" s="48" t="s">
        <v>4707</v>
      </c>
      <c r="Z272" s="53"/>
      <c r="AA272" s="48" t="s">
        <v>63</v>
      </c>
      <c r="AB272" s="54" t="s">
        <v>5084</v>
      </c>
      <c r="AC272" s="53"/>
      <c r="AD272" s="53"/>
      <c r="AE272" s="52"/>
      <c r="AF272" s="48" t="s">
        <v>35</v>
      </c>
      <c r="AG272" s="48" t="s">
        <v>5426</v>
      </c>
      <c r="AH272" s="54" t="s">
        <v>5427</v>
      </c>
      <c r="AI272" s="54" t="s">
        <v>5314</v>
      </c>
      <c r="AJ272" s="48">
        <v>20</v>
      </c>
      <c r="AK272" s="48" t="s">
        <v>105</v>
      </c>
      <c r="AL272" s="50" t="s">
        <v>4706</v>
      </c>
      <c r="AM272" s="55"/>
      <c r="AN272" s="50">
        <v>1</v>
      </c>
      <c r="AO272" s="55"/>
      <c r="AP272" s="55"/>
    </row>
    <row r="273" spans="1:42" ht="84" customHeight="1">
      <c r="A273" s="24">
        <f t="shared" si="0"/>
        <v>272</v>
      </c>
      <c r="B273" s="48" t="s">
        <v>5428</v>
      </c>
      <c r="C273" s="48" t="s">
        <v>5429</v>
      </c>
      <c r="D273" s="48" t="s">
        <v>5430</v>
      </c>
      <c r="E273" s="56" t="s">
        <v>5431</v>
      </c>
      <c r="F273" s="49" t="s">
        <v>5432</v>
      </c>
      <c r="G273" s="50" t="s">
        <v>3180</v>
      </c>
      <c r="H273" s="48" t="s">
        <v>5429</v>
      </c>
      <c r="I273" s="48" t="s">
        <v>5429</v>
      </c>
      <c r="J273" s="48" t="s">
        <v>5433</v>
      </c>
      <c r="K273" s="50"/>
      <c r="L273" s="50"/>
      <c r="M273" s="50"/>
      <c r="N273" s="50" t="s">
        <v>102</v>
      </c>
      <c r="O273" s="48" t="s">
        <v>102</v>
      </c>
      <c r="P273" s="48" t="s">
        <v>4705</v>
      </c>
      <c r="Q273" s="48" t="s">
        <v>4705</v>
      </c>
      <c r="R273" s="48"/>
      <c r="S273" s="50">
        <v>2020</v>
      </c>
      <c r="T273" s="48" t="s">
        <v>4706</v>
      </c>
      <c r="U273" s="51"/>
      <c r="V273" s="107">
        <v>400000</v>
      </c>
      <c r="W273" s="51"/>
      <c r="X273" s="51"/>
      <c r="Y273" s="48" t="s">
        <v>4707</v>
      </c>
      <c r="Z273" s="53"/>
      <c r="AA273" s="48" t="s">
        <v>63</v>
      </c>
      <c r="AB273" s="54" t="s">
        <v>4823</v>
      </c>
      <c r="AC273" s="53"/>
      <c r="AD273" s="53"/>
      <c r="AE273" s="52"/>
      <c r="AF273" s="48" t="s">
        <v>4758</v>
      </c>
      <c r="AG273" s="48" t="s">
        <v>5434</v>
      </c>
      <c r="AH273" s="54" t="s">
        <v>5435</v>
      </c>
      <c r="AI273" s="54" t="s">
        <v>5314</v>
      </c>
      <c r="AJ273" s="48">
        <v>30</v>
      </c>
      <c r="AK273" s="48" t="s">
        <v>105</v>
      </c>
      <c r="AL273" s="50" t="s">
        <v>4706</v>
      </c>
      <c r="AM273" s="55"/>
      <c r="AN273" s="50">
        <v>1</v>
      </c>
      <c r="AO273" s="55"/>
      <c r="AP273" s="55"/>
    </row>
    <row r="274" spans="1:42" ht="84" customHeight="1">
      <c r="A274" s="24">
        <f t="shared" si="0"/>
        <v>273</v>
      </c>
      <c r="B274" s="48" t="s">
        <v>333</v>
      </c>
      <c r="C274" s="48" t="s">
        <v>335</v>
      </c>
      <c r="D274" s="48" t="s">
        <v>336</v>
      </c>
      <c r="E274" s="56" t="s">
        <v>5436</v>
      </c>
      <c r="F274" s="49" t="s">
        <v>5437</v>
      </c>
      <c r="G274" s="50" t="s">
        <v>3180</v>
      </c>
      <c r="H274" s="48" t="s">
        <v>335</v>
      </c>
      <c r="I274" s="48" t="s">
        <v>335</v>
      </c>
      <c r="J274" s="48" t="s">
        <v>5438</v>
      </c>
      <c r="K274" s="50" t="s">
        <v>102</v>
      </c>
      <c r="L274" s="50" t="s">
        <v>102</v>
      </c>
      <c r="M274" s="50" t="s">
        <v>102</v>
      </c>
      <c r="N274" s="50" t="s">
        <v>102</v>
      </c>
      <c r="O274" s="48" t="s">
        <v>102</v>
      </c>
      <c r="P274" s="48" t="s">
        <v>4720</v>
      </c>
      <c r="Q274" s="48" t="s">
        <v>4720</v>
      </c>
      <c r="R274" s="48"/>
      <c r="S274" s="50">
        <v>2018</v>
      </c>
      <c r="T274" s="48" t="s">
        <v>4706</v>
      </c>
      <c r="U274" s="51">
        <v>1120000</v>
      </c>
      <c r="V274" s="107">
        <v>3576000</v>
      </c>
      <c r="W274" s="51"/>
      <c r="X274" s="51"/>
      <c r="Y274" s="48" t="s">
        <v>4707</v>
      </c>
      <c r="Z274" s="53"/>
      <c r="AA274" s="48" t="s">
        <v>63</v>
      </c>
      <c r="AB274" s="54" t="s">
        <v>4721</v>
      </c>
      <c r="AC274" s="48" t="s">
        <v>102</v>
      </c>
      <c r="AD274" s="48"/>
      <c r="AE274" s="52"/>
      <c r="AF274" s="48" t="s">
        <v>114</v>
      </c>
      <c r="AG274" s="48" t="s">
        <v>5439</v>
      </c>
      <c r="AH274" s="54">
        <v>8000</v>
      </c>
      <c r="AI274" s="54" t="s">
        <v>5411</v>
      </c>
      <c r="AJ274" s="48">
        <v>320</v>
      </c>
      <c r="AK274" s="48" t="s">
        <v>105</v>
      </c>
      <c r="AL274" s="50" t="s">
        <v>4706</v>
      </c>
      <c r="AM274" s="55"/>
      <c r="AN274" s="50">
        <v>1</v>
      </c>
      <c r="AO274" s="55"/>
      <c r="AP274" s="55"/>
    </row>
    <row r="275" spans="1:42" ht="84" customHeight="1">
      <c r="A275" s="24">
        <f t="shared" si="0"/>
        <v>274</v>
      </c>
      <c r="B275" s="48" t="s">
        <v>5442</v>
      </c>
      <c r="C275" s="48" t="s">
        <v>5443</v>
      </c>
      <c r="D275" s="48" t="s">
        <v>5444</v>
      </c>
      <c r="E275" s="56" t="s">
        <v>5445</v>
      </c>
      <c r="F275" s="49" t="s">
        <v>5446</v>
      </c>
      <c r="G275" s="50" t="s">
        <v>3180</v>
      </c>
      <c r="H275" s="48" t="s">
        <v>5443</v>
      </c>
      <c r="I275" s="48" t="s">
        <v>5443</v>
      </c>
      <c r="J275" s="48" t="s">
        <v>5447</v>
      </c>
      <c r="K275" s="50"/>
      <c r="L275" s="50"/>
      <c r="M275" s="50"/>
      <c r="N275" s="50" t="s">
        <v>102</v>
      </c>
      <c r="O275" s="48" t="s">
        <v>102</v>
      </c>
      <c r="P275" s="48" t="s">
        <v>4720</v>
      </c>
      <c r="Q275" s="48" t="s">
        <v>4705</v>
      </c>
      <c r="R275" s="48"/>
      <c r="S275" s="50">
        <v>2019</v>
      </c>
      <c r="T275" s="48" t="s">
        <v>4706</v>
      </c>
      <c r="U275" s="51">
        <v>9204000</v>
      </c>
      <c r="V275" s="108">
        <v>5013000</v>
      </c>
      <c r="W275" s="51"/>
      <c r="X275" s="51"/>
      <c r="Y275" s="48" t="s">
        <v>4707</v>
      </c>
      <c r="Z275" s="53"/>
      <c r="AA275" s="48" t="s">
        <v>63</v>
      </c>
      <c r="AB275" s="61"/>
      <c r="AC275" s="53"/>
      <c r="AD275" s="53"/>
      <c r="AE275" s="52"/>
      <c r="AF275" s="48" t="s">
        <v>5448</v>
      </c>
      <c r="AG275" s="48" t="s">
        <v>4864</v>
      </c>
      <c r="AH275" s="54">
        <v>7000</v>
      </c>
      <c r="AI275" s="54" t="s">
        <v>5411</v>
      </c>
      <c r="AJ275" s="48">
        <v>2250</v>
      </c>
      <c r="AK275" s="48" t="s">
        <v>2572</v>
      </c>
      <c r="AL275" s="50" t="s">
        <v>4706</v>
      </c>
      <c r="AM275" s="55"/>
      <c r="AN275" s="50">
        <v>1</v>
      </c>
      <c r="AO275" s="55"/>
      <c r="AP275" s="55"/>
    </row>
    <row r="276" spans="1:42" ht="84" customHeight="1">
      <c r="A276" s="24">
        <f t="shared" si="0"/>
        <v>275</v>
      </c>
      <c r="B276" s="48" t="s">
        <v>5450</v>
      </c>
      <c r="C276" s="62" t="s">
        <v>5451</v>
      </c>
      <c r="D276" s="48" t="s">
        <v>5452</v>
      </c>
      <c r="E276" s="56" t="s">
        <v>5453</v>
      </c>
      <c r="F276" s="49" t="s">
        <v>5454</v>
      </c>
      <c r="G276" s="50" t="s">
        <v>3180</v>
      </c>
      <c r="H276" s="62" t="s">
        <v>5451</v>
      </c>
      <c r="I276" s="62" t="s">
        <v>5451</v>
      </c>
      <c r="J276" s="48" t="s">
        <v>5455</v>
      </c>
      <c r="K276" s="50"/>
      <c r="L276" s="50"/>
      <c r="M276" s="50"/>
      <c r="N276" s="50" t="s">
        <v>102</v>
      </c>
      <c r="O276" s="48" t="s">
        <v>102</v>
      </c>
      <c r="P276" s="48" t="s">
        <v>4720</v>
      </c>
      <c r="Q276" s="48" t="s">
        <v>4720</v>
      </c>
      <c r="R276" s="48"/>
      <c r="S276" s="50">
        <v>2018</v>
      </c>
      <c r="T276" s="48" t="s">
        <v>4706</v>
      </c>
      <c r="U276" s="51">
        <v>2157500</v>
      </c>
      <c r="V276" s="107">
        <v>1628000</v>
      </c>
      <c r="W276" s="51"/>
      <c r="X276" s="51"/>
      <c r="Y276" s="48" t="s">
        <v>4707</v>
      </c>
      <c r="Z276" s="53"/>
      <c r="AA276" s="48" t="s">
        <v>63</v>
      </c>
      <c r="AB276" s="61"/>
      <c r="AC276" s="53"/>
      <c r="AD276" s="53"/>
      <c r="AE276" s="52"/>
      <c r="AF276" s="48" t="s">
        <v>35</v>
      </c>
      <c r="AG276" s="48" t="s">
        <v>5426</v>
      </c>
      <c r="AH276" s="54" t="s">
        <v>5456</v>
      </c>
      <c r="AI276" s="54" t="s">
        <v>5457</v>
      </c>
      <c r="AJ276" s="48">
        <v>360</v>
      </c>
      <c r="AK276" s="48" t="s">
        <v>2222</v>
      </c>
      <c r="AL276" s="50" t="s">
        <v>4706</v>
      </c>
      <c r="AM276" s="55"/>
      <c r="AN276" s="50">
        <v>1</v>
      </c>
      <c r="AO276" s="55"/>
      <c r="AP276" s="55"/>
    </row>
    <row r="277" spans="1:42" ht="84" customHeight="1">
      <c r="A277" s="24">
        <f t="shared" si="0"/>
        <v>276</v>
      </c>
      <c r="B277" s="48" t="s">
        <v>5458</v>
      </c>
      <c r="C277" s="48" t="s">
        <v>5459</v>
      </c>
      <c r="D277" s="48" t="s">
        <v>5460</v>
      </c>
      <c r="E277" s="56" t="s">
        <v>5461</v>
      </c>
      <c r="F277" s="49" t="s">
        <v>5462</v>
      </c>
      <c r="G277" s="50" t="s">
        <v>3180</v>
      </c>
      <c r="H277" s="48" t="s">
        <v>5459</v>
      </c>
      <c r="I277" s="48" t="s">
        <v>5459</v>
      </c>
      <c r="J277" s="48" t="s">
        <v>5463</v>
      </c>
      <c r="K277" s="50"/>
      <c r="L277" s="50"/>
      <c r="M277" s="50"/>
      <c r="N277" s="50" t="s">
        <v>102</v>
      </c>
      <c r="O277" s="48" t="s">
        <v>102</v>
      </c>
      <c r="P277" s="48" t="s">
        <v>4720</v>
      </c>
      <c r="Q277" s="48" t="s">
        <v>4705</v>
      </c>
      <c r="R277" s="48"/>
      <c r="S277" s="50">
        <v>2016</v>
      </c>
      <c r="T277" s="48" t="s">
        <v>4706</v>
      </c>
      <c r="U277" s="51">
        <v>180000</v>
      </c>
      <c r="V277" s="107">
        <v>960000</v>
      </c>
      <c r="W277" s="51"/>
      <c r="X277" s="51"/>
      <c r="Y277" s="48" t="s">
        <v>5636</v>
      </c>
      <c r="Z277" s="53"/>
      <c r="AA277" s="48" t="s">
        <v>63</v>
      </c>
      <c r="AB277" s="54" t="s">
        <v>5210</v>
      </c>
      <c r="AC277" s="53"/>
      <c r="AD277" s="53"/>
      <c r="AE277" s="52"/>
      <c r="AF277" s="48" t="s">
        <v>4758</v>
      </c>
      <c r="AG277" s="48" t="s">
        <v>5464</v>
      </c>
      <c r="AH277" s="54" t="s">
        <v>5465</v>
      </c>
      <c r="AI277" s="54" t="s">
        <v>5314</v>
      </c>
      <c r="AJ277" s="48">
        <v>25</v>
      </c>
      <c r="AK277" s="48" t="s">
        <v>74</v>
      </c>
      <c r="AL277" s="50" t="s">
        <v>4706</v>
      </c>
      <c r="AM277" s="55"/>
      <c r="AN277" s="50">
        <v>2</v>
      </c>
      <c r="AO277" s="55"/>
      <c r="AP277" s="55"/>
    </row>
    <row r="278" spans="1:42" ht="84" customHeight="1">
      <c r="A278" s="24">
        <f t="shared" si="0"/>
        <v>277</v>
      </c>
      <c r="B278" s="48" t="s">
        <v>5466</v>
      </c>
      <c r="C278" s="48" t="s">
        <v>5467</v>
      </c>
      <c r="D278" s="48" t="s">
        <v>5468</v>
      </c>
      <c r="E278" s="56" t="s">
        <v>5469</v>
      </c>
      <c r="F278" s="49" t="s">
        <v>5470</v>
      </c>
      <c r="G278" s="50" t="s">
        <v>3180</v>
      </c>
      <c r="H278" s="48" t="s">
        <v>5467</v>
      </c>
      <c r="I278" s="48" t="s">
        <v>5467</v>
      </c>
      <c r="J278" s="48" t="s">
        <v>5471</v>
      </c>
      <c r="K278" s="50"/>
      <c r="L278" s="50"/>
      <c r="M278" s="50"/>
      <c r="N278" s="50" t="s">
        <v>102</v>
      </c>
      <c r="O278" s="48" t="s">
        <v>102</v>
      </c>
      <c r="P278" s="48" t="s">
        <v>4705</v>
      </c>
      <c r="Q278" s="48" t="s">
        <v>4705</v>
      </c>
      <c r="R278" s="48"/>
      <c r="S278" s="50">
        <v>2015</v>
      </c>
      <c r="T278" s="48" t="s">
        <v>4706</v>
      </c>
      <c r="U278" s="51">
        <v>500000</v>
      </c>
      <c r="V278" s="108"/>
      <c r="W278" s="51"/>
      <c r="X278" s="51"/>
      <c r="Y278" s="48" t="s">
        <v>4707</v>
      </c>
      <c r="Z278" s="53"/>
      <c r="AA278" s="48" t="s">
        <v>63</v>
      </c>
      <c r="AB278" s="54" t="s">
        <v>4823</v>
      </c>
      <c r="AC278" s="53"/>
      <c r="AD278" s="53"/>
      <c r="AE278" s="52"/>
      <c r="AF278" s="48" t="s">
        <v>170</v>
      </c>
      <c r="AG278" s="48" t="s">
        <v>5472</v>
      </c>
      <c r="AH278" s="54" t="s">
        <v>5473</v>
      </c>
      <c r="AI278" s="54" t="s">
        <v>5314</v>
      </c>
      <c r="AJ278" s="48">
        <v>15</v>
      </c>
      <c r="AK278" s="48" t="s">
        <v>5474</v>
      </c>
      <c r="AL278" s="50" t="s">
        <v>4706</v>
      </c>
      <c r="AM278" s="55"/>
      <c r="AN278" s="50">
        <v>1</v>
      </c>
      <c r="AO278" s="55"/>
      <c r="AP278" s="55"/>
    </row>
    <row r="279" spans="1:42" ht="84" customHeight="1">
      <c r="A279" s="24">
        <f t="shared" si="0"/>
        <v>278</v>
      </c>
      <c r="B279" s="48" t="s">
        <v>5477</v>
      </c>
      <c r="C279" s="48" t="s">
        <v>5478</v>
      </c>
      <c r="D279" s="48" t="s">
        <v>5479</v>
      </c>
      <c r="E279" s="56" t="s">
        <v>5480</v>
      </c>
      <c r="F279" s="49" t="s">
        <v>5481</v>
      </c>
      <c r="G279" s="50" t="s">
        <v>3180</v>
      </c>
      <c r="H279" s="48" t="s">
        <v>5478</v>
      </c>
      <c r="I279" s="48" t="s">
        <v>5478</v>
      </c>
      <c r="J279" s="48" t="s">
        <v>5482</v>
      </c>
      <c r="K279" s="50"/>
      <c r="L279" s="50"/>
      <c r="M279" s="50"/>
      <c r="N279" s="50" t="s">
        <v>102</v>
      </c>
      <c r="O279" s="48" t="s">
        <v>102</v>
      </c>
      <c r="P279" s="48" t="s">
        <v>4705</v>
      </c>
      <c r="Q279" s="48" t="s">
        <v>4705</v>
      </c>
      <c r="R279" s="48"/>
      <c r="S279" s="50">
        <v>2016</v>
      </c>
      <c r="T279" s="48" t="s">
        <v>4706</v>
      </c>
      <c r="U279" s="51">
        <v>313000</v>
      </c>
      <c r="V279" s="108">
        <v>9720000</v>
      </c>
      <c r="W279" s="51"/>
      <c r="X279" s="51"/>
      <c r="Y279" s="48" t="s">
        <v>4707</v>
      </c>
      <c r="Z279" s="53"/>
      <c r="AA279" s="48" t="s">
        <v>63</v>
      </c>
      <c r="AB279" s="54" t="s">
        <v>4823</v>
      </c>
      <c r="AC279" s="53"/>
      <c r="AD279" s="53"/>
      <c r="AE279" s="52"/>
      <c r="AF279" s="48" t="s">
        <v>5483</v>
      </c>
      <c r="AG279" s="48" t="s">
        <v>5484</v>
      </c>
      <c r="AH279" s="54"/>
      <c r="AI279" s="54" t="s">
        <v>5314</v>
      </c>
      <c r="AJ279" s="48">
        <v>300</v>
      </c>
      <c r="AK279" s="48" t="s">
        <v>272</v>
      </c>
      <c r="AL279" s="50" t="s">
        <v>4706</v>
      </c>
      <c r="AM279" s="55"/>
      <c r="AN279" s="50">
        <v>2</v>
      </c>
      <c r="AO279" s="55"/>
      <c r="AP279" s="55"/>
    </row>
    <row r="280" spans="1:42" ht="84" customHeight="1">
      <c r="A280" s="24">
        <f t="shared" si="0"/>
        <v>279</v>
      </c>
      <c r="B280" s="48" t="s">
        <v>625</v>
      </c>
      <c r="C280" s="48" t="s">
        <v>5486</v>
      </c>
      <c r="D280" s="48" t="s">
        <v>628</v>
      </c>
      <c r="E280" s="56" t="s">
        <v>626</v>
      </c>
      <c r="F280" s="49" t="s">
        <v>5487</v>
      </c>
      <c r="G280" s="50" t="s">
        <v>3180</v>
      </c>
      <c r="H280" s="48" t="s">
        <v>5486</v>
      </c>
      <c r="I280" s="48" t="s">
        <v>5486</v>
      </c>
      <c r="J280" s="48" t="s">
        <v>5488</v>
      </c>
      <c r="K280" s="50"/>
      <c r="L280" s="50"/>
      <c r="M280" s="50"/>
      <c r="N280" s="50" t="s">
        <v>102</v>
      </c>
      <c r="O280" s="48" t="s">
        <v>102</v>
      </c>
      <c r="P280" s="48" t="s">
        <v>4705</v>
      </c>
      <c r="Q280" s="48" t="s">
        <v>4705</v>
      </c>
      <c r="R280" s="48"/>
      <c r="S280" s="50">
        <v>2019</v>
      </c>
      <c r="T280" s="48" t="s">
        <v>4706</v>
      </c>
      <c r="U280" s="51"/>
      <c r="V280" s="107">
        <v>3175000</v>
      </c>
      <c r="W280" s="51"/>
      <c r="X280" s="51"/>
      <c r="Y280" s="48" t="s">
        <v>4707</v>
      </c>
      <c r="Z280" s="53"/>
      <c r="AA280" s="48" t="s">
        <v>63</v>
      </c>
      <c r="AB280" s="54" t="s">
        <v>4959</v>
      </c>
      <c r="AC280" s="53"/>
      <c r="AD280" s="53"/>
      <c r="AE280" s="52"/>
      <c r="AF280" s="48" t="s">
        <v>35</v>
      </c>
      <c r="AG280" s="48" t="s">
        <v>5489</v>
      </c>
      <c r="AH280" s="54"/>
      <c r="AI280" s="54" t="s">
        <v>5490</v>
      </c>
      <c r="AJ280" s="48">
        <v>12</v>
      </c>
      <c r="AK280" s="48" t="s">
        <v>105</v>
      </c>
      <c r="AL280" s="50" t="s">
        <v>4706</v>
      </c>
      <c r="AM280" s="55"/>
      <c r="AN280" s="50">
        <v>2</v>
      </c>
      <c r="AO280" s="55"/>
      <c r="AP280" s="55"/>
    </row>
    <row r="281" spans="1:42" ht="84" customHeight="1">
      <c r="A281" s="24">
        <f t="shared" si="0"/>
        <v>280</v>
      </c>
      <c r="B281" s="48" t="s">
        <v>5491</v>
      </c>
      <c r="C281" s="48" t="s">
        <v>5492</v>
      </c>
      <c r="D281" s="48" t="s">
        <v>5493</v>
      </c>
      <c r="E281" s="56" t="s">
        <v>5494</v>
      </c>
      <c r="F281" s="49" t="s">
        <v>5495</v>
      </c>
      <c r="G281" s="50" t="s">
        <v>3180</v>
      </c>
      <c r="H281" s="48" t="s">
        <v>5492</v>
      </c>
      <c r="I281" s="48" t="s">
        <v>5492</v>
      </c>
      <c r="J281" s="48" t="s">
        <v>5496</v>
      </c>
      <c r="K281" s="50"/>
      <c r="L281" s="50"/>
      <c r="M281" s="50"/>
      <c r="N281" s="50" t="s">
        <v>102</v>
      </c>
      <c r="O281" s="48" t="s">
        <v>102</v>
      </c>
      <c r="P281" s="48" t="s">
        <v>4720</v>
      </c>
      <c r="Q281" s="48" t="s">
        <v>4705</v>
      </c>
      <c r="R281" s="48"/>
      <c r="S281" s="50">
        <v>2019</v>
      </c>
      <c r="T281" s="48" t="s">
        <v>4706</v>
      </c>
      <c r="U281" s="51">
        <v>374500</v>
      </c>
      <c r="V281" s="107">
        <v>220000</v>
      </c>
      <c r="W281" s="51"/>
      <c r="X281" s="51"/>
      <c r="Y281" s="48" t="s">
        <v>4707</v>
      </c>
      <c r="Z281" s="53"/>
      <c r="AA281" s="48" t="s">
        <v>63</v>
      </c>
      <c r="AB281" s="54" t="s">
        <v>5497</v>
      </c>
      <c r="AC281" s="53"/>
      <c r="AD281" s="53"/>
      <c r="AE281" s="52"/>
      <c r="AF281" s="48" t="s">
        <v>5498</v>
      </c>
      <c r="AG281" s="48" t="s">
        <v>5499</v>
      </c>
      <c r="AH281" s="54" t="s">
        <v>5500</v>
      </c>
      <c r="AI281" s="54" t="s">
        <v>5314</v>
      </c>
      <c r="AJ281" s="48">
        <v>7</v>
      </c>
      <c r="AK281" s="48" t="s">
        <v>105</v>
      </c>
      <c r="AL281" s="50" t="s">
        <v>4706</v>
      </c>
      <c r="AM281" s="55"/>
      <c r="AN281" s="50">
        <v>1</v>
      </c>
      <c r="AO281" s="55"/>
      <c r="AP281" s="55"/>
    </row>
    <row r="282" spans="1:42" ht="93" customHeight="1">
      <c r="A282" s="24">
        <f t="shared" si="0"/>
        <v>281</v>
      </c>
      <c r="B282" s="48" t="s">
        <v>5503</v>
      </c>
      <c r="C282" s="48" t="s">
        <v>5504</v>
      </c>
      <c r="D282" s="48" t="s">
        <v>5505</v>
      </c>
      <c r="E282" s="56" t="s">
        <v>5506</v>
      </c>
      <c r="F282" s="49" t="s">
        <v>5507</v>
      </c>
      <c r="G282" s="50" t="s">
        <v>3180</v>
      </c>
      <c r="H282" s="48" t="s">
        <v>5504</v>
      </c>
      <c r="I282" s="48" t="s">
        <v>5504</v>
      </c>
      <c r="J282" s="48" t="s">
        <v>5508</v>
      </c>
      <c r="K282" s="50"/>
      <c r="L282" s="50"/>
      <c r="M282" s="50"/>
      <c r="N282" s="50" t="s">
        <v>102</v>
      </c>
      <c r="O282" s="48" t="s">
        <v>102</v>
      </c>
      <c r="P282" s="48" t="s">
        <v>4720</v>
      </c>
      <c r="Q282" s="48" t="s">
        <v>4705</v>
      </c>
      <c r="R282" s="48"/>
      <c r="S282" s="50">
        <v>2020</v>
      </c>
      <c r="T282" s="48" t="s">
        <v>4706</v>
      </c>
      <c r="U282" s="51"/>
      <c r="V282" s="108">
        <v>5076000</v>
      </c>
      <c r="W282" s="51"/>
      <c r="X282" s="51"/>
      <c r="Y282" s="48" t="s">
        <v>4707</v>
      </c>
      <c r="Z282" s="53"/>
      <c r="AA282" s="48" t="s">
        <v>63</v>
      </c>
      <c r="AB282" s="54" t="s">
        <v>4959</v>
      </c>
      <c r="AC282" s="53"/>
      <c r="AD282" s="53"/>
      <c r="AE282" s="52"/>
      <c r="AF282" s="48" t="s">
        <v>5509</v>
      </c>
      <c r="AG282" s="48" t="s">
        <v>5510</v>
      </c>
      <c r="AH282" s="54">
        <v>10000</v>
      </c>
      <c r="AI282" s="54" t="s">
        <v>5411</v>
      </c>
      <c r="AJ282" s="48">
        <v>3000</v>
      </c>
      <c r="AK282" s="48" t="s">
        <v>4866</v>
      </c>
      <c r="AL282" s="50" t="s">
        <v>4706</v>
      </c>
      <c r="AM282" s="55"/>
      <c r="AN282" s="50">
        <v>2</v>
      </c>
      <c r="AO282" s="55"/>
      <c r="AP282" s="55"/>
    </row>
    <row r="283" spans="1:42" ht="93" customHeight="1">
      <c r="A283" s="24">
        <f t="shared" si="0"/>
        <v>282</v>
      </c>
      <c r="B283" s="48" t="s">
        <v>5512</v>
      </c>
      <c r="C283" s="48" t="s">
        <v>5513</v>
      </c>
      <c r="D283" s="48" t="s">
        <v>5514</v>
      </c>
      <c r="E283" s="56" t="s">
        <v>5515</v>
      </c>
      <c r="F283" s="49" t="s">
        <v>5516</v>
      </c>
      <c r="G283" s="50" t="s">
        <v>3180</v>
      </c>
      <c r="H283" s="48" t="s">
        <v>5513</v>
      </c>
      <c r="I283" s="48" t="s">
        <v>5513</v>
      </c>
      <c r="J283" s="48" t="s">
        <v>5517</v>
      </c>
      <c r="K283" s="50"/>
      <c r="L283" s="50"/>
      <c r="M283" s="50"/>
      <c r="N283" s="50" t="s">
        <v>102</v>
      </c>
      <c r="O283" s="48" t="s">
        <v>102</v>
      </c>
      <c r="P283" s="48" t="s">
        <v>4705</v>
      </c>
      <c r="Q283" s="48" t="s">
        <v>4705</v>
      </c>
      <c r="R283" s="48"/>
      <c r="S283" s="50">
        <v>2020</v>
      </c>
      <c r="T283" s="48" t="s">
        <v>4706</v>
      </c>
      <c r="U283" s="51"/>
      <c r="V283" s="108"/>
      <c r="W283" s="51"/>
      <c r="X283" s="51"/>
      <c r="Y283" s="48" t="s">
        <v>4707</v>
      </c>
      <c r="Z283" s="53"/>
      <c r="AA283" s="48" t="s">
        <v>63</v>
      </c>
      <c r="AB283" s="54" t="s">
        <v>4746</v>
      </c>
      <c r="AC283" s="53"/>
      <c r="AD283" s="53"/>
      <c r="AE283" s="52"/>
      <c r="AF283" s="48" t="s">
        <v>35</v>
      </c>
      <c r="AG283" s="48" t="s">
        <v>5518</v>
      </c>
      <c r="AH283" s="54" t="s">
        <v>5519</v>
      </c>
      <c r="AI283" s="54" t="s">
        <v>5314</v>
      </c>
      <c r="AJ283" s="48">
        <v>40</v>
      </c>
      <c r="AK283" s="48" t="s">
        <v>5520</v>
      </c>
      <c r="AL283" s="50" t="s">
        <v>4706</v>
      </c>
      <c r="AM283" s="55"/>
      <c r="AN283" s="50">
        <v>2</v>
      </c>
      <c r="AO283" s="55"/>
      <c r="AP283" s="55"/>
    </row>
    <row r="284" spans="1:42" ht="93" customHeight="1">
      <c r="A284" s="24">
        <f t="shared" si="0"/>
        <v>283</v>
      </c>
      <c r="B284" s="48" t="s">
        <v>5522</v>
      </c>
      <c r="C284" s="48" t="s">
        <v>5523</v>
      </c>
      <c r="D284" s="48" t="s">
        <v>5524</v>
      </c>
      <c r="E284" s="56" t="s">
        <v>5525</v>
      </c>
      <c r="F284" s="49" t="s">
        <v>5526</v>
      </c>
      <c r="G284" s="50" t="s">
        <v>3180</v>
      </c>
      <c r="H284" s="48" t="s">
        <v>5523</v>
      </c>
      <c r="I284" s="48" t="s">
        <v>5523</v>
      </c>
      <c r="J284" s="48" t="s">
        <v>5527</v>
      </c>
      <c r="K284" s="50"/>
      <c r="L284" s="50"/>
      <c r="M284" s="50"/>
      <c r="N284" s="50" t="s">
        <v>102</v>
      </c>
      <c r="O284" s="48" t="s">
        <v>102</v>
      </c>
      <c r="P284" s="48" t="s">
        <v>4705</v>
      </c>
      <c r="Q284" s="48" t="s">
        <v>4705</v>
      </c>
      <c r="R284" s="48"/>
      <c r="S284" s="50">
        <v>2018</v>
      </c>
      <c r="T284" s="48" t="s">
        <v>4706</v>
      </c>
      <c r="U284" s="51">
        <v>1597000</v>
      </c>
      <c r="V284" s="108">
        <v>13466000</v>
      </c>
      <c r="W284" s="51"/>
      <c r="X284" s="51"/>
      <c r="Y284" s="48" t="s">
        <v>4707</v>
      </c>
      <c r="Z284" s="53"/>
      <c r="AA284" s="48" t="s">
        <v>63</v>
      </c>
      <c r="AB284" s="54" t="s">
        <v>4721</v>
      </c>
      <c r="AC284" s="53"/>
      <c r="AD284" s="53"/>
      <c r="AE284" s="52"/>
      <c r="AF284" s="48" t="s">
        <v>4758</v>
      </c>
      <c r="AG284" s="48" t="s">
        <v>5528</v>
      </c>
      <c r="AH284" s="54"/>
      <c r="AI284" s="54" t="s">
        <v>5314</v>
      </c>
      <c r="AJ284" s="48">
        <v>800</v>
      </c>
      <c r="AK284" s="48" t="s">
        <v>74</v>
      </c>
      <c r="AL284" s="50" t="s">
        <v>4706</v>
      </c>
      <c r="AM284" s="55"/>
      <c r="AN284" s="50">
        <v>2</v>
      </c>
      <c r="AO284" s="55"/>
      <c r="AP284" s="55"/>
    </row>
    <row r="285" spans="1:42" ht="93" customHeight="1">
      <c r="A285" s="24">
        <f t="shared" si="0"/>
        <v>284</v>
      </c>
      <c r="B285" s="48" t="s">
        <v>5531</v>
      </c>
      <c r="C285" s="48" t="s">
        <v>5532</v>
      </c>
      <c r="D285" s="48" t="s">
        <v>5533</v>
      </c>
      <c r="E285" s="56" t="s">
        <v>5534</v>
      </c>
      <c r="F285" s="111" t="s">
        <v>5535</v>
      </c>
      <c r="G285" s="50" t="s">
        <v>3180</v>
      </c>
      <c r="H285" s="48" t="s">
        <v>5532</v>
      </c>
      <c r="I285" s="48" t="s">
        <v>5532</v>
      </c>
      <c r="J285" s="48" t="s">
        <v>5536</v>
      </c>
      <c r="K285" s="50"/>
      <c r="L285" s="50"/>
      <c r="M285" s="50"/>
      <c r="N285" s="50" t="s">
        <v>102</v>
      </c>
      <c r="O285" s="48" t="s">
        <v>102</v>
      </c>
      <c r="P285" s="48" t="s">
        <v>4720</v>
      </c>
      <c r="Q285" s="48" t="s">
        <v>4705</v>
      </c>
      <c r="R285" s="48"/>
      <c r="S285" s="50">
        <v>2018</v>
      </c>
      <c r="T285" s="48" t="s">
        <v>4706</v>
      </c>
      <c r="U285" s="51"/>
      <c r="V285" s="107">
        <v>350000</v>
      </c>
      <c r="W285" s="51"/>
      <c r="X285" s="51"/>
      <c r="Y285" s="48" t="s">
        <v>4707</v>
      </c>
      <c r="Z285" s="53"/>
      <c r="AA285" s="48" t="s">
        <v>63</v>
      </c>
      <c r="AB285" s="54" t="s">
        <v>4721</v>
      </c>
      <c r="AC285" s="53"/>
      <c r="AD285" s="53"/>
      <c r="AE285" s="52"/>
      <c r="AF285" s="48" t="s">
        <v>5537</v>
      </c>
      <c r="AG285" s="48" t="s">
        <v>5331</v>
      </c>
      <c r="AH285" s="54"/>
      <c r="AI285" s="54" t="s">
        <v>5314</v>
      </c>
      <c r="AJ285" s="48">
        <v>56</v>
      </c>
      <c r="AK285" s="48" t="s">
        <v>5539</v>
      </c>
      <c r="AL285" s="50" t="s">
        <v>4706</v>
      </c>
      <c r="AM285" s="55"/>
      <c r="AN285" s="50">
        <v>3</v>
      </c>
      <c r="AO285" s="55"/>
      <c r="AP285" s="55"/>
    </row>
    <row r="286" spans="1:42" ht="93" customHeight="1">
      <c r="A286" s="24">
        <f t="shared" si="0"/>
        <v>285</v>
      </c>
      <c r="B286" s="48" t="s">
        <v>5541</v>
      </c>
      <c r="C286" s="48" t="s">
        <v>5542</v>
      </c>
      <c r="D286" s="48" t="s">
        <v>5543</v>
      </c>
      <c r="E286" s="56" t="s">
        <v>5544</v>
      </c>
      <c r="F286" s="49" t="s">
        <v>5545</v>
      </c>
      <c r="G286" s="50" t="s">
        <v>3180</v>
      </c>
      <c r="H286" s="48" t="s">
        <v>5542</v>
      </c>
      <c r="I286" s="48" t="s">
        <v>5542</v>
      </c>
      <c r="J286" s="48" t="s">
        <v>102</v>
      </c>
      <c r="K286" s="50"/>
      <c r="L286" s="50"/>
      <c r="M286" s="50"/>
      <c r="N286" s="50" t="s">
        <v>102</v>
      </c>
      <c r="O286" s="48" t="s">
        <v>102</v>
      </c>
      <c r="P286" s="48" t="s">
        <v>4705</v>
      </c>
      <c r="Q286" s="48" t="s">
        <v>4705</v>
      </c>
      <c r="R286" s="48"/>
      <c r="S286" s="50">
        <v>2017</v>
      </c>
      <c r="T286" s="48" t="s">
        <v>4706</v>
      </c>
      <c r="U286" s="51"/>
      <c r="V286" s="108"/>
      <c r="W286" s="51"/>
      <c r="X286" s="51"/>
      <c r="Y286" s="48" t="s">
        <v>4707</v>
      </c>
      <c r="Z286" s="53"/>
      <c r="AA286" s="48" t="s">
        <v>63</v>
      </c>
      <c r="AB286" s="61"/>
      <c r="AC286" s="53"/>
      <c r="AD286" s="53"/>
      <c r="AE286" s="52"/>
      <c r="AF286" s="48" t="s">
        <v>5546</v>
      </c>
      <c r="AG286" s="48" t="s">
        <v>5331</v>
      </c>
      <c r="AH286" s="54"/>
      <c r="AI286" s="54" t="s">
        <v>5314</v>
      </c>
      <c r="AJ286" s="48">
        <v>30</v>
      </c>
      <c r="AK286" s="48" t="s">
        <v>74</v>
      </c>
      <c r="AL286" s="50" t="s">
        <v>4706</v>
      </c>
      <c r="AM286" s="55"/>
      <c r="AN286" s="50">
        <v>2</v>
      </c>
      <c r="AO286" s="55"/>
      <c r="AP286" s="55"/>
    </row>
    <row r="287" spans="1:42" ht="93" customHeight="1">
      <c r="A287" s="24">
        <f t="shared" si="0"/>
        <v>286</v>
      </c>
      <c r="B287" s="48" t="s">
        <v>5547</v>
      </c>
      <c r="C287" s="48" t="s">
        <v>5548</v>
      </c>
      <c r="D287" s="48" t="s">
        <v>5549</v>
      </c>
      <c r="E287" s="56" t="s">
        <v>5550</v>
      </c>
      <c r="F287" s="49" t="s">
        <v>5551</v>
      </c>
      <c r="G287" s="50" t="s">
        <v>3193</v>
      </c>
      <c r="H287" s="48" t="s">
        <v>5548</v>
      </c>
      <c r="I287" s="48" t="s">
        <v>5548</v>
      </c>
      <c r="J287" s="48" t="s">
        <v>5552</v>
      </c>
      <c r="K287" s="50"/>
      <c r="L287" s="50"/>
      <c r="M287" s="50"/>
      <c r="N287" s="50" t="s">
        <v>102</v>
      </c>
      <c r="O287" s="48" t="s">
        <v>102</v>
      </c>
      <c r="P287" s="48" t="s">
        <v>4705</v>
      </c>
      <c r="Q287" s="48" t="s">
        <v>4705</v>
      </c>
      <c r="R287" s="48"/>
      <c r="S287" s="50">
        <v>2015</v>
      </c>
      <c r="T287" s="48" t="s">
        <v>4706</v>
      </c>
      <c r="U287" s="51">
        <v>3333100</v>
      </c>
      <c r="V287" s="107">
        <v>4961000</v>
      </c>
      <c r="W287" s="51"/>
      <c r="X287" s="51"/>
      <c r="Y287" s="48" t="s">
        <v>4707</v>
      </c>
      <c r="Z287" s="53"/>
      <c r="AA287" s="48" t="s">
        <v>63</v>
      </c>
      <c r="AB287" s="54" t="s">
        <v>4735</v>
      </c>
      <c r="AC287" s="53"/>
      <c r="AD287" s="53"/>
      <c r="AE287" s="52"/>
      <c r="AF287" s="48" t="s">
        <v>4758</v>
      </c>
      <c r="AG287" s="48" t="s">
        <v>5553</v>
      </c>
      <c r="AH287" s="54"/>
      <c r="AI287" s="54" t="s">
        <v>5314</v>
      </c>
      <c r="AJ287" s="48">
        <v>200</v>
      </c>
      <c r="AK287" s="48" t="s">
        <v>5555</v>
      </c>
      <c r="AL287" s="50" t="s">
        <v>4706</v>
      </c>
      <c r="AM287" s="55"/>
      <c r="AN287" s="50">
        <v>2</v>
      </c>
      <c r="AO287" s="55"/>
      <c r="AP287" s="55"/>
    </row>
    <row r="288" spans="1:42" ht="93" customHeight="1">
      <c r="A288" s="24">
        <f t="shared" si="0"/>
        <v>287</v>
      </c>
      <c r="B288" s="48" t="s">
        <v>5557</v>
      </c>
      <c r="C288" s="48" t="s">
        <v>5558</v>
      </c>
      <c r="D288" s="48" t="s">
        <v>5559</v>
      </c>
      <c r="E288" s="50" t="s">
        <v>5560</v>
      </c>
      <c r="F288" s="49" t="s">
        <v>5561</v>
      </c>
      <c r="G288" s="50" t="s">
        <v>3180</v>
      </c>
      <c r="H288" s="48" t="s">
        <v>5558</v>
      </c>
      <c r="I288" s="48" t="s">
        <v>5558</v>
      </c>
      <c r="J288" s="48" t="s">
        <v>5562</v>
      </c>
      <c r="K288" s="50"/>
      <c r="L288" s="50"/>
      <c r="M288" s="50"/>
      <c r="N288" s="50" t="s">
        <v>102</v>
      </c>
      <c r="O288" s="48" t="s">
        <v>102</v>
      </c>
      <c r="P288" s="48" t="s">
        <v>4705</v>
      </c>
      <c r="Q288" s="48" t="s">
        <v>4705</v>
      </c>
      <c r="R288" s="48"/>
      <c r="S288" s="50">
        <v>2018</v>
      </c>
      <c r="T288" s="48" t="s">
        <v>4706</v>
      </c>
      <c r="U288" s="51">
        <v>382000</v>
      </c>
      <c r="V288" s="107">
        <v>675000</v>
      </c>
      <c r="W288" s="51"/>
      <c r="X288" s="51"/>
      <c r="Y288" s="48" t="s">
        <v>4707</v>
      </c>
      <c r="Z288" s="53"/>
      <c r="AA288" s="48" t="s">
        <v>63</v>
      </c>
      <c r="AB288" s="54" t="s">
        <v>4959</v>
      </c>
      <c r="AC288" s="53"/>
      <c r="AD288" s="53"/>
      <c r="AE288" s="52"/>
      <c r="AF288" s="48" t="s">
        <v>35</v>
      </c>
      <c r="AG288" s="48" t="s">
        <v>5563</v>
      </c>
      <c r="AH288" s="54"/>
      <c r="AI288" s="54" t="s">
        <v>5565</v>
      </c>
      <c r="AJ288" s="48">
        <v>1000</v>
      </c>
      <c r="AK288" s="48" t="s">
        <v>5566</v>
      </c>
      <c r="AL288" s="50" t="s">
        <v>4706</v>
      </c>
      <c r="AM288" s="55"/>
      <c r="AN288" s="50">
        <v>1</v>
      </c>
      <c r="AO288" s="55"/>
      <c r="AP288" s="55"/>
    </row>
    <row r="289" spans="1:42" ht="93" customHeight="1">
      <c r="A289" s="24">
        <f t="shared" si="0"/>
        <v>288</v>
      </c>
      <c r="B289" s="48" t="s">
        <v>5568</v>
      </c>
      <c r="C289" s="48" t="s">
        <v>5569</v>
      </c>
      <c r="D289" s="48" t="s">
        <v>5570</v>
      </c>
      <c r="E289" s="49" t="s">
        <v>5571</v>
      </c>
      <c r="F289" s="49" t="s">
        <v>5572</v>
      </c>
      <c r="G289" s="50" t="s">
        <v>3180</v>
      </c>
      <c r="H289" s="48" t="s">
        <v>5569</v>
      </c>
      <c r="I289" s="48" t="s">
        <v>5569</v>
      </c>
      <c r="J289" s="48" t="s">
        <v>528</v>
      </c>
      <c r="K289" s="50"/>
      <c r="L289" s="50"/>
      <c r="M289" s="50"/>
      <c r="N289" s="50" t="s">
        <v>102</v>
      </c>
      <c r="O289" s="48" t="s">
        <v>102</v>
      </c>
      <c r="P289" s="48" t="s">
        <v>4705</v>
      </c>
      <c r="Q289" s="48" t="s">
        <v>4720</v>
      </c>
      <c r="R289" s="48"/>
      <c r="S289" s="50">
        <v>2019</v>
      </c>
      <c r="T289" s="48" t="s">
        <v>4706</v>
      </c>
      <c r="U289" s="51"/>
      <c r="V289" s="108">
        <f>1012000+916500</f>
        <v>1928500</v>
      </c>
      <c r="W289" s="51"/>
      <c r="X289" s="51"/>
      <c r="Y289" s="48" t="s">
        <v>4707</v>
      </c>
      <c r="Z289" s="53"/>
      <c r="AA289" s="48" t="s">
        <v>63</v>
      </c>
      <c r="AB289" s="54" t="s">
        <v>4721</v>
      </c>
      <c r="AC289" s="53"/>
      <c r="AD289" s="53"/>
      <c r="AE289" s="52"/>
      <c r="AF289" s="48" t="s">
        <v>4836</v>
      </c>
      <c r="AG289" s="48" t="s">
        <v>5573</v>
      </c>
      <c r="AH289" s="54"/>
      <c r="AI289" s="54" t="s">
        <v>5411</v>
      </c>
      <c r="AJ289" s="48"/>
      <c r="AK289" s="48" t="s">
        <v>105</v>
      </c>
      <c r="AL289" s="50" t="s">
        <v>4706</v>
      </c>
      <c r="AM289" s="55"/>
      <c r="AN289" s="50">
        <v>1</v>
      </c>
      <c r="AO289" s="55"/>
      <c r="AP289" s="55"/>
    </row>
    <row r="290" spans="1:42" ht="93" customHeight="1">
      <c r="A290" s="24">
        <f t="shared" si="0"/>
        <v>289</v>
      </c>
      <c r="B290" s="48" t="s">
        <v>5576</v>
      </c>
      <c r="C290" s="48" t="s">
        <v>5577</v>
      </c>
      <c r="D290" s="48" t="s">
        <v>5578</v>
      </c>
      <c r="E290" s="50" t="s">
        <v>5579</v>
      </c>
      <c r="F290" s="49" t="s">
        <v>5580</v>
      </c>
      <c r="G290" s="50" t="s">
        <v>3180</v>
      </c>
      <c r="H290" s="48" t="s">
        <v>5577</v>
      </c>
      <c r="I290" s="48" t="s">
        <v>5577</v>
      </c>
      <c r="J290" s="65"/>
      <c r="K290" s="50"/>
      <c r="L290" s="50"/>
      <c r="M290" s="50"/>
      <c r="N290" s="50" t="s">
        <v>102</v>
      </c>
      <c r="O290" s="48" t="s">
        <v>102</v>
      </c>
      <c r="P290" s="48" t="s">
        <v>4720</v>
      </c>
      <c r="Q290" s="48" t="s">
        <v>4720</v>
      </c>
      <c r="R290" s="48"/>
      <c r="S290" s="50">
        <v>2015</v>
      </c>
      <c r="T290" s="48" t="s">
        <v>4706</v>
      </c>
      <c r="U290" s="51">
        <v>19834000</v>
      </c>
      <c r="V290" s="107">
        <v>14324800</v>
      </c>
      <c r="W290" s="51"/>
      <c r="X290" s="51"/>
      <c r="Y290" s="48" t="s">
        <v>4707</v>
      </c>
      <c r="Z290" s="53"/>
      <c r="AA290" s="48" t="s">
        <v>63</v>
      </c>
      <c r="AB290" s="54" t="s">
        <v>5582</v>
      </c>
      <c r="AC290" s="53"/>
      <c r="AD290" s="53"/>
      <c r="AE290" s="52"/>
      <c r="AF290" s="48" t="s">
        <v>35</v>
      </c>
      <c r="AG290" s="48" t="s">
        <v>5583</v>
      </c>
      <c r="AH290" s="54"/>
      <c r="AI290" s="54" t="s">
        <v>5411</v>
      </c>
      <c r="AJ290" s="48">
        <v>10000</v>
      </c>
      <c r="AK290" s="48" t="s">
        <v>74</v>
      </c>
      <c r="AL290" s="50" t="s">
        <v>4706</v>
      </c>
      <c r="AM290" s="55"/>
      <c r="AN290" s="50">
        <v>5</v>
      </c>
      <c r="AO290" s="55"/>
      <c r="AP290" s="55"/>
    </row>
    <row r="291" spans="1:42" ht="93" customHeight="1">
      <c r="A291" s="24">
        <f t="shared" si="0"/>
        <v>290</v>
      </c>
      <c r="B291" s="48" t="s">
        <v>2269</v>
      </c>
      <c r="C291" s="48" t="s">
        <v>5586</v>
      </c>
      <c r="D291" s="48" t="s">
        <v>2271</v>
      </c>
      <c r="E291" s="49" t="s">
        <v>5587</v>
      </c>
      <c r="F291" s="49" t="s">
        <v>5588</v>
      </c>
      <c r="G291" s="50" t="s">
        <v>3180</v>
      </c>
      <c r="H291" s="48" t="s">
        <v>5586</v>
      </c>
      <c r="I291" s="48" t="s">
        <v>5586</v>
      </c>
      <c r="J291" s="48" t="s">
        <v>5589</v>
      </c>
      <c r="K291" s="50"/>
      <c r="L291" s="50"/>
      <c r="M291" s="50"/>
      <c r="N291" s="50" t="s">
        <v>102</v>
      </c>
      <c r="O291" s="48" t="s">
        <v>102</v>
      </c>
      <c r="P291" s="48" t="s">
        <v>4705</v>
      </c>
      <c r="Q291" s="48" t="s">
        <v>4705</v>
      </c>
      <c r="R291" s="48"/>
      <c r="S291" s="50">
        <v>2016</v>
      </c>
      <c r="T291" s="48" t="s">
        <v>4706</v>
      </c>
      <c r="U291" s="51">
        <v>1665000</v>
      </c>
      <c r="V291" s="107">
        <v>865000</v>
      </c>
      <c r="W291" s="51"/>
      <c r="X291" s="51"/>
      <c r="Y291" s="48" t="s">
        <v>4707</v>
      </c>
      <c r="Z291" s="53"/>
      <c r="AA291" s="48" t="s">
        <v>63</v>
      </c>
      <c r="AB291" s="54" t="s">
        <v>5210</v>
      </c>
      <c r="AC291" s="53"/>
      <c r="AD291" s="53"/>
      <c r="AE291" s="52"/>
      <c r="AF291" s="48" t="s">
        <v>4758</v>
      </c>
      <c r="AG291" s="48" t="s">
        <v>5590</v>
      </c>
      <c r="AH291" s="54"/>
      <c r="AI291" s="54" t="s">
        <v>5314</v>
      </c>
      <c r="AJ291" s="48">
        <v>100</v>
      </c>
      <c r="AK291" s="48" t="s">
        <v>74</v>
      </c>
      <c r="AL291" s="50" t="s">
        <v>4706</v>
      </c>
      <c r="AM291" s="55"/>
      <c r="AN291" s="50">
        <v>2</v>
      </c>
      <c r="AO291" s="55"/>
      <c r="AP291" s="55"/>
    </row>
    <row r="292" spans="1:42" ht="93" customHeight="1">
      <c r="A292" s="24">
        <f t="shared" si="0"/>
        <v>291</v>
      </c>
      <c r="B292" s="48" t="s">
        <v>5594</v>
      </c>
      <c r="C292" s="48" t="s">
        <v>5595</v>
      </c>
      <c r="D292" s="48" t="s">
        <v>5596</v>
      </c>
      <c r="E292" s="50" t="s">
        <v>5597</v>
      </c>
      <c r="F292" s="49" t="s">
        <v>5598</v>
      </c>
      <c r="G292" s="50" t="s">
        <v>3180</v>
      </c>
      <c r="H292" s="48" t="s">
        <v>5595</v>
      </c>
      <c r="I292" s="48" t="s">
        <v>5595</v>
      </c>
      <c r="J292" s="48" t="s">
        <v>5599</v>
      </c>
      <c r="K292" s="50"/>
      <c r="L292" s="50"/>
      <c r="M292" s="50"/>
      <c r="N292" s="50" t="s">
        <v>102</v>
      </c>
      <c r="O292" s="48" t="s">
        <v>102</v>
      </c>
      <c r="P292" s="48" t="s">
        <v>4705</v>
      </c>
      <c r="Q292" s="48" t="s">
        <v>4720</v>
      </c>
      <c r="R292" s="48"/>
      <c r="S292" s="50">
        <v>2015</v>
      </c>
      <c r="T292" s="48" t="s">
        <v>4706</v>
      </c>
      <c r="U292" s="51">
        <v>291000</v>
      </c>
      <c r="V292" s="107">
        <v>70000</v>
      </c>
      <c r="W292" s="51"/>
      <c r="X292" s="51"/>
      <c r="Y292" s="48" t="s">
        <v>4707</v>
      </c>
      <c r="Z292" s="53"/>
      <c r="AA292" s="48" t="s">
        <v>63</v>
      </c>
      <c r="AB292" s="61"/>
      <c r="AC292" s="53"/>
      <c r="AD292" s="53"/>
      <c r="AE292" s="52"/>
      <c r="AF292" s="48" t="s">
        <v>4836</v>
      </c>
      <c r="AG292" s="48" t="s">
        <v>5600</v>
      </c>
      <c r="AH292" s="54"/>
      <c r="AI292" s="54" t="s">
        <v>5411</v>
      </c>
      <c r="AJ292" s="48">
        <v>2400</v>
      </c>
      <c r="AK292" s="48" t="s">
        <v>4866</v>
      </c>
      <c r="AL292" s="50" t="s">
        <v>4706</v>
      </c>
      <c r="AM292" s="55"/>
      <c r="AN292" s="50">
        <v>2</v>
      </c>
      <c r="AO292" s="55"/>
      <c r="AP292" s="55"/>
    </row>
    <row r="293" spans="1:42" ht="93" customHeight="1">
      <c r="A293" s="24">
        <f t="shared" si="0"/>
        <v>292</v>
      </c>
      <c r="B293" s="48" t="s">
        <v>5602</v>
      </c>
      <c r="C293" s="48" t="s">
        <v>5603</v>
      </c>
      <c r="D293" s="48" t="s">
        <v>5604</v>
      </c>
      <c r="E293" s="48" t="s">
        <v>5605</v>
      </c>
      <c r="F293" s="49" t="s">
        <v>5606</v>
      </c>
      <c r="G293" s="50" t="s">
        <v>3180</v>
      </c>
      <c r="H293" s="48" t="s">
        <v>5603</v>
      </c>
      <c r="I293" s="48" t="s">
        <v>5603</v>
      </c>
      <c r="J293" s="48" t="s">
        <v>5607</v>
      </c>
      <c r="K293" s="50"/>
      <c r="L293" s="50"/>
      <c r="M293" s="50"/>
      <c r="N293" s="50" t="s">
        <v>102</v>
      </c>
      <c r="O293" s="48" t="s">
        <v>102</v>
      </c>
      <c r="P293" s="48" t="s">
        <v>4705</v>
      </c>
      <c r="Q293" s="48" t="s">
        <v>4705</v>
      </c>
      <c r="R293" s="48"/>
      <c r="S293" s="50">
        <v>2020</v>
      </c>
      <c r="T293" s="48" t="s">
        <v>4706</v>
      </c>
      <c r="U293" s="51"/>
      <c r="V293" s="108"/>
      <c r="W293" s="51"/>
      <c r="X293" s="51"/>
      <c r="Y293" s="48" t="s">
        <v>4707</v>
      </c>
      <c r="Z293" s="53"/>
      <c r="AA293" s="48" t="s">
        <v>63</v>
      </c>
      <c r="AB293" s="54" t="s">
        <v>4823</v>
      </c>
      <c r="AC293" s="53"/>
      <c r="AD293" s="53"/>
      <c r="AE293" s="52"/>
      <c r="AF293" s="48" t="s">
        <v>35</v>
      </c>
      <c r="AG293" s="48" t="s">
        <v>4845</v>
      </c>
      <c r="AH293" s="54"/>
      <c r="AI293" s="54" t="s">
        <v>5314</v>
      </c>
      <c r="AJ293" s="48">
        <v>600</v>
      </c>
      <c r="AK293" s="48" t="s">
        <v>4866</v>
      </c>
      <c r="AL293" s="50" t="s">
        <v>4706</v>
      </c>
      <c r="AM293" s="55"/>
      <c r="AN293" s="50">
        <v>1</v>
      </c>
      <c r="AO293" s="55"/>
      <c r="AP293" s="55"/>
    </row>
    <row r="294" spans="1:42" ht="93" customHeight="1">
      <c r="A294" s="24">
        <f t="shared" si="0"/>
        <v>293</v>
      </c>
      <c r="B294" s="48" t="s">
        <v>5610</v>
      </c>
      <c r="C294" s="48" t="s">
        <v>5611</v>
      </c>
      <c r="D294" s="48" t="s">
        <v>5612</v>
      </c>
      <c r="E294" s="56" t="s">
        <v>5613</v>
      </c>
      <c r="F294" s="49" t="s">
        <v>5614</v>
      </c>
      <c r="G294" s="50" t="s">
        <v>3180</v>
      </c>
      <c r="H294" s="48" t="s">
        <v>5611</v>
      </c>
      <c r="I294" s="48" t="s">
        <v>5611</v>
      </c>
      <c r="J294" s="48" t="s">
        <v>5615</v>
      </c>
      <c r="K294" s="50"/>
      <c r="L294" s="50"/>
      <c r="M294" s="50"/>
      <c r="N294" s="50" t="s">
        <v>102</v>
      </c>
      <c r="O294" s="48" t="s">
        <v>102</v>
      </c>
      <c r="P294" s="48" t="s">
        <v>4705</v>
      </c>
      <c r="Q294" s="48" t="s">
        <v>4705</v>
      </c>
      <c r="R294" s="48"/>
      <c r="S294" s="50">
        <v>2018</v>
      </c>
      <c r="T294" s="48" t="s">
        <v>4706</v>
      </c>
      <c r="U294" s="51">
        <v>440000</v>
      </c>
      <c r="V294" s="107">
        <v>300000</v>
      </c>
      <c r="W294" s="51"/>
      <c r="X294" s="51"/>
      <c r="Y294" s="48" t="s">
        <v>4707</v>
      </c>
      <c r="Z294" s="53"/>
      <c r="AA294" s="48" t="s">
        <v>63</v>
      </c>
      <c r="AB294" s="54" t="s">
        <v>4735</v>
      </c>
      <c r="AC294" s="53"/>
      <c r="AD294" s="53"/>
      <c r="AE294" s="52"/>
      <c r="AF294" s="48" t="s">
        <v>4758</v>
      </c>
      <c r="AG294" s="48" t="s">
        <v>5616</v>
      </c>
      <c r="AH294" s="54"/>
      <c r="AI294" s="54" t="s">
        <v>5314</v>
      </c>
      <c r="AJ294" s="48"/>
      <c r="AK294" s="48" t="s">
        <v>74</v>
      </c>
      <c r="AL294" s="50" t="s">
        <v>4706</v>
      </c>
      <c r="AM294" s="55"/>
      <c r="AN294" s="50">
        <v>2</v>
      </c>
      <c r="AO294" s="55"/>
      <c r="AP294" s="55"/>
    </row>
    <row r="295" spans="1:42" ht="93" customHeight="1">
      <c r="A295" s="24">
        <f t="shared" si="0"/>
        <v>294</v>
      </c>
      <c r="B295" s="48" t="s">
        <v>5620</v>
      </c>
      <c r="C295" s="48" t="s">
        <v>5621</v>
      </c>
      <c r="D295" s="48" t="s">
        <v>5622</v>
      </c>
      <c r="E295" s="56" t="s">
        <v>5623</v>
      </c>
      <c r="F295" s="49" t="s">
        <v>5624</v>
      </c>
      <c r="G295" s="50" t="s">
        <v>3180</v>
      </c>
      <c r="H295" s="48" t="s">
        <v>5621</v>
      </c>
      <c r="I295" s="48" t="s">
        <v>5621</v>
      </c>
      <c r="J295" s="48" t="s">
        <v>5625</v>
      </c>
      <c r="K295" s="50"/>
      <c r="L295" s="50"/>
      <c r="M295" s="50"/>
      <c r="N295" s="50" t="s">
        <v>102</v>
      </c>
      <c r="O295" s="48" t="s">
        <v>102</v>
      </c>
      <c r="P295" s="48" t="s">
        <v>4705</v>
      </c>
      <c r="Q295" s="48" t="s">
        <v>4705</v>
      </c>
      <c r="R295" s="48"/>
      <c r="S295" s="50">
        <v>2020</v>
      </c>
      <c r="T295" s="48" t="s">
        <v>4706</v>
      </c>
      <c r="U295" s="51"/>
      <c r="V295" s="107">
        <v>1820000</v>
      </c>
      <c r="W295" s="51"/>
      <c r="X295" s="51"/>
      <c r="Y295" s="48" t="s">
        <v>4707</v>
      </c>
      <c r="Z295" s="53"/>
      <c r="AA295" s="48" t="s">
        <v>63</v>
      </c>
      <c r="AB295" s="54" t="s">
        <v>4823</v>
      </c>
      <c r="AC295" s="53"/>
      <c r="AD295" s="53"/>
      <c r="AE295" s="52"/>
      <c r="AF295" s="48" t="s">
        <v>5626</v>
      </c>
      <c r="AG295" s="48" t="s">
        <v>5627</v>
      </c>
      <c r="AH295" s="54"/>
      <c r="AI295" s="54" t="s">
        <v>5314</v>
      </c>
      <c r="AJ295" s="48"/>
      <c r="AK295" s="48" t="s">
        <v>74</v>
      </c>
      <c r="AL295" s="50" t="s">
        <v>4706</v>
      </c>
      <c r="AM295" s="55"/>
      <c r="AN295" s="50">
        <v>2</v>
      </c>
      <c r="AO295" s="55"/>
      <c r="AP295" s="55"/>
    </row>
    <row r="296" spans="1:42" ht="93" customHeight="1">
      <c r="A296" s="24">
        <f t="shared" si="0"/>
        <v>295</v>
      </c>
      <c r="B296" s="48" t="s">
        <v>5630</v>
      </c>
      <c r="C296" s="48" t="s">
        <v>5631</v>
      </c>
      <c r="D296" s="48" t="s">
        <v>5632</v>
      </c>
      <c r="E296" s="50" t="s">
        <v>5633</v>
      </c>
      <c r="F296" s="49" t="s">
        <v>5634</v>
      </c>
      <c r="G296" s="50" t="s">
        <v>3180</v>
      </c>
      <c r="H296" s="48" t="s">
        <v>5631</v>
      </c>
      <c r="I296" s="48" t="s">
        <v>5631</v>
      </c>
      <c r="J296" s="48" t="s">
        <v>5635</v>
      </c>
      <c r="K296" s="50"/>
      <c r="L296" s="50"/>
      <c r="M296" s="50"/>
      <c r="N296" s="50" t="s">
        <v>102</v>
      </c>
      <c r="O296" s="48" t="s">
        <v>102</v>
      </c>
      <c r="P296" s="48" t="s">
        <v>4705</v>
      </c>
      <c r="Q296" s="48" t="s">
        <v>4705</v>
      </c>
      <c r="R296" s="48"/>
      <c r="S296" s="50">
        <v>2019</v>
      </c>
      <c r="T296" s="48" t="s">
        <v>4706</v>
      </c>
      <c r="U296" s="51"/>
      <c r="V296" s="108"/>
      <c r="W296" s="51"/>
      <c r="X296" s="51"/>
      <c r="Y296" s="48" t="s">
        <v>5636</v>
      </c>
      <c r="Z296" s="53"/>
      <c r="AA296" s="48" t="s">
        <v>63</v>
      </c>
      <c r="AB296" s="54" t="s">
        <v>4932</v>
      </c>
      <c r="AC296" s="53"/>
      <c r="AD296" s="53"/>
      <c r="AE296" s="52"/>
      <c r="AF296" s="48" t="s">
        <v>170</v>
      </c>
      <c r="AG296" s="48" t="s">
        <v>5637</v>
      </c>
      <c r="AH296" s="54"/>
      <c r="AI296" s="54" t="s">
        <v>5314</v>
      </c>
      <c r="AJ296" s="48">
        <v>60</v>
      </c>
      <c r="AK296" s="48" t="s">
        <v>5639</v>
      </c>
      <c r="AL296" s="50" t="s">
        <v>4706</v>
      </c>
      <c r="AM296" s="55"/>
      <c r="AN296" s="50">
        <v>2</v>
      </c>
      <c r="AO296" s="55"/>
      <c r="AP296" s="55"/>
    </row>
    <row r="297" spans="1:42" ht="93" customHeight="1">
      <c r="A297" s="24">
        <f t="shared" si="0"/>
        <v>296</v>
      </c>
      <c r="B297" s="48" t="s">
        <v>5641</v>
      </c>
      <c r="C297" s="48" t="s">
        <v>5642</v>
      </c>
      <c r="D297" s="48" t="s">
        <v>5643</v>
      </c>
      <c r="E297" s="50" t="s">
        <v>5644</v>
      </c>
      <c r="F297" s="49" t="s">
        <v>5645</v>
      </c>
      <c r="G297" s="50" t="s">
        <v>3180</v>
      </c>
      <c r="H297" s="48" t="s">
        <v>5642</v>
      </c>
      <c r="I297" s="48" t="s">
        <v>5642</v>
      </c>
      <c r="J297" s="48" t="s">
        <v>5646</v>
      </c>
      <c r="K297" s="50"/>
      <c r="L297" s="50"/>
      <c r="M297" s="50"/>
      <c r="N297" s="50" t="s">
        <v>102</v>
      </c>
      <c r="O297" s="48" t="s">
        <v>102</v>
      </c>
      <c r="P297" s="48" t="s">
        <v>4705</v>
      </c>
      <c r="Q297" s="48" t="s">
        <v>4705</v>
      </c>
      <c r="R297" s="48"/>
      <c r="S297" s="50">
        <v>2019</v>
      </c>
      <c r="T297" s="48" t="s">
        <v>4706</v>
      </c>
      <c r="U297" s="51">
        <v>248500</v>
      </c>
      <c r="V297" s="108"/>
      <c r="W297" s="51"/>
      <c r="X297" s="51"/>
      <c r="Y297" s="48" t="s">
        <v>4707</v>
      </c>
      <c r="Z297" s="53"/>
      <c r="AA297" s="48" t="s">
        <v>63</v>
      </c>
      <c r="AB297" s="61"/>
      <c r="AC297" s="53"/>
      <c r="AD297" s="53"/>
      <c r="AE297" s="52"/>
      <c r="AF297" s="48" t="s">
        <v>5647</v>
      </c>
      <c r="AG297" s="48" t="s">
        <v>5648</v>
      </c>
      <c r="AH297" s="54"/>
      <c r="AI297" s="54" t="s">
        <v>5314</v>
      </c>
      <c r="AJ297" s="48"/>
      <c r="AK297" s="48" t="s">
        <v>74</v>
      </c>
      <c r="AL297" s="50" t="s">
        <v>4706</v>
      </c>
      <c r="AM297" s="55"/>
      <c r="AN297" s="50">
        <v>1</v>
      </c>
      <c r="AO297" s="55"/>
      <c r="AP297" s="55"/>
    </row>
    <row r="298" spans="1:42" ht="93" customHeight="1">
      <c r="A298" s="24">
        <f t="shared" si="0"/>
        <v>297</v>
      </c>
      <c r="B298" s="48" t="s">
        <v>5652</v>
      </c>
      <c r="C298" s="48" t="s">
        <v>5653</v>
      </c>
      <c r="D298" s="48" t="s">
        <v>5654</v>
      </c>
      <c r="E298" s="50" t="s">
        <v>5655</v>
      </c>
      <c r="F298" s="49" t="s">
        <v>5656</v>
      </c>
      <c r="G298" s="50" t="s">
        <v>3180</v>
      </c>
      <c r="H298" s="48" t="s">
        <v>5653</v>
      </c>
      <c r="I298" s="48" t="s">
        <v>5653</v>
      </c>
      <c r="J298" s="48" t="s">
        <v>5657</v>
      </c>
      <c r="K298" s="50"/>
      <c r="L298" s="50"/>
      <c r="M298" s="50"/>
      <c r="N298" s="50" t="s">
        <v>102</v>
      </c>
      <c r="O298" s="48" t="s">
        <v>102</v>
      </c>
      <c r="P298" s="48" t="s">
        <v>4705</v>
      </c>
      <c r="Q298" s="48" t="s">
        <v>4705</v>
      </c>
      <c r="R298" s="48"/>
      <c r="S298" s="50">
        <v>2018</v>
      </c>
      <c r="T298" s="48" t="s">
        <v>4706</v>
      </c>
      <c r="U298" s="51"/>
      <c r="V298" s="108">
        <v>2215000</v>
      </c>
      <c r="W298" s="51"/>
      <c r="X298" s="51"/>
      <c r="Y298" s="48" t="s">
        <v>4707</v>
      </c>
      <c r="Z298" s="53"/>
      <c r="AA298" s="48" t="s">
        <v>63</v>
      </c>
      <c r="AB298" s="54" t="s">
        <v>4746</v>
      </c>
      <c r="AC298" s="53"/>
      <c r="AD298" s="53"/>
      <c r="AE298" s="52"/>
      <c r="AF298" s="48" t="s">
        <v>4758</v>
      </c>
      <c r="AG298" s="48" t="s">
        <v>5658</v>
      </c>
      <c r="AH298" s="54"/>
      <c r="AI298" s="54" t="s">
        <v>5314</v>
      </c>
      <c r="AJ298" s="48">
        <v>200</v>
      </c>
      <c r="AK298" s="48" t="s">
        <v>283</v>
      </c>
      <c r="AL298" s="50" t="s">
        <v>4706</v>
      </c>
      <c r="AM298" s="55"/>
      <c r="AN298" s="50">
        <v>1</v>
      </c>
      <c r="AO298" s="55"/>
      <c r="AP298" s="55"/>
    </row>
    <row r="299" spans="1:42" ht="93" customHeight="1">
      <c r="A299" s="24">
        <f t="shared" si="0"/>
        <v>298</v>
      </c>
      <c r="B299" s="48" t="s">
        <v>5661</v>
      </c>
      <c r="C299" s="48" t="s">
        <v>5662</v>
      </c>
      <c r="D299" s="48" t="s">
        <v>5663</v>
      </c>
      <c r="E299" s="48" t="s">
        <v>5664</v>
      </c>
      <c r="F299" s="49" t="s">
        <v>5665</v>
      </c>
      <c r="G299" s="50" t="s">
        <v>3180</v>
      </c>
      <c r="H299" s="48" t="s">
        <v>5662</v>
      </c>
      <c r="I299" s="48" t="s">
        <v>5662</v>
      </c>
      <c r="J299" s="48" t="s">
        <v>5666</v>
      </c>
      <c r="K299" s="50"/>
      <c r="L299" s="50"/>
      <c r="M299" s="50"/>
      <c r="N299" s="50" t="s">
        <v>102</v>
      </c>
      <c r="O299" s="48" t="s">
        <v>102</v>
      </c>
      <c r="P299" s="48" t="s">
        <v>4705</v>
      </c>
      <c r="Q299" s="48" t="s">
        <v>4705</v>
      </c>
      <c r="R299" s="48"/>
      <c r="S299" s="50">
        <v>2020</v>
      </c>
      <c r="T299" s="48" t="s">
        <v>4706</v>
      </c>
      <c r="U299" s="51"/>
      <c r="V299" s="108"/>
      <c r="W299" s="51"/>
      <c r="X299" s="51"/>
      <c r="Y299" s="48" t="s">
        <v>5667</v>
      </c>
      <c r="Z299" s="53"/>
      <c r="AA299" s="48" t="s">
        <v>63</v>
      </c>
      <c r="AB299" s="54" t="s">
        <v>4735</v>
      </c>
      <c r="AC299" s="53"/>
      <c r="AD299" s="53"/>
      <c r="AE299" s="52"/>
      <c r="AF299" s="48" t="s">
        <v>35</v>
      </c>
      <c r="AG299" s="48" t="s">
        <v>5668</v>
      </c>
      <c r="AH299" s="54">
        <v>30000</v>
      </c>
      <c r="AI299" s="54" t="s">
        <v>5314</v>
      </c>
      <c r="AJ299" s="48"/>
      <c r="AK299" s="48" t="s">
        <v>74</v>
      </c>
      <c r="AL299" s="50" t="s">
        <v>4706</v>
      </c>
      <c r="AM299" s="55"/>
      <c r="AN299" s="50">
        <v>2</v>
      </c>
      <c r="AO299" s="55"/>
      <c r="AP299" s="55"/>
    </row>
    <row r="300" spans="1:42" ht="93" customHeight="1">
      <c r="A300" s="24">
        <f t="shared" si="0"/>
        <v>299</v>
      </c>
      <c r="B300" s="48" t="s">
        <v>5671</v>
      </c>
      <c r="C300" s="48" t="s">
        <v>5672</v>
      </c>
      <c r="D300" s="48" t="s">
        <v>5673</v>
      </c>
      <c r="E300" s="50" t="s">
        <v>5674</v>
      </c>
      <c r="F300" s="111" t="s">
        <v>5675</v>
      </c>
      <c r="G300" s="50" t="s">
        <v>3180</v>
      </c>
      <c r="H300" s="48" t="s">
        <v>5672</v>
      </c>
      <c r="I300" s="48" t="s">
        <v>5672</v>
      </c>
      <c r="J300" s="48" t="s">
        <v>5676</v>
      </c>
      <c r="K300" s="50"/>
      <c r="L300" s="50"/>
      <c r="M300" s="50"/>
      <c r="N300" s="50" t="s">
        <v>102</v>
      </c>
      <c r="O300" s="48" t="s">
        <v>102</v>
      </c>
      <c r="P300" s="48" t="s">
        <v>4705</v>
      </c>
      <c r="Q300" s="48" t="s">
        <v>4705</v>
      </c>
      <c r="R300" s="48"/>
      <c r="S300" s="50">
        <v>2018</v>
      </c>
      <c r="T300" s="48" t="s">
        <v>4706</v>
      </c>
      <c r="U300" s="51"/>
      <c r="V300" s="107">
        <v>1663000</v>
      </c>
      <c r="W300" s="51"/>
      <c r="X300" s="51"/>
      <c r="Y300" s="48" t="s">
        <v>4707</v>
      </c>
      <c r="Z300" s="53"/>
      <c r="AA300" s="48" t="s">
        <v>63</v>
      </c>
      <c r="AB300" s="54" t="s">
        <v>4959</v>
      </c>
      <c r="AC300" s="53"/>
      <c r="AD300" s="53"/>
      <c r="AE300" s="52"/>
      <c r="AF300" s="48" t="s">
        <v>4758</v>
      </c>
      <c r="AG300" s="48" t="s">
        <v>5677</v>
      </c>
      <c r="AH300" s="54"/>
      <c r="AI300" s="54" t="s">
        <v>5314</v>
      </c>
      <c r="AJ300" s="48">
        <v>30</v>
      </c>
      <c r="AK300" s="48" t="s">
        <v>5679</v>
      </c>
      <c r="AL300" s="50" t="s">
        <v>4706</v>
      </c>
      <c r="AM300" s="55"/>
      <c r="AN300" s="50">
        <v>2</v>
      </c>
      <c r="AO300" s="55"/>
      <c r="AP300" s="55"/>
    </row>
    <row r="301" spans="1:42" ht="93" customHeight="1">
      <c r="A301" s="24">
        <f t="shared" si="0"/>
        <v>300</v>
      </c>
      <c r="B301" s="48" t="s">
        <v>5682</v>
      </c>
      <c r="C301" s="48" t="s">
        <v>5683</v>
      </c>
      <c r="D301" s="48" t="s">
        <v>5684</v>
      </c>
      <c r="E301" s="50" t="s">
        <v>5685</v>
      </c>
      <c r="F301" s="49" t="s">
        <v>5686</v>
      </c>
      <c r="G301" s="50" t="s">
        <v>3180</v>
      </c>
      <c r="H301" s="48" t="s">
        <v>5683</v>
      </c>
      <c r="I301" s="48" t="s">
        <v>5683</v>
      </c>
      <c r="J301" s="48" t="s">
        <v>5687</v>
      </c>
      <c r="K301" s="50"/>
      <c r="L301" s="50"/>
      <c r="M301" s="50"/>
      <c r="N301" s="50" t="s">
        <v>102</v>
      </c>
      <c r="O301" s="48" t="s">
        <v>102</v>
      </c>
      <c r="P301" s="48" t="s">
        <v>4705</v>
      </c>
      <c r="Q301" s="48" t="s">
        <v>4705</v>
      </c>
      <c r="R301" s="48"/>
      <c r="S301" s="50">
        <v>2016</v>
      </c>
      <c r="T301" s="48" t="s">
        <v>4706</v>
      </c>
      <c r="U301" s="51">
        <v>170000</v>
      </c>
      <c r="V301" s="107">
        <v>3832500</v>
      </c>
      <c r="W301" s="51"/>
      <c r="X301" s="51"/>
      <c r="Y301" s="48" t="s">
        <v>4707</v>
      </c>
      <c r="Z301" s="53"/>
      <c r="AA301" s="48" t="s">
        <v>63</v>
      </c>
      <c r="AB301" s="54" t="s">
        <v>5688</v>
      </c>
      <c r="AC301" s="53"/>
      <c r="AD301" s="53"/>
      <c r="AE301" s="52"/>
      <c r="AF301" s="48" t="s">
        <v>5689</v>
      </c>
      <c r="AG301" s="48" t="s">
        <v>5690</v>
      </c>
      <c r="AH301" s="54"/>
      <c r="AI301" s="54" t="s">
        <v>5314</v>
      </c>
      <c r="AJ301" s="48">
        <v>1000</v>
      </c>
      <c r="AK301" s="48" t="s">
        <v>74</v>
      </c>
      <c r="AL301" s="50" t="s">
        <v>4706</v>
      </c>
      <c r="AM301" s="55"/>
      <c r="AN301" s="50">
        <v>1</v>
      </c>
      <c r="AO301" s="55"/>
      <c r="AP301" s="55"/>
    </row>
    <row r="302" spans="1:42" ht="93" customHeight="1">
      <c r="A302" s="24">
        <f t="shared" si="0"/>
        <v>301</v>
      </c>
      <c r="B302" s="48" t="s">
        <v>5694</v>
      </c>
      <c r="C302" s="48" t="s">
        <v>5695</v>
      </c>
      <c r="D302" s="48" t="s">
        <v>5696</v>
      </c>
      <c r="E302" s="50" t="s">
        <v>5697</v>
      </c>
      <c r="F302" s="49" t="s">
        <v>5698</v>
      </c>
      <c r="G302" s="50" t="s">
        <v>3180</v>
      </c>
      <c r="H302" s="48" t="s">
        <v>5695</v>
      </c>
      <c r="I302" s="48" t="s">
        <v>5695</v>
      </c>
      <c r="J302" s="48" t="s">
        <v>5699</v>
      </c>
      <c r="K302" s="50"/>
      <c r="L302" s="50"/>
      <c r="M302" s="50"/>
      <c r="N302" s="50" t="s">
        <v>102</v>
      </c>
      <c r="O302" s="48" t="s">
        <v>102</v>
      </c>
      <c r="P302" s="48" t="s">
        <v>4705</v>
      </c>
      <c r="Q302" s="48" t="s">
        <v>4705</v>
      </c>
      <c r="R302" s="48"/>
      <c r="S302" s="50">
        <v>2014</v>
      </c>
      <c r="T302" s="48" t="s">
        <v>4706</v>
      </c>
      <c r="U302" s="51"/>
      <c r="V302" s="107">
        <v>21851800</v>
      </c>
      <c r="W302" s="51"/>
      <c r="X302" s="51"/>
      <c r="Y302" s="48" t="s">
        <v>4707</v>
      </c>
      <c r="Z302" s="53"/>
      <c r="AA302" s="48" t="s">
        <v>63</v>
      </c>
      <c r="AB302" s="61"/>
      <c r="AC302" s="53"/>
      <c r="AD302" s="53"/>
      <c r="AE302" s="52"/>
      <c r="AF302" s="48" t="s">
        <v>35</v>
      </c>
      <c r="AG302" s="48" t="s">
        <v>5700</v>
      </c>
      <c r="AH302" s="54">
        <v>17000</v>
      </c>
      <c r="AI302" s="54" t="s">
        <v>5314</v>
      </c>
      <c r="AJ302" s="48"/>
      <c r="AK302" s="112"/>
      <c r="AL302" s="50" t="s">
        <v>4706</v>
      </c>
      <c r="AM302" s="55"/>
      <c r="AN302" s="50">
        <v>3</v>
      </c>
      <c r="AO302" s="55"/>
      <c r="AP302" s="55"/>
    </row>
    <row r="303" spans="1:42" ht="93" customHeight="1">
      <c r="A303" s="24">
        <f t="shared" si="0"/>
        <v>302</v>
      </c>
      <c r="B303" s="48" t="s">
        <v>5703</v>
      </c>
      <c r="C303" s="48" t="s">
        <v>5704</v>
      </c>
      <c r="D303" s="48" t="s">
        <v>5705</v>
      </c>
      <c r="E303" s="50" t="s">
        <v>5706</v>
      </c>
      <c r="F303" s="110" t="s">
        <v>5707</v>
      </c>
      <c r="G303" s="50" t="s">
        <v>3180</v>
      </c>
      <c r="H303" s="48" t="s">
        <v>5704</v>
      </c>
      <c r="I303" s="48" t="s">
        <v>5704</v>
      </c>
      <c r="J303" s="48" t="s">
        <v>5708</v>
      </c>
      <c r="K303" s="50"/>
      <c r="L303" s="50"/>
      <c r="M303" s="50"/>
      <c r="N303" s="50" t="s">
        <v>102</v>
      </c>
      <c r="O303" s="48" t="s">
        <v>102</v>
      </c>
      <c r="P303" s="48" t="s">
        <v>4705</v>
      </c>
      <c r="Q303" s="48" t="s">
        <v>4720</v>
      </c>
      <c r="R303" s="48"/>
      <c r="S303" s="50">
        <v>2020</v>
      </c>
      <c r="T303" s="48" t="s">
        <v>4706</v>
      </c>
      <c r="U303" s="51">
        <v>772700</v>
      </c>
      <c r="V303" s="107">
        <f>5770000+7498000</f>
        <v>13268000</v>
      </c>
      <c r="W303" s="51"/>
      <c r="X303" s="51"/>
      <c r="Y303" s="48" t="s">
        <v>4707</v>
      </c>
      <c r="Z303" s="53"/>
      <c r="AA303" s="48" t="s">
        <v>63</v>
      </c>
      <c r="AB303" s="54" t="s">
        <v>5378</v>
      </c>
      <c r="AC303" s="53"/>
      <c r="AD303" s="53"/>
      <c r="AE303" s="52"/>
      <c r="AF303" s="48" t="s">
        <v>114</v>
      </c>
      <c r="AG303" s="48" t="s">
        <v>4864</v>
      </c>
      <c r="AH303" s="54">
        <v>8000</v>
      </c>
      <c r="AI303" s="54" t="s">
        <v>5411</v>
      </c>
      <c r="AJ303" s="48">
        <v>2850</v>
      </c>
      <c r="AK303" s="48" t="s">
        <v>2222</v>
      </c>
      <c r="AL303" s="50" t="s">
        <v>4706</v>
      </c>
      <c r="AM303" s="55"/>
      <c r="AN303" s="50">
        <v>1</v>
      </c>
      <c r="AO303" s="55"/>
      <c r="AP303" s="55"/>
    </row>
    <row r="304" spans="1:42" ht="93" customHeight="1">
      <c r="A304" s="24">
        <f t="shared" si="0"/>
        <v>303</v>
      </c>
      <c r="B304" s="48" t="s">
        <v>5711</v>
      </c>
      <c r="C304" s="48" t="s">
        <v>5712</v>
      </c>
      <c r="D304" s="48" t="s">
        <v>5713</v>
      </c>
      <c r="E304" s="50" t="s">
        <v>5714</v>
      </c>
      <c r="F304" s="49" t="s">
        <v>5715</v>
      </c>
      <c r="G304" s="50" t="s">
        <v>3180</v>
      </c>
      <c r="H304" s="48" t="s">
        <v>5712</v>
      </c>
      <c r="I304" s="48" t="s">
        <v>5712</v>
      </c>
      <c r="J304" s="48" t="s">
        <v>5716</v>
      </c>
      <c r="K304" s="50"/>
      <c r="L304" s="50"/>
      <c r="M304" s="50"/>
      <c r="N304" s="50" t="s">
        <v>102</v>
      </c>
      <c r="O304" s="48" t="s">
        <v>102</v>
      </c>
      <c r="P304" s="48" t="s">
        <v>4720</v>
      </c>
      <c r="Q304" s="48" t="s">
        <v>4705</v>
      </c>
      <c r="R304" s="48"/>
      <c r="S304" s="50">
        <v>2015</v>
      </c>
      <c r="T304" s="48" t="s">
        <v>4706</v>
      </c>
      <c r="U304" s="51"/>
      <c r="V304" s="107">
        <v>228000</v>
      </c>
      <c r="W304" s="51"/>
      <c r="X304" s="51"/>
      <c r="Y304" s="48" t="s">
        <v>4707</v>
      </c>
      <c r="Z304" s="53"/>
      <c r="AA304" s="48" t="s">
        <v>63</v>
      </c>
      <c r="AB304" s="61"/>
      <c r="AC304" s="53"/>
      <c r="AD304" s="53"/>
      <c r="AE304" s="52"/>
      <c r="AF304" s="48" t="s">
        <v>35</v>
      </c>
      <c r="AG304" s="48" t="s">
        <v>5717</v>
      </c>
      <c r="AH304" s="54"/>
      <c r="AI304" s="54" t="s">
        <v>5314</v>
      </c>
      <c r="AJ304" s="48">
        <v>25</v>
      </c>
      <c r="AK304" s="48" t="s">
        <v>5719</v>
      </c>
      <c r="AL304" s="50" t="s">
        <v>4706</v>
      </c>
      <c r="AM304" s="55"/>
      <c r="AN304" s="50">
        <v>3</v>
      </c>
      <c r="AO304" s="55"/>
      <c r="AP304" s="55"/>
    </row>
    <row r="305" spans="1:42" ht="93" customHeight="1">
      <c r="A305" s="24">
        <f t="shared" si="0"/>
        <v>304</v>
      </c>
      <c r="B305" s="48" t="s">
        <v>5722</v>
      </c>
      <c r="C305" s="48" t="s">
        <v>5723</v>
      </c>
      <c r="D305" s="48" t="s">
        <v>5724</v>
      </c>
      <c r="E305" s="50" t="s">
        <v>5725</v>
      </c>
      <c r="F305" s="49" t="s">
        <v>5726</v>
      </c>
      <c r="G305" s="50" t="s">
        <v>3180</v>
      </c>
      <c r="H305" s="48" t="s">
        <v>5723</v>
      </c>
      <c r="I305" s="48" t="s">
        <v>5723</v>
      </c>
      <c r="J305" s="48" t="s">
        <v>5727</v>
      </c>
      <c r="K305" s="50"/>
      <c r="L305" s="50"/>
      <c r="M305" s="50"/>
      <c r="N305" s="50" t="s">
        <v>102</v>
      </c>
      <c r="O305" s="48" t="s">
        <v>102</v>
      </c>
      <c r="P305" s="48" t="s">
        <v>4705</v>
      </c>
      <c r="Q305" s="48" t="s">
        <v>4705</v>
      </c>
      <c r="R305" s="48"/>
      <c r="S305" s="50">
        <v>3019</v>
      </c>
      <c r="T305" s="48" t="s">
        <v>4706</v>
      </c>
      <c r="U305" s="51"/>
      <c r="V305" s="108">
        <v>510000</v>
      </c>
      <c r="W305" s="51"/>
      <c r="X305" s="51"/>
      <c r="Y305" s="48" t="s">
        <v>4707</v>
      </c>
      <c r="Z305" s="53"/>
      <c r="AA305" s="48" t="s">
        <v>63</v>
      </c>
      <c r="AB305" s="61"/>
      <c r="AC305" s="53"/>
      <c r="AD305" s="53"/>
      <c r="AE305" s="52"/>
      <c r="AF305" s="48" t="s">
        <v>5728</v>
      </c>
      <c r="AG305" s="48"/>
      <c r="AH305" s="54"/>
      <c r="AI305" s="54" t="s">
        <v>5314</v>
      </c>
      <c r="AJ305" s="48">
        <v>90</v>
      </c>
      <c r="AK305" s="48" t="s">
        <v>11411</v>
      </c>
      <c r="AL305" s="50" t="s">
        <v>4706</v>
      </c>
      <c r="AM305" s="55"/>
      <c r="AN305" s="50">
        <v>1</v>
      </c>
      <c r="AO305" s="55"/>
      <c r="AP305" s="55"/>
    </row>
    <row r="306" spans="1:42" ht="93" customHeight="1">
      <c r="A306" s="24">
        <f t="shared" si="0"/>
        <v>305</v>
      </c>
      <c r="B306" s="48" t="s">
        <v>5731</v>
      </c>
      <c r="C306" s="48" t="s">
        <v>5732</v>
      </c>
      <c r="D306" s="48" t="s">
        <v>5733</v>
      </c>
      <c r="E306" s="50" t="s">
        <v>5734</v>
      </c>
      <c r="F306" s="49" t="s">
        <v>5735</v>
      </c>
      <c r="G306" s="50" t="s">
        <v>3193</v>
      </c>
      <c r="H306" s="48" t="s">
        <v>5732</v>
      </c>
      <c r="I306" s="48" t="s">
        <v>5732</v>
      </c>
      <c r="J306" s="48" t="s">
        <v>5736</v>
      </c>
      <c r="K306" s="50"/>
      <c r="L306" s="50"/>
      <c r="M306" s="50"/>
      <c r="N306" s="50" t="s">
        <v>102</v>
      </c>
      <c r="O306" s="48" t="s">
        <v>102</v>
      </c>
      <c r="P306" s="48" t="s">
        <v>4705</v>
      </c>
      <c r="Q306" s="48" t="s">
        <v>4705</v>
      </c>
      <c r="R306" s="48"/>
      <c r="S306" s="50">
        <v>2016</v>
      </c>
      <c r="T306" s="48" t="s">
        <v>4706</v>
      </c>
      <c r="U306" s="51">
        <v>455000</v>
      </c>
      <c r="V306" s="107">
        <v>1360000</v>
      </c>
      <c r="W306" s="51"/>
      <c r="X306" s="51"/>
      <c r="Y306" s="48" t="s">
        <v>4707</v>
      </c>
      <c r="Z306" s="53"/>
      <c r="AA306" s="48" t="s">
        <v>63</v>
      </c>
      <c r="AB306" s="54" t="s">
        <v>5210</v>
      </c>
      <c r="AC306" s="53"/>
      <c r="AD306" s="53"/>
      <c r="AE306" s="52"/>
      <c r="AF306" s="48" t="s">
        <v>35</v>
      </c>
      <c r="AG306" s="48" t="s">
        <v>5737</v>
      </c>
      <c r="AH306" s="54" t="s">
        <v>5738</v>
      </c>
      <c r="AI306" s="54" t="s">
        <v>5411</v>
      </c>
      <c r="AJ306" s="48">
        <v>15000</v>
      </c>
      <c r="AK306" s="48" t="s">
        <v>105</v>
      </c>
      <c r="AL306" s="50" t="s">
        <v>4706</v>
      </c>
      <c r="AM306" s="55"/>
      <c r="AN306" s="50">
        <v>2</v>
      </c>
      <c r="AO306" s="55"/>
      <c r="AP306" s="55"/>
    </row>
    <row r="307" spans="1:42" ht="93" customHeight="1">
      <c r="A307" s="24">
        <f t="shared" si="0"/>
        <v>306</v>
      </c>
      <c r="B307" s="48" t="s">
        <v>5740</v>
      </c>
      <c r="C307" s="48" t="s">
        <v>5741</v>
      </c>
      <c r="D307" s="48" t="s">
        <v>5742</v>
      </c>
      <c r="E307" s="48"/>
      <c r="F307" s="55"/>
      <c r="G307" s="50" t="s">
        <v>3180</v>
      </c>
      <c r="H307" s="48" t="s">
        <v>5741</v>
      </c>
      <c r="I307" s="48" t="s">
        <v>5741</v>
      </c>
      <c r="J307" s="48" t="s">
        <v>5745</v>
      </c>
      <c r="K307" s="50"/>
      <c r="L307" s="50"/>
      <c r="M307" s="50"/>
      <c r="N307" s="50" t="s">
        <v>102</v>
      </c>
      <c r="O307" s="48" t="s">
        <v>102</v>
      </c>
      <c r="P307" s="48" t="s">
        <v>4705</v>
      </c>
      <c r="Q307" s="48" t="s">
        <v>4705</v>
      </c>
      <c r="R307" s="48"/>
      <c r="S307" s="50">
        <v>2015</v>
      </c>
      <c r="T307" s="48" t="s">
        <v>4706</v>
      </c>
      <c r="U307" s="51"/>
      <c r="V307" s="108"/>
      <c r="W307" s="51"/>
      <c r="X307" s="51"/>
      <c r="Y307" s="48" t="s">
        <v>5636</v>
      </c>
      <c r="Z307" s="53"/>
      <c r="AA307" s="48" t="s">
        <v>63</v>
      </c>
      <c r="AB307" s="54" t="s">
        <v>4721</v>
      </c>
      <c r="AC307" s="53"/>
      <c r="AD307" s="53"/>
      <c r="AE307" s="52"/>
      <c r="AF307" s="48" t="s">
        <v>170</v>
      </c>
      <c r="AG307" s="48" t="s">
        <v>5746</v>
      </c>
      <c r="AH307" s="54"/>
      <c r="AI307" s="54" t="s">
        <v>5314</v>
      </c>
      <c r="AJ307" s="48">
        <v>50</v>
      </c>
      <c r="AK307" s="48" t="s">
        <v>105</v>
      </c>
      <c r="AL307" s="50" t="s">
        <v>4706</v>
      </c>
      <c r="AM307" s="55"/>
      <c r="AN307" s="50">
        <v>1</v>
      </c>
      <c r="AO307" s="55"/>
      <c r="AP307" s="55"/>
    </row>
    <row r="308" spans="1:42" ht="93" customHeight="1">
      <c r="A308" s="24">
        <f t="shared" si="0"/>
        <v>307</v>
      </c>
      <c r="B308" s="48" t="s">
        <v>5749</v>
      </c>
      <c r="C308" s="48" t="s">
        <v>5750</v>
      </c>
      <c r="D308" s="48" t="s">
        <v>5751</v>
      </c>
      <c r="E308" s="50" t="s">
        <v>5752</v>
      </c>
      <c r="F308" s="49" t="s">
        <v>5753</v>
      </c>
      <c r="G308" s="50" t="s">
        <v>3180</v>
      </c>
      <c r="H308" s="48" t="s">
        <v>5750</v>
      </c>
      <c r="I308" s="48" t="s">
        <v>5750</v>
      </c>
      <c r="J308" s="48" t="s">
        <v>5754</v>
      </c>
      <c r="K308" s="50"/>
      <c r="L308" s="50"/>
      <c r="M308" s="50"/>
      <c r="N308" s="50" t="s">
        <v>102</v>
      </c>
      <c r="O308" s="48" t="s">
        <v>102</v>
      </c>
      <c r="P308" s="48" t="s">
        <v>4705</v>
      </c>
      <c r="Q308" s="48" t="s">
        <v>4705</v>
      </c>
      <c r="R308" s="48"/>
      <c r="S308" s="50">
        <v>2019</v>
      </c>
      <c r="T308" s="48" t="s">
        <v>4706</v>
      </c>
      <c r="U308" s="51"/>
      <c r="V308" s="107">
        <v>4469500</v>
      </c>
      <c r="W308" s="51"/>
      <c r="X308" s="51"/>
      <c r="Y308" s="48" t="s">
        <v>4707</v>
      </c>
      <c r="Z308" s="53"/>
      <c r="AA308" s="48" t="s">
        <v>63</v>
      </c>
      <c r="AB308" s="54" t="s">
        <v>4959</v>
      </c>
      <c r="AC308" s="53"/>
      <c r="AD308" s="53"/>
      <c r="AE308" s="52"/>
      <c r="AF308" s="48" t="s">
        <v>35</v>
      </c>
      <c r="AG308" s="48" t="s">
        <v>5755</v>
      </c>
      <c r="AH308" s="54" t="s">
        <v>11412</v>
      </c>
      <c r="AI308" s="54" t="s">
        <v>5314</v>
      </c>
      <c r="AJ308" s="48">
        <v>300</v>
      </c>
      <c r="AK308" s="48" t="s">
        <v>5757</v>
      </c>
      <c r="AL308" s="50" t="s">
        <v>4706</v>
      </c>
      <c r="AM308" s="55"/>
      <c r="AN308" s="50">
        <v>2</v>
      </c>
      <c r="AO308" s="55"/>
      <c r="AP308" s="55"/>
    </row>
    <row r="309" spans="1:42" ht="93" customHeight="1">
      <c r="A309" s="24">
        <f t="shared" si="0"/>
        <v>308</v>
      </c>
      <c r="B309" s="48" t="s">
        <v>5759</v>
      </c>
      <c r="C309" s="48" t="s">
        <v>5760</v>
      </c>
      <c r="D309" s="48" t="s">
        <v>5761</v>
      </c>
      <c r="E309" s="56" t="s">
        <v>5762</v>
      </c>
      <c r="F309" s="49" t="s">
        <v>5763</v>
      </c>
      <c r="G309" s="50" t="s">
        <v>3180</v>
      </c>
      <c r="H309" s="48" t="s">
        <v>5760</v>
      </c>
      <c r="I309" s="48" t="s">
        <v>5760</v>
      </c>
      <c r="J309" s="48" t="s">
        <v>5764</v>
      </c>
      <c r="K309" s="50"/>
      <c r="L309" s="50"/>
      <c r="M309" s="50"/>
      <c r="N309" s="50" t="s">
        <v>102</v>
      </c>
      <c r="O309" s="48" t="s">
        <v>102</v>
      </c>
      <c r="P309" s="48" t="s">
        <v>4705</v>
      </c>
      <c r="Q309" s="48" t="s">
        <v>4705</v>
      </c>
      <c r="R309" s="48"/>
      <c r="S309" s="50">
        <v>2019</v>
      </c>
      <c r="T309" s="48" t="s">
        <v>4706</v>
      </c>
      <c r="U309" s="51"/>
      <c r="V309" s="108"/>
      <c r="W309" s="51"/>
      <c r="X309" s="51"/>
      <c r="Y309" s="48" t="s">
        <v>4707</v>
      </c>
      <c r="Z309" s="53"/>
      <c r="AA309" s="48" t="s">
        <v>63</v>
      </c>
      <c r="AB309" s="61"/>
      <c r="AC309" s="53"/>
      <c r="AD309" s="53"/>
      <c r="AE309" s="52"/>
      <c r="AF309" s="48" t="s">
        <v>4758</v>
      </c>
      <c r="AG309" s="48" t="s">
        <v>5765</v>
      </c>
      <c r="AH309" s="54"/>
      <c r="AI309" s="54" t="s">
        <v>5314</v>
      </c>
      <c r="AJ309" s="48">
        <v>80</v>
      </c>
      <c r="AK309" s="48" t="s">
        <v>11413</v>
      </c>
      <c r="AL309" s="50" t="s">
        <v>4706</v>
      </c>
      <c r="AM309" s="55"/>
      <c r="AN309" s="50">
        <v>1</v>
      </c>
      <c r="AO309" s="55"/>
      <c r="AP309" s="55"/>
    </row>
    <row r="310" spans="1:42" ht="93" customHeight="1">
      <c r="A310" s="24">
        <f t="shared" si="0"/>
        <v>309</v>
      </c>
      <c r="B310" s="48" t="s">
        <v>5768</v>
      </c>
      <c r="C310" s="48" t="s">
        <v>5769</v>
      </c>
      <c r="D310" s="48" t="s">
        <v>5770</v>
      </c>
      <c r="E310" s="56" t="s">
        <v>5771</v>
      </c>
      <c r="F310" s="49" t="s">
        <v>5772</v>
      </c>
      <c r="G310" s="50" t="s">
        <v>3180</v>
      </c>
      <c r="H310" s="48" t="s">
        <v>5769</v>
      </c>
      <c r="I310" s="48" t="s">
        <v>5769</v>
      </c>
      <c r="J310" s="48" t="s">
        <v>5773</v>
      </c>
      <c r="K310" s="50"/>
      <c r="L310" s="50"/>
      <c r="M310" s="50"/>
      <c r="N310" s="50" t="s">
        <v>102</v>
      </c>
      <c r="O310" s="48" t="s">
        <v>102</v>
      </c>
      <c r="P310" s="48" t="s">
        <v>4705</v>
      </c>
      <c r="Q310" s="48" t="s">
        <v>4705</v>
      </c>
      <c r="R310" s="48"/>
      <c r="S310" s="50">
        <v>2019</v>
      </c>
      <c r="T310" s="48" t="s">
        <v>4706</v>
      </c>
      <c r="U310" s="51"/>
      <c r="V310" s="107">
        <v>892000</v>
      </c>
      <c r="W310" s="51"/>
      <c r="X310" s="51"/>
      <c r="Y310" s="48" t="s">
        <v>4707</v>
      </c>
      <c r="Z310" s="53"/>
      <c r="AA310" s="48" t="s">
        <v>63</v>
      </c>
      <c r="AB310" s="54" t="s">
        <v>4959</v>
      </c>
      <c r="AC310" s="53"/>
      <c r="AD310" s="53"/>
      <c r="AE310" s="52"/>
      <c r="AF310" s="48" t="s">
        <v>4758</v>
      </c>
      <c r="AG310" s="48" t="s">
        <v>5774</v>
      </c>
      <c r="AH310" s="54"/>
      <c r="AI310" s="54" t="s">
        <v>5314</v>
      </c>
      <c r="AJ310" s="48"/>
      <c r="AK310" s="48" t="s">
        <v>5776</v>
      </c>
      <c r="AL310" s="50" t="s">
        <v>4706</v>
      </c>
      <c r="AM310" s="55"/>
      <c r="AN310" s="50">
        <v>1</v>
      </c>
      <c r="AO310" s="55"/>
      <c r="AP310" s="55"/>
    </row>
    <row r="311" spans="1:42" ht="93" customHeight="1">
      <c r="A311" s="24">
        <f t="shared" si="0"/>
        <v>310</v>
      </c>
      <c r="B311" s="48" t="s">
        <v>5777</v>
      </c>
      <c r="C311" s="48" t="s">
        <v>5778</v>
      </c>
      <c r="D311" s="48" t="s">
        <v>5779</v>
      </c>
      <c r="E311" s="50" t="s">
        <v>5780</v>
      </c>
      <c r="F311" s="49" t="s">
        <v>5781</v>
      </c>
      <c r="G311" s="50" t="s">
        <v>3180</v>
      </c>
      <c r="H311" s="48" t="s">
        <v>5778</v>
      </c>
      <c r="I311" s="48" t="s">
        <v>5778</v>
      </c>
      <c r="J311" s="48" t="s">
        <v>5782</v>
      </c>
      <c r="K311" s="50"/>
      <c r="L311" s="50"/>
      <c r="M311" s="50"/>
      <c r="N311" s="50" t="s">
        <v>102</v>
      </c>
      <c r="O311" s="48" t="s">
        <v>102</v>
      </c>
      <c r="P311" s="48" t="s">
        <v>4705</v>
      </c>
      <c r="Q311" s="48" t="s">
        <v>4705</v>
      </c>
      <c r="R311" s="48"/>
      <c r="S311" s="50">
        <v>2019</v>
      </c>
      <c r="T311" s="48" t="s">
        <v>4706</v>
      </c>
      <c r="U311" s="51"/>
      <c r="V311" s="108"/>
      <c r="W311" s="51"/>
      <c r="X311" s="51"/>
      <c r="Y311" s="48" t="s">
        <v>4707</v>
      </c>
      <c r="Z311" s="53"/>
      <c r="AA311" s="48" t="s">
        <v>63</v>
      </c>
      <c r="AB311" s="54" t="s">
        <v>5210</v>
      </c>
      <c r="AC311" s="53"/>
      <c r="AD311" s="53"/>
      <c r="AE311" s="52"/>
      <c r="AF311" s="48" t="s">
        <v>5783</v>
      </c>
      <c r="AG311" s="48"/>
      <c r="AH311" s="54"/>
      <c r="AI311" s="54" t="s">
        <v>5314</v>
      </c>
      <c r="AJ311" s="48">
        <v>100</v>
      </c>
      <c r="AK311" s="48" t="s">
        <v>295</v>
      </c>
      <c r="AL311" s="50" t="s">
        <v>4706</v>
      </c>
      <c r="AM311" s="55"/>
      <c r="AN311" s="50">
        <v>3</v>
      </c>
      <c r="AO311" s="55"/>
      <c r="AP311" s="55"/>
    </row>
    <row r="312" spans="1:42" ht="93" customHeight="1">
      <c r="A312" s="24">
        <f t="shared" si="0"/>
        <v>311</v>
      </c>
      <c r="B312" s="48" t="s">
        <v>5786</v>
      </c>
      <c r="C312" s="48" t="s">
        <v>2993</v>
      </c>
      <c r="D312" s="48" t="s">
        <v>5787</v>
      </c>
      <c r="E312" s="56" t="s">
        <v>2992</v>
      </c>
      <c r="F312" s="49" t="s">
        <v>5788</v>
      </c>
      <c r="G312" s="50" t="s">
        <v>3193</v>
      </c>
      <c r="H312" s="48" t="s">
        <v>2993</v>
      </c>
      <c r="I312" s="48" t="s">
        <v>2993</v>
      </c>
      <c r="J312" s="48" t="s">
        <v>5789</v>
      </c>
      <c r="K312" s="50"/>
      <c r="L312" s="50"/>
      <c r="M312" s="50"/>
      <c r="N312" s="50" t="s">
        <v>102</v>
      </c>
      <c r="O312" s="48" t="s">
        <v>102</v>
      </c>
      <c r="P312" s="48" t="s">
        <v>4720</v>
      </c>
      <c r="Q312" s="48" t="s">
        <v>4720</v>
      </c>
      <c r="R312" s="48"/>
      <c r="S312" s="50">
        <v>2017</v>
      </c>
      <c r="T312" s="48" t="s">
        <v>4706</v>
      </c>
      <c r="U312" s="51">
        <v>314000</v>
      </c>
      <c r="V312" s="107">
        <v>15230000</v>
      </c>
      <c r="W312" s="51"/>
      <c r="X312" s="51"/>
      <c r="Y312" s="48" t="s">
        <v>4707</v>
      </c>
      <c r="Z312" s="53"/>
      <c r="AA312" s="48" t="s">
        <v>63</v>
      </c>
      <c r="AB312" s="61"/>
      <c r="AC312" s="53"/>
      <c r="AD312" s="53"/>
      <c r="AE312" s="52"/>
      <c r="AF312" s="48" t="s">
        <v>35</v>
      </c>
      <c r="AG312" s="48" t="s">
        <v>5790</v>
      </c>
      <c r="AH312" s="54"/>
      <c r="AI312" s="54" t="s">
        <v>5314</v>
      </c>
      <c r="AJ312" s="48">
        <v>1000</v>
      </c>
      <c r="AK312" s="48" t="s">
        <v>5792</v>
      </c>
      <c r="AL312" s="50" t="s">
        <v>4706</v>
      </c>
      <c r="AM312" s="55"/>
      <c r="AN312" s="50">
        <v>3</v>
      </c>
      <c r="AO312" s="55"/>
      <c r="AP312" s="55"/>
    </row>
    <row r="313" spans="1:42" ht="93" customHeight="1">
      <c r="A313" s="24">
        <f t="shared" si="0"/>
        <v>312</v>
      </c>
      <c r="B313" s="48" t="s">
        <v>5795</v>
      </c>
      <c r="C313" s="48" t="s">
        <v>5796</v>
      </c>
      <c r="D313" s="48" t="s">
        <v>1533</v>
      </c>
      <c r="E313" s="56" t="s">
        <v>5797</v>
      </c>
      <c r="F313" s="49" t="s">
        <v>5798</v>
      </c>
      <c r="G313" s="50" t="s">
        <v>3180</v>
      </c>
      <c r="H313" s="48" t="s">
        <v>5796</v>
      </c>
      <c r="I313" s="48" t="s">
        <v>5796</v>
      </c>
      <c r="J313" s="48" t="s">
        <v>1535</v>
      </c>
      <c r="K313" s="50"/>
      <c r="L313" s="50"/>
      <c r="M313" s="50"/>
      <c r="N313" s="50" t="s">
        <v>102</v>
      </c>
      <c r="O313" s="48" t="s">
        <v>102</v>
      </c>
      <c r="P313" s="48" t="s">
        <v>4720</v>
      </c>
      <c r="Q313" s="48" t="s">
        <v>4705</v>
      </c>
      <c r="R313" s="48"/>
      <c r="S313" s="50">
        <v>2015</v>
      </c>
      <c r="T313" s="48" t="s">
        <v>4706</v>
      </c>
      <c r="U313" s="51">
        <v>1587500</v>
      </c>
      <c r="V313" s="107">
        <v>1480000</v>
      </c>
      <c r="W313" s="51"/>
      <c r="X313" s="51"/>
      <c r="Y313" s="48" t="s">
        <v>4707</v>
      </c>
      <c r="Z313" s="53"/>
      <c r="AA313" s="48" t="s">
        <v>63</v>
      </c>
      <c r="AB313" s="54" t="s">
        <v>4721</v>
      </c>
      <c r="AC313" s="53"/>
      <c r="AD313" s="53"/>
      <c r="AE313" s="52"/>
      <c r="AF313" s="48" t="s">
        <v>4758</v>
      </c>
      <c r="AG313" s="48" t="s">
        <v>5799</v>
      </c>
      <c r="AH313" s="54"/>
      <c r="AI313" s="54" t="s">
        <v>5314</v>
      </c>
      <c r="AJ313" s="48"/>
      <c r="AK313" s="48" t="s">
        <v>843</v>
      </c>
      <c r="AL313" s="50" t="s">
        <v>4706</v>
      </c>
      <c r="AM313" s="55"/>
      <c r="AN313" s="50">
        <v>2</v>
      </c>
      <c r="AO313" s="55"/>
      <c r="AP313" s="55"/>
    </row>
    <row r="314" spans="1:42" ht="93" customHeight="1">
      <c r="A314" s="24">
        <f t="shared" si="0"/>
        <v>313</v>
      </c>
      <c r="B314" s="48" t="s">
        <v>5802</v>
      </c>
      <c r="C314" s="48" t="s">
        <v>5803</v>
      </c>
      <c r="D314" s="48" t="s">
        <v>5804</v>
      </c>
      <c r="E314" s="56" t="s">
        <v>5805</v>
      </c>
      <c r="F314" s="49" t="s">
        <v>5806</v>
      </c>
      <c r="G314" s="50" t="s">
        <v>3180</v>
      </c>
      <c r="H314" s="48" t="s">
        <v>5803</v>
      </c>
      <c r="I314" s="48" t="s">
        <v>5803</v>
      </c>
      <c r="J314" s="48" t="s">
        <v>5807</v>
      </c>
      <c r="K314" s="50"/>
      <c r="L314" s="50"/>
      <c r="M314" s="50"/>
      <c r="N314" s="50" t="s">
        <v>102</v>
      </c>
      <c r="O314" s="48" t="s">
        <v>102</v>
      </c>
      <c r="P314" s="48" t="s">
        <v>4705</v>
      </c>
      <c r="Q314" s="48" t="s">
        <v>4705</v>
      </c>
      <c r="R314" s="48"/>
      <c r="S314" s="50">
        <v>2020</v>
      </c>
      <c r="T314" s="48" t="s">
        <v>4706</v>
      </c>
      <c r="U314" s="51"/>
      <c r="V314" s="108"/>
      <c r="W314" s="51"/>
      <c r="X314" s="51"/>
      <c r="Y314" s="48" t="s">
        <v>4707</v>
      </c>
      <c r="Z314" s="53"/>
      <c r="AA314" s="48" t="s">
        <v>63</v>
      </c>
      <c r="AB314" s="54" t="s">
        <v>5084</v>
      </c>
      <c r="AC314" s="53"/>
      <c r="AD314" s="53"/>
      <c r="AE314" s="52"/>
      <c r="AF314" s="48" t="s">
        <v>4836</v>
      </c>
      <c r="AG314" s="48" t="s">
        <v>5808</v>
      </c>
      <c r="AH314" s="54"/>
      <c r="AI314" s="54" t="s">
        <v>5314</v>
      </c>
      <c r="AJ314" s="48"/>
      <c r="AK314" s="48" t="s">
        <v>5810</v>
      </c>
      <c r="AL314" s="50" t="s">
        <v>4706</v>
      </c>
      <c r="AM314" s="55"/>
      <c r="AN314" s="50">
        <v>1</v>
      </c>
      <c r="AO314" s="55"/>
      <c r="AP314" s="55"/>
    </row>
    <row r="315" spans="1:42" ht="93" customHeight="1">
      <c r="A315" s="24">
        <f t="shared" si="0"/>
        <v>314</v>
      </c>
      <c r="B315" s="48" t="s">
        <v>5812</v>
      </c>
      <c r="C315" s="48" t="s">
        <v>5813</v>
      </c>
      <c r="D315" s="48" t="s">
        <v>5814</v>
      </c>
      <c r="E315" s="50" t="s">
        <v>5815</v>
      </c>
      <c r="F315" s="49" t="s">
        <v>5816</v>
      </c>
      <c r="G315" s="50" t="s">
        <v>3180</v>
      </c>
      <c r="H315" s="48" t="s">
        <v>5813</v>
      </c>
      <c r="I315" s="48" t="s">
        <v>5813</v>
      </c>
      <c r="J315" s="48" t="s">
        <v>5817</v>
      </c>
      <c r="K315" s="50"/>
      <c r="L315" s="50"/>
      <c r="M315" s="50"/>
      <c r="N315" s="50" t="s">
        <v>102</v>
      </c>
      <c r="O315" s="48" t="s">
        <v>102</v>
      </c>
      <c r="P315" s="48" t="s">
        <v>4705</v>
      </c>
      <c r="Q315" s="48" t="s">
        <v>4705</v>
      </c>
      <c r="R315" s="48"/>
      <c r="S315" s="50">
        <v>2020</v>
      </c>
      <c r="T315" s="48" t="s">
        <v>4706</v>
      </c>
      <c r="U315" s="51"/>
      <c r="V315" s="108"/>
      <c r="W315" s="51"/>
      <c r="X315" s="51"/>
      <c r="Y315" s="48" t="s">
        <v>4707</v>
      </c>
      <c r="Z315" s="53"/>
      <c r="AA315" s="48" t="s">
        <v>63</v>
      </c>
      <c r="AB315" s="61"/>
      <c r="AC315" s="53"/>
      <c r="AD315" s="53"/>
      <c r="AE315" s="52"/>
      <c r="AF315" s="48" t="s">
        <v>35</v>
      </c>
      <c r="AG315" s="48" t="s">
        <v>5426</v>
      </c>
      <c r="AH315" s="54"/>
      <c r="AI315" s="54" t="s">
        <v>5314</v>
      </c>
      <c r="AJ315" s="48">
        <v>50</v>
      </c>
      <c r="AK315" s="48" t="s">
        <v>5818</v>
      </c>
      <c r="AL315" s="50" t="s">
        <v>4706</v>
      </c>
      <c r="AM315" s="55"/>
      <c r="AN315" s="50">
        <v>2</v>
      </c>
      <c r="AO315" s="55"/>
      <c r="AP315" s="55"/>
    </row>
    <row r="316" spans="1:42" ht="93" customHeight="1">
      <c r="A316" s="24">
        <f t="shared" si="0"/>
        <v>315</v>
      </c>
      <c r="B316" s="48" t="s">
        <v>5819</v>
      </c>
      <c r="C316" s="48" t="s">
        <v>5820</v>
      </c>
      <c r="D316" s="48" t="s">
        <v>5821</v>
      </c>
      <c r="E316" s="56" t="s">
        <v>5822</v>
      </c>
      <c r="F316" s="49" t="s">
        <v>5823</v>
      </c>
      <c r="G316" s="50" t="s">
        <v>3193</v>
      </c>
      <c r="H316" s="48" t="s">
        <v>5820</v>
      </c>
      <c r="I316" s="48" t="s">
        <v>5820</v>
      </c>
      <c r="J316" s="48" t="s">
        <v>5824</v>
      </c>
      <c r="K316" s="50"/>
      <c r="L316" s="50"/>
      <c r="M316" s="50"/>
      <c r="N316" s="50" t="s">
        <v>102</v>
      </c>
      <c r="O316" s="48" t="s">
        <v>102</v>
      </c>
      <c r="P316" s="48" t="s">
        <v>4705</v>
      </c>
      <c r="Q316" s="48" t="s">
        <v>4720</v>
      </c>
      <c r="R316" s="48"/>
      <c r="S316" s="50">
        <v>2019</v>
      </c>
      <c r="T316" s="48" t="s">
        <v>4706</v>
      </c>
      <c r="U316" s="51"/>
      <c r="V316" s="107">
        <v>4711500</v>
      </c>
      <c r="W316" s="51"/>
      <c r="X316" s="51"/>
      <c r="Y316" s="48" t="s">
        <v>4707</v>
      </c>
      <c r="Z316" s="53"/>
      <c r="AA316" s="48" t="s">
        <v>63</v>
      </c>
      <c r="AB316" s="54" t="s">
        <v>5098</v>
      </c>
      <c r="AC316" s="53"/>
      <c r="AD316" s="53"/>
      <c r="AE316" s="52"/>
      <c r="AF316" s="48" t="s">
        <v>5825</v>
      </c>
      <c r="AG316" s="48" t="s">
        <v>5826</v>
      </c>
      <c r="AH316" s="54" t="s">
        <v>5564</v>
      </c>
      <c r="AI316" s="54" t="s">
        <v>5314</v>
      </c>
      <c r="AJ316" s="48">
        <v>300</v>
      </c>
      <c r="AK316" s="48" t="s">
        <v>295</v>
      </c>
      <c r="AL316" s="50" t="s">
        <v>4706</v>
      </c>
      <c r="AM316" s="55"/>
      <c r="AN316" s="50">
        <v>3</v>
      </c>
      <c r="AO316" s="55"/>
      <c r="AP316" s="55"/>
    </row>
    <row r="317" spans="1:42" ht="93" customHeight="1">
      <c r="A317" s="24">
        <f t="shared" si="0"/>
        <v>316</v>
      </c>
      <c r="B317" s="48" t="s">
        <v>5828</v>
      </c>
      <c r="C317" s="48" t="s">
        <v>5829</v>
      </c>
      <c r="D317" s="48" t="s">
        <v>5830</v>
      </c>
      <c r="E317" s="56" t="s">
        <v>5831</v>
      </c>
      <c r="F317" s="49" t="s">
        <v>5832</v>
      </c>
      <c r="G317" s="50" t="s">
        <v>3180</v>
      </c>
      <c r="H317" s="48" t="s">
        <v>5829</v>
      </c>
      <c r="I317" s="48" t="s">
        <v>5829</v>
      </c>
      <c r="J317" s="48" t="s">
        <v>5833</v>
      </c>
      <c r="K317" s="50"/>
      <c r="L317" s="50"/>
      <c r="M317" s="50"/>
      <c r="N317" s="50" t="s">
        <v>102</v>
      </c>
      <c r="O317" s="48" t="s">
        <v>102</v>
      </c>
      <c r="P317" s="48" t="s">
        <v>4720</v>
      </c>
      <c r="Q317" s="48" t="s">
        <v>4720</v>
      </c>
      <c r="R317" s="48"/>
      <c r="S317" s="50">
        <v>2018</v>
      </c>
      <c r="T317" s="48" t="s">
        <v>4706</v>
      </c>
      <c r="U317" s="51"/>
      <c r="V317" s="108">
        <v>70000</v>
      </c>
      <c r="W317" s="51"/>
      <c r="X317" s="51"/>
      <c r="Y317" s="48" t="s">
        <v>4707</v>
      </c>
      <c r="Z317" s="53"/>
      <c r="AA317" s="48" t="s">
        <v>63</v>
      </c>
      <c r="AB317" s="54" t="s">
        <v>4943</v>
      </c>
      <c r="AC317" s="53"/>
      <c r="AD317" s="53"/>
      <c r="AE317" s="52"/>
      <c r="AF317" s="48" t="s">
        <v>114</v>
      </c>
      <c r="AG317" s="48" t="s">
        <v>5448</v>
      </c>
      <c r="AH317" s="54"/>
      <c r="AI317" s="54" t="s">
        <v>5411</v>
      </c>
      <c r="AJ317" s="48">
        <v>200</v>
      </c>
      <c r="AK317" s="48" t="s">
        <v>5835</v>
      </c>
      <c r="AL317" s="50" t="s">
        <v>4706</v>
      </c>
      <c r="AM317" s="55"/>
      <c r="AN317" s="50">
        <v>1</v>
      </c>
      <c r="AO317" s="55"/>
      <c r="AP317" s="55"/>
    </row>
    <row r="318" spans="1:42" ht="93" customHeight="1">
      <c r="A318" s="24">
        <f t="shared" si="0"/>
        <v>317</v>
      </c>
      <c r="B318" s="48" t="s">
        <v>5837</v>
      </c>
      <c r="C318" s="48" t="s">
        <v>5838</v>
      </c>
      <c r="D318" s="48" t="s">
        <v>5839</v>
      </c>
      <c r="E318" s="49" t="s">
        <v>5840</v>
      </c>
      <c r="F318" s="49" t="s">
        <v>5841</v>
      </c>
      <c r="G318" s="50" t="s">
        <v>3180</v>
      </c>
      <c r="H318" s="48" t="s">
        <v>5838</v>
      </c>
      <c r="I318" s="48" t="s">
        <v>5838</v>
      </c>
      <c r="J318" s="48" t="s">
        <v>5842</v>
      </c>
      <c r="K318" s="50"/>
      <c r="L318" s="50"/>
      <c r="M318" s="50"/>
      <c r="N318" s="50" t="s">
        <v>102</v>
      </c>
      <c r="O318" s="48" t="s">
        <v>102</v>
      </c>
      <c r="P318" s="48" t="s">
        <v>4720</v>
      </c>
      <c r="Q318" s="65"/>
      <c r="R318" s="65"/>
      <c r="S318" s="50">
        <v>2020</v>
      </c>
      <c r="T318" s="48" t="s">
        <v>4706</v>
      </c>
      <c r="U318" s="51">
        <v>2340000</v>
      </c>
      <c r="V318" s="108">
        <v>15306000</v>
      </c>
      <c r="W318" s="51"/>
      <c r="X318" s="51"/>
      <c r="Y318" s="48" t="s">
        <v>4707</v>
      </c>
      <c r="Z318" s="65"/>
      <c r="AA318" s="48" t="s">
        <v>63</v>
      </c>
      <c r="AB318" s="61"/>
      <c r="AC318" s="65"/>
      <c r="AD318" s="65"/>
      <c r="AE318" s="52"/>
      <c r="AF318" s="48" t="s">
        <v>4758</v>
      </c>
      <c r="AG318" s="48" t="s">
        <v>5843</v>
      </c>
      <c r="AH318" s="54"/>
      <c r="AI318" s="54" t="s">
        <v>5314</v>
      </c>
      <c r="AJ318" s="48" t="s">
        <v>5845</v>
      </c>
      <c r="AK318" s="48" t="s">
        <v>843</v>
      </c>
      <c r="AL318" s="50" t="s">
        <v>4706</v>
      </c>
      <c r="AM318" s="55"/>
      <c r="AN318" s="50">
        <v>2</v>
      </c>
      <c r="AO318" s="55"/>
      <c r="AP318" s="55"/>
    </row>
    <row r="319" spans="1:42" ht="93" customHeight="1">
      <c r="A319" s="24">
        <f t="shared" si="0"/>
        <v>318</v>
      </c>
      <c r="B319" s="48" t="s">
        <v>5847</v>
      </c>
      <c r="C319" s="48" t="s">
        <v>5848</v>
      </c>
      <c r="D319" s="48" t="s">
        <v>5849</v>
      </c>
      <c r="E319" s="48" t="s">
        <v>5850</v>
      </c>
      <c r="F319" s="49" t="s">
        <v>5851</v>
      </c>
      <c r="G319" s="50" t="s">
        <v>3193</v>
      </c>
      <c r="H319" s="48" t="s">
        <v>5848</v>
      </c>
      <c r="I319" s="48" t="s">
        <v>5848</v>
      </c>
      <c r="J319" s="48" t="s">
        <v>5852</v>
      </c>
      <c r="K319" s="50"/>
      <c r="L319" s="50"/>
      <c r="M319" s="50"/>
      <c r="N319" s="50" t="s">
        <v>102</v>
      </c>
      <c r="O319" s="48" t="s">
        <v>102</v>
      </c>
      <c r="P319" s="48" t="s">
        <v>5853</v>
      </c>
      <c r="Q319" s="48" t="s">
        <v>5853</v>
      </c>
      <c r="R319" s="48"/>
      <c r="S319" s="50">
        <v>2017</v>
      </c>
      <c r="T319" s="48" t="s">
        <v>4706</v>
      </c>
      <c r="U319" s="51"/>
      <c r="V319" s="108"/>
      <c r="W319" s="51"/>
      <c r="X319" s="51"/>
      <c r="Y319" s="48" t="s">
        <v>4707</v>
      </c>
      <c r="Z319" s="53"/>
      <c r="AA319" s="48" t="s">
        <v>63</v>
      </c>
      <c r="AB319" s="54" t="s">
        <v>4746</v>
      </c>
      <c r="AC319" s="53"/>
      <c r="AD319" s="53"/>
      <c r="AE319" s="52"/>
      <c r="AF319" s="48" t="s">
        <v>4854</v>
      </c>
      <c r="AG319" s="48" t="s">
        <v>4793</v>
      </c>
      <c r="AH319" s="54">
        <v>10000</v>
      </c>
      <c r="AI319" s="54" t="s">
        <v>5314</v>
      </c>
      <c r="AJ319" s="48">
        <v>500</v>
      </c>
      <c r="AK319" s="48" t="s">
        <v>105</v>
      </c>
      <c r="AL319" s="50" t="s">
        <v>4706</v>
      </c>
      <c r="AM319" s="55"/>
      <c r="AN319" s="50">
        <v>1</v>
      </c>
      <c r="AO319" s="55"/>
      <c r="AP319" s="55"/>
    </row>
    <row r="320" spans="1:42" ht="93" customHeight="1">
      <c r="A320" s="24">
        <f t="shared" si="0"/>
        <v>319</v>
      </c>
      <c r="B320" s="50" t="s">
        <v>5854</v>
      </c>
      <c r="C320" s="50" t="s">
        <v>5855</v>
      </c>
      <c r="D320" s="50" t="s">
        <v>5856</v>
      </c>
      <c r="E320" s="48" t="s">
        <v>5857</v>
      </c>
      <c r="F320" s="49" t="s">
        <v>5858</v>
      </c>
      <c r="G320" s="50" t="s">
        <v>3193</v>
      </c>
      <c r="H320" s="50" t="s">
        <v>5855</v>
      </c>
      <c r="I320" s="50" t="s">
        <v>5855</v>
      </c>
      <c r="J320" s="50" t="s">
        <v>5859</v>
      </c>
      <c r="K320" s="50"/>
      <c r="L320" s="50"/>
      <c r="M320" s="50"/>
      <c r="N320" s="50" t="s">
        <v>102</v>
      </c>
      <c r="O320" s="48" t="s">
        <v>102</v>
      </c>
      <c r="P320" s="48" t="s">
        <v>5853</v>
      </c>
      <c r="Q320" s="48" t="s">
        <v>5853</v>
      </c>
      <c r="R320" s="48"/>
      <c r="S320" s="50">
        <v>2020</v>
      </c>
      <c r="T320" s="48" t="s">
        <v>4706</v>
      </c>
      <c r="U320" s="51"/>
      <c r="V320" s="108"/>
      <c r="W320" s="51"/>
      <c r="X320" s="51"/>
      <c r="Y320" s="48" t="s">
        <v>4707</v>
      </c>
      <c r="Z320" s="53"/>
      <c r="AA320" s="48" t="s">
        <v>63</v>
      </c>
      <c r="AB320" s="54" t="s">
        <v>5860</v>
      </c>
      <c r="AC320" s="53"/>
      <c r="AD320" s="53"/>
      <c r="AE320" s="66"/>
      <c r="AF320" s="50" t="s">
        <v>5861</v>
      </c>
      <c r="AG320" s="50" t="s">
        <v>5862</v>
      </c>
      <c r="AH320" s="67"/>
      <c r="AI320" s="67" t="s">
        <v>5314</v>
      </c>
      <c r="AJ320" s="48">
        <v>50</v>
      </c>
      <c r="AK320" s="50" t="s">
        <v>82</v>
      </c>
      <c r="AL320" s="50" t="s">
        <v>4706</v>
      </c>
      <c r="AM320" s="55"/>
      <c r="AN320" s="50">
        <v>2</v>
      </c>
      <c r="AO320" s="55"/>
      <c r="AP320" s="55"/>
    </row>
    <row r="321" spans="1:42" ht="88.5" customHeight="1">
      <c r="A321" s="24">
        <f t="shared" si="0"/>
        <v>320</v>
      </c>
      <c r="B321" s="50" t="s">
        <v>5864</v>
      </c>
      <c r="C321" s="50" t="s">
        <v>5865</v>
      </c>
      <c r="D321" s="50" t="s">
        <v>5866</v>
      </c>
      <c r="E321" s="50" t="s">
        <v>5867</v>
      </c>
      <c r="F321" s="49" t="s">
        <v>5868</v>
      </c>
      <c r="G321" s="50" t="s">
        <v>3180</v>
      </c>
      <c r="H321" s="50" t="s">
        <v>5865</v>
      </c>
      <c r="I321" s="50" t="s">
        <v>5865</v>
      </c>
      <c r="J321" s="50" t="s">
        <v>5869</v>
      </c>
      <c r="K321" s="50"/>
      <c r="L321" s="50"/>
      <c r="M321" s="50"/>
      <c r="N321" s="50" t="s">
        <v>102</v>
      </c>
      <c r="O321" s="48" t="s">
        <v>102</v>
      </c>
      <c r="P321" s="55" t="s">
        <v>4720</v>
      </c>
      <c r="Q321" s="55" t="s">
        <v>5870</v>
      </c>
      <c r="R321" s="55"/>
      <c r="S321" s="50">
        <v>2015</v>
      </c>
      <c r="T321" s="48" t="s">
        <v>4706</v>
      </c>
      <c r="U321" s="68">
        <v>410000</v>
      </c>
      <c r="V321" s="113">
        <v>10000</v>
      </c>
      <c r="W321" s="68"/>
      <c r="X321" s="68"/>
      <c r="Y321" s="50" t="s">
        <v>5636</v>
      </c>
      <c r="Z321" s="55"/>
      <c r="AA321" s="48" t="s">
        <v>63</v>
      </c>
      <c r="AB321" s="67" t="s">
        <v>4970</v>
      </c>
      <c r="AC321" s="55"/>
      <c r="AD321" s="55"/>
      <c r="AE321" s="66"/>
      <c r="AF321" s="50" t="s">
        <v>5871</v>
      </c>
      <c r="AG321" s="50" t="s">
        <v>5872</v>
      </c>
      <c r="AH321" s="67"/>
      <c r="AI321" s="67" t="s">
        <v>5314</v>
      </c>
      <c r="AJ321" s="50">
        <v>1000</v>
      </c>
      <c r="AK321" s="50" t="s">
        <v>5873</v>
      </c>
      <c r="AL321" s="50" t="s">
        <v>4706</v>
      </c>
      <c r="AM321" s="55"/>
      <c r="AN321" s="50">
        <v>4</v>
      </c>
      <c r="AO321" s="55"/>
      <c r="AP321" s="55"/>
    </row>
    <row r="322" spans="1:42" ht="98.25" customHeight="1">
      <c r="A322" s="24">
        <f t="shared" si="0"/>
        <v>321</v>
      </c>
      <c r="B322" s="50" t="s">
        <v>1263</v>
      </c>
      <c r="C322" s="50" t="s">
        <v>1265</v>
      </c>
      <c r="D322" s="50" t="s">
        <v>1266</v>
      </c>
      <c r="E322" s="50" t="s">
        <v>5875</v>
      </c>
      <c r="F322" s="49" t="s">
        <v>5876</v>
      </c>
      <c r="G322" s="50" t="s">
        <v>3180</v>
      </c>
      <c r="H322" s="50" t="s">
        <v>1265</v>
      </c>
      <c r="I322" s="50" t="s">
        <v>1265</v>
      </c>
      <c r="J322" s="50" t="s">
        <v>1268</v>
      </c>
      <c r="K322" s="50"/>
      <c r="L322" s="50"/>
      <c r="M322" s="50"/>
      <c r="N322" s="50" t="s">
        <v>102</v>
      </c>
      <c r="O322" s="48" t="s">
        <v>102</v>
      </c>
      <c r="P322" s="55" t="s">
        <v>4720</v>
      </c>
      <c r="Q322" s="55" t="s">
        <v>4720</v>
      </c>
      <c r="R322" s="55"/>
      <c r="S322" s="50">
        <v>2020</v>
      </c>
      <c r="T322" s="48" t="s">
        <v>4706</v>
      </c>
      <c r="U322" s="68">
        <v>1790000</v>
      </c>
      <c r="V322" s="113">
        <v>4760000</v>
      </c>
      <c r="W322" s="68"/>
      <c r="X322" s="68"/>
      <c r="Y322" s="50" t="s">
        <v>4707</v>
      </c>
      <c r="Z322" s="55"/>
      <c r="AA322" s="48" t="s">
        <v>63</v>
      </c>
      <c r="AB322" s="67" t="s">
        <v>4735</v>
      </c>
      <c r="AC322" s="55"/>
      <c r="AD322" s="55"/>
      <c r="AE322" s="66"/>
      <c r="AF322" s="50" t="s">
        <v>35</v>
      </c>
      <c r="AG322" s="50" t="s">
        <v>5877</v>
      </c>
      <c r="AH322" s="67">
        <v>10000</v>
      </c>
      <c r="AI322" s="67" t="s">
        <v>5314</v>
      </c>
      <c r="AJ322" s="50">
        <v>900</v>
      </c>
      <c r="AK322" s="50" t="s">
        <v>5878</v>
      </c>
      <c r="AL322" s="50" t="s">
        <v>4706</v>
      </c>
      <c r="AM322" s="55"/>
      <c r="AN322" s="50">
        <v>2</v>
      </c>
      <c r="AO322" s="55"/>
      <c r="AP322" s="55"/>
    </row>
    <row r="323" spans="1:42" ht="80.25" customHeight="1">
      <c r="A323" s="24">
        <f t="shared" si="0"/>
        <v>322</v>
      </c>
      <c r="B323" s="50" t="s">
        <v>5881</v>
      </c>
      <c r="C323" s="50" t="s">
        <v>5882</v>
      </c>
      <c r="D323" s="50" t="s">
        <v>5883</v>
      </c>
      <c r="E323" s="49" t="s">
        <v>5884</v>
      </c>
      <c r="F323" s="49" t="s">
        <v>5885</v>
      </c>
      <c r="G323" s="50" t="s">
        <v>3180</v>
      </c>
      <c r="H323" s="50" t="s">
        <v>5882</v>
      </c>
      <c r="I323" s="50" t="s">
        <v>5882</v>
      </c>
      <c r="J323" s="50" t="s">
        <v>5886</v>
      </c>
      <c r="K323" s="50"/>
      <c r="L323" s="50"/>
      <c r="M323" s="50"/>
      <c r="N323" s="50" t="s">
        <v>102</v>
      </c>
      <c r="O323" s="47"/>
      <c r="P323" s="50" t="s">
        <v>5853</v>
      </c>
      <c r="Q323" s="50" t="s">
        <v>5853</v>
      </c>
      <c r="R323" s="50"/>
      <c r="S323" s="50">
        <v>2019</v>
      </c>
      <c r="T323" s="48" t="s">
        <v>4706</v>
      </c>
      <c r="U323" s="68">
        <v>0</v>
      </c>
      <c r="V323" s="114">
        <v>22045000</v>
      </c>
      <c r="W323" s="68">
        <v>33446000</v>
      </c>
      <c r="X323" s="68"/>
      <c r="Y323" s="50" t="s">
        <v>4707</v>
      </c>
      <c r="Z323" s="69"/>
      <c r="AA323" s="48" t="s">
        <v>63</v>
      </c>
      <c r="AB323" s="67">
        <v>5000000</v>
      </c>
      <c r="AC323" s="69"/>
      <c r="AD323" s="69"/>
      <c r="AE323" s="66"/>
      <c r="AF323" s="50" t="s">
        <v>35</v>
      </c>
      <c r="AG323" s="50" t="s">
        <v>4793</v>
      </c>
      <c r="AH323" s="67">
        <v>12000</v>
      </c>
      <c r="AI323" s="67" t="s">
        <v>5314</v>
      </c>
      <c r="AJ323" s="50">
        <v>200</v>
      </c>
      <c r="AK323" s="50" t="s">
        <v>105</v>
      </c>
      <c r="AL323" s="50" t="s">
        <v>4706</v>
      </c>
      <c r="AM323" s="55"/>
      <c r="AN323" s="50">
        <v>1</v>
      </c>
      <c r="AO323" s="55"/>
      <c r="AP323" s="55"/>
    </row>
    <row r="324" spans="1:42" ht="80.25" customHeight="1">
      <c r="A324" s="24">
        <f t="shared" si="0"/>
        <v>323</v>
      </c>
      <c r="B324" s="50" t="s">
        <v>5887</v>
      </c>
      <c r="C324" s="50" t="s">
        <v>5888</v>
      </c>
      <c r="D324" s="50" t="s">
        <v>5889</v>
      </c>
      <c r="E324" s="50" t="s">
        <v>5890</v>
      </c>
      <c r="F324" s="49" t="s">
        <v>5891</v>
      </c>
      <c r="G324" s="50" t="s">
        <v>3193</v>
      </c>
      <c r="H324" s="50" t="s">
        <v>5888</v>
      </c>
      <c r="I324" s="50" t="s">
        <v>5888</v>
      </c>
      <c r="J324" s="50" t="s">
        <v>5892</v>
      </c>
      <c r="K324" s="50"/>
      <c r="L324" s="50"/>
      <c r="M324" s="50"/>
      <c r="N324" s="50" t="s">
        <v>102</v>
      </c>
      <c r="O324" s="47"/>
      <c r="P324" s="50"/>
      <c r="Q324" s="50"/>
      <c r="R324" s="50"/>
      <c r="S324" s="50">
        <v>2014</v>
      </c>
      <c r="T324" s="48" t="s">
        <v>4706</v>
      </c>
      <c r="U324" s="68">
        <v>5468400</v>
      </c>
      <c r="V324" s="114">
        <v>19786700</v>
      </c>
      <c r="W324" s="68"/>
      <c r="X324" s="68"/>
      <c r="Y324" s="50" t="s">
        <v>4707</v>
      </c>
      <c r="Z324" s="69"/>
      <c r="AA324" s="48" t="s">
        <v>63</v>
      </c>
      <c r="AB324" s="70"/>
      <c r="AC324" s="69"/>
      <c r="AD324" s="69"/>
      <c r="AE324" s="66"/>
      <c r="AF324" s="50" t="s">
        <v>35</v>
      </c>
      <c r="AG324" s="50" t="s">
        <v>5893</v>
      </c>
      <c r="AH324" s="67">
        <v>18000</v>
      </c>
      <c r="AI324" s="67" t="s">
        <v>5314</v>
      </c>
      <c r="AJ324" s="50"/>
      <c r="AK324" s="50" t="s">
        <v>105</v>
      </c>
      <c r="AL324" s="50" t="s">
        <v>4706</v>
      </c>
      <c r="AM324" s="55"/>
      <c r="AN324" s="50">
        <v>3</v>
      </c>
      <c r="AO324" s="55"/>
      <c r="AP324" s="55"/>
    </row>
    <row r="325" spans="1:42" ht="95.25" customHeight="1">
      <c r="A325" s="24">
        <f t="shared" si="0"/>
        <v>324</v>
      </c>
      <c r="B325" s="50" t="s">
        <v>5896</v>
      </c>
      <c r="C325" s="50" t="s">
        <v>5897</v>
      </c>
      <c r="D325" s="50" t="s">
        <v>5898</v>
      </c>
      <c r="E325" s="50">
        <v>357809090870002</v>
      </c>
      <c r="F325" s="49" t="s">
        <v>5899</v>
      </c>
      <c r="G325" s="50" t="s">
        <v>3193</v>
      </c>
      <c r="H325" s="50" t="s">
        <v>5897</v>
      </c>
      <c r="I325" s="50" t="s">
        <v>5897</v>
      </c>
      <c r="J325" s="50" t="s">
        <v>5900</v>
      </c>
      <c r="K325" s="50"/>
      <c r="L325" s="50"/>
      <c r="M325" s="50"/>
      <c r="N325" s="50" t="s">
        <v>102</v>
      </c>
      <c r="O325" s="50" t="s">
        <v>102</v>
      </c>
      <c r="P325" s="50" t="s">
        <v>102</v>
      </c>
      <c r="Q325" s="50" t="s">
        <v>102</v>
      </c>
      <c r="R325" s="50"/>
      <c r="S325" s="50">
        <v>2020</v>
      </c>
      <c r="T325" s="48" t="s">
        <v>4706</v>
      </c>
      <c r="U325" s="68"/>
      <c r="V325" s="114">
        <v>8976000</v>
      </c>
      <c r="W325" s="68"/>
      <c r="X325" s="68"/>
      <c r="Y325" s="50" t="s">
        <v>5636</v>
      </c>
      <c r="Z325" s="69"/>
      <c r="AA325" s="48" t="s">
        <v>63</v>
      </c>
      <c r="AB325" s="70"/>
      <c r="AC325" s="69"/>
      <c r="AD325" s="69"/>
      <c r="AE325" s="66"/>
      <c r="AF325" s="50" t="s">
        <v>35</v>
      </c>
      <c r="AG325" s="50" t="s">
        <v>5901</v>
      </c>
      <c r="AH325" s="67">
        <v>2000</v>
      </c>
      <c r="AI325" s="67" t="s">
        <v>5902</v>
      </c>
      <c r="AJ325" s="47"/>
      <c r="AK325" s="50" t="s">
        <v>105</v>
      </c>
      <c r="AL325" s="50" t="s">
        <v>4706</v>
      </c>
      <c r="AM325" s="55"/>
      <c r="AN325" s="50">
        <v>1</v>
      </c>
      <c r="AO325" s="55"/>
      <c r="AP325" s="55"/>
    </row>
    <row r="326" spans="1:42" ht="95.25" customHeight="1">
      <c r="A326" s="24">
        <f t="shared" si="0"/>
        <v>325</v>
      </c>
      <c r="B326" s="50" t="s">
        <v>5904</v>
      </c>
      <c r="C326" s="50" t="s">
        <v>5905</v>
      </c>
      <c r="D326" s="50" t="s">
        <v>5906</v>
      </c>
      <c r="E326" s="50" t="s">
        <v>5907</v>
      </c>
      <c r="F326" s="49" t="s">
        <v>5908</v>
      </c>
      <c r="G326" s="50" t="s">
        <v>3180</v>
      </c>
      <c r="H326" s="50" t="s">
        <v>5905</v>
      </c>
      <c r="I326" s="50" t="s">
        <v>5905</v>
      </c>
      <c r="J326" s="48" t="s">
        <v>5909</v>
      </c>
      <c r="K326" s="50"/>
      <c r="L326" s="50"/>
      <c r="M326" s="50"/>
      <c r="N326" s="50" t="s">
        <v>102</v>
      </c>
      <c r="O326" s="50" t="s">
        <v>102</v>
      </c>
      <c r="P326" s="50" t="s">
        <v>102</v>
      </c>
      <c r="Q326" s="50" t="s">
        <v>102</v>
      </c>
      <c r="R326" s="50"/>
      <c r="S326" s="50">
        <v>2016</v>
      </c>
      <c r="T326" s="48" t="s">
        <v>4706</v>
      </c>
      <c r="U326" s="68">
        <v>488000</v>
      </c>
      <c r="V326" s="114"/>
      <c r="W326" s="68"/>
      <c r="X326" s="68"/>
      <c r="Y326" s="50" t="s">
        <v>4707</v>
      </c>
      <c r="Z326" s="69"/>
      <c r="AA326" s="48" t="s">
        <v>63</v>
      </c>
      <c r="AB326" s="70"/>
      <c r="AC326" s="69"/>
      <c r="AD326" s="69"/>
      <c r="AE326" s="66"/>
      <c r="AF326" s="50" t="s">
        <v>170</v>
      </c>
      <c r="AG326" s="50" t="s">
        <v>5910</v>
      </c>
      <c r="AH326" s="67"/>
      <c r="AI326" s="67" t="s">
        <v>5911</v>
      </c>
      <c r="AJ326" s="47"/>
      <c r="AK326" s="50" t="s">
        <v>105</v>
      </c>
      <c r="AL326" s="50" t="s">
        <v>4706</v>
      </c>
      <c r="AM326" s="55"/>
      <c r="AN326" s="50">
        <v>20</v>
      </c>
      <c r="AO326" s="55"/>
      <c r="AP326" s="55"/>
    </row>
    <row r="327" spans="1:42" ht="95.25" customHeight="1">
      <c r="A327" s="24">
        <f t="shared" si="0"/>
        <v>326</v>
      </c>
      <c r="B327" s="50" t="s">
        <v>5912</v>
      </c>
      <c r="C327" s="50" t="s">
        <v>5913</v>
      </c>
      <c r="D327" s="50" t="s">
        <v>5914</v>
      </c>
      <c r="E327" s="50" t="s">
        <v>5915</v>
      </c>
      <c r="F327" s="49" t="s">
        <v>5916</v>
      </c>
      <c r="G327" s="50" t="s">
        <v>3180</v>
      </c>
      <c r="H327" s="50" t="s">
        <v>5913</v>
      </c>
      <c r="I327" s="50" t="s">
        <v>5913</v>
      </c>
      <c r="J327" s="50" t="s">
        <v>5917</v>
      </c>
      <c r="K327" s="50"/>
      <c r="L327" s="50"/>
      <c r="M327" s="50"/>
      <c r="N327" s="50" t="s">
        <v>102</v>
      </c>
      <c r="O327" s="50" t="s">
        <v>102</v>
      </c>
      <c r="P327" s="50" t="s">
        <v>102</v>
      </c>
      <c r="Q327" s="50" t="s">
        <v>102</v>
      </c>
      <c r="R327" s="50"/>
      <c r="S327" s="50">
        <v>2019</v>
      </c>
      <c r="T327" s="48" t="s">
        <v>4706</v>
      </c>
      <c r="U327" s="68">
        <v>0</v>
      </c>
      <c r="V327" s="113">
        <v>500000</v>
      </c>
      <c r="W327" s="68">
        <v>985000</v>
      </c>
      <c r="X327" s="68"/>
      <c r="Y327" s="50" t="s">
        <v>4707</v>
      </c>
      <c r="Z327" s="69"/>
      <c r="AA327" s="50" t="s">
        <v>63</v>
      </c>
      <c r="AB327" s="67">
        <v>25000000</v>
      </c>
      <c r="AC327" s="69"/>
      <c r="AD327" s="69"/>
      <c r="AE327" s="66"/>
      <c r="AF327" s="50" t="s">
        <v>35</v>
      </c>
      <c r="AG327" s="50" t="s">
        <v>5918</v>
      </c>
      <c r="AH327" s="67" t="s">
        <v>5919</v>
      </c>
      <c r="AI327" s="67" t="s">
        <v>5411</v>
      </c>
      <c r="AJ327" s="47"/>
      <c r="AK327" s="50" t="s">
        <v>105</v>
      </c>
      <c r="AL327" s="50" t="s">
        <v>4706</v>
      </c>
      <c r="AM327" s="55"/>
      <c r="AN327" s="50">
        <v>10</v>
      </c>
      <c r="AO327" s="55"/>
      <c r="AP327" s="55"/>
    </row>
    <row r="328" spans="1:42" ht="95.25" customHeight="1">
      <c r="A328" s="24">
        <f t="shared" si="0"/>
        <v>327</v>
      </c>
      <c r="B328" s="50" t="s">
        <v>5922</v>
      </c>
      <c r="C328" s="50" t="s">
        <v>5923</v>
      </c>
      <c r="D328" s="50" t="s">
        <v>5924</v>
      </c>
      <c r="E328" s="50" t="s">
        <v>5925</v>
      </c>
      <c r="F328" s="49" t="s">
        <v>5926</v>
      </c>
      <c r="G328" s="50" t="s">
        <v>3180</v>
      </c>
      <c r="H328" s="50" t="s">
        <v>5923</v>
      </c>
      <c r="I328" s="50" t="s">
        <v>5923</v>
      </c>
      <c r="J328" s="50" t="s">
        <v>5927</v>
      </c>
      <c r="K328" s="50"/>
      <c r="L328" s="50"/>
      <c r="M328" s="50"/>
      <c r="N328" s="50" t="s">
        <v>102</v>
      </c>
      <c r="O328" s="50" t="s">
        <v>102</v>
      </c>
      <c r="P328" s="50" t="s">
        <v>102</v>
      </c>
      <c r="Q328" s="50" t="s">
        <v>102</v>
      </c>
      <c r="R328" s="50"/>
      <c r="S328" s="50">
        <v>2017</v>
      </c>
      <c r="T328" s="48" t="s">
        <v>4706</v>
      </c>
      <c r="U328" s="68">
        <v>695500</v>
      </c>
      <c r="V328" s="114">
        <v>5300000</v>
      </c>
      <c r="W328" s="68">
        <v>100000</v>
      </c>
      <c r="X328" s="68"/>
      <c r="Y328" s="50" t="s">
        <v>4707</v>
      </c>
      <c r="Z328" s="69"/>
      <c r="AA328" s="50" t="s">
        <v>63</v>
      </c>
      <c r="AB328" s="67">
        <v>10000000</v>
      </c>
      <c r="AC328" s="69"/>
      <c r="AD328" s="69"/>
      <c r="AE328" s="66"/>
      <c r="AF328" s="50" t="s">
        <v>5928</v>
      </c>
      <c r="AG328" s="50" t="s">
        <v>5929</v>
      </c>
      <c r="AH328" s="67" t="s">
        <v>5930</v>
      </c>
      <c r="AI328" s="67" t="s">
        <v>5314</v>
      </c>
      <c r="AJ328" s="47"/>
      <c r="AK328" s="50" t="s">
        <v>105</v>
      </c>
      <c r="AL328" s="50" t="s">
        <v>4706</v>
      </c>
      <c r="AM328" s="55"/>
      <c r="AN328" s="50">
        <v>3</v>
      </c>
      <c r="AO328" s="55"/>
      <c r="AP328" s="55"/>
    </row>
    <row r="329" spans="1:42" ht="95.25" customHeight="1">
      <c r="A329" s="24">
        <f t="shared" si="0"/>
        <v>328</v>
      </c>
      <c r="B329" s="50" t="s">
        <v>5931</v>
      </c>
      <c r="C329" s="50" t="s">
        <v>5750</v>
      </c>
      <c r="D329" s="50" t="s">
        <v>5932</v>
      </c>
      <c r="E329" s="50" t="s">
        <v>5933</v>
      </c>
      <c r="F329" s="49" t="s">
        <v>5934</v>
      </c>
      <c r="G329" s="50" t="s">
        <v>3193</v>
      </c>
      <c r="H329" s="50" t="s">
        <v>5750</v>
      </c>
      <c r="I329" s="50" t="s">
        <v>5750</v>
      </c>
      <c r="J329" s="50" t="s">
        <v>5935</v>
      </c>
      <c r="K329" s="50"/>
      <c r="L329" s="50"/>
      <c r="M329" s="50"/>
      <c r="N329" s="50" t="s">
        <v>102</v>
      </c>
      <c r="O329" s="49" t="s">
        <v>102</v>
      </c>
      <c r="P329" s="49" t="s">
        <v>102</v>
      </c>
      <c r="Q329" s="49" t="s">
        <v>102</v>
      </c>
      <c r="R329" s="50"/>
      <c r="S329" s="50">
        <v>2020</v>
      </c>
      <c r="T329" s="48" t="s">
        <v>4706</v>
      </c>
      <c r="U329" s="68">
        <v>0</v>
      </c>
      <c r="V329" s="114">
        <v>0</v>
      </c>
      <c r="W329" s="68">
        <v>160000</v>
      </c>
      <c r="X329" s="68"/>
      <c r="Y329" s="50" t="s">
        <v>4707</v>
      </c>
      <c r="Z329" s="69"/>
      <c r="AA329" s="50" t="s">
        <v>63</v>
      </c>
      <c r="AB329" s="67">
        <v>2000000</v>
      </c>
      <c r="AC329" s="69"/>
      <c r="AD329" s="69"/>
      <c r="AE329" s="52"/>
      <c r="AF329" s="48" t="s">
        <v>114</v>
      </c>
      <c r="AG329" s="48" t="s">
        <v>5936</v>
      </c>
      <c r="AH329" s="54">
        <v>2000</v>
      </c>
      <c r="AI329" s="54" t="s">
        <v>5314</v>
      </c>
      <c r="AJ329" s="47"/>
      <c r="AK329" s="50" t="s">
        <v>105</v>
      </c>
      <c r="AL329" s="50" t="s">
        <v>4706</v>
      </c>
      <c r="AM329" s="55"/>
      <c r="AN329" s="50">
        <v>3</v>
      </c>
      <c r="AO329" s="55"/>
      <c r="AP329" s="55"/>
    </row>
    <row r="330" spans="1:42" ht="95.25" customHeight="1">
      <c r="A330" s="24">
        <f t="shared" si="0"/>
        <v>329</v>
      </c>
      <c r="B330" s="48" t="s">
        <v>5937</v>
      </c>
      <c r="C330" s="48" t="s">
        <v>5938</v>
      </c>
      <c r="D330" s="48" t="s">
        <v>5939</v>
      </c>
      <c r="E330" s="56" t="s">
        <v>5940</v>
      </c>
      <c r="F330" s="49" t="s">
        <v>5941</v>
      </c>
      <c r="G330" s="50" t="s">
        <v>3180</v>
      </c>
      <c r="H330" s="48" t="s">
        <v>5938</v>
      </c>
      <c r="I330" s="48" t="s">
        <v>5938</v>
      </c>
      <c r="J330" s="48" t="s">
        <v>5942</v>
      </c>
      <c r="K330" s="50"/>
      <c r="L330" s="50"/>
      <c r="M330" s="50"/>
      <c r="N330" s="50" t="s">
        <v>102</v>
      </c>
      <c r="O330" s="50" t="s">
        <v>102</v>
      </c>
      <c r="P330" s="50" t="s">
        <v>102</v>
      </c>
      <c r="Q330" s="50" t="s">
        <v>102</v>
      </c>
      <c r="R330" s="50"/>
      <c r="S330" s="50">
        <v>2019</v>
      </c>
      <c r="T330" s="48" t="s">
        <v>4706</v>
      </c>
      <c r="U330" s="68"/>
      <c r="V330" s="114"/>
      <c r="W330" s="68"/>
      <c r="X330" s="68"/>
      <c r="Y330" s="50" t="s">
        <v>4707</v>
      </c>
      <c r="Z330" s="69"/>
      <c r="AA330" s="48" t="s">
        <v>63</v>
      </c>
      <c r="AB330" s="67">
        <v>1000000</v>
      </c>
      <c r="AC330" s="50" t="s">
        <v>102</v>
      </c>
      <c r="AD330" s="50"/>
      <c r="AE330" s="52" t="s">
        <v>102</v>
      </c>
      <c r="AF330" s="48" t="s">
        <v>35</v>
      </c>
      <c r="AG330" s="48" t="s">
        <v>4793</v>
      </c>
      <c r="AH330" s="54">
        <v>12000</v>
      </c>
      <c r="AI330" s="54" t="s">
        <v>5314</v>
      </c>
      <c r="AJ330" s="47"/>
      <c r="AK330" s="50" t="s">
        <v>105</v>
      </c>
      <c r="AL330" s="50" t="s">
        <v>4706</v>
      </c>
      <c r="AM330" s="55"/>
      <c r="AN330" s="50">
        <v>2</v>
      </c>
      <c r="AO330" s="55"/>
      <c r="AP330" s="55"/>
    </row>
    <row r="331" spans="1:42" ht="95.25" customHeight="1">
      <c r="A331" s="24">
        <f t="shared" si="0"/>
        <v>330</v>
      </c>
      <c r="B331" s="48" t="s">
        <v>5944</v>
      </c>
      <c r="C331" s="48" t="s">
        <v>5945</v>
      </c>
      <c r="D331" s="48" t="s">
        <v>5946</v>
      </c>
      <c r="E331" s="48" t="s">
        <v>5947</v>
      </c>
      <c r="F331" s="49" t="s">
        <v>5948</v>
      </c>
      <c r="G331" s="50" t="s">
        <v>3180</v>
      </c>
      <c r="H331" s="48" t="s">
        <v>5945</v>
      </c>
      <c r="I331" s="48" t="s">
        <v>5945</v>
      </c>
      <c r="J331" s="48" t="s">
        <v>5949</v>
      </c>
      <c r="K331" s="50"/>
      <c r="L331" s="50"/>
      <c r="M331" s="50"/>
      <c r="N331" s="50" t="s">
        <v>102</v>
      </c>
      <c r="O331" s="50" t="s">
        <v>102</v>
      </c>
      <c r="P331" s="50" t="s">
        <v>102</v>
      </c>
      <c r="Q331" s="48">
        <v>7120064771019</v>
      </c>
      <c r="R331" s="48"/>
      <c r="S331" s="50">
        <v>2018</v>
      </c>
      <c r="T331" s="48" t="s">
        <v>4706</v>
      </c>
      <c r="U331" s="51"/>
      <c r="V331" s="108"/>
      <c r="W331" s="51"/>
      <c r="X331" s="51"/>
      <c r="Y331" s="48" t="s">
        <v>5636</v>
      </c>
      <c r="Z331" s="53"/>
      <c r="AA331" s="48" t="s">
        <v>63</v>
      </c>
      <c r="AB331" s="61"/>
      <c r="AC331" s="53"/>
      <c r="AD331" s="53"/>
      <c r="AE331" s="52"/>
      <c r="AF331" s="48" t="s">
        <v>114</v>
      </c>
      <c r="AG331" s="48" t="s">
        <v>5950</v>
      </c>
      <c r="AH331" s="54"/>
      <c r="AI331" s="54" t="s">
        <v>5314</v>
      </c>
      <c r="AJ331" s="47"/>
      <c r="AK331" s="50" t="s">
        <v>105</v>
      </c>
      <c r="AL331" s="50" t="s">
        <v>4706</v>
      </c>
      <c r="AM331" s="55"/>
      <c r="AN331" s="50">
        <v>2</v>
      </c>
      <c r="AO331" s="55"/>
      <c r="AP331" s="55"/>
    </row>
    <row r="332" spans="1:42" ht="95.25" customHeight="1">
      <c r="A332" s="24">
        <f t="shared" si="0"/>
        <v>331</v>
      </c>
      <c r="B332" s="50" t="s">
        <v>5951</v>
      </c>
      <c r="C332" s="50" t="s">
        <v>5952</v>
      </c>
      <c r="D332" s="50" t="s">
        <v>5953</v>
      </c>
      <c r="E332" s="50" t="s">
        <v>3034</v>
      </c>
      <c r="F332" s="49" t="s">
        <v>5954</v>
      </c>
      <c r="G332" s="50" t="s">
        <v>3193</v>
      </c>
      <c r="H332" s="50" t="s">
        <v>5952</v>
      </c>
      <c r="I332" s="50" t="s">
        <v>5952</v>
      </c>
      <c r="J332" s="50" t="s">
        <v>3038</v>
      </c>
      <c r="K332" s="50"/>
      <c r="L332" s="50"/>
      <c r="M332" s="50"/>
      <c r="N332" s="50" t="s">
        <v>102</v>
      </c>
      <c r="O332" s="50" t="s">
        <v>102</v>
      </c>
      <c r="P332" s="50" t="s">
        <v>102</v>
      </c>
      <c r="Q332" s="50" t="s">
        <v>102</v>
      </c>
      <c r="R332" s="50"/>
      <c r="S332" s="50">
        <v>2018</v>
      </c>
      <c r="T332" s="48" t="s">
        <v>4706</v>
      </c>
      <c r="U332" s="68"/>
      <c r="V332" s="114"/>
      <c r="W332" s="68">
        <v>1645000</v>
      </c>
      <c r="X332" s="68"/>
      <c r="Y332" s="50" t="s">
        <v>4707</v>
      </c>
      <c r="Z332" s="69"/>
      <c r="AA332" s="48" t="s">
        <v>63</v>
      </c>
      <c r="AB332" s="70"/>
      <c r="AC332" s="69"/>
      <c r="AD332" s="69"/>
      <c r="AE332" s="66"/>
      <c r="AF332" s="50" t="s">
        <v>35</v>
      </c>
      <c r="AG332" s="50" t="s">
        <v>5918</v>
      </c>
      <c r="AH332" s="67" t="s">
        <v>5955</v>
      </c>
      <c r="AI332" s="67" t="s">
        <v>5411</v>
      </c>
      <c r="AJ332" s="47"/>
      <c r="AK332" s="50" t="s">
        <v>105</v>
      </c>
      <c r="AL332" s="50" t="s">
        <v>4706</v>
      </c>
      <c r="AM332" s="55"/>
      <c r="AN332" s="50">
        <v>10</v>
      </c>
      <c r="AO332" s="55"/>
      <c r="AP332" s="55"/>
    </row>
    <row r="333" spans="1:42" ht="95.25" customHeight="1">
      <c r="A333" s="24">
        <f t="shared" si="0"/>
        <v>332</v>
      </c>
      <c r="B333" s="50" t="s">
        <v>5957</v>
      </c>
      <c r="C333" s="50" t="s">
        <v>5958</v>
      </c>
      <c r="D333" s="50" t="s">
        <v>5959</v>
      </c>
      <c r="E333" s="50" t="s">
        <v>5960</v>
      </c>
      <c r="F333" s="49" t="s">
        <v>5961</v>
      </c>
      <c r="G333" s="50" t="s">
        <v>3180</v>
      </c>
      <c r="H333" s="50" t="s">
        <v>5958</v>
      </c>
      <c r="I333" s="50" t="s">
        <v>5958</v>
      </c>
      <c r="J333" s="50" t="s">
        <v>5962</v>
      </c>
      <c r="K333" s="50"/>
      <c r="L333" s="50"/>
      <c r="M333" s="50"/>
      <c r="N333" s="50" t="s">
        <v>102</v>
      </c>
      <c r="O333" s="50" t="s">
        <v>102</v>
      </c>
      <c r="P333" s="50" t="s">
        <v>102</v>
      </c>
      <c r="Q333" s="50" t="s">
        <v>102</v>
      </c>
      <c r="R333" s="50"/>
      <c r="S333" s="50">
        <v>2016</v>
      </c>
      <c r="T333" s="48" t="s">
        <v>4706</v>
      </c>
      <c r="U333" s="68">
        <v>2220500</v>
      </c>
      <c r="V333" s="113">
        <v>1545000</v>
      </c>
      <c r="W333" s="68">
        <v>140000</v>
      </c>
      <c r="X333" s="68"/>
      <c r="Y333" s="50" t="s">
        <v>4707</v>
      </c>
      <c r="Z333" s="69"/>
      <c r="AA333" s="48" t="s">
        <v>63</v>
      </c>
      <c r="AB333" s="70"/>
      <c r="AC333" s="69"/>
      <c r="AD333" s="69"/>
      <c r="AE333" s="66"/>
      <c r="AF333" s="50" t="s">
        <v>35</v>
      </c>
      <c r="AG333" s="50" t="s">
        <v>5297</v>
      </c>
      <c r="AH333" s="67" t="s">
        <v>5963</v>
      </c>
      <c r="AI333" s="67" t="s">
        <v>5314</v>
      </c>
      <c r="AJ333" s="47"/>
      <c r="AK333" s="50" t="s">
        <v>105</v>
      </c>
      <c r="AL333" s="50" t="s">
        <v>4706</v>
      </c>
      <c r="AM333" s="55"/>
      <c r="AN333" s="50">
        <v>4</v>
      </c>
      <c r="AO333" s="55"/>
      <c r="AP333" s="55"/>
    </row>
    <row r="334" spans="1:42" ht="95.25" customHeight="1">
      <c r="A334" s="24">
        <f t="shared" si="0"/>
        <v>333</v>
      </c>
      <c r="B334" s="50" t="s">
        <v>5965</v>
      </c>
      <c r="C334" s="50" t="s">
        <v>5966</v>
      </c>
      <c r="D334" s="50" t="s">
        <v>5967</v>
      </c>
      <c r="E334" s="50" t="s">
        <v>5968</v>
      </c>
      <c r="F334" s="49" t="s">
        <v>5969</v>
      </c>
      <c r="G334" s="50" t="s">
        <v>3180</v>
      </c>
      <c r="H334" s="50" t="s">
        <v>5966</v>
      </c>
      <c r="I334" s="50" t="s">
        <v>5966</v>
      </c>
      <c r="J334" s="50" t="s">
        <v>5970</v>
      </c>
      <c r="K334" s="50"/>
      <c r="L334" s="50"/>
      <c r="M334" s="50"/>
      <c r="N334" s="50" t="s">
        <v>102</v>
      </c>
      <c r="O334" s="50" t="s">
        <v>102</v>
      </c>
      <c r="P334" s="50" t="s">
        <v>102</v>
      </c>
      <c r="Q334" s="50" t="s">
        <v>102</v>
      </c>
      <c r="R334" s="50"/>
      <c r="S334" s="50">
        <v>2017</v>
      </c>
      <c r="T334" s="48" t="s">
        <v>4706</v>
      </c>
      <c r="U334" s="68">
        <v>85000</v>
      </c>
      <c r="V334" s="114"/>
      <c r="W334" s="68"/>
      <c r="X334" s="68"/>
      <c r="Y334" s="50" t="s">
        <v>5636</v>
      </c>
      <c r="Z334" s="69"/>
      <c r="AA334" s="48" t="s">
        <v>63</v>
      </c>
      <c r="AB334" s="70"/>
      <c r="AC334" s="69"/>
      <c r="AD334" s="69"/>
      <c r="AE334" s="66"/>
      <c r="AF334" s="50" t="s">
        <v>3198</v>
      </c>
      <c r="AG334" s="50"/>
      <c r="AH334" s="67"/>
      <c r="AI334" s="67" t="s">
        <v>5314</v>
      </c>
      <c r="AJ334" s="47"/>
      <c r="AK334" s="50" t="s">
        <v>105</v>
      </c>
      <c r="AL334" s="50" t="s">
        <v>4706</v>
      </c>
      <c r="AM334" s="55"/>
      <c r="AN334" s="50">
        <v>2</v>
      </c>
      <c r="AO334" s="55"/>
      <c r="AP334" s="55"/>
    </row>
    <row r="335" spans="1:42" ht="95.25" customHeight="1">
      <c r="A335" s="24">
        <f t="shared" si="0"/>
        <v>334</v>
      </c>
      <c r="B335" s="50" t="s">
        <v>5971</v>
      </c>
      <c r="C335" s="50" t="s">
        <v>5972</v>
      </c>
      <c r="D335" s="50" t="s">
        <v>5973</v>
      </c>
      <c r="E335" s="50" t="s">
        <v>5974</v>
      </c>
      <c r="F335" s="49" t="s">
        <v>5975</v>
      </c>
      <c r="G335" s="50" t="s">
        <v>3193</v>
      </c>
      <c r="H335" s="50" t="s">
        <v>5972</v>
      </c>
      <c r="I335" s="50" t="s">
        <v>5972</v>
      </c>
      <c r="J335" s="50" t="s">
        <v>5976</v>
      </c>
      <c r="K335" s="50"/>
      <c r="L335" s="50"/>
      <c r="M335" s="50"/>
      <c r="N335" s="50" t="s">
        <v>102</v>
      </c>
      <c r="O335" s="50" t="s">
        <v>102</v>
      </c>
      <c r="P335" s="50" t="s">
        <v>102</v>
      </c>
      <c r="Q335" s="50" t="s">
        <v>102</v>
      </c>
      <c r="R335" s="50"/>
      <c r="S335" s="50">
        <v>2019</v>
      </c>
      <c r="T335" s="48" t="s">
        <v>4706</v>
      </c>
      <c r="U335" s="68"/>
      <c r="V335" s="114">
        <v>235000</v>
      </c>
      <c r="W335" s="68"/>
      <c r="X335" s="68"/>
      <c r="Y335" s="50" t="s">
        <v>5636</v>
      </c>
      <c r="Z335" s="69"/>
      <c r="AA335" s="48" t="s">
        <v>63</v>
      </c>
      <c r="AB335" s="70"/>
      <c r="AC335" s="69"/>
      <c r="AD335" s="69"/>
      <c r="AE335" s="66"/>
      <c r="AF335" s="50" t="s">
        <v>4953</v>
      </c>
      <c r="AG335" s="50"/>
      <c r="AH335" s="67"/>
      <c r="AI335" s="67" t="s">
        <v>5314</v>
      </c>
      <c r="AJ335" s="47"/>
      <c r="AK335" s="50" t="s">
        <v>105</v>
      </c>
      <c r="AL335" s="50" t="s">
        <v>4706</v>
      </c>
      <c r="AM335" s="55"/>
      <c r="AN335" s="50">
        <v>3</v>
      </c>
      <c r="AO335" s="55"/>
      <c r="AP335" s="55"/>
    </row>
    <row r="336" spans="1:42" ht="95.25" customHeight="1">
      <c r="A336" s="24">
        <f t="shared" si="0"/>
        <v>335</v>
      </c>
      <c r="B336" s="50" t="s">
        <v>5977</v>
      </c>
      <c r="C336" s="50" t="s">
        <v>5978</v>
      </c>
      <c r="D336" s="50" t="s">
        <v>5979</v>
      </c>
      <c r="E336" s="50" t="s">
        <v>5980</v>
      </c>
      <c r="F336" s="49" t="s">
        <v>5981</v>
      </c>
      <c r="G336" s="50" t="s">
        <v>3180</v>
      </c>
      <c r="H336" s="50" t="s">
        <v>5978</v>
      </c>
      <c r="I336" s="50" t="s">
        <v>5978</v>
      </c>
      <c r="J336" s="50" t="s">
        <v>5982</v>
      </c>
      <c r="K336" s="50"/>
      <c r="L336" s="50"/>
      <c r="M336" s="50"/>
      <c r="N336" s="50" t="s">
        <v>102</v>
      </c>
      <c r="O336" s="50" t="s">
        <v>102</v>
      </c>
      <c r="P336" s="50" t="s">
        <v>102</v>
      </c>
      <c r="Q336" s="50" t="s">
        <v>102</v>
      </c>
      <c r="R336" s="50"/>
      <c r="S336" s="50">
        <v>2019</v>
      </c>
      <c r="T336" s="48" t="s">
        <v>4706</v>
      </c>
      <c r="U336" s="68"/>
      <c r="V336" s="114"/>
      <c r="W336" s="68">
        <v>344000</v>
      </c>
      <c r="X336" s="68"/>
      <c r="Y336" s="50" t="s">
        <v>5636</v>
      </c>
      <c r="Z336" s="69"/>
      <c r="AA336" s="48" t="s">
        <v>63</v>
      </c>
      <c r="AB336" s="70"/>
      <c r="AC336" s="69"/>
      <c r="AD336" s="69"/>
      <c r="AE336" s="66"/>
      <c r="AF336" s="50" t="s">
        <v>3198</v>
      </c>
      <c r="AG336" s="50" t="s">
        <v>11414</v>
      </c>
      <c r="AH336" s="67"/>
      <c r="AI336" s="67" t="s">
        <v>5314</v>
      </c>
      <c r="AJ336" s="47"/>
      <c r="AK336" s="50" t="s">
        <v>105</v>
      </c>
      <c r="AL336" s="50" t="s">
        <v>4706</v>
      </c>
      <c r="AM336" s="55"/>
      <c r="AN336" s="50">
        <v>2</v>
      </c>
      <c r="AO336" s="50" t="s">
        <v>5983</v>
      </c>
      <c r="AP336" s="55"/>
    </row>
    <row r="337" spans="1:42" ht="95.25" customHeight="1">
      <c r="A337" s="24">
        <f t="shared" si="0"/>
        <v>336</v>
      </c>
      <c r="B337" s="50" t="s">
        <v>5984</v>
      </c>
      <c r="C337" s="50" t="s">
        <v>5985</v>
      </c>
      <c r="D337" s="50" t="s">
        <v>5986</v>
      </c>
      <c r="E337" s="49" t="s">
        <v>5987</v>
      </c>
      <c r="F337" s="49" t="s">
        <v>5988</v>
      </c>
      <c r="G337" s="50" t="s">
        <v>3180</v>
      </c>
      <c r="H337" s="50" t="s">
        <v>5985</v>
      </c>
      <c r="I337" s="50" t="s">
        <v>5985</v>
      </c>
      <c r="J337" s="50" t="s">
        <v>5989</v>
      </c>
      <c r="K337" s="50"/>
      <c r="L337" s="50"/>
      <c r="M337" s="50"/>
      <c r="N337" s="50" t="s">
        <v>102</v>
      </c>
      <c r="O337" s="50" t="s">
        <v>102</v>
      </c>
      <c r="P337" s="50" t="s">
        <v>102</v>
      </c>
      <c r="Q337" s="50" t="s">
        <v>102</v>
      </c>
      <c r="R337" s="50"/>
      <c r="S337" s="50">
        <v>2018</v>
      </c>
      <c r="T337" s="48" t="s">
        <v>4706</v>
      </c>
      <c r="U337" s="68"/>
      <c r="V337" s="114"/>
      <c r="W337" s="68"/>
      <c r="X337" s="68"/>
      <c r="Y337" s="50" t="s">
        <v>4707</v>
      </c>
      <c r="Z337" s="69"/>
      <c r="AA337" s="48" t="s">
        <v>63</v>
      </c>
      <c r="AB337" s="70"/>
      <c r="AC337" s="69"/>
      <c r="AD337" s="69"/>
      <c r="AE337" s="66"/>
      <c r="AF337" s="50" t="s">
        <v>3198</v>
      </c>
      <c r="AG337" s="50" t="s">
        <v>5990</v>
      </c>
      <c r="AH337" s="67">
        <v>1000</v>
      </c>
      <c r="AI337" s="67" t="s">
        <v>4711</v>
      </c>
      <c r="AJ337" s="47"/>
      <c r="AK337" s="50" t="s">
        <v>105</v>
      </c>
      <c r="AL337" s="50" t="s">
        <v>4706</v>
      </c>
      <c r="AM337" s="55"/>
      <c r="AN337" s="50">
        <v>1</v>
      </c>
      <c r="AO337" s="50" t="s">
        <v>5983</v>
      </c>
      <c r="AP337" s="60" t="s">
        <v>5991</v>
      </c>
    </row>
    <row r="338" spans="1:42" ht="95.25" customHeight="1">
      <c r="A338" s="24">
        <f t="shared" si="0"/>
        <v>337</v>
      </c>
      <c r="B338" s="50" t="s">
        <v>5992</v>
      </c>
      <c r="C338" s="50" t="s">
        <v>5993</v>
      </c>
      <c r="D338" s="50" t="s">
        <v>5994</v>
      </c>
      <c r="E338" s="50" t="s">
        <v>5995</v>
      </c>
      <c r="F338" s="49" t="s">
        <v>5996</v>
      </c>
      <c r="G338" s="50" t="s">
        <v>3180</v>
      </c>
      <c r="H338" s="50" t="s">
        <v>5993</v>
      </c>
      <c r="I338" s="50" t="s">
        <v>5993</v>
      </c>
      <c r="J338" s="50" t="s">
        <v>5997</v>
      </c>
      <c r="K338" s="50"/>
      <c r="L338" s="50"/>
      <c r="M338" s="50"/>
      <c r="N338" s="50" t="s">
        <v>102</v>
      </c>
      <c r="O338" s="50" t="s">
        <v>102</v>
      </c>
      <c r="P338" s="50" t="s">
        <v>5998</v>
      </c>
      <c r="Q338" s="50" t="s">
        <v>102</v>
      </c>
      <c r="R338" s="50"/>
      <c r="S338" s="50">
        <v>2012</v>
      </c>
      <c r="T338" s="48" t="s">
        <v>4706</v>
      </c>
      <c r="U338" s="68"/>
      <c r="V338" s="114"/>
      <c r="W338" s="68"/>
      <c r="X338" s="68"/>
      <c r="Y338" s="50" t="s">
        <v>4707</v>
      </c>
      <c r="Z338" s="69"/>
      <c r="AA338" s="48" t="s">
        <v>63</v>
      </c>
      <c r="AB338" s="70"/>
      <c r="AC338" s="69"/>
      <c r="AD338" s="69"/>
      <c r="AE338" s="66"/>
      <c r="AF338" s="50" t="s">
        <v>4953</v>
      </c>
      <c r="AG338" s="50" t="s">
        <v>3206</v>
      </c>
      <c r="AH338" s="67" t="s">
        <v>5999</v>
      </c>
      <c r="AI338" s="67" t="s">
        <v>4711</v>
      </c>
      <c r="AJ338" s="47"/>
      <c r="AK338" s="50" t="s">
        <v>105</v>
      </c>
      <c r="AL338" s="50" t="s">
        <v>4706</v>
      </c>
      <c r="AM338" s="55"/>
      <c r="AN338" s="50">
        <v>2</v>
      </c>
      <c r="AO338" s="50" t="s">
        <v>4712</v>
      </c>
      <c r="AP338" s="50" t="s">
        <v>5366</v>
      </c>
    </row>
    <row r="339" spans="1:42" ht="95.25" customHeight="1">
      <c r="A339" s="24">
        <f t="shared" si="0"/>
        <v>338</v>
      </c>
      <c r="B339" s="50" t="s">
        <v>6000</v>
      </c>
      <c r="C339" s="50" t="s">
        <v>6001</v>
      </c>
      <c r="D339" s="50" t="s">
        <v>6002</v>
      </c>
      <c r="E339" s="50" t="s">
        <v>6003</v>
      </c>
      <c r="F339" s="49" t="s">
        <v>6004</v>
      </c>
      <c r="G339" s="50" t="s">
        <v>3193</v>
      </c>
      <c r="H339" s="50" t="s">
        <v>6001</v>
      </c>
      <c r="I339" s="50" t="s">
        <v>6001</v>
      </c>
      <c r="J339" s="49" t="s">
        <v>6005</v>
      </c>
      <c r="K339" s="50"/>
      <c r="L339" s="50"/>
      <c r="M339" s="50"/>
      <c r="N339" s="50" t="s">
        <v>102</v>
      </c>
      <c r="O339" s="50" t="s">
        <v>102</v>
      </c>
      <c r="P339" s="50" t="s">
        <v>102</v>
      </c>
      <c r="Q339" s="50" t="s">
        <v>102</v>
      </c>
      <c r="R339" s="50"/>
      <c r="S339" s="50">
        <v>2019</v>
      </c>
      <c r="T339" s="48" t="s">
        <v>4706</v>
      </c>
      <c r="U339" s="68"/>
      <c r="V339" s="114">
        <v>1120000</v>
      </c>
      <c r="W339" s="68"/>
      <c r="X339" s="68"/>
      <c r="Y339" s="50" t="s">
        <v>4707</v>
      </c>
      <c r="Z339" s="69"/>
      <c r="AA339" s="48" t="s">
        <v>63</v>
      </c>
      <c r="AB339" s="70"/>
      <c r="AC339" s="69"/>
      <c r="AD339" s="69"/>
      <c r="AE339" s="66"/>
      <c r="AF339" s="50" t="s">
        <v>3198</v>
      </c>
      <c r="AG339" s="50" t="s">
        <v>6006</v>
      </c>
      <c r="AH339" s="67">
        <v>10000</v>
      </c>
      <c r="AI339" s="67" t="s">
        <v>6007</v>
      </c>
      <c r="AJ339" s="50">
        <v>600</v>
      </c>
      <c r="AK339" s="50" t="s">
        <v>105</v>
      </c>
      <c r="AL339" s="50" t="s">
        <v>4706</v>
      </c>
      <c r="AM339" s="55"/>
      <c r="AN339" s="50">
        <v>3</v>
      </c>
      <c r="AO339" s="50" t="s">
        <v>5983</v>
      </c>
      <c r="AP339" s="60" t="s">
        <v>6008</v>
      </c>
    </row>
    <row r="340" spans="1:42" ht="95.25" customHeight="1">
      <c r="A340" s="24">
        <f t="shared" si="0"/>
        <v>339</v>
      </c>
      <c r="B340" s="50" t="s">
        <v>6009</v>
      </c>
      <c r="C340" s="50" t="s">
        <v>6010</v>
      </c>
      <c r="D340" s="50" t="s">
        <v>6011</v>
      </c>
      <c r="E340" s="50" t="s">
        <v>6012</v>
      </c>
      <c r="F340" s="49" t="s">
        <v>6013</v>
      </c>
      <c r="G340" s="50" t="s">
        <v>3180</v>
      </c>
      <c r="H340" s="50" t="s">
        <v>6010</v>
      </c>
      <c r="I340" s="50" t="s">
        <v>6010</v>
      </c>
      <c r="J340" s="50" t="s">
        <v>6014</v>
      </c>
      <c r="K340" s="50"/>
      <c r="L340" s="50"/>
      <c r="M340" s="50"/>
      <c r="N340" s="50" t="s">
        <v>102</v>
      </c>
      <c r="O340" s="50" t="s">
        <v>102</v>
      </c>
      <c r="P340" s="50" t="s">
        <v>102</v>
      </c>
      <c r="Q340" s="50" t="s">
        <v>102</v>
      </c>
      <c r="R340" s="50"/>
      <c r="S340" s="50">
        <v>2018</v>
      </c>
      <c r="T340" s="48" t="s">
        <v>4706</v>
      </c>
      <c r="U340" s="68">
        <v>100000</v>
      </c>
      <c r="V340" s="114">
        <v>828000</v>
      </c>
      <c r="W340" s="68"/>
      <c r="X340" s="68"/>
      <c r="Y340" s="50" t="s">
        <v>4707</v>
      </c>
      <c r="Z340" s="69"/>
      <c r="AA340" s="50" t="s">
        <v>6015</v>
      </c>
      <c r="AB340" s="67">
        <v>1000000</v>
      </c>
      <c r="AC340" s="50" t="s">
        <v>3121</v>
      </c>
      <c r="AD340" s="50"/>
      <c r="AE340" s="66" t="s">
        <v>4712</v>
      </c>
      <c r="AF340" s="50" t="s">
        <v>3206</v>
      </c>
      <c r="AG340" s="50" t="s">
        <v>3206</v>
      </c>
      <c r="AH340" s="67">
        <v>60000</v>
      </c>
      <c r="AI340" s="67" t="s">
        <v>5314</v>
      </c>
      <c r="AJ340" s="50">
        <v>20</v>
      </c>
      <c r="AK340" s="50" t="s">
        <v>105</v>
      </c>
      <c r="AL340" s="50" t="s">
        <v>4706</v>
      </c>
      <c r="AM340" s="55"/>
      <c r="AN340" s="50">
        <v>1</v>
      </c>
      <c r="AO340" s="50" t="s">
        <v>4712</v>
      </c>
      <c r="AP340" s="55"/>
    </row>
    <row r="341" spans="1:42" ht="95.25" customHeight="1">
      <c r="A341" s="24">
        <f t="shared" si="0"/>
        <v>340</v>
      </c>
      <c r="B341" s="50" t="s">
        <v>6017</v>
      </c>
      <c r="C341" s="50" t="s">
        <v>6018</v>
      </c>
      <c r="D341" s="50" t="s">
        <v>6019</v>
      </c>
      <c r="E341" s="50" t="s">
        <v>6020</v>
      </c>
      <c r="F341" s="49" t="s">
        <v>6021</v>
      </c>
      <c r="G341" s="50" t="s">
        <v>3180</v>
      </c>
      <c r="H341" s="50" t="s">
        <v>6018</v>
      </c>
      <c r="I341" s="50" t="s">
        <v>6018</v>
      </c>
      <c r="J341" s="50" t="s">
        <v>6022</v>
      </c>
      <c r="K341" s="50"/>
      <c r="L341" s="50"/>
      <c r="M341" s="50"/>
      <c r="N341" s="50" t="s">
        <v>102</v>
      </c>
      <c r="O341" s="50" t="s">
        <v>102</v>
      </c>
      <c r="P341" s="50" t="s">
        <v>102</v>
      </c>
      <c r="Q341" s="50" t="s">
        <v>102</v>
      </c>
      <c r="R341" s="50"/>
      <c r="S341" s="50">
        <v>2018</v>
      </c>
      <c r="T341" s="48" t="s">
        <v>4706</v>
      </c>
      <c r="U341" s="68"/>
      <c r="V341" s="114"/>
      <c r="W341" s="68"/>
      <c r="X341" s="68"/>
      <c r="Y341" s="50" t="s">
        <v>4707</v>
      </c>
      <c r="Z341" s="69"/>
      <c r="AA341" s="48" t="s">
        <v>63</v>
      </c>
      <c r="AB341" s="67">
        <v>1000000</v>
      </c>
      <c r="AC341" s="69"/>
      <c r="AD341" s="69"/>
      <c r="AE341" s="66"/>
      <c r="AF341" s="50" t="s">
        <v>3198</v>
      </c>
      <c r="AG341" s="50" t="s">
        <v>5448</v>
      </c>
      <c r="AH341" s="67">
        <v>8000</v>
      </c>
      <c r="AI341" s="67" t="s">
        <v>5411</v>
      </c>
      <c r="AJ341" s="50">
        <v>100</v>
      </c>
      <c r="AK341" s="50" t="s">
        <v>105</v>
      </c>
      <c r="AL341" s="50" t="s">
        <v>4706</v>
      </c>
      <c r="AM341" s="55"/>
      <c r="AN341" s="50">
        <v>0</v>
      </c>
      <c r="AO341" s="50" t="s">
        <v>6023</v>
      </c>
      <c r="AP341" s="50" t="s">
        <v>6024</v>
      </c>
    </row>
    <row r="342" spans="1:42" ht="95.25" customHeight="1">
      <c r="A342" s="24">
        <f t="shared" si="0"/>
        <v>341</v>
      </c>
      <c r="B342" s="50" t="s">
        <v>6025</v>
      </c>
      <c r="C342" s="50" t="s">
        <v>6026</v>
      </c>
      <c r="D342" s="50" t="s">
        <v>6027</v>
      </c>
      <c r="E342" s="50" t="s">
        <v>6028</v>
      </c>
      <c r="F342" s="49" t="s">
        <v>6029</v>
      </c>
      <c r="G342" s="50" t="s">
        <v>3180</v>
      </c>
      <c r="H342" s="50" t="s">
        <v>6026</v>
      </c>
      <c r="I342" s="50" t="s">
        <v>6026</v>
      </c>
      <c r="J342" s="50" t="s">
        <v>6030</v>
      </c>
      <c r="K342" s="50" t="s">
        <v>102</v>
      </c>
      <c r="L342" s="50" t="s">
        <v>102</v>
      </c>
      <c r="M342" s="50" t="s">
        <v>102</v>
      </c>
      <c r="N342" s="50" t="s">
        <v>102</v>
      </c>
      <c r="O342" s="50" t="s">
        <v>102</v>
      </c>
      <c r="P342" s="50" t="s">
        <v>102</v>
      </c>
      <c r="Q342" s="50" t="s">
        <v>102</v>
      </c>
      <c r="R342" s="50"/>
      <c r="S342" s="50">
        <v>2017</v>
      </c>
      <c r="T342" s="48" t="s">
        <v>4706</v>
      </c>
      <c r="U342" s="68">
        <v>10000</v>
      </c>
      <c r="V342" s="114">
        <v>765000</v>
      </c>
      <c r="W342" s="68"/>
      <c r="X342" s="68"/>
      <c r="Y342" s="50" t="s">
        <v>5636</v>
      </c>
      <c r="Z342" s="69"/>
      <c r="AA342" s="50" t="s">
        <v>63</v>
      </c>
      <c r="AB342" s="67" t="s">
        <v>33</v>
      </c>
      <c r="AC342" s="50" t="s">
        <v>102</v>
      </c>
      <c r="AD342" s="50" t="s">
        <v>102</v>
      </c>
      <c r="AE342" s="66" t="s">
        <v>102</v>
      </c>
      <c r="AF342" s="50" t="s">
        <v>3198</v>
      </c>
      <c r="AG342" s="50" t="s">
        <v>6031</v>
      </c>
      <c r="AH342" s="67" t="s">
        <v>5137</v>
      </c>
      <c r="AI342" s="67" t="s">
        <v>4711</v>
      </c>
      <c r="AJ342" s="50">
        <v>50</v>
      </c>
      <c r="AK342" s="50" t="s">
        <v>105</v>
      </c>
      <c r="AL342" s="50" t="s">
        <v>4706</v>
      </c>
      <c r="AM342" s="55"/>
      <c r="AN342" s="50">
        <v>2</v>
      </c>
      <c r="AO342" s="55"/>
      <c r="AP342" s="50" t="s">
        <v>6024</v>
      </c>
    </row>
    <row r="343" spans="1:42" ht="95.25" customHeight="1">
      <c r="A343" s="24">
        <f t="shared" si="0"/>
        <v>342</v>
      </c>
      <c r="B343" s="50" t="s">
        <v>6032</v>
      </c>
      <c r="C343" s="50" t="s">
        <v>6033</v>
      </c>
      <c r="D343" s="50" t="s">
        <v>6034</v>
      </c>
      <c r="E343" s="50" t="s">
        <v>6035</v>
      </c>
      <c r="F343" s="49" t="s">
        <v>6036</v>
      </c>
      <c r="G343" s="50" t="s">
        <v>3180</v>
      </c>
      <c r="H343" s="50" t="s">
        <v>6033</v>
      </c>
      <c r="I343" s="50" t="s">
        <v>6033</v>
      </c>
      <c r="J343" s="50" t="s">
        <v>6037</v>
      </c>
      <c r="K343" s="50" t="s">
        <v>102</v>
      </c>
      <c r="L343" s="50" t="s">
        <v>102</v>
      </c>
      <c r="M343" s="50" t="s">
        <v>102</v>
      </c>
      <c r="N343" s="50" t="s">
        <v>102</v>
      </c>
      <c r="O343" s="50" t="s">
        <v>102</v>
      </c>
      <c r="P343" s="50" t="s">
        <v>102</v>
      </c>
      <c r="Q343" s="50" t="s">
        <v>102</v>
      </c>
      <c r="R343" s="50" t="s">
        <v>102</v>
      </c>
      <c r="S343" s="50">
        <v>2018</v>
      </c>
      <c r="T343" s="48" t="s">
        <v>4706</v>
      </c>
      <c r="U343" s="68"/>
      <c r="V343" s="114">
        <v>19058000</v>
      </c>
      <c r="W343" s="68"/>
      <c r="X343" s="68"/>
      <c r="Y343" s="50" t="s">
        <v>4707</v>
      </c>
      <c r="Z343" s="69"/>
      <c r="AA343" s="50" t="s">
        <v>63</v>
      </c>
      <c r="AB343" s="67" t="s">
        <v>33</v>
      </c>
      <c r="AC343" s="50" t="s">
        <v>102</v>
      </c>
      <c r="AD343" s="50" t="s">
        <v>102</v>
      </c>
      <c r="AE343" s="66" t="s">
        <v>102</v>
      </c>
      <c r="AF343" s="50" t="s">
        <v>3186</v>
      </c>
      <c r="AG343" s="50" t="s">
        <v>6038</v>
      </c>
      <c r="AH343" s="67" t="s">
        <v>4805</v>
      </c>
      <c r="AI343" s="67" t="s">
        <v>4711</v>
      </c>
      <c r="AJ343" s="50">
        <v>100</v>
      </c>
      <c r="AK343" s="50" t="s">
        <v>105</v>
      </c>
      <c r="AL343" s="50" t="s">
        <v>4706</v>
      </c>
      <c r="AM343" s="55"/>
      <c r="AN343" s="50">
        <v>2</v>
      </c>
      <c r="AO343" s="55"/>
      <c r="AP343" s="50" t="s">
        <v>6039</v>
      </c>
    </row>
    <row r="344" spans="1:42" ht="95.25" customHeight="1">
      <c r="A344" s="24">
        <f t="shared" si="0"/>
        <v>343</v>
      </c>
      <c r="B344" s="50" t="s">
        <v>6040</v>
      </c>
      <c r="C344" s="50" t="s">
        <v>6041</v>
      </c>
      <c r="D344" s="50" t="s">
        <v>6042</v>
      </c>
      <c r="E344" s="50" t="s">
        <v>6043</v>
      </c>
      <c r="F344" s="49" t="s">
        <v>6044</v>
      </c>
      <c r="G344" s="50" t="s">
        <v>3180</v>
      </c>
      <c r="H344" s="50" t="s">
        <v>6041</v>
      </c>
      <c r="I344" s="50" t="s">
        <v>6041</v>
      </c>
      <c r="J344" s="50" t="s">
        <v>6045</v>
      </c>
      <c r="K344" s="50" t="s">
        <v>102</v>
      </c>
      <c r="L344" s="50" t="s">
        <v>102</v>
      </c>
      <c r="M344" s="50" t="s">
        <v>102</v>
      </c>
      <c r="N344" s="50" t="s">
        <v>102</v>
      </c>
      <c r="O344" s="50" t="s">
        <v>102</v>
      </c>
      <c r="P344" s="50" t="s">
        <v>102</v>
      </c>
      <c r="Q344" s="50" t="s">
        <v>102</v>
      </c>
      <c r="R344" s="50"/>
      <c r="S344" s="50">
        <v>2018</v>
      </c>
      <c r="T344" s="48" t="s">
        <v>4706</v>
      </c>
      <c r="U344" s="68"/>
      <c r="V344" s="114">
        <v>1812000</v>
      </c>
      <c r="W344" s="68"/>
      <c r="X344" s="68"/>
      <c r="Y344" s="50" t="s">
        <v>4707</v>
      </c>
      <c r="Z344" s="69"/>
      <c r="AA344" s="50" t="s">
        <v>63</v>
      </c>
      <c r="AB344" s="67" t="s">
        <v>161</v>
      </c>
      <c r="AC344" s="50" t="s">
        <v>102</v>
      </c>
      <c r="AD344" s="50" t="s">
        <v>102</v>
      </c>
      <c r="AE344" s="66" t="s">
        <v>102</v>
      </c>
      <c r="AF344" s="50" t="s">
        <v>3206</v>
      </c>
      <c r="AG344" s="50" t="s">
        <v>6046</v>
      </c>
      <c r="AH344" s="67" t="s">
        <v>6047</v>
      </c>
      <c r="AI344" s="67" t="s">
        <v>4711</v>
      </c>
      <c r="AJ344" s="50">
        <v>50</v>
      </c>
      <c r="AK344" s="50" t="s">
        <v>105</v>
      </c>
      <c r="AL344" s="50" t="s">
        <v>4706</v>
      </c>
      <c r="AM344" s="55"/>
      <c r="AN344" s="50">
        <v>3</v>
      </c>
      <c r="AO344" s="55"/>
      <c r="AP344" s="50" t="s">
        <v>6039</v>
      </c>
    </row>
    <row r="345" spans="1:42" ht="95.25" customHeight="1">
      <c r="A345" s="24">
        <f t="shared" si="0"/>
        <v>344</v>
      </c>
      <c r="B345" s="50" t="s">
        <v>6048</v>
      </c>
      <c r="C345" s="50" t="s">
        <v>6049</v>
      </c>
      <c r="D345" s="50" t="s">
        <v>6050</v>
      </c>
      <c r="E345" s="50" t="s">
        <v>6051</v>
      </c>
      <c r="F345" s="49" t="s">
        <v>6052</v>
      </c>
      <c r="G345" s="50" t="s">
        <v>3180</v>
      </c>
      <c r="H345" s="50" t="s">
        <v>6049</v>
      </c>
      <c r="I345" s="50" t="s">
        <v>6049</v>
      </c>
      <c r="J345" s="50" t="s">
        <v>6053</v>
      </c>
      <c r="K345" s="50" t="s">
        <v>102</v>
      </c>
      <c r="L345" s="50" t="s">
        <v>102</v>
      </c>
      <c r="M345" s="50" t="s">
        <v>102</v>
      </c>
      <c r="N345" s="50" t="s">
        <v>102</v>
      </c>
      <c r="O345" s="50" t="s">
        <v>102</v>
      </c>
      <c r="P345" s="50" t="s">
        <v>102</v>
      </c>
      <c r="Q345" s="50" t="s">
        <v>102</v>
      </c>
      <c r="R345" s="50"/>
      <c r="S345" s="50">
        <v>2015</v>
      </c>
      <c r="T345" s="48" t="s">
        <v>4706</v>
      </c>
      <c r="U345" s="68">
        <v>88000</v>
      </c>
      <c r="V345" s="114"/>
      <c r="W345" s="68"/>
      <c r="X345" s="68"/>
      <c r="Y345" s="50" t="s">
        <v>4707</v>
      </c>
      <c r="Z345" s="69"/>
      <c r="AA345" s="50" t="s">
        <v>63</v>
      </c>
      <c r="AB345" s="67" t="s">
        <v>32</v>
      </c>
      <c r="AC345" s="50" t="s">
        <v>102</v>
      </c>
      <c r="AD345" s="50" t="s">
        <v>102</v>
      </c>
      <c r="AE345" s="66" t="s">
        <v>102</v>
      </c>
      <c r="AF345" s="50" t="s">
        <v>3186</v>
      </c>
      <c r="AG345" s="50" t="s">
        <v>6054</v>
      </c>
      <c r="AH345" s="67" t="s">
        <v>4896</v>
      </c>
      <c r="AI345" s="67" t="s">
        <v>4711</v>
      </c>
      <c r="AJ345" s="50">
        <v>20</v>
      </c>
      <c r="AK345" s="50" t="s">
        <v>105</v>
      </c>
      <c r="AL345" s="50" t="s">
        <v>4706</v>
      </c>
      <c r="AM345" s="55"/>
      <c r="AN345" s="50">
        <v>1</v>
      </c>
      <c r="AO345" s="55"/>
      <c r="AP345" s="50" t="s">
        <v>102</v>
      </c>
    </row>
    <row r="346" spans="1:42" ht="95.25" customHeight="1">
      <c r="A346" s="24">
        <f t="shared" si="0"/>
        <v>345</v>
      </c>
      <c r="B346" s="50" t="s">
        <v>11415</v>
      </c>
      <c r="C346" s="50" t="s">
        <v>11416</v>
      </c>
      <c r="D346" s="50" t="s">
        <v>2059</v>
      </c>
      <c r="E346" s="50" t="s">
        <v>2057</v>
      </c>
      <c r="F346" s="49" t="s">
        <v>2060</v>
      </c>
      <c r="G346" s="50" t="s">
        <v>3180</v>
      </c>
      <c r="H346" s="50" t="s">
        <v>11416</v>
      </c>
      <c r="I346" s="50" t="s">
        <v>11416</v>
      </c>
      <c r="J346" s="50" t="s">
        <v>2061</v>
      </c>
      <c r="K346" s="50" t="s">
        <v>102</v>
      </c>
      <c r="L346" s="50" t="s">
        <v>102</v>
      </c>
      <c r="M346" s="50" t="s">
        <v>102</v>
      </c>
      <c r="N346" s="50" t="s">
        <v>102</v>
      </c>
      <c r="O346" s="50" t="s">
        <v>102</v>
      </c>
      <c r="P346" s="50" t="s">
        <v>102</v>
      </c>
      <c r="Q346" s="50" t="s">
        <v>102</v>
      </c>
      <c r="R346" s="50"/>
      <c r="S346" s="50">
        <v>2019</v>
      </c>
      <c r="T346" s="48" t="s">
        <v>4706</v>
      </c>
      <c r="U346" s="68"/>
      <c r="V346" s="114"/>
      <c r="W346" s="68"/>
      <c r="X346" s="68"/>
      <c r="Y346" s="50" t="s">
        <v>4707</v>
      </c>
      <c r="Z346" s="69"/>
      <c r="AA346" s="50" t="s">
        <v>63</v>
      </c>
      <c r="AB346" s="67" t="s">
        <v>33</v>
      </c>
      <c r="AC346" s="50" t="s">
        <v>102</v>
      </c>
      <c r="AD346" s="50" t="s">
        <v>102</v>
      </c>
      <c r="AE346" s="66" t="s">
        <v>102</v>
      </c>
      <c r="AF346" s="50" t="s">
        <v>3198</v>
      </c>
      <c r="AG346" s="50" t="s">
        <v>4793</v>
      </c>
      <c r="AH346" s="67" t="s">
        <v>4794</v>
      </c>
      <c r="AI346" s="67" t="s">
        <v>7262</v>
      </c>
      <c r="AJ346" s="50">
        <v>100</v>
      </c>
      <c r="AK346" s="50" t="s">
        <v>105</v>
      </c>
      <c r="AL346" s="50" t="s">
        <v>4706</v>
      </c>
      <c r="AM346" s="55"/>
      <c r="AN346" s="50">
        <v>4</v>
      </c>
      <c r="AO346" s="55"/>
      <c r="AP346" s="50" t="s">
        <v>11417</v>
      </c>
    </row>
    <row r="347" spans="1:42" ht="95.25" customHeight="1">
      <c r="A347" s="24">
        <f t="shared" si="0"/>
        <v>346</v>
      </c>
      <c r="B347" s="50" t="s">
        <v>6055</v>
      </c>
      <c r="C347" s="50" t="s">
        <v>6056</v>
      </c>
      <c r="D347" s="50" t="s">
        <v>6057</v>
      </c>
      <c r="E347" s="50" t="s">
        <v>6058</v>
      </c>
      <c r="F347" s="55"/>
      <c r="G347" s="50" t="s">
        <v>3193</v>
      </c>
      <c r="H347" s="50" t="s">
        <v>6056</v>
      </c>
      <c r="I347" s="50" t="s">
        <v>6056</v>
      </c>
      <c r="J347" s="50" t="s">
        <v>6060</v>
      </c>
      <c r="K347" s="50"/>
      <c r="L347" s="50"/>
      <c r="M347" s="50"/>
      <c r="N347" s="50" t="s">
        <v>102</v>
      </c>
      <c r="O347" s="50" t="s">
        <v>102</v>
      </c>
      <c r="P347" s="50" t="s">
        <v>102</v>
      </c>
      <c r="Q347" s="50" t="s">
        <v>102</v>
      </c>
      <c r="R347" s="50"/>
      <c r="S347" s="50">
        <v>2014</v>
      </c>
      <c r="T347" s="48" t="s">
        <v>4706</v>
      </c>
      <c r="U347" s="68">
        <v>3675000</v>
      </c>
      <c r="V347" s="114"/>
      <c r="W347" s="68"/>
      <c r="X347" s="68"/>
      <c r="Y347" s="50" t="s">
        <v>4707</v>
      </c>
      <c r="Z347" s="69"/>
      <c r="AA347" s="50" t="s">
        <v>63</v>
      </c>
      <c r="AB347" s="67" t="s">
        <v>161</v>
      </c>
      <c r="AC347" s="50" t="s">
        <v>102</v>
      </c>
      <c r="AD347" s="50"/>
      <c r="AE347" s="66"/>
      <c r="AF347" s="50" t="s">
        <v>3206</v>
      </c>
      <c r="AG347" s="50" t="s">
        <v>6061</v>
      </c>
      <c r="AH347" s="67"/>
      <c r="AI347" s="67"/>
      <c r="AJ347" s="50">
        <v>10</v>
      </c>
      <c r="AK347" s="50" t="s">
        <v>105</v>
      </c>
      <c r="AL347" s="50" t="s">
        <v>4706</v>
      </c>
      <c r="AM347" s="55"/>
      <c r="AN347" s="50">
        <v>2</v>
      </c>
      <c r="AO347" s="55"/>
      <c r="AP347" s="55"/>
    </row>
    <row r="348" spans="1:42" ht="95.25" customHeight="1">
      <c r="A348" s="24">
        <f t="shared" si="0"/>
        <v>347</v>
      </c>
      <c r="B348" s="50" t="s">
        <v>6063</v>
      </c>
      <c r="C348" s="50" t="s">
        <v>6064</v>
      </c>
      <c r="D348" s="50" t="s">
        <v>634</v>
      </c>
      <c r="E348" s="50" t="s">
        <v>6065</v>
      </c>
      <c r="F348" s="49" t="s">
        <v>6066</v>
      </c>
      <c r="G348" s="50" t="s">
        <v>3180</v>
      </c>
      <c r="H348" s="50" t="s">
        <v>6064</v>
      </c>
      <c r="I348" s="50" t="s">
        <v>6064</v>
      </c>
      <c r="J348" s="50" t="s">
        <v>6067</v>
      </c>
      <c r="K348" s="50"/>
      <c r="L348" s="50"/>
      <c r="M348" s="50"/>
      <c r="N348" s="50" t="s">
        <v>102</v>
      </c>
      <c r="O348" s="50" t="s">
        <v>102</v>
      </c>
      <c r="P348" s="50" t="s">
        <v>102</v>
      </c>
      <c r="Q348" s="50" t="s">
        <v>102</v>
      </c>
      <c r="R348" s="50"/>
      <c r="S348" s="50">
        <v>2018</v>
      </c>
      <c r="T348" s="48" t="s">
        <v>4706</v>
      </c>
      <c r="U348" s="68"/>
      <c r="V348" s="114">
        <v>2901000</v>
      </c>
      <c r="W348" s="68"/>
      <c r="X348" s="68"/>
      <c r="Y348" s="50" t="s">
        <v>5636</v>
      </c>
      <c r="Z348" s="69"/>
      <c r="AA348" s="50" t="s">
        <v>63</v>
      </c>
      <c r="AB348" s="67" t="s">
        <v>33</v>
      </c>
      <c r="AC348" s="69"/>
      <c r="AD348" s="69"/>
      <c r="AE348" s="66"/>
      <c r="AF348" s="50" t="s">
        <v>3198</v>
      </c>
      <c r="AG348" s="50" t="s">
        <v>6068</v>
      </c>
      <c r="AH348" s="67"/>
      <c r="AI348" s="67"/>
      <c r="AJ348" s="50">
        <v>100</v>
      </c>
      <c r="AK348" s="50" t="s">
        <v>105</v>
      </c>
      <c r="AL348" s="50" t="s">
        <v>4706</v>
      </c>
      <c r="AM348" s="55"/>
      <c r="AN348" s="50">
        <v>2</v>
      </c>
      <c r="AO348" s="55"/>
      <c r="AP348" s="50" t="s">
        <v>6024</v>
      </c>
    </row>
    <row r="349" spans="1:42" ht="95.25" customHeight="1">
      <c r="A349" s="24">
        <f t="shared" si="0"/>
        <v>348</v>
      </c>
      <c r="B349" s="50" t="s">
        <v>6070</v>
      </c>
      <c r="C349" s="50" t="s">
        <v>6071</v>
      </c>
      <c r="D349" s="50" t="s">
        <v>6072</v>
      </c>
      <c r="E349" s="50" t="s">
        <v>686</v>
      </c>
      <c r="F349" s="49" t="s">
        <v>670</v>
      </c>
      <c r="G349" s="50" t="s">
        <v>3180</v>
      </c>
      <c r="H349" s="50" t="s">
        <v>6071</v>
      </c>
      <c r="I349" s="50" t="s">
        <v>6071</v>
      </c>
      <c r="J349" s="50" t="s">
        <v>6073</v>
      </c>
      <c r="K349" s="50" t="s">
        <v>102</v>
      </c>
      <c r="L349" s="50" t="s">
        <v>102</v>
      </c>
      <c r="M349" s="50" t="s">
        <v>102</v>
      </c>
      <c r="N349" s="50" t="s">
        <v>102</v>
      </c>
      <c r="O349" s="50" t="s">
        <v>102</v>
      </c>
      <c r="P349" s="50" t="s">
        <v>102</v>
      </c>
      <c r="Q349" s="50" t="s">
        <v>102</v>
      </c>
      <c r="R349" s="50"/>
      <c r="S349" s="50">
        <v>2014</v>
      </c>
      <c r="T349" s="48" t="s">
        <v>4706</v>
      </c>
      <c r="U349" s="68"/>
      <c r="V349" s="114"/>
      <c r="W349" s="68"/>
      <c r="X349" s="68"/>
      <c r="Y349" s="50" t="s">
        <v>5636</v>
      </c>
      <c r="Z349" s="69"/>
      <c r="AA349" s="50" t="s">
        <v>63</v>
      </c>
      <c r="AB349" s="67" t="s">
        <v>33</v>
      </c>
      <c r="AC349" s="69"/>
      <c r="AD349" s="69"/>
      <c r="AE349" s="66"/>
      <c r="AF349" s="50" t="s">
        <v>3198</v>
      </c>
      <c r="AG349" s="50" t="s">
        <v>6074</v>
      </c>
      <c r="AH349" s="67">
        <v>20000</v>
      </c>
      <c r="AI349" s="67" t="s">
        <v>6007</v>
      </c>
      <c r="AJ349" s="47"/>
      <c r="AK349" s="50" t="s">
        <v>105</v>
      </c>
      <c r="AL349" s="50" t="s">
        <v>4706</v>
      </c>
      <c r="AM349" s="55"/>
      <c r="AN349" s="50">
        <v>2</v>
      </c>
      <c r="AO349" s="55"/>
      <c r="AP349" s="49" t="s">
        <v>6075</v>
      </c>
    </row>
    <row r="350" spans="1:42" ht="95.25" customHeight="1">
      <c r="A350" s="24">
        <f t="shared" si="0"/>
        <v>349</v>
      </c>
      <c r="B350" s="50" t="s">
        <v>6076</v>
      </c>
      <c r="C350" s="50" t="s">
        <v>6077</v>
      </c>
      <c r="D350" s="50" t="s">
        <v>6078</v>
      </c>
      <c r="E350" s="50" t="s">
        <v>6079</v>
      </c>
      <c r="F350" s="49" t="s">
        <v>6080</v>
      </c>
      <c r="G350" s="50" t="s">
        <v>3180</v>
      </c>
      <c r="H350" s="50" t="s">
        <v>6077</v>
      </c>
      <c r="I350" s="50" t="s">
        <v>6077</v>
      </c>
      <c r="J350" s="50" t="s">
        <v>6081</v>
      </c>
      <c r="K350" s="50" t="s">
        <v>102</v>
      </c>
      <c r="L350" s="50" t="s">
        <v>102</v>
      </c>
      <c r="M350" s="50" t="s">
        <v>102</v>
      </c>
      <c r="N350" s="50" t="s">
        <v>102</v>
      </c>
      <c r="O350" s="50" t="s">
        <v>102</v>
      </c>
      <c r="P350" s="50" t="s">
        <v>102</v>
      </c>
      <c r="Q350" s="50" t="s">
        <v>102</v>
      </c>
      <c r="R350" s="50"/>
      <c r="S350" s="50">
        <v>2108</v>
      </c>
      <c r="T350" s="48" t="s">
        <v>4706</v>
      </c>
      <c r="U350" s="68"/>
      <c r="V350" s="114">
        <v>17431500</v>
      </c>
      <c r="W350" s="68"/>
      <c r="X350" s="68"/>
      <c r="Y350" s="50" t="s">
        <v>4707</v>
      </c>
      <c r="Z350" s="69"/>
      <c r="AA350" s="50" t="s">
        <v>63</v>
      </c>
      <c r="AB350" s="67" t="s">
        <v>33</v>
      </c>
      <c r="AC350" s="69"/>
      <c r="AD350" s="69"/>
      <c r="AE350" s="66"/>
      <c r="AF350" s="50" t="s">
        <v>3198</v>
      </c>
      <c r="AG350" s="50" t="s">
        <v>4845</v>
      </c>
      <c r="AH350" s="67" t="s">
        <v>5186</v>
      </c>
      <c r="AI350" s="67" t="s">
        <v>6007</v>
      </c>
      <c r="AJ350" s="50">
        <v>150</v>
      </c>
      <c r="AK350" s="50" t="s">
        <v>105</v>
      </c>
      <c r="AL350" s="50" t="s">
        <v>4706</v>
      </c>
      <c r="AM350" s="55"/>
      <c r="AN350" s="50">
        <v>3</v>
      </c>
      <c r="AO350" s="55"/>
      <c r="AP350" s="50" t="s">
        <v>6082</v>
      </c>
    </row>
    <row r="351" spans="1:42" ht="95.25" customHeight="1">
      <c r="A351" s="24">
        <f t="shared" si="0"/>
        <v>350</v>
      </c>
      <c r="B351" s="50" t="s">
        <v>6083</v>
      </c>
      <c r="C351" s="50" t="s">
        <v>6084</v>
      </c>
      <c r="D351" s="50" t="s">
        <v>1110</v>
      </c>
      <c r="E351" s="50" t="s">
        <v>1108</v>
      </c>
      <c r="F351" s="49" t="s">
        <v>1111</v>
      </c>
      <c r="G351" s="50" t="s">
        <v>3193</v>
      </c>
      <c r="H351" s="50" t="s">
        <v>6084</v>
      </c>
      <c r="I351" s="50" t="s">
        <v>6084</v>
      </c>
      <c r="J351" s="50" t="s">
        <v>6085</v>
      </c>
      <c r="K351" s="50" t="s">
        <v>102</v>
      </c>
      <c r="L351" s="50" t="s">
        <v>102</v>
      </c>
      <c r="M351" s="50" t="s">
        <v>102</v>
      </c>
      <c r="N351" s="50" t="s">
        <v>102</v>
      </c>
      <c r="O351" s="50" t="s">
        <v>102</v>
      </c>
      <c r="P351" s="50" t="s">
        <v>102</v>
      </c>
      <c r="Q351" s="50" t="s">
        <v>102</v>
      </c>
      <c r="R351" s="50"/>
      <c r="S351" s="50">
        <v>2017</v>
      </c>
      <c r="T351" s="48" t="s">
        <v>4706</v>
      </c>
      <c r="U351" s="68">
        <v>440000</v>
      </c>
      <c r="V351" s="114">
        <v>970000</v>
      </c>
      <c r="W351" s="68"/>
      <c r="X351" s="68"/>
      <c r="Y351" s="50" t="s">
        <v>4707</v>
      </c>
      <c r="Z351" s="69"/>
      <c r="AA351" s="50" t="s">
        <v>63</v>
      </c>
      <c r="AB351" s="67" t="s">
        <v>33</v>
      </c>
      <c r="AC351" s="69"/>
      <c r="AD351" s="69"/>
      <c r="AE351" s="66"/>
      <c r="AF351" s="50" t="s">
        <v>3186</v>
      </c>
      <c r="AG351" s="50" t="s">
        <v>6086</v>
      </c>
      <c r="AH351" s="67">
        <v>100000</v>
      </c>
      <c r="AI351" s="67" t="s">
        <v>6087</v>
      </c>
      <c r="AJ351" s="50">
        <v>5</v>
      </c>
      <c r="AK351" s="50" t="s">
        <v>105</v>
      </c>
      <c r="AL351" s="50" t="s">
        <v>4706</v>
      </c>
      <c r="AM351" s="55"/>
      <c r="AN351" s="50">
        <v>1</v>
      </c>
      <c r="AO351" s="55"/>
      <c r="AP351" s="50" t="s">
        <v>6088</v>
      </c>
    </row>
    <row r="352" spans="1:42" ht="95.25" customHeight="1">
      <c r="A352" s="24">
        <f t="shared" si="0"/>
        <v>351</v>
      </c>
      <c r="B352" s="50" t="s">
        <v>6089</v>
      </c>
      <c r="C352" s="50" t="s">
        <v>6090</v>
      </c>
      <c r="D352" s="50" t="s">
        <v>6091</v>
      </c>
      <c r="E352" s="50" t="s">
        <v>6092</v>
      </c>
      <c r="F352" s="49" t="s">
        <v>6093</v>
      </c>
      <c r="G352" s="50" t="s">
        <v>3193</v>
      </c>
      <c r="H352" s="50" t="s">
        <v>6090</v>
      </c>
      <c r="I352" s="50" t="s">
        <v>6090</v>
      </c>
      <c r="J352" s="50" t="s">
        <v>6094</v>
      </c>
      <c r="K352" s="50"/>
      <c r="L352" s="50"/>
      <c r="M352" s="50"/>
      <c r="N352" s="50" t="s">
        <v>102</v>
      </c>
      <c r="O352" s="50" t="s">
        <v>102</v>
      </c>
      <c r="P352" s="50" t="s">
        <v>102</v>
      </c>
      <c r="Q352" s="50" t="s">
        <v>102</v>
      </c>
      <c r="R352" s="50"/>
      <c r="S352" s="50">
        <v>2017</v>
      </c>
      <c r="T352" s="48" t="s">
        <v>4706</v>
      </c>
      <c r="U352" s="68">
        <v>1480000</v>
      </c>
      <c r="V352" s="114">
        <v>1580000</v>
      </c>
      <c r="W352" s="68"/>
      <c r="X352" s="68"/>
      <c r="Y352" s="50" t="s">
        <v>4707</v>
      </c>
      <c r="Z352" s="69"/>
      <c r="AA352" s="50" t="s">
        <v>63</v>
      </c>
      <c r="AB352" s="67" t="s">
        <v>50</v>
      </c>
      <c r="AC352" s="69"/>
      <c r="AD352" s="69"/>
      <c r="AE352" s="66"/>
      <c r="AF352" s="50" t="s">
        <v>3186</v>
      </c>
      <c r="AG352" s="50" t="s">
        <v>6086</v>
      </c>
      <c r="AH352" s="67" t="s">
        <v>6095</v>
      </c>
      <c r="AI352" s="67" t="s">
        <v>6096</v>
      </c>
      <c r="AJ352" s="50">
        <v>10</v>
      </c>
      <c r="AK352" s="50" t="s">
        <v>105</v>
      </c>
      <c r="AL352" s="50" t="s">
        <v>4706</v>
      </c>
      <c r="AM352" s="55"/>
      <c r="AN352" s="50">
        <v>1</v>
      </c>
      <c r="AO352" s="55"/>
      <c r="AP352" s="50" t="s">
        <v>6097</v>
      </c>
    </row>
    <row r="353" spans="1:42" ht="95.25" customHeight="1">
      <c r="A353" s="24">
        <f t="shared" si="0"/>
        <v>352</v>
      </c>
      <c r="B353" s="50" t="s">
        <v>6098</v>
      </c>
      <c r="C353" s="50" t="s">
        <v>6099</v>
      </c>
      <c r="D353" s="50" t="s">
        <v>6100</v>
      </c>
      <c r="E353" s="50" t="s">
        <v>6101</v>
      </c>
      <c r="F353" s="49" t="s">
        <v>6102</v>
      </c>
      <c r="G353" s="50" t="s">
        <v>3193</v>
      </c>
      <c r="H353" s="50" t="s">
        <v>6099</v>
      </c>
      <c r="I353" s="50" t="s">
        <v>6099</v>
      </c>
      <c r="J353" s="50" t="s">
        <v>6103</v>
      </c>
      <c r="K353" s="50"/>
      <c r="L353" s="50"/>
      <c r="M353" s="50"/>
      <c r="N353" s="50" t="s">
        <v>102</v>
      </c>
      <c r="O353" s="50" t="s">
        <v>102</v>
      </c>
      <c r="P353" s="50" t="s">
        <v>102</v>
      </c>
      <c r="Q353" s="50" t="s">
        <v>102</v>
      </c>
      <c r="R353" s="50"/>
      <c r="S353" s="50">
        <v>2015</v>
      </c>
      <c r="T353" s="48" t="s">
        <v>4706</v>
      </c>
      <c r="U353" s="68">
        <v>1510000</v>
      </c>
      <c r="V353" s="113">
        <v>1760000</v>
      </c>
      <c r="W353" s="68"/>
      <c r="X353" s="68"/>
      <c r="Y353" s="50" t="s">
        <v>4707</v>
      </c>
      <c r="Z353" s="69"/>
      <c r="AA353" s="50" t="s">
        <v>63</v>
      </c>
      <c r="AB353" s="67" t="s">
        <v>50</v>
      </c>
      <c r="AC353" s="69"/>
      <c r="AD353" s="69"/>
      <c r="AE353" s="66"/>
      <c r="AF353" s="50" t="s">
        <v>3186</v>
      </c>
      <c r="AG353" s="50" t="s">
        <v>6086</v>
      </c>
      <c r="AH353" s="67" t="s">
        <v>6047</v>
      </c>
      <c r="AI353" s="67" t="s">
        <v>6104</v>
      </c>
      <c r="AJ353" s="50">
        <v>5</v>
      </c>
      <c r="AK353" s="50" t="s">
        <v>105</v>
      </c>
      <c r="AL353" s="50" t="s">
        <v>4706</v>
      </c>
      <c r="AM353" s="55"/>
      <c r="AN353" s="50">
        <v>2</v>
      </c>
      <c r="AO353" s="55"/>
      <c r="AP353" s="50" t="s">
        <v>6105</v>
      </c>
    </row>
    <row r="354" spans="1:42" ht="95.25" customHeight="1">
      <c r="A354" s="24">
        <f t="shared" si="0"/>
        <v>353</v>
      </c>
      <c r="B354" s="50" t="s">
        <v>6106</v>
      </c>
      <c r="C354" s="50" t="s">
        <v>6107</v>
      </c>
      <c r="D354" s="50" t="s">
        <v>6108</v>
      </c>
      <c r="E354" s="50" t="s">
        <v>6109</v>
      </c>
      <c r="F354" s="49" t="s">
        <v>6110</v>
      </c>
      <c r="G354" s="50" t="s">
        <v>3180</v>
      </c>
      <c r="H354" s="50" t="s">
        <v>6107</v>
      </c>
      <c r="I354" s="50" t="s">
        <v>6107</v>
      </c>
      <c r="J354" s="50" t="s">
        <v>6111</v>
      </c>
      <c r="K354" s="50"/>
      <c r="L354" s="50"/>
      <c r="M354" s="50"/>
      <c r="N354" s="50" t="s">
        <v>102</v>
      </c>
      <c r="O354" s="50" t="s">
        <v>102</v>
      </c>
      <c r="P354" s="50" t="s">
        <v>102</v>
      </c>
      <c r="Q354" s="50" t="s">
        <v>102</v>
      </c>
      <c r="R354" s="50"/>
      <c r="S354" s="50">
        <v>2018</v>
      </c>
      <c r="T354" s="48" t="s">
        <v>4706</v>
      </c>
      <c r="U354" s="68">
        <v>4510000</v>
      </c>
      <c r="V354" s="114">
        <v>1450000</v>
      </c>
      <c r="W354" s="68"/>
      <c r="X354" s="68"/>
      <c r="Y354" s="50" t="s">
        <v>4707</v>
      </c>
      <c r="Z354" s="69"/>
      <c r="AA354" s="69"/>
      <c r="AB354" s="70"/>
      <c r="AC354" s="69"/>
      <c r="AD354" s="69"/>
      <c r="AE354" s="66"/>
      <c r="AF354" s="50" t="s">
        <v>3186</v>
      </c>
      <c r="AG354" s="50" t="s">
        <v>6086</v>
      </c>
      <c r="AH354" s="67" t="s">
        <v>6112</v>
      </c>
      <c r="AI354" s="67" t="s">
        <v>6096</v>
      </c>
      <c r="AJ354" s="50">
        <v>5</v>
      </c>
      <c r="AK354" s="50" t="s">
        <v>105</v>
      </c>
      <c r="AL354" s="50" t="s">
        <v>4706</v>
      </c>
      <c r="AM354" s="55"/>
      <c r="AN354" s="55"/>
      <c r="AO354" s="55"/>
      <c r="AP354" s="50" t="s">
        <v>6113</v>
      </c>
    </row>
    <row r="355" spans="1:42" ht="95.25" customHeight="1">
      <c r="A355" s="24">
        <f t="shared" si="0"/>
        <v>354</v>
      </c>
      <c r="B355" s="50" t="s">
        <v>6114</v>
      </c>
      <c r="C355" s="50" t="s">
        <v>6115</v>
      </c>
      <c r="D355" s="50" t="s">
        <v>6116</v>
      </c>
      <c r="E355" s="50" t="s">
        <v>6117</v>
      </c>
      <c r="F355" s="49" t="s">
        <v>6118</v>
      </c>
      <c r="G355" s="50" t="s">
        <v>3193</v>
      </c>
      <c r="H355" s="50" t="s">
        <v>6115</v>
      </c>
      <c r="I355" s="50" t="s">
        <v>6115</v>
      </c>
      <c r="J355" s="50" t="s">
        <v>6119</v>
      </c>
      <c r="K355" s="50"/>
      <c r="L355" s="50"/>
      <c r="M355" s="50"/>
      <c r="N355" s="50" t="s">
        <v>102</v>
      </c>
      <c r="O355" s="50" t="s">
        <v>102</v>
      </c>
      <c r="P355" s="50" t="s">
        <v>102</v>
      </c>
      <c r="Q355" s="50" t="s">
        <v>102</v>
      </c>
      <c r="R355" s="50"/>
      <c r="S355" s="50">
        <v>2015</v>
      </c>
      <c r="T355" s="48" t="s">
        <v>4706</v>
      </c>
      <c r="U355" s="68">
        <v>560000</v>
      </c>
      <c r="V355" s="114">
        <v>2975000</v>
      </c>
      <c r="W355" s="68"/>
      <c r="X355" s="68"/>
      <c r="Y355" s="50" t="s">
        <v>4707</v>
      </c>
      <c r="Z355" s="69"/>
      <c r="AA355" s="50" t="s">
        <v>63</v>
      </c>
      <c r="AB355" s="67" t="s">
        <v>211</v>
      </c>
      <c r="AC355" s="69"/>
      <c r="AD355" s="69"/>
      <c r="AE355" s="66"/>
      <c r="AF355" s="50" t="s">
        <v>3186</v>
      </c>
      <c r="AG355" s="50" t="s">
        <v>6086</v>
      </c>
      <c r="AH355" s="67" t="s">
        <v>6112</v>
      </c>
      <c r="AI355" s="67" t="s">
        <v>6096</v>
      </c>
      <c r="AJ355" s="50">
        <v>15</v>
      </c>
      <c r="AK355" s="50" t="s">
        <v>105</v>
      </c>
      <c r="AL355" s="50" t="s">
        <v>4706</v>
      </c>
      <c r="AM355" s="55"/>
      <c r="AN355" s="50">
        <v>2</v>
      </c>
      <c r="AO355" s="55"/>
      <c r="AP355" s="50" t="s">
        <v>6120</v>
      </c>
    </row>
    <row r="356" spans="1:42" ht="95.25" customHeight="1">
      <c r="A356" s="24">
        <f t="shared" si="0"/>
        <v>355</v>
      </c>
      <c r="B356" s="50" t="s">
        <v>6121</v>
      </c>
      <c r="C356" s="50" t="s">
        <v>6122</v>
      </c>
      <c r="D356" s="50" t="s">
        <v>6123</v>
      </c>
      <c r="E356" s="50" t="s">
        <v>6124</v>
      </c>
      <c r="F356" s="49" t="s">
        <v>6125</v>
      </c>
      <c r="G356" s="50" t="s">
        <v>3180</v>
      </c>
      <c r="H356" s="50" t="s">
        <v>6122</v>
      </c>
      <c r="I356" s="50" t="s">
        <v>6122</v>
      </c>
      <c r="J356" s="50" t="s">
        <v>6126</v>
      </c>
      <c r="K356" s="50"/>
      <c r="L356" s="50"/>
      <c r="M356" s="50"/>
      <c r="N356" s="50" t="s">
        <v>102</v>
      </c>
      <c r="O356" s="50" t="s">
        <v>102</v>
      </c>
      <c r="P356" s="50" t="s">
        <v>102</v>
      </c>
      <c r="Q356" s="50" t="s">
        <v>102</v>
      </c>
      <c r="R356" s="50"/>
      <c r="S356" s="50">
        <v>2019</v>
      </c>
      <c r="T356" s="48" t="s">
        <v>4706</v>
      </c>
      <c r="U356" s="68"/>
      <c r="V356" s="114">
        <v>685000</v>
      </c>
      <c r="W356" s="68"/>
      <c r="X356" s="68"/>
      <c r="Y356" s="50" t="s">
        <v>5636</v>
      </c>
      <c r="Z356" s="69"/>
      <c r="AA356" s="50" t="s">
        <v>63</v>
      </c>
      <c r="AB356" s="67" t="s">
        <v>50</v>
      </c>
      <c r="AC356" s="69"/>
      <c r="AD356" s="69"/>
      <c r="AE356" s="66"/>
      <c r="AF356" s="50" t="s">
        <v>3186</v>
      </c>
      <c r="AG356" s="50" t="s">
        <v>6096</v>
      </c>
      <c r="AH356" s="67" t="s">
        <v>6112</v>
      </c>
      <c r="AI356" s="67" t="s">
        <v>6096</v>
      </c>
      <c r="AJ356" s="50">
        <v>5</v>
      </c>
      <c r="AK356" s="47"/>
      <c r="AL356" s="50" t="s">
        <v>4706</v>
      </c>
      <c r="AM356" s="55"/>
      <c r="AN356" s="55"/>
      <c r="AO356" s="55"/>
      <c r="AP356" s="50" t="s">
        <v>4713</v>
      </c>
    </row>
    <row r="357" spans="1:42" ht="95.25" customHeight="1">
      <c r="A357" s="24">
        <f t="shared" si="0"/>
        <v>356</v>
      </c>
      <c r="B357" s="50" t="s">
        <v>6127</v>
      </c>
      <c r="C357" s="50" t="s">
        <v>6128</v>
      </c>
      <c r="D357" s="50" t="s">
        <v>1980</v>
      </c>
      <c r="E357" s="50" t="s">
        <v>6129</v>
      </c>
      <c r="F357" s="49" t="s">
        <v>1981</v>
      </c>
      <c r="G357" s="50" t="s">
        <v>3180</v>
      </c>
      <c r="H357" s="50" t="s">
        <v>6128</v>
      </c>
      <c r="I357" s="50" t="s">
        <v>6128</v>
      </c>
      <c r="J357" s="50" t="s">
        <v>6130</v>
      </c>
      <c r="K357" s="50"/>
      <c r="L357" s="49" t="s">
        <v>6131</v>
      </c>
      <c r="M357" s="50"/>
      <c r="N357" s="49" t="s">
        <v>11418</v>
      </c>
      <c r="O357" s="50" t="s">
        <v>102</v>
      </c>
      <c r="P357" s="50" t="s">
        <v>6133</v>
      </c>
      <c r="Q357" s="49" t="s">
        <v>6134</v>
      </c>
      <c r="R357" s="50"/>
      <c r="S357" s="50">
        <v>2013</v>
      </c>
      <c r="T357" s="48" t="s">
        <v>4706</v>
      </c>
      <c r="U357" s="68">
        <v>2434000</v>
      </c>
      <c r="V357" s="114">
        <v>26905000</v>
      </c>
      <c r="W357" s="68"/>
      <c r="X357" s="68"/>
      <c r="Y357" s="50" t="s">
        <v>4707</v>
      </c>
      <c r="Z357" s="69"/>
      <c r="AA357" s="50" t="s">
        <v>63</v>
      </c>
      <c r="AB357" s="67" t="s">
        <v>33</v>
      </c>
      <c r="AC357" s="69"/>
      <c r="AD357" s="69"/>
      <c r="AE357" s="66"/>
      <c r="AF357" s="50" t="s">
        <v>3198</v>
      </c>
      <c r="AG357" s="50" t="s">
        <v>6135</v>
      </c>
      <c r="AH357" s="67">
        <v>5000</v>
      </c>
      <c r="AI357" s="67" t="s">
        <v>6136</v>
      </c>
      <c r="AJ357" s="50">
        <v>150</v>
      </c>
      <c r="AK357" s="47"/>
      <c r="AL357" s="50" t="s">
        <v>4706</v>
      </c>
      <c r="AM357" s="55"/>
      <c r="AN357" s="55"/>
      <c r="AO357" s="55"/>
      <c r="AP357" s="50" t="s">
        <v>6137</v>
      </c>
    </row>
    <row r="358" spans="1:42" ht="95.25" customHeight="1">
      <c r="A358" s="24">
        <f t="shared" si="0"/>
        <v>357</v>
      </c>
      <c r="B358" s="50" t="s">
        <v>6138</v>
      </c>
      <c r="C358" s="50" t="s">
        <v>6139</v>
      </c>
      <c r="D358" s="50" t="s">
        <v>6140</v>
      </c>
      <c r="E358" s="50" t="s">
        <v>6141</v>
      </c>
      <c r="F358" s="49" t="s">
        <v>6142</v>
      </c>
      <c r="G358" s="50" t="s">
        <v>3180</v>
      </c>
      <c r="H358" s="50" t="s">
        <v>6139</v>
      </c>
      <c r="I358" s="50" t="s">
        <v>6139</v>
      </c>
      <c r="J358" s="50" t="s">
        <v>6143</v>
      </c>
      <c r="K358" s="50"/>
      <c r="L358" s="50"/>
      <c r="M358" s="50"/>
      <c r="N358" s="50" t="s">
        <v>102</v>
      </c>
      <c r="O358" s="50" t="s">
        <v>102</v>
      </c>
      <c r="P358" s="50" t="s">
        <v>102</v>
      </c>
      <c r="Q358" s="50" t="s">
        <v>102</v>
      </c>
      <c r="R358" s="50"/>
      <c r="S358" s="50">
        <v>2018</v>
      </c>
      <c r="T358" s="48" t="s">
        <v>4706</v>
      </c>
      <c r="U358" s="68"/>
      <c r="V358" s="114">
        <v>850000</v>
      </c>
      <c r="W358" s="68"/>
      <c r="X358" s="68"/>
      <c r="Y358" s="50" t="s">
        <v>4707</v>
      </c>
      <c r="Z358" s="69"/>
      <c r="AA358" s="50" t="s">
        <v>63</v>
      </c>
      <c r="AB358" s="67" t="s">
        <v>211</v>
      </c>
      <c r="AC358" s="69"/>
      <c r="AD358" s="69"/>
      <c r="AE358" s="66"/>
      <c r="AF358" s="50" t="s">
        <v>3206</v>
      </c>
      <c r="AG358" s="50" t="s">
        <v>6144</v>
      </c>
      <c r="AH358" s="67" t="s">
        <v>6112</v>
      </c>
      <c r="AI358" s="67" t="s">
        <v>4711</v>
      </c>
      <c r="AJ358" s="50">
        <v>100</v>
      </c>
      <c r="AK358" s="47"/>
      <c r="AL358" s="50" t="s">
        <v>4706</v>
      </c>
      <c r="AM358" s="55"/>
      <c r="AN358" s="55"/>
      <c r="AO358" s="55"/>
      <c r="AP358" s="50" t="s">
        <v>6145</v>
      </c>
    </row>
    <row r="359" spans="1:42" ht="95.25" customHeight="1">
      <c r="A359" s="24">
        <f t="shared" si="0"/>
        <v>358</v>
      </c>
      <c r="B359" s="50" t="s">
        <v>6146</v>
      </c>
      <c r="C359" s="50" t="s">
        <v>6147</v>
      </c>
      <c r="D359" s="50" t="s">
        <v>6148</v>
      </c>
      <c r="E359" s="50" t="s">
        <v>6149</v>
      </c>
      <c r="F359" s="49" t="s">
        <v>6150</v>
      </c>
      <c r="G359" s="50" t="s">
        <v>3180</v>
      </c>
      <c r="H359" s="50" t="s">
        <v>6147</v>
      </c>
      <c r="I359" s="50" t="s">
        <v>6147</v>
      </c>
      <c r="J359" s="50" t="s">
        <v>6151</v>
      </c>
      <c r="K359" s="50"/>
      <c r="L359" s="50"/>
      <c r="M359" s="50"/>
      <c r="N359" s="50" t="s">
        <v>102</v>
      </c>
      <c r="O359" s="50" t="s">
        <v>102</v>
      </c>
      <c r="P359" s="50" t="s">
        <v>102</v>
      </c>
      <c r="Q359" s="50" t="s">
        <v>102</v>
      </c>
      <c r="R359" s="50"/>
      <c r="S359" s="50">
        <v>2017</v>
      </c>
      <c r="T359" s="48" t="s">
        <v>4706</v>
      </c>
      <c r="U359" s="68">
        <v>90000</v>
      </c>
      <c r="V359" s="114">
        <v>90000</v>
      </c>
      <c r="W359" s="66">
        <v>250000</v>
      </c>
      <c r="X359" s="68"/>
      <c r="Y359" s="50" t="s">
        <v>4707</v>
      </c>
      <c r="Z359" s="69"/>
      <c r="AA359" s="69"/>
      <c r="AB359" s="70"/>
      <c r="AC359" s="69"/>
      <c r="AD359" s="69"/>
      <c r="AE359" s="66"/>
      <c r="AF359" s="50" t="s">
        <v>3206</v>
      </c>
      <c r="AG359" s="50" t="s">
        <v>6152</v>
      </c>
      <c r="AH359" s="67" t="s">
        <v>6153</v>
      </c>
      <c r="AI359" s="67" t="s">
        <v>4711</v>
      </c>
      <c r="AJ359" s="50">
        <v>100</v>
      </c>
      <c r="AK359" s="47"/>
      <c r="AL359" s="50" t="s">
        <v>4706</v>
      </c>
      <c r="AM359" s="55"/>
      <c r="AN359" s="55"/>
      <c r="AO359" s="55"/>
      <c r="AP359" s="50" t="s">
        <v>4772</v>
      </c>
    </row>
    <row r="360" spans="1:42" ht="95.25" customHeight="1">
      <c r="A360" s="24">
        <f t="shared" si="0"/>
        <v>359</v>
      </c>
      <c r="B360" s="50" t="s">
        <v>6154</v>
      </c>
      <c r="C360" s="50" t="s">
        <v>6155</v>
      </c>
      <c r="D360" s="50" t="s">
        <v>6156</v>
      </c>
      <c r="E360" s="50" t="s">
        <v>6157</v>
      </c>
      <c r="F360" s="49" t="s">
        <v>6158</v>
      </c>
      <c r="G360" s="50" t="s">
        <v>3180</v>
      </c>
      <c r="H360" s="50" t="s">
        <v>6155</v>
      </c>
      <c r="I360" s="50" t="s">
        <v>6155</v>
      </c>
      <c r="J360" s="50" t="s">
        <v>6159</v>
      </c>
      <c r="K360" s="50"/>
      <c r="L360" s="50"/>
      <c r="M360" s="50"/>
      <c r="N360" s="50" t="s">
        <v>102</v>
      </c>
      <c r="O360" s="50" t="s">
        <v>102</v>
      </c>
      <c r="P360" s="50" t="s">
        <v>102</v>
      </c>
      <c r="Q360" s="50" t="s">
        <v>102</v>
      </c>
      <c r="R360" s="50"/>
      <c r="S360" s="50">
        <v>2017</v>
      </c>
      <c r="T360" s="48" t="s">
        <v>4706</v>
      </c>
      <c r="U360" s="68"/>
      <c r="V360" s="114"/>
      <c r="W360" s="68"/>
      <c r="X360" s="68"/>
      <c r="Y360" s="50" t="s">
        <v>5636</v>
      </c>
      <c r="Z360" s="69"/>
      <c r="AA360" s="69"/>
      <c r="AB360" s="70"/>
      <c r="AC360" s="69"/>
      <c r="AD360" s="69"/>
      <c r="AE360" s="66"/>
      <c r="AF360" s="50" t="s">
        <v>3198</v>
      </c>
      <c r="AG360" s="50" t="s">
        <v>6160</v>
      </c>
      <c r="AH360" s="67"/>
      <c r="AI360" s="67"/>
      <c r="AJ360" s="47"/>
      <c r="AK360" s="47"/>
      <c r="AL360" s="50" t="s">
        <v>4706</v>
      </c>
      <c r="AM360" s="55"/>
      <c r="AN360" s="55"/>
      <c r="AO360" s="55"/>
      <c r="AP360" s="50" t="s">
        <v>4772</v>
      </c>
    </row>
    <row r="361" spans="1:42" ht="95.25" customHeight="1">
      <c r="A361" s="24">
        <f t="shared" si="0"/>
        <v>360</v>
      </c>
      <c r="B361" s="50" t="s">
        <v>6162</v>
      </c>
      <c r="C361" s="50" t="s">
        <v>6163</v>
      </c>
      <c r="D361" s="50" t="s">
        <v>6164</v>
      </c>
      <c r="E361" s="50" t="s">
        <v>6165</v>
      </c>
      <c r="F361" s="55"/>
      <c r="G361" s="50" t="s">
        <v>3193</v>
      </c>
      <c r="H361" s="50" t="s">
        <v>6163</v>
      </c>
      <c r="I361" s="50" t="s">
        <v>6163</v>
      </c>
      <c r="J361" s="50" t="s">
        <v>6167</v>
      </c>
      <c r="K361" s="50"/>
      <c r="L361" s="50"/>
      <c r="M361" s="50"/>
      <c r="N361" s="50" t="s">
        <v>102</v>
      </c>
      <c r="O361" s="50" t="s">
        <v>102</v>
      </c>
      <c r="P361" s="50" t="s">
        <v>102</v>
      </c>
      <c r="Q361" s="50" t="s">
        <v>102</v>
      </c>
      <c r="R361" s="50"/>
      <c r="S361" s="50">
        <v>2020</v>
      </c>
      <c r="T361" s="48" t="s">
        <v>4706</v>
      </c>
      <c r="U361" s="68"/>
      <c r="V361" s="114">
        <v>5835000</v>
      </c>
      <c r="W361" s="66">
        <v>247500</v>
      </c>
      <c r="X361" s="68"/>
      <c r="Y361" s="50" t="s">
        <v>5636</v>
      </c>
      <c r="Z361" s="69"/>
      <c r="AA361" s="50" t="s">
        <v>63</v>
      </c>
      <c r="AB361" s="67" t="s">
        <v>33</v>
      </c>
      <c r="AC361" s="50" t="s">
        <v>102</v>
      </c>
      <c r="AD361" s="50"/>
      <c r="AE361" s="66"/>
      <c r="AF361" s="50" t="s">
        <v>3198</v>
      </c>
      <c r="AG361" s="50" t="s">
        <v>6168</v>
      </c>
      <c r="AH361" s="67"/>
      <c r="AI361" s="67" t="s">
        <v>6007</v>
      </c>
      <c r="AJ361" s="50">
        <v>25000</v>
      </c>
      <c r="AK361" s="50" t="s">
        <v>105</v>
      </c>
      <c r="AL361" s="50" t="s">
        <v>4706</v>
      </c>
      <c r="AM361" s="55"/>
      <c r="AN361" s="50">
        <v>1</v>
      </c>
      <c r="AO361" s="55"/>
      <c r="AP361" s="49" t="s">
        <v>6169</v>
      </c>
    </row>
    <row r="362" spans="1:42" ht="95.25" customHeight="1">
      <c r="A362" s="24">
        <f t="shared" si="0"/>
        <v>361</v>
      </c>
      <c r="B362" s="50" t="s">
        <v>6170</v>
      </c>
      <c r="C362" s="50" t="s">
        <v>6171</v>
      </c>
      <c r="D362" s="50" t="s">
        <v>6172</v>
      </c>
      <c r="E362" s="50" t="s">
        <v>6173</v>
      </c>
      <c r="F362" s="49" t="s">
        <v>6174</v>
      </c>
      <c r="G362" s="50" t="s">
        <v>3180</v>
      </c>
      <c r="H362" s="50" t="s">
        <v>6171</v>
      </c>
      <c r="I362" s="50" t="s">
        <v>6171</v>
      </c>
      <c r="J362" s="50" t="s">
        <v>6175</v>
      </c>
      <c r="K362" s="50"/>
      <c r="L362" s="50"/>
      <c r="M362" s="50"/>
      <c r="N362" s="50" t="s">
        <v>102</v>
      </c>
      <c r="O362" s="50" t="s">
        <v>102</v>
      </c>
      <c r="P362" s="50" t="s">
        <v>102</v>
      </c>
      <c r="Q362" s="50" t="s">
        <v>102</v>
      </c>
      <c r="R362" s="50"/>
      <c r="S362" s="50">
        <v>2014</v>
      </c>
      <c r="T362" s="48" t="s">
        <v>4706</v>
      </c>
      <c r="U362" s="68"/>
      <c r="V362" s="114">
        <v>1003500</v>
      </c>
      <c r="W362" s="68"/>
      <c r="X362" s="68"/>
      <c r="Y362" s="50" t="s">
        <v>5636</v>
      </c>
      <c r="Z362" s="69"/>
      <c r="AA362" s="50" t="s">
        <v>63</v>
      </c>
      <c r="AB362" s="67" t="s">
        <v>33</v>
      </c>
      <c r="AC362" s="69"/>
      <c r="AD362" s="69"/>
      <c r="AE362" s="66"/>
      <c r="AF362" s="50" t="s">
        <v>3198</v>
      </c>
      <c r="AG362" s="50" t="s">
        <v>6176</v>
      </c>
      <c r="AH362" s="67"/>
      <c r="AI362" s="67" t="s">
        <v>5314</v>
      </c>
      <c r="AJ362" s="50">
        <v>25000</v>
      </c>
      <c r="AK362" s="47"/>
      <c r="AL362" s="50" t="s">
        <v>4706</v>
      </c>
      <c r="AM362" s="55"/>
      <c r="AN362" s="55"/>
      <c r="AO362" s="55"/>
      <c r="AP362" s="49" t="s">
        <v>6024</v>
      </c>
    </row>
    <row r="363" spans="1:42" ht="95.25" customHeight="1">
      <c r="A363" s="24">
        <f t="shared" si="0"/>
        <v>362</v>
      </c>
      <c r="B363" s="50" t="s">
        <v>6178</v>
      </c>
      <c r="C363" s="50" t="s">
        <v>6179</v>
      </c>
      <c r="D363" s="50" t="s">
        <v>6180</v>
      </c>
      <c r="E363" s="50" t="s">
        <v>6181</v>
      </c>
      <c r="F363" s="49" t="s">
        <v>6182</v>
      </c>
      <c r="G363" s="50" t="s">
        <v>3180</v>
      </c>
      <c r="H363" s="50" t="s">
        <v>6179</v>
      </c>
      <c r="I363" s="50" t="s">
        <v>6179</v>
      </c>
      <c r="J363" s="50" t="s">
        <v>6183</v>
      </c>
      <c r="K363" s="50"/>
      <c r="L363" s="50"/>
      <c r="M363" s="50"/>
      <c r="N363" s="50" t="s">
        <v>102</v>
      </c>
      <c r="O363" s="50" t="s">
        <v>102</v>
      </c>
      <c r="P363" s="50" t="s">
        <v>102</v>
      </c>
      <c r="Q363" s="50" t="s">
        <v>102</v>
      </c>
      <c r="R363" s="50"/>
      <c r="S363" s="50">
        <v>2018</v>
      </c>
      <c r="T363" s="48" t="s">
        <v>4706</v>
      </c>
      <c r="U363" s="68"/>
      <c r="V363" s="114">
        <v>23991500</v>
      </c>
      <c r="W363" s="66">
        <v>11335500</v>
      </c>
      <c r="X363" s="68"/>
      <c r="Y363" s="50" t="s">
        <v>4707</v>
      </c>
      <c r="Z363" s="69"/>
      <c r="AA363" s="50" t="s">
        <v>63</v>
      </c>
      <c r="AB363" s="67" t="s">
        <v>33</v>
      </c>
      <c r="AC363" s="69"/>
      <c r="AD363" s="69"/>
      <c r="AE363" s="66"/>
      <c r="AF363" s="50" t="s">
        <v>3198</v>
      </c>
      <c r="AG363" s="50" t="s">
        <v>4845</v>
      </c>
      <c r="AH363" s="67"/>
      <c r="AI363" s="67" t="s">
        <v>6007</v>
      </c>
      <c r="AJ363" s="50" t="s">
        <v>5186</v>
      </c>
      <c r="AK363" s="47"/>
      <c r="AL363" s="50" t="s">
        <v>4706</v>
      </c>
      <c r="AM363" s="55"/>
      <c r="AN363" s="55"/>
      <c r="AO363" s="55"/>
      <c r="AP363" s="50" t="s">
        <v>6184</v>
      </c>
    </row>
    <row r="364" spans="1:42" ht="95.25" customHeight="1">
      <c r="A364" s="24">
        <f t="shared" si="0"/>
        <v>363</v>
      </c>
      <c r="B364" s="50" t="s">
        <v>6185</v>
      </c>
      <c r="C364" s="50" t="s">
        <v>6186</v>
      </c>
      <c r="D364" s="50" t="s">
        <v>6187</v>
      </c>
      <c r="E364" s="50" t="s">
        <v>6188</v>
      </c>
      <c r="F364" s="49" t="s">
        <v>6189</v>
      </c>
      <c r="G364" s="50" t="s">
        <v>3180</v>
      </c>
      <c r="H364" s="50" t="s">
        <v>6186</v>
      </c>
      <c r="I364" s="50" t="s">
        <v>6186</v>
      </c>
      <c r="J364" s="50" t="s">
        <v>6190</v>
      </c>
      <c r="K364" s="50"/>
      <c r="L364" s="50" t="s">
        <v>6191</v>
      </c>
      <c r="M364" s="50"/>
      <c r="N364" s="50" t="s">
        <v>102</v>
      </c>
      <c r="O364" s="50" t="s">
        <v>102</v>
      </c>
      <c r="P364" s="50" t="s">
        <v>102</v>
      </c>
      <c r="Q364" s="50" t="s">
        <v>102</v>
      </c>
      <c r="R364" s="50"/>
      <c r="S364" s="50">
        <v>2018</v>
      </c>
      <c r="T364" s="48" t="s">
        <v>4706</v>
      </c>
      <c r="U364" s="68"/>
      <c r="V364" s="114">
        <v>2590000</v>
      </c>
      <c r="W364" s="68"/>
      <c r="X364" s="68"/>
      <c r="Y364" s="50" t="s">
        <v>5636</v>
      </c>
      <c r="Z364" s="50" t="s">
        <v>5998</v>
      </c>
      <c r="AA364" s="69"/>
      <c r="AB364" s="70"/>
      <c r="AC364" s="69"/>
      <c r="AD364" s="69"/>
      <c r="AE364" s="66"/>
      <c r="AF364" s="50" t="s">
        <v>3198</v>
      </c>
      <c r="AG364" s="50" t="s">
        <v>5364</v>
      </c>
      <c r="AH364" s="67"/>
      <c r="AI364" s="67" t="s">
        <v>6007</v>
      </c>
      <c r="AJ364" s="47"/>
      <c r="AK364" s="47"/>
      <c r="AL364" s="50" t="s">
        <v>4706</v>
      </c>
      <c r="AM364" s="55"/>
      <c r="AN364" s="55"/>
      <c r="AO364" s="55"/>
      <c r="AP364" s="49" t="s">
        <v>6192</v>
      </c>
    </row>
    <row r="365" spans="1:42" ht="95.25" customHeight="1">
      <c r="A365" s="24">
        <f t="shared" si="0"/>
        <v>364</v>
      </c>
      <c r="B365" s="50" t="s">
        <v>6193</v>
      </c>
      <c r="C365" s="50" t="s">
        <v>6194</v>
      </c>
      <c r="D365" s="50" t="s">
        <v>6195</v>
      </c>
      <c r="E365" s="50" t="s">
        <v>6196</v>
      </c>
      <c r="F365" s="55"/>
      <c r="G365" s="50" t="s">
        <v>3180</v>
      </c>
      <c r="H365" s="50" t="s">
        <v>6194</v>
      </c>
      <c r="I365" s="50" t="s">
        <v>6194</v>
      </c>
      <c r="J365" s="50" t="s">
        <v>6197</v>
      </c>
      <c r="K365" s="50"/>
      <c r="L365" s="50"/>
      <c r="M365" s="50"/>
      <c r="N365" s="50" t="s">
        <v>102</v>
      </c>
      <c r="O365" s="50" t="s">
        <v>102</v>
      </c>
      <c r="P365" s="50" t="s">
        <v>102</v>
      </c>
      <c r="Q365" s="50" t="s">
        <v>102</v>
      </c>
      <c r="R365" s="50"/>
      <c r="S365" s="50">
        <v>2018</v>
      </c>
      <c r="T365" s="48" t="s">
        <v>4706</v>
      </c>
      <c r="U365" s="68"/>
      <c r="V365" s="114"/>
      <c r="W365" s="68"/>
      <c r="X365" s="68"/>
      <c r="Y365" s="69"/>
      <c r="Z365" s="69"/>
      <c r="AA365" s="69"/>
      <c r="AB365" s="70"/>
      <c r="AC365" s="69"/>
      <c r="AD365" s="69"/>
      <c r="AE365" s="66"/>
      <c r="AF365" s="50" t="s">
        <v>3206</v>
      </c>
      <c r="AG365" s="50"/>
      <c r="AH365" s="67"/>
      <c r="AI365" s="67" t="s">
        <v>5314</v>
      </c>
      <c r="AJ365" s="47"/>
      <c r="AK365" s="47"/>
      <c r="AL365" s="50" t="s">
        <v>4706</v>
      </c>
      <c r="AM365" s="55"/>
      <c r="AN365" s="55"/>
      <c r="AO365" s="55"/>
      <c r="AP365" s="55"/>
    </row>
    <row r="366" spans="1:42" ht="95.25" customHeight="1">
      <c r="A366" s="24">
        <f t="shared" si="0"/>
        <v>365</v>
      </c>
      <c r="B366" s="50" t="s">
        <v>6198</v>
      </c>
      <c r="C366" s="50" t="s">
        <v>6199</v>
      </c>
      <c r="D366" s="50" t="s">
        <v>678</v>
      </c>
      <c r="E366" s="50" t="s">
        <v>6200</v>
      </c>
      <c r="F366" s="50" t="s">
        <v>6201</v>
      </c>
      <c r="G366" s="50" t="s">
        <v>6202</v>
      </c>
      <c r="H366" s="50" t="s">
        <v>6199</v>
      </c>
      <c r="I366" s="50" t="s">
        <v>6199</v>
      </c>
      <c r="J366" s="50" t="s">
        <v>6203</v>
      </c>
      <c r="K366" s="50"/>
      <c r="L366" s="50" t="s">
        <v>6204</v>
      </c>
      <c r="M366" s="50"/>
      <c r="N366" s="50" t="s">
        <v>102</v>
      </c>
      <c r="O366" s="50" t="s">
        <v>102</v>
      </c>
      <c r="P366" s="50" t="s">
        <v>102</v>
      </c>
      <c r="Q366" s="50" t="s">
        <v>102</v>
      </c>
      <c r="R366" s="50"/>
      <c r="S366" s="50">
        <v>2016</v>
      </c>
      <c r="T366" s="48" t="s">
        <v>4706</v>
      </c>
      <c r="U366" s="68">
        <v>1864000</v>
      </c>
      <c r="V366" s="114">
        <v>1559000</v>
      </c>
      <c r="W366" s="66">
        <v>150000</v>
      </c>
      <c r="X366" s="68"/>
      <c r="Y366" s="50" t="s">
        <v>4707</v>
      </c>
      <c r="Z366" s="69"/>
      <c r="AA366" s="50" t="s">
        <v>63</v>
      </c>
      <c r="AB366" s="67" t="s">
        <v>33</v>
      </c>
      <c r="AC366" s="69"/>
      <c r="AD366" s="69"/>
      <c r="AE366" s="66"/>
      <c r="AF366" s="50" t="s">
        <v>3206</v>
      </c>
      <c r="AG366" s="50" t="s">
        <v>6205</v>
      </c>
      <c r="AH366" s="67" t="s">
        <v>6206</v>
      </c>
      <c r="AI366" s="67" t="s">
        <v>6136</v>
      </c>
      <c r="AJ366" s="50">
        <v>25</v>
      </c>
      <c r="AK366" s="47"/>
      <c r="AL366" s="50" t="s">
        <v>4706</v>
      </c>
      <c r="AM366" s="55"/>
      <c r="AN366" s="50" t="s">
        <v>3180</v>
      </c>
      <c r="AO366" s="55"/>
      <c r="AP366" s="50" t="s">
        <v>5366</v>
      </c>
    </row>
    <row r="367" spans="1:42" ht="95.25" customHeight="1">
      <c r="A367" s="24">
        <f t="shared" si="0"/>
        <v>366</v>
      </c>
      <c r="B367" s="50" t="s">
        <v>6207</v>
      </c>
      <c r="C367" s="50" t="s">
        <v>6208</v>
      </c>
      <c r="D367" s="50" t="s">
        <v>6209</v>
      </c>
      <c r="E367" s="50" t="s">
        <v>6210</v>
      </c>
      <c r="F367" s="49" t="s">
        <v>6211</v>
      </c>
      <c r="G367" s="50" t="s">
        <v>3193</v>
      </c>
      <c r="H367" s="50" t="s">
        <v>6208</v>
      </c>
      <c r="I367" s="50" t="s">
        <v>6208</v>
      </c>
      <c r="J367" s="50" t="s">
        <v>6212</v>
      </c>
      <c r="K367" s="50"/>
      <c r="L367" s="50"/>
      <c r="M367" s="50"/>
      <c r="N367" s="50" t="s">
        <v>102</v>
      </c>
      <c r="O367" s="50" t="s">
        <v>102</v>
      </c>
      <c r="P367" s="50" t="s">
        <v>102</v>
      </c>
      <c r="Q367" s="50" t="s">
        <v>102</v>
      </c>
      <c r="R367" s="50"/>
      <c r="S367" s="50">
        <v>2012</v>
      </c>
      <c r="T367" s="48" t="s">
        <v>4706</v>
      </c>
      <c r="U367" s="68">
        <v>1130000</v>
      </c>
      <c r="V367" s="114">
        <v>1760000</v>
      </c>
      <c r="W367" s="66">
        <v>275000</v>
      </c>
      <c r="X367" s="68"/>
      <c r="Y367" s="50" t="s">
        <v>4707</v>
      </c>
      <c r="Z367" s="69"/>
      <c r="AA367" s="50" t="s">
        <v>63</v>
      </c>
      <c r="AB367" s="67" t="s">
        <v>211</v>
      </c>
      <c r="AC367" s="69"/>
      <c r="AD367" s="69"/>
      <c r="AE367" s="66"/>
      <c r="AF367" s="50" t="s">
        <v>3186</v>
      </c>
      <c r="AG367" s="50" t="s">
        <v>5287</v>
      </c>
      <c r="AH367" s="67" t="s">
        <v>6213</v>
      </c>
      <c r="AI367" s="67" t="s">
        <v>4711</v>
      </c>
      <c r="AJ367" s="50">
        <v>50</v>
      </c>
      <c r="AK367" s="47"/>
      <c r="AL367" s="50" t="s">
        <v>4706</v>
      </c>
      <c r="AM367" s="55"/>
      <c r="AN367" s="50" t="s">
        <v>3193</v>
      </c>
      <c r="AO367" s="55"/>
      <c r="AP367" s="50" t="s">
        <v>6214</v>
      </c>
    </row>
    <row r="368" spans="1:42" ht="95.25" customHeight="1">
      <c r="A368" s="24">
        <f t="shared" si="0"/>
        <v>367</v>
      </c>
      <c r="B368" s="50" t="s">
        <v>6215</v>
      </c>
      <c r="C368" s="50" t="s">
        <v>6216</v>
      </c>
      <c r="D368" s="50" t="s">
        <v>6217</v>
      </c>
      <c r="E368" s="50" t="s">
        <v>6218</v>
      </c>
      <c r="F368" s="49" t="s">
        <v>6219</v>
      </c>
      <c r="G368" s="50" t="s">
        <v>3180</v>
      </c>
      <c r="H368" s="50" t="s">
        <v>6216</v>
      </c>
      <c r="I368" s="50" t="s">
        <v>6216</v>
      </c>
      <c r="J368" s="50" t="s">
        <v>6220</v>
      </c>
      <c r="K368" s="50"/>
      <c r="L368" s="50"/>
      <c r="M368" s="50"/>
      <c r="N368" s="50" t="s">
        <v>102</v>
      </c>
      <c r="O368" s="50" t="s">
        <v>102</v>
      </c>
      <c r="P368" s="50" t="s">
        <v>102</v>
      </c>
      <c r="Q368" s="50" t="s">
        <v>102</v>
      </c>
      <c r="R368" s="50"/>
      <c r="S368" s="50">
        <v>2013</v>
      </c>
      <c r="T368" s="48" t="s">
        <v>4706</v>
      </c>
      <c r="U368" s="68">
        <v>243000</v>
      </c>
      <c r="V368" s="114"/>
      <c r="W368" s="68"/>
      <c r="X368" s="68"/>
      <c r="Y368" s="50" t="s">
        <v>5636</v>
      </c>
      <c r="Z368" s="69"/>
      <c r="AA368" s="50" t="s">
        <v>63</v>
      </c>
      <c r="AB368" s="67" t="s">
        <v>33</v>
      </c>
      <c r="AC368" s="69"/>
      <c r="AD368" s="69"/>
      <c r="AE368" s="66"/>
      <c r="AF368" s="50" t="s">
        <v>3206</v>
      </c>
      <c r="AG368" s="50" t="s">
        <v>5049</v>
      </c>
      <c r="AH368" s="67" t="s">
        <v>5263</v>
      </c>
      <c r="AI368" s="67" t="s">
        <v>4711</v>
      </c>
      <c r="AJ368" s="50">
        <v>100</v>
      </c>
      <c r="AK368" s="47"/>
      <c r="AL368" s="50" t="s">
        <v>4706</v>
      </c>
      <c r="AM368" s="55"/>
      <c r="AN368" s="50" t="s">
        <v>3180</v>
      </c>
      <c r="AO368" s="55"/>
      <c r="AP368" s="50" t="s">
        <v>5366</v>
      </c>
    </row>
    <row r="369" spans="1:42" ht="95.25" customHeight="1">
      <c r="A369" s="24">
        <f t="shared" si="0"/>
        <v>368</v>
      </c>
      <c r="B369" s="50" t="s">
        <v>6221</v>
      </c>
      <c r="C369" s="50" t="s">
        <v>6222</v>
      </c>
      <c r="D369" s="50" t="s">
        <v>6223</v>
      </c>
      <c r="E369" s="50" t="s">
        <v>6224</v>
      </c>
      <c r="F369" s="49" t="s">
        <v>6225</v>
      </c>
      <c r="G369" s="50" t="s">
        <v>3180</v>
      </c>
      <c r="H369" s="50" t="s">
        <v>6222</v>
      </c>
      <c r="I369" s="50" t="s">
        <v>6222</v>
      </c>
      <c r="J369" s="50" t="s">
        <v>6226</v>
      </c>
      <c r="K369" s="50"/>
      <c r="L369" s="50"/>
      <c r="M369" s="50"/>
      <c r="N369" s="50" t="s">
        <v>102</v>
      </c>
      <c r="O369" s="50" t="s">
        <v>102</v>
      </c>
      <c r="P369" s="50" t="s">
        <v>6221</v>
      </c>
      <c r="Q369" s="50" t="s">
        <v>102</v>
      </c>
      <c r="R369" s="50"/>
      <c r="S369" s="50">
        <v>2016</v>
      </c>
      <c r="T369" s="48" t="s">
        <v>4706</v>
      </c>
      <c r="U369" s="68"/>
      <c r="V369" s="113"/>
      <c r="W369" s="68"/>
      <c r="X369" s="68"/>
      <c r="Y369" s="50" t="s">
        <v>5636</v>
      </c>
      <c r="Z369" s="69"/>
      <c r="AA369" s="50" t="s">
        <v>63</v>
      </c>
      <c r="AB369" s="67" t="s">
        <v>33</v>
      </c>
      <c r="AC369" s="69"/>
      <c r="AD369" s="69"/>
      <c r="AE369" s="66"/>
      <c r="AF369" s="50" t="s">
        <v>3186</v>
      </c>
      <c r="AG369" s="50" t="s">
        <v>6086</v>
      </c>
      <c r="AH369" s="67" t="s">
        <v>6112</v>
      </c>
      <c r="AI369" s="67" t="s">
        <v>6096</v>
      </c>
      <c r="AJ369" s="50">
        <v>50</v>
      </c>
      <c r="AK369" s="47"/>
      <c r="AL369" s="50" t="s">
        <v>4706</v>
      </c>
      <c r="AM369" s="55"/>
      <c r="AN369" s="50" t="s">
        <v>6202</v>
      </c>
      <c r="AO369" s="55"/>
      <c r="AP369" s="50" t="s">
        <v>5366</v>
      </c>
    </row>
    <row r="370" spans="1:42" ht="95.25" customHeight="1">
      <c r="A370" s="24">
        <f t="shared" si="0"/>
        <v>369</v>
      </c>
      <c r="B370" s="50" t="s">
        <v>6227</v>
      </c>
      <c r="C370" s="50" t="s">
        <v>6228</v>
      </c>
      <c r="D370" s="50" t="s">
        <v>6229</v>
      </c>
      <c r="E370" s="50" t="s">
        <v>6230</v>
      </c>
      <c r="F370" s="49" t="s">
        <v>6231</v>
      </c>
      <c r="G370" s="50" t="s">
        <v>3180</v>
      </c>
      <c r="H370" s="50" t="s">
        <v>6228</v>
      </c>
      <c r="I370" s="50" t="s">
        <v>6228</v>
      </c>
      <c r="J370" s="50" t="s">
        <v>6232</v>
      </c>
      <c r="K370" s="50"/>
      <c r="L370" s="50"/>
      <c r="M370" s="50"/>
      <c r="N370" s="50" t="s">
        <v>102</v>
      </c>
      <c r="O370" s="50" t="s">
        <v>102</v>
      </c>
      <c r="P370" s="50" t="s">
        <v>102</v>
      </c>
      <c r="Q370" s="50" t="s">
        <v>102</v>
      </c>
      <c r="R370" s="50"/>
      <c r="S370" s="50">
        <v>2019</v>
      </c>
      <c r="T370" s="48" t="s">
        <v>4706</v>
      </c>
      <c r="U370" s="68"/>
      <c r="V370" s="113">
        <v>445500</v>
      </c>
      <c r="W370" s="68"/>
      <c r="X370" s="68"/>
      <c r="Y370" s="50" t="s">
        <v>5636</v>
      </c>
      <c r="Z370" s="69"/>
      <c r="AA370" s="50" t="s">
        <v>63</v>
      </c>
      <c r="AB370" s="67" t="s">
        <v>33</v>
      </c>
      <c r="AC370" s="69"/>
      <c r="AD370" s="69"/>
      <c r="AE370" s="66"/>
      <c r="AF370" s="50" t="s">
        <v>3198</v>
      </c>
      <c r="AG370" s="50" t="s">
        <v>6233</v>
      </c>
      <c r="AH370" s="67">
        <v>10000</v>
      </c>
      <c r="AI370" s="67" t="s">
        <v>4795</v>
      </c>
      <c r="AJ370" s="47"/>
      <c r="AK370" s="47"/>
      <c r="AL370" s="50" t="s">
        <v>4706</v>
      </c>
      <c r="AM370" s="55"/>
      <c r="AN370" s="55"/>
      <c r="AO370" s="55"/>
      <c r="AP370" s="50" t="s">
        <v>6234</v>
      </c>
    </row>
    <row r="371" spans="1:42" ht="95.25" customHeight="1">
      <c r="A371" s="24">
        <f t="shared" si="0"/>
        <v>370</v>
      </c>
      <c r="B371" s="50" t="s">
        <v>6235</v>
      </c>
      <c r="C371" s="50" t="s">
        <v>6236</v>
      </c>
      <c r="D371" s="50" t="s">
        <v>6237</v>
      </c>
      <c r="E371" s="50" t="s">
        <v>6238</v>
      </c>
      <c r="F371" s="49" t="s">
        <v>6239</v>
      </c>
      <c r="G371" s="50" t="s">
        <v>3180</v>
      </c>
      <c r="H371" s="50" t="s">
        <v>6236</v>
      </c>
      <c r="I371" s="50" t="s">
        <v>6236</v>
      </c>
      <c r="J371" s="50" t="s">
        <v>6240</v>
      </c>
      <c r="K371" s="50"/>
      <c r="L371" s="50"/>
      <c r="M371" s="50"/>
      <c r="N371" s="50" t="s">
        <v>102</v>
      </c>
      <c r="O371" s="50" t="s">
        <v>102</v>
      </c>
      <c r="P371" s="50" t="s">
        <v>102</v>
      </c>
      <c r="Q371" s="50" t="s">
        <v>102</v>
      </c>
      <c r="R371" s="50"/>
      <c r="S371" s="50">
        <v>2019</v>
      </c>
      <c r="T371" s="48" t="s">
        <v>4706</v>
      </c>
      <c r="U371" s="68"/>
      <c r="V371" s="114">
        <v>140000</v>
      </c>
      <c r="W371" s="66">
        <v>255000</v>
      </c>
      <c r="X371" s="68"/>
      <c r="Y371" s="50" t="s">
        <v>4707</v>
      </c>
      <c r="Z371" s="69"/>
      <c r="AA371" s="50" t="s">
        <v>63</v>
      </c>
      <c r="AB371" s="67" t="s">
        <v>33</v>
      </c>
      <c r="AC371" s="69"/>
      <c r="AD371" s="69"/>
      <c r="AE371" s="66"/>
      <c r="AF371" s="50" t="s">
        <v>3206</v>
      </c>
      <c r="AG371" s="50" t="s">
        <v>6241</v>
      </c>
      <c r="AH371" s="67" t="s">
        <v>5288</v>
      </c>
      <c r="AI371" s="67" t="s">
        <v>4711</v>
      </c>
      <c r="AJ371" s="47"/>
      <c r="AK371" s="47"/>
      <c r="AL371" s="50" t="s">
        <v>4706</v>
      </c>
      <c r="AM371" s="55"/>
      <c r="AN371" s="55"/>
      <c r="AO371" s="55"/>
      <c r="AP371" s="50" t="s">
        <v>6242</v>
      </c>
    </row>
    <row r="372" spans="1:42" ht="95.25" customHeight="1">
      <c r="A372" s="24">
        <f t="shared" si="0"/>
        <v>371</v>
      </c>
      <c r="B372" s="50" t="s">
        <v>6243</v>
      </c>
      <c r="C372" s="50" t="s">
        <v>6244</v>
      </c>
      <c r="D372" s="50" t="s">
        <v>6245</v>
      </c>
      <c r="E372" s="50" t="s">
        <v>6246</v>
      </c>
      <c r="F372" s="49" t="s">
        <v>6247</v>
      </c>
      <c r="G372" s="50" t="s">
        <v>3180</v>
      </c>
      <c r="H372" s="50" t="s">
        <v>6244</v>
      </c>
      <c r="I372" s="50" t="s">
        <v>6244</v>
      </c>
      <c r="J372" s="50" t="s">
        <v>6248</v>
      </c>
      <c r="K372" s="50"/>
      <c r="L372" s="50"/>
      <c r="M372" s="50"/>
      <c r="N372" s="50" t="s">
        <v>102</v>
      </c>
      <c r="O372" s="50" t="s">
        <v>102</v>
      </c>
      <c r="P372" s="50" t="s">
        <v>102</v>
      </c>
      <c r="Q372" s="50" t="s">
        <v>102</v>
      </c>
      <c r="R372" s="50"/>
      <c r="S372" s="50">
        <v>2019</v>
      </c>
      <c r="T372" s="48" t="s">
        <v>4706</v>
      </c>
      <c r="U372" s="68"/>
      <c r="V372" s="114"/>
      <c r="W372" s="68"/>
      <c r="X372" s="68"/>
      <c r="Y372" s="50" t="s">
        <v>5636</v>
      </c>
      <c r="Z372" s="69"/>
      <c r="AA372" s="69"/>
      <c r="AB372" s="70"/>
      <c r="AC372" s="69"/>
      <c r="AD372" s="69"/>
      <c r="AE372" s="66"/>
      <c r="AF372" s="50" t="s">
        <v>3198</v>
      </c>
      <c r="AG372" s="50" t="s">
        <v>6249</v>
      </c>
      <c r="AH372" s="67"/>
      <c r="AI372" s="67" t="s">
        <v>4711</v>
      </c>
      <c r="AJ372" s="47"/>
      <c r="AK372" s="47"/>
      <c r="AL372" s="50" t="s">
        <v>4706</v>
      </c>
      <c r="AM372" s="55"/>
      <c r="AN372" s="55"/>
      <c r="AO372" s="55"/>
      <c r="AP372" s="55"/>
    </row>
    <row r="373" spans="1:42" ht="95.25" customHeight="1">
      <c r="A373" s="24">
        <f t="shared" si="0"/>
        <v>372</v>
      </c>
      <c r="B373" s="50" t="s">
        <v>6250</v>
      </c>
      <c r="C373" s="50" t="s">
        <v>6251</v>
      </c>
      <c r="D373" s="50" t="s">
        <v>6252</v>
      </c>
      <c r="E373" s="50">
        <v>357803580172001</v>
      </c>
      <c r="F373" s="49" t="s">
        <v>6253</v>
      </c>
      <c r="G373" s="50" t="s">
        <v>3180</v>
      </c>
      <c r="H373" s="50" t="s">
        <v>6251</v>
      </c>
      <c r="I373" s="50" t="s">
        <v>6251</v>
      </c>
      <c r="J373" s="50" t="s">
        <v>6254</v>
      </c>
      <c r="K373" s="50"/>
      <c r="L373" s="50" t="s">
        <v>6255</v>
      </c>
      <c r="M373" s="50"/>
      <c r="N373" s="50" t="s">
        <v>102</v>
      </c>
      <c r="O373" s="50" t="s">
        <v>102</v>
      </c>
      <c r="P373" s="50" t="s">
        <v>102</v>
      </c>
      <c r="Q373" s="50" t="s">
        <v>102</v>
      </c>
      <c r="R373" s="50"/>
      <c r="S373" s="50">
        <v>2019</v>
      </c>
      <c r="T373" s="48" t="s">
        <v>4706</v>
      </c>
      <c r="U373" s="68">
        <v>1919000</v>
      </c>
      <c r="V373" s="114"/>
      <c r="W373" s="68"/>
      <c r="X373" s="68"/>
      <c r="Y373" s="50" t="s">
        <v>4707</v>
      </c>
      <c r="Z373" s="69"/>
      <c r="AA373" s="50"/>
      <c r="AB373" s="67"/>
      <c r="AC373" s="50"/>
      <c r="AD373" s="50"/>
      <c r="AE373" s="66"/>
      <c r="AF373" s="50" t="s">
        <v>3186</v>
      </c>
      <c r="AG373" s="50" t="s">
        <v>5331</v>
      </c>
      <c r="AH373" s="67" t="s">
        <v>6256</v>
      </c>
      <c r="AI373" s="67" t="s">
        <v>6096</v>
      </c>
      <c r="AJ373" s="50"/>
      <c r="AK373" s="50" t="s">
        <v>105</v>
      </c>
      <c r="AL373" s="50" t="s">
        <v>4706</v>
      </c>
      <c r="AM373" s="55"/>
      <c r="AN373" s="50"/>
      <c r="AO373" s="55"/>
      <c r="AP373" s="50" t="s">
        <v>6257</v>
      </c>
    </row>
    <row r="374" spans="1:42" ht="80.25" customHeight="1">
      <c r="A374" s="24">
        <f t="shared" si="0"/>
        <v>373</v>
      </c>
      <c r="B374" s="50" t="s">
        <v>6258</v>
      </c>
      <c r="C374" s="50" t="s">
        <v>6259</v>
      </c>
      <c r="D374" s="50" t="s">
        <v>6260</v>
      </c>
      <c r="E374" s="50"/>
      <c r="F374" s="49" t="s">
        <v>6262</v>
      </c>
      <c r="G374" s="50" t="s">
        <v>3193</v>
      </c>
      <c r="H374" s="50" t="s">
        <v>6259</v>
      </c>
      <c r="I374" s="50" t="s">
        <v>6259</v>
      </c>
      <c r="J374" s="50" t="s">
        <v>6263</v>
      </c>
      <c r="K374" s="55"/>
      <c r="L374" s="55"/>
      <c r="M374" s="55"/>
      <c r="N374" s="55"/>
      <c r="O374" s="47"/>
      <c r="P374" s="50"/>
      <c r="Q374" s="50"/>
      <c r="R374" s="50"/>
      <c r="S374" s="50">
        <v>201</v>
      </c>
      <c r="T374" s="48" t="s">
        <v>4706</v>
      </c>
      <c r="U374" s="68"/>
      <c r="V374" s="114">
        <v>820000</v>
      </c>
      <c r="W374" s="66">
        <v>135000</v>
      </c>
      <c r="X374" s="68"/>
      <c r="Y374" s="50" t="s">
        <v>4707</v>
      </c>
      <c r="Z374" s="69"/>
      <c r="AA374" s="69"/>
      <c r="AB374" s="70"/>
      <c r="AC374" s="69"/>
      <c r="AD374" s="69"/>
      <c r="AE374" s="66"/>
      <c r="AF374" s="50" t="s">
        <v>4781</v>
      </c>
      <c r="AG374" s="50" t="s">
        <v>6264</v>
      </c>
      <c r="AH374" s="67" t="s">
        <v>6047</v>
      </c>
      <c r="AI374" s="67" t="s">
        <v>6265</v>
      </c>
      <c r="AJ374" s="50"/>
      <c r="AK374" s="50" t="s">
        <v>105</v>
      </c>
      <c r="AL374" s="50" t="s">
        <v>4706</v>
      </c>
      <c r="AM374" s="55"/>
      <c r="AN374" s="55"/>
      <c r="AO374" s="55"/>
      <c r="AP374" s="50" t="s">
        <v>6266</v>
      </c>
    </row>
    <row r="375" spans="1:42" ht="80.25" customHeight="1">
      <c r="A375" s="24">
        <f t="shared" si="0"/>
        <v>374</v>
      </c>
      <c r="B375" s="66" t="s">
        <v>6267</v>
      </c>
      <c r="C375" s="50" t="s">
        <v>6268</v>
      </c>
      <c r="D375" s="50" t="s">
        <v>6269</v>
      </c>
      <c r="E375" s="49" t="s">
        <v>6270</v>
      </c>
      <c r="F375" s="49" t="s">
        <v>6271</v>
      </c>
      <c r="G375" s="50" t="s">
        <v>3193</v>
      </c>
      <c r="H375" s="50" t="s">
        <v>6268</v>
      </c>
      <c r="I375" s="50" t="s">
        <v>6268</v>
      </c>
      <c r="J375" s="50" t="s">
        <v>6272</v>
      </c>
      <c r="K375" s="50"/>
      <c r="L375" s="50" t="s">
        <v>6273</v>
      </c>
      <c r="M375" s="50"/>
      <c r="N375" s="49" t="s">
        <v>11419</v>
      </c>
      <c r="O375" s="47"/>
      <c r="P375" s="50"/>
      <c r="Q375" s="50"/>
      <c r="R375" s="50"/>
      <c r="S375" s="50">
        <v>2018</v>
      </c>
      <c r="T375" s="48" t="s">
        <v>4706</v>
      </c>
      <c r="U375" s="68">
        <v>42000</v>
      </c>
      <c r="V375" s="114">
        <v>420000</v>
      </c>
      <c r="W375" s="66">
        <v>372000</v>
      </c>
      <c r="X375" s="68"/>
      <c r="Y375" s="50" t="s">
        <v>4707</v>
      </c>
      <c r="Z375" s="69"/>
      <c r="AA375" s="50" t="s">
        <v>63</v>
      </c>
      <c r="AB375" s="67" t="s">
        <v>33</v>
      </c>
      <c r="AC375" s="50" t="s">
        <v>102</v>
      </c>
      <c r="AD375" s="50"/>
      <c r="AE375" s="66" t="s">
        <v>102</v>
      </c>
      <c r="AF375" s="50" t="s">
        <v>5379</v>
      </c>
      <c r="AG375" s="50" t="s">
        <v>6275</v>
      </c>
      <c r="AH375" s="67">
        <v>15000</v>
      </c>
      <c r="AI375" s="67" t="s">
        <v>6007</v>
      </c>
      <c r="AJ375" s="50">
        <v>100</v>
      </c>
      <c r="AK375" s="50" t="s">
        <v>105</v>
      </c>
      <c r="AL375" s="50" t="s">
        <v>4706</v>
      </c>
      <c r="AM375" s="55"/>
      <c r="AN375" s="50">
        <v>1</v>
      </c>
      <c r="AO375" s="55"/>
      <c r="AP375" s="50" t="s">
        <v>6276</v>
      </c>
    </row>
    <row r="376" spans="1:42" ht="80.25" customHeight="1">
      <c r="A376" s="24">
        <f t="shared" si="0"/>
        <v>375</v>
      </c>
      <c r="B376" s="50" t="s">
        <v>6277</v>
      </c>
      <c r="C376" s="50" t="s">
        <v>6278</v>
      </c>
      <c r="D376" s="50" t="s">
        <v>6279</v>
      </c>
      <c r="E376" s="49" t="s">
        <v>6280</v>
      </c>
      <c r="F376" s="49" t="s">
        <v>6281</v>
      </c>
      <c r="G376" s="50" t="s">
        <v>3180</v>
      </c>
      <c r="H376" s="50" t="s">
        <v>6278</v>
      </c>
      <c r="I376" s="50" t="s">
        <v>6278</v>
      </c>
      <c r="J376" s="50" t="s">
        <v>6282</v>
      </c>
      <c r="K376" s="50"/>
      <c r="L376" s="50"/>
      <c r="M376" s="50"/>
      <c r="N376" s="50"/>
      <c r="O376" s="47"/>
      <c r="P376" s="50"/>
      <c r="Q376" s="50"/>
      <c r="R376" s="50"/>
      <c r="S376" s="50">
        <v>2018</v>
      </c>
      <c r="T376" s="48" t="s">
        <v>4706</v>
      </c>
      <c r="U376" s="68"/>
      <c r="V376" s="114"/>
      <c r="W376" s="68"/>
      <c r="X376" s="68"/>
      <c r="Y376" s="50" t="s">
        <v>4707</v>
      </c>
      <c r="Z376" s="69"/>
      <c r="AA376" s="50" t="s">
        <v>63</v>
      </c>
      <c r="AB376" s="67" t="s">
        <v>33</v>
      </c>
      <c r="AC376" s="50" t="s">
        <v>102</v>
      </c>
      <c r="AD376" s="69"/>
      <c r="AE376" s="66"/>
      <c r="AF376" s="50" t="s">
        <v>5379</v>
      </c>
      <c r="AG376" s="50" t="s">
        <v>6283</v>
      </c>
      <c r="AH376" s="67">
        <v>5000</v>
      </c>
      <c r="AI376" s="67" t="s">
        <v>6136</v>
      </c>
      <c r="AJ376" s="50">
        <v>100</v>
      </c>
      <c r="AK376" s="50" t="s">
        <v>105</v>
      </c>
      <c r="AL376" s="50" t="s">
        <v>4706</v>
      </c>
      <c r="AM376" s="55"/>
      <c r="AN376" s="50">
        <v>1</v>
      </c>
      <c r="AO376" s="55"/>
      <c r="AP376" s="50" t="s">
        <v>4772</v>
      </c>
    </row>
    <row r="377" spans="1:42" ht="80.25" customHeight="1">
      <c r="A377" s="24">
        <f t="shared" si="0"/>
        <v>376</v>
      </c>
      <c r="B377" s="50" t="s">
        <v>6284</v>
      </c>
      <c r="C377" s="50" t="s">
        <v>6278</v>
      </c>
      <c r="D377" s="50" t="s">
        <v>6285</v>
      </c>
      <c r="E377" s="49" t="s">
        <v>6286</v>
      </c>
      <c r="F377" s="49" t="s">
        <v>6287</v>
      </c>
      <c r="G377" s="50" t="s">
        <v>3180</v>
      </c>
      <c r="H377" s="50" t="s">
        <v>6278</v>
      </c>
      <c r="I377" s="50" t="s">
        <v>6278</v>
      </c>
      <c r="J377" s="50" t="s">
        <v>6288</v>
      </c>
      <c r="K377" s="50"/>
      <c r="L377" s="50"/>
      <c r="M377" s="50"/>
      <c r="N377" s="50"/>
      <c r="O377" s="47"/>
      <c r="P377" s="50"/>
      <c r="Q377" s="50"/>
      <c r="R377" s="50"/>
      <c r="S377" s="50">
        <v>2017</v>
      </c>
      <c r="T377" s="48" t="s">
        <v>4706</v>
      </c>
      <c r="U377" s="68"/>
      <c r="V377" s="114">
        <v>2492000</v>
      </c>
      <c r="W377" s="68"/>
      <c r="X377" s="68"/>
      <c r="Y377" s="50" t="s">
        <v>4707</v>
      </c>
      <c r="Z377" s="69"/>
      <c r="AA377" s="50" t="s">
        <v>63</v>
      </c>
      <c r="AB377" s="67" t="s">
        <v>33</v>
      </c>
      <c r="AC377" s="50" t="s">
        <v>102</v>
      </c>
      <c r="AD377" s="50"/>
      <c r="AE377" s="50" t="s">
        <v>102</v>
      </c>
      <c r="AF377" s="49" t="s">
        <v>170</v>
      </c>
      <c r="AG377" s="50" t="s">
        <v>6289</v>
      </c>
      <c r="AH377" s="67">
        <v>300000</v>
      </c>
      <c r="AI377" s="67"/>
      <c r="AJ377" s="50">
        <v>10</v>
      </c>
      <c r="AK377" s="50" t="s">
        <v>105</v>
      </c>
      <c r="AL377" s="50" t="s">
        <v>4706</v>
      </c>
      <c r="AM377" s="55"/>
      <c r="AN377" s="50">
        <v>1</v>
      </c>
      <c r="AO377" s="55"/>
      <c r="AP377" s="50" t="s">
        <v>6290</v>
      </c>
    </row>
    <row r="378" spans="1:42" ht="80.25" customHeight="1">
      <c r="A378" s="24">
        <f t="shared" si="0"/>
        <v>377</v>
      </c>
      <c r="B378" s="50" t="s">
        <v>6291</v>
      </c>
      <c r="C378" s="50" t="s">
        <v>6292</v>
      </c>
      <c r="D378" s="50" t="s">
        <v>6293</v>
      </c>
      <c r="E378" s="49" t="s">
        <v>6294</v>
      </c>
      <c r="F378" s="49" t="s">
        <v>6295</v>
      </c>
      <c r="G378" s="50" t="s">
        <v>3193</v>
      </c>
      <c r="H378" s="50" t="s">
        <v>6292</v>
      </c>
      <c r="I378" s="50" t="s">
        <v>6292</v>
      </c>
      <c r="J378" s="50" t="s">
        <v>6296</v>
      </c>
      <c r="K378" s="50"/>
      <c r="L378" s="50"/>
      <c r="M378" s="50"/>
      <c r="N378" s="50"/>
      <c r="O378" s="47"/>
      <c r="P378" s="50"/>
      <c r="Q378" s="50"/>
      <c r="R378" s="50"/>
      <c r="S378" s="50">
        <v>2018</v>
      </c>
      <c r="T378" s="48" t="s">
        <v>4706</v>
      </c>
      <c r="U378" s="68"/>
      <c r="V378" s="114"/>
      <c r="W378" s="68">
        <v>30000</v>
      </c>
      <c r="X378" s="68"/>
      <c r="Y378" s="50" t="s">
        <v>4707</v>
      </c>
      <c r="Z378" s="69"/>
      <c r="AA378" s="50" t="s">
        <v>63</v>
      </c>
      <c r="AB378" s="67" t="s">
        <v>33</v>
      </c>
      <c r="AC378" s="69"/>
      <c r="AD378" s="69"/>
      <c r="AE378" s="66"/>
      <c r="AF378" s="50" t="s">
        <v>5379</v>
      </c>
      <c r="AG378" s="50" t="s">
        <v>6283</v>
      </c>
      <c r="AH378" s="67">
        <v>5000</v>
      </c>
      <c r="AI378" s="67"/>
      <c r="AJ378" s="50">
        <v>100</v>
      </c>
      <c r="AK378" s="50" t="s">
        <v>105</v>
      </c>
      <c r="AL378" s="50" t="s">
        <v>4706</v>
      </c>
      <c r="AM378" s="55"/>
      <c r="AN378" s="50">
        <v>1</v>
      </c>
      <c r="AO378" s="55"/>
      <c r="AP378" s="50" t="s">
        <v>4772</v>
      </c>
    </row>
    <row r="379" spans="1:42" ht="80.25" customHeight="1">
      <c r="A379" s="24">
        <f t="shared" si="0"/>
        <v>378</v>
      </c>
      <c r="B379" s="50" t="s">
        <v>6297</v>
      </c>
      <c r="C379" s="50" t="s">
        <v>6298</v>
      </c>
      <c r="D379" s="50" t="s">
        <v>6299</v>
      </c>
      <c r="E379" s="49" t="s">
        <v>6300</v>
      </c>
      <c r="F379" s="55"/>
      <c r="G379" s="50" t="s">
        <v>3180</v>
      </c>
      <c r="H379" s="50" t="s">
        <v>6298</v>
      </c>
      <c r="I379" s="50" t="s">
        <v>6298</v>
      </c>
      <c r="J379" s="50" t="s">
        <v>6302</v>
      </c>
      <c r="K379" s="50"/>
      <c r="L379" s="50"/>
      <c r="M379" s="50"/>
      <c r="N379" s="50"/>
      <c r="O379" s="47"/>
      <c r="P379" s="50"/>
      <c r="Q379" s="50"/>
      <c r="R379" s="50"/>
      <c r="S379" s="50">
        <v>2018</v>
      </c>
      <c r="T379" s="48" t="s">
        <v>4706</v>
      </c>
      <c r="U379" s="68">
        <v>140000</v>
      </c>
      <c r="V379" s="114">
        <v>2527000</v>
      </c>
      <c r="W379" s="68"/>
      <c r="X379" s="68"/>
      <c r="Y379" s="69"/>
      <c r="Z379" s="69"/>
      <c r="AA379" s="69"/>
      <c r="AB379" s="70"/>
      <c r="AC379" s="69"/>
      <c r="AD379" s="69"/>
      <c r="AE379" s="66"/>
      <c r="AF379" s="50" t="s">
        <v>6303</v>
      </c>
      <c r="AG379" s="50"/>
      <c r="AH379" s="67"/>
      <c r="AI379" s="67"/>
      <c r="AJ379" s="50"/>
      <c r="AK379" s="50" t="s">
        <v>105</v>
      </c>
      <c r="AL379" s="50" t="s">
        <v>4706</v>
      </c>
      <c r="AM379" s="55"/>
      <c r="AN379" s="55"/>
      <c r="AO379" s="55"/>
      <c r="AP379" s="55"/>
    </row>
    <row r="380" spans="1:42" ht="80.25" customHeight="1">
      <c r="A380" s="24">
        <f t="shared" si="0"/>
        <v>379</v>
      </c>
      <c r="B380" s="50" t="s">
        <v>6305</v>
      </c>
      <c r="C380" s="50" t="s">
        <v>6306</v>
      </c>
      <c r="D380" s="50" t="s">
        <v>6307</v>
      </c>
      <c r="E380" s="49" t="s">
        <v>6308</v>
      </c>
      <c r="F380" s="49" t="s">
        <v>6309</v>
      </c>
      <c r="G380" s="50" t="s">
        <v>3180</v>
      </c>
      <c r="H380" s="50" t="s">
        <v>6306</v>
      </c>
      <c r="I380" s="50" t="s">
        <v>6306</v>
      </c>
      <c r="J380" s="50" t="s">
        <v>6310</v>
      </c>
      <c r="K380" s="50"/>
      <c r="L380" s="50"/>
      <c r="M380" s="50"/>
      <c r="N380" s="50"/>
      <c r="O380" s="47"/>
      <c r="P380" s="50"/>
      <c r="Q380" s="50"/>
      <c r="R380" s="50"/>
      <c r="S380" s="50">
        <v>2016</v>
      </c>
      <c r="T380" s="48" t="s">
        <v>4706</v>
      </c>
      <c r="U380" s="68"/>
      <c r="V380" s="114">
        <v>525000</v>
      </c>
      <c r="W380" s="68">
        <v>1030000</v>
      </c>
      <c r="X380" s="68"/>
      <c r="Y380" s="50" t="s">
        <v>4707</v>
      </c>
      <c r="Z380" s="50"/>
      <c r="AA380" s="50" t="s">
        <v>63</v>
      </c>
      <c r="AB380" s="67" t="s">
        <v>33</v>
      </c>
      <c r="AC380" s="69"/>
      <c r="AD380" s="69"/>
      <c r="AE380" s="66"/>
      <c r="AF380" s="50" t="s">
        <v>3198</v>
      </c>
      <c r="AG380" s="50" t="s">
        <v>6311</v>
      </c>
      <c r="AH380" s="67">
        <v>10000</v>
      </c>
      <c r="AI380" s="67"/>
      <c r="AJ380" s="50"/>
      <c r="AK380" s="50" t="s">
        <v>105</v>
      </c>
      <c r="AL380" s="50" t="s">
        <v>4706</v>
      </c>
      <c r="AM380" s="55"/>
      <c r="AN380" s="50">
        <v>1</v>
      </c>
      <c r="AO380" s="55"/>
      <c r="AP380" s="50" t="s">
        <v>6312</v>
      </c>
    </row>
    <row r="381" spans="1:42" ht="80.25" customHeight="1">
      <c r="A381" s="24">
        <f t="shared" si="0"/>
        <v>380</v>
      </c>
      <c r="B381" s="50" t="s">
        <v>6313</v>
      </c>
      <c r="C381" s="50" t="s">
        <v>6314</v>
      </c>
      <c r="D381" s="50" t="s">
        <v>6315</v>
      </c>
      <c r="E381" s="49" t="s">
        <v>6316</v>
      </c>
      <c r="F381" s="49" t="s">
        <v>6317</v>
      </c>
      <c r="G381" s="50" t="s">
        <v>3180</v>
      </c>
      <c r="H381" s="50" t="s">
        <v>6314</v>
      </c>
      <c r="I381" s="50" t="s">
        <v>6314</v>
      </c>
      <c r="J381" s="50" t="s">
        <v>6318</v>
      </c>
      <c r="K381" s="50"/>
      <c r="L381" s="50"/>
      <c r="M381" s="50"/>
      <c r="N381" s="50"/>
      <c r="O381" s="47"/>
      <c r="P381" s="50"/>
      <c r="Q381" s="50"/>
      <c r="R381" s="50"/>
      <c r="S381" s="50">
        <v>2018</v>
      </c>
      <c r="T381" s="48" t="s">
        <v>4706</v>
      </c>
      <c r="U381" s="68"/>
      <c r="V381" s="114">
        <v>115000</v>
      </c>
      <c r="W381" s="68"/>
      <c r="X381" s="68"/>
      <c r="Y381" s="50" t="s">
        <v>5636</v>
      </c>
      <c r="Z381" s="50"/>
      <c r="AA381" s="50" t="s">
        <v>63</v>
      </c>
      <c r="AB381" s="67" t="s">
        <v>33</v>
      </c>
      <c r="AC381" s="69"/>
      <c r="AD381" s="69"/>
      <c r="AE381" s="66"/>
      <c r="AF381" s="50" t="s">
        <v>3198</v>
      </c>
      <c r="AG381" s="50" t="s">
        <v>6319</v>
      </c>
      <c r="AH381" s="67"/>
      <c r="AI381" s="67"/>
      <c r="AJ381" s="50"/>
      <c r="AK381" s="50" t="s">
        <v>105</v>
      </c>
      <c r="AL381" s="50" t="s">
        <v>4706</v>
      </c>
      <c r="AM381" s="55"/>
      <c r="AN381" s="55"/>
      <c r="AO381" s="55"/>
      <c r="AP381" s="50" t="s">
        <v>4772</v>
      </c>
    </row>
    <row r="382" spans="1:42" ht="80.25" customHeight="1">
      <c r="A382" s="24">
        <f t="shared" si="0"/>
        <v>381</v>
      </c>
      <c r="B382" s="50" t="s">
        <v>6321</v>
      </c>
      <c r="C382" s="50" t="s">
        <v>6322</v>
      </c>
      <c r="D382" s="50" t="s">
        <v>6323</v>
      </c>
      <c r="E382" s="49" t="s">
        <v>6324</v>
      </c>
      <c r="F382" s="49" t="s">
        <v>6325</v>
      </c>
      <c r="G382" s="50" t="s">
        <v>3180</v>
      </c>
      <c r="H382" s="50" t="s">
        <v>6322</v>
      </c>
      <c r="I382" s="50" t="s">
        <v>6322</v>
      </c>
      <c r="J382" s="50" t="s">
        <v>6326</v>
      </c>
      <c r="K382" s="50"/>
      <c r="L382" s="50"/>
      <c r="M382" s="50"/>
      <c r="N382" s="50"/>
      <c r="O382" s="47"/>
      <c r="P382" s="50"/>
      <c r="Q382" s="50"/>
      <c r="R382" s="50"/>
      <c r="S382" s="50">
        <v>2019</v>
      </c>
      <c r="T382" s="48" t="s">
        <v>4706</v>
      </c>
      <c r="U382" s="68"/>
      <c r="V382" s="114">
        <v>150000</v>
      </c>
      <c r="W382" s="68"/>
      <c r="X382" s="68"/>
      <c r="Y382" s="50" t="s">
        <v>5636</v>
      </c>
      <c r="Z382" s="50"/>
      <c r="AA382" s="50" t="s">
        <v>63</v>
      </c>
      <c r="AB382" s="67" t="s">
        <v>33</v>
      </c>
      <c r="AC382" s="69"/>
      <c r="AD382" s="69"/>
      <c r="AE382" s="66"/>
      <c r="AF382" s="50" t="s">
        <v>3186</v>
      </c>
      <c r="AG382" s="50"/>
      <c r="AH382" s="67"/>
      <c r="AI382" s="67"/>
      <c r="AJ382" s="50"/>
      <c r="AK382" s="50" t="s">
        <v>105</v>
      </c>
      <c r="AL382" s="50" t="s">
        <v>4706</v>
      </c>
      <c r="AM382" s="55"/>
      <c r="AN382" s="55"/>
      <c r="AO382" s="55"/>
      <c r="AP382" s="50" t="s">
        <v>4772</v>
      </c>
    </row>
    <row r="383" spans="1:42" ht="80.25" customHeight="1">
      <c r="A383" s="24">
        <f t="shared" si="0"/>
        <v>382</v>
      </c>
      <c r="B383" s="50" t="s">
        <v>6328</v>
      </c>
      <c r="C383" s="50" t="s">
        <v>6329</v>
      </c>
      <c r="D383" s="50" t="s">
        <v>6330</v>
      </c>
      <c r="E383" s="49" t="s">
        <v>6331</v>
      </c>
      <c r="F383" s="49" t="s">
        <v>6332</v>
      </c>
      <c r="G383" s="50" t="s">
        <v>3180</v>
      </c>
      <c r="H383" s="50" t="s">
        <v>6329</v>
      </c>
      <c r="I383" s="50" t="s">
        <v>6329</v>
      </c>
      <c r="J383" s="50" t="s">
        <v>6333</v>
      </c>
      <c r="K383" s="50"/>
      <c r="L383" s="50"/>
      <c r="M383" s="50"/>
      <c r="N383" s="50"/>
      <c r="O383" s="47"/>
      <c r="P383" s="50"/>
      <c r="Q383" s="50"/>
      <c r="R383" s="50"/>
      <c r="S383" s="50">
        <v>2018</v>
      </c>
      <c r="T383" s="48" t="s">
        <v>4706</v>
      </c>
      <c r="U383" s="68"/>
      <c r="V383" s="114"/>
      <c r="W383" s="68"/>
      <c r="X383" s="68"/>
      <c r="Y383" s="50" t="s">
        <v>5636</v>
      </c>
      <c r="Z383" s="50"/>
      <c r="AA383" s="50" t="s">
        <v>63</v>
      </c>
      <c r="AB383" s="67" t="s">
        <v>33</v>
      </c>
      <c r="AC383" s="69"/>
      <c r="AD383" s="69"/>
      <c r="AE383" s="66"/>
      <c r="AF383" s="50" t="s">
        <v>3198</v>
      </c>
      <c r="AG383" s="50" t="s">
        <v>6334</v>
      </c>
      <c r="AH383" s="67">
        <v>5000</v>
      </c>
      <c r="AI383" s="67" t="s">
        <v>6136</v>
      </c>
      <c r="AJ383" s="50"/>
      <c r="AK383" s="50" t="s">
        <v>105</v>
      </c>
      <c r="AL383" s="50" t="s">
        <v>4706</v>
      </c>
      <c r="AM383" s="55"/>
      <c r="AN383" s="50">
        <v>1</v>
      </c>
      <c r="AO383" s="55"/>
      <c r="AP383" s="50" t="s">
        <v>4772</v>
      </c>
    </row>
    <row r="384" spans="1:42" ht="80.25" customHeight="1">
      <c r="A384" s="24">
        <f t="shared" si="0"/>
        <v>383</v>
      </c>
      <c r="B384" s="50" t="s">
        <v>6335</v>
      </c>
      <c r="C384" s="50" t="s">
        <v>6336</v>
      </c>
      <c r="D384" s="50" t="s">
        <v>6337</v>
      </c>
      <c r="E384" s="49" t="s">
        <v>6338</v>
      </c>
      <c r="F384" s="49" t="s">
        <v>6339</v>
      </c>
      <c r="G384" s="50" t="s">
        <v>3180</v>
      </c>
      <c r="H384" s="50" t="s">
        <v>6336</v>
      </c>
      <c r="I384" s="50" t="s">
        <v>6336</v>
      </c>
      <c r="J384" s="50" t="s">
        <v>6340</v>
      </c>
      <c r="K384" s="50"/>
      <c r="L384" s="50"/>
      <c r="M384" s="50"/>
      <c r="N384" s="50"/>
      <c r="O384" s="47"/>
      <c r="P384" s="50"/>
      <c r="Q384" s="50"/>
      <c r="R384" s="50"/>
      <c r="S384" s="50">
        <v>2018</v>
      </c>
      <c r="T384" s="48" t="s">
        <v>4706</v>
      </c>
      <c r="U384" s="68"/>
      <c r="V384" s="114">
        <v>1012000</v>
      </c>
      <c r="W384" s="68">
        <v>426000</v>
      </c>
      <c r="X384" s="68"/>
      <c r="Y384" s="50" t="s">
        <v>5636</v>
      </c>
      <c r="Z384" s="50"/>
      <c r="AA384" s="50" t="s">
        <v>63</v>
      </c>
      <c r="AB384" s="67" t="s">
        <v>33</v>
      </c>
      <c r="AC384" s="69"/>
      <c r="AD384" s="69"/>
      <c r="AE384" s="66"/>
      <c r="AF384" s="50" t="s">
        <v>3198</v>
      </c>
      <c r="AG384" s="50" t="s">
        <v>6341</v>
      </c>
      <c r="AH384" s="67">
        <v>15000</v>
      </c>
      <c r="AI384" s="67" t="s">
        <v>5314</v>
      </c>
      <c r="AJ384" s="50"/>
      <c r="AK384" s="50" t="s">
        <v>105</v>
      </c>
      <c r="AL384" s="50" t="s">
        <v>4706</v>
      </c>
      <c r="AM384" s="55"/>
      <c r="AN384" s="50">
        <v>1</v>
      </c>
      <c r="AO384" s="55"/>
      <c r="AP384" s="50" t="s">
        <v>6342</v>
      </c>
    </row>
    <row r="385" spans="1:42" ht="80.25" customHeight="1">
      <c r="A385" s="24">
        <f t="shared" si="0"/>
        <v>384</v>
      </c>
      <c r="B385" s="50" t="s">
        <v>6343</v>
      </c>
      <c r="C385" s="50" t="s">
        <v>6344</v>
      </c>
      <c r="D385" s="50" t="s">
        <v>1764</v>
      </c>
      <c r="E385" s="49" t="s">
        <v>1761</v>
      </c>
      <c r="F385" s="49" t="s">
        <v>1765</v>
      </c>
      <c r="G385" s="50" t="s">
        <v>3180</v>
      </c>
      <c r="H385" s="50" t="s">
        <v>6344</v>
      </c>
      <c r="I385" s="50" t="s">
        <v>6344</v>
      </c>
      <c r="J385" s="50" t="s">
        <v>1766</v>
      </c>
      <c r="K385" s="50"/>
      <c r="L385" s="50"/>
      <c r="M385" s="50"/>
      <c r="N385" s="50"/>
      <c r="O385" s="47"/>
      <c r="P385" s="50"/>
      <c r="Q385" s="50"/>
      <c r="R385" s="50"/>
      <c r="S385" s="50">
        <v>2018</v>
      </c>
      <c r="T385" s="48" t="s">
        <v>4706</v>
      </c>
      <c r="U385" s="68"/>
      <c r="V385" s="114">
        <v>10000</v>
      </c>
      <c r="W385" s="68">
        <v>310000</v>
      </c>
      <c r="X385" s="68"/>
      <c r="Y385" s="50" t="s">
        <v>5636</v>
      </c>
      <c r="Z385" s="50"/>
      <c r="AA385" s="50" t="s">
        <v>63</v>
      </c>
      <c r="AB385" s="67" t="s">
        <v>33</v>
      </c>
      <c r="AC385" s="69"/>
      <c r="AD385" s="69"/>
      <c r="AE385" s="66"/>
      <c r="AF385" s="50" t="s">
        <v>3198</v>
      </c>
      <c r="AG385" s="50" t="s">
        <v>6345</v>
      </c>
      <c r="AH385" s="67">
        <v>15000</v>
      </c>
      <c r="AI385" s="67"/>
      <c r="AJ385" s="50"/>
      <c r="AK385" s="50" t="s">
        <v>105</v>
      </c>
      <c r="AL385" s="50" t="s">
        <v>4706</v>
      </c>
      <c r="AM385" s="55"/>
      <c r="AN385" s="50">
        <v>1</v>
      </c>
      <c r="AO385" s="55"/>
      <c r="AP385" s="50" t="s">
        <v>6346</v>
      </c>
    </row>
    <row r="386" spans="1:42" ht="80.25" customHeight="1">
      <c r="A386" s="24">
        <f t="shared" si="0"/>
        <v>385</v>
      </c>
      <c r="B386" s="50" t="s">
        <v>6347</v>
      </c>
      <c r="C386" s="50" t="s">
        <v>6348</v>
      </c>
      <c r="D386" s="50" t="s">
        <v>6349</v>
      </c>
      <c r="E386" s="49" t="s">
        <v>6350</v>
      </c>
      <c r="F386" s="49" t="s">
        <v>6351</v>
      </c>
      <c r="G386" s="50" t="s">
        <v>3180</v>
      </c>
      <c r="H386" s="50" t="s">
        <v>6348</v>
      </c>
      <c r="I386" s="50" t="s">
        <v>6348</v>
      </c>
      <c r="J386" s="50" t="s">
        <v>6352</v>
      </c>
      <c r="K386" s="50"/>
      <c r="L386" s="50"/>
      <c r="M386" s="50"/>
      <c r="N386" s="50"/>
      <c r="O386" s="47"/>
      <c r="P386" s="50"/>
      <c r="Q386" s="50"/>
      <c r="R386" s="50"/>
      <c r="S386" s="50">
        <v>2015</v>
      </c>
      <c r="T386" s="48" t="s">
        <v>4706</v>
      </c>
      <c r="U386" s="68">
        <v>735000</v>
      </c>
      <c r="V386" s="114">
        <v>400000</v>
      </c>
      <c r="W386" s="68"/>
      <c r="X386" s="68"/>
      <c r="Y386" s="50" t="s">
        <v>5636</v>
      </c>
      <c r="Z386" s="50"/>
      <c r="AA386" s="50" t="s">
        <v>63</v>
      </c>
      <c r="AB386" s="67" t="s">
        <v>211</v>
      </c>
      <c r="AC386" s="69"/>
      <c r="AD386" s="69"/>
      <c r="AE386" s="66"/>
      <c r="AF386" s="50" t="s">
        <v>3186</v>
      </c>
      <c r="AG386" s="50" t="s">
        <v>6353</v>
      </c>
      <c r="AH386" s="67" t="s">
        <v>6256</v>
      </c>
      <c r="AI386" s="67"/>
      <c r="AJ386" s="50"/>
      <c r="AK386" s="50" t="s">
        <v>105</v>
      </c>
      <c r="AL386" s="50" t="s">
        <v>4706</v>
      </c>
      <c r="AM386" s="55"/>
      <c r="AN386" s="50">
        <v>1</v>
      </c>
      <c r="AO386" s="55"/>
      <c r="AP386" s="50" t="s">
        <v>4772</v>
      </c>
    </row>
    <row r="387" spans="1:42" ht="80.25" customHeight="1">
      <c r="A387" s="24">
        <f t="shared" si="0"/>
        <v>386</v>
      </c>
      <c r="B387" s="50" t="s">
        <v>6355</v>
      </c>
      <c r="C387" s="50" t="s">
        <v>6356</v>
      </c>
      <c r="D387" s="50" t="s">
        <v>6357</v>
      </c>
      <c r="E387" s="49" t="s">
        <v>6358</v>
      </c>
      <c r="F387" s="49" t="s">
        <v>6359</v>
      </c>
      <c r="G387" s="50" t="s">
        <v>3193</v>
      </c>
      <c r="H387" s="50" t="s">
        <v>6356</v>
      </c>
      <c r="I387" s="50" t="s">
        <v>6356</v>
      </c>
      <c r="J387" s="50" t="s">
        <v>6360</v>
      </c>
      <c r="K387" s="50"/>
      <c r="L387" s="50"/>
      <c r="M387" s="50"/>
      <c r="N387" s="50"/>
      <c r="O387" s="47"/>
      <c r="P387" s="50"/>
      <c r="Q387" s="50"/>
      <c r="R387" s="50"/>
      <c r="S387" s="50">
        <v>2018</v>
      </c>
      <c r="T387" s="48" t="s">
        <v>4706</v>
      </c>
      <c r="U387" s="68"/>
      <c r="V387" s="114">
        <f>236000+459000</f>
        <v>695000</v>
      </c>
      <c r="W387" s="68">
        <v>678000</v>
      </c>
      <c r="X387" s="68"/>
      <c r="Y387" s="50" t="s">
        <v>5636</v>
      </c>
      <c r="Z387" s="50"/>
      <c r="AA387" s="50" t="s">
        <v>63</v>
      </c>
      <c r="AB387" s="67" t="s">
        <v>33</v>
      </c>
      <c r="AC387" s="69"/>
      <c r="AD387" s="69"/>
      <c r="AE387" s="66"/>
      <c r="AF387" s="50" t="s">
        <v>3198</v>
      </c>
      <c r="AG387" s="50" t="s">
        <v>6361</v>
      </c>
      <c r="AH387" s="67">
        <v>15000</v>
      </c>
      <c r="AI387" s="67" t="s">
        <v>5314</v>
      </c>
      <c r="AJ387" s="50"/>
      <c r="AK387" s="50" t="s">
        <v>105</v>
      </c>
      <c r="AL387" s="50" t="s">
        <v>4706</v>
      </c>
      <c r="AM387" s="55"/>
      <c r="AN387" s="50">
        <v>1</v>
      </c>
      <c r="AO387" s="55"/>
      <c r="AP387" s="50" t="s">
        <v>6362</v>
      </c>
    </row>
    <row r="388" spans="1:42" ht="80.25" customHeight="1">
      <c r="A388" s="24">
        <f t="shared" si="0"/>
        <v>387</v>
      </c>
      <c r="B388" s="50" t="s">
        <v>6363</v>
      </c>
      <c r="C388" s="50" t="s">
        <v>6364</v>
      </c>
      <c r="D388" s="50" t="s">
        <v>6365</v>
      </c>
      <c r="E388" s="49" t="s">
        <v>6366</v>
      </c>
      <c r="F388" s="55"/>
      <c r="G388" s="50" t="s">
        <v>3193</v>
      </c>
      <c r="H388" s="50" t="s">
        <v>6364</v>
      </c>
      <c r="I388" s="50" t="s">
        <v>6364</v>
      </c>
      <c r="J388" s="50" t="s">
        <v>6368</v>
      </c>
      <c r="K388" s="50"/>
      <c r="L388" s="50" t="s">
        <v>6369</v>
      </c>
      <c r="M388" s="50"/>
      <c r="N388" s="50"/>
      <c r="O388" s="47"/>
      <c r="P388" s="50"/>
      <c r="Q388" s="50"/>
      <c r="R388" s="50"/>
      <c r="S388" s="50">
        <v>2018</v>
      </c>
      <c r="T388" s="48" t="s">
        <v>4706</v>
      </c>
      <c r="U388" s="68"/>
      <c r="V388" s="114">
        <v>169000</v>
      </c>
      <c r="W388" s="68">
        <v>60000</v>
      </c>
      <c r="X388" s="68"/>
      <c r="Y388" s="50" t="s">
        <v>4707</v>
      </c>
      <c r="Z388" s="50"/>
      <c r="AA388" s="50" t="s">
        <v>63</v>
      </c>
      <c r="AB388" s="67" t="s">
        <v>50</v>
      </c>
      <c r="AC388" s="50" t="s">
        <v>102</v>
      </c>
      <c r="AD388" s="50"/>
      <c r="AE388" s="66" t="s">
        <v>102</v>
      </c>
      <c r="AF388" s="50" t="s">
        <v>3206</v>
      </c>
      <c r="AG388" s="50" t="s">
        <v>6370</v>
      </c>
      <c r="AH388" s="67" t="s">
        <v>6256</v>
      </c>
      <c r="AI388" s="67" t="s">
        <v>5314</v>
      </c>
      <c r="AJ388" s="50">
        <v>50</v>
      </c>
      <c r="AK388" s="50" t="s">
        <v>105</v>
      </c>
      <c r="AL388" s="50" t="s">
        <v>4706</v>
      </c>
      <c r="AM388" s="55"/>
      <c r="AN388" s="50">
        <v>1</v>
      </c>
      <c r="AO388" s="55"/>
      <c r="AP388" s="50" t="s">
        <v>6371</v>
      </c>
    </row>
    <row r="389" spans="1:42" ht="80.25" customHeight="1">
      <c r="A389" s="24">
        <f t="shared" si="0"/>
        <v>388</v>
      </c>
      <c r="B389" s="50" t="s">
        <v>6372</v>
      </c>
      <c r="C389" s="50" t="s">
        <v>6373</v>
      </c>
      <c r="D389" s="50" t="s">
        <v>6374</v>
      </c>
      <c r="E389" s="49" t="s">
        <v>6375</v>
      </c>
      <c r="F389" s="55"/>
      <c r="G389" s="50" t="s">
        <v>3180</v>
      </c>
      <c r="H389" s="50" t="s">
        <v>6373</v>
      </c>
      <c r="I389" s="50" t="s">
        <v>6373</v>
      </c>
      <c r="J389" s="50" t="s">
        <v>6377</v>
      </c>
      <c r="K389" s="50"/>
      <c r="L389" s="50"/>
      <c r="M389" s="50"/>
      <c r="N389" s="50"/>
      <c r="O389" s="47"/>
      <c r="P389" s="50"/>
      <c r="Q389" s="50"/>
      <c r="R389" s="50"/>
      <c r="S389" s="50">
        <v>2016</v>
      </c>
      <c r="T389" s="48" t="s">
        <v>4706</v>
      </c>
      <c r="U389" s="68">
        <v>310000</v>
      </c>
      <c r="V389" s="114">
        <v>150000</v>
      </c>
      <c r="W389" s="68">
        <v>60000</v>
      </c>
      <c r="X389" s="68"/>
      <c r="Y389" s="50" t="s">
        <v>5636</v>
      </c>
      <c r="Z389" s="69"/>
      <c r="AA389" s="50" t="s">
        <v>63</v>
      </c>
      <c r="AB389" s="67" t="s">
        <v>161</v>
      </c>
      <c r="AC389" s="50" t="s">
        <v>102</v>
      </c>
      <c r="AD389" s="50"/>
      <c r="AE389" s="66" t="s">
        <v>102</v>
      </c>
      <c r="AF389" s="50" t="s">
        <v>3206</v>
      </c>
      <c r="AG389" s="50" t="s">
        <v>6378</v>
      </c>
      <c r="AH389" s="67">
        <v>100000</v>
      </c>
      <c r="AI389" s="67"/>
      <c r="AJ389" s="50">
        <v>25</v>
      </c>
      <c r="AK389" s="50" t="s">
        <v>105</v>
      </c>
      <c r="AL389" s="50" t="s">
        <v>4706</v>
      </c>
      <c r="AM389" s="55"/>
      <c r="AN389" s="50">
        <v>1</v>
      </c>
      <c r="AO389" s="55"/>
      <c r="AP389" s="50" t="s">
        <v>4772</v>
      </c>
    </row>
    <row r="390" spans="1:42" ht="80.25" customHeight="1">
      <c r="A390" s="24">
        <f t="shared" si="0"/>
        <v>389</v>
      </c>
      <c r="B390" s="50" t="s">
        <v>6379</v>
      </c>
      <c r="C390" s="50" t="s">
        <v>6380</v>
      </c>
      <c r="D390" s="50" t="s">
        <v>6381</v>
      </c>
      <c r="E390" s="49" t="s">
        <v>6382</v>
      </c>
      <c r="F390" s="49" t="s">
        <v>11420</v>
      </c>
      <c r="G390" s="50" t="s">
        <v>3180</v>
      </c>
      <c r="H390" s="50" t="s">
        <v>6380</v>
      </c>
      <c r="I390" s="50" t="s">
        <v>6380</v>
      </c>
      <c r="J390" s="50" t="s">
        <v>6384</v>
      </c>
      <c r="K390" s="50"/>
      <c r="L390" s="50" t="s">
        <v>6385</v>
      </c>
      <c r="M390" s="50"/>
      <c r="N390" s="50"/>
      <c r="O390" s="47"/>
      <c r="P390" s="50"/>
      <c r="Q390" s="50"/>
      <c r="R390" s="50"/>
      <c r="S390" s="50">
        <v>2019</v>
      </c>
      <c r="T390" s="48" t="s">
        <v>4706</v>
      </c>
      <c r="U390" s="68"/>
      <c r="V390" s="114"/>
      <c r="W390" s="68">
        <v>144000</v>
      </c>
      <c r="X390" s="68"/>
      <c r="Y390" s="50" t="s">
        <v>5636</v>
      </c>
      <c r="Z390" s="69"/>
      <c r="AA390" s="50" t="s">
        <v>63</v>
      </c>
      <c r="AB390" s="67" t="s">
        <v>33</v>
      </c>
      <c r="AC390" s="69"/>
      <c r="AD390" s="69"/>
      <c r="AE390" s="66"/>
      <c r="AF390" s="50" t="s">
        <v>3198</v>
      </c>
      <c r="AG390" s="50" t="s">
        <v>114</v>
      </c>
      <c r="AH390" s="67" t="s">
        <v>6386</v>
      </c>
      <c r="AI390" s="67" t="s">
        <v>4838</v>
      </c>
      <c r="AJ390" s="50"/>
      <c r="AK390" s="50" t="s">
        <v>105</v>
      </c>
      <c r="AL390" s="50" t="s">
        <v>4706</v>
      </c>
      <c r="AM390" s="55"/>
      <c r="AN390" s="50">
        <v>2</v>
      </c>
      <c r="AO390" s="55"/>
      <c r="AP390" s="50" t="s">
        <v>6387</v>
      </c>
    </row>
    <row r="391" spans="1:42" ht="92.25" customHeight="1">
      <c r="A391" s="24">
        <f t="shared" si="0"/>
        <v>390</v>
      </c>
      <c r="B391" s="50" t="s">
        <v>6388</v>
      </c>
      <c r="C391" s="50" t="s">
        <v>6389</v>
      </c>
      <c r="D391" s="50" t="s">
        <v>6390</v>
      </c>
      <c r="E391" s="50" t="s">
        <v>6391</v>
      </c>
      <c r="F391" s="49" t="s">
        <v>6392</v>
      </c>
      <c r="G391" s="50" t="s">
        <v>3193</v>
      </c>
      <c r="H391" s="50" t="s">
        <v>6389</v>
      </c>
      <c r="I391" s="50" t="s">
        <v>6389</v>
      </c>
      <c r="J391" s="50" t="s">
        <v>6393</v>
      </c>
      <c r="K391" s="50"/>
      <c r="L391" s="50"/>
      <c r="M391" s="50"/>
      <c r="N391" s="50"/>
      <c r="O391" s="47"/>
      <c r="P391" s="50"/>
      <c r="Q391" s="50"/>
      <c r="R391" s="50"/>
      <c r="S391" s="50">
        <v>2019</v>
      </c>
      <c r="T391" s="48" t="s">
        <v>4706</v>
      </c>
      <c r="U391" s="68"/>
      <c r="V391" s="114">
        <v>2940000</v>
      </c>
      <c r="W391" s="68">
        <v>3830000</v>
      </c>
      <c r="X391" s="68"/>
      <c r="Y391" s="50" t="s">
        <v>4707</v>
      </c>
      <c r="Z391" s="69"/>
      <c r="AA391" s="50" t="s">
        <v>63</v>
      </c>
      <c r="AB391" s="67" t="s">
        <v>211</v>
      </c>
      <c r="AC391" s="50"/>
      <c r="AD391" s="50"/>
      <c r="AE391" s="66"/>
      <c r="AF391" s="50" t="s">
        <v>3186</v>
      </c>
      <c r="AG391" s="50" t="s">
        <v>5331</v>
      </c>
      <c r="AH391" s="67" t="s">
        <v>6112</v>
      </c>
      <c r="AI391" s="67"/>
      <c r="AJ391" s="50"/>
      <c r="AK391" s="50" t="s">
        <v>105</v>
      </c>
      <c r="AL391" s="50" t="s">
        <v>4706</v>
      </c>
      <c r="AM391" s="55"/>
      <c r="AN391" s="50">
        <v>1</v>
      </c>
      <c r="AO391" s="55"/>
      <c r="AP391" s="50" t="s">
        <v>6394</v>
      </c>
    </row>
    <row r="392" spans="1:42" ht="92.25" customHeight="1">
      <c r="A392" s="24">
        <f t="shared" si="0"/>
        <v>391</v>
      </c>
      <c r="B392" s="50" t="s">
        <v>6395</v>
      </c>
      <c r="C392" s="50" t="s">
        <v>6396</v>
      </c>
      <c r="D392" s="50" t="s">
        <v>6397</v>
      </c>
      <c r="E392" s="49" t="s">
        <v>6398</v>
      </c>
      <c r="F392" s="49" t="s">
        <v>6399</v>
      </c>
      <c r="G392" s="50" t="s">
        <v>3180</v>
      </c>
      <c r="H392" s="50" t="s">
        <v>6396</v>
      </c>
      <c r="I392" s="50" t="s">
        <v>6396</v>
      </c>
      <c r="J392" s="50" t="s">
        <v>6400</v>
      </c>
      <c r="K392" s="47"/>
      <c r="L392" s="47"/>
      <c r="M392" s="47"/>
      <c r="N392" s="47"/>
      <c r="O392" s="55"/>
      <c r="P392" s="47"/>
      <c r="Q392" s="55"/>
      <c r="R392" s="55"/>
      <c r="S392" s="50">
        <v>2019</v>
      </c>
      <c r="T392" s="48" t="s">
        <v>4706</v>
      </c>
      <c r="U392" s="68"/>
      <c r="V392" s="114"/>
      <c r="W392" s="68">
        <v>160000</v>
      </c>
      <c r="X392" s="68"/>
      <c r="Y392" s="50" t="s">
        <v>4707</v>
      </c>
      <c r="Z392" s="55"/>
      <c r="AA392" s="50" t="s">
        <v>63</v>
      </c>
      <c r="AB392" s="67" t="s">
        <v>161</v>
      </c>
      <c r="AC392" s="60"/>
      <c r="AD392" s="60"/>
      <c r="AE392" s="66"/>
      <c r="AF392" s="50" t="s">
        <v>3186</v>
      </c>
      <c r="AG392" s="50" t="s">
        <v>6401</v>
      </c>
      <c r="AH392" s="67"/>
      <c r="AI392" s="67"/>
      <c r="AJ392" s="47"/>
      <c r="AK392" s="50" t="s">
        <v>105</v>
      </c>
      <c r="AL392" s="50" t="s">
        <v>4706</v>
      </c>
      <c r="AM392" s="55"/>
      <c r="AN392" s="50">
        <v>1</v>
      </c>
      <c r="AO392" s="55"/>
      <c r="AP392" s="50" t="s">
        <v>6402</v>
      </c>
    </row>
    <row r="393" spans="1:42" ht="92.25" customHeight="1">
      <c r="A393" s="24">
        <f t="shared" si="0"/>
        <v>392</v>
      </c>
      <c r="B393" s="50" t="s">
        <v>6403</v>
      </c>
      <c r="C393" s="50" t="s">
        <v>6404</v>
      </c>
      <c r="D393" s="50" t="s">
        <v>6405</v>
      </c>
      <c r="E393" s="49" t="s">
        <v>6406</v>
      </c>
      <c r="F393" s="49" t="s">
        <v>6407</v>
      </c>
      <c r="G393" s="50" t="s">
        <v>3180</v>
      </c>
      <c r="H393" s="50" t="s">
        <v>6404</v>
      </c>
      <c r="I393" s="50" t="s">
        <v>6404</v>
      </c>
      <c r="J393" s="50" t="s">
        <v>6408</v>
      </c>
      <c r="K393" s="47"/>
      <c r="L393" s="47"/>
      <c r="M393" s="47"/>
      <c r="N393" s="47"/>
      <c r="O393" s="55"/>
      <c r="P393" s="47"/>
      <c r="Q393" s="55"/>
      <c r="R393" s="55"/>
      <c r="S393" s="50">
        <v>2018</v>
      </c>
      <c r="T393" s="48" t="s">
        <v>4706</v>
      </c>
      <c r="U393" s="68"/>
      <c r="V393" s="114"/>
      <c r="W393" s="68">
        <v>580000</v>
      </c>
      <c r="X393" s="68"/>
      <c r="Y393" s="50" t="s">
        <v>4707</v>
      </c>
      <c r="Z393" s="55"/>
      <c r="AA393" s="50" t="s">
        <v>63</v>
      </c>
      <c r="AB393" s="67" t="s">
        <v>211</v>
      </c>
      <c r="AC393" s="50"/>
      <c r="AD393" s="55"/>
      <c r="AE393" s="66"/>
      <c r="AF393" s="50" t="s">
        <v>3186</v>
      </c>
      <c r="AG393" s="50" t="s">
        <v>6086</v>
      </c>
      <c r="AH393" s="67" t="s">
        <v>6112</v>
      </c>
      <c r="AI393" s="67" t="s">
        <v>6096</v>
      </c>
      <c r="AJ393" s="50">
        <v>100</v>
      </c>
      <c r="AK393" s="50" t="s">
        <v>105</v>
      </c>
      <c r="AL393" s="50" t="s">
        <v>4706</v>
      </c>
      <c r="AM393" s="55"/>
      <c r="AN393" s="50">
        <v>2</v>
      </c>
      <c r="AO393" s="55"/>
      <c r="AP393" s="49" t="s">
        <v>6409</v>
      </c>
    </row>
    <row r="394" spans="1:42" ht="92.25" customHeight="1">
      <c r="A394" s="24">
        <f t="shared" si="0"/>
        <v>393</v>
      </c>
      <c r="B394" s="50" t="s">
        <v>6410</v>
      </c>
      <c r="C394" s="50" t="s">
        <v>6411</v>
      </c>
      <c r="D394" s="50" t="s">
        <v>6412</v>
      </c>
      <c r="E394" s="50" t="s">
        <v>6413</v>
      </c>
      <c r="F394" s="49" t="s">
        <v>6414</v>
      </c>
      <c r="G394" s="50" t="s">
        <v>3180</v>
      </c>
      <c r="H394" s="50" t="s">
        <v>6411</v>
      </c>
      <c r="I394" s="50" t="s">
        <v>6411</v>
      </c>
      <c r="J394" s="50" t="s">
        <v>6415</v>
      </c>
      <c r="K394" s="47"/>
      <c r="L394" s="47"/>
      <c r="M394" s="47"/>
      <c r="N394" s="47"/>
      <c r="O394" s="55"/>
      <c r="P394" s="47"/>
      <c r="Q394" s="55"/>
      <c r="R394" s="55"/>
      <c r="S394" s="50">
        <v>2017</v>
      </c>
      <c r="T394" s="48" t="s">
        <v>4706</v>
      </c>
      <c r="U394" s="68">
        <v>535000</v>
      </c>
      <c r="V394" s="114">
        <v>5189500</v>
      </c>
      <c r="W394" s="68"/>
      <c r="X394" s="68"/>
      <c r="Y394" s="50" t="s">
        <v>4707</v>
      </c>
      <c r="Z394" s="55"/>
      <c r="AA394" s="50" t="s">
        <v>63</v>
      </c>
      <c r="AB394" s="67" t="s">
        <v>33</v>
      </c>
      <c r="AC394" s="55"/>
      <c r="AD394" s="55"/>
      <c r="AE394" s="66"/>
      <c r="AF394" s="50" t="s">
        <v>3206</v>
      </c>
      <c r="AG394" s="50" t="s">
        <v>6416</v>
      </c>
      <c r="AH394" s="67">
        <v>50000</v>
      </c>
      <c r="AI394" s="67"/>
      <c r="AJ394" s="50">
        <v>10</v>
      </c>
      <c r="AK394" s="50" t="s">
        <v>105</v>
      </c>
      <c r="AL394" s="50" t="s">
        <v>4706</v>
      </c>
      <c r="AM394" s="55"/>
      <c r="AN394" s="50">
        <v>2</v>
      </c>
      <c r="AO394" s="55"/>
      <c r="AP394" s="50" t="s">
        <v>6417</v>
      </c>
    </row>
    <row r="395" spans="1:42" ht="92.25" customHeight="1">
      <c r="A395" s="24">
        <f t="shared" si="0"/>
        <v>394</v>
      </c>
      <c r="B395" s="50" t="s">
        <v>6418</v>
      </c>
      <c r="C395" s="50" t="s">
        <v>6419</v>
      </c>
      <c r="D395" s="50" t="s">
        <v>6420</v>
      </c>
      <c r="E395" s="50" t="s">
        <v>1869</v>
      </c>
      <c r="F395" s="49" t="s">
        <v>1872</v>
      </c>
      <c r="G395" s="50" t="s">
        <v>3180</v>
      </c>
      <c r="H395" s="50" t="s">
        <v>6419</v>
      </c>
      <c r="I395" s="50" t="s">
        <v>6419</v>
      </c>
      <c r="J395" s="50" t="s">
        <v>1873</v>
      </c>
      <c r="K395" s="47"/>
      <c r="L395" s="47"/>
      <c r="M395" s="47"/>
      <c r="N395" s="47"/>
      <c r="O395" s="55"/>
      <c r="P395" s="47"/>
      <c r="Q395" s="55"/>
      <c r="R395" s="55"/>
      <c r="S395" s="50">
        <v>2017</v>
      </c>
      <c r="T395" s="48" t="s">
        <v>4706</v>
      </c>
      <c r="U395" s="68"/>
      <c r="V395" s="114">
        <v>4607000</v>
      </c>
      <c r="W395" s="68">
        <v>558000</v>
      </c>
      <c r="X395" s="68"/>
      <c r="Y395" s="55"/>
      <c r="Z395" s="55"/>
      <c r="AA395" s="50" t="s">
        <v>63</v>
      </c>
      <c r="AB395" s="67" t="s">
        <v>33</v>
      </c>
      <c r="AC395" s="55"/>
      <c r="AD395" s="55"/>
      <c r="AE395" s="66"/>
      <c r="AF395" s="50" t="s">
        <v>3198</v>
      </c>
      <c r="AG395" s="50" t="s">
        <v>6421</v>
      </c>
      <c r="AH395" s="67">
        <v>40000</v>
      </c>
      <c r="AI395" s="67"/>
      <c r="AJ395" s="50">
        <v>100</v>
      </c>
      <c r="AK395" s="50" t="s">
        <v>105</v>
      </c>
      <c r="AL395" s="50" t="s">
        <v>4706</v>
      </c>
      <c r="AM395" s="55"/>
      <c r="AN395" s="50">
        <v>2</v>
      </c>
      <c r="AO395" s="55"/>
      <c r="AP395" s="50" t="s">
        <v>6422</v>
      </c>
    </row>
    <row r="396" spans="1:42" ht="92.25" customHeight="1">
      <c r="A396" s="24">
        <f t="shared" si="0"/>
        <v>395</v>
      </c>
      <c r="B396" s="50" t="s">
        <v>6423</v>
      </c>
      <c r="C396" s="50" t="s">
        <v>6424</v>
      </c>
      <c r="D396" s="50" t="s">
        <v>6425</v>
      </c>
      <c r="E396" s="50" t="s">
        <v>6426</v>
      </c>
      <c r="F396" s="49" t="s">
        <v>6427</v>
      </c>
      <c r="G396" s="50" t="s">
        <v>3180</v>
      </c>
      <c r="H396" s="50" t="s">
        <v>6424</v>
      </c>
      <c r="I396" s="50" t="s">
        <v>6424</v>
      </c>
      <c r="J396" s="50" t="s">
        <v>6428</v>
      </c>
      <c r="K396" s="47"/>
      <c r="L396" s="47"/>
      <c r="M396" s="47"/>
      <c r="N396" s="47"/>
      <c r="O396" s="55"/>
      <c r="P396" s="47"/>
      <c r="Q396" s="55"/>
      <c r="R396" s="55"/>
      <c r="S396" s="50">
        <v>2016</v>
      </c>
      <c r="T396" s="48" t="s">
        <v>4706</v>
      </c>
      <c r="U396" s="68">
        <v>350000</v>
      </c>
      <c r="V396" s="114">
        <v>1975000</v>
      </c>
      <c r="W396" s="68"/>
      <c r="X396" s="68"/>
      <c r="Y396" s="50" t="s">
        <v>5636</v>
      </c>
      <c r="Z396" s="55"/>
      <c r="AA396" s="55"/>
      <c r="AB396" s="70"/>
      <c r="AC396" s="55"/>
      <c r="AD396" s="55"/>
      <c r="AE396" s="66"/>
      <c r="AF396" s="50" t="s">
        <v>3206</v>
      </c>
      <c r="AG396" s="50"/>
      <c r="AH396" s="67"/>
      <c r="AI396" s="67"/>
      <c r="AJ396" s="47"/>
      <c r="AK396" s="50" t="s">
        <v>105</v>
      </c>
      <c r="AL396" s="50" t="s">
        <v>4706</v>
      </c>
      <c r="AM396" s="55"/>
      <c r="AN396" s="55"/>
      <c r="AO396" s="55"/>
      <c r="AP396" s="50" t="s">
        <v>4772</v>
      </c>
    </row>
    <row r="397" spans="1:42" ht="92.25" customHeight="1">
      <c r="A397" s="24">
        <f t="shared" si="0"/>
        <v>396</v>
      </c>
      <c r="B397" s="50" t="s">
        <v>6430</v>
      </c>
      <c r="C397" s="50" t="s">
        <v>6431</v>
      </c>
      <c r="D397" s="50" t="s">
        <v>6432</v>
      </c>
      <c r="E397" s="49" t="s">
        <v>6433</v>
      </c>
      <c r="F397" s="55"/>
      <c r="G397" s="50" t="s">
        <v>3180</v>
      </c>
      <c r="H397" s="50" t="s">
        <v>6431</v>
      </c>
      <c r="I397" s="50" t="s">
        <v>6431</v>
      </c>
      <c r="J397" s="50" t="s">
        <v>6435</v>
      </c>
      <c r="K397" s="47"/>
      <c r="L397" s="47"/>
      <c r="M397" s="47"/>
      <c r="N397" s="47"/>
      <c r="O397" s="55"/>
      <c r="P397" s="47"/>
      <c r="Q397" s="55"/>
      <c r="R397" s="55"/>
      <c r="S397" s="50">
        <v>2020</v>
      </c>
      <c r="T397" s="48" t="s">
        <v>4706</v>
      </c>
      <c r="U397" s="68"/>
      <c r="V397" s="114"/>
      <c r="W397" s="68">
        <v>546000</v>
      </c>
      <c r="X397" s="68"/>
      <c r="Y397" s="55"/>
      <c r="Z397" s="55"/>
      <c r="AA397" s="55"/>
      <c r="AB397" s="70"/>
      <c r="AC397" s="55"/>
      <c r="AD397" s="55"/>
      <c r="AE397" s="66"/>
      <c r="AF397" s="50" t="s">
        <v>3198</v>
      </c>
      <c r="AG397" s="50" t="s">
        <v>4845</v>
      </c>
      <c r="AH397" s="67"/>
      <c r="AI397" s="67"/>
      <c r="AJ397" s="47"/>
      <c r="AK397" s="50" t="s">
        <v>105</v>
      </c>
      <c r="AL397" s="50" t="s">
        <v>4706</v>
      </c>
      <c r="AM397" s="55"/>
      <c r="AN397" s="50">
        <v>1</v>
      </c>
      <c r="AO397" s="55"/>
      <c r="AP397" s="50" t="s">
        <v>4772</v>
      </c>
    </row>
    <row r="398" spans="1:42" ht="92.25" customHeight="1">
      <c r="A398" s="24">
        <f t="shared" si="0"/>
        <v>397</v>
      </c>
      <c r="B398" s="50" t="s">
        <v>6436</v>
      </c>
      <c r="C398" s="50" t="s">
        <v>6437</v>
      </c>
      <c r="D398" s="50" t="s">
        <v>6438</v>
      </c>
      <c r="E398" s="50" t="s">
        <v>6439</v>
      </c>
      <c r="F398" s="55"/>
      <c r="G398" s="50" t="s">
        <v>3193</v>
      </c>
      <c r="H398" s="50" t="s">
        <v>6437</v>
      </c>
      <c r="I398" s="50" t="s">
        <v>6437</v>
      </c>
      <c r="J398" s="50" t="s">
        <v>6441</v>
      </c>
      <c r="K398" s="47"/>
      <c r="L398" s="47"/>
      <c r="M398" s="47"/>
      <c r="N398" s="47"/>
      <c r="O398" s="55"/>
      <c r="P398" s="47"/>
      <c r="Q398" s="55"/>
      <c r="R398" s="55"/>
      <c r="S398" s="50">
        <v>2018</v>
      </c>
      <c r="T398" s="48" t="s">
        <v>4706</v>
      </c>
      <c r="U398" s="68"/>
      <c r="V398" s="114">
        <v>17720000</v>
      </c>
      <c r="W398" s="68">
        <v>4348000</v>
      </c>
      <c r="X398" s="68"/>
      <c r="Y398" s="55"/>
      <c r="Z398" s="55"/>
      <c r="AA398" s="60" t="s">
        <v>73</v>
      </c>
      <c r="AB398" s="67">
        <v>1000000</v>
      </c>
      <c r="AC398" s="55"/>
      <c r="AD398" s="55"/>
      <c r="AE398" s="66"/>
      <c r="AF398" s="50" t="s">
        <v>3198</v>
      </c>
      <c r="AG398" s="50" t="s">
        <v>6442</v>
      </c>
      <c r="AH398" s="67">
        <v>12000</v>
      </c>
      <c r="AI398" s="67"/>
      <c r="AJ398" s="50">
        <v>1000</v>
      </c>
      <c r="AK398" s="50" t="s">
        <v>105</v>
      </c>
      <c r="AL398" s="50" t="s">
        <v>4706</v>
      </c>
      <c r="AM398" s="55"/>
      <c r="AN398" s="50">
        <v>1</v>
      </c>
      <c r="AO398" s="55"/>
      <c r="AP398" s="55"/>
    </row>
    <row r="399" spans="1:42" ht="92.25" customHeight="1">
      <c r="A399" s="24">
        <f t="shared" si="0"/>
        <v>398</v>
      </c>
      <c r="B399" s="50" t="s">
        <v>6444</v>
      </c>
      <c r="C399" s="50" t="s">
        <v>6445</v>
      </c>
      <c r="D399" s="50" t="s">
        <v>6446</v>
      </c>
      <c r="E399" s="50" t="s">
        <v>6447</v>
      </c>
      <c r="F399" s="49" t="s">
        <v>6434</v>
      </c>
      <c r="G399" s="50" t="s">
        <v>3180</v>
      </c>
      <c r="H399" s="50" t="s">
        <v>6445</v>
      </c>
      <c r="I399" s="50" t="s">
        <v>6445</v>
      </c>
      <c r="J399" s="50" t="s">
        <v>6448</v>
      </c>
      <c r="K399" s="47"/>
      <c r="L399" s="47"/>
      <c r="M399" s="47"/>
      <c r="N399" s="47"/>
      <c r="O399" s="55"/>
      <c r="P399" s="47"/>
      <c r="Q399" s="55"/>
      <c r="R399" s="55"/>
      <c r="S399" s="50">
        <v>2018</v>
      </c>
      <c r="T399" s="48" t="s">
        <v>4706</v>
      </c>
      <c r="U399" s="68"/>
      <c r="V399" s="114">
        <v>1085000</v>
      </c>
      <c r="W399" s="68"/>
      <c r="X399" s="68"/>
      <c r="Y399" s="55"/>
      <c r="Z399" s="55"/>
      <c r="AA399" s="50" t="s">
        <v>63</v>
      </c>
      <c r="AB399" s="67" t="s">
        <v>574</v>
      </c>
      <c r="AC399" s="55"/>
      <c r="AD399" s="55"/>
      <c r="AE399" s="66"/>
      <c r="AF399" s="50" t="s">
        <v>3198</v>
      </c>
      <c r="AG399" s="50" t="s">
        <v>6449</v>
      </c>
      <c r="AH399" s="67">
        <v>17500</v>
      </c>
      <c r="AI399" s="67" t="s">
        <v>4711</v>
      </c>
      <c r="AJ399" s="50">
        <v>1000</v>
      </c>
      <c r="AK399" s="50" t="s">
        <v>105</v>
      </c>
      <c r="AL399" s="50" t="s">
        <v>4706</v>
      </c>
      <c r="AM399" s="55"/>
      <c r="AN399" s="50">
        <v>1</v>
      </c>
      <c r="AO399" s="55"/>
      <c r="AP399" s="55"/>
    </row>
    <row r="400" spans="1:42" ht="92.25" customHeight="1">
      <c r="A400" s="24">
        <f t="shared" si="0"/>
        <v>399</v>
      </c>
      <c r="B400" s="50" t="s">
        <v>6451</v>
      </c>
      <c r="C400" s="50" t="s">
        <v>6452</v>
      </c>
      <c r="D400" s="50" t="s">
        <v>6453</v>
      </c>
      <c r="E400" s="50" t="s">
        <v>6454</v>
      </c>
      <c r="F400" s="55"/>
      <c r="G400" s="50" t="s">
        <v>3180</v>
      </c>
      <c r="H400" s="50" t="s">
        <v>6452</v>
      </c>
      <c r="I400" s="50" t="s">
        <v>6452</v>
      </c>
      <c r="J400" s="50" t="s">
        <v>6455</v>
      </c>
      <c r="K400" s="47"/>
      <c r="L400" s="47"/>
      <c r="M400" s="47"/>
      <c r="N400" s="47"/>
      <c r="O400" s="55"/>
      <c r="P400" s="47"/>
      <c r="Q400" s="55"/>
      <c r="R400" s="55"/>
      <c r="S400" s="50">
        <v>2018</v>
      </c>
      <c r="T400" s="48" t="s">
        <v>4706</v>
      </c>
      <c r="U400" s="68"/>
      <c r="V400" s="114"/>
      <c r="W400" s="68"/>
      <c r="X400" s="68"/>
      <c r="Y400" s="55"/>
      <c r="Z400" s="55"/>
      <c r="AA400" s="55"/>
      <c r="AB400" s="70"/>
      <c r="AC400" s="55"/>
      <c r="AD400" s="55"/>
      <c r="AE400" s="66"/>
      <c r="AF400" s="50" t="s">
        <v>3198</v>
      </c>
      <c r="AG400" s="50" t="s">
        <v>35</v>
      </c>
      <c r="AH400" s="67"/>
      <c r="AI400" s="67"/>
      <c r="AJ400" s="47"/>
      <c r="AK400" s="50" t="s">
        <v>105</v>
      </c>
      <c r="AL400" s="50" t="s">
        <v>4706</v>
      </c>
      <c r="AM400" s="55"/>
      <c r="AN400" s="55"/>
      <c r="AO400" s="55"/>
      <c r="AP400" s="55"/>
    </row>
    <row r="401" spans="1:42" ht="92.25" customHeight="1">
      <c r="A401" s="24">
        <f t="shared" si="0"/>
        <v>400</v>
      </c>
      <c r="B401" s="50" t="s">
        <v>6457</v>
      </c>
      <c r="C401" s="50" t="s">
        <v>6458</v>
      </c>
      <c r="D401" s="50" t="s">
        <v>6459</v>
      </c>
      <c r="E401" s="50" t="s">
        <v>6460</v>
      </c>
      <c r="F401" s="49" t="s">
        <v>6461</v>
      </c>
      <c r="G401" s="50" t="s">
        <v>3180</v>
      </c>
      <c r="H401" s="50" t="s">
        <v>6458</v>
      </c>
      <c r="I401" s="50" t="s">
        <v>6458</v>
      </c>
      <c r="J401" s="50" t="s">
        <v>6462</v>
      </c>
      <c r="K401" s="47"/>
      <c r="L401" s="47"/>
      <c r="M401" s="47"/>
      <c r="N401" s="47"/>
      <c r="O401" s="55"/>
      <c r="P401" s="47"/>
      <c r="Q401" s="55"/>
      <c r="R401" s="55"/>
      <c r="S401" s="50">
        <v>2019</v>
      </c>
      <c r="T401" s="48" t="s">
        <v>4706</v>
      </c>
      <c r="U401" s="68"/>
      <c r="V401" s="114"/>
      <c r="W401" s="68">
        <v>260000</v>
      </c>
      <c r="X401" s="68"/>
      <c r="Y401" s="50" t="s">
        <v>4707</v>
      </c>
      <c r="Z401" s="55"/>
      <c r="AA401" s="50" t="s">
        <v>63</v>
      </c>
      <c r="AB401" s="67" t="s">
        <v>33</v>
      </c>
      <c r="AC401" s="50" t="s">
        <v>102</v>
      </c>
      <c r="AD401" s="50" t="s">
        <v>102</v>
      </c>
      <c r="AE401" s="66"/>
      <c r="AF401" s="50" t="s">
        <v>3198</v>
      </c>
      <c r="AG401" s="50" t="s">
        <v>6463</v>
      </c>
      <c r="AH401" s="67">
        <v>5000</v>
      </c>
      <c r="AI401" s="67" t="s">
        <v>4711</v>
      </c>
      <c r="AJ401" s="47"/>
      <c r="AK401" s="50" t="s">
        <v>105</v>
      </c>
      <c r="AL401" s="50" t="s">
        <v>4706</v>
      </c>
      <c r="AM401" s="55"/>
      <c r="AN401" s="50">
        <v>2</v>
      </c>
      <c r="AO401" s="55"/>
      <c r="AP401" s="49" t="s">
        <v>6464</v>
      </c>
    </row>
    <row r="402" spans="1:42" ht="92.25" customHeight="1">
      <c r="A402" s="24">
        <f t="shared" si="0"/>
        <v>401</v>
      </c>
      <c r="B402" s="50" t="s">
        <v>6465</v>
      </c>
      <c r="C402" s="50" t="s">
        <v>6466</v>
      </c>
      <c r="D402" s="50" t="s">
        <v>6467</v>
      </c>
      <c r="E402" s="50" t="s">
        <v>6468</v>
      </c>
      <c r="F402" s="55"/>
      <c r="G402" s="50" t="s">
        <v>3180</v>
      </c>
      <c r="H402" s="50" t="s">
        <v>6466</v>
      </c>
      <c r="I402" s="50" t="s">
        <v>6466</v>
      </c>
      <c r="J402" s="50" t="s">
        <v>6469</v>
      </c>
      <c r="K402" s="47"/>
      <c r="L402" s="47"/>
      <c r="M402" s="47"/>
      <c r="N402" s="47"/>
      <c r="O402" s="55"/>
      <c r="P402" s="47"/>
      <c r="Q402" s="55"/>
      <c r="R402" s="55"/>
      <c r="S402" s="50">
        <v>2020</v>
      </c>
      <c r="T402" s="48" t="s">
        <v>4706</v>
      </c>
      <c r="U402" s="68"/>
      <c r="V402" s="114">
        <v>1070000</v>
      </c>
      <c r="W402" s="68"/>
      <c r="X402" s="68"/>
      <c r="Y402" s="55"/>
      <c r="Z402" s="55"/>
      <c r="AA402" s="60" t="s">
        <v>73</v>
      </c>
      <c r="AB402" s="67">
        <v>10000000</v>
      </c>
      <c r="AC402" s="55"/>
      <c r="AD402" s="55"/>
      <c r="AE402" s="66"/>
      <c r="AF402" s="50" t="s">
        <v>3198</v>
      </c>
      <c r="AG402" s="50" t="s">
        <v>4793</v>
      </c>
      <c r="AH402" s="67">
        <v>16000</v>
      </c>
      <c r="AI402" s="67"/>
      <c r="AJ402" s="47"/>
      <c r="AK402" s="50" t="s">
        <v>105</v>
      </c>
      <c r="AL402" s="50" t="s">
        <v>4706</v>
      </c>
      <c r="AM402" s="55"/>
      <c r="AN402" s="55"/>
      <c r="AO402" s="55"/>
      <c r="AP402" s="50" t="s">
        <v>4772</v>
      </c>
    </row>
    <row r="403" spans="1:42" ht="92.25" customHeight="1">
      <c r="A403" s="24">
        <f t="shared" si="0"/>
        <v>402</v>
      </c>
      <c r="B403" s="50" t="s">
        <v>6470</v>
      </c>
      <c r="C403" s="50" t="s">
        <v>6471</v>
      </c>
      <c r="D403" s="50" t="s">
        <v>6472</v>
      </c>
      <c r="E403" s="50" t="s">
        <v>6473</v>
      </c>
      <c r="F403" s="49" t="s">
        <v>6474</v>
      </c>
      <c r="G403" s="50" t="s">
        <v>3180</v>
      </c>
      <c r="H403" s="50" t="s">
        <v>6471</v>
      </c>
      <c r="I403" s="50" t="s">
        <v>6471</v>
      </c>
      <c r="J403" s="50" t="s">
        <v>553</v>
      </c>
      <c r="K403" s="47"/>
      <c r="L403" s="47"/>
      <c r="M403" s="47"/>
      <c r="N403" s="47"/>
      <c r="O403" s="55"/>
      <c r="P403" s="49" t="s">
        <v>6475</v>
      </c>
      <c r="Q403" s="55"/>
      <c r="R403" s="55"/>
      <c r="S403" s="50">
        <v>2017</v>
      </c>
      <c r="T403" s="48" t="s">
        <v>4706</v>
      </c>
      <c r="U403" s="68"/>
      <c r="V403" s="114">
        <v>1415000</v>
      </c>
      <c r="W403" s="68"/>
      <c r="X403" s="68"/>
      <c r="Y403" s="50" t="s">
        <v>5636</v>
      </c>
      <c r="Z403" s="55"/>
      <c r="AA403" s="55"/>
      <c r="AB403" s="70"/>
      <c r="AC403" s="55"/>
      <c r="AD403" s="55"/>
      <c r="AE403" s="66"/>
      <c r="AF403" s="50" t="s">
        <v>3198</v>
      </c>
      <c r="AG403" s="50" t="s">
        <v>6476</v>
      </c>
      <c r="AH403" s="67">
        <v>10000</v>
      </c>
      <c r="AI403" s="67" t="s">
        <v>5314</v>
      </c>
      <c r="AJ403" s="47"/>
      <c r="AK403" s="50" t="s">
        <v>105</v>
      </c>
      <c r="AL403" s="50" t="s">
        <v>4706</v>
      </c>
      <c r="AM403" s="55"/>
      <c r="AN403" s="50">
        <v>1</v>
      </c>
      <c r="AO403" s="55"/>
      <c r="AP403" s="50" t="s">
        <v>4772</v>
      </c>
    </row>
    <row r="404" spans="1:42" ht="92.25" customHeight="1">
      <c r="A404" s="24">
        <f t="shared" si="0"/>
        <v>403</v>
      </c>
      <c r="B404" s="50" t="s">
        <v>6477</v>
      </c>
      <c r="C404" s="50" t="s">
        <v>6478</v>
      </c>
      <c r="D404" s="50" t="s">
        <v>6479</v>
      </c>
      <c r="E404" s="50" t="s">
        <v>6480</v>
      </c>
      <c r="F404" s="49" t="s">
        <v>6481</v>
      </c>
      <c r="G404" s="50" t="s">
        <v>3193</v>
      </c>
      <c r="H404" s="50" t="s">
        <v>6478</v>
      </c>
      <c r="I404" s="50" t="s">
        <v>6478</v>
      </c>
      <c r="J404" s="50" t="s">
        <v>6482</v>
      </c>
      <c r="K404" s="47"/>
      <c r="L404" s="47"/>
      <c r="M404" s="47"/>
      <c r="N404" s="47"/>
      <c r="O404" s="55"/>
      <c r="P404" s="47"/>
      <c r="Q404" s="55"/>
      <c r="R404" s="55"/>
      <c r="S404" s="50">
        <v>2019</v>
      </c>
      <c r="T404" s="48" t="s">
        <v>4706</v>
      </c>
      <c r="U404" s="68"/>
      <c r="V404" s="114">
        <v>11285000</v>
      </c>
      <c r="W404" s="68">
        <v>15750000</v>
      </c>
      <c r="X404" s="68"/>
      <c r="Y404" s="50" t="s">
        <v>5636</v>
      </c>
      <c r="Z404" s="55"/>
      <c r="AA404" s="50" t="s">
        <v>63</v>
      </c>
      <c r="AB404" s="67" t="s">
        <v>33</v>
      </c>
      <c r="AC404" s="55"/>
      <c r="AD404" s="55"/>
      <c r="AE404" s="66"/>
      <c r="AF404" s="50" t="s">
        <v>3198</v>
      </c>
      <c r="AG404" s="50" t="s">
        <v>6483</v>
      </c>
      <c r="AH404" s="67">
        <v>15000</v>
      </c>
      <c r="AI404" s="67"/>
      <c r="AJ404" s="47"/>
      <c r="AK404" s="50" t="s">
        <v>105</v>
      </c>
      <c r="AL404" s="50" t="s">
        <v>4706</v>
      </c>
      <c r="AM404" s="55"/>
      <c r="AN404" s="50">
        <v>1</v>
      </c>
      <c r="AO404" s="55"/>
      <c r="AP404" s="50" t="s">
        <v>4772</v>
      </c>
    </row>
    <row r="405" spans="1:42" ht="92.25" customHeight="1">
      <c r="A405" s="24">
        <f t="shared" si="0"/>
        <v>404</v>
      </c>
      <c r="B405" s="50" t="s">
        <v>6484</v>
      </c>
      <c r="C405" s="50" t="s">
        <v>6485</v>
      </c>
      <c r="D405" s="50" t="s">
        <v>6486</v>
      </c>
      <c r="E405" s="50" t="s">
        <v>6487</v>
      </c>
      <c r="F405" s="49" t="s">
        <v>6488</v>
      </c>
      <c r="G405" s="50" t="s">
        <v>3180</v>
      </c>
      <c r="H405" s="50" t="s">
        <v>6485</v>
      </c>
      <c r="I405" s="50" t="s">
        <v>6485</v>
      </c>
      <c r="J405" s="50" t="s">
        <v>6489</v>
      </c>
      <c r="K405" s="47"/>
      <c r="L405" s="47"/>
      <c r="M405" s="47"/>
      <c r="N405" s="47"/>
      <c r="O405" s="55"/>
      <c r="P405" s="47"/>
      <c r="Q405" s="55"/>
      <c r="R405" s="55"/>
      <c r="S405" s="50">
        <v>2018</v>
      </c>
      <c r="T405" s="48" t="s">
        <v>4706</v>
      </c>
      <c r="U405" s="68"/>
      <c r="V405" s="114">
        <v>1395000</v>
      </c>
      <c r="W405" s="68"/>
      <c r="X405" s="68"/>
      <c r="Y405" s="50" t="s">
        <v>5636</v>
      </c>
      <c r="Z405" s="55"/>
      <c r="AA405" s="50" t="s">
        <v>63</v>
      </c>
      <c r="AB405" s="67" t="s">
        <v>33</v>
      </c>
      <c r="AC405" s="55"/>
      <c r="AD405" s="55"/>
      <c r="AE405" s="66"/>
      <c r="AF405" s="50" t="s">
        <v>3198</v>
      </c>
      <c r="AG405" s="50" t="s">
        <v>6490</v>
      </c>
      <c r="AH405" s="67" t="s">
        <v>6491</v>
      </c>
      <c r="AI405" s="67"/>
      <c r="AJ405" s="47"/>
      <c r="AK405" s="50" t="s">
        <v>105</v>
      </c>
      <c r="AL405" s="50" t="s">
        <v>4706</v>
      </c>
      <c r="AM405" s="55"/>
      <c r="AN405" s="50">
        <v>1</v>
      </c>
      <c r="AO405" s="55"/>
      <c r="AP405" s="50" t="s">
        <v>4772</v>
      </c>
    </row>
    <row r="406" spans="1:42" ht="92.25" customHeight="1">
      <c r="A406" s="24">
        <f t="shared" si="0"/>
        <v>405</v>
      </c>
      <c r="B406" s="50" t="s">
        <v>6492</v>
      </c>
      <c r="C406" s="50" t="s">
        <v>6493</v>
      </c>
      <c r="D406" s="50" t="s">
        <v>6494</v>
      </c>
      <c r="E406" s="50" t="s">
        <v>6495</v>
      </c>
      <c r="F406" s="49" t="s">
        <v>6496</v>
      </c>
      <c r="G406" s="50" t="s">
        <v>3193</v>
      </c>
      <c r="H406" s="50" t="s">
        <v>6493</v>
      </c>
      <c r="I406" s="50" t="s">
        <v>6493</v>
      </c>
      <c r="J406" s="50" t="s">
        <v>6497</v>
      </c>
      <c r="K406" s="47"/>
      <c r="L406" s="47"/>
      <c r="M406" s="47"/>
      <c r="N406" s="47"/>
      <c r="O406" s="55"/>
      <c r="P406" s="47"/>
      <c r="Q406" s="55"/>
      <c r="R406" s="55"/>
      <c r="S406" s="50">
        <v>2019</v>
      </c>
      <c r="T406" s="48" t="s">
        <v>4706</v>
      </c>
      <c r="U406" s="68"/>
      <c r="V406" s="114">
        <v>164000</v>
      </c>
      <c r="W406" s="68">
        <v>6497000</v>
      </c>
      <c r="X406" s="68"/>
      <c r="Y406" s="50" t="s">
        <v>5636</v>
      </c>
      <c r="Z406" s="55"/>
      <c r="AA406" s="50" t="s">
        <v>63</v>
      </c>
      <c r="AB406" s="67" t="s">
        <v>33</v>
      </c>
      <c r="AC406" s="55"/>
      <c r="AD406" s="55"/>
      <c r="AE406" s="66"/>
      <c r="AF406" s="50" t="s">
        <v>3198</v>
      </c>
      <c r="AG406" s="50" t="s">
        <v>4845</v>
      </c>
      <c r="AH406" s="67">
        <v>5000</v>
      </c>
      <c r="AI406" s="67"/>
      <c r="AJ406" s="47"/>
      <c r="AK406" s="50" t="s">
        <v>105</v>
      </c>
      <c r="AL406" s="50" t="s">
        <v>4706</v>
      </c>
      <c r="AM406" s="55"/>
      <c r="AN406" s="50">
        <v>1</v>
      </c>
      <c r="AO406" s="55"/>
      <c r="AP406" s="49" t="s">
        <v>6498</v>
      </c>
    </row>
    <row r="407" spans="1:42" ht="92.25" customHeight="1">
      <c r="A407" s="24">
        <f t="shared" si="0"/>
        <v>406</v>
      </c>
      <c r="B407" s="50" t="s">
        <v>6499</v>
      </c>
      <c r="C407" s="50" t="s">
        <v>6500</v>
      </c>
      <c r="D407" s="50" t="s">
        <v>6501</v>
      </c>
      <c r="E407" s="50" t="s">
        <v>6502</v>
      </c>
      <c r="F407" s="49" t="s">
        <v>6503</v>
      </c>
      <c r="G407" s="50" t="s">
        <v>3180</v>
      </c>
      <c r="H407" s="50" t="s">
        <v>6500</v>
      </c>
      <c r="I407" s="50" t="s">
        <v>6500</v>
      </c>
      <c r="J407" s="50" t="s">
        <v>6504</v>
      </c>
      <c r="K407" s="47"/>
      <c r="L407" s="47"/>
      <c r="M407" s="47"/>
      <c r="N407" s="47"/>
      <c r="O407" s="55"/>
      <c r="P407" s="47"/>
      <c r="Q407" s="55"/>
      <c r="R407" s="55"/>
      <c r="S407" s="50">
        <v>2017</v>
      </c>
      <c r="T407" s="48" t="s">
        <v>4706</v>
      </c>
      <c r="U407" s="68">
        <v>51000</v>
      </c>
      <c r="V407" s="114"/>
      <c r="W407" s="68">
        <v>876000</v>
      </c>
      <c r="X407" s="68"/>
      <c r="Y407" s="50" t="s">
        <v>5636</v>
      </c>
      <c r="Z407" s="55"/>
      <c r="AA407" s="50" t="s">
        <v>63</v>
      </c>
      <c r="AB407" s="67" t="s">
        <v>33</v>
      </c>
      <c r="AC407" s="55"/>
      <c r="AD407" s="55"/>
      <c r="AE407" s="66"/>
      <c r="AF407" s="50" t="s">
        <v>3198</v>
      </c>
      <c r="AG407" s="50" t="s">
        <v>4845</v>
      </c>
      <c r="AH407" s="67">
        <v>5000</v>
      </c>
      <c r="AI407" s="67"/>
      <c r="AJ407" s="47"/>
      <c r="AK407" s="50" t="s">
        <v>105</v>
      </c>
      <c r="AL407" s="50" t="s">
        <v>4706</v>
      </c>
      <c r="AM407" s="55"/>
      <c r="AN407" s="50">
        <v>1</v>
      </c>
      <c r="AO407" s="55"/>
      <c r="AP407" s="49" t="s">
        <v>6505</v>
      </c>
    </row>
    <row r="408" spans="1:42" ht="92.25" customHeight="1">
      <c r="A408" s="24">
        <f t="shared" si="0"/>
        <v>407</v>
      </c>
      <c r="B408" s="50" t="s">
        <v>6506</v>
      </c>
      <c r="C408" s="50" t="s">
        <v>1006</v>
      </c>
      <c r="D408" s="50" t="s">
        <v>1007</v>
      </c>
      <c r="E408" s="50" t="s">
        <v>1005</v>
      </c>
      <c r="F408" s="71" t="s">
        <v>1008</v>
      </c>
      <c r="G408" s="50" t="s">
        <v>3180</v>
      </c>
      <c r="H408" s="50" t="s">
        <v>1006</v>
      </c>
      <c r="I408" s="50" t="s">
        <v>1006</v>
      </c>
      <c r="J408" s="50" t="s">
        <v>6507</v>
      </c>
      <c r="K408" s="47"/>
      <c r="L408" s="47"/>
      <c r="M408" s="47"/>
      <c r="N408" s="47"/>
      <c r="O408" s="55"/>
      <c r="P408" s="47"/>
      <c r="Q408" s="55"/>
      <c r="R408" s="55"/>
      <c r="S408" s="50">
        <v>2018</v>
      </c>
      <c r="T408" s="48" t="s">
        <v>4706</v>
      </c>
      <c r="U408" s="68"/>
      <c r="V408" s="114">
        <v>312000</v>
      </c>
      <c r="W408" s="68">
        <v>120000</v>
      </c>
      <c r="X408" s="68"/>
      <c r="Y408" s="50" t="s">
        <v>5636</v>
      </c>
      <c r="Z408" s="55"/>
      <c r="AA408" s="50" t="s">
        <v>63</v>
      </c>
      <c r="AB408" s="67" t="s">
        <v>33</v>
      </c>
      <c r="AC408" s="55"/>
      <c r="AD408" s="55"/>
      <c r="AE408" s="66"/>
      <c r="AF408" s="50" t="s">
        <v>3198</v>
      </c>
      <c r="AG408" s="50" t="s">
        <v>6508</v>
      </c>
      <c r="AH408" s="67" t="s">
        <v>6386</v>
      </c>
      <c r="AI408" s="67"/>
      <c r="AJ408" s="47"/>
      <c r="AK408" s="50" t="s">
        <v>105</v>
      </c>
      <c r="AL408" s="50" t="s">
        <v>4706</v>
      </c>
      <c r="AM408" s="55"/>
      <c r="AN408" s="50">
        <v>1</v>
      </c>
      <c r="AO408" s="55"/>
      <c r="AP408" s="50" t="s">
        <v>6509</v>
      </c>
    </row>
    <row r="409" spans="1:42" ht="92.25" customHeight="1">
      <c r="A409" s="24">
        <f t="shared" si="0"/>
        <v>408</v>
      </c>
      <c r="B409" s="50" t="s">
        <v>6510</v>
      </c>
      <c r="C409" s="50" t="s">
        <v>6511</v>
      </c>
      <c r="D409" s="50" t="s">
        <v>6512</v>
      </c>
      <c r="E409" s="50" t="s">
        <v>6513</v>
      </c>
      <c r="F409" s="49" t="s">
        <v>6514</v>
      </c>
      <c r="G409" s="50" t="s">
        <v>3193</v>
      </c>
      <c r="H409" s="50" t="s">
        <v>6511</v>
      </c>
      <c r="I409" s="50" t="s">
        <v>6511</v>
      </c>
      <c r="J409" s="50" t="s">
        <v>6515</v>
      </c>
      <c r="K409" s="47"/>
      <c r="L409" s="47"/>
      <c r="M409" s="47"/>
      <c r="N409" s="47"/>
      <c r="O409" s="55"/>
      <c r="P409" s="47"/>
      <c r="Q409" s="55"/>
      <c r="R409" s="55"/>
      <c r="S409" s="50">
        <v>2017</v>
      </c>
      <c r="T409" s="48" t="s">
        <v>4706</v>
      </c>
      <c r="U409" s="68"/>
      <c r="V409" s="113">
        <v>985000</v>
      </c>
      <c r="W409" s="68"/>
      <c r="X409" s="68"/>
      <c r="Y409" s="50" t="s">
        <v>5636</v>
      </c>
      <c r="Z409" s="55"/>
      <c r="AA409" s="50" t="s">
        <v>63</v>
      </c>
      <c r="AB409" s="67" t="s">
        <v>211</v>
      </c>
      <c r="AC409" s="55"/>
      <c r="AD409" s="55"/>
      <c r="AE409" s="66"/>
      <c r="AF409" s="50" t="s">
        <v>3206</v>
      </c>
      <c r="AG409" s="50" t="s">
        <v>6516</v>
      </c>
      <c r="AH409" s="67" t="s">
        <v>6047</v>
      </c>
      <c r="AI409" s="67"/>
      <c r="AJ409" s="47"/>
      <c r="AK409" s="50" t="s">
        <v>105</v>
      </c>
      <c r="AL409" s="50" t="s">
        <v>4706</v>
      </c>
      <c r="AM409" s="55"/>
      <c r="AN409" s="50">
        <v>1</v>
      </c>
      <c r="AO409" s="55"/>
      <c r="AP409" s="50" t="s">
        <v>4772</v>
      </c>
    </row>
    <row r="410" spans="1:42" ht="92.25" customHeight="1">
      <c r="A410" s="24">
        <f t="shared" si="0"/>
        <v>409</v>
      </c>
      <c r="B410" s="50" t="s">
        <v>6517</v>
      </c>
      <c r="C410" s="50" t="s">
        <v>6518</v>
      </c>
      <c r="D410" s="50" t="s">
        <v>6519</v>
      </c>
      <c r="E410" s="50" t="s">
        <v>6520</v>
      </c>
      <c r="F410" s="49" t="s">
        <v>6521</v>
      </c>
      <c r="G410" s="50" t="s">
        <v>3180</v>
      </c>
      <c r="H410" s="50" t="s">
        <v>6518</v>
      </c>
      <c r="I410" s="50" t="s">
        <v>6518</v>
      </c>
      <c r="J410" s="50" t="s">
        <v>6522</v>
      </c>
      <c r="K410" s="47"/>
      <c r="L410" s="47"/>
      <c r="M410" s="47"/>
      <c r="N410" s="47"/>
      <c r="O410" s="55"/>
      <c r="P410" s="47"/>
      <c r="Q410" s="55"/>
      <c r="R410" s="55"/>
      <c r="S410" s="50">
        <v>2017</v>
      </c>
      <c r="T410" s="48" t="s">
        <v>4706</v>
      </c>
      <c r="U410" s="68"/>
      <c r="V410" s="113">
        <v>1315000</v>
      </c>
      <c r="W410" s="68">
        <v>170000</v>
      </c>
      <c r="X410" s="68"/>
      <c r="Y410" s="50" t="s">
        <v>5636</v>
      </c>
      <c r="Z410" s="55"/>
      <c r="AA410" s="50" t="s">
        <v>63</v>
      </c>
      <c r="AB410" s="67" t="s">
        <v>50</v>
      </c>
      <c r="AC410" s="55"/>
      <c r="AD410" s="55"/>
      <c r="AE410" s="66"/>
      <c r="AF410" s="50" t="s">
        <v>3186</v>
      </c>
      <c r="AG410" s="50" t="s">
        <v>5331</v>
      </c>
      <c r="AH410" s="67" t="s">
        <v>6523</v>
      </c>
      <c r="AI410" s="67"/>
      <c r="AJ410" s="47"/>
      <c r="AK410" s="50" t="s">
        <v>105</v>
      </c>
      <c r="AL410" s="50" t="s">
        <v>4706</v>
      </c>
      <c r="AM410" s="55"/>
      <c r="AN410" s="50">
        <v>1</v>
      </c>
      <c r="AO410" s="55"/>
      <c r="AP410" s="50" t="s">
        <v>4772</v>
      </c>
    </row>
    <row r="411" spans="1:42" ht="92.25" customHeight="1">
      <c r="A411" s="24">
        <f t="shared" si="0"/>
        <v>410</v>
      </c>
      <c r="B411" s="50" t="s">
        <v>6524</v>
      </c>
      <c r="C411" s="50" t="s">
        <v>6525</v>
      </c>
      <c r="D411" s="50" t="s">
        <v>6526</v>
      </c>
      <c r="E411" s="50" t="s">
        <v>6527</v>
      </c>
      <c r="F411" s="49" t="s">
        <v>6528</v>
      </c>
      <c r="G411" s="50" t="s">
        <v>3180</v>
      </c>
      <c r="H411" s="50" t="s">
        <v>6525</v>
      </c>
      <c r="I411" s="50" t="s">
        <v>6525</v>
      </c>
      <c r="J411" s="50" t="s">
        <v>6529</v>
      </c>
      <c r="K411" s="47"/>
      <c r="L411" s="50" t="s">
        <v>6530</v>
      </c>
      <c r="M411" s="47"/>
      <c r="N411" s="47"/>
      <c r="O411" s="55"/>
      <c r="P411" s="47"/>
      <c r="Q411" s="55"/>
      <c r="R411" s="55"/>
      <c r="S411" s="50">
        <v>2018</v>
      </c>
      <c r="T411" s="48" t="s">
        <v>4706</v>
      </c>
      <c r="U411" s="68"/>
      <c r="V411" s="113">
        <f>30000+3706000</f>
        <v>3736000</v>
      </c>
      <c r="W411" s="68" t="s">
        <v>6531</v>
      </c>
      <c r="X411" s="68"/>
      <c r="Y411" s="50" t="s">
        <v>5636</v>
      </c>
      <c r="Z411" s="55"/>
      <c r="AA411" s="50" t="s">
        <v>63</v>
      </c>
      <c r="AB411" s="67" t="s">
        <v>33</v>
      </c>
      <c r="AC411" s="55"/>
      <c r="AD411" s="55"/>
      <c r="AE411" s="66"/>
      <c r="AF411" s="50" t="s">
        <v>3198</v>
      </c>
      <c r="AG411" s="50" t="s">
        <v>6532</v>
      </c>
      <c r="AH411" s="67" t="s">
        <v>4794</v>
      </c>
      <c r="AI411" s="67"/>
      <c r="AJ411" s="47"/>
      <c r="AK411" s="50" t="s">
        <v>105</v>
      </c>
      <c r="AL411" s="50" t="s">
        <v>4706</v>
      </c>
      <c r="AM411" s="55"/>
      <c r="AN411" s="50">
        <v>1</v>
      </c>
      <c r="AO411" s="55"/>
      <c r="AP411" s="50" t="s">
        <v>6533</v>
      </c>
    </row>
    <row r="412" spans="1:42" ht="92.25" customHeight="1">
      <c r="A412" s="24">
        <f t="shared" si="0"/>
        <v>411</v>
      </c>
      <c r="B412" s="50" t="s">
        <v>6534</v>
      </c>
      <c r="C412" s="50" t="s">
        <v>6535</v>
      </c>
      <c r="D412" s="50" t="s">
        <v>6536</v>
      </c>
      <c r="E412" s="50" t="s">
        <v>6537</v>
      </c>
      <c r="F412" s="55"/>
      <c r="G412" s="50" t="s">
        <v>3180</v>
      </c>
      <c r="H412" s="50" t="s">
        <v>6535</v>
      </c>
      <c r="I412" s="50" t="s">
        <v>6535</v>
      </c>
      <c r="J412" s="50" t="s">
        <v>6538</v>
      </c>
      <c r="K412" s="47"/>
      <c r="L412" s="47"/>
      <c r="M412" s="47"/>
      <c r="N412" s="47"/>
      <c r="O412" s="55"/>
      <c r="P412" s="47"/>
      <c r="Q412" s="55"/>
      <c r="R412" s="55"/>
      <c r="S412" s="50">
        <v>2017</v>
      </c>
      <c r="T412" s="48" t="s">
        <v>4706</v>
      </c>
      <c r="U412" s="68"/>
      <c r="V412" s="114"/>
      <c r="W412" s="68"/>
      <c r="X412" s="68"/>
      <c r="Y412" s="50" t="s">
        <v>5636</v>
      </c>
      <c r="Z412" s="55"/>
      <c r="AA412" s="50" t="s">
        <v>63</v>
      </c>
      <c r="AB412" s="67" t="s">
        <v>33</v>
      </c>
      <c r="AC412" s="55"/>
      <c r="AD412" s="55"/>
      <c r="AE412" s="66"/>
      <c r="AF412" s="50" t="s">
        <v>3186</v>
      </c>
      <c r="AG412" s="50"/>
      <c r="AH412" s="67"/>
      <c r="AI412" s="67"/>
      <c r="AJ412" s="47"/>
      <c r="AK412" s="50" t="s">
        <v>105</v>
      </c>
      <c r="AL412" s="50" t="s">
        <v>4706</v>
      </c>
      <c r="AM412" s="55"/>
      <c r="AN412" s="55"/>
      <c r="AO412" s="55"/>
      <c r="AP412" s="55"/>
    </row>
    <row r="413" spans="1:42" ht="92.25" customHeight="1">
      <c r="A413" s="24">
        <f t="shared" si="0"/>
        <v>412</v>
      </c>
      <c r="B413" s="50" t="s">
        <v>6539</v>
      </c>
      <c r="C413" s="50" t="s">
        <v>2010</v>
      </c>
      <c r="D413" s="50" t="s">
        <v>2011</v>
      </c>
      <c r="E413" s="50" t="s">
        <v>6540</v>
      </c>
      <c r="F413" s="49" t="s">
        <v>6541</v>
      </c>
      <c r="G413" s="50" t="s">
        <v>3193</v>
      </c>
      <c r="H413" s="50" t="s">
        <v>2010</v>
      </c>
      <c r="I413" s="50" t="s">
        <v>2010</v>
      </c>
      <c r="J413" s="50" t="s">
        <v>6542</v>
      </c>
      <c r="K413" s="47"/>
      <c r="L413" s="47"/>
      <c r="M413" s="47"/>
      <c r="N413" s="47"/>
      <c r="O413" s="55"/>
      <c r="P413" s="47"/>
      <c r="Q413" s="55"/>
      <c r="R413" s="55"/>
      <c r="S413" s="50">
        <v>2018</v>
      </c>
      <c r="T413" s="48" t="s">
        <v>4706</v>
      </c>
      <c r="U413" s="68"/>
      <c r="V413" s="114"/>
      <c r="W413" s="68"/>
      <c r="X413" s="68"/>
      <c r="Y413" s="50" t="s">
        <v>5636</v>
      </c>
      <c r="Z413" s="55"/>
      <c r="AA413" s="50" t="s">
        <v>63</v>
      </c>
      <c r="AB413" s="67" t="s">
        <v>33</v>
      </c>
      <c r="AC413" s="55"/>
      <c r="AD413" s="55"/>
      <c r="AE413" s="66"/>
      <c r="AF413" s="50" t="s">
        <v>3198</v>
      </c>
      <c r="AG413" s="50" t="s">
        <v>6543</v>
      </c>
      <c r="AH413" s="67">
        <v>5000</v>
      </c>
      <c r="AI413" s="67"/>
      <c r="AJ413" s="47"/>
      <c r="AK413" s="50" t="s">
        <v>105</v>
      </c>
      <c r="AL413" s="50" t="s">
        <v>4706</v>
      </c>
      <c r="AM413" s="55"/>
      <c r="AN413" s="50">
        <v>1</v>
      </c>
      <c r="AO413" s="55"/>
      <c r="AP413" s="50" t="s">
        <v>6544</v>
      </c>
    </row>
    <row r="414" spans="1:42" ht="92.25" customHeight="1">
      <c r="A414" s="24">
        <f t="shared" si="0"/>
        <v>413</v>
      </c>
      <c r="B414" s="50" t="s">
        <v>6545</v>
      </c>
      <c r="C414" s="50" t="s">
        <v>6546</v>
      </c>
      <c r="D414" s="50" t="s">
        <v>6547</v>
      </c>
      <c r="E414" s="50" t="s">
        <v>6548</v>
      </c>
      <c r="F414" s="50" t="s">
        <v>102</v>
      </c>
      <c r="G414" s="50" t="s">
        <v>3180</v>
      </c>
      <c r="H414" s="50" t="s">
        <v>6546</v>
      </c>
      <c r="I414" s="50" t="s">
        <v>6546</v>
      </c>
      <c r="J414" s="50" t="s">
        <v>6550</v>
      </c>
      <c r="K414" s="47"/>
      <c r="L414" s="47"/>
      <c r="M414" s="47"/>
      <c r="N414" s="47"/>
      <c r="O414" s="55"/>
      <c r="P414" s="47"/>
      <c r="Q414" s="55"/>
      <c r="R414" s="55"/>
      <c r="S414" s="50">
        <v>2014</v>
      </c>
      <c r="T414" s="48" t="s">
        <v>4706</v>
      </c>
      <c r="U414" s="68">
        <v>1387500</v>
      </c>
      <c r="V414" s="113">
        <v>62500</v>
      </c>
      <c r="W414" s="68"/>
      <c r="X414" s="68"/>
      <c r="Y414" s="50" t="s">
        <v>5636</v>
      </c>
      <c r="Z414" s="55"/>
      <c r="AA414" s="50" t="s">
        <v>63</v>
      </c>
      <c r="AB414" s="67" t="s">
        <v>33</v>
      </c>
      <c r="AC414" s="55"/>
      <c r="AD414" s="55"/>
      <c r="AE414" s="66"/>
      <c r="AF414" s="50" t="s">
        <v>3206</v>
      </c>
      <c r="AG414" s="50" t="s">
        <v>6551</v>
      </c>
      <c r="AH414" s="67" t="s">
        <v>4771</v>
      </c>
      <c r="AI414" s="67"/>
      <c r="AJ414" s="47"/>
      <c r="AK414" s="50" t="s">
        <v>105</v>
      </c>
      <c r="AL414" s="50" t="s">
        <v>4706</v>
      </c>
      <c r="AM414" s="55"/>
      <c r="AN414" s="50">
        <v>1</v>
      </c>
      <c r="AO414" s="55"/>
      <c r="AP414" s="50" t="s">
        <v>6544</v>
      </c>
    </row>
    <row r="415" spans="1:42" ht="92.25" customHeight="1">
      <c r="A415" s="24">
        <f t="shared" si="0"/>
        <v>414</v>
      </c>
      <c r="B415" s="50" t="s">
        <v>6553</v>
      </c>
      <c r="C415" s="50" t="s">
        <v>6554</v>
      </c>
      <c r="D415" s="50" t="s">
        <v>6555</v>
      </c>
      <c r="E415" s="50" t="s">
        <v>6556</v>
      </c>
      <c r="F415" s="55"/>
      <c r="G415" s="50" t="s">
        <v>3180</v>
      </c>
      <c r="H415" s="50" t="s">
        <v>6554</v>
      </c>
      <c r="I415" s="50" t="s">
        <v>6554</v>
      </c>
      <c r="J415" s="50" t="s">
        <v>6558</v>
      </c>
      <c r="K415" s="47"/>
      <c r="L415" s="47"/>
      <c r="M415" s="47"/>
      <c r="N415" s="47"/>
      <c r="O415" s="55"/>
      <c r="P415" s="47"/>
      <c r="Q415" s="55"/>
      <c r="R415" s="55"/>
      <c r="S415" s="50">
        <v>2017</v>
      </c>
      <c r="T415" s="48" t="s">
        <v>4706</v>
      </c>
      <c r="U415" s="68"/>
      <c r="V415" s="114"/>
      <c r="W415" s="68"/>
      <c r="X415" s="68"/>
      <c r="Y415" s="50" t="s">
        <v>5636</v>
      </c>
      <c r="Z415" s="55"/>
      <c r="AA415" s="55"/>
      <c r="AB415" s="70"/>
      <c r="AC415" s="55"/>
      <c r="AD415" s="55"/>
      <c r="AE415" s="66"/>
      <c r="AF415" s="50" t="s">
        <v>3198</v>
      </c>
      <c r="AG415" s="50"/>
      <c r="AH415" s="67"/>
      <c r="AI415" s="67"/>
      <c r="AJ415" s="47"/>
      <c r="AK415" s="50" t="s">
        <v>105</v>
      </c>
      <c r="AL415" s="50" t="s">
        <v>4706</v>
      </c>
      <c r="AM415" s="55"/>
      <c r="AN415" s="55"/>
      <c r="AO415" s="55"/>
      <c r="AP415" s="50" t="s">
        <v>6544</v>
      </c>
    </row>
    <row r="416" spans="1:42" ht="95.25" customHeight="1">
      <c r="A416" s="24">
        <f t="shared" si="0"/>
        <v>415</v>
      </c>
      <c r="B416" s="50" t="s">
        <v>6559</v>
      </c>
      <c r="C416" s="50" t="s">
        <v>6560</v>
      </c>
      <c r="D416" s="50" t="s">
        <v>6561</v>
      </c>
      <c r="E416" s="50" t="s">
        <v>6562</v>
      </c>
      <c r="F416" s="49" t="s">
        <v>6563</v>
      </c>
      <c r="G416" s="50" t="s">
        <v>3180</v>
      </c>
      <c r="H416" s="50" t="s">
        <v>6560</v>
      </c>
      <c r="I416" s="50" t="s">
        <v>6560</v>
      </c>
      <c r="J416" s="55"/>
      <c r="K416" s="50"/>
      <c r="L416" s="50"/>
      <c r="M416" s="50"/>
      <c r="N416" s="50" t="s">
        <v>102</v>
      </c>
      <c r="O416" s="50" t="s">
        <v>102</v>
      </c>
      <c r="P416" s="47"/>
      <c r="Q416" s="55"/>
      <c r="R416" s="55"/>
      <c r="S416" s="50">
        <v>2019</v>
      </c>
      <c r="T416" s="48" t="s">
        <v>4706</v>
      </c>
      <c r="U416" s="68"/>
      <c r="V416" s="114"/>
      <c r="W416" s="68"/>
      <c r="X416" s="68"/>
      <c r="Y416" s="50" t="s">
        <v>4707</v>
      </c>
      <c r="Z416" s="55"/>
      <c r="AA416" s="50" t="s">
        <v>63</v>
      </c>
      <c r="AB416" s="67" t="s">
        <v>32</v>
      </c>
      <c r="AC416" s="55"/>
      <c r="AD416" s="55"/>
      <c r="AE416" s="66" t="s">
        <v>102</v>
      </c>
      <c r="AF416" s="50" t="s">
        <v>35</v>
      </c>
      <c r="AG416" s="50" t="s">
        <v>11421</v>
      </c>
      <c r="AH416" s="67">
        <v>5000</v>
      </c>
      <c r="AI416" s="67"/>
      <c r="AJ416" s="50">
        <v>100</v>
      </c>
      <c r="AK416" s="50" t="s">
        <v>105</v>
      </c>
      <c r="AL416" s="50" t="s">
        <v>4706</v>
      </c>
      <c r="AM416" s="55"/>
      <c r="AN416" s="50">
        <v>1</v>
      </c>
      <c r="AO416" s="55"/>
      <c r="AP416" s="50" t="s">
        <v>6544</v>
      </c>
    </row>
    <row r="417" spans="1:42" ht="95.25" customHeight="1">
      <c r="A417" s="24">
        <f t="shared" si="0"/>
        <v>416</v>
      </c>
      <c r="B417" s="48" t="s">
        <v>6565</v>
      </c>
      <c r="C417" s="48" t="s">
        <v>6566</v>
      </c>
      <c r="D417" s="48" t="s">
        <v>6567</v>
      </c>
      <c r="E417" s="48" t="s">
        <v>6568</v>
      </c>
      <c r="F417" s="49" t="s">
        <v>6569</v>
      </c>
      <c r="G417" s="50" t="s">
        <v>3180</v>
      </c>
      <c r="H417" s="48" t="s">
        <v>6566</v>
      </c>
      <c r="I417" s="48" t="s">
        <v>6566</v>
      </c>
      <c r="J417" s="48" t="s">
        <v>6570</v>
      </c>
      <c r="K417" s="50"/>
      <c r="L417" s="50"/>
      <c r="M417" s="50"/>
      <c r="N417" s="50" t="s">
        <v>102</v>
      </c>
      <c r="O417" s="50" t="s">
        <v>102</v>
      </c>
      <c r="P417" s="47"/>
      <c r="Q417" s="55"/>
      <c r="R417" s="55"/>
      <c r="S417" s="50">
        <v>2020</v>
      </c>
      <c r="T417" s="48" t="s">
        <v>4706</v>
      </c>
      <c r="U417" s="68"/>
      <c r="V417" s="114"/>
      <c r="W417" s="68">
        <v>1027000</v>
      </c>
      <c r="X417" s="68"/>
      <c r="Y417" s="50" t="s">
        <v>4707</v>
      </c>
      <c r="Z417" s="55"/>
      <c r="AA417" s="50" t="s">
        <v>63</v>
      </c>
      <c r="AB417" s="67" t="s">
        <v>33</v>
      </c>
      <c r="AC417" s="55"/>
      <c r="AD417" s="55"/>
      <c r="AE417" s="66"/>
      <c r="AF417" s="50" t="s">
        <v>35</v>
      </c>
      <c r="AG417" s="50" t="s">
        <v>6660</v>
      </c>
      <c r="AH417" s="67">
        <v>5000</v>
      </c>
      <c r="AI417" s="67"/>
      <c r="AJ417" s="47"/>
      <c r="AK417" s="50" t="s">
        <v>105</v>
      </c>
      <c r="AL417" s="50" t="s">
        <v>4706</v>
      </c>
      <c r="AM417" s="55"/>
      <c r="AN417" s="50">
        <v>1</v>
      </c>
      <c r="AO417" s="55"/>
      <c r="AP417" s="50" t="s">
        <v>6544</v>
      </c>
    </row>
    <row r="418" spans="1:42" ht="95.25" customHeight="1">
      <c r="A418" s="24">
        <f t="shared" si="0"/>
        <v>417</v>
      </c>
      <c r="B418" s="50" t="s">
        <v>6573</v>
      </c>
      <c r="C418" s="50" t="s">
        <v>6574</v>
      </c>
      <c r="D418" s="50" t="s">
        <v>6575</v>
      </c>
      <c r="E418" s="50" t="s">
        <v>6576</v>
      </c>
      <c r="F418" s="49" t="s">
        <v>6577</v>
      </c>
      <c r="G418" s="50" t="s">
        <v>3180</v>
      </c>
      <c r="H418" s="50" t="s">
        <v>6574</v>
      </c>
      <c r="I418" s="50" t="s">
        <v>6574</v>
      </c>
      <c r="J418" s="50" t="s">
        <v>6578</v>
      </c>
      <c r="K418" s="50"/>
      <c r="L418" s="50"/>
      <c r="M418" s="50"/>
      <c r="N418" s="50" t="s">
        <v>102</v>
      </c>
      <c r="O418" s="50" t="s">
        <v>102</v>
      </c>
      <c r="P418" s="47"/>
      <c r="Q418" s="55"/>
      <c r="R418" s="55"/>
      <c r="S418" s="50">
        <v>2019</v>
      </c>
      <c r="T418" s="48" t="s">
        <v>4706</v>
      </c>
      <c r="U418" s="68"/>
      <c r="V418" s="114">
        <v>1407000</v>
      </c>
      <c r="W418" s="68">
        <v>658000</v>
      </c>
      <c r="X418" s="68"/>
      <c r="Y418" s="50" t="s">
        <v>4707</v>
      </c>
      <c r="Z418" s="55"/>
      <c r="AA418" s="50" t="s">
        <v>63</v>
      </c>
      <c r="AB418" s="67" t="s">
        <v>33</v>
      </c>
      <c r="AC418" s="55"/>
      <c r="AD418" s="55"/>
      <c r="AE418" s="66"/>
      <c r="AF418" s="50" t="s">
        <v>35</v>
      </c>
      <c r="AG418" s="50" t="s">
        <v>4918</v>
      </c>
      <c r="AH418" s="67" t="s">
        <v>4805</v>
      </c>
      <c r="AI418" s="67" t="s">
        <v>6579</v>
      </c>
      <c r="AJ418" s="50">
        <v>50</v>
      </c>
      <c r="AK418" s="50" t="s">
        <v>105</v>
      </c>
      <c r="AL418" s="50" t="s">
        <v>4706</v>
      </c>
      <c r="AM418" s="55"/>
      <c r="AN418" s="50">
        <v>1</v>
      </c>
      <c r="AO418" s="55"/>
      <c r="AP418" s="50" t="s">
        <v>6544</v>
      </c>
    </row>
    <row r="419" spans="1:42" ht="95.25" customHeight="1">
      <c r="A419" s="24">
        <f t="shared" si="0"/>
        <v>418</v>
      </c>
      <c r="B419" s="48" t="s">
        <v>6580</v>
      </c>
      <c r="C419" s="48" t="s">
        <v>6581</v>
      </c>
      <c r="D419" s="48" t="s">
        <v>6582</v>
      </c>
      <c r="E419" s="48" t="s">
        <v>6583</v>
      </c>
      <c r="F419" s="49" t="s">
        <v>6584</v>
      </c>
      <c r="G419" s="50" t="s">
        <v>3193</v>
      </c>
      <c r="H419" s="48" t="s">
        <v>6581</v>
      </c>
      <c r="I419" s="48" t="s">
        <v>6581</v>
      </c>
      <c r="J419" s="48" t="s">
        <v>6585</v>
      </c>
      <c r="K419" s="50"/>
      <c r="L419" s="50"/>
      <c r="M419" s="50"/>
      <c r="N419" s="50" t="s">
        <v>102</v>
      </c>
      <c r="O419" s="50" t="s">
        <v>102</v>
      </c>
      <c r="P419" s="47"/>
      <c r="Q419" s="55"/>
      <c r="R419" s="55"/>
      <c r="S419" s="50">
        <v>2019</v>
      </c>
      <c r="T419" s="48" t="s">
        <v>4706</v>
      </c>
      <c r="U419" s="68"/>
      <c r="V419" s="114"/>
      <c r="W419" s="68">
        <v>1404000</v>
      </c>
      <c r="X419" s="68"/>
      <c r="Y419" s="50" t="s">
        <v>5636</v>
      </c>
      <c r="Z419" s="55"/>
      <c r="AA419" s="50" t="s">
        <v>63</v>
      </c>
      <c r="AB419" s="67" t="s">
        <v>33</v>
      </c>
      <c r="AC419" s="55"/>
      <c r="AD419" s="55"/>
      <c r="AE419" s="66"/>
      <c r="AF419" s="50" t="s">
        <v>35</v>
      </c>
      <c r="AG419" s="50" t="s">
        <v>4845</v>
      </c>
      <c r="AH419" s="67">
        <v>5000</v>
      </c>
      <c r="AI419" s="67"/>
      <c r="AJ419" s="50">
        <v>100</v>
      </c>
      <c r="AK419" s="50" t="s">
        <v>105</v>
      </c>
      <c r="AL419" s="50" t="s">
        <v>4706</v>
      </c>
      <c r="AM419" s="55"/>
      <c r="AN419" s="50">
        <v>1</v>
      </c>
      <c r="AO419" s="55"/>
      <c r="AP419" s="50" t="s">
        <v>6587</v>
      </c>
    </row>
    <row r="420" spans="1:42" ht="95.25" customHeight="1">
      <c r="A420" s="24">
        <f t="shared" si="0"/>
        <v>419</v>
      </c>
      <c r="B420" s="50" t="s">
        <v>6588</v>
      </c>
      <c r="C420" s="50" t="s">
        <v>6589</v>
      </c>
      <c r="D420" s="50" t="s">
        <v>6590</v>
      </c>
      <c r="E420" s="50" t="s">
        <v>6591</v>
      </c>
      <c r="F420" s="49" t="s">
        <v>6592</v>
      </c>
      <c r="G420" s="50" t="s">
        <v>3180</v>
      </c>
      <c r="H420" s="50" t="s">
        <v>6589</v>
      </c>
      <c r="I420" s="50" t="s">
        <v>6589</v>
      </c>
      <c r="J420" s="50" t="s">
        <v>6593</v>
      </c>
      <c r="K420" s="50"/>
      <c r="L420" s="50"/>
      <c r="M420" s="50"/>
      <c r="N420" s="50" t="s">
        <v>102</v>
      </c>
      <c r="O420" s="50" t="s">
        <v>102</v>
      </c>
      <c r="P420" s="47"/>
      <c r="Q420" s="55"/>
      <c r="R420" s="55"/>
      <c r="S420" s="50">
        <v>2018</v>
      </c>
      <c r="T420" s="48" t="s">
        <v>4706</v>
      </c>
      <c r="U420" s="68"/>
      <c r="V420" s="114">
        <v>210000</v>
      </c>
      <c r="W420" s="68">
        <v>180000</v>
      </c>
      <c r="X420" s="68"/>
      <c r="Y420" s="50" t="s">
        <v>4707</v>
      </c>
      <c r="Z420" s="55"/>
      <c r="AA420" s="50" t="s">
        <v>2006</v>
      </c>
      <c r="AB420" s="67" t="s">
        <v>33</v>
      </c>
      <c r="AC420" s="55"/>
      <c r="AD420" s="55"/>
      <c r="AE420" s="66"/>
      <c r="AF420" s="50" t="s">
        <v>35</v>
      </c>
      <c r="AG420" s="50" t="s">
        <v>4793</v>
      </c>
      <c r="AH420" s="67" t="s">
        <v>6594</v>
      </c>
      <c r="AI420" s="67"/>
      <c r="AJ420" s="47"/>
      <c r="AK420" s="50" t="s">
        <v>105</v>
      </c>
      <c r="AL420" s="50" t="s">
        <v>4706</v>
      </c>
      <c r="AM420" s="55"/>
      <c r="AN420" s="50">
        <v>1</v>
      </c>
      <c r="AO420" s="55"/>
      <c r="AP420" s="50" t="s">
        <v>6596</v>
      </c>
    </row>
    <row r="421" spans="1:42" ht="95.25" customHeight="1">
      <c r="A421" s="24">
        <f t="shared" si="0"/>
        <v>420</v>
      </c>
      <c r="B421" s="50" t="s">
        <v>6597</v>
      </c>
      <c r="C421" s="50" t="s">
        <v>6598</v>
      </c>
      <c r="D421" s="50" t="s">
        <v>1475</v>
      </c>
      <c r="E421" s="50" t="s">
        <v>6599</v>
      </c>
      <c r="F421" s="49" t="s">
        <v>6600</v>
      </c>
      <c r="G421" s="50" t="s">
        <v>3193</v>
      </c>
      <c r="H421" s="50" t="s">
        <v>6598</v>
      </c>
      <c r="I421" s="50" t="s">
        <v>6598</v>
      </c>
      <c r="J421" s="50" t="s">
        <v>6601</v>
      </c>
      <c r="K421" s="50" t="s">
        <v>102</v>
      </c>
      <c r="L421" s="50" t="s">
        <v>102</v>
      </c>
      <c r="M421" s="50" t="s">
        <v>102</v>
      </c>
      <c r="N421" s="50" t="s">
        <v>11422</v>
      </c>
      <c r="O421" s="50" t="s">
        <v>102</v>
      </c>
      <c r="P421" s="50" t="s">
        <v>102</v>
      </c>
      <c r="Q421" s="49" t="s">
        <v>6603</v>
      </c>
      <c r="R421" s="50" t="s">
        <v>102</v>
      </c>
      <c r="S421" s="50">
        <v>2019</v>
      </c>
      <c r="T421" s="48" t="s">
        <v>4706</v>
      </c>
      <c r="U421" s="68">
        <v>1165000</v>
      </c>
      <c r="V421" s="113">
        <v>750000</v>
      </c>
      <c r="W421" s="68">
        <v>7279000</v>
      </c>
      <c r="X421" s="66">
        <v>198000</v>
      </c>
      <c r="Y421" s="50" t="s">
        <v>4707</v>
      </c>
      <c r="Z421" s="55"/>
      <c r="AA421" s="50" t="s">
        <v>2006</v>
      </c>
      <c r="AB421" s="67">
        <v>15000000</v>
      </c>
      <c r="AC421" s="50" t="s">
        <v>102</v>
      </c>
      <c r="AD421" s="50" t="s">
        <v>102</v>
      </c>
      <c r="AE421" s="66">
        <v>75000000</v>
      </c>
      <c r="AF421" s="50" t="s">
        <v>35</v>
      </c>
      <c r="AG421" s="50" t="s">
        <v>6604</v>
      </c>
      <c r="AH421" s="67" t="s">
        <v>6605</v>
      </c>
      <c r="AI421" s="67" t="s">
        <v>4711</v>
      </c>
      <c r="AJ421" s="50">
        <v>250</v>
      </c>
      <c r="AK421" s="50" t="s">
        <v>105</v>
      </c>
      <c r="AL421" s="50" t="s">
        <v>4706</v>
      </c>
      <c r="AM421" s="50"/>
      <c r="AN421" s="50">
        <v>2</v>
      </c>
      <c r="AO421" s="55"/>
      <c r="AP421" s="50" t="s">
        <v>6607</v>
      </c>
    </row>
    <row r="422" spans="1:42" ht="95.25" customHeight="1">
      <c r="A422" s="24">
        <f t="shared" si="0"/>
        <v>421</v>
      </c>
      <c r="B422" s="50" t="s">
        <v>6608</v>
      </c>
      <c r="C422" s="50" t="s">
        <v>6609</v>
      </c>
      <c r="D422" s="50" t="s">
        <v>6610</v>
      </c>
      <c r="E422" s="50" t="s">
        <v>6611</v>
      </c>
      <c r="F422" s="49" t="s">
        <v>6612</v>
      </c>
      <c r="G422" s="50" t="s">
        <v>3180</v>
      </c>
      <c r="H422" s="50" t="s">
        <v>6609</v>
      </c>
      <c r="I422" s="50" t="s">
        <v>6609</v>
      </c>
      <c r="J422" s="50" t="s">
        <v>6613</v>
      </c>
      <c r="K422" s="50" t="s">
        <v>102</v>
      </c>
      <c r="L422" s="50">
        <v>130154749176</v>
      </c>
      <c r="M422" s="50" t="s">
        <v>102</v>
      </c>
      <c r="N422" s="50" t="s">
        <v>11423</v>
      </c>
      <c r="O422" s="50" t="s">
        <v>102</v>
      </c>
      <c r="P422" s="50" t="s">
        <v>6615</v>
      </c>
      <c r="Q422" s="49" t="s">
        <v>6616</v>
      </c>
      <c r="R422" s="50" t="s">
        <v>102</v>
      </c>
      <c r="S422" s="50">
        <v>2017</v>
      </c>
      <c r="T422" s="48" t="s">
        <v>4706</v>
      </c>
      <c r="U422" s="68">
        <v>5113000</v>
      </c>
      <c r="V422" s="114">
        <v>13626600</v>
      </c>
      <c r="W422" s="68">
        <v>7460000</v>
      </c>
      <c r="X422" s="66">
        <v>1500000</v>
      </c>
      <c r="Y422" s="50" t="s">
        <v>4707</v>
      </c>
      <c r="Z422" s="55"/>
      <c r="AA422" s="50" t="s">
        <v>2006</v>
      </c>
      <c r="AB422" s="67">
        <v>50000000</v>
      </c>
      <c r="AC422" s="50" t="s">
        <v>102</v>
      </c>
      <c r="AD422" s="50" t="s">
        <v>102</v>
      </c>
      <c r="AE422" s="66">
        <v>150000000</v>
      </c>
      <c r="AF422" s="50" t="s">
        <v>6617</v>
      </c>
      <c r="AG422" s="50" t="s">
        <v>6618</v>
      </c>
      <c r="AH422" s="67" t="s">
        <v>6619</v>
      </c>
      <c r="AI422" s="67" t="s">
        <v>4711</v>
      </c>
      <c r="AJ422" s="50">
        <v>1875</v>
      </c>
      <c r="AK422" s="50" t="s">
        <v>6620</v>
      </c>
      <c r="AL422" s="50" t="s">
        <v>4706</v>
      </c>
      <c r="AM422" s="55"/>
      <c r="AN422" s="50">
        <v>9</v>
      </c>
      <c r="AO422" s="55"/>
      <c r="AP422" s="50" t="s">
        <v>6622</v>
      </c>
    </row>
    <row r="423" spans="1:42" ht="95.25" customHeight="1">
      <c r="A423" s="24">
        <f t="shared" si="0"/>
        <v>422</v>
      </c>
      <c r="B423" s="50" t="s">
        <v>6623</v>
      </c>
      <c r="C423" s="50" t="s">
        <v>6624</v>
      </c>
      <c r="D423" s="50" t="s">
        <v>6625</v>
      </c>
      <c r="E423" s="50" t="s">
        <v>6626</v>
      </c>
      <c r="F423" s="49" t="s">
        <v>6627</v>
      </c>
      <c r="G423" s="50" t="s">
        <v>3180</v>
      </c>
      <c r="H423" s="50" t="s">
        <v>6624</v>
      </c>
      <c r="I423" s="50" t="s">
        <v>6624</v>
      </c>
      <c r="J423" s="50" t="s">
        <v>6628</v>
      </c>
      <c r="K423" s="50" t="s">
        <v>102</v>
      </c>
      <c r="L423" s="50" t="s">
        <v>102</v>
      </c>
      <c r="M423" s="50" t="s">
        <v>102</v>
      </c>
      <c r="N423" s="50" t="s">
        <v>102</v>
      </c>
      <c r="O423" s="50" t="s">
        <v>102</v>
      </c>
      <c r="P423" s="50" t="s">
        <v>102</v>
      </c>
      <c r="Q423" s="50" t="s">
        <v>102</v>
      </c>
      <c r="R423" s="50" t="s">
        <v>102</v>
      </c>
      <c r="S423" s="50">
        <v>2018</v>
      </c>
      <c r="T423" s="48" t="s">
        <v>4706</v>
      </c>
      <c r="U423" s="68">
        <v>3430000</v>
      </c>
      <c r="V423" s="113">
        <v>22549800</v>
      </c>
      <c r="W423" s="68">
        <v>11562000</v>
      </c>
      <c r="X423" s="68"/>
      <c r="Y423" s="50" t="s">
        <v>4707</v>
      </c>
      <c r="Z423" s="55"/>
      <c r="AA423" s="60" t="s">
        <v>73</v>
      </c>
      <c r="AB423" s="67">
        <v>10000000</v>
      </c>
      <c r="AC423" s="50" t="s">
        <v>102</v>
      </c>
      <c r="AD423" s="50" t="s">
        <v>102</v>
      </c>
      <c r="AE423" s="66">
        <v>7000000</v>
      </c>
      <c r="AF423" s="50" t="s">
        <v>35</v>
      </c>
      <c r="AG423" s="50" t="s">
        <v>6629</v>
      </c>
      <c r="AH423" s="67">
        <v>10000</v>
      </c>
      <c r="AI423" s="67" t="s">
        <v>6630</v>
      </c>
      <c r="AJ423" s="50">
        <v>50</v>
      </c>
      <c r="AK423" s="50" t="s">
        <v>105</v>
      </c>
      <c r="AL423" s="50" t="s">
        <v>4706</v>
      </c>
      <c r="AM423" s="55"/>
      <c r="AN423" s="50">
        <v>1</v>
      </c>
      <c r="AO423" s="55"/>
      <c r="AP423" s="50" t="s">
        <v>6632</v>
      </c>
    </row>
    <row r="424" spans="1:42" ht="95.25" customHeight="1">
      <c r="A424" s="24">
        <f t="shared" si="0"/>
        <v>423</v>
      </c>
      <c r="B424" s="50" t="s">
        <v>6633</v>
      </c>
      <c r="C424" s="50" t="s">
        <v>6634</v>
      </c>
      <c r="D424" s="50" t="s">
        <v>6635</v>
      </c>
      <c r="E424" s="49" t="s">
        <v>6636</v>
      </c>
      <c r="F424" s="49" t="s">
        <v>6637</v>
      </c>
      <c r="G424" s="50" t="s">
        <v>3193</v>
      </c>
      <c r="H424" s="50" t="s">
        <v>6634</v>
      </c>
      <c r="I424" s="50" t="s">
        <v>6634</v>
      </c>
      <c r="J424" s="50" t="s">
        <v>6638</v>
      </c>
      <c r="K424" s="50" t="s">
        <v>102</v>
      </c>
      <c r="L424" s="50" t="s">
        <v>102</v>
      </c>
      <c r="M424" s="50" t="s">
        <v>102</v>
      </c>
      <c r="N424" s="50" t="s">
        <v>102</v>
      </c>
      <c r="O424" s="50" t="s">
        <v>102</v>
      </c>
      <c r="P424" s="50" t="s">
        <v>102</v>
      </c>
      <c r="Q424" s="50" t="s">
        <v>102</v>
      </c>
      <c r="R424" s="50" t="s">
        <v>102</v>
      </c>
      <c r="S424" s="50">
        <v>2019</v>
      </c>
      <c r="T424" s="48" t="s">
        <v>4706</v>
      </c>
      <c r="U424" s="68"/>
      <c r="V424" s="113">
        <v>21154000</v>
      </c>
      <c r="W424" s="68">
        <v>14270000</v>
      </c>
      <c r="X424" s="68"/>
      <c r="Y424" s="50" t="s">
        <v>4707</v>
      </c>
      <c r="Z424" s="55"/>
      <c r="AA424" s="60" t="s">
        <v>73</v>
      </c>
      <c r="AB424" s="67">
        <v>5000000</v>
      </c>
      <c r="AC424" s="50" t="s">
        <v>102</v>
      </c>
      <c r="AD424" s="50" t="s">
        <v>102</v>
      </c>
      <c r="AE424" s="66">
        <v>12000000</v>
      </c>
      <c r="AF424" s="50" t="s">
        <v>35</v>
      </c>
      <c r="AG424" s="50" t="s">
        <v>6639</v>
      </c>
      <c r="AH424" s="67" t="s">
        <v>6640</v>
      </c>
      <c r="AI424" s="67" t="s">
        <v>4711</v>
      </c>
      <c r="AJ424" s="50">
        <v>300</v>
      </c>
      <c r="AK424" s="50" t="s">
        <v>105</v>
      </c>
      <c r="AL424" s="50" t="s">
        <v>4706</v>
      </c>
      <c r="AM424" s="55"/>
      <c r="AN424" s="50">
        <v>2</v>
      </c>
      <c r="AO424" s="55"/>
      <c r="AP424" s="50" t="s">
        <v>6642</v>
      </c>
    </row>
    <row r="425" spans="1:42" ht="95.25" customHeight="1">
      <c r="A425" s="24">
        <f t="shared" si="0"/>
        <v>424</v>
      </c>
      <c r="B425" s="50" t="s">
        <v>6643</v>
      </c>
      <c r="C425" s="50" t="s">
        <v>6644</v>
      </c>
      <c r="D425" s="50" t="s">
        <v>6645</v>
      </c>
      <c r="E425" s="50" t="s">
        <v>6646</v>
      </c>
      <c r="F425" s="49" t="s">
        <v>6647</v>
      </c>
      <c r="G425" s="50" t="s">
        <v>3193</v>
      </c>
      <c r="H425" s="50" t="s">
        <v>6644</v>
      </c>
      <c r="I425" s="50" t="s">
        <v>6644</v>
      </c>
      <c r="J425" s="50" t="s">
        <v>6648</v>
      </c>
      <c r="K425" s="50" t="s">
        <v>102</v>
      </c>
      <c r="L425" s="50" t="s">
        <v>6649</v>
      </c>
      <c r="M425" s="50" t="s">
        <v>102</v>
      </c>
      <c r="N425" s="50" t="s">
        <v>102</v>
      </c>
      <c r="O425" s="50" t="s">
        <v>102</v>
      </c>
      <c r="P425" s="50" t="s">
        <v>102</v>
      </c>
      <c r="Q425" s="50" t="s">
        <v>102</v>
      </c>
      <c r="R425" s="50" t="s">
        <v>102</v>
      </c>
      <c r="S425" s="50">
        <v>2017</v>
      </c>
      <c r="T425" s="48" t="s">
        <v>4706</v>
      </c>
      <c r="U425" s="68"/>
      <c r="V425" s="113">
        <v>8344600</v>
      </c>
      <c r="W425" s="68">
        <v>3112000</v>
      </c>
      <c r="X425" s="68"/>
      <c r="Y425" s="50" t="s">
        <v>4707</v>
      </c>
      <c r="Z425" s="55"/>
      <c r="AA425" s="60" t="s">
        <v>73</v>
      </c>
      <c r="AB425" s="67">
        <v>7000000</v>
      </c>
      <c r="AC425" s="50" t="s">
        <v>102</v>
      </c>
      <c r="AD425" s="50" t="s">
        <v>102</v>
      </c>
      <c r="AE425" s="66">
        <v>15000000</v>
      </c>
      <c r="AF425" s="50" t="s">
        <v>35</v>
      </c>
      <c r="AG425" s="50" t="s">
        <v>6650</v>
      </c>
      <c r="AH425" s="67" t="s">
        <v>6651</v>
      </c>
      <c r="AI425" s="67" t="s">
        <v>6652</v>
      </c>
      <c r="AJ425" s="50">
        <v>1000</v>
      </c>
      <c r="AK425" s="50" t="s">
        <v>6653</v>
      </c>
      <c r="AL425" s="50" t="s">
        <v>4706</v>
      </c>
      <c r="AM425" s="55"/>
      <c r="AN425" s="50">
        <v>2</v>
      </c>
      <c r="AO425" s="55"/>
      <c r="AP425" s="50" t="s">
        <v>102</v>
      </c>
    </row>
    <row r="426" spans="1:42" ht="95.25" customHeight="1">
      <c r="A426" s="24">
        <f t="shared" si="0"/>
        <v>425</v>
      </c>
      <c r="B426" s="50" t="s">
        <v>6654</v>
      </c>
      <c r="C426" s="50" t="s">
        <v>6655</v>
      </c>
      <c r="D426" s="50" t="s">
        <v>6656</v>
      </c>
      <c r="E426" s="50" t="s">
        <v>325</v>
      </c>
      <c r="F426" s="49" t="s">
        <v>6657</v>
      </c>
      <c r="G426" s="50" t="s">
        <v>3180</v>
      </c>
      <c r="H426" s="50" t="s">
        <v>6655</v>
      </c>
      <c r="I426" s="50" t="s">
        <v>6655</v>
      </c>
      <c r="J426" s="50" t="s">
        <v>6658</v>
      </c>
      <c r="K426" s="50" t="s">
        <v>102</v>
      </c>
      <c r="L426" s="50" t="s">
        <v>6649</v>
      </c>
      <c r="M426" s="50" t="s">
        <v>102</v>
      </c>
      <c r="N426" s="50" t="s">
        <v>102</v>
      </c>
      <c r="O426" s="50" t="s">
        <v>102</v>
      </c>
      <c r="P426" s="50" t="s">
        <v>102</v>
      </c>
      <c r="Q426" s="50">
        <v>7200054081118</v>
      </c>
      <c r="R426" s="50" t="s">
        <v>6659</v>
      </c>
      <c r="S426" s="50">
        <v>2018</v>
      </c>
      <c r="T426" s="48" t="s">
        <v>4706</v>
      </c>
      <c r="U426" s="68"/>
      <c r="V426" s="113">
        <v>5243800</v>
      </c>
      <c r="W426" s="68">
        <v>3276000</v>
      </c>
      <c r="X426" s="68"/>
      <c r="Y426" s="50" t="s">
        <v>4707</v>
      </c>
      <c r="Z426" s="55"/>
      <c r="AA426" s="60" t="s">
        <v>73</v>
      </c>
      <c r="AB426" s="67">
        <v>15000000</v>
      </c>
      <c r="AC426" s="50" t="s">
        <v>102</v>
      </c>
      <c r="AD426" s="50" t="s">
        <v>102</v>
      </c>
      <c r="AE426" s="66">
        <v>35000000</v>
      </c>
      <c r="AF426" s="50" t="s">
        <v>35</v>
      </c>
      <c r="AG426" s="50" t="s">
        <v>6660</v>
      </c>
      <c r="AH426" s="67">
        <v>15000</v>
      </c>
      <c r="AI426" s="67" t="s">
        <v>4711</v>
      </c>
      <c r="AJ426" s="50">
        <v>1200</v>
      </c>
      <c r="AK426" s="50" t="s">
        <v>105</v>
      </c>
      <c r="AL426" s="50" t="s">
        <v>4706</v>
      </c>
      <c r="AM426" s="55"/>
      <c r="AN426" s="50">
        <v>2</v>
      </c>
      <c r="AO426" s="55"/>
      <c r="AP426" s="50" t="s">
        <v>6661</v>
      </c>
    </row>
    <row r="427" spans="1:42" ht="95.25" customHeight="1">
      <c r="A427" s="24">
        <f t="shared" si="0"/>
        <v>426</v>
      </c>
      <c r="B427" s="48" t="s">
        <v>6662</v>
      </c>
      <c r="C427" s="48" t="s">
        <v>6663</v>
      </c>
      <c r="D427" s="48" t="s">
        <v>6664</v>
      </c>
      <c r="E427" s="48" t="s">
        <v>6665</v>
      </c>
      <c r="F427" s="50" t="s">
        <v>6666</v>
      </c>
      <c r="G427" s="50" t="s">
        <v>3180</v>
      </c>
      <c r="H427" s="48" t="s">
        <v>6663</v>
      </c>
      <c r="I427" s="48" t="s">
        <v>6663</v>
      </c>
      <c r="J427" s="48" t="s">
        <v>6667</v>
      </c>
      <c r="K427" s="50" t="s">
        <v>102</v>
      </c>
      <c r="L427" s="50" t="s">
        <v>6668</v>
      </c>
      <c r="M427" s="50" t="s">
        <v>102</v>
      </c>
      <c r="N427" s="50" t="s">
        <v>102</v>
      </c>
      <c r="O427" s="50" t="s">
        <v>102</v>
      </c>
      <c r="P427" s="50" t="s">
        <v>102</v>
      </c>
      <c r="Q427" s="50" t="s">
        <v>102</v>
      </c>
      <c r="R427" s="50" t="s">
        <v>102</v>
      </c>
      <c r="S427" s="50">
        <v>2019</v>
      </c>
      <c r="T427" s="48" t="s">
        <v>4706</v>
      </c>
      <c r="U427" s="68"/>
      <c r="V427" s="114"/>
      <c r="W427" s="68">
        <v>975000</v>
      </c>
      <c r="X427" s="68"/>
      <c r="Y427" s="50" t="s">
        <v>4707</v>
      </c>
      <c r="Z427" s="55"/>
      <c r="AA427" s="60" t="s">
        <v>73</v>
      </c>
      <c r="AB427" s="67">
        <v>8000000</v>
      </c>
      <c r="AC427" s="50" t="s">
        <v>102</v>
      </c>
      <c r="AD427" s="50" t="s">
        <v>102</v>
      </c>
      <c r="AE427" s="66">
        <v>20000000</v>
      </c>
      <c r="AF427" s="50" t="s">
        <v>35</v>
      </c>
      <c r="AG427" s="50" t="s">
        <v>6669</v>
      </c>
      <c r="AH427" s="67">
        <v>20000</v>
      </c>
      <c r="AI427" s="67" t="s">
        <v>6652</v>
      </c>
      <c r="AJ427" s="50">
        <v>350</v>
      </c>
      <c r="AK427" s="50" t="s">
        <v>105</v>
      </c>
      <c r="AL427" s="50" t="s">
        <v>4706</v>
      </c>
      <c r="AM427" s="55"/>
      <c r="AN427" s="50">
        <v>1</v>
      </c>
      <c r="AO427" s="55"/>
      <c r="AP427" s="50" t="s">
        <v>6670</v>
      </c>
    </row>
    <row r="428" spans="1:42" ht="95.25" customHeight="1">
      <c r="A428" s="24">
        <f t="shared" si="0"/>
        <v>427</v>
      </c>
      <c r="B428" s="50" t="s">
        <v>6671</v>
      </c>
      <c r="C428" s="50" t="s">
        <v>6672</v>
      </c>
      <c r="D428" s="50" t="s">
        <v>6673</v>
      </c>
      <c r="E428" s="50" t="s">
        <v>6674</v>
      </c>
      <c r="F428" s="49" t="s">
        <v>6675</v>
      </c>
      <c r="G428" s="50" t="s">
        <v>3180</v>
      </c>
      <c r="H428" s="50" t="s">
        <v>6672</v>
      </c>
      <c r="I428" s="50" t="s">
        <v>6672</v>
      </c>
      <c r="J428" s="50" t="s">
        <v>6676</v>
      </c>
      <c r="K428" s="50" t="s">
        <v>102</v>
      </c>
      <c r="L428" s="50" t="s">
        <v>102</v>
      </c>
      <c r="M428" s="50" t="s">
        <v>102</v>
      </c>
      <c r="N428" s="50" t="s">
        <v>102</v>
      </c>
      <c r="O428" s="50" t="s">
        <v>102</v>
      </c>
      <c r="P428" s="50" t="s">
        <v>102</v>
      </c>
      <c r="Q428" s="50" t="s">
        <v>102</v>
      </c>
      <c r="R428" s="50" t="s">
        <v>102</v>
      </c>
      <c r="S428" s="50">
        <v>2016</v>
      </c>
      <c r="T428" s="48" t="s">
        <v>4706</v>
      </c>
      <c r="U428" s="68"/>
      <c r="V428" s="113">
        <v>2820500</v>
      </c>
      <c r="W428" s="68">
        <v>198000</v>
      </c>
      <c r="X428" s="68"/>
      <c r="Y428" s="50" t="s">
        <v>4707</v>
      </c>
      <c r="Z428" s="55"/>
      <c r="AA428" s="60" t="s">
        <v>73</v>
      </c>
      <c r="AB428" s="67">
        <v>5000000</v>
      </c>
      <c r="AC428" s="50" t="s">
        <v>102</v>
      </c>
      <c r="AD428" s="50" t="s">
        <v>102</v>
      </c>
      <c r="AE428" s="66">
        <v>15000000</v>
      </c>
      <c r="AF428" s="50" t="s">
        <v>4758</v>
      </c>
      <c r="AG428" s="50" t="s">
        <v>5049</v>
      </c>
      <c r="AH428" s="67" t="s">
        <v>6677</v>
      </c>
      <c r="AI428" s="67" t="s">
        <v>4711</v>
      </c>
      <c r="AJ428" s="50">
        <v>500</v>
      </c>
      <c r="AK428" s="50" t="s">
        <v>105</v>
      </c>
      <c r="AL428" s="50" t="s">
        <v>4706</v>
      </c>
      <c r="AM428" s="55"/>
      <c r="AN428" s="50">
        <v>1</v>
      </c>
      <c r="AO428" s="55"/>
      <c r="AP428" s="50" t="s">
        <v>102</v>
      </c>
    </row>
    <row r="429" spans="1:42" ht="95.25" customHeight="1">
      <c r="A429" s="24">
        <f t="shared" si="0"/>
        <v>428</v>
      </c>
      <c r="B429" s="50" t="s">
        <v>6678</v>
      </c>
      <c r="C429" s="50" t="s">
        <v>6679</v>
      </c>
      <c r="D429" s="50" t="s">
        <v>6680</v>
      </c>
      <c r="E429" s="50" t="s">
        <v>6681</v>
      </c>
      <c r="F429" s="49" t="s">
        <v>6682</v>
      </c>
      <c r="G429" s="50" t="s">
        <v>3193</v>
      </c>
      <c r="H429" s="50" t="s">
        <v>6679</v>
      </c>
      <c r="I429" s="50" t="s">
        <v>6679</v>
      </c>
      <c r="J429" s="50" t="s">
        <v>6683</v>
      </c>
      <c r="K429" s="50" t="s">
        <v>102</v>
      </c>
      <c r="L429" s="50" t="s">
        <v>6684</v>
      </c>
      <c r="M429" s="50" t="s">
        <v>102</v>
      </c>
      <c r="N429" s="50" t="s">
        <v>102</v>
      </c>
      <c r="O429" s="50" t="s">
        <v>102</v>
      </c>
      <c r="P429" s="50" t="s">
        <v>102</v>
      </c>
      <c r="Q429" s="50" t="s">
        <v>102</v>
      </c>
      <c r="R429" s="50" t="s">
        <v>102</v>
      </c>
      <c r="S429" s="50">
        <v>2016</v>
      </c>
      <c r="T429" s="48" t="s">
        <v>4706</v>
      </c>
      <c r="U429" s="68">
        <v>290000</v>
      </c>
      <c r="V429" s="113">
        <v>2559000</v>
      </c>
      <c r="W429" s="68">
        <v>0</v>
      </c>
      <c r="X429" s="68">
        <v>0</v>
      </c>
      <c r="Y429" s="50" t="s">
        <v>4707</v>
      </c>
      <c r="Z429" s="55"/>
      <c r="AA429" s="60" t="s">
        <v>73</v>
      </c>
      <c r="AB429" s="67" t="s">
        <v>33</v>
      </c>
      <c r="AC429" s="50" t="s">
        <v>102</v>
      </c>
      <c r="AD429" s="50" t="s">
        <v>102</v>
      </c>
      <c r="AE429" s="66" t="s">
        <v>840</v>
      </c>
      <c r="AF429" s="50" t="s">
        <v>6685</v>
      </c>
      <c r="AG429" s="50" t="s">
        <v>6686</v>
      </c>
      <c r="AH429" s="67" t="s">
        <v>6687</v>
      </c>
      <c r="AI429" s="67" t="s">
        <v>4711</v>
      </c>
      <c r="AJ429" s="50">
        <v>100</v>
      </c>
      <c r="AK429" s="50" t="s">
        <v>74</v>
      </c>
      <c r="AL429" s="50" t="s">
        <v>4706</v>
      </c>
      <c r="AM429" s="55"/>
      <c r="AN429" s="50">
        <v>2</v>
      </c>
      <c r="AO429" s="55"/>
      <c r="AP429" s="50" t="s">
        <v>6689</v>
      </c>
    </row>
    <row r="430" spans="1:42" ht="95.25" customHeight="1">
      <c r="A430" s="24">
        <f t="shared" si="0"/>
        <v>429</v>
      </c>
      <c r="B430" s="50" t="s">
        <v>6690</v>
      </c>
      <c r="C430" s="50" t="s">
        <v>6691</v>
      </c>
      <c r="D430" s="50" t="s">
        <v>6692</v>
      </c>
      <c r="E430" s="50" t="s">
        <v>6693</v>
      </c>
      <c r="F430" s="49" t="s">
        <v>6694</v>
      </c>
      <c r="G430" s="50" t="s">
        <v>3180</v>
      </c>
      <c r="H430" s="50" t="s">
        <v>6691</v>
      </c>
      <c r="I430" s="50" t="s">
        <v>6691</v>
      </c>
      <c r="J430" s="50" t="s">
        <v>6695</v>
      </c>
      <c r="K430" s="50" t="s">
        <v>102</v>
      </c>
      <c r="L430" s="50" t="s">
        <v>102</v>
      </c>
      <c r="M430" s="50" t="s">
        <v>102</v>
      </c>
      <c r="N430" s="50" t="s">
        <v>6696</v>
      </c>
      <c r="O430" s="50" t="s">
        <v>102</v>
      </c>
      <c r="P430" s="50" t="s">
        <v>102</v>
      </c>
      <c r="Q430" s="50" t="s">
        <v>102</v>
      </c>
      <c r="R430" s="50" t="s">
        <v>102</v>
      </c>
      <c r="S430" s="50">
        <v>2018</v>
      </c>
      <c r="T430" s="48" t="s">
        <v>4706</v>
      </c>
      <c r="U430" s="68"/>
      <c r="V430" s="113">
        <v>5949000</v>
      </c>
      <c r="W430" s="68">
        <v>0</v>
      </c>
      <c r="X430" s="68"/>
      <c r="Y430" s="50" t="s">
        <v>4707</v>
      </c>
      <c r="Z430" s="55"/>
      <c r="AA430" s="60" t="s">
        <v>73</v>
      </c>
      <c r="AB430" s="67">
        <v>4000000</v>
      </c>
      <c r="AC430" s="50" t="s">
        <v>102</v>
      </c>
      <c r="AD430" s="50" t="s">
        <v>102</v>
      </c>
      <c r="AE430" s="66">
        <v>10000000</v>
      </c>
      <c r="AF430" s="50" t="s">
        <v>114</v>
      </c>
      <c r="AG430" s="50" t="s">
        <v>6697</v>
      </c>
      <c r="AH430" s="67">
        <v>8000</v>
      </c>
      <c r="AI430" s="67" t="s">
        <v>6630</v>
      </c>
      <c r="AJ430" s="50">
        <v>50</v>
      </c>
      <c r="AK430" s="50" t="s">
        <v>6698</v>
      </c>
      <c r="AL430" s="50" t="s">
        <v>4706</v>
      </c>
      <c r="AM430" s="55"/>
      <c r="AN430" s="50">
        <v>1</v>
      </c>
      <c r="AO430" s="55"/>
      <c r="AP430" s="50" t="s">
        <v>6700</v>
      </c>
    </row>
    <row r="431" spans="1:42" ht="95.25" customHeight="1">
      <c r="A431" s="24">
        <f t="shared" si="0"/>
        <v>430</v>
      </c>
      <c r="B431" s="50" t="s">
        <v>6701</v>
      </c>
      <c r="C431" s="50" t="s">
        <v>6702</v>
      </c>
      <c r="D431" s="50" t="s">
        <v>6703</v>
      </c>
      <c r="E431" s="50" t="s">
        <v>6704</v>
      </c>
      <c r="F431" s="49" t="s">
        <v>6705</v>
      </c>
      <c r="G431" s="50" t="s">
        <v>3180</v>
      </c>
      <c r="H431" s="50" t="s">
        <v>6702</v>
      </c>
      <c r="I431" s="50" t="s">
        <v>6702</v>
      </c>
      <c r="J431" s="50" t="s">
        <v>6706</v>
      </c>
      <c r="K431" s="50" t="s">
        <v>102</v>
      </c>
      <c r="L431" s="50" t="s">
        <v>6707</v>
      </c>
      <c r="M431" s="50" t="s">
        <v>102</v>
      </c>
      <c r="N431" s="50" t="s">
        <v>6708</v>
      </c>
      <c r="O431" s="50" t="s">
        <v>102</v>
      </c>
      <c r="P431" s="50" t="s">
        <v>102</v>
      </c>
      <c r="Q431" s="50" t="s">
        <v>102</v>
      </c>
      <c r="R431" s="50" t="s">
        <v>102</v>
      </c>
      <c r="S431" s="50">
        <v>2017</v>
      </c>
      <c r="T431" s="48" t="s">
        <v>4706</v>
      </c>
      <c r="U431" s="68">
        <v>41224100</v>
      </c>
      <c r="V431" s="113">
        <f>1004000+56800000</f>
        <v>57804000</v>
      </c>
      <c r="W431" s="68">
        <v>0</v>
      </c>
      <c r="X431" s="68"/>
      <c r="Y431" s="50" t="s">
        <v>4707</v>
      </c>
      <c r="Z431" s="55"/>
      <c r="AA431" s="60" t="s">
        <v>73</v>
      </c>
      <c r="AB431" s="67">
        <v>5000000</v>
      </c>
      <c r="AC431" s="50" t="s">
        <v>102</v>
      </c>
      <c r="AD431" s="50" t="s">
        <v>102</v>
      </c>
      <c r="AE431" s="66">
        <v>10000000</v>
      </c>
      <c r="AF431" s="50" t="s">
        <v>6709</v>
      </c>
      <c r="AG431" s="50" t="s">
        <v>6710</v>
      </c>
      <c r="AH431" s="67" t="s">
        <v>6711</v>
      </c>
      <c r="AI431" s="67" t="s">
        <v>4711</v>
      </c>
      <c r="AJ431" s="50">
        <v>10</v>
      </c>
      <c r="AK431" s="50" t="s">
        <v>105</v>
      </c>
      <c r="AL431" s="50" t="s">
        <v>4706</v>
      </c>
      <c r="AM431" s="55"/>
      <c r="AN431" s="50">
        <v>1</v>
      </c>
      <c r="AO431" s="55"/>
      <c r="AP431" s="50" t="s">
        <v>6713</v>
      </c>
    </row>
    <row r="432" spans="1:42" ht="95.25" customHeight="1">
      <c r="A432" s="24">
        <f t="shared" si="0"/>
        <v>431</v>
      </c>
      <c r="B432" s="50" t="s">
        <v>6714</v>
      </c>
      <c r="C432" s="50" t="s">
        <v>6715</v>
      </c>
      <c r="D432" s="50" t="s">
        <v>6716</v>
      </c>
      <c r="E432" s="50" t="s">
        <v>6717</v>
      </c>
      <c r="F432" s="49" t="s">
        <v>6718</v>
      </c>
      <c r="G432" s="50" t="s">
        <v>3180</v>
      </c>
      <c r="H432" s="50" t="s">
        <v>6715</v>
      </c>
      <c r="I432" s="50" t="s">
        <v>6715</v>
      </c>
      <c r="J432" s="50" t="s">
        <v>6719</v>
      </c>
      <c r="K432" s="50" t="s">
        <v>102</v>
      </c>
      <c r="L432" s="50" t="s">
        <v>6720</v>
      </c>
      <c r="M432" s="50" t="s">
        <v>102</v>
      </c>
      <c r="N432" s="50" t="s">
        <v>102</v>
      </c>
      <c r="O432" s="50" t="s">
        <v>102</v>
      </c>
      <c r="P432" s="50" t="s">
        <v>102</v>
      </c>
      <c r="Q432" s="50" t="s">
        <v>102</v>
      </c>
      <c r="R432" s="50" t="s">
        <v>102</v>
      </c>
      <c r="S432" s="50">
        <v>2016</v>
      </c>
      <c r="T432" s="48" t="s">
        <v>4706</v>
      </c>
      <c r="U432" s="68">
        <v>2942000</v>
      </c>
      <c r="V432" s="113">
        <v>2562000</v>
      </c>
      <c r="W432" s="68">
        <v>0</v>
      </c>
      <c r="X432" s="68"/>
      <c r="Y432" s="50" t="s">
        <v>4707</v>
      </c>
      <c r="Z432" s="55"/>
      <c r="AA432" s="60" t="s">
        <v>73</v>
      </c>
      <c r="AB432" s="67">
        <v>10000000</v>
      </c>
      <c r="AC432" s="50" t="s">
        <v>102</v>
      </c>
      <c r="AD432" s="50" t="s">
        <v>102</v>
      </c>
      <c r="AE432" s="66">
        <v>15000000</v>
      </c>
      <c r="AF432" s="50" t="s">
        <v>3206</v>
      </c>
      <c r="AG432" s="50" t="s">
        <v>6721</v>
      </c>
      <c r="AH432" s="67" t="s">
        <v>6722</v>
      </c>
      <c r="AI432" s="67" t="s">
        <v>4711</v>
      </c>
      <c r="AJ432" s="50">
        <v>30</v>
      </c>
      <c r="AK432" s="50" t="s">
        <v>283</v>
      </c>
      <c r="AL432" s="50" t="s">
        <v>4706</v>
      </c>
      <c r="AM432" s="55"/>
      <c r="AN432" s="50">
        <v>2</v>
      </c>
      <c r="AO432" s="55"/>
      <c r="AP432" s="50" t="s">
        <v>102</v>
      </c>
    </row>
    <row r="433" spans="1:42" ht="95.25" customHeight="1">
      <c r="A433" s="24">
        <f t="shared" si="0"/>
        <v>432</v>
      </c>
      <c r="B433" s="50" t="s">
        <v>6723</v>
      </c>
      <c r="C433" s="50" t="s">
        <v>6724</v>
      </c>
      <c r="D433" s="50" t="s">
        <v>6725</v>
      </c>
      <c r="E433" s="50" t="s">
        <v>6726</v>
      </c>
      <c r="F433" s="49" t="s">
        <v>6727</v>
      </c>
      <c r="G433" s="50" t="s">
        <v>3180</v>
      </c>
      <c r="H433" s="50" t="s">
        <v>6724</v>
      </c>
      <c r="I433" s="50" t="s">
        <v>6724</v>
      </c>
      <c r="J433" s="50" t="s">
        <v>6728</v>
      </c>
      <c r="K433" s="50" t="s">
        <v>102</v>
      </c>
      <c r="L433" s="50" t="s">
        <v>102</v>
      </c>
      <c r="M433" s="50" t="s">
        <v>102</v>
      </c>
      <c r="N433" s="50" t="s">
        <v>102</v>
      </c>
      <c r="O433" s="50" t="s">
        <v>102</v>
      </c>
      <c r="P433" s="50" t="s">
        <v>102</v>
      </c>
      <c r="Q433" s="50" t="s">
        <v>102</v>
      </c>
      <c r="R433" s="50" t="s">
        <v>102</v>
      </c>
      <c r="S433" s="50">
        <v>2019</v>
      </c>
      <c r="T433" s="48" t="s">
        <v>4706</v>
      </c>
      <c r="U433" s="68"/>
      <c r="V433" s="113">
        <v>5076000</v>
      </c>
      <c r="W433" s="68">
        <v>24664000</v>
      </c>
      <c r="X433" s="68"/>
      <c r="Y433" s="50" t="s">
        <v>4707</v>
      </c>
      <c r="Z433" s="55"/>
      <c r="AA433" s="60" t="s">
        <v>73</v>
      </c>
      <c r="AB433" s="67">
        <v>3000000</v>
      </c>
      <c r="AC433" s="50" t="s">
        <v>102</v>
      </c>
      <c r="AD433" s="50" t="s">
        <v>102</v>
      </c>
      <c r="AE433" s="66">
        <v>7000000</v>
      </c>
      <c r="AF433" s="50" t="s">
        <v>3198</v>
      </c>
      <c r="AG433" s="50" t="s">
        <v>4793</v>
      </c>
      <c r="AH433" s="67">
        <v>25000</v>
      </c>
      <c r="AI433" s="67" t="s">
        <v>6630</v>
      </c>
      <c r="AJ433" s="50">
        <v>100</v>
      </c>
      <c r="AK433" s="50" t="s">
        <v>6729</v>
      </c>
      <c r="AL433" s="50" t="s">
        <v>4706</v>
      </c>
      <c r="AM433" s="55"/>
      <c r="AN433" s="50">
        <v>2</v>
      </c>
      <c r="AO433" s="55"/>
      <c r="AP433" s="50" t="s">
        <v>102</v>
      </c>
    </row>
    <row r="434" spans="1:42" ht="95.25" customHeight="1">
      <c r="A434" s="24">
        <f t="shared" si="0"/>
        <v>433</v>
      </c>
      <c r="B434" s="50" t="s">
        <v>6730</v>
      </c>
      <c r="C434" s="50" t="s">
        <v>6731</v>
      </c>
      <c r="D434" s="50" t="s">
        <v>6732</v>
      </c>
      <c r="E434" s="50" t="s">
        <v>6733</v>
      </c>
      <c r="F434" s="49" t="s">
        <v>5338</v>
      </c>
      <c r="G434" s="50" t="s">
        <v>3193</v>
      </c>
      <c r="H434" s="50" t="s">
        <v>6731</v>
      </c>
      <c r="I434" s="50" t="s">
        <v>6731</v>
      </c>
      <c r="J434" s="50" t="s">
        <v>6734</v>
      </c>
      <c r="K434" s="50" t="s">
        <v>102</v>
      </c>
      <c r="L434" s="50" t="s">
        <v>102</v>
      </c>
      <c r="M434" s="50" t="s">
        <v>102</v>
      </c>
      <c r="N434" s="50" t="s">
        <v>102</v>
      </c>
      <c r="O434" s="50" t="s">
        <v>102</v>
      </c>
      <c r="P434" s="50" t="s">
        <v>102</v>
      </c>
      <c r="Q434" s="50" t="s">
        <v>102</v>
      </c>
      <c r="R434" s="50" t="s">
        <v>102</v>
      </c>
      <c r="S434" s="50">
        <v>2018</v>
      </c>
      <c r="T434" s="48" t="s">
        <v>4706</v>
      </c>
      <c r="U434" s="68"/>
      <c r="V434" s="113">
        <f>3025000+1000000</f>
        <v>4025000</v>
      </c>
      <c r="W434" s="68">
        <v>0</v>
      </c>
      <c r="X434" s="68"/>
      <c r="Y434" s="50" t="s">
        <v>4707</v>
      </c>
      <c r="Z434" s="55"/>
      <c r="AA434" s="60" t="s">
        <v>73</v>
      </c>
      <c r="AB434" s="67">
        <v>10000000</v>
      </c>
      <c r="AC434" s="50" t="s">
        <v>102</v>
      </c>
      <c r="AD434" s="50" t="s">
        <v>102</v>
      </c>
      <c r="AE434" s="66">
        <v>20000000</v>
      </c>
      <c r="AF434" s="50" t="s">
        <v>3198</v>
      </c>
      <c r="AG434" s="50" t="s">
        <v>6490</v>
      </c>
      <c r="AH434" s="67" t="s">
        <v>6735</v>
      </c>
      <c r="AI434" s="67" t="s">
        <v>6652</v>
      </c>
      <c r="AJ434" s="50">
        <v>100</v>
      </c>
      <c r="AK434" s="50" t="s">
        <v>6736</v>
      </c>
      <c r="AL434" s="50" t="s">
        <v>4706</v>
      </c>
      <c r="AM434" s="55"/>
      <c r="AN434" s="50">
        <v>5</v>
      </c>
      <c r="AO434" s="55"/>
      <c r="AP434" s="50" t="s">
        <v>6737</v>
      </c>
    </row>
    <row r="435" spans="1:42" ht="95.25" customHeight="1">
      <c r="A435" s="24">
        <f t="shared" si="0"/>
        <v>434</v>
      </c>
      <c r="B435" s="50" t="s">
        <v>6738</v>
      </c>
      <c r="C435" s="50" t="s">
        <v>6739</v>
      </c>
      <c r="D435" s="50" t="s">
        <v>6740</v>
      </c>
      <c r="E435" s="50" t="s">
        <v>6741</v>
      </c>
      <c r="F435" s="49" t="s">
        <v>6742</v>
      </c>
      <c r="G435" s="50" t="s">
        <v>3180</v>
      </c>
      <c r="H435" s="50" t="s">
        <v>6739</v>
      </c>
      <c r="I435" s="50" t="s">
        <v>6739</v>
      </c>
      <c r="J435" s="50" t="s">
        <v>6743</v>
      </c>
      <c r="K435" s="50" t="s">
        <v>102</v>
      </c>
      <c r="L435" s="50" t="s">
        <v>102</v>
      </c>
      <c r="M435" s="50" t="s">
        <v>102</v>
      </c>
      <c r="N435" s="50" t="s">
        <v>102</v>
      </c>
      <c r="O435" s="50" t="s">
        <v>102</v>
      </c>
      <c r="P435" s="50" t="s">
        <v>102</v>
      </c>
      <c r="Q435" s="50" t="s">
        <v>102</v>
      </c>
      <c r="R435" s="50" t="s">
        <v>102</v>
      </c>
      <c r="S435" s="50">
        <v>2018</v>
      </c>
      <c r="T435" s="48" t="s">
        <v>4706</v>
      </c>
      <c r="U435" s="68"/>
      <c r="V435" s="113">
        <v>9469500</v>
      </c>
      <c r="W435" s="68">
        <v>0</v>
      </c>
      <c r="X435" s="68"/>
      <c r="Y435" s="50" t="s">
        <v>5093</v>
      </c>
      <c r="Z435" s="55"/>
      <c r="AA435" s="60" t="s">
        <v>73</v>
      </c>
      <c r="AB435" s="67">
        <v>5000000</v>
      </c>
      <c r="AC435" s="50" t="s">
        <v>102</v>
      </c>
      <c r="AD435" s="50" t="s">
        <v>102</v>
      </c>
      <c r="AE435" s="66">
        <v>15000000</v>
      </c>
      <c r="AF435" s="50" t="s">
        <v>3186</v>
      </c>
      <c r="AG435" s="50" t="s">
        <v>6096</v>
      </c>
      <c r="AH435" s="67">
        <v>45000</v>
      </c>
      <c r="AI435" s="67" t="s">
        <v>4711</v>
      </c>
      <c r="AJ435" s="50">
        <v>35</v>
      </c>
      <c r="AK435" s="50" t="s">
        <v>105</v>
      </c>
      <c r="AL435" s="50" t="s">
        <v>4706</v>
      </c>
      <c r="AM435" s="55"/>
      <c r="AN435" s="50">
        <v>1</v>
      </c>
      <c r="AO435" s="55"/>
      <c r="AP435" s="50" t="s">
        <v>6744</v>
      </c>
    </row>
    <row r="436" spans="1:42" ht="95.25" customHeight="1">
      <c r="A436" s="24">
        <f t="shared" si="0"/>
        <v>435</v>
      </c>
      <c r="B436" s="50" t="s">
        <v>6745</v>
      </c>
      <c r="C436" s="50" t="s">
        <v>6746</v>
      </c>
      <c r="D436" s="50" t="s">
        <v>6747</v>
      </c>
      <c r="E436" s="50" t="s">
        <v>6748</v>
      </c>
      <c r="F436" s="49" t="s">
        <v>6749</v>
      </c>
      <c r="G436" s="50" t="s">
        <v>3180</v>
      </c>
      <c r="H436" s="50" t="s">
        <v>6746</v>
      </c>
      <c r="I436" s="50" t="s">
        <v>6746</v>
      </c>
      <c r="J436" s="50" t="s">
        <v>6750</v>
      </c>
      <c r="K436" s="50" t="s">
        <v>102</v>
      </c>
      <c r="L436" s="50" t="s">
        <v>102</v>
      </c>
      <c r="M436" s="50" t="s">
        <v>102</v>
      </c>
      <c r="N436" s="50" t="s">
        <v>102</v>
      </c>
      <c r="O436" s="50" t="s">
        <v>102</v>
      </c>
      <c r="P436" s="50" t="s">
        <v>102</v>
      </c>
      <c r="Q436" s="50" t="s">
        <v>102</v>
      </c>
      <c r="R436" s="50" t="s">
        <v>102</v>
      </c>
      <c r="S436" s="50">
        <v>2017</v>
      </c>
      <c r="T436" s="48" t="s">
        <v>4706</v>
      </c>
      <c r="U436" s="68"/>
      <c r="V436" s="113">
        <v>3450000</v>
      </c>
      <c r="W436" s="68">
        <v>31125000</v>
      </c>
      <c r="X436" s="68"/>
      <c r="Y436" s="50" t="s">
        <v>4707</v>
      </c>
      <c r="Z436" s="55"/>
      <c r="AA436" s="60" t="s">
        <v>73</v>
      </c>
      <c r="AB436" s="67">
        <v>20000000</v>
      </c>
      <c r="AC436" s="50" t="s">
        <v>102</v>
      </c>
      <c r="AD436" s="50" t="s">
        <v>102</v>
      </c>
      <c r="AE436" s="66">
        <v>50000000</v>
      </c>
      <c r="AF436" s="50" t="s">
        <v>3186</v>
      </c>
      <c r="AG436" s="50" t="s">
        <v>5287</v>
      </c>
      <c r="AH436" s="67">
        <v>150000</v>
      </c>
      <c r="AI436" s="67" t="s">
        <v>4711</v>
      </c>
      <c r="AJ436" s="50">
        <v>100</v>
      </c>
      <c r="AK436" s="50" t="s">
        <v>74</v>
      </c>
      <c r="AL436" s="50" t="s">
        <v>4706</v>
      </c>
      <c r="AM436" s="55"/>
      <c r="AN436" s="50">
        <v>3</v>
      </c>
      <c r="AO436" s="55"/>
      <c r="AP436" s="50" t="s">
        <v>102</v>
      </c>
    </row>
    <row r="437" spans="1:42" ht="95.25" customHeight="1">
      <c r="A437" s="24">
        <f t="shared" si="0"/>
        <v>436</v>
      </c>
      <c r="B437" s="50" t="s">
        <v>6751</v>
      </c>
      <c r="C437" s="50" t="s">
        <v>6752</v>
      </c>
      <c r="D437" s="50" t="s">
        <v>6753</v>
      </c>
      <c r="E437" s="50" t="s">
        <v>6754</v>
      </c>
      <c r="F437" s="49" t="s">
        <v>6755</v>
      </c>
      <c r="G437" s="50" t="s">
        <v>3180</v>
      </c>
      <c r="H437" s="50" t="s">
        <v>6752</v>
      </c>
      <c r="I437" s="50" t="s">
        <v>6752</v>
      </c>
      <c r="J437" s="50" t="s">
        <v>6756</v>
      </c>
      <c r="K437" s="50" t="s">
        <v>102</v>
      </c>
      <c r="L437" s="50" t="s">
        <v>102</v>
      </c>
      <c r="M437" s="50" t="s">
        <v>102</v>
      </c>
      <c r="N437" s="50" t="s">
        <v>102</v>
      </c>
      <c r="O437" s="50" t="s">
        <v>102</v>
      </c>
      <c r="P437" s="50" t="s">
        <v>102</v>
      </c>
      <c r="Q437" s="50" t="s">
        <v>102</v>
      </c>
      <c r="R437" s="50" t="s">
        <v>102</v>
      </c>
      <c r="S437" s="50">
        <v>2017</v>
      </c>
      <c r="T437" s="48" t="s">
        <v>4706</v>
      </c>
      <c r="U437" s="68">
        <v>1682800</v>
      </c>
      <c r="V437" s="113">
        <v>4062000</v>
      </c>
      <c r="W437" s="68">
        <v>0</v>
      </c>
      <c r="X437" s="68"/>
      <c r="Y437" s="50" t="s">
        <v>4707</v>
      </c>
      <c r="Z437" s="55"/>
      <c r="AA437" s="60" t="s">
        <v>73</v>
      </c>
      <c r="AB437" s="67">
        <v>2000000</v>
      </c>
      <c r="AC437" s="50" t="s">
        <v>102</v>
      </c>
      <c r="AD437" s="50" t="s">
        <v>102</v>
      </c>
      <c r="AE437" s="66">
        <v>15000000</v>
      </c>
      <c r="AF437" s="50" t="s">
        <v>3198</v>
      </c>
      <c r="AG437" s="50" t="s">
        <v>6757</v>
      </c>
      <c r="AH437" s="67" t="s">
        <v>6758</v>
      </c>
      <c r="AI437" s="67" t="s">
        <v>6652</v>
      </c>
      <c r="AJ437" s="50">
        <v>100</v>
      </c>
      <c r="AK437" s="50" t="s">
        <v>283</v>
      </c>
      <c r="AL437" s="50" t="s">
        <v>4706</v>
      </c>
      <c r="AM437" s="55"/>
      <c r="AN437" s="50">
        <v>1</v>
      </c>
      <c r="AO437" s="55"/>
      <c r="AP437" s="50" t="s">
        <v>6759</v>
      </c>
    </row>
    <row r="438" spans="1:42" ht="95.25" customHeight="1">
      <c r="A438" s="24">
        <f t="shared" si="0"/>
        <v>437</v>
      </c>
      <c r="B438" s="50" t="s">
        <v>6760</v>
      </c>
      <c r="C438" s="50" t="s">
        <v>6761</v>
      </c>
      <c r="D438" s="50" t="s">
        <v>6762</v>
      </c>
      <c r="E438" s="50" t="s">
        <v>6763</v>
      </c>
      <c r="F438" s="49" t="s">
        <v>6764</v>
      </c>
      <c r="G438" s="50" t="s">
        <v>3180</v>
      </c>
      <c r="H438" s="50" t="s">
        <v>6761</v>
      </c>
      <c r="I438" s="50" t="s">
        <v>6761</v>
      </c>
      <c r="J438" s="50" t="s">
        <v>6765</v>
      </c>
      <c r="K438" s="50" t="s">
        <v>102</v>
      </c>
      <c r="L438" s="50" t="s">
        <v>102</v>
      </c>
      <c r="M438" s="50" t="s">
        <v>102</v>
      </c>
      <c r="N438" s="50" t="s">
        <v>102</v>
      </c>
      <c r="O438" s="50" t="s">
        <v>102</v>
      </c>
      <c r="P438" s="50" t="s">
        <v>102</v>
      </c>
      <c r="Q438" s="50" t="s">
        <v>102</v>
      </c>
      <c r="R438" s="50" t="s">
        <v>102</v>
      </c>
      <c r="S438" s="50">
        <v>2018</v>
      </c>
      <c r="T438" s="48" t="s">
        <v>4706</v>
      </c>
      <c r="U438" s="68"/>
      <c r="V438" s="113">
        <v>32238000</v>
      </c>
      <c r="W438" s="68">
        <v>8885000</v>
      </c>
      <c r="X438" s="68"/>
      <c r="Y438" s="50" t="s">
        <v>4707</v>
      </c>
      <c r="Z438" s="55"/>
      <c r="AA438" s="60" t="s">
        <v>73</v>
      </c>
      <c r="AB438" s="67">
        <v>5000000</v>
      </c>
      <c r="AC438" s="50" t="s">
        <v>102</v>
      </c>
      <c r="AD438" s="50" t="s">
        <v>102</v>
      </c>
      <c r="AE438" s="66">
        <v>15000000</v>
      </c>
      <c r="AF438" s="50" t="s">
        <v>3206</v>
      </c>
      <c r="AG438" s="50" t="s">
        <v>4997</v>
      </c>
      <c r="AH438" s="67">
        <v>5000</v>
      </c>
      <c r="AI438" s="67" t="s">
        <v>4711</v>
      </c>
      <c r="AJ438" s="50">
        <v>250</v>
      </c>
      <c r="AK438" s="50" t="s">
        <v>283</v>
      </c>
      <c r="AL438" s="50" t="s">
        <v>4706</v>
      </c>
      <c r="AM438" s="55"/>
      <c r="AN438" s="50">
        <v>2</v>
      </c>
      <c r="AO438" s="55"/>
      <c r="AP438" s="50" t="s">
        <v>6759</v>
      </c>
    </row>
    <row r="439" spans="1:42" ht="95.25" customHeight="1">
      <c r="A439" s="24">
        <f t="shared" si="0"/>
        <v>438</v>
      </c>
      <c r="B439" s="50" t="s">
        <v>6766</v>
      </c>
      <c r="C439" s="50" t="s">
        <v>6767</v>
      </c>
      <c r="D439" s="50" t="s">
        <v>6768</v>
      </c>
      <c r="E439" s="50" t="s">
        <v>6769</v>
      </c>
      <c r="F439" s="49" t="s">
        <v>6770</v>
      </c>
      <c r="G439" s="50" t="s">
        <v>3180</v>
      </c>
      <c r="H439" s="50" t="s">
        <v>6767</v>
      </c>
      <c r="I439" s="50" t="s">
        <v>6767</v>
      </c>
      <c r="J439" s="50" t="s">
        <v>6771</v>
      </c>
      <c r="K439" s="50" t="s">
        <v>102</v>
      </c>
      <c r="L439" s="50" t="s">
        <v>102</v>
      </c>
      <c r="M439" s="50" t="s">
        <v>102</v>
      </c>
      <c r="N439" s="50" t="s">
        <v>102</v>
      </c>
      <c r="O439" s="50" t="s">
        <v>102</v>
      </c>
      <c r="P439" s="50" t="s">
        <v>102</v>
      </c>
      <c r="Q439" s="50" t="s">
        <v>102</v>
      </c>
      <c r="R439" s="50" t="s">
        <v>102</v>
      </c>
      <c r="S439" s="50">
        <v>21013</v>
      </c>
      <c r="T439" s="48" t="s">
        <v>4706</v>
      </c>
      <c r="U439" s="68">
        <v>370000</v>
      </c>
      <c r="V439" s="114"/>
      <c r="W439" s="68">
        <v>0</v>
      </c>
      <c r="X439" s="68"/>
      <c r="Y439" s="50" t="s">
        <v>5093</v>
      </c>
      <c r="Z439" s="55"/>
      <c r="AA439" s="60" t="s">
        <v>73</v>
      </c>
      <c r="AB439" s="67">
        <v>3000000</v>
      </c>
      <c r="AC439" s="50" t="s">
        <v>102</v>
      </c>
      <c r="AD439" s="50" t="s">
        <v>102</v>
      </c>
      <c r="AE439" s="66">
        <v>20000000</v>
      </c>
      <c r="AF439" s="50" t="s">
        <v>3206</v>
      </c>
      <c r="AG439" s="50" t="s">
        <v>5331</v>
      </c>
      <c r="AH439" s="67" t="s">
        <v>6772</v>
      </c>
      <c r="AI439" s="67" t="s">
        <v>4711</v>
      </c>
      <c r="AJ439" s="50">
        <v>20</v>
      </c>
      <c r="AK439" s="50" t="s">
        <v>3014</v>
      </c>
      <c r="AL439" s="50" t="s">
        <v>4706</v>
      </c>
      <c r="AM439" s="55"/>
      <c r="AN439" s="50">
        <v>1</v>
      </c>
      <c r="AO439" s="55"/>
      <c r="AP439" s="50" t="s">
        <v>102</v>
      </c>
    </row>
    <row r="440" spans="1:42" ht="95.25" customHeight="1">
      <c r="A440" s="24">
        <f t="shared" si="0"/>
        <v>439</v>
      </c>
      <c r="B440" s="50" t="s">
        <v>6773</v>
      </c>
      <c r="C440" s="50" t="s">
        <v>6774</v>
      </c>
      <c r="D440" s="50" t="s">
        <v>6775</v>
      </c>
      <c r="E440" s="50" t="s">
        <v>6776</v>
      </c>
      <c r="F440" s="49" t="s">
        <v>6777</v>
      </c>
      <c r="G440" s="50" t="s">
        <v>3193</v>
      </c>
      <c r="H440" s="50" t="s">
        <v>6774</v>
      </c>
      <c r="I440" s="50" t="s">
        <v>6774</v>
      </c>
      <c r="J440" s="50" t="s">
        <v>6778</v>
      </c>
      <c r="K440" s="50" t="s">
        <v>102</v>
      </c>
      <c r="L440" s="50" t="s">
        <v>102</v>
      </c>
      <c r="M440" s="50" t="s">
        <v>102</v>
      </c>
      <c r="N440" s="50" t="s">
        <v>102</v>
      </c>
      <c r="O440" s="50" t="s">
        <v>102</v>
      </c>
      <c r="P440" s="50" t="s">
        <v>102</v>
      </c>
      <c r="Q440" s="50" t="s">
        <v>102</v>
      </c>
      <c r="R440" s="50" t="s">
        <v>102</v>
      </c>
      <c r="S440" s="50">
        <v>2013</v>
      </c>
      <c r="T440" s="48" t="s">
        <v>4706</v>
      </c>
      <c r="U440" s="68">
        <v>905000</v>
      </c>
      <c r="V440" s="113">
        <v>485000</v>
      </c>
      <c r="W440" s="68">
        <v>7500000</v>
      </c>
      <c r="X440" s="68"/>
      <c r="Y440" s="50" t="s">
        <v>4707</v>
      </c>
      <c r="Z440" s="55"/>
      <c r="AA440" s="60" t="s">
        <v>73</v>
      </c>
      <c r="AB440" s="67">
        <v>5000000</v>
      </c>
      <c r="AC440" s="50" t="s">
        <v>102</v>
      </c>
      <c r="AD440" s="50" t="s">
        <v>102</v>
      </c>
      <c r="AE440" s="66">
        <v>25000000</v>
      </c>
      <c r="AF440" s="50" t="s">
        <v>3206</v>
      </c>
      <c r="AG440" s="50" t="s">
        <v>6779</v>
      </c>
      <c r="AH440" s="67">
        <v>65000</v>
      </c>
      <c r="AI440" s="67" t="s">
        <v>4711</v>
      </c>
      <c r="AJ440" s="50">
        <v>10</v>
      </c>
      <c r="AK440" s="50" t="s">
        <v>105</v>
      </c>
      <c r="AL440" s="50" t="s">
        <v>4706</v>
      </c>
      <c r="AM440" s="55"/>
      <c r="AN440" s="50">
        <v>1</v>
      </c>
      <c r="AO440" s="55"/>
      <c r="AP440" s="50" t="s">
        <v>102</v>
      </c>
    </row>
    <row r="441" spans="1:42" ht="95.25" customHeight="1">
      <c r="A441" s="24">
        <f t="shared" si="0"/>
        <v>440</v>
      </c>
      <c r="B441" s="50" t="s">
        <v>6780</v>
      </c>
      <c r="C441" s="50" t="s">
        <v>6781</v>
      </c>
      <c r="D441" s="50" t="s">
        <v>6782</v>
      </c>
      <c r="E441" s="50" t="s">
        <v>6783</v>
      </c>
      <c r="F441" s="49" t="s">
        <v>6784</v>
      </c>
      <c r="G441" s="50" t="s">
        <v>3193</v>
      </c>
      <c r="H441" s="50" t="s">
        <v>6781</v>
      </c>
      <c r="I441" s="50" t="s">
        <v>6781</v>
      </c>
      <c r="J441" s="50" t="s">
        <v>6785</v>
      </c>
      <c r="K441" s="50" t="s">
        <v>102</v>
      </c>
      <c r="L441" s="50" t="s">
        <v>102</v>
      </c>
      <c r="M441" s="50" t="s">
        <v>102</v>
      </c>
      <c r="N441" s="50" t="s">
        <v>102</v>
      </c>
      <c r="O441" s="50" t="s">
        <v>102</v>
      </c>
      <c r="P441" s="50" t="s">
        <v>102</v>
      </c>
      <c r="Q441" s="50" t="s">
        <v>102</v>
      </c>
      <c r="R441" s="50" t="s">
        <v>102</v>
      </c>
      <c r="S441" s="50">
        <v>219</v>
      </c>
      <c r="T441" s="48" t="s">
        <v>4706</v>
      </c>
      <c r="U441" s="68"/>
      <c r="V441" s="113">
        <v>7776500</v>
      </c>
      <c r="W441" s="68">
        <v>0</v>
      </c>
      <c r="X441" s="68"/>
      <c r="Y441" s="50" t="s">
        <v>4707</v>
      </c>
      <c r="Z441" s="55"/>
      <c r="AA441" s="60" t="s">
        <v>73</v>
      </c>
      <c r="AB441" s="67">
        <v>15000000</v>
      </c>
      <c r="AC441" s="50" t="s">
        <v>102</v>
      </c>
      <c r="AD441" s="50" t="s">
        <v>102</v>
      </c>
      <c r="AE441" s="66">
        <v>20000000</v>
      </c>
      <c r="AF441" s="50" t="s">
        <v>3198</v>
      </c>
      <c r="AG441" s="50" t="s">
        <v>6786</v>
      </c>
      <c r="AH441" s="67" t="s">
        <v>6787</v>
      </c>
      <c r="AI441" s="67" t="s">
        <v>4711</v>
      </c>
      <c r="AJ441" s="50">
        <v>100</v>
      </c>
      <c r="AK441" s="50" t="s">
        <v>547</v>
      </c>
      <c r="AL441" s="50" t="s">
        <v>4706</v>
      </c>
      <c r="AM441" s="55"/>
      <c r="AN441" s="50">
        <v>1</v>
      </c>
      <c r="AO441" s="55"/>
      <c r="AP441" s="50" t="s">
        <v>102</v>
      </c>
    </row>
    <row r="442" spans="1:42" ht="95.25" customHeight="1">
      <c r="A442" s="24">
        <f t="shared" si="0"/>
        <v>441</v>
      </c>
      <c r="B442" s="50" t="s">
        <v>6788</v>
      </c>
      <c r="C442" s="50" t="s">
        <v>6789</v>
      </c>
      <c r="D442" s="50" t="s">
        <v>6790</v>
      </c>
      <c r="E442" s="50" t="s">
        <v>6791</v>
      </c>
      <c r="F442" s="49" t="s">
        <v>6792</v>
      </c>
      <c r="G442" s="50" t="s">
        <v>3180</v>
      </c>
      <c r="H442" s="50" t="s">
        <v>6789</v>
      </c>
      <c r="I442" s="50" t="s">
        <v>6789</v>
      </c>
      <c r="J442" s="50" t="s">
        <v>6793</v>
      </c>
      <c r="K442" s="50" t="s">
        <v>102</v>
      </c>
      <c r="L442" s="50" t="s">
        <v>102</v>
      </c>
      <c r="M442" s="50" t="s">
        <v>102</v>
      </c>
      <c r="N442" s="50" t="s">
        <v>102</v>
      </c>
      <c r="O442" s="50" t="s">
        <v>102</v>
      </c>
      <c r="P442" s="50" t="s">
        <v>102</v>
      </c>
      <c r="Q442" s="50" t="s">
        <v>102</v>
      </c>
      <c r="R442" s="50" t="s">
        <v>102</v>
      </c>
      <c r="S442" s="50">
        <v>2018</v>
      </c>
      <c r="T442" s="48" t="s">
        <v>4706</v>
      </c>
      <c r="U442" s="68"/>
      <c r="V442" s="114"/>
      <c r="W442" s="68">
        <v>0</v>
      </c>
      <c r="X442" s="68"/>
      <c r="Y442" s="50" t="s">
        <v>4707</v>
      </c>
      <c r="Z442" s="55"/>
      <c r="AA442" s="60" t="s">
        <v>73</v>
      </c>
      <c r="AB442" s="67">
        <v>5000000</v>
      </c>
      <c r="AC442" s="50" t="s">
        <v>102</v>
      </c>
      <c r="AD442" s="50" t="s">
        <v>102</v>
      </c>
      <c r="AE442" s="66">
        <v>5000000</v>
      </c>
      <c r="AF442" s="50" t="s">
        <v>3198</v>
      </c>
      <c r="AG442" s="50" t="s">
        <v>6794</v>
      </c>
      <c r="AH442" s="67">
        <v>5000</v>
      </c>
      <c r="AI442" s="67" t="s">
        <v>6652</v>
      </c>
      <c r="AJ442" s="50">
        <v>60</v>
      </c>
      <c r="AK442" s="50" t="s">
        <v>3014</v>
      </c>
      <c r="AL442" s="50" t="s">
        <v>4706</v>
      </c>
      <c r="AM442" s="55"/>
      <c r="AN442" s="50">
        <v>1</v>
      </c>
      <c r="AO442" s="55"/>
      <c r="AP442" s="50" t="s">
        <v>102</v>
      </c>
    </row>
    <row r="443" spans="1:42" ht="95.25" customHeight="1">
      <c r="A443" s="24">
        <f t="shared" si="0"/>
        <v>442</v>
      </c>
      <c r="B443" s="50" t="s">
        <v>6795</v>
      </c>
      <c r="C443" s="50" t="s">
        <v>6796</v>
      </c>
      <c r="D443" s="50" t="s">
        <v>6797</v>
      </c>
      <c r="E443" s="50" t="s">
        <v>6798</v>
      </c>
      <c r="F443" s="49" t="s">
        <v>6799</v>
      </c>
      <c r="G443" s="50" t="s">
        <v>3180</v>
      </c>
      <c r="H443" s="50" t="s">
        <v>6796</v>
      </c>
      <c r="I443" s="50" t="s">
        <v>6796</v>
      </c>
      <c r="J443" s="50" t="s">
        <v>6800</v>
      </c>
      <c r="K443" s="50" t="s">
        <v>102</v>
      </c>
      <c r="L443" s="50" t="s">
        <v>102</v>
      </c>
      <c r="M443" s="50" t="s">
        <v>102</v>
      </c>
      <c r="N443" s="50" t="s">
        <v>11424</v>
      </c>
      <c r="O443" s="50" t="s">
        <v>102</v>
      </c>
      <c r="P443" s="50" t="s">
        <v>102</v>
      </c>
      <c r="Q443" s="50" t="s">
        <v>102</v>
      </c>
      <c r="R443" s="50" t="s">
        <v>102</v>
      </c>
      <c r="S443" s="50">
        <v>2015</v>
      </c>
      <c r="T443" s="48" t="s">
        <v>4706</v>
      </c>
      <c r="U443" s="68"/>
      <c r="V443" s="113">
        <v>890000</v>
      </c>
      <c r="W443" s="68">
        <v>0</v>
      </c>
      <c r="X443" s="68"/>
      <c r="Y443" s="50" t="s">
        <v>5093</v>
      </c>
      <c r="Z443" s="55"/>
      <c r="AA443" s="60" t="s">
        <v>73</v>
      </c>
      <c r="AB443" s="67">
        <v>3500000</v>
      </c>
      <c r="AC443" s="50" t="s">
        <v>102</v>
      </c>
      <c r="AD443" s="50" t="s">
        <v>102</v>
      </c>
      <c r="AE443" s="66">
        <v>15000000</v>
      </c>
      <c r="AF443" s="50" t="s">
        <v>3198</v>
      </c>
      <c r="AG443" s="50" t="s">
        <v>5225</v>
      </c>
      <c r="AH443" s="67" t="s">
        <v>6802</v>
      </c>
      <c r="AI443" s="67" t="s">
        <v>4711</v>
      </c>
      <c r="AJ443" s="50">
        <v>600</v>
      </c>
      <c r="AK443" s="50" t="s">
        <v>105</v>
      </c>
      <c r="AL443" s="50" t="s">
        <v>4706</v>
      </c>
      <c r="AM443" s="55"/>
      <c r="AN443" s="50">
        <v>2</v>
      </c>
      <c r="AO443" s="55"/>
      <c r="AP443" s="50" t="s">
        <v>102</v>
      </c>
    </row>
    <row r="444" spans="1:42" ht="95.25" customHeight="1">
      <c r="A444" s="24">
        <f t="shared" si="0"/>
        <v>443</v>
      </c>
      <c r="B444" s="50" t="s">
        <v>6803</v>
      </c>
      <c r="C444" s="50" t="s">
        <v>6804</v>
      </c>
      <c r="D444" s="50" t="s">
        <v>6805</v>
      </c>
      <c r="E444" s="49" t="s">
        <v>6806</v>
      </c>
      <c r="F444" s="49" t="s">
        <v>6807</v>
      </c>
      <c r="G444" s="50" t="s">
        <v>3180</v>
      </c>
      <c r="H444" s="50" t="s">
        <v>6804</v>
      </c>
      <c r="I444" s="50" t="s">
        <v>6804</v>
      </c>
      <c r="J444" s="50" t="s">
        <v>6808</v>
      </c>
      <c r="K444" s="50" t="s">
        <v>102</v>
      </c>
      <c r="L444" s="50" t="s">
        <v>102</v>
      </c>
      <c r="M444" s="50" t="s">
        <v>102</v>
      </c>
      <c r="N444" s="50" t="s">
        <v>102</v>
      </c>
      <c r="O444" s="50" t="s">
        <v>102</v>
      </c>
      <c r="P444" s="50" t="s">
        <v>102</v>
      </c>
      <c r="Q444" s="50" t="s">
        <v>102</v>
      </c>
      <c r="R444" s="50" t="s">
        <v>102</v>
      </c>
      <c r="S444" s="50">
        <v>2019</v>
      </c>
      <c r="T444" s="48" t="s">
        <v>4706</v>
      </c>
      <c r="U444" s="68"/>
      <c r="V444" s="114"/>
      <c r="W444" s="68">
        <v>49965000</v>
      </c>
      <c r="X444" s="68"/>
      <c r="Y444" s="50" t="s">
        <v>4707</v>
      </c>
      <c r="Z444" s="55"/>
      <c r="AA444" s="60" t="s">
        <v>73</v>
      </c>
      <c r="AB444" s="67">
        <v>5000000</v>
      </c>
      <c r="AC444" s="50" t="s">
        <v>102</v>
      </c>
      <c r="AD444" s="50" t="s">
        <v>102</v>
      </c>
      <c r="AE444" s="66">
        <v>7500000</v>
      </c>
      <c r="AF444" s="50" t="s">
        <v>3206</v>
      </c>
      <c r="AG444" s="50" t="s">
        <v>6809</v>
      </c>
      <c r="AH444" s="67">
        <v>150000</v>
      </c>
      <c r="AI444" s="67" t="s">
        <v>4711</v>
      </c>
      <c r="AJ444" s="50">
        <v>150</v>
      </c>
      <c r="AK444" s="50" t="s">
        <v>547</v>
      </c>
      <c r="AL444" s="50" t="s">
        <v>4706</v>
      </c>
      <c r="AM444" s="55"/>
      <c r="AN444" s="50">
        <v>1</v>
      </c>
      <c r="AO444" s="55"/>
      <c r="AP444" s="50" t="s">
        <v>6810</v>
      </c>
    </row>
    <row r="445" spans="1:42" ht="95.25" customHeight="1">
      <c r="A445" s="24">
        <f t="shared" si="0"/>
        <v>444</v>
      </c>
      <c r="B445" s="50" t="s">
        <v>6811</v>
      </c>
      <c r="C445" s="50" t="s">
        <v>6812</v>
      </c>
      <c r="D445" s="50" t="s">
        <v>6813</v>
      </c>
      <c r="E445" s="50" t="s">
        <v>6814</v>
      </c>
      <c r="F445" s="49" t="s">
        <v>6815</v>
      </c>
      <c r="G445" s="50" t="s">
        <v>3180</v>
      </c>
      <c r="H445" s="50" t="s">
        <v>6812</v>
      </c>
      <c r="I445" s="50" t="s">
        <v>6812</v>
      </c>
      <c r="J445" s="50" t="s">
        <v>6816</v>
      </c>
      <c r="K445" s="50" t="s">
        <v>102</v>
      </c>
      <c r="L445" s="50" t="s">
        <v>102</v>
      </c>
      <c r="M445" s="50" t="s">
        <v>102</v>
      </c>
      <c r="N445" s="50" t="s">
        <v>102</v>
      </c>
      <c r="O445" s="50" t="s">
        <v>102</v>
      </c>
      <c r="P445" s="50" t="s">
        <v>102</v>
      </c>
      <c r="Q445" s="50" t="s">
        <v>102</v>
      </c>
      <c r="R445" s="50" t="s">
        <v>102</v>
      </c>
      <c r="S445" s="50">
        <v>2018</v>
      </c>
      <c r="T445" s="48" t="s">
        <v>4706</v>
      </c>
      <c r="U445" s="68"/>
      <c r="V445" s="114"/>
      <c r="W445" s="68" t="s">
        <v>6817</v>
      </c>
      <c r="X445" s="68"/>
      <c r="Y445" s="50" t="s">
        <v>5093</v>
      </c>
      <c r="Z445" s="55"/>
      <c r="AA445" s="60" t="s">
        <v>73</v>
      </c>
      <c r="AB445" s="67">
        <v>10000000</v>
      </c>
      <c r="AC445" s="50" t="s">
        <v>102</v>
      </c>
      <c r="AD445" s="50" t="s">
        <v>102</v>
      </c>
      <c r="AE445" s="66">
        <v>15000000</v>
      </c>
      <c r="AF445" s="50" t="s">
        <v>3198</v>
      </c>
      <c r="AG445" s="50" t="s">
        <v>5448</v>
      </c>
      <c r="AH445" s="67">
        <v>15000</v>
      </c>
      <c r="AI445" s="67" t="s">
        <v>4711</v>
      </c>
      <c r="AJ445" s="50">
        <v>150</v>
      </c>
      <c r="AK445" s="50" t="s">
        <v>547</v>
      </c>
      <c r="AL445" s="50" t="s">
        <v>4706</v>
      </c>
      <c r="AM445" s="55"/>
      <c r="AN445" s="50">
        <v>2</v>
      </c>
      <c r="AO445" s="55"/>
      <c r="AP445" s="50" t="s">
        <v>102</v>
      </c>
    </row>
    <row r="446" spans="1:42" ht="95.25" customHeight="1">
      <c r="A446" s="24">
        <f t="shared" si="0"/>
        <v>445</v>
      </c>
      <c r="B446" s="50" t="s">
        <v>6818</v>
      </c>
      <c r="C446" s="50" t="s">
        <v>6819</v>
      </c>
      <c r="D446" s="50" t="s">
        <v>6820</v>
      </c>
      <c r="E446" s="50" t="s">
        <v>6821</v>
      </c>
      <c r="F446" s="49" t="s">
        <v>6822</v>
      </c>
      <c r="G446" s="50" t="s">
        <v>3180</v>
      </c>
      <c r="H446" s="50" t="s">
        <v>6819</v>
      </c>
      <c r="I446" s="50" t="s">
        <v>6819</v>
      </c>
      <c r="J446" s="50" t="s">
        <v>6823</v>
      </c>
      <c r="K446" s="50" t="s">
        <v>102</v>
      </c>
      <c r="L446" s="50" t="s">
        <v>102</v>
      </c>
      <c r="M446" s="50" t="s">
        <v>102</v>
      </c>
      <c r="N446" s="50" t="s">
        <v>102</v>
      </c>
      <c r="O446" s="50" t="s">
        <v>102</v>
      </c>
      <c r="P446" s="50" t="s">
        <v>102</v>
      </c>
      <c r="Q446" s="50" t="s">
        <v>102</v>
      </c>
      <c r="R446" s="50" t="s">
        <v>102</v>
      </c>
      <c r="S446" s="50">
        <v>2017</v>
      </c>
      <c r="T446" s="48" t="s">
        <v>4706</v>
      </c>
      <c r="U446" s="68">
        <v>102000</v>
      </c>
      <c r="V446" s="113">
        <v>2850000</v>
      </c>
      <c r="W446" s="68">
        <v>0</v>
      </c>
      <c r="X446" s="68"/>
      <c r="Y446" s="50" t="s">
        <v>4707</v>
      </c>
      <c r="Z446" s="55"/>
      <c r="AA446" s="60" t="s">
        <v>73</v>
      </c>
      <c r="AB446" s="67">
        <v>8000000</v>
      </c>
      <c r="AC446" s="50" t="s">
        <v>102</v>
      </c>
      <c r="AD446" s="50" t="s">
        <v>102</v>
      </c>
      <c r="AE446" s="66">
        <v>10000000</v>
      </c>
      <c r="AF446" s="50" t="s">
        <v>3198</v>
      </c>
      <c r="AG446" s="50" t="s">
        <v>6824</v>
      </c>
      <c r="AH446" s="67">
        <v>15000</v>
      </c>
      <c r="AI446" s="67" t="s">
        <v>4711</v>
      </c>
      <c r="AJ446" s="50">
        <v>150</v>
      </c>
      <c r="AK446" s="50" t="s">
        <v>6825</v>
      </c>
      <c r="AL446" s="50" t="s">
        <v>4706</v>
      </c>
      <c r="AM446" s="55"/>
      <c r="AN446" s="50">
        <v>1</v>
      </c>
      <c r="AO446" s="55"/>
      <c r="AP446" s="50" t="s">
        <v>6826</v>
      </c>
    </row>
    <row r="447" spans="1:42" ht="95.25" customHeight="1">
      <c r="A447" s="24">
        <f t="shared" si="0"/>
        <v>446</v>
      </c>
      <c r="B447" s="50" t="s">
        <v>6827</v>
      </c>
      <c r="C447" s="50" t="s">
        <v>6828</v>
      </c>
      <c r="D447" s="50" t="s">
        <v>6829</v>
      </c>
      <c r="E447" s="50" t="s">
        <v>6830</v>
      </c>
      <c r="F447" s="49" t="s">
        <v>6831</v>
      </c>
      <c r="G447" s="50" t="s">
        <v>3180</v>
      </c>
      <c r="H447" s="50" t="s">
        <v>6828</v>
      </c>
      <c r="I447" s="50" t="s">
        <v>6828</v>
      </c>
      <c r="J447" s="50" t="s">
        <v>6832</v>
      </c>
      <c r="K447" s="50" t="s">
        <v>102</v>
      </c>
      <c r="L447" s="50" t="s">
        <v>6833</v>
      </c>
      <c r="M447" s="50" t="s">
        <v>102</v>
      </c>
      <c r="N447" s="50" t="s">
        <v>102</v>
      </c>
      <c r="O447" s="50" t="s">
        <v>102</v>
      </c>
      <c r="P447" s="50" t="s">
        <v>6834</v>
      </c>
      <c r="Q447" s="50" t="s">
        <v>102</v>
      </c>
      <c r="R447" s="50" t="s">
        <v>102</v>
      </c>
      <c r="S447" s="50">
        <v>2014</v>
      </c>
      <c r="T447" s="48" t="s">
        <v>4706</v>
      </c>
      <c r="U447" s="68">
        <v>28514000</v>
      </c>
      <c r="V447" s="114">
        <f>365000+32332000</f>
        <v>32697000</v>
      </c>
      <c r="W447" s="68">
        <v>545425000</v>
      </c>
      <c r="X447" s="68"/>
      <c r="Y447" s="50" t="s">
        <v>4707</v>
      </c>
      <c r="Z447" s="55"/>
      <c r="AA447" s="60" t="s">
        <v>73</v>
      </c>
      <c r="AB447" s="67">
        <v>25000000</v>
      </c>
      <c r="AC447" s="50" t="s">
        <v>102</v>
      </c>
      <c r="AD447" s="50" t="s">
        <v>102</v>
      </c>
      <c r="AE447" s="66">
        <v>150000000</v>
      </c>
      <c r="AF447" s="50" t="s">
        <v>3206</v>
      </c>
      <c r="AG447" s="50" t="s">
        <v>6835</v>
      </c>
      <c r="AH447" s="67" t="s">
        <v>6836</v>
      </c>
      <c r="AI447" s="67" t="s">
        <v>4711</v>
      </c>
      <c r="AJ447" s="66">
        <v>1000</v>
      </c>
      <c r="AK447" s="50" t="s">
        <v>295</v>
      </c>
      <c r="AL447" s="50" t="s">
        <v>4706</v>
      </c>
      <c r="AM447" s="55"/>
      <c r="AN447" s="50">
        <v>20</v>
      </c>
      <c r="AO447" s="55"/>
      <c r="AP447" s="50" t="s">
        <v>6837</v>
      </c>
    </row>
    <row r="448" spans="1:42" ht="95.25" customHeight="1">
      <c r="A448" s="24">
        <f t="shared" si="0"/>
        <v>447</v>
      </c>
      <c r="B448" s="50" t="s">
        <v>6838</v>
      </c>
      <c r="C448" s="50" t="s">
        <v>6839</v>
      </c>
      <c r="D448" s="50" t="s">
        <v>6840</v>
      </c>
      <c r="E448" s="50" t="s">
        <v>6841</v>
      </c>
      <c r="F448" s="49" t="s">
        <v>6842</v>
      </c>
      <c r="G448" s="50" t="s">
        <v>3193</v>
      </c>
      <c r="H448" s="50" t="s">
        <v>6839</v>
      </c>
      <c r="I448" s="50" t="s">
        <v>6839</v>
      </c>
      <c r="J448" s="50" t="s">
        <v>6843</v>
      </c>
      <c r="K448" s="50" t="s">
        <v>102</v>
      </c>
      <c r="L448" s="50" t="s">
        <v>102</v>
      </c>
      <c r="M448" s="50" t="s">
        <v>102</v>
      </c>
      <c r="N448" s="50" t="s">
        <v>102</v>
      </c>
      <c r="O448" s="50" t="s">
        <v>102</v>
      </c>
      <c r="P448" s="50" t="s">
        <v>102</v>
      </c>
      <c r="Q448" s="50" t="s">
        <v>102</v>
      </c>
      <c r="R448" s="50" t="s">
        <v>102</v>
      </c>
      <c r="S448" s="50">
        <v>2018</v>
      </c>
      <c r="T448" s="48" t="s">
        <v>4706</v>
      </c>
      <c r="U448" s="66">
        <v>0</v>
      </c>
      <c r="V448" s="114"/>
      <c r="W448" s="68"/>
      <c r="X448" s="68"/>
      <c r="Y448" s="50" t="s">
        <v>5636</v>
      </c>
      <c r="Z448" s="55"/>
      <c r="AA448" s="60" t="s">
        <v>73</v>
      </c>
      <c r="AB448" s="67">
        <v>7000000</v>
      </c>
      <c r="AC448" s="50" t="s">
        <v>102</v>
      </c>
      <c r="AD448" s="50" t="s">
        <v>102</v>
      </c>
      <c r="AE448" s="66">
        <v>20000000</v>
      </c>
      <c r="AF448" s="50" t="s">
        <v>3198</v>
      </c>
      <c r="AG448" s="50" t="s">
        <v>6844</v>
      </c>
      <c r="AH448" s="67">
        <v>20000</v>
      </c>
      <c r="AI448" s="67" t="s">
        <v>4711</v>
      </c>
      <c r="AJ448" s="50">
        <v>300</v>
      </c>
      <c r="AK448" s="50" t="s">
        <v>6845</v>
      </c>
      <c r="AL448" s="50" t="s">
        <v>4706</v>
      </c>
      <c r="AM448" s="55"/>
      <c r="AN448" s="50">
        <v>2</v>
      </c>
      <c r="AO448" s="55"/>
      <c r="AP448" s="50" t="s">
        <v>102</v>
      </c>
    </row>
    <row r="449" spans="1:42" ht="95.25" customHeight="1">
      <c r="A449" s="24">
        <f t="shared" si="0"/>
        <v>448</v>
      </c>
      <c r="B449" s="50" t="s">
        <v>6846</v>
      </c>
      <c r="C449" s="50" t="s">
        <v>6847</v>
      </c>
      <c r="D449" s="50" t="s">
        <v>6848</v>
      </c>
      <c r="E449" s="50" t="s">
        <v>6849</v>
      </c>
      <c r="F449" s="49" t="s">
        <v>6850</v>
      </c>
      <c r="G449" s="50" t="s">
        <v>3180</v>
      </c>
      <c r="H449" s="50" t="s">
        <v>6847</v>
      </c>
      <c r="I449" s="50" t="s">
        <v>6847</v>
      </c>
      <c r="J449" s="50" t="s">
        <v>6851</v>
      </c>
      <c r="K449" s="50" t="s">
        <v>102</v>
      </c>
      <c r="L449" s="50" t="s">
        <v>102</v>
      </c>
      <c r="M449" s="50" t="s">
        <v>102</v>
      </c>
      <c r="N449" s="50" t="s">
        <v>102</v>
      </c>
      <c r="O449" s="50" t="s">
        <v>102</v>
      </c>
      <c r="P449" s="50" t="s">
        <v>102</v>
      </c>
      <c r="Q449" s="50" t="s">
        <v>102</v>
      </c>
      <c r="R449" s="50" t="s">
        <v>102</v>
      </c>
      <c r="S449" s="50">
        <v>2018</v>
      </c>
      <c r="T449" s="48" t="s">
        <v>4706</v>
      </c>
      <c r="U449" s="68"/>
      <c r="V449" s="114"/>
      <c r="W449" s="66">
        <v>3095000</v>
      </c>
      <c r="X449" s="68"/>
      <c r="Y449" s="50" t="s">
        <v>4707</v>
      </c>
      <c r="Z449" s="55"/>
      <c r="AA449" s="60" t="s">
        <v>73</v>
      </c>
      <c r="AB449" s="67">
        <v>10000000</v>
      </c>
      <c r="AC449" s="50" t="s">
        <v>102</v>
      </c>
      <c r="AD449" s="50" t="s">
        <v>102</v>
      </c>
      <c r="AE449" s="66">
        <v>15000000</v>
      </c>
      <c r="AF449" s="50" t="s">
        <v>3198</v>
      </c>
      <c r="AG449" s="50" t="s">
        <v>5448</v>
      </c>
      <c r="AH449" s="67">
        <v>10000</v>
      </c>
      <c r="AI449" s="67" t="s">
        <v>6630</v>
      </c>
      <c r="AJ449" s="50">
        <v>200</v>
      </c>
      <c r="AK449" s="50" t="s">
        <v>6852</v>
      </c>
      <c r="AL449" s="50" t="s">
        <v>4706</v>
      </c>
      <c r="AM449" s="55"/>
      <c r="AN449" s="50">
        <v>1</v>
      </c>
      <c r="AO449" s="55"/>
      <c r="AP449" s="50" t="s">
        <v>6853</v>
      </c>
    </row>
    <row r="450" spans="1:42" ht="95.25" customHeight="1">
      <c r="A450" s="24">
        <f t="shared" si="0"/>
        <v>449</v>
      </c>
      <c r="B450" s="50" t="s">
        <v>6854</v>
      </c>
      <c r="C450" s="50" t="s">
        <v>6855</v>
      </c>
      <c r="D450" s="50" t="s">
        <v>6856</v>
      </c>
      <c r="E450" s="50" t="s">
        <v>6857</v>
      </c>
      <c r="F450" s="49" t="s">
        <v>6858</v>
      </c>
      <c r="G450" s="50" t="s">
        <v>3180</v>
      </c>
      <c r="H450" s="50" t="s">
        <v>6855</v>
      </c>
      <c r="I450" s="50" t="s">
        <v>6855</v>
      </c>
      <c r="J450" s="50" t="s">
        <v>6859</v>
      </c>
      <c r="K450" s="50" t="s">
        <v>102</v>
      </c>
      <c r="L450" s="50" t="s">
        <v>102</v>
      </c>
      <c r="M450" s="50" t="s">
        <v>102</v>
      </c>
      <c r="N450" s="50" t="s">
        <v>102</v>
      </c>
      <c r="O450" s="50" t="s">
        <v>102</v>
      </c>
      <c r="P450" s="50" t="s">
        <v>102</v>
      </c>
      <c r="Q450" s="50" t="s">
        <v>102</v>
      </c>
      <c r="R450" s="50" t="s">
        <v>102</v>
      </c>
      <c r="S450" s="50">
        <v>2018</v>
      </c>
      <c r="T450" s="48" t="s">
        <v>4706</v>
      </c>
      <c r="U450" s="68"/>
      <c r="V450" s="113">
        <v>2120800</v>
      </c>
      <c r="W450" s="66">
        <v>0</v>
      </c>
      <c r="X450" s="68"/>
      <c r="Y450" s="50" t="s">
        <v>5636</v>
      </c>
      <c r="Z450" s="69"/>
      <c r="AA450" s="50" t="s">
        <v>73</v>
      </c>
      <c r="AB450" s="67">
        <v>7000000</v>
      </c>
      <c r="AC450" s="50" t="s">
        <v>102</v>
      </c>
      <c r="AD450" s="50" t="s">
        <v>102</v>
      </c>
      <c r="AE450" s="66">
        <v>16000000</v>
      </c>
      <c r="AF450" s="50" t="s">
        <v>3198</v>
      </c>
      <c r="AG450" s="50" t="s">
        <v>6860</v>
      </c>
      <c r="AH450" s="67">
        <v>18000</v>
      </c>
      <c r="AI450" s="67" t="s">
        <v>4711</v>
      </c>
      <c r="AJ450" s="50">
        <v>250</v>
      </c>
      <c r="AK450" s="50" t="s">
        <v>6861</v>
      </c>
      <c r="AL450" s="50" t="s">
        <v>4706</v>
      </c>
      <c r="AM450" s="50"/>
      <c r="AN450" s="50">
        <v>2</v>
      </c>
      <c r="AO450" s="55"/>
      <c r="AP450" s="50" t="s">
        <v>6862</v>
      </c>
    </row>
    <row r="451" spans="1:42" ht="95.25" customHeight="1">
      <c r="A451" s="24">
        <f t="shared" si="0"/>
        <v>450</v>
      </c>
      <c r="B451" s="50" t="s">
        <v>6863</v>
      </c>
      <c r="C451" s="50" t="s">
        <v>6864</v>
      </c>
      <c r="D451" s="50" t="s">
        <v>6865</v>
      </c>
      <c r="E451" s="50" t="s">
        <v>6866</v>
      </c>
      <c r="F451" s="49" t="s">
        <v>6867</v>
      </c>
      <c r="G451" s="50" t="s">
        <v>3193</v>
      </c>
      <c r="H451" s="50" t="s">
        <v>6864</v>
      </c>
      <c r="I451" s="50" t="s">
        <v>6864</v>
      </c>
      <c r="J451" s="50" t="s">
        <v>6868</v>
      </c>
      <c r="K451" s="50" t="s">
        <v>102</v>
      </c>
      <c r="L451" s="50" t="s">
        <v>102</v>
      </c>
      <c r="M451" s="50" t="s">
        <v>102</v>
      </c>
      <c r="N451" s="50" t="s">
        <v>102</v>
      </c>
      <c r="O451" s="50" t="s">
        <v>102</v>
      </c>
      <c r="P451" s="50" t="s">
        <v>102</v>
      </c>
      <c r="Q451" s="50" t="s">
        <v>102</v>
      </c>
      <c r="R451" s="50" t="s">
        <v>102</v>
      </c>
      <c r="S451" s="50">
        <v>2020</v>
      </c>
      <c r="T451" s="48" t="s">
        <v>4706</v>
      </c>
      <c r="U451" s="68"/>
      <c r="V451" s="114"/>
      <c r="W451" s="66">
        <v>0</v>
      </c>
      <c r="X451" s="68"/>
      <c r="Y451" s="50" t="s">
        <v>5636</v>
      </c>
      <c r="Z451" s="55"/>
      <c r="AA451" s="60" t="s">
        <v>73</v>
      </c>
      <c r="AB451" s="67">
        <v>5000000</v>
      </c>
      <c r="AC451" s="50" t="s">
        <v>102</v>
      </c>
      <c r="AD451" s="50" t="s">
        <v>102</v>
      </c>
      <c r="AE451" s="66">
        <v>7500000</v>
      </c>
      <c r="AF451" s="50" t="s">
        <v>3198</v>
      </c>
      <c r="AG451" s="50" t="s">
        <v>6869</v>
      </c>
      <c r="AH451" s="67">
        <v>15000</v>
      </c>
      <c r="AI451" s="67" t="s">
        <v>4711</v>
      </c>
      <c r="AJ451" s="50">
        <v>100</v>
      </c>
      <c r="AK451" s="50" t="s">
        <v>105</v>
      </c>
      <c r="AL451" s="50" t="s">
        <v>4706</v>
      </c>
      <c r="AM451" s="55"/>
      <c r="AN451" s="50">
        <v>2</v>
      </c>
      <c r="AO451" s="55"/>
      <c r="AP451" s="50" t="s">
        <v>102</v>
      </c>
    </row>
    <row r="452" spans="1:42" ht="95.25" customHeight="1">
      <c r="A452" s="24">
        <f t="shared" si="0"/>
        <v>451</v>
      </c>
      <c r="B452" s="50" t="s">
        <v>6870</v>
      </c>
      <c r="C452" s="50" t="s">
        <v>6871</v>
      </c>
      <c r="D452" s="50" t="s">
        <v>6872</v>
      </c>
      <c r="E452" s="50" t="s">
        <v>6873</v>
      </c>
      <c r="F452" s="49" t="s">
        <v>6874</v>
      </c>
      <c r="G452" s="50" t="s">
        <v>3180</v>
      </c>
      <c r="H452" s="50" t="s">
        <v>6871</v>
      </c>
      <c r="I452" s="50" t="s">
        <v>6871</v>
      </c>
      <c r="J452" s="50" t="s">
        <v>6875</v>
      </c>
      <c r="K452" s="50" t="s">
        <v>102</v>
      </c>
      <c r="L452" s="50" t="s">
        <v>102</v>
      </c>
      <c r="M452" s="50" t="s">
        <v>102</v>
      </c>
      <c r="N452" s="50" t="s">
        <v>102</v>
      </c>
      <c r="O452" s="50" t="s">
        <v>102</v>
      </c>
      <c r="P452" s="50" t="s">
        <v>102</v>
      </c>
      <c r="Q452" s="50" t="s">
        <v>102</v>
      </c>
      <c r="R452" s="50" t="s">
        <v>102</v>
      </c>
      <c r="S452" s="50">
        <v>2019</v>
      </c>
      <c r="T452" s="48" t="s">
        <v>4706</v>
      </c>
      <c r="U452" s="68"/>
      <c r="V452" s="113">
        <v>540000</v>
      </c>
      <c r="W452" s="66">
        <v>3610000</v>
      </c>
      <c r="X452" s="68"/>
      <c r="Y452" s="50" t="s">
        <v>4707</v>
      </c>
      <c r="Z452" s="55"/>
      <c r="AA452" s="60" t="s">
        <v>73</v>
      </c>
      <c r="AB452" s="67">
        <v>20000000</v>
      </c>
      <c r="AC452" s="50" t="s">
        <v>102</v>
      </c>
      <c r="AD452" s="50" t="s">
        <v>102</v>
      </c>
      <c r="AE452" s="66">
        <v>25000000</v>
      </c>
      <c r="AF452" s="50" t="s">
        <v>3206</v>
      </c>
      <c r="AG452" s="50" t="s">
        <v>5287</v>
      </c>
      <c r="AH452" s="67" t="s">
        <v>6876</v>
      </c>
      <c r="AI452" s="67" t="s">
        <v>6877</v>
      </c>
      <c r="AJ452" s="50">
        <v>50</v>
      </c>
      <c r="AK452" s="50" t="s">
        <v>74</v>
      </c>
      <c r="AL452" s="50" t="s">
        <v>4706</v>
      </c>
      <c r="AM452" s="55"/>
      <c r="AN452" s="50">
        <v>2</v>
      </c>
      <c r="AO452" s="55"/>
      <c r="AP452" s="50" t="s">
        <v>6878</v>
      </c>
    </row>
    <row r="453" spans="1:42" ht="95.25" customHeight="1">
      <c r="A453" s="24">
        <f t="shared" si="0"/>
        <v>452</v>
      </c>
      <c r="B453" s="50" t="s">
        <v>11425</v>
      </c>
      <c r="C453" s="50" t="s">
        <v>6880</v>
      </c>
      <c r="D453" s="50" t="s">
        <v>1554</v>
      </c>
      <c r="E453" s="50" t="s">
        <v>6881</v>
      </c>
      <c r="F453" s="49" t="s">
        <v>11426</v>
      </c>
      <c r="G453" s="50" t="s">
        <v>3193</v>
      </c>
      <c r="H453" s="50" t="s">
        <v>6880</v>
      </c>
      <c r="I453" s="50" t="s">
        <v>6880</v>
      </c>
      <c r="J453" s="50" t="s">
        <v>1556</v>
      </c>
      <c r="K453" s="50" t="s">
        <v>102</v>
      </c>
      <c r="L453" s="50" t="s">
        <v>102</v>
      </c>
      <c r="M453" s="50" t="s">
        <v>102</v>
      </c>
      <c r="N453" s="50" t="s">
        <v>102</v>
      </c>
      <c r="O453" s="50" t="s">
        <v>102</v>
      </c>
      <c r="P453" s="50" t="s">
        <v>102</v>
      </c>
      <c r="Q453" s="50" t="s">
        <v>102</v>
      </c>
      <c r="R453" s="50" t="s">
        <v>102</v>
      </c>
      <c r="S453" s="50">
        <v>20115</v>
      </c>
      <c r="T453" s="48" t="s">
        <v>4706</v>
      </c>
      <c r="U453" s="68">
        <v>180000</v>
      </c>
      <c r="V453" s="114"/>
      <c r="W453" s="66">
        <v>0</v>
      </c>
      <c r="X453" s="68"/>
      <c r="Y453" s="50" t="s">
        <v>5636</v>
      </c>
      <c r="Z453" s="55"/>
      <c r="AA453" s="60" t="s">
        <v>73</v>
      </c>
      <c r="AB453" s="67">
        <v>5000000</v>
      </c>
      <c r="AC453" s="50" t="s">
        <v>102</v>
      </c>
      <c r="AD453" s="50" t="s">
        <v>102</v>
      </c>
      <c r="AE453" s="66">
        <v>5000000</v>
      </c>
      <c r="AF453" s="50" t="s">
        <v>3198</v>
      </c>
      <c r="AG453" s="50" t="s">
        <v>6882</v>
      </c>
      <c r="AH453" s="67">
        <v>8000</v>
      </c>
      <c r="AI453" s="67" t="s">
        <v>6652</v>
      </c>
      <c r="AJ453" s="50">
        <v>100</v>
      </c>
      <c r="AK453" s="50" t="s">
        <v>6852</v>
      </c>
      <c r="AL453" s="50" t="s">
        <v>4706</v>
      </c>
      <c r="AM453" s="55"/>
      <c r="AN453" s="50">
        <v>1</v>
      </c>
      <c r="AO453" s="55"/>
      <c r="AP453" s="50" t="s">
        <v>102</v>
      </c>
    </row>
    <row r="454" spans="1:42" ht="95.25" customHeight="1">
      <c r="A454" s="24">
        <f t="shared" si="0"/>
        <v>453</v>
      </c>
      <c r="B454" s="50" t="s">
        <v>6883</v>
      </c>
      <c r="C454" s="50" t="s">
        <v>6884</v>
      </c>
      <c r="D454" s="50" t="s">
        <v>6885</v>
      </c>
      <c r="E454" s="50" t="s">
        <v>6886</v>
      </c>
      <c r="F454" s="49" t="s">
        <v>6887</v>
      </c>
      <c r="G454" s="50" t="s">
        <v>3193</v>
      </c>
      <c r="H454" s="50" t="s">
        <v>6884</v>
      </c>
      <c r="I454" s="50" t="s">
        <v>6884</v>
      </c>
      <c r="J454" s="50" t="s">
        <v>6888</v>
      </c>
      <c r="K454" s="50" t="s">
        <v>102</v>
      </c>
      <c r="L454" s="50" t="s">
        <v>102</v>
      </c>
      <c r="M454" s="50" t="s">
        <v>102</v>
      </c>
      <c r="N454" s="50" t="s">
        <v>102</v>
      </c>
      <c r="O454" s="50" t="s">
        <v>102</v>
      </c>
      <c r="P454" s="50" t="s">
        <v>102</v>
      </c>
      <c r="Q454" s="50" t="s">
        <v>102</v>
      </c>
      <c r="R454" s="50" t="s">
        <v>102</v>
      </c>
      <c r="S454" s="50">
        <v>2017</v>
      </c>
      <c r="T454" s="48" t="s">
        <v>4706</v>
      </c>
      <c r="U454" s="68">
        <v>50000</v>
      </c>
      <c r="V454" s="113">
        <v>150000</v>
      </c>
      <c r="W454" s="66">
        <v>19850000</v>
      </c>
      <c r="X454" s="68"/>
      <c r="Y454" s="50" t="s">
        <v>5636</v>
      </c>
      <c r="Z454" s="55"/>
      <c r="AA454" s="60" t="s">
        <v>73</v>
      </c>
      <c r="AB454" s="67">
        <v>2000000</v>
      </c>
      <c r="AC454" s="50" t="s">
        <v>102</v>
      </c>
      <c r="AD454" s="50" t="s">
        <v>102</v>
      </c>
      <c r="AE454" s="66">
        <v>10000000</v>
      </c>
      <c r="AF454" s="50" t="s">
        <v>3206</v>
      </c>
      <c r="AG454" s="50" t="s">
        <v>6779</v>
      </c>
      <c r="AH454" s="67" t="s">
        <v>6889</v>
      </c>
      <c r="AI454" s="67" t="s">
        <v>4711</v>
      </c>
      <c r="AJ454" s="50">
        <v>4</v>
      </c>
      <c r="AK454" s="50" t="s">
        <v>105</v>
      </c>
      <c r="AL454" s="50" t="s">
        <v>4706</v>
      </c>
      <c r="AM454" s="55"/>
      <c r="AN454" s="50">
        <v>1</v>
      </c>
      <c r="AO454" s="55"/>
      <c r="AP454" s="50" t="s">
        <v>102</v>
      </c>
    </row>
    <row r="455" spans="1:42" ht="95.25" customHeight="1">
      <c r="A455" s="24">
        <f t="shared" si="0"/>
        <v>454</v>
      </c>
      <c r="B455" s="50" t="s">
        <v>6890</v>
      </c>
      <c r="C455" s="50" t="s">
        <v>6891</v>
      </c>
      <c r="D455" s="50" t="s">
        <v>6892</v>
      </c>
      <c r="E455" s="49" t="s">
        <v>6893</v>
      </c>
      <c r="F455" s="49" t="s">
        <v>1608</v>
      </c>
      <c r="G455" s="50" t="s">
        <v>3180</v>
      </c>
      <c r="H455" s="50" t="s">
        <v>6891</v>
      </c>
      <c r="I455" s="50" t="s">
        <v>6891</v>
      </c>
      <c r="J455" s="50" t="s">
        <v>6894</v>
      </c>
      <c r="K455" s="50" t="s">
        <v>102</v>
      </c>
      <c r="L455" s="50" t="s">
        <v>102</v>
      </c>
      <c r="M455" s="50" t="s">
        <v>102</v>
      </c>
      <c r="N455" s="50" t="s">
        <v>102</v>
      </c>
      <c r="O455" s="50" t="s">
        <v>102</v>
      </c>
      <c r="P455" s="50" t="s">
        <v>102</v>
      </c>
      <c r="Q455" s="50" t="s">
        <v>102</v>
      </c>
      <c r="R455" s="50" t="s">
        <v>102</v>
      </c>
      <c r="S455" s="50">
        <v>2018</v>
      </c>
      <c r="T455" s="48" t="s">
        <v>4706</v>
      </c>
      <c r="U455" s="68">
        <v>240000</v>
      </c>
      <c r="V455" s="114"/>
      <c r="W455" s="66">
        <v>0</v>
      </c>
      <c r="X455" s="68"/>
      <c r="Y455" s="50" t="s">
        <v>5636</v>
      </c>
      <c r="Z455" s="55"/>
      <c r="AA455" s="60" t="s">
        <v>73</v>
      </c>
      <c r="AB455" s="67">
        <v>5000000</v>
      </c>
      <c r="AC455" s="50" t="s">
        <v>102</v>
      </c>
      <c r="AD455" s="50" t="s">
        <v>102</v>
      </c>
      <c r="AE455" s="66">
        <v>15000000</v>
      </c>
      <c r="AF455" s="50" t="s">
        <v>3198</v>
      </c>
      <c r="AG455" s="50" t="s">
        <v>6895</v>
      </c>
      <c r="AH455" s="67" t="s">
        <v>6896</v>
      </c>
      <c r="AI455" s="67" t="s">
        <v>6897</v>
      </c>
      <c r="AJ455" s="50">
        <v>30</v>
      </c>
      <c r="AK455" s="50" t="s">
        <v>6898</v>
      </c>
      <c r="AL455" s="50" t="s">
        <v>4706</v>
      </c>
      <c r="AM455" s="55"/>
      <c r="AN455" s="50">
        <v>2</v>
      </c>
      <c r="AO455" s="55"/>
      <c r="AP455" s="50" t="s">
        <v>102</v>
      </c>
    </row>
    <row r="456" spans="1:42" ht="95.25" customHeight="1">
      <c r="A456" s="24">
        <f t="shared" si="0"/>
        <v>455</v>
      </c>
      <c r="B456" s="50" t="s">
        <v>6899</v>
      </c>
      <c r="C456" s="50" t="s">
        <v>6900</v>
      </c>
      <c r="D456" s="50" t="s">
        <v>6901</v>
      </c>
      <c r="E456" s="50" t="s">
        <v>6902</v>
      </c>
      <c r="F456" s="49" t="s">
        <v>6903</v>
      </c>
      <c r="G456" s="50" t="s">
        <v>3193</v>
      </c>
      <c r="H456" s="50" t="s">
        <v>6900</v>
      </c>
      <c r="I456" s="50" t="s">
        <v>6900</v>
      </c>
      <c r="J456" s="50" t="s">
        <v>6904</v>
      </c>
      <c r="K456" s="50" t="s">
        <v>102</v>
      </c>
      <c r="L456" s="50" t="s">
        <v>6905</v>
      </c>
      <c r="M456" s="50" t="s">
        <v>102</v>
      </c>
      <c r="N456" s="50" t="s">
        <v>11427</v>
      </c>
      <c r="O456" s="50" t="s">
        <v>6907</v>
      </c>
      <c r="P456" s="50" t="s">
        <v>102</v>
      </c>
      <c r="Q456" s="50">
        <v>7120032640316</v>
      </c>
      <c r="R456" s="50" t="s">
        <v>102</v>
      </c>
      <c r="S456" s="50">
        <v>2015</v>
      </c>
      <c r="T456" s="48" t="s">
        <v>4706</v>
      </c>
      <c r="U456" s="68">
        <v>1126000</v>
      </c>
      <c r="V456" s="114"/>
      <c r="W456" s="66">
        <v>448193000</v>
      </c>
      <c r="X456" s="68"/>
      <c r="Y456" s="50" t="s">
        <v>4707</v>
      </c>
      <c r="Z456" s="55"/>
      <c r="AA456" s="60" t="s">
        <v>73</v>
      </c>
      <c r="AB456" s="67">
        <v>50000000</v>
      </c>
      <c r="AC456" s="50" t="s">
        <v>102</v>
      </c>
      <c r="AD456" s="50" t="s">
        <v>102</v>
      </c>
      <c r="AE456" s="66">
        <v>250000000</v>
      </c>
      <c r="AF456" s="50" t="s">
        <v>3198</v>
      </c>
      <c r="AG456" s="50" t="s">
        <v>6908</v>
      </c>
      <c r="AH456" s="67" t="s">
        <v>6909</v>
      </c>
      <c r="AI456" s="67" t="s">
        <v>4711</v>
      </c>
      <c r="AJ456" s="50">
        <v>1200</v>
      </c>
      <c r="AK456" s="50" t="s">
        <v>295</v>
      </c>
      <c r="AL456" s="50" t="s">
        <v>4706</v>
      </c>
      <c r="AM456" s="55"/>
      <c r="AN456" s="50">
        <v>8</v>
      </c>
      <c r="AO456" s="55"/>
      <c r="AP456" s="50" t="s">
        <v>6911</v>
      </c>
    </row>
    <row r="457" spans="1:42" ht="95.25" customHeight="1">
      <c r="A457" s="24">
        <f t="shared" si="0"/>
        <v>456</v>
      </c>
      <c r="B457" s="50" t="s">
        <v>6912</v>
      </c>
      <c r="C457" s="50" t="s">
        <v>6913</v>
      </c>
      <c r="D457" s="50" t="s">
        <v>6914</v>
      </c>
      <c r="E457" s="50" t="s">
        <v>6915</v>
      </c>
      <c r="F457" s="55"/>
      <c r="G457" s="50" t="s">
        <v>3180</v>
      </c>
      <c r="H457" s="50" t="s">
        <v>6913</v>
      </c>
      <c r="I457" s="50" t="s">
        <v>6913</v>
      </c>
      <c r="J457" s="50" t="s">
        <v>6916</v>
      </c>
      <c r="K457" s="50" t="s">
        <v>102</v>
      </c>
      <c r="L457" s="50" t="s">
        <v>102</v>
      </c>
      <c r="M457" s="50" t="s">
        <v>102</v>
      </c>
      <c r="N457" s="50" t="s">
        <v>102</v>
      </c>
      <c r="O457" s="50" t="s">
        <v>102</v>
      </c>
      <c r="P457" s="50" t="s">
        <v>102</v>
      </c>
      <c r="Q457" s="50" t="s">
        <v>102</v>
      </c>
      <c r="R457" s="50" t="s">
        <v>102</v>
      </c>
      <c r="S457" s="50">
        <v>2017</v>
      </c>
      <c r="T457" s="48" t="s">
        <v>4706</v>
      </c>
      <c r="U457" s="68"/>
      <c r="V457" s="114"/>
      <c r="W457" s="66">
        <v>15000000</v>
      </c>
      <c r="X457" s="68"/>
      <c r="Y457" s="50" t="s">
        <v>5636</v>
      </c>
      <c r="Z457" s="55"/>
      <c r="AA457" s="60" t="s">
        <v>73</v>
      </c>
      <c r="AB457" s="67">
        <v>20000000</v>
      </c>
      <c r="AC457" s="50" t="s">
        <v>102</v>
      </c>
      <c r="AD457" s="50" t="s">
        <v>102</v>
      </c>
      <c r="AE457" s="66">
        <v>25000000</v>
      </c>
      <c r="AF457" s="50" t="s">
        <v>3206</v>
      </c>
      <c r="AG457" s="50" t="s">
        <v>6327</v>
      </c>
      <c r="AH457" s="67" t="s">
        <v>6917</v>
      </c>
      <c r="AI457" s="67" t="s">
        <v>4711</v>
      </c>
      <c r="AJ457" s="50">
        <v>350</v>
      </c>
      <c r="AK457" s="50" t="s">
        <v>547</v>
      </c>
      <c r="AL457" s="50" t="s">
        <v>4706</v>
      </c>
      <c r="AM457" s="55"/>
      <c r="AN457" s="50">
        <v>2</v>
      </c>
      <c r="AO457" s="55"/>
      <c r="AP457" s="50" t="s">
        <v>102</v>
      </c>
    </row>
    <row r="458" spans="1:42" ht="95.25" customHeight="1">
      <c r="A458" s="24">
        <f t="shared" si="0"/>
        <v>457</v>
      </c>
      <c r="B458" s="50" t="s">
        <v>6918</v>
      </c>
      <c r="C458" s="50" t="s">
        <v>6919</v>
      </c>
      <c r="D458" s="50" t="s">
        <v>6920</v>
      </c>
      <c r="E458" s="50" t="s">
        <v>6921</v>
      </c>
      <c r="F458" s="49" t="s">
        <v>6922</v>
      </c>
      <c r="G458" s="50" t="s">
        <v>3180</v>
      </c>
      <c r="H458" s="50" t="s">
        <v>6919</v>
      </c>
      <c r="I458" s="50" t="s">
        <v>6919</v>
      </c>
      <c r="J458" s="50" t="s">
        <v>6923</v>
      </c>
      <c r="K458" s="50" t="s">
        <v>102</v>
      </c>
      <c r="L458" s="50" t="s">
        <v>102</v>
      </c>
      <c r="M458" s="50" t="s">
        <v>102</v>
      </c>
      <c r="N458" s="50" t="s">
        <v>102</v>
      </c>
      <c r="O458" s="50" t="s">
        <v>102</v>
      </c>
      <c r="P458" s="50" t="s">
        <v>102</v>
      </c>
      <c r="Q458" s="50" t="s">
        <v>102</v>
      </c>
      <c r="R458" s="50" t="s">
        <v>102</v>
      </c>
      <c r="S458" s="50">
        <v>2015</v>
      </c>
      <c r="T458" s="48" t="s">
        <v>4706</v>
      </c>
      <c r="U458" s="68">
        <v>1170000</v>
      </c>
      <c r="V458" s="113">
        <v>185000</v>
      </c>
      <c r="W458" s="66">
        <v>0</v>
      </c>
      <c r="X458" s="68"/>
      <c r="Y458" s="50" t="s">
        <v>4707</v>
      </c>
      <c r="Z458" s="55"/>
      <c r="AA458" s="60" t="s">
        <v>73</v>
      </c>
      <c r="AB458" s="67">
        <v>15000000</v>
      </c>
      <c r="AC458" s="50" t="s">
        <v>102</v>
      </c>
      <c r="AD458" s="50" t="s">
        <v>102</v>
      </c>
      <c r="AE458" s="66">
        <v>15000000</v>
      </c>
      <c r="AF458" s="50" t="s">
        <v>3206</v>
      </c>
      <c r="AG458" s="50" t="s">
        <v>6924</v>
      </c>
      <c r="AH458" s="67">
        <v>175000</v>
      </c>
      <c r="AI458" s="67" t="s">
        <v>6877</v>
      </c>
      <c r="AJ458" s="50">
        <v>20</v>
      </c>
      <c r="AK458" s="50" t="s">
        <v>547</v>
      </c>
      <c r="AL458" s="50" t="s">
        <v>4706</v>
      </c>
      <c r="AM458" s="55"/>
      <c r="AN458" s="50">
        <v>2</v>
      </c>
      <c r="AO458" s="55"/>
      <c r="AP458" s="50" t="s">
        <v>102</v>
      </c>
    </row>
    <row r="459" spans="1:42" ht="95.25" customHeight="1">
      <c r="A459" s="24">
        <f t="shared" si="0"/>
        <v>458</v>
      </c>
      <c r="B459" s="50" t="s">
        <v>6925</v>
      </c>
      <c r="C459" s="50" t="s">
        <v>6926</v>
      </c>
      <c r="D459" s="50" t="s">
        <v>6927</v>
      </c>
      <c r="E459" s="50" t="s">
        <v>1917</v>
      </c>
      <c r="F459" s="49" t="s">
        <v>6928</v>
      </c>
      <c r="G459" s="50" t="s">
        <v>3180</v>
      </c>
      <c r="H459" s="50" t="s">
        <v>6926</v>
      </c>
      <c r="I459" s="50" t="s">
        <v>6926</v>
      </c>
      <c r="J459" s="50" t="s">
        <v>6929</v>
      </c>
      <c r="K459" s="50" t="s">
        <v>102</v>
      </c>
      <c r="L459" s="50" t="s">
        <v>102</v>
      </c>
      <c r="M459" s="50" t="s">
        <v>102</v>
      </c>
      <c r="N459" s="50" t="s">
        <v>102</v>
      </c>
      <c r="O459" s="50" t="s">
        <v>102</v>
      </c>
      <c r="P459" s="50" t="s">
        <v>102</v>
      </c>
      <c r="Q459" s="50" t="s">
        <v>102</v>
      </c>
      <c r="R459" s="50" t="s">
        <v>102</v>
      </c>
      <c r="S459" s="50">
        <v>2018</v>
      </c>
      <c r="T459" s="48" t="s">
        <v>4706</v>
      </c>
      <c r="U459" s="68"/>
      <c r="V459" s="113">
        <v>24000</v>
      </c>
      <c r="W459" s="68"/>
      <c r="X459" s="68"/>
      <c r="Y459" s="50" t="s">
        <v>5636</v>
      </c>
      <c r="Z459" s="55"/>
      <c r="AA459" s="60" t="s">
        <v>73</v>
      </c>
      <c r="AB459" s="67">
        <v>3000000</v>
      </c>
      <c r="AC459" s="50" t="s">
        <v>102</v>
      </c>
      <c r="AD459" s="50" t="s">
        <v>102</v>
      </c>
      <c r="AE459" s="66">
        <v>5000000</v>
      </c>
      <c r="AF459" s="50" t="s">
        <v>3198</v>
      </c>
      <c r="AG459" s="50" t="s">
        <v>6930</v>
      </c>
      <c r="AH459" s="67">
        <v>10000</v>
      </c>
      <c r="AI459" s="67" t="s">
        <v>6931</v>
      </c>
      <c r="AJ459" s="50">
        <v>200</v>
      </c>
      <c r="AK459" s="50" t="s">
        <v>105</v>
      </c>
      <c r="AL459" s="50" t="s">
        <v>4706</v>
      </c>
      <c r="AM459" s="55"/>
      <c r="AN459" s="50">
        <v>1</v>
      </c>
      <c r="AO459" s="55"/>
      <c r="AP459" s="50" t="s">
        <v>102</v>
      </c>
    </row>
    <row r="460" spans="1:42" ht="95.25" customHeight="1">
      <c r="A460" s="24">
        <f t="shared" si="0"/>
        <v>459</v>
      </c>
      <c r="B460" s="50" t="s">
        <v>6932</v>
      </c>
      <c r="C460" s="50" t="s">
        <v>6933</v>
      </c>
      <c r="D460" s="50" t="s">
        <v>6934</v>
      </c>
      <c r="E460" s="49" t="s">
        <v>6935</v>
      </c>
      <c r="F460" s="55"/>
      <c r="G460" s="50" t="s">
        <v>3180</v>
      </c>
      <c r="H460" s="50" t="s">
        <v>6933</v>
      </c>
      <c r="I460" s="50" t="s">
        <v>6933</v>
      </c>
      <c r="J460" s="50" t="s">
        <v>6936</v>
      </c>
      <c r="K460" s="50" t="s">
        <v>102</v>
      </c>
      <c r="L460" s="50" t="s">
        <v>102</v>
      </c>
      <c r="M460" s="50" t="s">
        <v>102</v>
      </c>
      <c r="N460" s="50" t="s">
        <v>102</v>
      </c>
      <c r="O460" s="50" t="s">
        <v>102</v>
      </c>
      <c r="P460" s="50" t="s">
        <v>102</v>
      </c>
      <c r="Q460" s="50" t="s">
        <v>102</v>
      </c>
      <c r="R460" s="50" t="s">
        <v>102</v>
      </c>
      <c r="S460" s="50">
        <v>2019</v>
      </c>
      <c r="T460" s="48" t="s">
        <v>4706</v>
      </c>
      <c r="U460" s="68"/>
      <c r="V460" s="113">
        <v>102000</v>
      </c>
      <c r="W460" s="68"/>
      <c r="X460" s="68"/>
      <c r="Y460" s="50" t="s">
        <v>5636</v>
      </c>
      <c r="Z460" s="55"/>
      <c r="AA460" s="60" t="s">
        <v>73</v>
      </c>
      <c r="AB460" s="67">
        <v>10000000</v>
      </c>
      <c r="AC460" s="50" t="s">
        <v>102</v>
      </c>
      <c r="AD460" s="50" t="s">
        <v>102</v>
      </c>
      <c r="AE460" s="66">
        <v>20000000</v>
      </c>
      <c r="AF460" s="50" t="s">
        <v>3198</v>
      </c>
      <c r="AG460" s="50" t="s">
        <v>5448</v>
      </c>
      <c r="AH460" s="67">
        <v>30000</v>
      </c>
      <c r="AI460" s="67" t="s">
        <v>4711</v>
      </c>
      <c r="AJ460" s="50">
        <v>150</v>
      </c>
      <c r="AK460" s="50" t="s">
        <v>105</v>
      </c>
      <c r="AL460" s="50" t="s">
        <v>4706</v>
      </c>
      <c r="AM460" s="55"/>
      <c r="AN460" s="50">
        <v>1</v>
      </c>
      <c r="AO460" s="55"/>
      <c r="AP460" s="50" t="s">
        <v>102</v>
      </c>
    </row>
    <row r="461" spans="1:42" ht="95.25" customHeight="1">
      <c r="A461" s="24">
        <f t="shared" si="0"/>
        <v>460</v>
      </c>
      <c r="B461" s="50" t="s">
        <v>6937</v>
      </c>
      <c r="C461" s="50" t="s">
        <v>6938</v>
      </c>
      <c r="D461" s="50" t="s">
        <v>6939</v>
      </c>
      <c r="E461" s="50" t="s">
        <v>6940</v>
      </c>
      <c r="F461" s="49" t="s">
        <v>6941</v>
      </c>
      <c r="G461" s="50" t="s">
        <v>3193</v>
      </c>
      <c r="H461" s="50" t="s">
        <v>6938</v>
      </c>
      <c r="I461" s="50" t="s">
        <v>6938</v>
      </c>
      <c r="J461" s="50" t="s">
        <v>6942</v>
      </c>
      <c r="K461" s="50" t="s">
        <v>102</v>
      </c>
      <c r="L461" s="50" t="s">
        <v>102</v>
      </c>
      <c r="M461" s="50" t="s">
        <v>102</v>
      </c>
      <c r="N461" s="50" t="s">
        <v>102</v>
      </c>
      <c r="O461" s="50" t="s">
        <v>102</v>
      </c>
      <c r="P461" s="50" t="s">
        <v>102</v>
      </c>
      <c r="Q461" s="50" t="s">
        <v>102</v>
      </c>
      <c r="R461" s="50" t="s">
        <v>102</v>
      </c>
      <c r="S461" s="50">
        <v>2016</v>
      </c>
      <c r="T461" s="48" t="s">
        <v>4706</v>
      </c>
      <c r="U461" s="68"/>
      <c r="V461" s="114">
        <v>10445000</v>
      </c>
      <c r="W461" s="68"/>
      <c r="X461" s="68"/>
      <c r="Y461" s="50" t="s">
        <v>4707</v>
      </c>
      <c r="Z461" s="55"/>
      <c r="AA461" s="60" t="s">
        <v>73</v>
      </c>
      <c r="AB461" s="67">
        <v>25000000</v>
      </c>
      <c r="AC461" s="50" t="s">
        <v>102</v>
      </c>
      <c r="AD461" s="50" t="s">
        <v>102</v>
      </c>
      <c r="AE461" s="66">
        <v>75000000</v>
      </c>
      <c r="AF461" s="50" t="s">
        <v>3186</v>
      </c>
      <c r="AG461" s="50" t="s">
        <v>6943</v>
      </c>
      <c r="AH461" s="67" t="s">
        <v>6944</v>
      </c>
      <c r="AI461" s="67" t="s">
        <v>4711</v>
      </c>
      <c r="AJ461" s="50">
        <v>100</v>
      </c>
      <c r="AK461" s="50" t="s">
        <v>295</v>
      </c>
      <c r="AL461" s="50" t="s">
        <v>4706</v>
      </c>
      <c r="AM461" s="55"/>
      <c r="AN461" s="50">
        <v>3</v>
      </c>
      <c r="AO461" s="55"/>
      <c r="AP461" s="50" t="s">
        <v>6945</v>
      </c>
    </row>
    <row r="462" spans="1:42" ht="95.25" customHeight="1">
      <c r="A462" s="24">
        <f t="shared" si="0"/>
        <v>461</v>
      </c>
      <c r="B462" s="50" t="s">
        <v>6946</v>
      </c>
      <c r="C462" s="50" t="s">
        <v>6947</v>
      </c>
      <c r="D462" s="50" t="s">
        <v>1022</v>
      </c>
      <c r="E462" s="50" t="s">
        <v>6948</v>
      </c>
      <c r="F462" s="49" t="s">
        <v>6949</v>
      </c>
      <c r="G462" s="50" t="s">
        <v>3180</v>
      </c>
      <c r="H462" s="50" t="s">
        <v>6947</v>
      </c>
      <c r="I462" s="50" t="s">
        <v>6947</v>
      </c>
      <c r="J462" s="50" t="s">
        <v>6950</v>
      </c>
      <c r="K462" s="50" t="s">
        <v>102</v>
      </c>
      <c r="L462" s="50" t="s">
        <v>6951</v>
      </c>
      <c r="M462" s="50" t="s">
        <v>102</v>
      </c>
      <c r="N462" s="50" t="s">
        <v>102</v>
      </c>
      <c r="O462" s="50" t="s">
        <v>102</v>
      </c>
      <c r="P462" s="50" t="s">
        <v>102</v>
      </c>
      <c r="Q462" s="50" t="s">
        <v>102</v>
      </c>
      <c r="R462" s="50" t="s">
        <v>102</v>
      </c>
      <c r="S462" s="50">
        <v>2017</v>
      </c>
      <c r="T462" s="48" t="s">
        <v>4706</v>
      </c>
      <c r="U462" s="68">
        <v>590000</v>
      </c>
      <c r="V462" s="113">
        <v>1274000</v>
      </c>
      <c r="W462" s="68"/>
      <c r="X462" s="68"/>
      <c r="Y462" s="50" t="s">
        <v>4707</v>
      </c>
      <c r="Z462" s="55"/>
      <c r="AA462" s="60" t="s">
        <v>73</v>
      </c>
      <c r="AB462" s="67">
        <v>40000000</v>
      </c>
      <c r="AC462" s="50" t="s">
        <v>102</v>
      </c>
      <c r="AD462" s="50" t="s">
        <v>102</v>
      </c>
      <c r="AE462" s="66">
        <v>100000000</v>
      </c>
      <c r="AF462" s="50" t="s">
        <v>3198</v>
      </c>
      <c r="AG462" s="50" t="s">
        <v>6952</v>
      </c>
      <c r="AH462" s="67">
        <v>15000</v>
      </c>
      <c r="AI462" s="67" t="s">
        <v>6897</v>
      </c>
      <c r="AJ462" s="50">
        <v>3000</v>
      </c>
      <c r="AK462" s="50" t="s">
        <v>74</v>
      </c>
      <c r="AL462" s="50" t="s">
        <v>4706</v>
      </c>
      <c r="AM462" s="55"/>
      <c r="AN462" s="50">
        <v>5</v>
      </c>
      <c r="AO462" s="55"/>
      <c r="AP462" s="50" t="s">
        <v>6954</v>
      </c>
    </row>
    <row r="463" spans="1:42" ht="95.25" customHeight="1">
      <c r="A463" s="24">
        <f t="shared" si="0"/>
        <v>462</v>
      </c>
      <c r="B463" s="50" t="s">
        <v>6955</v>
      </c>
      <c r="C463" s="50" t="s">
        <v>6956</v>
      </c>
      <c r="D463" s="50" t="s">
        <v>6957</v>
      </c>
      <c r="E463" s="50" t="s">
        <v>6958</v>
      </c>
      <c r="F463" s="49" t="s">
        <v>6959</v>
      </c>
      <c r="G463" s="50" t="s">
        <v>3180</v>
      </c>
      <c r="H463" s="50" t="s">
        <v>6956</v>
      </c>
      <c r="I463" s="50" t="s">
        <v>6956</v>
      </c>
      <c r="J463" s="50" t="s">
        <v>6960</v>
      </c>
      <c r="K463" s="50" t="s">
        <v>102</v>
      </c>
      <c r="L463" s="50" t="s">
        <v>102</v>
      </c>
      <c r="M463" s="50" t="s">
        <v>102</v>
      </c>
      <c r="N463" s="50" t="s">
        <v>102</v>
      </c>
      <c r="O463" s="50" t="s">
        <v>102</v>
      </c>
      <c r="P463" s="50" t="s">
        <v>102</v>
      </c>
      <c r="Q463" s="50" t="s">
        <v>102</v>
      </c>
      <c r="R463" s="50" t="s">
        <v>102</v>
      </c>
      <c r="S463" s="50">
        <v>2017</v>
      </c>
      <c r="T463" s="48" t="s">
        <v>4706</v>
      </c>
      <c r="U463" s="68">
        <v>210000</v>
      </c>
      <c r="V463" s="113">
        <v>2150000</v>
      </c>
      <c r="W463" s="68"/>
      <c r="X463" s="68"/>
      <c r="Y463" s="50" t="s">
        <v>4707</v>
      </c>
      <c r="Z463" s="55"/>
      <c r="AA463" s="60" t="s">
        <v>73</v>
      </c>
      <c r="AB463" s="67">
        <v>2000000</v>
      </c>
      <c r="AC463" s="50" t="s">
        <v>102</v>
      </c>
      <c r="AD463" s="50" t="s">
        <v>102</v>
      </c>
      <c r="AE463" s="66">
        <v>5000000</v>
      </c>
      <c r="AF463" s="50" t="s">
        <v>4781</v>
      </c>
      <c r="AG463" s="50" t="s">
        <v>5049</v>
      </c>
      <c r="AH463" s="67" t="s">
        <v>6961</v>
      </c>
      <c r="AI463" s="67" t="s">
        <v>4711</v>
      </c>
      <c r="AJ463" s="50">
        <v>100</v>
      </c>
      <c r="AK463" s="50" t="s">
        <v>105</v>
      </c>
      <c r="AL463" s="50" t="s">
        <v>4706</v>
      </c>
      <c r="AM463" s="55"/>
      <c r="AN463" s="50">
        <v>0</v>
      </c>
      <c r="AO463" s="55"/>
      <c r="AP463" s="50" t="s">
        <v>102</v>
      </c>
    </row>
    <row r="464" spans="1:42" ht="95.25" customHeight="1">
      <c r="A464" s="24">
        <f t="shared" si="0"/>
        <v>463</v>
      </c>
      <c r="B464" s="50" t="s">
        <v>6963</v>
      </c>
      <c r="C464" s="50" t="s">
        <v>6964</v>
      </c>
      <c r="D464" s="50" t="s">
        <v>6965</v>
      </c>
      <c r="E464" s="50" t="s">
        <v>6966</v>
      </c>
      <c r="F464" s="49" t="s">
        <v>6967</v>
      </c>
      <c r="G464" s="50" t="s">
        <v>3180</v>
      </c>
      <c r="H464" s="50" t="s">
        <v>6964</v>
      </c>
      <c r="I464" s="50" t="s">
        <v>6964</v>
      </c>
      <c r="J464" s="50" t="s">
        <v>6968</v>
      </c>
      <c r="K464" s="50" t="s">
        <v>102</v>
      </c>
      <c r="L464" s="50" t="s">
        <v>102</v>
      </c>
      <c r="M464" s="50" t="s">
        <v>102</v>
      </c>
      <c r="N464" s="50" t="s">
        <v>102</v>
      </c>
      <c r="O464" s="50" t="s">
        <v>102</v>
      </c>
      <c r="P464" s="50" t="s">
        <v>102</v>
      </c>
      <c r="Q464" s="50" t="s">
        <v>102</v>
      </c>
      <c r="R464" s="50" t="s">
        <v>102</v>
      </c>
      <c r="S464" s="50">
        <v>2020</v>
      </c>
      <c r="T464" s="48" t="s">
        <v>4706</v>
      </c>
      <c r="U464" s="68"/>
      <c r="V464" s="113">
        <v>1089000</v>
      </c>
      <c r="W464" s="68">
        <v>5311500</v>
      </c>
      <c r="X464" s="68"/>
      <c r="Y464" s="50" t="s">
        <v>4707</v>
      </c>
      <c r="Z464" s="55"/>
      <c r="AA464" s="60" t="s">
        <v>73</v>
      </c>
      <c r="AB464" s="67">
        <v>2000000</v>
      </c>
      <c r="AC464" s="50" t="s">
        <v>102</v>
      </c>
      <c r="AD464" s="50" t="s">
        <v>102</v>
      </c>
      <c r="AE464" s="66">
        <v>30000000</v>
      </c>
      <c r="AF464" s="50" t="s">
        <v>3198</v>
      </c>
      <c r="AG464" s="50" t="s">
        <v>6969</v>
      </c>
      <c r="AH464" s="67" t="s">
        <v>6970</v>
      </c>
      <c r="AI464" s="67" t="s">
        <v>6652</v>
      </c>
      <c r="AJ464" s="50">
        <v>200</v>
      </c>
      <c r="AK464" s="50" t="s">
        <v>105</v>
      </c>
      <c r="AL464" s="50" t="s">
        <v>4706</v>
      </c>
      <c r="AM464" s="55"/>
      <c r="AN464" s="50">
        <v>1</v>
      </c>
      <c r="AO464" s="55"/>
      <c r="AP464" s="50" t="s">
        <v>6971</v>
      </c>
    </row>
    <row r="465" spans="1:42" ht="95.25" customHeight="1">
      <c r="A465" s="24">
        <f t="shared" si="0"/>
        <v>464</v>
      </c>
      <c r="B465" s="50" t="s">
        <v>6972</v>
      </c>
      <c r="C465" s="50" t="s">
        <v>6973</v>
      </c>
      <c r="D465" s="50" t="s">
        <v>6974</v>
      </c>
      <c r="E465" s="50" t="s">
        <v>6975</v>
      </c>
      <c r="F465" s="49" t="s">
        <v>6976</v>
      </c>
      <c r="G465" s="50" t="s">
        <v>3193</v>
      </c>
      <c r="H465" s="50" t="s">
        <v>6973</v>
      </c>
      <c r="I465" s="50" t="s">
        <v>6973</v>
      </c>
      <c r="J465" s="50" t="s">
        <v>6977</v>
      </c>
      <c r="K465" s="50" t="s">
        <v>102</v>
      </c>
      <c r="L465" s="50" t="s">
        <v>102</v>
      </c>
      <c r="M465" s="50" t="s">
        <v>102</v>
      </c>
      <c r="N465" s="50" t="s">
        <v>102</v>
      </c>
      <c r="O465" s="50" t="s">
        <v>102</v>
      </c>
      <c r="P465" s="50" t="s">
        <v>102</v>
      </c>
      <c r="Q465" s="50" t="s">
        <v>102</v>
      </c>
      <c r="R465" s="50" t="s">
        <v>102</v>
      </c>
      <c r="S465" s="50">
        <v>2013</v>
      </c>
      <c r="T465" s="48" t="s">
        <v>4706</v>
      </c>
      <c r="U465" s="68">
        <v>1350000</v>
      </c>
      <c r="V465" s="113">
        <v>2850000</v>
      </c>
      <c r="W465" s="68"/>
      <c r="X465" s="68"/>
      <c r="Y465" s="50" t="s">
        <v>4707</v>
      </c>
      <c r="Z465" s="55"/>
      <c r="AA465" s="60" t="s">
        <v>73</v>
      </c>
      <c r="AB465" s="67">
        <v>5000000</v>
      </c>
      <c r="AC465" s="50" t="s">
        <v>102</v>
      </c>
      <c r="AD465" s="50" t="s">
        <v>102</v>
      </c>
      <c r="AE465" s="66">
        <v>25000000</v>
      </c>
      <c r="AF465" s="50" t="s">
        <v>3206</v>
      </c>
      <c r="AG465" s="50" t="s">
        <v>6978</v>
      </c>
      <c r="AH465" s="67">
        <v>150000</v>
      </c>
      <c r="AI465" s="67" t="s">
        <v>4711</v>
      </c>
      <c r="AJ465" s="50">
        <v>6</v>
      </c>
      <c r="AK465" s="50" t="s">
        <v>105</v>
      </c>
      <c r="AL465" s="50" t="s">
        <v>4706</v>
      </c>
      <c r="AM465" s="55"/>
      <c r="AN465" s="50">
        <v>0</v>
      </c>
      <c r="AO465" s="55"/>
      <c r="AP465" s="50" t="s">
        <v>102</v>
      </c>
    </row>
    <row r="466" spans="1:42" ht="95.25" customHeight="1">
      <c r="A466" s="24">
        <f t="shared" si="0"/>
        <v>465</v>
      </c>
      <c r="B466" s="50" t="s">
        <v>6979</v>
      </c>
      <c r="C466" s="50" t="s">
        <v>6980</v>
      </c>
      <c r="D466" s="50" t="s">
        <v>6981</v>
      </c>
      <c r="E466" s="50" t="s">
        <v>6982</v>
      </c>
      <c r="F466" s="49" t="s">
        <v>6983</v>
      </c>
      <c r="G466" s="50" t="s">
        <v>3193</v>
      </c>
      <c r="H466" s="50" t="s">
        <v>6980</v>
      </c>
      <c r="I466" s="50" t="s">
        <v>6980</v>
      </c>
      <c r="J466" s="50" t="s">
        <v>6984</v>
      </c>
      <c r="K466" s="50" t="s">
        <v>102</v>
      </c>
      <c r="L466" s="50" t="s">
        <v>102</v>
      </c>
      <c r="M466" s="50" t="s">
        <v>102</v>
      </c>
      <c r="N466" s="50" t="s">
        <v>102</v>
      </c>
      <c r="O466" s="50" t="s">
        <v>102</v>
      </c>
      <c r="P466" s="50" t="s">
        <v>102</v>
      </c>
      <c r="Q466" s="50" t="s">
        <v>102</v>
      </c>
      <c r="R466" s="50" t="s">
        <v>102</v>
      </c>
      <c r="S466" s="50">
        <v>2015</v>
      </c>
      <c r="T466" s="48" t="s">
        <v>4706</v>
      </c>
      <c r="U466" s="68"/>
      <c r="V466" s="114"/>
      <c r="W466" s="68">
        <v>8000000</v>
      </c>
      <c r="X466" s="68"/>
      <c r="Y466" s="50" t="s">
        <v>5636</v>
      </c>
      <c r="Z466" s="55"/>
      <c r="AA466" s="60" t="s">
        <v>73</v>
      </c>
      <c r="AB466" s="67">
        <v>2000000</v>
      </c>
      <c r="AC466" s="50" t="s">
        <v>102</v>
      </c>
      <c r="AD466" s="50" t="s">
        <v>102</v>
      </c>
      <c r="AE466" s="66">
        <v>5000000</v>
      </c>
      <c r="AF466" s="50" t="s">
        <v>3198</v>
      </c>
      <c r="AG466" s="50" t="s">
        <v>6604</v>
      </c>
      <c r="AH466" s="67">
        <v>50000</v>
      </c>
      <c r="AI466" s="67" t="s">
        <v>6897</v>
      </c>
      <c r="AJ466" s="50">
        <v>100</v>
      </c>
      <c r="AK466" s="50" t="s">
        <v>6985</v>
      </c>
      <c r="AL466" s="50" t="s">
        <v>4706</v>
      </c>
      <c r="AM466" s="55"/>
      <c r="AN466" s="50">
        <v>1</v>
      </c>
      <c r="AO466" s="55"/>
      <c r="AP466" s="50" t="s">
        <v>102</v>
      </c>
    </row>
    <row r="467" spans="1:42" ht="95.25" customHeight="1">
      <c r="A467" s="24">
        <f t="shared" si="0"/>
        <v>466</v>
      </c>
      <c r="B467" s="50" t="s">
        <v>6986</v>
      </c>
      <c r="C467" s="50" t="s">
        <v>6987</v>
      </c>
      <c r="D467" s="50" t="s">
        <v>6988</v>
      </c>
      <c r="E467" s="50" t="s">
        <v>2924</v>
      </c>
      <c r="F467" s="49" t="s">
        <v>6989</v>
      </c>
      <c r="G467" s="50" t="s">
        <v>3193</v>
      </c>
      <c r="H467" s="50" t="s">
        <v>6987</v>
      </c>
      <c r="I467" s="50" t="s">
        <v>6987</v>
      </c>
      <c r="J467" s="50" t="s">
        <v>6990</v>
      </c>
      <c r="K467" s="50" t="s">
        <v>102</v>
      </c>
      <c r="L467" s="50" t="s">
        <v>102</v>
      </c>
      <c r="M467" s="50" t="s">
        <v>102</v>
      </c>
      <c r="N467" s="50" t="s">
        <v>102</v>
      </c>
      <c r="O467" s="50" t="s">
        <v>102</v>
      </c>
      <c r="P467" s="50" t="s">
        <v>102</v>
      </c>
      <c r="Q467" s="50" t="s">
        <v>102</v>
      </c>
      <c r="R467" s="50" t="s">
        <v>102</v>
      </c>
      <c r="S467" s="50">
        <v>2017</v>
      </c>
      <c r="T467" s="48" t="s">
        <v>4706</v>
      </c>
      <c r="U467" s="68"/>
      <c r="V467" s="114"/>
      <c r="W467" s="68"/>
      <c r="X467" s="68"/>
      <c r="Y467" s="50" t="s">
        <v>5636</v>
      </c>
      <c r="Z467" s="55"/>
      <c r="AA467" s="60" t="s">
        <v>73</v>
      </c>
      <c r="AB467" s="67">
        <v>2000000</v>
      </c>
      <c r="AC467" s="50" t="s">
        <v>102</v>
      </c>
      <c r="AD467" s="50" t="s">
        <v>102</v>
      </c>
      <c r="AE467" s="66">
        <v>5000000</v>
      </c>
      <c r="AF467" s="50" t="s">
        <v>3206</v>
      </c>
      <c r="AG467" s="50" t="s">
        <v>6991</v>
      </c>
      <c r="AH467" s="67">
        <v>12000</v>
      </c>
      <c r="AI467" s="67" t="s">
        <v>6897</v>
      </c>
      <c r="AJ467" s="50">
        <v>100</v>
      </c>
      <c r="AK467" s="50" t="s">
        <v>105</v>
      </c>
      <c r="AL467" s="50" t="s">
        <v>4706</v>
      </c>
      <c r="AM467" s="55"/>
      <c r="AN467" s="50">
        <v>0</v>
      </c>
      <c r="AO467" s="55"/>
      <c r="AP467" s="50" t="s">
        <v>102</v>
      </c>
    </row>
    <row r="468" spans="1:42" ht="95.25" customHeight="1">
      <c r="A468" s="24">
        <f t="shared" si="0"/>
        <v>467</v>
      </c>
      <c r="B468" s="50" t="s">
        <v>6992</v>
      </c>
      <c r="C468" s="50" t="s">
        <v>6993</v>
      </c>
      <c r="D468" s="50" t="s">
        <v>6994</v>
      </c>
      <c r="E468" s="50" t="s">
        <v>6995</v>
      </c>
      <c r="F468" s="49" t="s">
        <v>6996</v>
      </c>
      <c r="G468" s="50" t="s">
        <v>3180</v>
      </c>
      <c r="H468" s="50" t="s">
        <v>6993</v>
      </c>
      <c r="I468" s="50" t="s">
        <v>6993</v>
      </c>
      <c r="J468" s="50" t="s">
        <v>6997</v>
      </c>
      <c r="K468" s="50" t="s">
        <v>102</v>
      </c>
      <c r="L468" s="50" t="s">
        <v>102</v>
      </c>
      <c r="M468" s="50" t="s">
        <v>102</v>
      </c>
      <c r="N468" s="50" t="s">
        <v>102</v>
      </c>
      <c r="O468" s="50" t="s">
        <v>102</v>
      </c>
      <c r="P468" s="50" t="s">
        <v>102</v>
      </c>
      <c r="Q468" s="50" t="s">
        <v>102</v>
      </c>
      <c r="R468" s="50" t="s">
        <v>102</v>
      </c>
      <c r="S468" s="50">
        <v>2018</v>
      </c>
      <c r="T468" s="48" t="s">
        <v>4706</v>
      </c>
      <c r="U468" s="68"/>
      <c r="V468" s="113">
        <v>965000</v>
      </c>
      <c r="W468" s="68"/>
      <c r="X468" s="68"/>
      <c r="Y468" s="50" t="s">
        <v>4707</v>
      </c>
      <c r="Z468" s="55"/>
      <c r="AA468" s="60" t="s">
        <v>73</v>
      </c>
      <c r="AB468" s="67">
        <v>15000000</v>
      </c>
      <c r="AC468" s="50" t="s">
        <v>102</v>
      </c>
      <c r="AD468" s="50" t="s">
        <v>102</v>
      </c>
      <c r="AE468" s="66">
        <v>35000000</v>
      </c>
      <c r="AF468" s="50" t="s">
        <v>3186</v>
      </c>
      <c r="AG468" s="50" t="s">
        <v>6086</v>
      </c>
      <c r="AH468" s="67" t="s">
        <v>6998</v>
      </c>
      <c r="AI468" s="67" t="s">
        <v>6999</v>
      </c>
      <c r="AJ468" s="50">
        <v>5</v>
      </c>
      <c r="AK468" s="50" t="s">
        <v>7000</v>
      </c>
      <c r="AL468" s="50" t="s">
        <v>4706</v>
      </c>
      <c r="AM468" s="55"/>
      <c r="AN468" s="50">
        <v>1</v>
      </c>
      <c r="AO468" s="55"/>
      <c r="AP468" s="50" t="s">
        <v>102</v>
      </c>
    </row>
    <row r="469" spans="1:42" ht="95.25" customHeight="1">
      <c r="A469" s="24">
        <f t="shared" si="0"/>
        <v>468</v>
      </c>
      <c r="B469" s="50" t="s">
        <v>7001</v>
      </c>
      <c r="C469" s="50" t="s">
        <v>7002</v>
      </c>
      <c r="D469" s="50" t="s">
        <v>7003</v>
      </c>
      <c r="E469" s="49" t="s">
        <v>7004</v>
      </c>
      <c r="F469" s="49" t="s">
        <v>7005</v>
      </c>
      <c r="G469" s="50" t="s">
        <v>3180</v>
      </c>
      <c r="H469" s="50" t="s">
        <v>7002</v>
      </c>
      <c r="I469" s="50" t="s">
        <v>7002</v>
      </c>
      <c r="J469" s="50" t="s">
        <v>7006</v>
      </c>
      <c r="K469" s="50" t="s">
        <v>102</v>
      </c>
      <c r="L469" s="50" t="s">
        <v>102</v>
      </c>
      <c r="M469" s="50" t="s">
        <v>102</v>
      </c>
      <c r="N469" s="50" t="s">
        <v>102</v>
      </c>
      <c r="O469" s="50" t="s">
        <v>102</v>
      </c>
      <c r="P469" s="50" t="s">
        <v>102</v>
      </c>
      <c r="Q469" s="50" t="s">
        <v>102</v>
      </c>
      <c r="R469" s="50" t="s">
        <v>102</v>
      </c>
      <c r="S469" s="50">
        <v>2019</v>
      </c>
      <c r="T469" s="48" t="s">
        <v>4706</v>
      </c>
      <c r="U469" s="68"/>
      <c r="V469" s="114"/>
      <c r="W469" s="68"/>
      <c r="X469" s="68"/>
      <c r="Y469" s="50" t="s">
        <v>5636</v>
      </c>
      <c r="Z469" s="55"/>
      <c r="AA469" s="60" t="s">
        <v>73</v>
      </c>
      <c r="AB469" s="67">
        <v>5000000</v>
      </c>
      <c r="AC469" s="50" t="s">
        <v>102</v>
      </c>
      <c r="AD469" s="50" t="s">
        <v>102</v>
      </c>
      <c r="AE469" s="66">
        <v>5000000</v>
      </c>
      <c r="AF469" s="50" t="s">
        <v>3198</v>
      </c>
      <c r="AG469" s="50" t="s">
        <v>7007</v>
      </c>
      <c r="AH469" s="67">
        <v>350000</v>
      </c>
      <c r="AI469" s="67" t="s">
        <v>4711</v>
      </c>
      <c r="AJ469" s="50">
        <v>2</v>
      </c>
      <c r="AK469" s="50" t="s">
        <v>105</v>
      </c>
      <c r="AL469" s="50" t="s">
        <v>4706</v>
      </c>
      <c r="AM469" s="55"/>
      <c r="AN469" s="50">
        <v>0</v>
      </c>
      <c r="AO469" s="55"/>
      <c r="AP469" s="50" t="s">
        <v>102</v>
      </c>
    </row>
    <row r="470" spans="1:42" ht="95.25" customHeight="1">
      <c r="A470" s="24">
        <f t="shared" si="0"/>
        <v>469</v>
      </c>
      <c r="B470" s="50" t="s">
        <v>7008</v>
      </c>
      <c r="C470" s="50" t="s">
        <v>7009</v>
      </c>
      <c r="D470" s="50" t="s">
        <v>7010</v>
      </c>
      <c r="E470" s="50" t="s">
        <v>7011</v>
      </c>
      <c r="F470" s="49" t="s">
        <v>7012</v>
      </c>
      <c r="G470" s="50" t="s">
        <v>3193</v>
      </c>
      <c r="H470" s="50" t="s">
        <v>7009</v>
      </c>
      <c r="I470" s="50" t="s">
        <v>7009</v>
      </c>
      <c r="J470" s="50" t="s">
        <v>7013</v>
      </c>
      <c r="K470" s="50" t="s">
        <v>102</v>
      </c>
      <c r="L470" s="50" t="s">
        <v>102</v>
      </c>
      <c r="M470" s="50" t="s">
        <v>102</v>
      </c>
      <c r="N470" s="50" t="s">
        <v>102</v>
      </c>
      <c r="O470" s="50" t="s">
        <v>102</v>
      </c>
      <c r="P470" s="50" t="s">
        <v>102</v>
      </c>
      <c r="Q470" s="50" t="s">
        <v>102</v>
      </c>
      <c r="R470" s="50" t="s">
        <v>102</v>
      </c>
      <c r="S470" s="50">
        <v>2019</v>
      </c>
      <c r="T470" s="48" t="s">
        <v>4706</v>
      </c>
      <c r="U470" s="68"/>
      <c r="V470" s="113">
        <v>1800000</v>
      </c>
      <c r="W470" s="68"/>
      <c r="X470" s="68"/>
      <c r="Y470" s="50" t="s">
        <v>5636</v>
      </c>
      <c r="Z470" s="55"/>
      <c r="AA470" s="60" t="s">
        <v>73</v>
      </c>
      <c r="AB470" s="67">
        <v>5000000</v>
      </c>
      <c r="AC470" s="50" t="s">
        <v>102</v>
      </c>
      <c r="AD470" s="50" t="s">
        <v>102</v>
      </c>
      <c r="AE470" s="66">
        <v>13000000</v>
      </c>
      <c r="AF470" s="50" t="s">
        <v>3198</v>
      </c>
      <c r="AG470" s="50" t="s">
        <v>5448</v>
      </c>
      <c r="AH470" s="67">
        <v>15000</v>
      </c>
      <c r="AI470" s="67" t="s">
        <v>6630</v>
      </c>
      <c r="AJ470" s="50">
        <v>300</v>
      </c>
      <c r="AK470" s="50" t="s">
        <v>105</v>
      </c>
      <c r="AL470" s="50" t="s">
        <v>4706</v>
      </c>
      <c r="AM470" s="55"/>
      <c r="AN470" s="50">
        <v>0</v>
      </c>
      <c r="AO470" s="55"/>
      <c r="AP470" s="50" t="s">
        <v>102</v>
      </c>
    </row>
    <row r="471" spans="1:42" ht="95.25" customHeight="1">
      <c r="A471" s="24">
        <f t="shared" si="0"/>
        <v>470</v>
      </c>
      <c r="B471" s="50" t="s">
        <v>7014</v>
      </c>
      <c r="C471" s="50" t="s">
        <v>7015</v>
      </c>
      <c r="D471" s="50" t="s">
        <v>7016</v>
      </c>
      <c r="E471" s="50" t="s">
        <v>7017</v>
      </c>
      <c r="F471" s="49" t="s">
        <v>7018</v>
      </c>
      <c r="G471" s="50" t="s">
        <v>3193</v>
      </c>
      <c r="H471" s="50" t="s">
        <v>7015</v>
      </c>
      <c r="I471" s="50" t="s">
        <v>7015</v>
      </c>
      <c r="J471" s="50" t="s">
        <v>7019</v>
      </c>
      <c r="K471" s="50" t="s">
        <v>102</v>
      </c>
      <c r="L471" s="50" t="s">
        <v>102</v>
      </c>
      <c r="M471" s="50" t="s">
        <v>102</v>
      </c>
      <c r="N471" s="50" t="s">
        <v>102</v>
      </c>
      <c r="O471" s="50" t="s">
        <v>102</v>
      </c>
      <c r="P471" s="50" t="s">
        <v>102</v>
      </c>
      <c r="Q471" s="50" t="s">
        <v>102</v>
      </c>
      <c r="R471" s="50" t="s">
        <v>102</v>
      </c>
      <c r="S471" s="50">
        <v>2018</v>
      </c>
      <c r="T471" s="48" t="s">
        <v>4706</v>
      </c>
      <c r="U471" s="68">
        <v>2400000</v>
      </c>
      <c r="V471" s="113">
        <v>780000</v>
      </c>
      <c r="W471" s="68"/>
      <c r="X471" s="68"/>
      <c r="Y471" s="50" t="s">
        <v>5636</v>
      </c>
      <c r="Z471" s="55"/>
      <c r="AA471" s="60" t="s">
        <v>73</v>
      </c>
      <c r="AB471" s="67">
        <v>30000000</v>
      </c>
      <c r="AC471" s="50" t="s">
        <v>102</v>
      </c>
      <c r="AD471" s="50" t="s">
        <v>102</v>
      </c>
      <c r="AE471" s="66">
        <v>150000000</v>
      </c>
      <c r="AF471" s="50" t="s">
        <v>3186</v>
      </c>
      <c r="AG471" s="50" t="s">
        <v>7020</v>
      </c>
      <c r="AH471" s="67" t="s">
        <v>7021</v>
      </c>
      <c r="AI471" s="67" t="s">
        <v>4711</v>
      </c>
      <c r="AJ471" s="50">
        <v>1000</v>
      </c>
      <c r="AK471" s="50" t="s">
        <v>7022</v>
      </c>
      <c r="AL471" s="50" t="s">
        <v>4706</v>
      </c>
      <c r="AM471" s="55"/>
      <c r="AN471" s="50">
        <v>5</v>
      </c>
      <c r="AO471" s="55"/>
      <c r="AP471" s="50" t="s">
        <v>102</v>
      </c>
    </row>
    <row r="472" spans="1:42" ht="95.25" customHeight="1">
      <c r="A472" s="24">
        <f t="shared" si="0"/>
        <v>471</v>
      </c>
      <c r="B472" s="50" t="s">
        <v>7023</v>
      </c>
      <c r="C472" s="50" t="s">
        <v>7024</v>
      </c>
      <c r="D472" s="50" t="s">
        <v>7025</v>
      </c>
      <c r="E472" s="50" t="s">
        <v>7026</v>
      </c>
      <c r="F472" s="49" t="s">
        <v>7027</v>
      </c>
      <c r="G472" s="50" t="s">
        <v>3180</v>
      </c>
      <c r="H472" s="50" t="s">
        <v>7024</v>
      </c>
      <c r="I472" s="50" t="s">
        <v>7024</v>
      </c>
      <c r="J472" s="50" t="s">
        <v>7028</v>
      </c>
      <c r="K472" s="50" t="s">
        <v>102</v>
      </c>
      <c r="L472" s="50" t="s">
        <v>102</v>
      </c>
      <c r="M472" s="50" t="s">
        <v>102</v>
      </c>
      <c r="N472" s="50" t="s">
        <v>102</v>
      </c>
      <c r="O472" s="50" t="s">
        <v>102</v>
      </c>
      <c r="P472" s="50" t="s">
        <v>102</v>
      </c>
      <c r="Q472" s="50" t="s">
        <v>102</v>
      </c>
      <c r="R472" s="50" t="s">
        <v>102</v>
      </c>
      <c r="S472" s="50">
        <v>2016</v>
      </c>
      <c r="T472" s="48" t="s">
        <v>4706</v>
      </c>
      <c r="U472" s="68">
        <v>260000</v>
      </c>
      <c r="V472" s="114"/>
      <c r="W472" s="68"/>
      <c r="X472" s="68"/>
      <c r="Y472" s="50" t="s">
        <v>5636</v>
      </c>
      <c r="Z472" s="55"/>
      <c r="AA472" s="60" t="s">
        <v>73</v>
      </c>
      <c r="AB472" s="67">
        <v>5000000</v>
      </c>
      <c r="AC472" s="50" t="s">
        <v>102</v>
      </c>
      <c r="AD472" s="50" t="s">
        <v>102</v>
      </c>
      <c r="AE472" s="66">
        <v>8000000</v>
      </c>
      <c r="AF472" s="50" t="s">
        <v>3206</v>
      </c>
      <c r="AG472" s="50" t="s">
        <v>7029</v>
      </c>
      <c r="AH472" s="67">
        <v>35000</v>
      </c>
      <c r="AI472" s="67" t="s">
        <v>4711</v>
      </c>
      <c r="AJ472" s="50">
        <v>50</v>
      </c>
      <c r="AK472" s="50" t="s">
        <v>7030</v>
      </c>
      <c r="AL472" s="50" t="s">
        <v>4706</v>
      </c>
      <c r="AM472" s="55"/>
      <c r="AN472" s="50">
        <v>0</v>
      </c>
      <c r="AO472" s="55"/>
      <c r="AP472" s="50" t="s">
        <v>102</v>
      </c>
    </row>
    <row r="473" spans="1:42" ht="95.25" customHeight="1">
      <c r="A473" s="24">
        <f t="shared" si="0"/>
        <v>472</v>
      </c>
      <c r="B473" s="50" t="s">
        <v>7031</v>
      </c>
      <c r="C473" s="50" t="s">
        <v>7032</v>
      </c>
      <c r="D473" s="50" t="s">
        <v>7033</v>
      </c>
      <c r="E473" s="50" t="s">
        <v>7034</v>
      </c>
      <c r="F473" s="49" t="s">
        <v>7035</v>
      </c>
      <c r="G473" s="50" t="s">
        <v>3180</v>
      </c>
      <c r="H473" s="50" t="s">
        <v>7032</v>
      </c>
      <c r="I473" s="50" t="s">
        <v>7032</v>
      </c>
      <c r="J473" s="50" t="s">
        <v>7036</v>
      </c>
      <c r="K473" s="50" t="s">
        <v>102</v>
      </c>
      <c r="L473" s="50" t="s">
        <v>102</v>
      </c>
      <c r="M473" s="50" t="s">
        <v>102</v>
      </c>
      <c r="N473" s="50" t="s">
        <v>102</v>
      </c>
      <c r="O473" s="50" t="s">
        <v>102</v>
      </c>
      <c r="P473" s="50" t="s">
        <v>102</v>
      </c>
      <c r="Q473" s="50" t="s">
        <v>102</v>
      </c>
      <c r="R473" s="50" t="s">
        <v>102</v>
      </c>
      <c r="S473" s="50">
        <v>2019</v>
      </c>
      <c r="T473" s="48" t="s">
        <v>4706</v>
      </c>
      <c r="U473" s="68"/>
      <c r="V473" s="114"/>
      <c r="W473" s="68"/>
      <c r="X473" s="68"/>
      <c r="Y473" s="50" t="s">
        <v>4707</v>
      </c>
      <c r="Z473" s="55"/>
      <c r="AA473" s="60" t="s">
        <v>73</v>
      </c>
      <c r="AB473" s="67">
        <v>5000000</v>
      </c>
      <c r="AC473" s="50" t="s">
        <v>102</v>
      </c>
      <c r="AD473" s="50" t="s">
        <v>102</v>
      </c>
      <c r="AE473" s="66">
        <v>5000000</v>
      </c>
      <c r="AF473" s="50" t="s">
        <v>3198</v>
      </c>
      <c r="AG473" s="50" t="s">
        <v>7037</v>
      </c>
      <c r="AH473" s="67">
        <v>4000</v>
      </c>
      <c r="AI473" s="67" t="s">
        <v>4711</v>
      </c>
      <c r="AJ473" s="50">
        <v>500</v>
      </c>
      <c r="AK473" s="50" t="s">
        <v>105</v>
      </c>
      <c r="AL473" s="50" t="s">
        <v>4706</v>
      </c>
      <c r="AM473" s="55"/>
      <c r="AN473" s="50">
        <v>0</v>
      </c>
      <c r="AO473" s="55"/>
      <c r="AP473" s="50" t="s">
        <v>7038</v>
      </c>
    </row>
    <row r="474" spans="1:42" ht="95.25" customHeight="1">
      <c r="A474" s="24">
        <f t="shared" si="0"/>
        <v>473</v>
      </c>
      <c r="B474" s="50" t="s">
        <v>7039</v>
      </c>
      <c r="C474" s="50" t="s">
        <v>7040</v>
      </c>
      <c r="D474" s="50" t="s">
        <v>7041</v>
      </c>
      <c r="E474" s="50" t="s">
        <v>7042</v>
      </c>
      <c r="F474" s="55"/>
      <c r="G474" s="50" t="s">
        <v>3180</v>
      </c>
      <c r="H474" s="50" t="s">
        <v>7040</v>
      </c>
      <c r="I474" s="50" t="s">
        <v>7040</v>
      </c>
      <c r="J474" s="50" t="s">
        <v>7044</v>
      </c>
      <c r="K474" s="50" t="s">
        <v>102</v>
      </c>
      <c r="L474" s="50" t="s">
        <v>102</v>
      </c>
      <c r="M474" s="50" t="s">
        <v>102</v>
      </c>
      <c r="N474" s="50" t="s">
        <v>102</v>
      </c>
      <c r="O474" s="50" t="s">
        <v>102</v>
      </c>
      <c r="P474" s="50" t="s">
        <v>102</v>
      </c>
      <c r="Q474" s="50" t="s">
        <v>102</v>
      </c>
      <c r="R474" s="50" t="s">
        <v>102</v>
      </c>
      <c r="S474" s="50">
        <v>2017</v>
      </c>
      <c r="T474" s="48" t="s">
        <v>4706</v>
      </c>
      <c r="U474" s="68"/>
      <c r="V474" s="114"/>
      <c r="W474" s="68"/>
      <c r="X474" s="68"/>
      <c r="Y474" s="50" t="s">
        <v>5636</v>
      </c>
      <c r="Z474" s="55"/>
      <c r="AA474" s="60" t="s">
        <v>73</v>
      </c>
      <c r="AB474" s="67">
        <v>10000000</v>
      </c>
      <c r="AC474" s="50" t="s">
        <v>102</v>
      </c>
      <c r="AD474" s="50" t="s">
        <v>102</v>
      </c>
      <c r="AE474" s="66">
        <v>6500000</v>
      </c>
      <c r="AF474" s="50" t="s">
        <v>3198</v>
      </c>
      <c r="AG474" s="50" t="s">
        <v>6757</v>
      </c>
      <c r="AH474" s="67">
        <v>10000</v>
      </c>
      <c r="AI474" s="67" t="s">
        <v>6630</v>
      </c>
      <c r="AJ474" s="50">
        <v>300</v>
      </c>
      <c r="AK474" s="50" t="s">
        <v>105</v>
      </c>
      <c r="AL474" s="50" t="s">
        <v>4706</v>
      </c>
      <c r="AM474" s="55"/>
      <c r="AN474" s="50">
        <v>1</v>
      </c>
      <c r="AO474" s="55"/>
      <c r="AP474" s="50" t="s">
        <v>102</v>
      </c>
    </row>
    <row r="475" spans="1:42" ht="95.25" customHeight="1">
      <c r="A475" s="24">
        <f t="shared" si="0"/>
        <v>474</v>
      </c>
      <c r="B475" s="50" t="s">
        <v>7045</v>
      </c>
      <c r="C475" s="50" t="s">
        <v>7046</v>
      </c>
      <c r="D475" s="50" t="s">
        <v>969</v>
      </c>
      <c r="E475" s="50" t="s">
        <v>967</v>
      </c>
      <c r="F475" s="49" t="s">
        <v>970</v>
      </c>
      <c r="G475" s="50" t="s">
        <v>3180</v>
      </c>
      <c r="H475" s="50" t="s">
        <v>7046</v>
      </c>
      <c r="I475" s="50" t="s">
        <v>7046</v>
      </c>
      <c r="J475" s="50" t="s">
        <v>971</v>
      </c>
      <c r="K475" s="50" t="s">
        <v>102</v>
      </c>
      <c r="L475" s="50" t="s">
        <v>102</v>
      </c>
      <c r="M475" s="50" t="s">
        <v>102</v>
      </c>
      <c r="N475" s="50" t="s">
        <v>102</v>
      </c>
      <c r="O475" s="50" t="s">
        <v>102</v>
      </c>
      <c r="P475" s="50" t="s">
        <v>102</v>
      </c>
      <c r="Q475" s="50" t="s">
        <v>102</v>
      </c>
      <c r="R475" s="50" t="s">
        <v>102</v>
      </c>
      <c r="S475" s="50">
        <v>2018</v>
      </c>
      <c r="T475" s="48" t="s">
        <v>4706</v>
      </c>
      <c r="U475" s="68">
        <v>505000</v>
      </c>
      <c r="V475" s="114"/>
      <c r="W475" s="68">
        <v>0</v>
      </c>
      <c r="X475" s="68"/>
      <c r="Y475" s="50" t="s">
        <v>5636</v>
      </c>
      <c r="Z475" s="55"/>
      <c r="AA475" s="60" t="s">
        <v>73</v>
      </c>
      <c r="AB475" s="67" t="s">
        <v>81</v>
      </c>
      <c r="AC475" s="50" t="s">
        <v>102</v>
      </c>
      <c r="AD475" s="50" t="s">
        <v>102</v>
      </c>
      <c r="AE475" s="66" t="s">
        <v>280</v>
      </c>
      <c r="AF475" s="50" t="s">
        <v>3198</v>
      </c>
      <c r="AG475" s="50" t="s">
        <v>7047</v>
      </c>
      <c r="AH475" s="67">
        <v>15000</v>
      </c>
      <c r="AI475" s="67" t="s">
        <v>4711</v>
      </c>
      <c r="AJ475" s="50">
        <v>300</v>
      </c>
      <c r="AK475" s="50" t="s">
        <v>105</v>
      </c>
      <c r="AL475" s="50" t="s">
        <v>4706</v>
      </c>
      <c r="AM475" s="55"/>
      <c r="AN475" s="50">
        <v>2</v>
      </c>
      <c r="AO475" s="55"/>
      <c r="AP475" s="50" t="s">
        <v>102</v>
      </c>
    </row>
    <row r="476" spans="1:42" ht="95.25" customHeight="1">
      <c r="A476" s="24">
        <f t="shared" si="0"/>
        <v>475</v>
      </c>
      <c r="B476" s="50" t="s">
        <v>7048</v>
      </c>
      <c r="C476" s="50" t="s">
        <v>7049</v>
      </c>
      <c r="D476" s="50" t="s">
        <v>7050</v>
      </c>
      <c r="E476" s="50" t="s">
        <v>7051</v>
      </c>
      <c r="F476" s="49" t="s">
        <v>7052</v>
      </c>
      <c r="G476" s="50" t="s">
        <v>3180</v>
      </c>
      <c r="H476" s="50" t="s">
        <v>7049</v>
      </c>
      <c r="I476" s="50" t="s">
        <v>7049</v>
      </c>
      <c r="J476" s="50" t="s">
        <v>7053</v>
      </c>
      <c r="K476" s="50" t="s">
        <v>102</v>
      </c>
      <c r="L476" s="50" t="s">
        <v>102</v>
      </c>
      <c r="M476" s="50" t="s">
        <v>102</v>
      </c>
      <c r="N476" s="50" t="s">
        <v>102</v>
      </c>
      <c r="O476" s="50" t="s">
        <v>102</v>
      </c>
      <c r="P476" s="50" t="s">
        <v>102</v>
      </c>
      <c r="Q476" s="50" t="s">
        <v>102</v>
      </c>
      <c r="R476" s="50" t="s">
        <v>102</v>
      </c>
      <c r="S476" s="50">
        <v>2018</v>
      </c>
      <c r="T476" s="48" t="s">
        <v>4706</v>
      </c>
      <c r="U476" s="68">
        <v>19215000</v>
      </c>
      <c r="V476" s="113">
        <v>20352000</v>
      </c>
      <c r="W476" s="68" t="s">
        <v>7054</v>
      </c>
      <c r="X476" s="68"/>
      <c r="Y476" s="50" t="s">
        <v>4707</v>
      </c>
      <c r="Z476" s="55"/>
      <c r="AA476" s="60" t="s">
        <v>73</v>
      </c>
      <c r="AB476" s="67" t="s">
        <v>81</v>
      </c>
      <c r="AC476" s="50" t="s">
        <v>102</v>
      </c>
      <c r="AD476" s="50" t="s">
        <v>102</v>
      </c>
      <c r="AE476" s="66" t="s">
        <v>280</v>
      </c>
      <c r="AF476" s="50" t="s">
        <v>3198</v>
      </c>
      <c r="AG476" s="50" t="s">
        <v>4793</v>
      </c>
      <c r="AH476" s="67">
        <v>15000</v>
      </c>
      <c r="AI476" s="67" t="s">
        <v>6897</v>
      </c>
      <c r="AJ476" s="50">
        <v>100</v>
      </c>
      <c r="AK476" s="50" t="s">
        <v>105</v>
      </c>
      <c r="AL476" s="50" t="s">
        <v>4706</v>
      </c>
      <c r="AM476" s="55"/>
      <c r="AN476" s="50">
        <v>2</v>
      </c>
      <c r="AO476" s="55"/>
      <c r="AP476" s="50" t="s">
        <v>102</v>
      </c>
    </row>
    <row r="477" spans="1:42" ht="95.25" customHeight="1">
      <c r="A477" s="24">
        <f t="shared" si="0"/>
        <v>476</v>
      </c>
      <c r="B477" s="50" t="s">
        <v>7055</v>
      </c>
      <c r="C477" s="50" t="s">
        <v>7056</v>
      </c>
      <c r="D477" s="50" t="s">
        <v>7057</v>
      </c>
      <c r="E477" s="50" t="s">
        <v>7058</v>
      </c>
      <c r="F477" s="49" t="s">
        <v>7059</v>
      </c>
      <c r="G477" s="50" t="s">
        <v>3180</v>
      </c>
      <c r="H477" s="50" t="s">
        <v>7056</v>
      </c>
      <c r="I477" s="50" t="s">
        <v>7056</v>
      </c>
      <c r="J477" s="50" t="s">
        <v>7060</v>
      </c>
      <c r="K477" s="50" t="s">
        <v>102</v>
      </c>
      <c r="L477" s="50" t="s">
        <v>102</v>
      </c>
      <c r="M477" s="50" t="s">
        <v>102</v>
      </c>
      <c r="N477" s="50" t="s">
        <v>102</v>
      </c>
      <c r="O477" s="50" t="s">
        <v>102</v>
      </c>
      <c r="P477" s="50" t="s">
        <v>102</v>
      </c>
      <c r="Q477" s="50" t="s">
        <v>102</v>
      </c>
      <c r="R477" s="50" t="s">
        <v>102</v>
      </c>
      <c r="S477" s="50">
        <v>2016</v>
      </c>
      <c r="T477" s="48" t="s">
        <v>4706</v>
      </c>
      <c r="U477" s="68">
        <v>255000</v>
      </c>
      <c r="V477" s="114"/>
      <c r="W477" s="68">
        <v>0</v>
      </c>
      <c r="X477" s="68"/>
      <c r="Y477" s="50" t="s">
        <v>5636</v>
      </c>
      <c r="Z477" s="55"/>
      <c r="AA477" s="60" t="s">
        <v>73</v>
      </c>
      <c r="AB477" s="67" t="s">
        <v>280</v>
      </c>
      <c r="AC477" s="50" t="s">
        <v>102</v>
      </c>
      <c r="AD477" s="50" t="s">
        <v>102</v>
      </c>
      <c r="AE477" s="66" t="s">
        <v>33</v>
      </c>
      <c r="AF477" s="50" t="s">
        <v>3198</v>
      </c>
      <c r="AG477" s="50" t="s">
        <v>7061</v>
      </c>
      <c r="AH477" s="67">
        <v>80000</v>
      </c>
      <c r="AI477" s="67" t="s">
        <v>6652</v>
      </c>
      <c r="AJ477" s="50">
        <v>30</v>
      </c>
      <c r="AK477" s="50" t="s">
        <v>547</v>
      </c>
      <c r="AL477" s="50" t="s">
        <v>4706</v>
      </c>
      <c r="AM477" s="55"/>
      <c r="AN477" s="50">
        <v>2</v>
      </c>
      <c r="AO477" s="55"/>
      <c r="AP477" s="50" t="s">
        <v>102</v>
      </c>
    </row>
    <row r="478" spans="1:42" ht="95.25" customHeight="1">
      <c r="A478" s="24">
        <f t="shared" si="0"/>
        <v>477</v>
      </c>
      <c r="B478" s="50" t="s">
        <v>7062</v>
      </c>
      <c r="C478" s="50" t="s">
        <v>7063</v>
      </c>
      <c r="D478" s="50" t="s">
        <v>7064</v>
      </c>
      <c r="E478" s="50" t="s">
        <v>7065</v>
      </c>
      <c r="F478" s="49" t="s">
        <v>7066</v>
      </c>
      <c r="G478" s="50" t="s">
        <v>3193</v>
      </c>
      <c r="H478" s="50" t="s">
        <v>7063</v>
      </c>
      <c r="I478" s="50" t="s">
        <v>7063</v>
      </c>
      <c r="J478" s="50" t="s">
        <v>7067</v>
      </c>
      <c r="K478" s="50" t="s">
        <v>102</v>
      </c>
      <c r="L478" s="50">
        <v>130155146147</v>
      </c>
      <c r="M478" s="50" t="s">
        <v>102</v>
      </c>
      <c r="N478" s="50" t="s">
        <v>102</v>
      </c>
      <c r="O478" s="50" t="s">
        <v>102</v>
      </c>
      <c r="P478" s="50" t="s">
        <v>7068</v>
      </c>
      <c r="Q478" s="50">
        <v>7100024011214</v>
      </c>
      <c r="R478" s="50" t="s">
        <v>102</v>
      </c>
      <c r="S478" s="50">
        <v>2017</v>
      </c>
      <c r="T478" s="48" t="s">
        <v>4706</v>
      </c>
      <c r="U478" s="68">
        <v>7407000</v>
      </c>
      <c r="V478" s="113">
        <f>4185000+1465000</f>
        <v>5650000</v>
      </c>
      <c r="W478" s="68" t="s">
        <v>7069</v>
      </c>
      <c r="X478" s="68"/>
      <c r="Y478" s="50" t="s">
        <v>4707</v>
      </c>
      <c r="Z478" s="55"/>
      <c r="AA478" s="60" t="s">
        <v>73</v>
      </c>
      <c r="AB478" s="67" t="s">
        <v>280</v>
      </c>
      <c r="AC478" s="50" t="s">
        <v>102</v>
      </c>
      <c r="AD478" s="50" t="s">
        <v>102</v>
      </c>
      <c r="AE478" s="66" t="s">
        <v>33</v>
      </c>
      <c r="AF478" s="50" t="s">
        <v>3198</v>
      </c>
      <c r="AG478" s="50" t="s">
        <v>7070</v>
      </c>
      <c r="AH478" s="67">
        <v>10000</v>
      </c>
      <c r="AI478" s="67" t="s">
        <v>6897</v>
      </c>
      <c r="AJ478" s="50">
        <v>1000</v>
      </c>
      <c r="AK478" s="50" t="s">
        <v>7071</v>
      </c>
      <c r="AL478" s="50" t="s">
        <v>4706</v>
      </c>
      <c r="AM478" s="55"/>
      <c r="AN478" s="50">
        <v>3</v>
      </c>
      <c r="AO478" s="55"/>
      <c r="AP478" s="50" t="s">
        <v>7073</v>
      </c>
    </row>
    <row r="479" spans="1:42" ht="95.25" customHeight="1">
      <c r="A479" s="24">
        <f t="shared" si="0"/>
        <v>478</v>
      </c>
      <c r="B479" s="50" t="s">
        <v>7074</v>
      </c>
      <c r="C479" s="50" t="s">
        <v>7075</v>
      </c>
      <c r="D479" s="50" t="s">
        <v>7076</v>
      </c>
      <c r="E479" s="50" t="s">
        <v>7077</v>
      </c>
      <c r="F479" s="49" t="s">
        <v>7078</v>
      </c>
      <c r="G479" s="50" t="s">
        <v>3193</v>
      </c>
      <c r="H479" s="50" t="s">
        <v>7075</v>
      </c>
      <c r="I479" s="50" t="s">
        <v>7075</v>
      </c>
      <c r="J479" s="50" t="s">
        <v>755</v>
      </c>
      <c r="K479" s="50" t="s">
        <v>102</v>
      </c>
      <c r="L479" s="50" t="s">
        <v>102</v>
      </c>
      <c r="M479" s="50" t="s">
        <v>102</v>
      </c>
      <c r="N479" s="50" t="s">
        <v>102</v>
      </c>
      <c r="O479" s="50" t="s">
        <v>102</v>
      </c>
      <c r="P479" s="50" t="s">
        <v>102</v>
      </c>
      <c r="Q479" s="50" t="s">
        <v>102</v>
      </c>
      <c r="R479" s="50" t="s">
        <v>102</v>
      </c>
      <c r="S479" s="50">
        <v>2016</v>
      </c>
      <c r="T479" s="48" t="s">
        <v>4706</v>
      </c>
      <c r="U479" s="68">
        <v>8445200</v>
      </c>
      <c r="V479" s="113">
        <v>4245000</v>
      </c>
      <c r="W479" s="68">
        <v>0</v>
      </c>
      <c r="X479" s="68"/>
      <c r="Y479" s="50" t="s">
        <v>4707</v>
      </c>
      <c r="Z479" s="55"/>
      <c r="AA479" s="60" t="s">
        <v>73</v>
      </c>
      <c r="AB479" s="67" t="s">
        <v>1201</v>
      </c>
      <c r="AC479" s="50" t="s">
        <v>102</v>
      </c>
      <c r="AD479" s="50" t="s">
        <v>102</v>
      </c>
      <c r="AE479" s="66" t="s">
        <v>50</v>
      </c>
      <c r="AF479" s="50" t="s">
        <v>3198</v>
      </c>
      <c r="AG479" s="50" t="s">
        <v>7079</v>
      </c>
      <c r="AH479" s="67">
        <v>15000</v>
      </c>
      <c r="AI479" s="67" t="s">
        <v>4711</v>
      </c>
      <c r="AJ479" s="50">
        <v>1000</v>
      </c>
      <c r="AK479" s="50" t="s">
        <v>66</v>
      </c>
      <c r="AL479" s="50" t="s">
        <v>4706</v>
      </c>
      <c r="AM479" s="55"/>
      <c r="AN479" s="50">
        <v>5</v>
      </c>
      <c r="AO479" s="55"/>
      <c r="AP479" s="50" t="s">
        <v>102</v>
      </c>
    </row>
    <row r="480" spans="1:42" ht="95.25" customHeight="1">
      <c r="A480" s="24">
        <f t="shared" si="0"/>
        <v>479</v>
      </c>
      <c r="B480" s="50" t="s">
        <v>7080</v>
      </c>
      <c r="C480" s="50" t="s">
        <v>7081</v>
      </c>
      <c r="D480" s="50" t="s">
        <v>7082</v>
      </c>
      <c r="E480" s="50" t="s">
        <v>7083</v>
      </c>
      <c r="F480" s="49" t="s">
        <v>7084</v>
      </c>
      <c r="G480" s="50" t="s">
        <v>3180</v>
      </c>
      <c r="H480" s="50" t="s">
        <v>7081</v>
      </c>
      <c r="I480" s="50" t="s">
        <v>7081</v>
      </c>
      <c r="J480" s="50" t="s">
        <v>7085</v>
      </c>
      <c r="K480" s="50" t="s">
        <v>102</v>
      </c>
      <c r="L480" s="50" t="s">
        <v>102</v>
      </c>
      <c r="M480" s="50" t="s">
        <v>102</v>
      </c>
      <c r="N480" s="50" t="s">
        <v>102</v>
      </c>
      <c r="O480" s="50" t="s">
        <v>102</v>
      </c>
      <c r="P480" s="50" t="s">
        <v>102</v>
      </c>
      <c r="Q480" s="50" t="s">
        <v>102</v>
      </c>
      <c r="R480" s="50" t="s">
        <v>102</v>
      </c>
      <c r="S480" s="50">
        <v>2015</v>
      </c>
      <c r="T480" s="48" t="s">
        <v>4706</v>
      </c>
      <c r="U480" s="68">
        <v>8273300</v>
      </c>
      <c r="V480" s="113">
        <v>1800000</v>
      </c>
      <c r="W480" s="68">
        <v>0</v>
      </c>
      <c r="X480" s="68"/>
      <c r="Y480" s="50" t="s">
        <v>5636</v>
      </c>
      <c r="Z480" s="55"/>
      <c r="AA480" s="60" t="s">
        <v>73</v>
      </c>
      <c r="AB480" s="67" t="s">
        <v>280</v>
      </c>
      <c r="AC480" s="50" t="s">
        <v>102</v>
      </c>
      <c r="AD480" s="50" t="s">
        <v>102</v>
      </c>
      <c r="AE480" s="66" t="s">
        <v>33</v>
      </c>
      <c r="AF480" s="50" t="s">
        <v>3198</v>
      </c>
      <c r="AG480" s="50" t="s">
        <v>6882</v>
      </c>
      <c r="AH480" s="67">
        <v>35000</v>
      </c>
      <c r="AI480" s="67" t="s">
        <v>6652</v>
      </c>
      <c r="AJ480" s="50">
        <v>100</v>
      </c>
      <c r="AK480" s="50" t="s">
        <v>547</v>
      </c>
      <c r="AL480" s="50" t="s">
        <v>4706</v>
      </c>
      <c r="AM480" s="55"/>
      <c r="AN480" s="50">
        <v>3</v>
      </c>
      <c r="AO480" s="55"/>
      <c r="AP480" s="50" t="s">
        <v>102</v>
      </c>
    </row>
    <row r="481" spans="1:42" ht="95.25" customHeight="1">
      <c r="A481" s="24">
        <f t="shared" si="0"/>
        <v>480</v>
      </c>
      <c r="B481" s="50" t="s">
        <v>7086</v>
      </c>
      <c r="C481" s="50" t="s">
        <v>7087</v>
      </c>
      <c r="D481" s="50" t="s">
        <v>7088</v>
      </c>
      <c r="E481" s="50" t="s">
        <v>7089</v>
      </c>
      <c r="F481" s="49" t="s">
        <v>7090</v>
      </c>
      <c r="G481" s="50" t="s">
        <v>3193</v>
      </c>
      <c r="H481" s="50" t="s">
        <v>7087</v>
      </c>
      <c r="I481" s="50" t="s">
        <v>7087</v>
      </c>
      <c r="J481" s="50" t="s">
        <v>7091</v>
      </c>
      <c r="K481" s="50" t="s">
        <v>102</v>
      </c>
      <c r="L481" s="50" t="s">
        <v>102</v>
      </c>
      <c r="M481" s="50" t="s">
        <v>102</v>
      </c>
      <c r="N481" s="50" t="s">
        <v>102</v>
      </c>
      <c r="O481" s="50" t="s">
        <v>102</v>
      </c>
      <c r="P481" s="50" t="s">
        <v>102</v>
      </c>
      <c r="Q481" s="50" t="s">
        <v>102</v>
      </c>
      <c r="R481" s="50" t="s">
        <v>102</v>
      </c>
      <c r="S481" s="50">
        <v>2018</v>
      </c>
      <c r="T481" s="48" t="s">
        <v>4706</v>
      </c>
      <c r="U481" s="68">
        <v>568000</v>
      </c>
      <c r="V481" s="113">
        <v>4919000</v>
      </c>
      <c r="W481" s="68">
        <v>11098000</v>
      </c>
      <c r="X481" s="68"/>
      <c r="Y481" s="50" t="s">
        <v>4707</v>
      </c>
      <c r="Z481" s="55"/>
      <c r="AA481" s="60" t="s">
        <v>73</v>
      </c>
      <c r="AB481" s="67" t="s">
        <v>280</v>
      </c>
      <c r="AC481" s="50" t="s">
        <v>102</v>
      </c>
      <c r="AD481" s="50" t="s">
        <v>102</v>
      </c>
      <c r="AE481" s="66" t="s">
        <v>1852</v>
      </c>
      <c r="AF481" s="50" t="s">
        <v>3206</v>
      </c>
      <c r="AG481" s="50" t="s">
        <v>5418</v>
      </c>
      <c r="AH481" s="67">
        <v>50000</v>
      </c>
      <c r="AI481" s="67" t="s">
        <v>4711</v>
      </c>
      <c r="AJ481" s="50">
        <v>50</v>
      </c>
      <c r="AK481" s="50" t="s">
        <v>547</v>
      </c>
      <c r="AL481" s="50" t="s">
        <v>4706</v>
      </c>
      <c r="AM481" s="55"/>
      <c r="AN481" s="50">
        <v>2</v>
      </c>
      <c r="AO481" s="55"/>
      <c r="AP481" s="50" t="s">
        <v>7092</v>
      </c>
    </row>
    <row r="482" spans="1:42" ht="95.25" customHeight="1">
      <c r="A482" s="24">
        <f t="shared" si="0"/>
        <v>481</v>
      </c>
      <c r="B482" s="50" t="s">
        <v>7093</v>
      </c>
      <c r="C482" s="50" t="s">
        <v>7094</v>
      </c>
      <c r="D482" s="50" t="s">
        <v>7095</v>
      </c>
      <c r="E482" s="50" t="s">
        <v>7096</v>
      </c>
      <c r="F482" s="49" t="s">
        <v>7097</v>
      </c>
      <c r="G482" s="50" t="s">
        <v>3180</v>
      </c>
      <c r="H482" s="50" t="s">
        <v>7094</v>
      </c>
      <c r="I482" s="50" t="s">
        <v>7094</v>
      </c>
      <c r="J482" s="50" t="s">
        <v>7098</v>
      </c>
      <c r="K482" s="50" t="s">
        <v>102</v>
      </c>
      <c r="L482" s="50" t="s">
        <v>102</v>
      </c>
      <c r="M482" s="50" t="s">
        <v>102</v>
      </c>
      <c r="N482" s="50" t="s">
        <v>102</v>
      </c>
      <c r="O482" s="50" t="s">
        <v>102</v>
      </c>
      <c r="P482" s="50" t="s">
        <v>102</v>
      </c>
      <c r="Q482" s="50" t="s">
        <v>102</v>
      </c>
      <c r="R482" s="50" t="s">
        <v>102</v>
      </c>
      <c r="S482" s="50">
        <v>2015</v>
      </c>
      <c r="T482" s="48" t="s">
        <v>4706</v>
      </c>
      <c r="U482" s="68"/>
      <c r="V482" s="113">
        <v>1124000</v>
      </c>
      <c r="W482" s="68">
        <v>0</v>
      </c>
      <c r="X482" s="68"/>
      <c r="Y482" s="50" t="s">
        <v>4707</v>
      </c>
      <c r="Z482" s="55"/>
      <c r="AA482" s="60" t="s">
        <v>73</v>
      </c>
      <c r="AB482" s="67" t="s">
        <v>1832</v>
      </c>
      <c r="AC482" s="50" t="s">
        <v>102</v>
      </c>
      <c r="AD482" s="50" t="s">
        <v>102</v>
      </c>
      <c r="AE482" s="66" t="s">
        <v>33</v>
      </c>
      <c r="AF482" s="50" t="s">
        <v>3186</v>
      </c>
      <c r="AG482" s="50" t="s">
        <v>5418</v>
      </c>
      <c r="AH482" s="67">
        <v>100000</v>
      </c>
      <c r="AI482" s="67" t="s">
        <v>4711</v>
      </c>
      <c r="AJ482" s="50">
        <v>50</v>
      </c>
      <c r="AK482" s="50" t="s">
        <v>547</v>
      </c>
      <c r="AL482" s="50" t="s">
        <v>4706</v>
      </c>
      <c r="AM482" s="55"/>
      <c r="AN482" s="50">
        <v>2</v>
      </c>
      <c r="AO482" s="55"/>
      <c r="AP482" s="50" t="s">
        <v>7099</v>
      </c>
    </row>
    <row r="483" spans="1:42" ht="95.25" customHeight="1">
      <c r="A483" s="24">
        <f t="shared" si="0"/>
        <v>482</v>
      </c>
      <c r="B483" s="50" t="s">
        <v>7100</v>
      </c>
      <c r="C483" s="50" t="s">
        <v>7101</v>
      </c>
      <c r="D483" s="50" t="s">
        <v>7102</v>
      </c>
      <c r="E483" s="50" t="s">
        <v>7103</v>
      </c>
      <c r="F483" s="49" t="s">
        <v>7104</v>
      </c>
      <c r="G483" s="50" t="s">
        <v>3180</v>
      </c>
      <c r="H483" s="50" t="s">
        <v>7101</v>
      </c>
      <c r="I483" s="50" t="s">
        <v>7101</v>
      </c>
      <c r="J483" s="50" t="s">
        <v>7105</v>
      </c>
      <c r="K483" s="50" t="s">
        <v>102</v>
      </c>
      <c r="L483" s="50" t="s">
        <v>102</v>
      </c>
      <c r="M483" s="50" t="s">
        <v>102</v>
      </c>
      <c r="N483" s="50" t="s">
        <v>102</v>
      </c>
      <c r="O483" s="50" t="s">
        <v>102</v>
      </c>
      <c r="P483" s="50" t="s">
        <v>102</v>
      </c>
      <c r="Q483" s="50" t="s">
        <v>102</v>
      </c>
      <c r="R483" s="50" t="s">
        <v>102</v>
      </c>
      <c r="S483" s="50">
        <v>2017</v>
      </c>
      <c r="T483" s="48" t="s">
        <v>4706</v>
      </c>
      <c r="U483" s="68">
        <v>743000</v>
      </c>
      <c r="V483" s="113">
        <v>270000</v>
      </c>
      <c r="W483" s="68">
        <v>0</v>
      </c>
      <c r="X483" s="68"/>
      <c r="Y483" s="50" t="s">
        <v>5636</v>
      </c>
      <c r="Z483" s="55"/>
      <c r="AA483" s="60" t="s">
        <v>73</v>
      </c>
      <c r="AB483" s="67" t="s">
        <v>33</v>
      </c>
      <c r="AC483" s="50" t="s">
        <v>102</v>
      </c>
      <c r="AD483" s="50" t="s">
        <v>102</v>
      </c>
      <c r="AE483" s="66" t="s">
        <v>280</v>
      </c>
      <c r="AF483" s="50" t="s">
        <v>3186</v>
      </c>
      <c r="AG483" s="50" t="s">
        <v>7106</v>
      </c>
      <c r="AH483" s="67">
        <v>175000</v>
      </c>
      <c r="AI483" s="67" t="s">
        <v>4711</v>
      </c>
      <c r="AJ483" s="50">
        <v>5</v>
      </c>
      <c r="AK483" s="50" t="s">
        <v>7107</v>
      </c>
      <c r="AL483" s="50" t="s">
        <v>4706</v>
      </c>
      <c r="AM483" s="55"/>
      <c r="AN483" s="50">
        <v>2</v>
      </c>
      <c r="AO483" s="55"/>
      <c r="AP483" s="50" t="s">
        <v>7108</v>
      </c>
    </row>
    <row r="484" spans="1:42" ht="95.25" customHeight="1">
      <c r="A484" s="24">
        <f t="shared" si="0"/>
        <v>483</v>
      </c>
      <c r="B484" s="50" t="s">
        <v>7109</v>
      </c>
      <c r="C484" s="50" t="s">
        <v>7110</v>
      </c>
      <c r="D484" s="50" t="s">
        <v>7111</v>
      </c>
      <c r="E484" s="50" t="s">
        <v>7112</v>
      </c>
      <c r="F484" s="49" t="s">
        <v>7113</v>
      </c>
      <c r="G484" s="50" t="s">
        <v>3180</v>
      </c>
      <c r="H484" s="50" t="s">
        <v>7110</v>
      </c>
      <c r="I484" s="50" t="s">
        <v>7110</v>
      </c>
      <c r="J484" s="50" t="s">
        <v>7114</v>
      </c>
      <c r="K484" s="50" t="s">
        <v>102</v>
      </c>
      <c r="L484" s="50" t="s">
        <v>102</v>
      </c>
      <c r="M484" s="50" t="s">
        <v>102</v>
      </c>
      <c r="N484" s="50" t="s">
        <v>102</v>
      </c>
      <c r="O484" s="50" t="s">
        <v>102</v>
      </c>
      <c r="P484" s="50" t="s">
        <v>102</v>
      </c>
      <c r="Q484" s="50" t="s">
        <v>102</v>
      </c>
      <c r="R484" s="50" t="s">
        <v>102</v>
      </c>
      <c r="S484" s="50">
        <v>2015</v>
      </c>
      <c r="T484" s="48" t="s">
        <v>4706</v>
      </c>
      <c r="U484" s="68">
        <v>950400</v>
      </c>
      <c r="V484" s="113">
        <v>885000</v>
      </c>
      <c r="W484" s="68">
        <v>0</v>
      </c>
      <c r="X484" s="68"/>
      <c r="Y484" s="50" t="s">
        <v>4707</v>
      </c>
      <c r="Z484" s="55"/>
      <c r="AA484" s="60" t="s">
        <v>73</v>
      </c>
      <c r="AB484" s="67" t="s">
        <v>280</v>
      </c>
      <c r="AC484" s="50" t="s">
        <v>102</v>
      </c>
      <c r="AD484" s="50" t="s">
        <v>102</v>
      </c>
      <c r="AE484" s="66" t="s">
        <v>33</v>
      </c>
      <c r="AF484" s="50" t="s">
        <v>3198</v>
      </c>
      <c r="AG484" s="50" t="s">
        <v>4864</v>
      </c>
      <c r="AH484" s="67">
        <v>8000</v>
      </c>
      <c r="AI484" s="67" t="s">
        <v>6630</v>
      </c>
      <c r="AJ484" s="50">
        <v>300</v>
      </c>
      <c r="AK484" s="50" t="s">
        <v>547</v>
      </c>
      <c r="AL484" s="50" t="s">
        <v>4706</v>
      </c>
      <c r="AM484" s="55"/>
      <c r="AN484" s="50">
        <v>3</v>
      </c>
      <c r="AO484" s="55"/>
      <c r="AP484" s="50" t="s">
        <v>102</v>
      </c>
    </row>
    <row r="485" spans="1:42" ht="95.25" customHeight="1">
      <c r="A485" s="24">
        <f t="shared" si="0"/>
        <v>484</v>
      </c>
      <c r="B485" s="50" t="s">
        <v>7115</v>
      </c>
      <c r="C485" s="50" t="s">
        <v>7116</v>
      </c>
      <c r="D485" s="50" t="s">
        <v>7117</v>
      </c>
      <c r="E485" s="50" t="s">
        <v>7118</v>
      </c>
      <c r="F485" s="49" t="s">
        <v>7119</v>
      </c>
      <c r="G485" s="50" t="s">
        <v>3180</v>
      </c>
      <c r="H485" s="50" t="s">
        <v>7116</v>
      </c>
      <c r="I485" s="50" t="s">
        <v>7116</v>
      </c>
      <c r="J485" s="50" t="s">
        <v>7120</v>
      </c>
      <c r="K485" s="50" t="s">
        <v>102</v>
      </c>
      <c r="L485" s="50" t="s">
        <v>102</v>
      </c>
      <c r="M485" s="50" t="s">
        <v>102</v>
      </c>
      <c r="N485" s="50" t="s">
        <v>102</v>
      </c>
      <c r="O485" s="50" t="s">
        <v>102</v>
      </c>
      <c r="P485" s="50" t="s">
        <v>102</v>
      </c>
      <c r="Q485" s="50" t="s">
        <v>102</v>
      </c>
      <c r="R485" s="50" t="s">
        <v>102</v>
      </c>
      <c r="S485" s="50">
        <v>2014</v>
      </c>
      <c r="T485" s="48" t="s">
        <v>4706</v>
      </c>
      <c r="U485" s="68">
        <v>545000</v>
      </c>
      <c r="V485" s="113">
        <v>1600000</v>
      </c>
      <c r="W485" s="68">
        <v>0</v>
      </c>
      <c r="X485" s="68"/>
      <c r="Y485" s="50" t="s">
        <v>4707</v>
      </c>
      <c r="Z485" s="55"/>
      <c r="AA485" s="60" t="s">
        <v>73</v>
      </c>
      <c r="AB485" s="67" t="s">
        <v>81</v>
      </c>
      <c r="AC485" s="50" t="s">
        <v>102</v>
      </c>
      <c r="AD485" s="50" t="s">
        <v>102</v>
      </c>
      <c r="AE485" s="66" t="s">
        <v>50</v>
      </c>
      <c r="AF485" s="50" t="s">
        <v>3206</v>
      </c>
      <c r="AG485" s="50" t="s">
        <v>7121</v>
      </c>
      <c r="AH485" s="67">
        <v>5000</v>
      </c>
      <c r="AI485" s="67" t="s">
        <v>4711</v>
      </c>
      <c r="AJ485" s="50">
        <v>100</v>
      </c>
      <c r="AK485" s="50" t="s">
        <v>143</v>
      </c>
      <c r="AL485" s="50" t="s">
        <v>4706</v>
      </c>
      <c r="AM485" s="55"/>
      <c r="AN485" s="50">
        <v>2</v>
      </c>
      <c r="AO485" s="55"/>
      <c r="AP485" s="50" t="s">
        <v>102</v>
      </c>
    </row>
    <row r="486" spans="1:42" ht="95.25" customHeight="1">
      <c r="A486" s="24">
        <f t="shared" si="0"/>
        <v>485</v>
      </c>
      <c r="B486" s="50" t="s">
        <v>7122</v>
      </c>
      <c r="C486" s="50" t="s">
        <v>7123</v>
      </c>
      <c r="D486" s="50" t="s">
        <v>7124</v>
      </c>
      <c r="E486" s="50" t="s">
        <v>7125</v>
      </c>
      <c r="F486" s="49" t="s">
        <v>7126</v>
      </c>
      <c r="G486" s="50" t="s">
        <v>3180</v>
      </c>
      <c r="H486" s="50" t="s">
        <v>7123</v>
      </c>
      <c r="I486" s="50" t="s">
        <v>7123</v>
      </c>
      <c r="J486" s="50" t="s">
        <v>7127</v>
      </c>
      <c r="K486" s="50" t="s">
        <v>102</v>
      </c>
      <c r="L486" s="50" t="s">
        <v>102</v>
      </c>
      <c r="M486" s="50" t="s">
        <v>102</v>
      </c>
      <c r="N486" s="50" t="s">
        <v>102</v>
      </c>
      <c r="O486" s="50" t="s">
        <v>102</v>
      </c>
      <c r="P486" s="50" t="s">
        <v>102</v>
      </c>
      <c r="Q486" s="50" t="s">
        <v>102</v>
      </c>
      <c r="R486" s="50" t="s">
        <v>102</v>
      </c>
      <c r="S486" s="50">
        <v>2019</v>
      </c>
      <c r="T486" s="48" t="s">
        <v>4706</v>
      </c>
      <c r="U486" s="68"/>
      <c r="V486" s="114"/>
      <c r="W486" s="68">
        <v>0</v>
      </c>
      <c r="X486" s="68"/>
      <c r="Y486" s="50" t="s">
        <v>4707</v>
      </c>
      <c r="Z486" s="55"/>
      <c r="AA486" s="60" t="s">
        <v>73</v>
      </c>
      <c r="AB486" s="67" t="s">
        <v>81</v>
      </c>
      <c r="AC486" s="50" t="s">
        <v>102</v>
      </c>
      <c r="AD486" s="50" t="s">
        <v>102</v>
      </c>
      <c r="AE486" s="66" t="s">
        <v>280</v>
      </c>
      <c r="AF486" s="50" t="s">
        <v>3198</v>
      </c>
      <c r="AG486" s="50" t="s">
        <v>6895</v>
      </c>
      <c r="AH486" s="67">
        <v>3000</v>
      </c>
      <c r="AI486" s="67" t="s">
        <v>4711</v>
      </c>
      <c r="AJ486" s="50">
        <v>100</v>
      </c>
      <c r="AK486" s="50" t="s">
        <v>143</v>
      </c>
      <c r="AL486" s="50" t="s">
        <v>4706</v>
      </c>
      <c r="AM486" s="55"/>
      <c r="AN486" s="50">
        <v>3</v>
      </c>
      <c r="AO486" s="55"/>
      <c r="AP486" s="50" t="s">
        <v>102</v>
      </c>
    </row>
    <row r="487" spans="1:42" ht="95.25" customHeight="1">
      <c r="A487" s="24">
        <f t="shared" si="0"/>
        <v>486</v>
      </c>
      <c r="B487" s="50" t="s">
        <v>1397</v>
      </c>
      <c r="C487" s="50" t="s">
        <v>7128</v>
      </c>
      <c r="D487" s="50" t="s">
        <v>1400</v>
      </c>
      <c r="E487" s="50" t="s">
        <v>1398</v>
      </c>
      <c r="F487" s="49" t="s">
        <v>7129</v>
      </c>
      <c r="G487" s="50" t="s">
        <v>3180</v>
      </c>
      <c r="H487" s="50" t="s">
        <v>7128</v>
      </c>
      <c r="I487" s="50" t="s">
        <v>7128</v>
      </c>
      <c r="J487" s="50" t="s">
        <v>7130</v>
      </c>
      <c r="K487" s="50" t="s">
        <v>102</v>
      </c>
      <c r="L487" s="50" t="s">
        <v>102</v>
      </c>
      <c r="M487" s="50" t="s">
        <v>102</v>
      </c>
      <c r="N487" s="50" t="s">
        <v>102</v>
      </c>
      <c r="O487" s="50" t="s">
        <v>102</v>
      </c>
      <c r="P487" s="50" t="s">
        <v>102</v>
      </c>
      <c r="Q487" s="50" t="s">
        <v>102</v>
      </c>
      <c r="R487" s="50" t="s">
        <v>102</v>
      </c>
      <c r="S487" s="50">
        <v>2015</v>
      </c>
      <c r="T487" s="48" t="s">
        <v>4706</v>
      </c>
      <c r="U487" s="68"/>
      <c r="V487" s="113">
        <v>15000</v>
      </c>
      <c r="W487" s="68">
        <v>0</v>
      </c>
      <c r="X487" s="68"/>
      <c r="Y487" s="50" t="s">
        <v>5636</v>
      </c>
      <c r="Z487" s="55"/>
      <c r="AA487" s="60" t="s">
        <v>73</v>
      </c>
      <c r="AB487" s="67" t="s">
        <v>151</v>
      </c>
      <c r="AC487" s="50" t="s">
        <v>102</v>
      </c>
      <c r="AD487" s="50" t="s">
        <v>102</v>
      </c>
      <c r="AE487" s="66" t="s">
        <v>1832</v>
      </c>
      <c r="AF487" s="50" t="s">
        <v>3198</v>
      </c>
      <c r="AG487" s="50" t="s">
        <v>6895</v>
      </c>
      <c r="AH487" s="67">
        <v>5000</v>
      </c>
      <c r="AI487" s="67" t="s">
        <v>4711</v>
      </c>
      <c r="AJ487" s="50">
        <v>200</v>
      </c>
      <c r="AK487" s="50" t="s">
        <v>143</v>
      </c>
      <c r="AL487" s="50" t="s">
        <v>4706</v>
      </c>
      <c r="AM487" s="55"/>
      <c r="AN487" s="50">
        <v>2</v>
      </c>
      <c r="AO487" s="55"/>
      <c r="AP487" s="50" t="s">
        <v>102</v>
      </c>
    </row>
    <row r="488" spans="1:42" ht="95.25" customHeight="1">
      <c r="A488" s="24">
        <f t="shared" si="0"/>
        <v>487</v>
      </c>
      <c r="B488" s="50" t="s">
        <v>7131</v>
      </c>
      <c r="C488" s="50" t="s">
        <v>7132</v>
      </c>
      <c r="D488" s="50" t="s">
        <v>7133</v>
      </c>
      <c r="E488" s="50" t="s">
        <v>7134</v>
      </c>
      <c r="F488" s="49" t="s">
        <v>7135</v>
      </c>
      <c r="G488" s="50" t="s">
        <v>3180</v>
      </c>
      <c r="H488" s="50" t="s">
        <v>7132</v>
      </c>
      <c r="I488" s="50" t="s">
        <v>7132</v>
      </c>
      <c r="J488" s="50" t="s">
        <v>7136</v>
      </c>
      <c r="K488" s="50" t="s">
        <v>102</v>
      </c>
      <c r="L488" s="50" t="s">
        <v>102</v>
      </c>
      <c r="M488" s="50" t="s">
        <v>102</v>
      </c>
      <c r="N488" s="50" t="s">
        <v>102</v>
      </c>
      <c r="O488" s="50" t="s">
        <v>102</v>
      </c>
      <c r="P488" s="50" t="s">
        <v>102</v>
      </c>
      <c r="Q488" s="50" t="s">
        <v>102</v>
      </c>
      <c r="R488" s="50" t="s">
        <v>102</v>
      </c>
      <c r="S488" s="50">
        <v>2018</v>
      </c>
      <c r="T488" s="48" t="s">
        <v>4706</v>
      </c>
      <c r="U488" s="68"/>
      <c r="V488" s="113">
        <v>3962500</v>
      </c>
      <c r="W488" s="68">
        <v>0</v>
      </c>
      <c r="X488" s="68"/>
      <c r="Y488" s="50" t="s">
        <v>4707</v>
      </c>
      <c r="Z488" s="55"/>
      <c r="AA488" s="60" t="s">
        <v>73</v>
      </c>
      <c r="AB488" s="67">
        <v>500000</v>
      </c>
      <c r="AC488" s="50" t="s">
        <v>102</v>
      </c>
      <c r="AD488" s="50" t="s">
        <v>102</v>
      </c>
      <c r="AE488" s="66" t="s">
        <v>280</v>
      </c>
      <c r="AF488" s="50" t="s">
        <v>3206</v>
      </c>
      <c r="AG488" s="50" t="s">
        <v>7137</v>
      </c>
      <c r="AH488" s="67">
        <v>20000</v>
      </c>
      <c r="AI488" s="67" t="s">
        <v>4711</v>
      </c>
      <c r="AJ488" s="50">
        <v>50</v>
      </c>
      <c r="AK488" s="50" t="s">
        <v>143</v>
      </c>
      <c r="AL488" s="50" t="s">
        <v>4706</v>
      </c>
      <c r="AM488" s="55"/>
      <c r="AN488" s="50">
        <v>2</v>
      </c>
      <c r="AO488" s="55"/>
      <c r="AP488" s="50" t="s">
        <v>102</v>
      </c>
    </row>
    <row r="489" spans="1:42" ht="95.25" customHeight="1">
      <c r="A489" s="24">
        <f t="shared" si="0"/>
        <v>488</v>
      </c>
      <c r="B489" s="50" t="s">
        <v>2907</v>
      </c>
      <c r="C489" s="50" t="s">
        <v>7139</v>
      </c>
      <c r="D489" s="50" t="s">
        <v>7140</v>
      </c>
      <c r="E489" s="50" t="s">
        <v>7141</v>
      </c>
      <c r="F489" s="49" t="s">
        <v>7142</v>
      </c>
      <c r="G489" s="50" t="s">
        <v>3193</v>
      </c>
      <c r="H489" s="50" t="s">
        <v>7139</v>
      </c>
      <c r="I489" s="50" t="s">
        <v>7139</v>
      </c>
      <c r="J489" s="50" t="s">
        <v>7143</v>
      </c>
      <c r="K489" s="50" t="s">
        <v>102</v>
      </c>
      <c r="L489" s="50" t="s">
        <v>102</v>
      </c>
      <c r="M489" s="50" t="s">
        <v>102</v>
      </c>
      <c r="N489" s="50" t="s">
        <v>102</v>
      </c>
      <c r="O489" s="50" t="s">
        <v>102</v>
      </c>
      <c r="P489" s="50" t="s">
        <v>102</v>
      </c>
      <c r="Q489" s="50" t="s">
        <v>102</v>
      </c>
      <c r="R489" s="50" t="s">
        <v>102</v>
      </c>
      <c r="S489" s="50">
        <v>2019</v>
      </c>
      <c r="T489" s="48" t="s">
        <v>4706</v>
      </c>
      <c r="U489" s="68"/>
      <c r="V489" s="113">
        <v>360000</v>
      </c>
      <c r="W489" s="68">
        <v>0</v>
      </c>
      <c r="X489" s="68"/>
      <c r="Y489" s="50" t="s">
        <v>5636</v>
      </c>
      <c r="Z489" s="55"/>
      <c r="AA489" s="60" t="s">
        <v>73</v>
      </c>
      <c r="AB489" s="67">
        <v>1500000</v>
      </c>
      <c r="AC489" s="50" t="s">
        <v>102</v>
      </c>
      <c r="AD489" s="50" t="s">
        <v>102</v>
      </c>
      <c r="AE489" s="66" t="s">
        <v>280</v>
      </c>
      <c r="AF489" s="50" t="s">
        <v>3198</v>
      </c>
      <c r="AG489" s="50" t="s">
        <v>6895</v>
      </c>
      <c r="AH489" s="67">
        <v>3000</v>
      </c>
      <c r="AI489" s="67" t="s">
        <v>4711</v>
      </c>
      <c r="AJ489" s="50">
        <v>150</v>
      </c>
      <c r="AK489" s="50" t="s">
        <v>143</v>
      </c>
      <c r="AL489" s="50" t="s">
        <v>4706</v>
      </c>
      <c r="AM489" s="55"/>
      <c r="AN489" s="50">
        <v>3</v>
      </c>
      <c r="AO489" s="55"/>
      <c r="AP489" s="50" t="s">
        <v>102</v>
      </c>
    </row>
    <row r="490" spans="1:42" ht="95.25" customHeight="1">
      <c r="A490" s="24">
        <f t="shared" si="0"/>
        <v>489</v>
      </c>
      <c r="B490" s="50" t="s">
        <v>7144</v>
      </c>
      <c r="C490" s="50" t="s">
        <v>7145</v>
      </c>
      <c r="D490" s="50" t="s">
        <v>2908</v>
      </c>
      <c r="E490" s="50" t="s">
        <v>7146</v>
      </c>
      <c r="F490" s="49" t="s">
        <v>7147</v>
      </c>
      <c r="G490" s="50" t="s">
        <v>3193</v>
      </c>
      <c r="H490" s="50" t="s">
        <v>7145</v>
      </c>
      <c r="I490" s="50" t="s">
        <v>7145</v>
      </c>
      <c r="J490" s="50" t="s">
        <v>7148</v>
      </c>
      <c r="K490" s="50" t="s">
        <v>102</v>
      </c>
      <c r="L490" s="50" t="s">
        <v>102</v>
      </c>
      <c r="M490" s="50" t="s">
        <v>102</v>
      </c>
      <c r="N490" s="50" t="s">
        <v>102</v>
      </c>
      <c r="O490" s="50" t="s">
        <v>102</v>
      </c>
      <c r="P490" s="50" t="s">
        <v>102</v>
      </c>
      <c r="Q490" s="50" t="s">
        <v>102</v>
      </c>
      <c r="R490" s="50" t="s">
        <v>102</v>
      </c>
      <c r="S490" s="50">
        <v>2015</v>
      </c>
      <c r="T490" s="48" t="s">
        <v>4706</v>
      </c>
      <c r="U490" s="68">
        <v>231000</v>
      </c>
      <c r="V490" s="113">
        <v>200000</v>
      </c>
      <c r="W490" s="68">
        <v>5512500</v>
      </c>
      <c r="X490" s="68"/>
      <c r="Y490" s="50" t="s">
        <v>4707</v>
      </c>
      <c r="Z490" s="55"/>
      <c r="AA490" s="60" t="s">
        <v>73</v>
      </c>
      <c r="AB490" s="67" t="s">
        <v>365</v>
      </c>
      <c r="AC490" s="50" t="s">
        <v>102</v>
      </c>
      <c r="AD490" s="50" t="s">
        <v>102</v>
      </c>
      <c r="AE490" s="66" t="s">
        <v>1832</v>
      </c>
      <c r="AF490" s="50" t="s">
        <v>3198</v>
      </c>
      <c r="AG490" s="50" t="s">
        <v>6895</v>
      </c>
      <c r="AH490" s="67">
        <v>17000</v>
      </c>
      <c r="AI490" s="67" t="s">
        <v>4711</v>
      </c>
      <c r="AJ490" s="50">
        <v>300</v>
      </c>
      <c r="AK490" s="50" t="s">
        <v>143</v>
      </c>
      <c r="AL490" s="50" t="s">
        <v>4706</v>
      </c>
      <c r="AM490" s="55"/>
      <c r="AN490" s="50">
        <v>2</v>
      </c>
      <c r="AO490" s="55"/>
      <c r="AP490" s="50" t="s">
        <v>102</v>
      </c>
    </row>
    <row r="491" spans="1:42" ht="95.25" customHeight="1">
      <c r="A491" s="24">
        <f t="shared" si="0"/>
        <v>490</v>
      </c>
      <c r="B491" s="50" t="s">
        <v>7149</v>
      </c>
      <c r="C491" s="50" t="s">
        <v>7150</v>
      </c>
      <c r="D491" s="50" t="s">
        <v>7151</v>
      </c>
      <c r="E491" s="50" t="s">
        <v>7152</v>
      </c>
      <c r="F491" s="49" t="s">
        <v>7153</v>
      </c>
      <c r="G491" s="50" t="s">
        <v>3180</v>
      </c>
      <c r="H491" s="50" t="s">
        <v>7150</v>
      </c>
      <c r="I491" s="50" t="s">
        <v>7150</v>
      </c>
      <c r="J491" s="50" t="s">
        <v>7154</v>
      </c>
      <c r="K491" s="50" t="s">
        <v>102</v>
      </c>
      <c r="L491" s="50" t="s">
        <v>102</v>
      </c>
      <c r="M491" s="50" t="s">
        <v>102</v>
      </c>
      <c r="N491" s="50" t="s">
        <v>102</v>
      </c>
      <c r="O491" s="50" t="s">
        <v>102</v>
      </c>
      <c r="P491" s="50" t="s">
        <v>102</v>
      </c>
      <c r="Q491" s="50" t="s">
        <v>102</v>
      </c>
      <c r="R491" s="50" t="s">
        <v>102</v>
      </c>
      <c r="S491" s="50">
        <v>2020</v>
      </c>
      <c r="T491" s="48" t="s">
        <v>4706</v>
      </c>
      <c r="U491" s="68"/>
      <c r="V491" s="114"/>
      <c r="W491" s="68">
        <v>0</v>
      </c>
      <c r="X491" s="68"/>
      <c r="Y491" s="50" t="s">
        <v>4707</v>
      </c>
      <c r="Z491" s="55"/>
      <c r="AA491" s="60" t="s">
        <v>73</v>
      </c>
      <c r="AB491" s="67" t="s">
        <v>280</v>
      </c>
      <c r="AC491" s="50" t="s">
        <v>102</v>
      </c>
      <c r="AD491" s="50" t="s">
        <v>102</v>
      </c>
      <c r="AE491" s="66" t="s">
        <v>280</v>
      </c>
      <c r="AF491" s="50" t="s">
        <v>3198</v>
      </c>
      <c r="AG491" s="50" t="s">
        <v>7155</v>
      </c>
      <c r="AH491" s="67">
        <v>15000</v>
      </c>
      <c r="AI491" s="67" t="s">
        <v>6652</v>
      </c>
      <c r="AJ491" s="50">
        <v>300</v>
      </c>
      <c r="AK491" s="50" t="s">
        <v>7156</v>
      </c>
      <c r="AL491" s="50" t="s">
        <v>4706</v>
      </c>
      <c r="AM491" s="55"/>
      <c r="AN491" s="50">
        <v>0</v>
      </c>
      <c r="AO491" s="55"/>
      <c r="AP491" s="50" t="s">
        <v>102</v>
      </c>
    </row>
    <row r="492" spans="1:42" ht="95.25" customHeight="1">
      <c r="A492" s="24">
        <f t="shared" si="0"/>
        <v>491</v>
      </c>
      <c r="B492" s="50" t="s">
        <v>7157</v>
      </c>
      <c r="C492" s="50" t="s">
        <v>7158</v>
      </c>
      <c r="D492" s="50" t="s">
        <v>7159</v>
      </c>
      <c r="E492" s="50" t="s">
        <v>7160</v>
      </c>
      <c r="F492" s="49" t="s">
        <v>7161</v>
      </c>
      <c r="G492" s="50" t="s">
        <v>3180</v>
      </c>
      <c r="H492" s="50" t="s">
        <v>7158</v>
      </c>
      <c r="I492" s="50" t="s">
        <v>7158</v>
      </c>
      <c r="J492" s="50" t="s">
        <v>7162</v>
      </c>
      <c r="K492" s="50" t="s">
        <v>102</v>
      </c>
      <c r="L492" s="50" t="s">
        <v>102</v>
      </c>
      <c r="M492" s="50" t="s">
        <v>102</v>
      </c>
      <c r="N492" s="50" t="s">
        <v>102</v>
      </c>
      <c r="O492" s="50" t="s">
        <v>102</v>
      </c>
      <c r="P492" s="50" t="s">
        <v>102</v>
      </c>
      <c r="Q492" s="50" t="s">
        <v>102</v>
      </c>
      <c r="R492" s="50" t="s">
        <v>102</v>
      </c>
      <c r="S492" s="50">
        <v>2019</v>
      </c>
      <c r="T492" s="48" t="s">
        <v>4706</v>
      </c>
      <c r="U492" s="68"/>
      <c r="V492" s="113">
        <v>60000</v>
      </c>
      <c r="W492" s="68"/>
      <c r="X492" s="68"/>
      <c r="Y492" s="50" t="s">
        <v>5636</v>
      </c>
      <c r="Z492" s="55"/>
      <c r="AA492" s="60" t="s">
        <v>73</v>
      </c>
      <c r="AB492" s="67">
        <v>5000000</v>
      </c>
      <c r="AC492" s="50" t="s">
        <v>102</v>
      </c>
      <c r="AD492" s="50" t="s">
        <v>102</v>
      </c>
      <c r="AE492" s="66">
        <v>10000000</v>
      </c>
      <c r="AF492" s="50" t="s">
        <v>3198</v>
      </c>
      <c r="AG492" s="50" t="s">
        <v>5297</v>
      </c>
      <c r="AH492" s="67">
        <v>15000</v>
      </c>
      <c r="AI492" s="50" t="s">
        <v>4711</v>
      </c>
      <c r="AJ492" s="50">
        <v>200</v>
      </c>
      <c r="AK492" s="50" t="s">
        <v>105</v>
      </c>
      <c r="AL492" s="50" t="s">
        <v>4706</v>
      </c>
      <c r="AM492" s="55"/>
      <c r="AN492" s="50">
        <v>1</v>
      </c>
      <c r="AO492" s="55"/>
      <c r="AP492" s="50" t="s">
        <v>102</v>
      </c>
    </row>
    <row r="493" spans="1:42" ht="95.25" customHeight="1">
      <c r="A493" s="24">
        <f t="shared" si="0"/>
        <v>492</v>
      </c>
      <c r="B493" s="50" t="s">
        <v>7163</v>
      </c>
      <c r="C493" s="50" t="s">
        <v>7164</v>
      </c>
      <c r="D493" s="50" t="s">
        <v>7165</v>
      </c>
      <c r="E493" s="50" t="s">
        <v>7166</v>
      </c>
      <c r="F493" s="55"/>
      <c r="G493" s="50" t="s">
        <v>3193</v>
      </c>
      <c r="H493" s="50" t="s">
        <v>7164</v>
      </c>
      <c r="I493" s="50" t="s">
        <v>7164</v>
      </c>
      <c r="J493" s="50" t="s">
        <v>7167</v>
      </c>
      <c r="K493" s="50" t="s">
        <v>102</v>
      </c>
      <c r="L493" s="50" t="s">
        <v>102</v>
      </c>
      <c r="M493" s="50" t="s">
        <v>102</v>
      </c>
      <c r="N493" s="50" t="s">
        <v>102</v>
      </c>
      <c r="O493" s="50" t="s">
        <v>102</v>
      </c>
      <c r="P493" s="50" t="s">
        <v>102</v>
      </c>
      <c r="Q493" s="50" t="s">
        <v>102</v>
      </c>
      <c r="R493" s="50" t="s">
        <v>102</v>
      </c>
      <c r="S493" s="50">
        <v>2016</v>
      </c>
      <c r="T493" s="48" t="s">
        <v>4706</v>
      </c>
      <c r="U493" s="68">
        <v>320000</v>
      </c>
      <c r="V493" s="114"/>
      <c r="W493" s="68"/>
      <c r="X493" s="68"/>
      <c r="Y493" s="50" t="s">
        <v>5636</v>
      </c>
      <c r="Z493" s="55"/>
      <c r="AA493" s="60" t="s">
        <v>73</v>
      </c>
      <c r="AB493" s="67">
        <v>10000000</v>
      </c>
      <c r="AC493" s="50" t="s">
        <v>102</v>
      </c>
      <c r="AD493" s="50" t="s">
        <v>102</v>
      </c>
      <c r="AE493" s="66">
        <v>15000000</v>
      </c>
      <c r="AF493" s="50" t="s">
        <v>3198</v>
      </c>
      <c r="AG493" s="50" t="s">
        <v>7168</v>
      </c>
      <c r="AH493" s="67">
        <v>8000</v>
      </c>
      <c r="AI493" s="50" t="s">
        <v>6630</v>
      </c>
      <c r="AJ493" s="50">
        <v>350</v>
      </c>
      <c r="AK493" s="50" t="s">
        <v>105</v>
      </c>
      <c r="AL493" s="50" t="s">
        <v>4706</v>
      </c>
      <c r="AM493" s="55"/>
      <c r="AN493" s="50">
        <v>2</v>
      </c>
      <c r="AO493" s="55"/>
      <c r="AP493" s="50" t="s">
        <v>102</v>
      </c>
    </row>
    <row r="494" spans="1:42" ht="95.25" customHeight="1">
      <c r="A494" s="24">
        <f t="shared" si="0"/>
        <v>493</v>
      </c>
      <c r="B494" s="50" t="s">
        <v>7169</v>
      </c>
      <c r="C494" s="50" t="s">
        <v>7170</v>
      </c>
      <c r="D494" s="50" t="s">
        <v>7171</v>
      </c>
      <c r="E494" s="50" t="s">
        <v>7172</v>
      </c>
      <c r="F494" s="49" t="s">
        <v>7173</v>
      </c>
      <c r="G494" s="50" t="s">
        <v>3180</v>
      </c>
      <c r="H494" s="50" t="s">
        <v>7170</v>
      </c>
      <c r="I494" s="50" t="s">
        <v>7170</v>
      </c>
      <c r="J494" s="50" t="s">
        <v>7174</v>
      </c>
      <c r="K494" s="50" t="s">
        <v>102</v>
      </c>
      <c r="L494" s="50" t="s">
        <v>102</v>
      </c>
      <c r="M494" s="50" t="s">
        <v>102</v>
      </c>
      <c r="N494" s="50" t="s">
        <v>102</v>
      </c>
      <c r="O494" s="50" t="s">
        <v>102</v>
      </c>
      <c r="P494" s="50" t="s">
        <v>102</v>
      </c>
      <c r="Q494" s="50" t="s">
        <v>102</v>
      </c>
      <c r="R494" s="50" t="s">
        <v>102</v>
      </c>
      <c r="S494" s="50">
        <v>2019</v>
      </c>
      <c r="T494" s="48" t="s">
        <v>4706</v>
      </c>
      <c r="U494" s="68"/>
      <c r="V494" s="113">
        <v>10155000</v>
      </c>
      <c r="W494" s="68"/>
      <c r="X494" s="68"/>
      <c r="Y494" s="50" t="s">
        <v>5636</v>
      </c>
      <c r="Z494" s="55"/>
      <c r="AA494" s="60" t="s">
        <v>73</v>
      </c>
      <c r="AB494" s="67">
        <v>8000000</v>
      </c>
      <c r="AC494" s="50" t="s">
        <v>102</v>
      </c>
      <c r="AD494" s="50" t="s">
        <v>102</v>
      </c>
      <c r="AE494" s="66">
        <v>18000000</v>
      </c>
      <c r="AF494" s="50" t="s">
        <v>3198</v>
      </c>
      <c r="AG494" s="50" t="s">
        <v>7175</v>
      </c>
      <c r="AH494" s="67">
        <v>25000</v>
      </c>
      <c r="AI494" s="50" t="s">
        <v>6897</v>
      </c>
      <c r="AJ494" s="50">
        <v>80</v>
      </c>
      <c r="AK494" s="50" t="s">
        <v>105</v>
      </c>
      <c r="AL494" s="50" t="s">
        <v>4706</v>
      </c>
      <c r="AM494" s="55"/>
      <c r="AN494" s="50">
        <v>1</v>
      </c>
      <c r="AO494" s="55"/>
      <c r="AP494" s="50" t="s">
        <v>102</v>
      </c>
    </row>
    <row r="495" spans="1:42" ht="95.25" customHeight="1">
      <c r="A495" s="24">
        <f t="shared" si="0"/>
        <v>494</v>
      </c>
      <c r="B495" s="50" t="s">
        <v>7176</v>
      </c>
      <c r="C495" s="50" t="s">
        <v>7177</v>
      </c>
      <c r="D495" s="50" t="s">
        <v>7178</v>
      </c>
      <c r="E495" s="50" t="s">
        <v>7179</v>
      </c>
      <c r="F495" s="49" t="s">
        <v>1796</v>
      </c>
      <c r="G495" s="50" t="s">
        <v>3180</v>
      </c>
      <c r="H495" s="50" t="s">
        <v>7177</v>
      </c>
      <c r="I495" s="50" t="s">
        <v>7177</v>
      </c>
      <c r="J495" s="50" t="s">
        <v>7180</v>
      </c>
      <c r="K495" s="50" t="s">
        <v>102</v>
      </c>
      <c r="L495" s="50" t="s">
        <v>102</v>
      </c>
      <c r="M495" s="50" t="s">
        <v>102</v>
      </c>
      <c r="N495" s="50" t="s">
        <v>102</v>
      </c>
      <c r="O495" s="50" t="s">
        <v>102</v>
      </c>
      <c r="P495" s="50" t="s">
        <v>102</v>
      </c>
      <c r="Q495" s="50" t="s">
        <v>102</v>
      </c>
      <c r="R495" s="50" t="s">
        <v>102</v>
      </c>
      <c r="S495" s="50">
        <v>2016</v>
      </c>
      <c r="T495" s="48" t="s">
        <v>4706</v>
      </c>
      <c r="U495" s="68">
        <v>2410300</v>
      </c>
      <c r="V495" s="113">
        <v>269000</v>
      </c>
      <c r="W495" s="68"/>
      <c r="X495" s="68"/>
      <c r="Y495" s="50" t="s">
        <v>5636</v>
      </c>
      <c r="Z495" s="55"/>
      <c r="AA495" s="60" t="s">
        <v>73</v>
      </c>
      <c r="AB495" s="67">
        <v>10000000</v>
      </c>
      <c r="AC495" s="50" t="s">
        <v>102</v>
      </c>
      <c r="AD495" s="50" t="s">
        <v>102</v>
      </c>
      <c r="AE495" s="66">
        <v>30000000</v>
      </c>
      <c r="AF495" s="50" t="s">
        <v>3198</v>
      </c>
      <c r="AG495" s="50" t="s">
        <v>7181</v>
      </c>
      <c r="AH495" s="67" t="s">
        <v>7182</v>
      </c>
      <c r="AI495" s="50" t="s">
        <v>4711</v>
      </c>
      <c r="AJ495" s="50">
        <v>100</v>
      </c>
      <c r="AK495" s="50" t="s">
        <v>105</v>
      </c>
      <c r="AL495" s="50" t="s">
        <v>4706</v>
      </c>
      <c r="AM495" s="55"/>
      <c r="AN495" s="50">
        <v>1</v>
      </c>
      <c r="AO495" s="55"/>
      <c r="AP495" s="50" t="s">
        <v>102</v>
      </c>
    </row>
    <row r="496" spans="1:42" ht="95.25" customHeight="1">
      <c r="A496" s="24">
        <f t="shared" si="0"/>
        <v>495</v>
      </c>
      <c r="B496" s="50" t="s">
        <v>7183</v>
      </c>
      <c r="C496" s="50" t="s">
        <v>7184</v>
      </c>
      <c r="D496" s="50" t="s">
        <v>7185</v>
      </c>
      <c r="E496" s="50" t="s">
        <v>7186</v>
      </c>
      <c r="F496" s="55"/>
      <c r="G496" s="50" t="s">
        <v>3180</v>
      </c>
      <c r="H496" s="50" t="s">
        <v>7184</v>
      </c>
      <c r="I496" s="50" t="s">
        <v>7184</v>
      </c>
      <c r="J496" s="50" t="s">
        <v>7187</v>
      </c>
      <c r="K496" s="50" t="s">
        <v>102</v>
      </c>
      <c r="L496" s="50" t="s">
        <v>102</v>
      </c>
      <c r="M496" s="50" t="s">
        <v>102</v>
      </c>
      <c r="N496" s="50" t="s">
        <v>102</v>
      </c>
      <c r="O496" s="50" t="s">
        <v>102</v>
      </c>
      <c r="P496" s="50" t="s">
        <v>102</v>
      </c>
      <c r="Q496" s="50" t="s">
        <v>102</v>
      </c>
      <c r="R496" s="50" t="s">
        <v>102</v>
      </c>
      <c r="S496" s="50">
        <v>2018</v>
      </c>
      <c r="T496" s="48" t="s">
        <v>4706</v>
      </c>
      <c r="U496" s="68">
        <v>1335300</v>
      </c>
      <c r="V496" s="113">
        <v>1158000</v>
      </c>
      <c r="W496" s="68"/>
      <c r="X496" s="68"/>
      <c r="Y496" s="50" t="s">
        <v>5636</v>
      </c>
      <c r="Z496" s="55"/>
      <c r="AA496" s="60" t="s">
        <v>73</v>
      </c>
      <c r="AB496" s="67">
        <v>15000000</v>
      </c>
      <c r="AC496" s="50" t="s">
        <v>102</v>
      </c>
      <c r="AD496" s="50" t="s">
        <v>102</v>
      </c>
      <c r="AE496" s="66">
        <v>25000000</v>
      </c>
      <c r="AF496" s="50" t="s">
        <v>3198</v>
      </c>
      <c r="AG496" s="50" t="s">
        <v>5448</v>
      </c>
      <c r="AH496" s="67">
        <v>8000</v>
      </c>
      <c r="AI496" s="50" t="s">
        <v>6630</v>
      </c>
      <c r="AJ496" s="50">
        <v>500</v>
      </c>
      <c r="AK496" s="50" t="s">
        <v>105</v>
      </c>
      <c r="AL496" s="50" t="s">
        <v>4706</v>
      </c>
      <c r="AM496" s="55"/>
      <c r="AN496" s="50">
        <v>2</v>
      </c>
      <c r="AO496" s="55"/>
      <c r="AP496" s="50" t="s">
        <v>102</v>
      </c>
    </row>
    <row r="497" spans="1:42" ht="95.25" customHeight="1">
      <c r="A497" s="24">
        <f t="shared" si="0"/>
        <v>496</v>
      </c>
      <c r="B497" s="50" t="s">
        <v>844</v>
      </c>
      <c r="C497" s="50" t="s">
        <v>7188</v>
      </c>
      <c r="D497" s="50" t="s">
        <v>7189</v>
      </c>
      <c r="E497" s="50" t="s">
        <v>845</v>
      </c>
      <c r="F497" s="49" t="s">
        <v>7190</v>
      </c>
      <c r="G497" s="50" t="s">
        <v>3180</v>
      </c>
      <c r="H497" s="50" t="s">
        <v>7188</v>
      </c>
      <c r="I497" s="50" t="s">
        <v>7188</v>
      </c>
      <c r="J497" s="50" t="s">
        <v>7191</v>
      </c>
      <c r="K497" s="50" t="s">
        <v>102</v>
      </c>
      <c r="L497" s="50" t="s">
        <v>102</v>
      </c>
      <c r="M497" s="50" t="s">
        <v>102</v>
      </c>
      <c r="N497" s="50" t="s">
        <v>7192</v>
      </c>
      <c r="O497" s="50" t="s">
        <v>102</v>
      </c>
      <c r="P497" s="50" t="s">
        <v>102</v>
      </c>
      <c r="Q497" s="50" t="s">
        <v>102</v>
      </c>
      <c r="R497" s="50" t="s">
        <v>102</v>
      </c>
      <c r="S497" s="50">
        <v>2018</v>
      </c>
      <c r="T497" s="48" t="s">
        <v>4706</v>
      </c>
      <c r="U497" s="68"/>
      <c r="V497" s="113">
        <v>126000</v>
      </c>
      <c r="W497" s="68"/>
      <c r="X497" s="68"/>
      <c r="Y497" s="50" t="s">
        <v>5636</v>
      </c>
      <c r="Z497" s="55"/>
      <c r="AA497" s="60" t="s">
        <v>73</v>
      </c>
      <c r="AB497" s="67">
        <v>5000000</v>
      </c>
      <c r="AC497" s="50" t="s">
        <v>102</v>
      </c>
      <c r="AD497" s="50" t="s">
        <v>102</v>
      </c>
      <c r="AE497" s="66">
        <v>20000000</v>
      </c>
      <c r="AF497" s="50" t="s">
        <v>3198</v>
      </c>
      <c r="AG497" s="50" t="s">
        <v>7193</v>
      </c>
      <c r="AH497" s="67">
        <v>10000</v>
      </c>
      <c r="AI497" s="50" t="s">
        <v>4711</v>
      </c>
      <c r="AJ497" s="50">
        <v>300</v>
      </c>
      <c r="AK497" s="50" t="s">
        <v>105</v>
      </c>
      <c r="AL497" s="50" t="s">
        <v>4706</v>
      </c>
      <c r="AM497" s="55"/>
      <c r="AN497" s="50">
        <v>2</v>
      </c>
      <c r="AO497" s="55"/>
      <c r="AP497" s="50" t="s">
        <v>102</v>
      </c>
    </row>
    <row r="498" spans="1:42" ht="95.25" customHeight="1">
      <c r="A498" s="24">
        <f t="shared" si="0"/>
        <v>497</v>
      </c>
      <c r="B498" s="50" t="s">
        <v>7194</v>
      </c>
      <c r="C498" s="50" t="s">
        <v>7195</v>
      </c>
      <c r="D498" s="50" t="s">
        <v>7196</v>
      </c>
      <c r="E498" s="50" t="s">
        <v>7197</v>
      </c>
      <c r="F498" s="55"/>
      <c r="G498" s="50" t="s">
        <v>3193</v>
      </c>
      <c r="H498" s="50" t="s">
        <v>7195</v>
      </c>
      <c r="I498" s="50" t="s">
        <v>7195</v>
      </c>
      <c r="J498" s="50" t="s">
        <v>7198</v>
      </c>
      <c r="K498" s="50" t="s">
        <v>102</v>
      </c>
      <c r="L498" s="50" t="s">
        <v>102</v>
      </c>
      <c r="M498" s="50" t="s">
        <v>102</v>
      </c>
      <c r="N498" s="50" t="s">
        <v>102</v>
      </c>
      <c r="O498" s="50" t="s">
        <v>102</v>
      </c>
      <c r="P498" s="50" t="s">
        <v>102</v>
      </c>
      <c r="Q498" s="50" t="s">
        <v>102</v>
      </c>
      <c r="R498" s="50" t="s">
        <v>102</v>
      </c>
      <c r="S498" s="50">
        <v>2017</v>
      </c>
      <c r="T498" s="48" t="s">
        <v>4706</v>
      </c>
      <c r="U498" s="68">
        <v>180000</v>
      </c>
      <c r="V498" s="114"/>
      <c r="W498" s="68"/>
      <c r="X498" s="68"/>
      <c r="Y498" s="50" t="s">
        <v>5636</v>
      </c>
      <c r="Z498" s="55"/>
      <c r="AA498" s="60" t="s">
        <v>73</v>
      </c>
      <c r="AB498" s="67">
        <v>5000000</v>
      </c>
      <c r="AC498" s="50" t="s">
        <v>102</v>
      </c>
      <c r="AD498" s="50" t="s">
        <v>102</v>
      </c>
      <c r="AE498" s="66">
        <v>8000000</v>
      </c>
      <c r="AF498" s="50" t="s">
        <v>3198</v>
      </c>
      <c r="AG498" s="50" t="s">
        <v>7047</v>
      </c>
      <c r="AH498" s="67">
        <v>12000</v>
      </c>
      <c r="AI498" s="50" t="s">
        <v>6897</v>
      </c>
      <c r="AJ498" s="50">
        <v>25</v>
      </c>
      <c r="AK498" s="50" t="s">
        <v>105</v>
      </c>
      <c r="AL498" s="50" t="s">
        <v>4706</v>
      </c>
      <c r="AM498" s="55"/>
      <c r="AN498" s="50">
        <v>0</v>
      </c>
      <c r="AO498" s="55"/>
      <c r="AP498" s="50" t="s">
        <v>102</v>
      </c>
    </row>
    <row r="499" spans="1:42" ht="95.25" customHeight="1">
      <c r="A499" s="24">
        <f t="shared" si="0"/>
        <v>498</v>
      </c>
      <c r="B499" s="115" t="s">
        <v>7199</v>
      </c>
      <c r="C499" s="115" t="s">
        <v>7200</v>
      </c>
      <c r="D499" s="115" t="s">
        <v>7201</v>
      </c>
      <c r="E499" s="115" t="s">
        <v>7202</v>
      </c>
      <c r="F499" s="116" t="s">
        <v>7203</v>
      </c>
      <c r="G499" s="115" t="s">
        <v>3193</v>
      </c>
      <c r="H499" s="115" t="s">
        <v>7200</v>
      </c>
      <c r="I499" s="115" t="s">
        <v>7200</v>
      </c>
      <c r="J499" s="115" t="s">
        <v>7204</v>
      </c>
      <c r="K499" s="115" t="s">
        <v>102</v>
      </c>
      <c r="L499" s="115" t="s">
        <v>102</v>
      </c>
      <c r="M499" s="115" t="s">
        <v>102</v>
      </c>
      <c r="N499" s="115" t="s">
        <v>102</v>
      </c>
      <c r="O499" s="115" t="s">
        <v>102</v>
      </c>
      <c r="P499" s="115" t="s">
        <v>102</v>
      </c>
      <c r="Q499" s="115" t="s">
        <v>102</v>
      </c>
      <c r="R499" s="115" t="s">
        <v>102</v>
      </c>
      <c r="S499" s="115">
        <v>2018</v>
      </c>
      <c r="T499" s="117" t="s">
        <v>4706</v>
      </c>
      <c r="U499" s="118">
        <v>2585400</v>
      </c>
      <c r="V499" s="113">
        <v>3466000</v>
      </c>
      <c r="W499" s="119">
        <v>2876000</v>
      </c>
      <c r="X499" s="119" t="s">
        <v>102</v>
      </c>
      <c r="Y499" s="115" t="s">
        <v>5636</v>
      </c>
      <c r="Z499" s="115" t="s">
        <v>102</v>
      </c>
      <c r="AA499" s="120" t="s">
        <v>73</v>
      </c>
      <c r="AB499" s="121">
        <v>500000</v>
      </c>
      <c r="AC499" s="115" t="s">
        <v>102</v>
      </c>
      <c r="AD499" s="115" t="s">
        <v>102</v>
      </c>
      <c r="AE499" s="119" t="s">
        <v>102</v>
      </c>
      <c r="AF499" s="115" t="s">
        <v>3198</v>
      </c>
      <c r="AG499" s="115" t="s">
        <v>7205</v>
      </c>
      <c r="AH499" s="121" t="s">
        <v>102</v>
      </c>
      <c r="AI499" s="121" t="s">
        <v>102</v>
      </c>
      <c r="AJ499" s="115" t="s">
        <v>102</v>
      </c>
      <c r="AK499" s="115" t="s">
        <v>102</v>
      </c>
      <c r="AL499" s="115" t="s">
        <v>4706</v>
      </c>
      <c r="AM499" s="115" t="s">
        <v>102</v>
      </c>
      <c r="AN499" s="115" t="s">
        <v>102</v>
      </c>
      <c r="AO499" s="115" t="s">
        <v>102</v>
      </c>
      <c r="AP499" s="115" t="s">
        <v>102</v>
      </c>
    </row>
    <row r="500" spans="1:42" ht="95.25" customHeight="1">
      <c r="A500" s="24">
        <f t="shared" si="0"/>
        <v>499</v>
      </c>
      <c r="B500" s="50" t="s">
        <v>7206</v>
      </c>
      <c r="C500" s="50" t="s">
        <v>7207</v>
      </c>
      <c r="D500" s="50" t="s">
        <v>7208</v>
      </c>
      <c r="E500" s="50" t="s">
        <v>7209</v>
      </c>
      <c r="F500" s="49" t="s">
        <v>5276</v>
      </c>
      <c r="G500" s="50" t="s">
        <v>3180</v>
      </c>
      <c r="H500" s="50" t="s">
        <v>7207</v>
      </c>
      <c r="I500" s="50" t="s">
        <v>7207</v>
      </c>
      <c r="J500" s="50" t="s">
        <v>7210</v>
      </c>
      <c r="K500" s="50" t="s">
        <v>102</v>
      </c>
      <c r="L500" s="50" t="s">
        <v>102</v>
      </c>
      <c r="M500" s="50" t="s">
        <v>102</v>
      </c>
      <c r="N500" s="50" t="s">
        <v>102</v>
      </c>
      <c r="O500" s="50" t="s">
        <v>102</v>
      </c>
      <c r="P500" s="50" t="s">
        <v>102</v>
      </c>
      <c r="Q500" s="50" t="s">
        <v>102</v>
      </c>
      <c r="R500" s="50" t="s">
        <v>102</v>
      </c>
      <c r="S500" s="50">
        <v>2017</v>
      </c>
      <c r="T500" s="48" t="s">
        <v>4706</v>
      </c>
      <c r="U500" s="66" t="s">
        <v>102</v>
      </c>
      <c r="V500" s="113" t="s">
        <v>102</v>
      </c>
      <c r="W500" s="66" t="s">
        <v>102</v>
      </c>
      <c r="X500" s="66" t="s">
        <v>102</v>
      </c>
      <c r="Y500" s="50" t="s">
        <v>5636</v>
      </c>
      <c r="Z500" s="50" t="s">
        <v>102</v>
      </c>
      <c r="AA500" s="50" t="s">
        <v>102</v>
      </c>
      <c r="AB500" s="67" t="s">
        <v>102</v>
      </c>
      <c r="AC500" s="50" t="s">
        <v>102</v>
      </c>
      <c r="AD500" s="50" t="s">
        <v>102</v>
      </c>
      <c r="AE500" s="66" t="s">
        <v>102</v>
      </c>
      <c r="AF500" s="50" t="s">
        <v>3198</v>
      </c>
      <c r="AG500" s="50" t="s">
        <v>5426</v>
      </c>
      <c r="AH500" s="67" t="s">
        <v>102</v>
      </c>
      <c r="AI500" s="67" t="s">
        <v>102</v>
      </c>
      <c r="AJ500" s="50" t="s">
        <v>102</v>
      </c>
      <c r="AK500" s="50" t="s">
        <v>102</v>
      </c>
      <c r="AL500" s="50" t="s">
        <v>4706</v>
      </c>
      <c r="AM500" s="50" t="s">
        <v>102</v>
      </c>
      <c r="AN500" s="50" t="s">
        <v>102</v>
      </c>
      <c r="AO500" s="50" t="s">
        <v>102</v>
      </c>
      <c r="AP500" s="50" t="s">
        <v>102</v>
      </c>
    </row>
    <row r="501" spans="1:42" ht="95.25" customHeight="1">
      <c r="A501" s="24">
        <f t="shared" si="0"/>
        <v>500</v>
      </c>
      <c r="B501" s="50" t="s">
        <v>7211</v>
      </c>
      <c r="C501" s="50" t="s">
        <v>7212</v>
      </c>
      <c r="D501" s="50" t="s">
        <v>7213</v>
      </c>
      <c r="E501" s="50" t="s">
        <v>7214</v>
      </c>
      <c r="F501" s="50" t="s">
        <v>7215</v>
      </c>
      <c r="G501" s="50" t="s">
        <v>3180</v>
      </c>
      <c r="H501" s="50" t="s">
        <v>7212</v>
      </c>
      <c r="I501" s="50" t="s">
        <v>7212</v>
      </c>
      <c r="J501" s="50" t="s">
        <v>7216</v>
      </c>
      <c r="K501" s="50" t="s">
        <v>102</v>
      </c>
      <c r="L501" s="50" t="s">
        <v>102</v>
      </c>
      <c r="M501" s="50" t="s">
        <v>102</v>
      </c>
      <c r="N501" s="50" t="s">
        <v>102</v>
      </c>
      <c r="O501" s="50" t="s">
        <v>102</v>
      </c>
      <c r="P501" s="50" t="s">
        <v>102</v>
      </c>
      <c r="Q501" s="50" t="s">
        <v>102</v>
      </c>
      <c r="R501" s="50" t="s">
        <v>102</v>
      </c>
      <c r="S501" s="50">
        <v>2019</v>
      </c>
      <c r="T501" s="48" t="s">
        <v>4706</v>
      </c>
      <c r="U501" s="68">
        <v>13245000</v>
      </c>
      <c r="V501" s="113">
        <v>7546000</v>
      </c>
      <c r="W501" s="66" t="s">
        <v>102</v>
      </c>
      <c r="X501" s="66" t="s">
        <v>102</v>
      </c>
      <c r="Y501" s="50" t="s">
        <v>4707</v>
      </c>
      <c r="Z501" s="50" t="s">
        <v>102</v>
      </c>
      <c r="AA501" s="60" t="s">
        <v>73</v>
      </c>
      <c r="AB501" s="67">
        <v>2000000</v>
      </c>
      <c r="AC501" s="50" t="s">
        <v>102</v>
      </c>
      <c r="AD501" s="50" t="s">
        <v>102</v>
      </c>
      <c r="AE501" s="66" t="s">
        <v>102</v>
      </c>
      <c r="AF501" s="50" t="s">
        <v>4758</v>
      </c>
      <c r="AG501" s="50" t="s">
        <v>5434</v>
      </c>
      <c r="AH501" s="67" t="s">
        <v>102</v>
      </c>
      <c r="AI501" s="67" t="s">
        <v>102</v>
      </c>
      <c r="AJ501" s="50" t="s">
        <v>102</v>
      </c>
      <c r="AK501" s="50" t="s">
        <v>102</v>
      </c>
      <c r="AL501" s="50" t="s">
        <v>4706</v>
      </c>
      <c r="AM501" s="50" t="s">
        <v>102</v>
      </c>
      <c r="AN501" s="50" t="s">
        <v>102</v>
      </c>
      <c r="AO501" s="50" t="s">
        <v>102</v>
      </c>
      <c r="AP501" s="50" t="s">
        <v>7218</v>
      </c>
    </row>
    <row r="502" spans="1:42" ht="95.25" customHeight="1">
      <c r="A502" s="24">
        <f t="shared" si="0"/>
        <v>501</v>
      </c>
      <c r="B502" s="50" t="s">
        <v>7219</v>
      </c>
      <c r="C502" s="50" t="s">
        <v>7220</v>
      </c>
      <c r="D502" s="50" t="s">
        <v>7221</v>
      </c>
      <c r="E502" s="50" t="s">
        <v>7222</v>
      </c>
      <c r="F502" s="49" t="s">
        <v>7223</v>
      </c>
      <c r="G502" s="50" t="s">
        <v>3180</v>
      </c>
      <c r="H502" s="50" t="s">
        <v>7220</v>
      </c>
      <c r="I502" s="50" t="s">
        <v>7220</v>
      </c>
      <c r="J502" s="50" t="s">
        <v>7224</v>
      </c>
      <c r="K502" s="50" t="s">
        <v>102</v>
      </c>
      <c r="L502" s="50" t="s">
        <v>102</v>
      </c>
      <c r="M502" s="50" t="s">
        <v>102</v>
      </c>
      <c r="N502" s="50" t="s">
        <v>102</v>
      </c>
      <c r="O502" s="50" t="s">
        <v>102</v>
      </c>
      <c r="P502" s="50" t="s">
        <v>102</v>
      </c>
      <c r="Q502" s="50" t="s">
        <v>102</v>
      </c>
      <c r="R502" s="50" t="s">
        <v>102</v>
      </c>
      <c r="S502" s="50">
        <v>2019</v>
      </c>
      <c r="T502" s="48" t="s">
        <v>4706</v>
      </c>
      <c r="U502" s="66" t="s">
        <v>102</v>
      </c>
      <c r="V502" s="113">
        <v>165000</v>
      </c>
      <c r="W502" s="66">
        <v>410000</v>
      </c>
      <c r="X502" s="66" t="s">
        <v>102</v>
      </c>
      <c r="Y502" s="50" t="s">
        <v>4707</v>
      </c>
      <c r="Z502" s="50" t="s">
        <v>102</v>
      </c>
      <c r="AA502" s="60" t="s">
        <v>73</v>
      </c>
      <c r="AB502" s="67">
        <v>500000</v>
      </c>
      <c r="AC502" s="50" t="s">
        <v>102</v>
      </c>
      <c r="AD502" s="50" t="s">
        <v>102</v>
      </c>
      <c r="AE502" s="66" t="s">
        <v>102</v>
      </c>
      <c r="AF502" s="50" t="s">
        <v>4758</v>
      </c>
      <c r="AG502" s="50" t="s">
        <v>11428</v>
      </c>
      <c r="AH502" s="67" t="s">
        <v>102</v>
      </c>
      <c r="AI502" s="67" t="s">
        <v>102</v>
      </c>
      <c r="AJ502" s="50" t="s">
        <v>102</v>
      </c>
      <c r="AK502" s="50" t="s">
        <v>102</v>
      </c>
      <c r="AL502" s="50" t="s">
        <v>4706</v>
      </c>
      <c r="AM502" s="50" t="s">
        <v>102</v>
      </c>
      <c r="AN502" s="50" t="s">
        <v>102</v>
      </c>
      <c r="AO502" s="50" t="s">
        <v>102</v>
      </c>
      <c r="AP502" s="50" t="s">
        <v>102</v>
      </c>
    </row>
    <row r="503" spans="1:42" ht="95.25" customHeight="1">
      <c r="A503" s="24">
        <f t="shared" si="0"/>
        <v>502</v>
      </c>
      <c r="B503" s="50" t="s">
        <v>7227</v>
      </c>
      <c r="C503" s="50" t="s">
        <v>7228</v>
      </c>
      <c r="D503" s="50" t="s">
        <v>7229</v>
      </c>
      <c r="E503" s="50" t="s">
        <v>7230</v>
      </c>
      <c r="F503" s="50" t="s">
        <v>7231</v>
      </c>
      <c r="G503" s="50" t="s">
        <v>3180</v>
      </c>
      <c r="H503" s="50" t="s">
        <v>7228</v>
      </c>
      <c r="I503" s="50" t="s">
        <v>7228</v>
      </c>
      <c r="J503" s="50" t="s">
        <v>4146</v>
      </c>
      <c r="K503" s="50" t="s">
        <v>102</v>
      </c>
      <c r="L503" s="50" t="s">
        <v>102</v>
      </c>
      <c r="M503" s="50" t="s">
        <v>102</v>
      </c>
      <c r="N503" s="50" t="s">
        <v>102</v>
      </c>
      <c r="O503" s="50" t="s">
        <v>102</v>
      </c>
      <c r="P503" s="50" t="s">
        <v>102</v>
      </c>
      <c r="Q503" s="50" t="s">
        <v>102</v>
      </c>
      <c r="R503" s="50" t="s">
        <v>102</v>
      </c>
      <c r="S503" s="50">
        <v>2017</v>
      </c>
      <c r="T503" s="48" t="s">
        <v>4706</v>
      </c>
      <c r="U503" s="68">
        <v>4790000</v>
      </c>
      <c r="V503" s="113">
        <v>6151000</v>
      </c>
      <c r="W503" s="66" t="s">
        <v>102</v>
      </c>
      <c r="X503" s="66" t="s">
        <v>102</v>
      </c>
      <c r="Y503" s="50" t="s">
        <v>4707</v>
      </c>
      <c r="Z503" s="50" t="s">
        <v>102</v>
      </c>
      <c r="AA503" s="60" t="s">
        <v>73</v>
      </c>
      <c r="AB503" s="67">
        <v>5000000</v>
      </c>
      <c r="AC503" s="50" t="s">
        <v>102</v>
      </c>
      <c r="AD503" s="50" t="s">
        <v>102</v>
      </c>
      <c r="AE503" s="66" t="s">
        <v>102</v>
      </c>
      <c r="AF503" s="50" t="s">
        <v>4758</v>
      </c>
      <c r="AG503" s="50" t="s">
        <v>7232</v>
      </c>
      <c r="AH503" s="67" t="s">
        <v>102</v>
      </c>
      <c r="AI503" s="67" t="s">
        <v>102</v>
      </c>
      <c r="AJ503" s="50" t="s">
        <v>102</v>
      </c>
      <c r="AK503" s="50" t="s">
        <v>102</v>
      </c>
      <c r="AL503" s="50" t="s">
        <v>4706</v>
      </c>
      <c r="AM503" s="50" t="s">
        <v>102</v>
      </c>
      <c r="AN503" s="50" t="s">
        <v>102</v>
      </c>
      <c r="AO503" s="50" t="s">
        <v>102</v>
      </c>
      <c r="AP503" s="50" t="s">
        <v>7234</v>
      </c>
    </row>
    <row r="504" spans="1:42" ht="95.25" customHeight="1">
      <c r="A504" s="24">
        <f t="shared" si="0"/>
        <v>503</v>
      </c>
      <c r="B504" s="48" t="s">
        <v>7235</v>
      </c>
      <c r="C504" s="48" t="s">
        <v>7236</v>
      </c>
      <c r="D504" s="48" t="s">
        <v>7237</v>
      </c>
      <c r="E504" s="48" t="s">
        <v>7238</v>
      </c>
      <c r="F504" s="49" t="s">
        <v>7239</v>
      </c>
      <c r="G504" s="50" t="s">
        <v>3180</v>
      </c>
      <c r="H504" s="48" t="s">
        <v>7236</v>
      </c>
      <c r="I504" s="48" t="s">
        <v>7236</v>
      </c>
      <c r="J504" s="48" t="s">
        <v>7240</v>
      </c>
      <c r="K504" s="50" t="s">
        <v>102</v>
      </c>
      <c r="L504" s="50" t="s">
        <v>102</v>
      </c>
      <c r="M504" s="50" t="s">
        <v>102</v>
      </c>
      <c r="N504" s="48" t="s">
        <v>102</v>
      </c>
      <c r="O504" s="48" t="s">
        <v>102</v>
      </c>
      <c r="P504" s="48" t="s">
        <v>102</v>
      </c>
      <c r="Q504" s="50" t="s">
        <v>102</v>
      </c>
      <c r="R504" s="50" t="s">
        <v>102</v>
      </c>
      <c r="S504" s="50">
        <v>2019</v>
      </c>
      <c r="T504" s="48" t="s">
        <v>4706</v>
      </c>
      <c r="U504" s="66" t="s">
        <v>102</v>
      </c>
      <c r="V504" s="113" t="s">
        <v>102</v>
      </c>
      <c r="W504" s="66" t="s">
        <v>102</v>
      </c>
      <c r="X504" s="66" t="s">
        <v>102</v>
      </c>
      <c r="Y504" s="50" t="s">
        <v>4707</v>
      </c>
      <c r="Z504" s="50" t="s">
        <v>102</v>
      </c>
      <c r="AA504" s="50" t="s">
        <v>102</v>
      </c>
      <c r="AB504" s="67" t="s">
        <v>102</v>
      </c>
      <c r="AC504" s="50" t="s">
        <v>102</v>
      </c>
      <c r="AD504" s="50" t="s">
        <v>102</v>
      </c>
      <c r="AE504" s="52" t="s">
        <v>102</v>
      </c>
      <c r="AF504" s="48" t="s">
        <v>35</v>
      </c>
      <c r="AG504" s="48" t="s">
        <v>6895</v>
      </c>
      <c r="AH504" s="54" t="s">
        <v>102</v>
      </c>
      <c r="AI504" s="54" t="s">
        <v>102</v>
      </c>
      <c r="AJ504" s="50" t="s">
        <v>102</v>
      </c>
      <c r="AK504" s="50" t="s">
        <v>102</v>
      </c>
      <c r="AL504" s="50" t="s">
        <v>4706</v>
      </c>
      <c r="AM504" s="50" t="s">
        <v>102</v>
      </c>
      <c r="AN504" s="50" t="s">
        <v>102</v>
      </c>
      <c r="AO504" s="50" t="s">
        <v>102</v>
      </c>
      <c r="AP504" s="49" t="s">
        <v>7241</v>
      </c>
    </row>
    <row r="505" spans="1:42" ht="95.25" customHeight="1">
      <c r="A505" s="24">
        <f t="shared" si="0"/>
        <v>504</v>
      </c>
      <c r="B505" s="50" t="s">
        <v>7242</v>
      </c>
      <c r="C505" s="50" t="s">
        <v>7243</v>
      </c>
      <c r="D505" s="50" t="s">
        <v>7244</v>
      </c>
      <c r="E505" s="49" t="s">
        <v>7245</v>
      </c>
      <c r="F505" s="49" t="s">
        <v>7246</v>
      </c>
      <c r="G505" s="50" t="s">
        <v>3180</v>
      </c>
      <c r="H505" s="50" t="s">
        <v>7243</v>
      </c>
      <c r="I505" s="50" t="s">
        <v>7243</v>
      </c>
      <c r="J505" s="50" t="s">
        <v>7247</v>
      </c>
      <c r="K505" s="50" t="s">
        <v>102</v>
      </c>
      <c r="L505" s="50" t="s">
        <v>102</v>
      </c>
      <c r="M505" s="50" t="s">
        <v>102</v>
      </c>
      <c r="N505" s="50" t="s">
        <v>102</v>
      </c>
      <c r="O505" s="50" t="s">
        <v>102</v>
      </c>
      <c r="P505" s="50" t="s">
        <v>102</v>
      </c>
      <c r="Q505" s="50" t="s">
        <v>102</v>
      </c>
      <c r="R505" s="50" t="s">
        <v>102</v>
      </c>
      <c r="S505" s="50">
        <v>2019</v>
      </c>
      <c r="T505" s="48" t="s">
        <v>4706</v>
      </c>
      <c r="U505" s="68">
        <v>1374000</v>
      </c>
      <c r="V505" s="113">
        <v>91651000</v>
      </c>
      <c r="W505" s="66" t="s">
        <v>102</v>
      </c>
      <c r="X505" s="66" t="s">
        <v>102</v>
      </c>
      <c r="Y505" s="50" t="s">
        <v>4707</v>
      </c>
      <c r="Z505" s="50" t="s">
        <v>102</v>
      </c>
      <c r="AA505" s="60" t="s">
        <v>73</v>
      </c>
      <c r="AB505" s="67">
        <v>2000000</v>
      </c>
      <c r="AC505" s="50" t="s">
        <v>102</v>
      </c>
      <c r="AD505" s="50" t="s">
        <v>102</v>
      </c>
      <c r="AE505" s="66" t="s">
        <v>102</v>
      </c>
      <c r="AF505" s="50" t="s">
        <v>35</v>
      </c>
      <c r="AG505" s="50" t="s">
        <v>7248</v>
      </c>
      <c r="AH505" s="67" t="s">
        <v>102</v>
      </c>
      <c r="AI505" s="67" t="s">
        <v>102</v>
      </c>
      <c r="AJ505" s="50" t="s">
        <v>102</v>
      </c>
      <c r="AK505" s="50" t="s">
        <v>102</v>
      </c>
      <c r="AL505" s="50" t="s">
        <v>4706</v>
      </c>
      <c r="AM505" s="50" t="s">
        <v>102</v>
      </c>
      <c r="AN505" s="50" t="s">
        <v>102</v>
      </c>
      <c r="AO505" s="50" t="s">
        <v>102</v>
      </c>
      <c r="AP505" s="50" t="s">
        <v>102</v>
      </c>
    </row>
    <row r="506" spans="1:42" ht="95.25" customHeight="1">
      <c r="A506" s="24">
        <f t="shared" si="0"/>
        <v>505</v>
      </c>
      <c r="B506" s="50" t="s">
        <v>7250</v>
      </c>
      <c r="C506" s="50" t="s">
        <v>7251</v>
      </c>
      <c r="D506" s="50" t="s">
        <v>7252</v>
      </c>
      <c r="E506" s="50" t="s">
        <v>7253</v>
      </c>
      <c r="F506" s="49" t="s">
        <v>7254</v>
      </c>
      <c r="G506" s="50" t="s">
        <v>3180</v>
      </c>
      <c r="H506" s="50" t="s">
        <v>7251</v>
      </c>
      <c r="I506" s="50" t="s">
        <v>7251</v>
      </c>
      <c r="J506" s="50" t="s">
        <v>7255</v>
      </c>
      <c r="K506" s="50" t="s">
        <v>102</v>
      </c>
      <c r="L506" s="50" t="s">
        <v>7256</v>
      </c>
      <c r="M506" s="50" t="s">
        <v>102</v>
      </c>
      <c r="N506" s="50" t="s">
        <v>11429</v>
      </c>
      <c r="O506" s="50" t="s">
        <v>102</v>
      </c>
      <c r="P506" s="50" t="s">
        <v>7258</v>
      </c>
      <c r="Q506" s="49" t="s">
        <v>7259</v>
      </c>
      <c r="R506" s="55"/>
      <c r="S506" s="50">
        <v>2017</v>
      </c>
      <c r="T506" s="48" t="s">
        <v>4706</v>
      </c>
      <c r="U506" s="68">
        <v>892000</v>
      </c>
      <c r="V506" s="113">
        <v>6455000</v>
      </c>
      <c r="W506" s="66">
        <v>115000</v>
      </c>
      <c r="X506" s="68"/>
      <c r="Y506" s="50" t="s">
        <v>4707</v>
      </c>
      <c r="Z506" s="55"/>
      <c r="AA506" s="60" t="s">
        <v>73</v>
      </c>
      <c r="AB506" s="67">
        <v>1000000</v>
      </c>
      <c r="AC506" s="55"/>
      <c r="AD506" s="55"/>
      <c r="AE506" s="66"/>
      <c r="AF506" s="50" t="s">
        <v>7260</v>
      </c>
      <c r="AG506" s="50" t="s">
        <v>6869</v>
      </c>
      <c r="AH506" s="67"/>
      <c r="AI506" s="67"/>
      <c r="AJ506" s="55"/>
      <c r="AK506" s="55"/>
      <c r="AL506" s="50" t="s">
        <v>4706</v>
      </c>
      <c r="AM506" s="55"/>
      <c r="AN506" s="55"/>
      <c r="AO506" s="55"/>
      <c r="AP506" s="49" t="s">
        <v>7263</v>
      </c>
    </row>
    <row r="507" spans="1:42" ht="95.25" customHeight="1">
      <c r="A507" s="24">
        <f t="shared" si="0"/>
        <v>506</v>
      </c>
      <c r="B507" s="48" t="s">
        <v>7264</v>
      </c>
      <c r="C507" s="48" t="s">
        <v>7265</v>
      </c>
      <c r="D507" s="48" t="s">
        <v>7266</v>
      </c>
      <c r="E507" s="48" t="s">
        <v>7267</v>
      </c>
      <c r="F507" s="49" t="s">
        <v>7268</v>
      </c>
      <c r="G507" s="50" t="s">
        <v>3180</v>
      </c>
      <c r="H507" s="48" t="s">
        <v>7265</v>
      </c>
      <c r="I507" s="48" t="s">
        <v>7265</v>
      </c>
      <c r="J507" s="48" t="s">
        <v>7269</v>
      </c>
      <c r="K507" s="50" t="s">
        <v>102</v>
      </c>
      <c r="L507" s="50" t="s">
        <v>102</v>
      </c>
      <c r="M507" s="50" t="s">
        <v>102</v>
      </c>
      <c r="N507" s="48" t="s">
        <v>102</v>
      </c>
      <c r="O507" s="48" t="s">
        <v>102</v>
      </c>
      <c r="P507" s="48" t="s">
        <v>102</v>
      </c>
      <c r="Q507" s="55"/>
      <c r="R507" s="55"/>
      <c r="S507" s="50">
        <v>2019</v>
      </c>
      <c r="T507" s="48" t="s">
        <v>4706</v>
      </c>
      <c r="U507" s="68"/>
      <c r="V507" s="114"/>
      <c r="W507" s="66">
        <v>70000</v>
      </c>
      <c r="X507" s="68"/>
      <c r="Y507" s="50" t="s">
        <v>4707</v>
      </c>
      <c r="Z507" s="55"/>
      <c r="AA507" s="60" t="s">
        <v>73</v>
      </c>
      <c r="AB507" s="67">
        <v>500000</v>
      </c>
      <c r="AC507" s="55"/>
      <c r="AD507" s="55"/>
      <c r="AE507" s="52"/>
      <c r="AF507" s="48" t="s">
        <v>170</v>
      </c>
      <c r="AG507" s="48" t="s">
        <v>6809</v>
      </c>
      <c r="AH507" s="54"/>
      <c r="AI507" s="54"/>
      <c r="AJ507" s="55"/>
      <c r="AK507" s="55"/>
      <c r="AL507" s="50" t="s">
        <v>4706</v>
      </c>
      <c r="AM507" s="55"/>
      <c r="AN507" s="55"/>
      <c r="AO507" s="55"/>
      <c r="AP507" s="49" t="s">
        <v>7270</v>
      </c>
    </row>
    <row r="508" spans="1:42" ht="95.25" customHeight="1">
      <c r="A508" s="24">
        <f t="shared" si="0"/>
        <v>507</v>
      </c>
      <c r="B508" s="50" t="s">
        <v>7271</v>
      </c>
      <c r="C508" s="50" t="s">
        <v>7272</v>
      </c>
      <c r="D508" s="50" t="s">
        <v>7273</v>
      </c>
      <c r="E508" s="49" t="s">
        <v>7274</v>
      </c>
      <c r="F508" s="50" t="s">
        <v>102</v>
      </c>
      <c r="G508" s="50" t="s">
        <v>3180</v>
      </c>
      <c r="H508" s="50" t="s">
        <v>7272</v>
      </c>
      <c r="I508" s="50" t="s">
        <v>7272</v>
      </c>
      <c r="J508" s="50" t="s">
        <v>7275</v>
      </c>
      <c r="K508" s="50" t="s">
        <v>102</v>
      </c>
      <c r="L508" s="50" t="s">
        <v>102</v>
      </c>
      <c r="M508" s="50" t="s">
        <v>102</v>
      </c>
      <c r="N508" s="50" t="s">
        <v>102</v>
      </c>
      <c r="O508" s="50" t="s">
        <v>102</v>
      </c>
      <c r="P508" s="50" t="s">
        <v>102</v>
      </c>
      <c r="Q508" s="55"/>
      <c r="R508" s="55"/>
      <c r="S508" s="50">
        <v>2016</v>
      </c>
      <c r="T508" s="48" t="s">
        <v>4706</v>
      </c>
      <c r="U508" s="68">
        <v>180000</v>
      </c>
      <c r="V508" s="113">
        <v>4747500</v>
      </c>
      <c r="W508" s="68"/>
      <c r="X508" s="68"/>
      <c r="Y508" s="50" t="s">
        <v>5636</v>
      </c>
      <c r="Z508" s="55"/>
      <c r="AA508" s="60" t="s">
        <v>73</v>
      </c>
      <c r="AB508" s="67">
        <v>2000000</v>
      </c>
      <c r="AC508" s="55"/>
      <c r="AD508" s="55"/>
      <c r="AE508" s="66"/>
      <c r="AF508" s="50" t="s">
        <v>3206</v>
      </c>
      <c r="AG508" s="50" t="s">
        <v>7276</v>
      </c>
      <c r="AH508" s="67"/>
      <c r="AI508" s="67"/>
      <c r="AJ508" s="55"/>
      <c r="AK508" s="55"/>
      <c r="AL508" s="50" t="s">
        <v>4706</v>
      </c>
      <c r="AM508" s="55"/>
      <c r="AN508" s="55"/>
      <c r="AO508" s="55"/>
      <c r="AP508" s="50" t="s">
        <v>102</v>
      </c>
    </row>
    <row r="509" spans="1:42" ht="95.25" customHeight="1">
      <c r="A509" s="24">
        <f t="shared" si="0"/>
        <v>508</v>
      </c>
      <c r="B509" s="50" t="s">
        <v>7278</v>
      </c>
      <c r="C509" s="50" t="s">
        <v>7279</v>
      </c>
      <c r="D509" s="50" t="s">
        <v>7280</v>
      </c>
      <c r="E509" s="50" t="s">
        <v>7281</v>
      </c>
      <c r="F509" s="49" t="s">
        <v>7282</v>
      </c>
      <c r="G509" s="50" t="s">
        <v>3193</v>
      </c>
      <c r="H509" s="50" t="s">
        <v>7279</v>
      </c>
      <c r="I509" s="50" t="s">
        <v>7279</v>
      </c>
      <c r="J509" s="50" t="s">
        <v>7283</v>
      </c>
      <c r="K509" s="50" t="s">
        <v>102</v>
      </c>
      <c r="L509" s="50" t="s">
        <v>102</v>
      </c>
      <c r="M509" s="50" t="s">
        <v>102</v>
      </c>
      <c r="N509" s="50" t="s">
        <v>102</v>
      </c>
      <c r="O509" s="50" t="s">
        <v>102</v>
      </c>
      <c r="P509" s="50" t="s">
        <v>102</v>
      </c>
      <c r="Q509" s="55"/>
      <c r="R509" s="55"/>
      <c r="S509" s="50">
        <v>2019</v>
      </c>
      <c r="T509" s="48" t="s">
        <v>4706</v>
      </c>
      <c r="U509" s="68">
        <v>670000</v>
      </c>
      <c r="V509" s="114">
        <f>215000+1289800</f>
        <v>1504800</v>
      </c>
      <c r="W509" s="68">
        <v>310000</v>
      </c>
      <c r="X509" s="68" t="s">
        <v>102</v>
      </c>
      <c r="Y509" s="50" t="s">
        <v>5636</v>
      </c>
      <c r="Z509" s="55"/>
      <c r="AA509" s="60" t="s">
        <v>73</v>
      </c>
      <c r="AB509" s="67">
        <v>10000000</v>
      </c>
      <c r="AC509" s="60" t="s">
        <v>102</v>
      </c>
      <c r="AD509" s="60"/>
      <c r="AE509" s="66" t="s">
        <v>102</v>
      </c>
      <c r="AF509" s="50" t="s">
        <v>3198</v>
      </c>
      <c r="AG509" s="50" t="s">
        <v>7284</v>
      </c>
      <c r="AH509" s="67" t="s">
        <v>7285</v>
      </c>
      <c r="AI509" s="67"/>
      <c r="AJ509" s="50">
        <v>50</v>
      </c>
      <c r="AK509" s="50" t="s">
        <v>105</v>
      </c>
      <c r="AL509" s="50" t="s">
        <v>4706</v>
      </c>
      <c r="AM509" s="50"/>
      <c r="AN509" s="50">
        <v>2</v>
      </c>
      <c r="AO509" s="55"/>
      <c r="AP509" s="50" t="s">
        <v>102</v>
      </c>
    </row>
    <row r="510" spans="1:42" ht="95.25" customHeight="1">
      <c r="A510" s="24">
        <f t="shared" si="0"/>
        <v>509</v>
      </c>
      <c r="B510" s="50" t="s">
        <v>7286</v>
      </c>
      <c r="C510" s="50" t="s">
        <v>7287</v>
      </c>
      <c r="D510" s="50" t="s">
        <v>7288</v>
      </c>
      <c r="E510" s="50" t="s">
        <v>7289</v>
      </c>
      <c r="F510" s="49" t="s">
        <v>7290</v>
      </c>
      <c r="G510" s="50" t="s">
        <v>3193</v>
      </c>
      <c r="H510" s="50" t="s">
        <v>7287</v>
      </c>
      <c r="I510" s="50" t="s">
        <v>7287</v>
      </c>
      <c r="J510" s="50" t="s">
        <v>7291</v>
      </c>
      <c r="K510" s="50" t="s">
        <v>102</v>
      </c>
      <c r="L510" s="50" t="s">
        <v>102</v>
      </c>
      <c r="M510" s="50" t="s">
        <v>102</v>
      </c>
      <c r="N510" s="50" t="s">
        <v>102</v>
      </c>
      <c r="O510" s="50" t="s">
        <v>102</v>
      </c>
      <c r="P510" s="50" t="s">
        <v>102</v>
      </c>
      <c r="Q510" s="55"/>
      <c r="R510" s="55"/>
      <c r="S510" s="50">
        <v>2015</v>
      </c>
      <c r="T510" s="48" t="s">
        <v>4706</v>
      </c>
      <c r="U510" s="68">
        <v>84000</v>
      </c>
      <c r="V510" s="114">
        <f>120000+44000</f>
        <v>164000</v>
      </c>
      <c r="W510" s="66">
        <v>84000</v>
      </c>
      <c r="X510" s="68" t="s">
        <v>102</v>
      </c>
      <c r="Y510" s="50" t="s">
        <v>5636</v>
      </c>
      <c r="Z510" s="55"/>
      <c r="AA510" s="60" t="s">
        <v>73</v>
      </c>
      <c r="AB510" s="67">
        <v>2000000</v>
      </c>
      <c r="AC510" s="60" t="s">
        <v>102</v>
      </c>
      <c r="AD510" s="60"/>
      <c r="AE510" s="66" t="s">
        <v>102</v>
      </c>
      <c r="AF510" s="50" t="s">
        <v>3206</v>
      </c>
      <c r="AG510" s="50" t="s">
        <v>7292</v>
      </c>
      <c r="AH510" s="67">
        <v>50000</v>
      </c>
      <c r="AI510" s="67"/>
      <c r="AJ510" s="50">
        <v>30</v>
      </c>
      <c r="AK510" s="50" t="s">
        <v>105</v>
      </c>
      <c r="AL510" s="50" t="s">
        <v>4706</v>
      </c>
      <c r="AM510" s="50"/>
      <c r="AN510" s="50">
        <v>3</v>
      </c>
      <c r="AO510" s="55"/>
      <c r="AP510" s="50" t="s">
        <v>102</v>
      </c>
    </row>
    <row r="511" spans="1:42" ht="95.25" customHeight="1">
      <c r="A511" s="24">
        <f t="shared" si="0"/>
        <v>510</v>
      </c>
      <c r="B511" s="50" t="s">
        <v>7293</v>
      </c>
      <c r="C511" s="50" t="s">
        <v>7294</v>
      </c>
      <c r="D511" s="50" t="s">
        <v>7295</v>
      </c>
      <c r="E511" s="49" t="s">
        <v>7296</v>
      </c>
      <c r="F511" s="49" t="s">
        <v>7297</v>
      </c>
      <c r="G511" s="50" t="s">
        <v>3193</v>
      </c>
      <c r="H511" s="50" t="s">
        <v>7294</v>
      </c>
      <c r="I511" s="50" t="s">
        <v>7294</v>
      </c>
      <c r="J511" s="50" t="s">
        <v>7298</v>
      </c>
      <c r="K511" s="50" t="s">
        <v>102</v>
      </c>
      <c r="L511" s="50" t="s">
        <v>102</v>
      </c>
      <c r="M511" s="50" t="s">
        <v>102</v>
      </c>
      <c r="N511" s="50" t="s">
        <v>102</v>
      </c>
      <c r="O511" s="50" t="s">
        <v>102</v>
      </c>
      <c r="P511" s="50" t="s">
        <v>102</v>
      </c>
      <c r="Q511" s="55"/>
      <c r="R511" s="55"/>
      <c r="S511" s="50">
        <v>2018</v>
      </c>
      <c r="T511" s="48" t="s">
        <v>4706</v>
      </c>
      <c r="U511" s="68">
        <v>830000</v>
      </c>
      <c r="V511" s="114">
        <v>240000</v>
      </c>
      <c r="W511" s="66">
        <v>1088000</v>
      </c>
      <c r="X511" s="68" t="s">
        <v>102</v>
      </c>
      <c r="Y511" s="50" t="s">
        <v>4707</v>
      </c>
      <c r="Z511" s="55"/>
      <c r="AA511" s="60" t="s">
        <v>73</v>
      </c>
      <c r="AB511" s="67">
        <v>1000000</v>
      </c>
      <c r="AC511" s="60" t="s">
        <v>102</v>
      </c>
      <c r="AD511" s="60"/>
      <c r="AE511" s="66" t="s">
        <v>102</v>
      </c>
      <c r="AF511" s="50" t="s">
        <v>3198</v>
      </c>
      <c r="AG511" s="50" t="s">
        <v>7299</v>
      </c>
      <c r="AH511" s="67">
        <v>8000</v>
      </c>
      <c r="AI511" s="67"/>
      <c r="AJ511" s="50">
        <v>50</v>
      </c>
      <c r="AK511" s="50" t="s">
        <v>105</v>
      </c>
      <c r="AL511" s="50" t="s">
        <v>4706</v>
      </c>
      <c r="AM511" s="50"/>
      <c r="AN511" s="50">
        <v>1</v>
      </c>
      <c r="AO511" s="55"/>
      <c r="AP511" s="50" t="s">
        <v>7300</v>
      </c>
    </row>
    <row r="512" spans="1:42" ht="95.25" customHeight="1">
      <c r="A512" s="24">
        <f t="shared" si="0"/>
        <v>511</v>
      </c>
      <c r="B512" s="50" t="s">
        <v>7301</v>
      </c>
      <c r="C512" s="50" t="s">
        <v>7302</v>
      </c>
      <c r="D512" s="50" t="s">
        <v>7303</v>
      </c>
      <c r="E512" s="50" t="s">
        <v>7304</v>
      </c>
      <c r="F512" s="50" t="s">
        <v>102</v>
      </c>
      <c r="G512" s="50" t="s">
        <v>3193</v>
      </c>
      <c r="H512" s="50" t="s">
        <v>7302</v>
      </c>
      <c r="I512" s="50" t="s">
        <v>7302</v>
      </c>
      <c r="J512" s="50" t="s">
        <v>7305</v>
      </c>
      <c r="K512" s="50" t="s">
        <v>102</v>
      </c>
      <c r="L512" s="50" t="s">
        <v>102</v>
      </c>
      <c r="M512" s="50" t="s">
        <v>102</v>
      </c>
      <c r="N512" s="50" t="s">
        <v>102</v>
      </c>
      <c r="O512" s="50" t="s">
        <v>102</v>
      </c>
      <c r="P512" s="50" t="s">
        <v>102</v>
      </c>
      <c r="Q512" s="55"/>
      <c r="R512" s="55"/>
      <c r="S512" s="50">
        <v>2017</v>
      </c>
      <c r="T512" s="48" t="s">
        <v>4706</v>
      </c>
      <c r="U512" s="68">
        <v>924400</v>
      </c>
      <c r="V512" s="114">
        <v>420000</v>
      </c>
      <c r="W512" s="68" t="s">
        <v>102</v>
      </c>
      <c r="X512" s="68" t="s">
        <v>102</v>
      </c>
      <c r="Y512" s="50" t="s">
        <v>5636</v>
      </c>
      <c r="Z512" s="55"/>
      <c r="AA512" s="60" t="s">
        <v>73</v>
      </c>
      <c r="AB512" s="67">
        <v>1000000</v>
      </c>
      <c r="AC512" s="60" t="s">
        <v>102</v>
      </c>
      <c r="AD512" s="60"/>
      <c r="AE512" s="66" t="s">
        <v>102</v>
      </c>
      <c r="AF512" s="50" t="s">
        <v>3198</v>
      </c>
      <c r="AG512" s="50" t="s">
        <v>7061</v>
      </c>
      <c r="AH512" s="67">
        <v>15000</v>
      </c>
      <c r="AI512" s="67"/>
      <c r="AJ512" s="50">
        <v>10</v>
      </c>
      <c r="AK512" s="50" t="s">
        <v>105</v>
      </c>
      <c r="AL512" s="50" t="s">
        <v>4706</v>
      </c>
      <c r="AM512" s="50"/>
      <c r="AN512" s="50">
        <v>1</v>
      </c>
      <c r="AO512" s="55"/>
      <c r="AP512" s="50" t="s">
        <v>102</v>
      </c>
    </row>
    <row r="513" spans="1:42" ht="95.25" customHeight="1">
      <c r="A513" s="24">
        <f t="shared" si="0"/>
        <v>512</v>
      </c>
      <c r="B513" s="50" t="s">
        <v>7306</v>
      </c>
      <c r="C513" s="50" t="s">
        <v>7307</v>
      </c>
      <c r="D513" s="50" t="s">
        <v>7308</v>
      </c>
      <c r="E513" s="50" t="s">
        <v>7309</v>
      </c>
      <c r="F513" s="49" t="s">
        <v>7310</v>
      </c>
      <c r="G513" s="50" t="s">
        <v>3180</v>
      </c>
      <c r="H513" s="50" t="s">
        <v>7307</v>
      </c>
      <c r="I513" s="50" t="s">
        <v>7307</v>
      </c>
      <c r="J513" s="50" t="s">
        <v>7311</v>
      </c>
      <c r="K513" s="50" t="s">
        <v>102</v>
      </c>
      <c r="L513" s="50" t="s">
        <v>102</v>
      </c>
      <c r="M513" s="50" t="s">
        <v>102</v>
      </c>
      <c r="N513" s="50" t="s">
        <v>102</v>
      </c>
      <c r="O513" s="50" t="s">
        <v>102</v>
      </c>
      <c r="P513" s="50" t="s">
        <v>102</v>
      </c>
      <c r="Q513" s="55"/>
      <c r="R513" s="55"/>
      <c r="S513" s="50">
        <v>2017</v>
      </c>
      <c r="T513" s="48" t="s">
        <v>4706</v>
      </c>
      <c r="U513" s="68">
        <v>419000</v>
      </c>
      <c r="V513" s="114">
        <f>220000+102000</f>
        <v>322000</v>
      </c>
      <c r="W513" s="68" t="s">
        <v>102</v>
      </c>
      <c r="X513" s="68" t="s">
        <v>102</v>
      </c>
      <c r="Y513" s="50" t="s">
        <v>5093</v>
      </c>
      <c r="Z513" s="55"/>
      <c r="AA513" s="60" t="s">
        <v>73</v>
      </c>
      <c r="AB513" s="67">
        <v>500000</v>
      </c>
      <c r="AC513" s="60" t="s">
        <v>102</v>
      </c>
      <c r="AD513" s="60"/>
      <c r="AE513" s="66" t="s">
        <v>102</v>
      </c>
      <c r="AF513" s="50" t="s">
        <v>3198</v>
      </c>
      <c r="AG513" s="50" t="s">
        <v>6991</v>
      </c>
      <c r="AH513" s="67">
        <v>8000</v>
      </c>
      <c r="AI513" s="67"/>
      <c r="AJ513" s="50">
        <v>15</v>
      </c>
      <c r="AK513" s="50" t="s">
        <v>105</v>
      </c>
      <c r="AL513" s="50" t="s">
        <v>4706</v>
      </c>
      <c r="AM513" s="50"/>
      <c r="AN513" s="50">
        <v>1</v>
      </c>
      <c r="AO513" s="55"/>
      <c r="AP513" s="50" t="s">
        <v>102</v>
      </c>
    </row>
    <row r="514" spans="1:42" ht="95.25" customHeight="1">
      <c r="A514" s="24">
        <f t="shared" si="0"/>
        <v>513</v>
      </c>
      <c r="B514" s="50" t="s">
        <v>7312</v>
      </c>
      <c r="C514" s="50" t="s">
        <v>7313</v>
      </c>
      <c r="D514" s="50" t="s">
        <v>7314</v>
      </c>
      <c r="E514" s="50" t="s">
        <v>7315</v>
      </c>
      <c r="F514" s="49" t="s">
        <v>7316</v>
      </c>
      <c r="G514" s="50" t="s">
        <v>3180</v>
      </c>
      <c r="H514" s="50" t="s">
        <v>7313</v>
      </c>
      <c r="I514" s="50" t="s">
        <v>7313</v>
      </c>
      <c r="J514" s="50" t="s">
        <v>7317</v>
      </c>
      <c r="K514" s="50" t="s">
        <v>102</v>
      </c>
      <c r="L514" s="50" t="s">
        <v>102</v>
      </c>
      <c r="M514" s="50" t="s">
        <v>102</v>
      </c>
      <c r="N514" s="49" t="s">
        <v>7318</v>
      </c>
      <c r="O514" s="50" t="s">
        <v>102</v>
      </c>
      <c r="P514" s="50" t="s">
        <v>102</v>
      </c>
      <c r="Q514" s="55"/>
      <c r="R514" s="55"/>
      <c r="S514" s="50">
        <v>2020</v>
      </c>
      <c r="T514" s="48" t="s">
        <v>4706</v>
      </c>
      <c r="U514" s="68" t="s">
        <v>102</v>
      </c>
      <c r="V514" s="114">
        <v>180000</v>
      </c>
      <c r="W514" s="66">
        <v>210000</v>
      </c>
      <c r="X514" s="68" t="s">
        <v>102</v>
      </c>
      <c r="Y514" s="50" t="s">
        <v>4707</v>
      </c>
      <c r="Z514" s="55"/>
      <c r="AA514" s="60" t="s">
        <v>73</v>
      </c>
      <c r="AB514" s="67">
        <v>1000000</v>
      </c>
      <c r="AC514" s="60" t="s">
        <v>102</v>
      </c>
      <c r="AD514" s="60"/>
      <c r="AE514" s="66" t="s">
        <v>102</v>
      </c>
      <c r="AF514" s="50" t="s">
        <v>3206</v>
      </c>
      <c r="AG514" s="50" t="s">
        <v>102</v>
      </c>
      <c r="AH514" s="67">
        <v>50000</v>
      </c>
      <c r="AI514" s="67"/>
      <c r="AJ514" s="50">
        <v>20</v>
      </c>
      <c r="AK514" s="50" t="s">
        <v>105</v>
      </c>
      <c r="AL514" s="50" t="s">
        <v>4706</v>
      </c>
      <c r="AM514" s="50"/>
      <c r="AN514" s="50">
        <v>1</v>
      </c>
      <c r="AO514" s="55"/>
      <c r="AP514" s="50" t="s">
        <v>102</v>
      </c>
    </row>
    <row r="515" spans="1:42" ht="95.25" customHeight="1">
      <c r="A515" s="24">
        <f t="shared" si="0"/>
        <v>514</v>
      </c>
      <c r="B515" s="50" t="s">
        <v>7320</v>
      </c>
      <c r="C515" s="50" t="s">
        <v>7321</v>
      </c>
      <c r="D515" s="50" t="s">
        <v>7322</v>
      </c>
      <c r="E515" s="50">
        <v>357823202980001</v>
      </c>
      <c r="F515" s="49" t="s">
        <v>7323</v>
      </c>
      <c r="G515" s="50" t="s">
        <v>3193</v>
      </c>
      <c r="H515" s="50" t="s">
        <v>7321</v>
      </c>
      <c r="I515" s="50" t="s">
        <v>7321</v>
      </c>
      <c r="J515" s="50" t="s">
        <v>7324</v>
      </c>
      <c r="K515" s="50" t="s">
        <v>102</v>
      </c>
      <c r="L515" s="50" t="s">
        <v>102</v>
      </c>
      <c r="M515" s="50" t="s">
        <v>102</v>
      </c>
      <c r="N515" s="50" t="s">
        <v>102</v>
      </c>
      <c r="O515" s="50" t="s">
        <v>102</v>
      </c>
      <c r="P515" s="50" t="s">
        <v>102</v>
      </c>
      <c r="Q515" s="55"/>
      <c r="R515" s="55"/>
      <c r="S515" s="50">
        <v>2019</v>
      </c>
      <c r="T515" s="48" t="s">
        <v>4706</v>
      </c>
      <c r="U515" s="66" t="s">
        <v>102</v>
      </c>
      <c r="V515" s="113">
        <v>3990000</v>
      </c>
      <c r="W515" s="66">
        <v>10000</v>
      </c>
      <c r="X515" s="68"/>
      <c r="Y515" s="50" t="s">
        <v>5093</v>
      </c>
      <c r="Z515" s="55"/>
      <c r="AA515" s="60" t="s">
        <v>73</v>
      </c>
      <c r="AB515" s="67">
        <v>2000000</v>
      </c>
      <c r="AC515" s="55"/>
      <c r="AD515" s="55"/>
      <c r="AE515" s="66"/>
      <c r="AF515" s="50" t="s">
        <v>3198</v>
      </c>
      <c r="AG515" s="50" t="s">
        <v>7325</v>
      </c>
      <c r="AH515" s="67">
        <v>12000</v>
      </c>
      <c r="AI515" s="67"/>
      <c r="AJ515" s="50">
        <v>20</v>
      </c>
      <c r="AK515" s="50" t="s">
        <v>105</v>
      </c>
      <c r="AL515" s="50" t="s">
        <v>4706</v>
      </c>
      <c r="AM515" s="55"/>
      <c r="AN515" s="50">
        <v>1</v>
      </c>
      <c r="AO515" s="55"/>
      <c r="AP515" s="49" t="s">
        <v>7326</v>
      </c>
    </row>
    <row r="516" spans="1:42" ht="95.25" customHeight="1">
      <c r="A516" s="24">
        <f t="shared" si="0"/>
        <v>515</v>
      </c>
      <c r="B516" s="50" t="s">
        <v>7327</v>
      </c>
      <c r="C516" s="50" t="s">
        <v>7328</v>
      </c>
      <c r="D516" s="50" t="s">
        <v>7329</v>
      </c>
      <c r="E516" s="50" t="s">
        <v>7330</v>
      </c>
      <c r="F516" s="49" t="s">
        <v>7331</v>
      </c>
      <c r="G516" s="50" t="s">
        <v>3180</v>
      </c>
      <c r="H516" s="50" t="s">
        <v>7328</v>
      </c>
      <c r="I516" s="50" t="s">
        <v>7328</v>
      </c>
      <c r="J516" s="50" t="s">
        <v>7332</v>
      </c>
      <c r="K516" s="50" t="s">
        <v>102</v>
      </c>
      <c r="L516" s="50" t="s">
        <v>102</v>
      </c>
      <c r="M516" s="50" t="s">
        <v>102</v>
      </c>
      <c r="N516" s="50" t="s">
        <v>102</v>
      </c>
      <c r="O516" s="50" t="s">
        <v>102</v>
      </c>
      <c r="P516" s="50" t="s">
        <v>102</v>
      </c>
      <c r="Q516" s="55"/>
      <c r="R516" s="55"/>
      <c r="S516" s="50">
        <v>2018</v>
      </c>
      <c r="T516" s="48" t="s">
        <v>4706</v>
      </c>
      <c r="U516" s="68">
        <v>6475000</v>
      </c>
      <c r="V516" s="113">
        <v>47000</v>
      </c>
      <c r="W516" s="66">
        <v>10000</v>
      </c>
      <c r="X516" s="68"/>
      <c r="Y516" s="50" t="s">
        <v>5093</v>
      </c>
      <c r="Z516" s="55"/>
      <c r="AA516" s="60" t="s">
        <v>73</v>
      </c>
      <c r="AB516" s="67">
        <v>500000</v>
      </c>
      <c r="AC516" s="55"/>
      <c r="AD516" s="55"/>
      <c r="AE516" s="66"/>
      <c r="AF516" s="50" t="s">
        <v>3206</v>
      </c>
      <c r="AG516" s="50" t="s">
        <v>7333</v>
      </c>
      <c r="AH516" s="67"/>
      <c r="AI516" s="67"/>
      <c r="AJ516" s="55"/>
      <c r="AK516" s="55"/>
      <c r="AL516" s="50" t="s">
        <v>4706</v>
      </c>
      <c r="AM516" s="55"/>
      <c r="AN516" s="55"/>
      <c r="AO516" s="55"/>
      <c r="AP516" s="50" t="s">
        <v>102</v>
      </c>
    </row>
    <row r="517" spans="1:42" ht="95.25" customHeight="1">
      <c r="A517" s="24">
        <f t="shared" si="0"/>
        <v>516</v>
      </c>
      <c r="B517" s="50" t="s">
        <v>7334</v>
      </c>
      <c r="C517" s="50" t="s">
        <v>7335</v>
      </c>
      <c r="D517" s="50" t="s">
        <v>7336</v>
      </c>
      <c r="E517" s="50" t="s">
        <v>7337</v>
      </c>
      <c r="F517" s="49" t="s">
        <v>7338</v>
      </c>
      <c r="G517" s="50" t="s">
        <v>3180</v>
      </c>
      <c r="H517" s="50" t="s">
        <v>7335</v>
      </c>
      <c r="I517" s="50" t="s">
        <v>7335</v>
      </c>
      <c r="J517" s="50" t="s">
        <v>7339</v>
      </c>
      <c r="K517" s="50" t="s">
        <v>102</v>
      </c>
      <c r="L517" s="50" t="s">
        <v>102</v>
      </c>
      <c r="M517" s="50" t="s">
        <v>102</v>
      </c>
      <c r="N517" s="50" t="s">
        <v>102</v>
      </c>
      <c r="O517" s="50" t="s">
        <v>102</v>
      </c>
      <c r="P517" s="50" t="s">
        <v>102</v>
      </c>
      <c r="Q517" s="55"/>
      <c r="R517" s="55"/>
      <c r="S517" s="50">
        <v>2019</v>
      </c>
      <c r="T517" s="48" t="s">
        <v>4706</v>
      </c>
      <c r="U517" s="68"/>
      <c r="V517" s="113">
        <v>4400000</v>
      </c>
      <c r="W517" s="68"/>
      <c r="X517" s="68"/>
      <c r="Y517" s="50" t="s">
        <v>5093</v>
      </c>
      <c r="Z517" s="55"/>
      <c r="AA517" s="60"/>
      <c r="AB517" s="70"/>
      <c r="AC517" s="55"/>
      <c r="AD517" s="55"/>
      <c r="AE517" s="66"/>
      <c r="AF517" s="50" t="s">
        <v>3186</v>
      </c>
      <c r="AG517" s="50"/>
      <c r="AH517" s="67"/>
      <c r="AI517" s="67"/>
      <c r="AJ517" s="55"/>
      <c r="AK517" s="55"/>
      <c r="AL517" s="50" t="s">
        <v>4706</v>
      </c>
      <c r="AM517" s="55"/>
      <c r="AN517" s="55"/>
      <c r="AO517" s="55"/>
      <c r="AP517" s="50" t="s">
        <v>102</v>
      </c>
    </row>
    <row r="518" spans="1:42" ht="95.25" customHeight="1">
      <c r="A518" s="24">
        <f t="shared" si="0"/>
        <v>517</v>
      </c>
      <c r="B518" s="50" t="s">
        <v>7341</v>
      </c>
      <c r="C518" s="50" t="s">
        <v>7342</v>
      </c>
      <c r="D518" s="50" t="s">
        <v>7343</v>
      </c>
      <c r="E518" s="50" t="s">
        <v>7344</v>
      </c>
      <c r="F518" s="49" t="s">
        <v>7345</v>
      </c>
      <c r="G518" s="50" t="s">
        <v>3180</v>
      </c>
      <c r="H518" s="50" t="s">
        <v>7342</v>
      </c>
      <c r="I518" s="50" t="s">
        <v>7342</v>
      </c>
      <c r="J518" s="50" t="s">
        <v>7346</v>
      </c>
      <c r="K518" s="50" t="s">
        <v>102</v>
      </c>
      <c r="L518" s="49" t="s">
        <v>7347</v>
      </c>
      <c r="M518" s="50" t="s">
        <v>102</v>
      </c>
      <c r="N518" s="50" t="s">
        <v>102</v>
      </c>
      <c r="O518" s="50" t="s">
        <v>102</v>
      </c>
      <c r="P518" s="50" t="s">
        <v>7348</v>
      </c>
      <c r="Q518" s="55"/>
      <c r="R518" s="55"/>
      <c r="S518" s="50">
        <v>2015</v>
      </c>
      <c r="T518" s="48" t="s">
        <v>4706</v>
      </c>
      <c r="U518" s="68">
        <v>120000</v>
      </c>
      <c r="V518" s="113">
        <v>863000</v>
      </c>
      <c r="W518" s="66">
        <v>105000</v>
      </c>
      <c r="X518" s="66" t="s">
        <v>102</v>
      </c>
      <c r="Y518" s="50" t="s">
        <v>4707</v>
      </c>
      <c r="Z518" s="55"/>
      <c r="AA518" s="60" t="s">
        <v>73</v>
      </c>
      <c r="AB518" s="67">
        <v>500000</v>
      </c>
      <c r="AC518" s="55"/>
      <c r="AD518" s="55"/>
      <c r="AE518" s="66"/>
      <c r="AF518" s="50" t="s">
        <v>3206</v>
      </c>
      <c r="AG518" s="50" t="s">
        <v>7349</v>
      </c>
      <c r="AH518" s="67"/>
      <c r="AI518" s="67"/>
      <c r="AJ518" s="55"/>
      <c r="AK518" s="55"/>
      <c r="AL518" s="50" t="s">
        <v>4706</v>
      </c>
      <c r="AM518" s="55"/>
      <c r="AN518" s="55"/>
      <c r="AO518" s="55"/>
      <c r="AP518" s="50" t="s">
        <v>102</v>
      </c>
    </row>
    <row r="519" spans="1:42" ht="95.25" customHeight="1">
      <c r="A519" s="24">
        <f t="shared" si="0"/>
        <v>518</v>
      </c>
      <c r="B519" s="50" t="s">
        <v>7351</v>
      </c>
      <c r="C519" s="50" t="s">
        <v>987</v>
      </c>
      <c r="D519" s="50" t="s">
        <v>988</v>
      </c>
      <c r="E519" s="50" t="s">
        <v>986</v>
      </c>
      <c r="F519" s="49" t="s">
        <v>7352</v>
      </c>
      <c r="G519" s="50" t="s">
        <v>3180</v>
      </c>
      <c r="H519" s="50" t="s">
        <v>987</v>
      </c>
      <c r="I519" s="50" t="s">
        <v>987</v>
      </c>
      <c r="J519" s="50" t="s">
        <v>990</v>
      </c>
      <c r="K519" s="50" t="s">
        <v>102</v>
      </c>
      <c r="L519" s="50" t="s">
        <v>102</v>
      </c>
      <c r="M519" s="50" t="s">
        <v>102</v>
      </c>
      <c r="N519" s="50" t="s">
        <v>102</v>
      </c>
      <c r="O519" s="50" t="s">
        <v>102</v>
      </c>
      <c r="P519" s="50" t="s">
        <v>102</v>
      </c>
      <c r="Q519" s="55"/>
      <c r="R519" s="55"/>
      <c r="S519" s="50">
        <v>2018</v>
      </c>
      <c r="T519" s="48" t="s">
        <v>4706</v>
      </c>
      <c r="U519" s="68"/>
      <c r="V519" s="114"/>
      <c r="W519" s="66">
        <v>952000</v>
      </c>
      <c r="X519" s="68"/>
      <c r="Y519" s="50" t="s">
        <v>4707</v>
      </c>
      <c r="Z519" s="55"/>
      <c r="AA519" s="60" t="s">
        <v>73</v>
      </c>
      <c r="AB519" s="67">
        <v>1000000</v>
      </c>
      <c r="AC519" s="55"/>
      <c r="AD519" s="55"/>
      <c r="AE519" s="66"/>
      <c r="AF519" s="50" t="s">
        <v>3198</v>
      </c>
      <c r="AG519" s="50" t="s">
        <v>5448</v>
      </c>
      <c r="AH519" s="67"/>
      <c r="AI519" s="67"/>
      <c r="AJ519" s="55"/>
      <c r="AK519" s="55"/>
      <c r="AL519" s="50" t="s">
        <v>4706</v>
      </c>
      <c r="AM519" s="55"/>
      <c r="AN519" s="55"/>
      <c r="AO519" s="55"/>
      <c r="AP519" s="50" t="s">
        <v>102</v>
      </c>
    </row>
    <row r="520" spans="1:42" ht="95.25" customHeight="1">
      <c r="A520" s="24">
        <f t="shared" si="0"/>
        <v>519</v>
      </c>
      <c r="B520" s="50" t="s">
        <v>7353</v>
      </c>
      <c r="C520" s="50" t="s">
        <v>7354</v>
      </c>
      <c r="D520" s="50" t="s">
        <v>7355</v>
      </c>
      <c r="E520" s="50" t="s">
        <v>402</v>
      </c>
      <c r="F520" s="49" t="s">
        <v>405</v>
      </c>
      <c r="G520" s="50" t="s">
        <v>3180</v>
      </c>
      <c r="H520" s="50" t="s">
        <v>7354</v>
      </c>
      <c r="I520" s="50" t="s">
        <v>7354</v>
      </c>
      <c r="J520" s="50" t="s">
        <v>406</v>
      </c>
      <c r="K520" s="50" t="s">
        <v>102</v>
      </c>
      <c r="L520" s="50" t="s">
        <v>102</v>
      </c>
      <c r="M520" s="50" t="s">
        <v>102</v>
      </c>
      <c r="N520" s="50" t="s">
        <v>102</v>
      </c>
      <c r="O520" s="50" t="s">
        <v>102</v>
      </c>
      <c r="P520" s="50" t="s">
        <v>102</v>
      </c>
      <c r="Q520" s="55"/>
      <c r="R520" s="55"/>
      <c r="S520" s="50">
        <v>2016</v>
      </c>
      <c r="T520" s="48" t="s">
        <v>4706</v>
      </c>
      <c r="U520" s="68"/>
      <c r="V520" s="113">
        <v>250000</v>
      </c>
      <c r="W520" s="66">
        <v>400000</v>
      </c>
      <c r="X520" s="68"/>
      <c r="Y520" s="50" t="s">
        <v>4707</v>
      </c>
      <c r="Z520" s="55"/>
      <c r="AA520" s="60" t="s">
        <v>73</v>
      </c>
      <c r="AB520" s="67">
        <v>500000</v>
      </c>
      <c r="AC520" s="55"/>
      <c r="AD520" s="55"/>
      <c r="AE520" s="66"/>
      <c r="AF520" s="50" t="s">
        <v>3206</v>
      </c>
      <c r="AG520" s="50"/>
      <c r="AH520" s="67"/>
      <c r="AI520" s="67"/>
      <c r="AJ520" s="55"/>
      <c r="AK520" s="55"/>
      <c r="AL520" s="50" t="s">
        <v>4706</v>
      </c>
      <c r="AM520" s="55"/>
      <c r="AN520" s="55"/>
      <c r="AO520" s="55"/>
      <c r="AP520" s="50" t="s">
        <v>102</v>
      </c>
    </row>
    <row r="521" spans="1:42" ht="95.25" customHeight="1">
      <c r="A521" s="24">
        <f t="shared" si="0"/>
        <v>520</v>
      </c>
      <c r="B521" s="50" t="s">
        <v>7357</v>
      </c>
      <c r="C521" s="50" t="s">
        <v>7358</v>
      </c>
      <c r="D521" s="50" t="s">
        <v>7359</v>
      </c>
      <c r="E521" s="49" t="s">
        <v>7360</v>
      </c>
      <c r="F521" s="49" t="s">
        <v>7361</v>
      </c>
      <c r="G521" s="50" t="s">
        <v>3180</v>
      </c>
      <c r="H521" s="50" t="s">
        <v>7358</v>
      </c>
      <c r="I521" s="50" t="s">
        <v>7358</v>
      </c>
      <c r="J521" s="50" t="s">
        <v>7362</v>
      </c>
      <c r="K521" s="50" t="s">
        <v>102</v>
      </c>
      <c r="L521" s="50" t="s">
        <v>7363</v>
      </c>
      <c r="M521" s="50" t="s">
        <v>102</v>
      </c>
      <c r="N521" s="50" t="s">
        <v>102</v>
      </c>
      <c r="O521" s="50" t="s">
        <v>102</v>
      </c>
      <c r="P521" s="50" t="s">
        <v>102</v>
      </c>
      <c r="Q521" s="55"/>
      <c r="R521" s="55"/>
      <c r="S521" s="50">
        <v>2019</v>
      </c>
      <c r="T521" s="48" t="s">
        <v>4706</v>
      </c>
      <c r="U521" s="68"/>
      <c r="V521" s="114"/>
      <c r="W521" s="66">
        <v>450000</v>
      </c>
      <c r="X521" s="68"/>
      <c r="Y521" s="50" t="s">
        <v>4707</v>
      </c>
      <c r="Z521" s="55"/>
      <c r="AA521" s="60" t="s">
        <v>73</v>
      </c>
      <c r="AB521" s="67">
        <v>500000</v>
      </c>
      <c r="AC521" s="55"/>
      <c r="AD521" s="55"/>
      <c r="AE521" s="66"/>
      <c r="AF521" s="50" t="s">
        <v>3198</v>
      </c>
      <c r="AG521" s="50"/>
      <c r="AH521" s="67"/>
      <c r="AI521" s="67"/>
      <c r="AJ521" s="55"/>
      <c r="AK521" s="55"/>
      <c r="AL521" s="50" t="s">
        <v>4706</v>
      </c>
      <c r="AM521" s="55"/>
      <c r="AN521" s="55"/>
      <c r="AO521" s="55"/>
      <c r="AP521" s="49" t="s">
        <v>7364</v>
      </c>
    </row>
    <row r="522" spans="1:42" ht="95.25" customHeight="1">
      <c r="A522" s="24">
        <f t="shared" si="0"/>
        <v>521</v>
      </c>
      <c r="B522" s="50" t="s">
        <v>7365</v>
      </c>
      <c r="C522" s="50" t="s">
        <v>7366</v>
      </c>
      <c r="D522" s="50" t="s">
        <v>7367</v>
      </c>
      <c r="E522" s="50" t="s">
        <v>377</v>
      </c>
      <c r="F522" s="49" t="s">
        <v>7368</v>
      </c>
      <c r="G522" s="50" t="s">
        <v>3180</v>
      </c>
      <c r="H522" s="50" t="s">
        <v>7366</v>
      </c>
      <c r="I522" s="50" t="s">
        <v>7366</v>
      </c>
      <c r="J522" s="50" t="s">
        <v>381</v>
      </c>
      <c r="K522" s="50" t="s">
        <v>102</v>
      </c>
      <c r="L522" s="50" t="s">
        <v>102</v>
      </c>
      <c r="M522" s="50" t="s">
        <v>102</v>
      </c>
      <c r="N522" s="50" t="s">
        <v>102</v>
      </c>
      <c r="O522" s="50" t="s">
        <v>102</v>
      </c>
      <c r="P522" s="50" t="s">
        <v>102</v>
      </c>
      <c r="Q522" s="55"/>
      <c r="R522" s="55"/>
      <c r="S522" s="50">
        <v>2015</v>
      </c>
      <c r="T522" s="48" t="s">
        <v>4706</v>
      </c>
      <c r="U522" s="68">
        <v>5513500</v>
      </c>
      <c r="V522" s="113">
        <v>2480000</v>
      </c>
      <c r="W522" s="68"/>
      <c r="X522" s="68"/>
      <c r="Y522" s="50" t="s">
        <v>5093</v>
      </c>
      <c r="Z522" s="55"/>
      <c r="AA522" s="60"/>
      <c r="AB522" s="70"/>
      <c r="AC522" s="55"/>
      <c r="AD522" s="55"/>
      <c r="AE522" s="66"/>
      <c r="AF522" s="50" t="s">
        <v>3198</v>
      </c>
      <c r="AG522" s="50" t="s">
        <v>7369</v>
      </c>
      <c r="AH522" s="67"/>
      <c r="AI522" s="67"/>
      <c r="AJ522" s="55"/>
      <c r="AK522" s="55"/>
      <c r="AL522" s="50" t="s">
        <v>4706</v>
      </c>
      <c r="AM522" s="55"/>
      <c r="AN522" s="55"/>
      <c r="AO522" s="55"/>
      <c r="AP522" s="50" t="s">
        <v>102</v>
      </c>
    </row>
    <row r="523" spans="1:42" ht="95.25" customHeight="1">
      <c r="A523" s="24">
        <f t="shared" si="0"/>
        <v>522</v>
      </c>
      <c r="B523" s="50" t="s">
        <v>7370</v>
      </c>
      <c r="C523" s="50" t="s">
        <v>7371</v>
      </c>
      <c r="D523" s="50" t="s">
        <v>7372</v>
      </c>
      <c r="E523" s="50" t="s">
        <v>7373</v>
      </c>
      <c r="F523" s="49" t="s">
        <v>7374</v>
      </c>
      <c r="G523" s="50" t="s">
        <v>3193</v>
      </c>
      <c r="H523" s="50" t="s">
        <v>7371</v>
      </c>
      <c r="I523" s="50" t="s">
        <v>7371</v>
      </c>
      <c r="J523" s="50" t="s">
        <v>7375</v>
      </c>
      <c r="K523" s="50" t="s">
        <v>102</v>
      </c>
      <c r="L523" s="50" t="s">
        <v>102</v>
      </c>
      <c r="M523" s="50" t="s">
        <v>102</v>
      </c>
      <c r="N523" s="50" t="s">
        <v>102</v>
      </c>
      <c r="O523" s="50" t="s">
        <v>102</v>
      </c>
      <c r="P523" s="50" t="s">
        <v>102</v>
      </c>
      <c r="Q523" s="55"/>
      <c r="R523" s="55"/>
      <c r="S523" s="50">
        <v>2020</v>
      </c>
      <c r="T523" s="48" t="s">
        <v>4706</v>
      </c>
      <c r="U523" s="68">
        <v>775000</v>
      </c>
      <c r="V523" s="113">
        <v>1930000</v>
      </c>
      <c r="W523" s="66" t="s">
        <v>102</v>
      </c>
      <c r="X523" s="68"/>
      <c r="Y523" s="50" t="s">
        <v>5093</v>
      </c>
      <c r="Z523" s="55"/>
      <c r="AA523" s="60" t="s">
        <v>73</v>
      </c>
      <c r="AB523" s="67">
        <v>2000000</v>
      </c>
      <c r="AC523" s="55"/>
      <c r="AD523" s="55"/>
      <c r="AE523" s="66"/>
      <c r="AF523" s="50" t="s">
        <v>3186</v>
      </c>
      <c r="AG523" s="50"/>
      <c r="AH523" s="67"/>
      <c r="AI523" s="67"/>
      <c r="AJ523" s="55"/>
      <c r="AK523" s="55"/>
      <c r="AL523" s="50" t="s">
        <v>4706</v>
      </c>
      <c r="AM523" s="55"/>
      <c r="AN523" s="55"/>
      <c r="AO523" s="55"/>
      <c r="AP523" s="50" t="s">
        <v>7377</v>
      </c>
    </row>
    <row r="524" spans="1:42" ht="95.25" customHeight="1">
      <c r="A524" s="24">
        <f t="shared" si="0"/>
        <v>523</v>
      </c>
      <c r="B524" s="50" t="s">
        <v>7378</v>
      </c>
      <c r="C524" s="50" t="s">
        <v>7379</v>
      </c>
      <c r="D524" s="50" t="s">
        <v>7380</v>
      </c>
      <c r="E524" s="50" t="s">
        <v>7381</v>
      </c>
      <c r="F524" s="49" t="s">
        <v>7382</v>
      </c>
      <c r="G524" s="50" t="s">
        <v>3193</v>
      </c>
      <c r="H524" s="50" t="s">
        <v>7379</v>
      </c>
      <c r="I524" s="50" t="s">
        <v>7379</v>
      </c>
      <c r="J524" s="50" t="s">
        <v>7383</v>
      </c>
      <c r="K524" s="50" t="s">
        <v>102</v>
      </c>
      <c r="L524" s="50" t="s">
        <v>102</v>
      </c>
      <c r="M524" s="50" t="s">
        <v>102</v>
      </c>
      <c r="N524" s="50" t="s">
        <v>102</v>
      </c>
      <c r="O524" s="50" t="s">
        <v>102</v>
      </c>
      <c r="P524" s="50" t="s">
        <v>102</v>
      </c>
      <c r="Q524" s="55"/>
      <c r="R524" s="55"/>
      <c r="S524" s="50">
        <v>2020</v>
      </c>
      <c r="T524" s="48" t="s">
        <v>4706</v>
      </c>
      <c r="U524" s="68"/>
      <c r="V524" s="114"/>
      <c r="W524" s="66">
        <v>162000</v>
      </c>
      <c r="X524" s="68"/>
      <c r="Y524" s="50" t="s">
        <v>4707</v>
      </c>
      <c r="Z524" s="55"/>
      <c r="AA524" s="60" t="s">
        <v>73</v>
      </c>
      <c r="AB524" s="67">
        <v>500000</v>
      </c>
      <c r="AC524" s="55"/>
      <c r="AD524" s="55"/>
      <c r="AE524" s="66"/>
      <c r="AF524" s="50" t="s">
        <v>3206</v>
      </c>
      <c r="AG524" s="50"/>
      <c r="AH524" s="67"/>
      <c r="AI524" s="67"/>
      <c r="AJ524" s="55"/>
      <c r="AK524" s="55"/>
      <c r="AL524" s="50" t="s">
        <v>4706</v>
      </c>
      <c r="AM524" s="55"/>
      <c r="AN524" s="55"/>
      <c r="AO524" s="55"/>
      <c r="AP524" s="50" t="s">
        <v>7386</v>
      </c>
    </row>
    <row r="525" spans="1:42" ht="95.25" customHeight="1">
      <c r="A525" s="24">
        <f t="shared" si="0"/>
        <v>524</v>
      </c>
      <c r="B525" s="50" t="s">
        <v>7387</v>
      </c>
      <c r="C525" s="50" t="s">
        <v>7388</v>
      </c>
      <c r="D525" s="50" t="s">
        <v>7389</v>
      </c>
      <c r="E525" s="50" t="s">
        <v>7390</v>
      </c>
      <c r="F525" s="49" t="s">
        <v>7391</v>
      </c>
      <c r="G525" s="50" t="s">
        <v>3180</v>
      </c>
      <c r="H525" s="50" t="s">
        <v>7388</v>
      </c>
      <c r="I525" s="50" t="s">
        <v>7388</v>
      </c>
      <c r="J525" s="50" t="s">
        <v>7392</v>
      </c>
      <c r="K525" s="50" t="s">
        <v>102</v>
      </c>
      <c r="L525" s="50" t="s">
        <v>102</v>
      </c>
      <c r="M525" s="50" t="s">
        <v>102</v>
      </c>
      <c r="N525" s="50" t="s">
        <v>102</v>
      </c>
      <c r="O525" s="50" t="s">
        <v>102</v>
      </c>
      <c r="P525" s="50" t="s">
        <v>102</v>
      </c>
      <c r="Q525" s="55"/>
      <c r="R525" s="55"/>
      <c r="S525" s="50">
        <v>2015</v>
      </c>
      <c r="T525" s="48" t="s">
        <v>4706</v>
      </c>
      <c r="U525" s="68">
        <v>430000</v>
      </c>
      <c r="V525" s="113">
        <v>4955000</v>
      </c>
      <c r="W525" s="66">
        <v>1890000</v>
      </c>
      <c r="X525" s="68"/>
      <c r="Y525" s="50" t="s">
        <v>4707</v>
      </c>
      <c r="Z525" s="55"/>
      <c r="AA525" s="60" t="s">
        <v>73</v>
      </c>
      <c r="AB525" s="67">
        <v>800000</v>
      </c>
      <c r="AC525" s="55"/>
      <c r="AD525" s="55"/>
      <c r="AE525" s="66"/>
      <c r="AF525" s="50" t="s">
        <v>3186</v>
      </c>
      <c r="AG525" s="50" t="s">
        <v>6086</v>
      </c>
      <c r="AH525" s="67"/>
      <c r="AI525" s="67"/>
      <c r="AJ525" s="55"/>
      <c r="AK525" s="55"/>
      <c r="AL525" s="50" t="s">
        <v>4706</v>
      </c>
      <c r="AM525" s="55"/>
      <c r="AN525" s="55"/>
      <c r="AO525" s="55"/>
      <c r="AP525" s="50" t="s">
        <v>7395</v>
      </c>
    </row>
    <row r="526" spans="1:42" ht="95.25" customHeight="1">
      <c r="A526" s="24">
        <f t="shared" si="0"/>
        <v>525</v>
      </c>
      <c r="B526" s="50" t="s">
        <v>7396</v>
      </c>
      <c r="C526" s="50" t="s">
        <v>7397</v>
      </c>
      <c r="D526" s="50" t="s">
        <v>7398</v>
      </c>
      <c r="E526" s="50" t="s">
        <v>7399</v>
      </c>
      <c r="F526" s="49" t="s">
        <v>7400</v>
      </c>
      <c r="G526" s="50" t="s">
        <v>3180</v>
      </c>
      <c r="H526" s="50" t="s">
        <v>7397</v>
      </c>
      <c r="I526" s="50" t="s">
        <v>7397</v>
      </c>
      <c r="J526" s="50" t="s">
        <v>7401</v>
      </c>
      <c r="K526" s="50" t="s">
        <v>102</v>
      </c>
      <c r="L526" s="50" t="s">
        <v>102</v>
      </c>
      <c r="M526" s="50" t="s">
        <v>102</v>
      </c>
      <c r="N526" s="50" t="s">
        <v>102</v>
      </c>
      <c r="O526" s="50" t="s">
        <v>102</v>
      </c>
      <c r="P526" s="50" t="s">
        <v>102</v>
      </c>
      <c r="Q526" s="55"/>
      <c r="R526" s="55"/>
      <c r="S526" s="50">
        <v>2018</v>
      </c>
      <c r="T526" s="48" t="s">
        <v>4706</v>
      </c>
      <c r="U526" s="68">
        <v>10780000</v>
      </c>
      <c r="V526" s="113">
        <v>33368500</v>
      </c>
      <c r="W526" s="66">
        <v>2406000</v>
      </c>
      <c r="X526" s="68"/>
      <c r="Y526" s="50" t="s">
        <v>4707</v>
      </c>
      <c r="Z526" s="55"/>
      <c r="AA526" s="60" t="s">
        <v>73</v>
      </c>
      <c r="AB526" s="67">
        <v>2000000</v>
      </c>
      <c r="AC526" s="55"/>
      <c r="AD526" s="55"/>
      <c r="AE526" s="66"/>
      <c r="AF526" s="50" t="s">
        <v>3186</v>
      </c>
      <c r="AG526" s="50" t="s">
        <v>7402</v>
      </c>
      <c r="AH526" s="67"/>
      <c r="AI526" s="67"/>
      <c r="AJ526" s="55"/>
      <c r="AK526" s="55"/>
      <c r="AL526" s="50" t="s">
        <v>4706</v>
      </c>
      <c r="AM526" s="55"/>
      <c r="AN526" s="55"/>
      <c r="AO526" s="55"/>
      <c r="AP526" s="50" t="s">
        <v>7405</v>
      </c>
    </row>
    <row r="527" spans="1:42" ht="95.25" customHeight="1">
      <c r="A527" s="24">
        <f t="shared" si="0"/>
        <v>526</v>
      </c>
      <c r="B527" s="50" t="s">
        <v>7406</v>
      </c>
      <c r="C527" s="50" t="s">
        <v>7407</v>
      </c>
      <c r="D527" s="50" t="s">
        <v>7408</v>
      </c>
      <c r="E527" s="50" t="s">
        <v>7409</v>
      </c>
      <c r="F527" s="49" t="s">
        <v>7410</v>
      </c>
      <c r="G527" s="50" t="s">
        <v>3193</v>
      </c>
      <c r="H527" s="50" t="s">
        <v>7407</v>
      </c>
      <c r="I527" s="50" t="s">
        <v>7407</v>
      </c>
      <c r="J527" s="50" t="s">
        <v>7411</v>
      </c>
      <c r="K527" s="50" t="s">
        <v>102</v>
      </c>
      <c r="L527" s="50" t="s">
        <v>102</v>
      </c>
      <c r="M527" s="50" t="s">
        <v>102</v>
      </c>
      <c r="N527" s="50" t="s">
        <v>102</v>
      </c>
      <c r="O527" s="50" t="s">
        <v>102</v>
      </c>
      <c r="P527" s="50" t="s">
        <v>102</v>
      </c>
      <c r="Q527" s="55"/>
      <c r="R527" s="55"/>
      <c r="S527" s="50">
        <v>2015</v>
      </c>
      <c r="T527" s="48" t="s">
        <v>4706</v>
      </c>
      <c r="U527" s="68">
        <v>1740000</v>
      </c>
      <c r="V527" s="113">
        <v>19420000</v>
      </c>
      <c r="W527" s="66">
        <v>4550000</v>
      </c>
      <c r="X527" s="68"/>
      <c r="Y527" s="50" t="s">
        <v>5636</v>
      </c>
      <c r="Z527" s="55"/>
      <c r="AA527" s="60" t="s">
        <v>73</v>
      </c>
      <c r="AB527" s="67">
        <v>1000000</v>
      </c>
      <c r="AC527" s="55"/>
      <c r="AD527" s="55"/>
      <c r="AE527" s="66"/>
      <c r="AF527" s="50" t="s">
        <v>3198</v>
      </c>
      <c r="AG527" s="50" t="s">
        <v>7412</v>
      </c>
      <c r="AH527" s="67"/>
      <c r="AI527" s="67"/>
      <c r="AJ527" s="55"/>
      <c r="AK527" s="55"/>
      <c r="AL527" s="50" t="s">
        <v>4706</v>
      </c>
      <c r="AM527" s="55"/>
      <c r="AN527" s="50"/>
      <c r="AO527" s="55"/>
      <c r="AP527" s="50" t="s">
        <v>102</v>
      </c>
    </row>
    <row r="528" spans="1:42" ht="95.25" customHeight="1">
      <c r="A528" s="24">
        <f t="shared" si="0"/>
        <v>527</v>
      </c>
      <c r="B528" s="50" t="s">
        <v>7414</v>
      </c>
      <c r="C528" s="50" t="s">
        <v>7415</v>
      </c>
      <c r="D528" s="50" t="s">
        <v>7416</v>
      </c>
      <c r="E528" s="50" t="s">
        <v>7417</v>
      </c>
      <c r="F528" s="49" t="s">
        <v>7418</v>
      </c>
      <c r="G528" s="50" t="s">
        <v>3180</v>
      </c>
      <c r="H528" s="50" t="s">
        <v>7415</v>
      </c>
      <c r="I528" s="50" t="s">
        <v>7415</v>
      </c>
      <c r="J528" s="50" t="s">
        <v>7419</v>
      </c>
      <c r="K528" s="50" t="s">
        <v>102</v>
      </c>
      <c r="L528" s="50" t="s">
        <v>7420</v>
      </c>
      <c r="M528" s="50" t="s">
        <v>102</v>
      </c>
      <c r="N528" s="50" t="s">
        <v>11430</v>
      </c>
      <c r="O528" s="50" t="s">
        <v>102</v>
      </c>
      <c r="P528" s="50" t="s">
        <v>102</v>
      </c>
      <c r="Q528" s="55"/>
      <c r="R528" s="55"/>
      <c r="S528" s="50">
        <v>2018</v>
      </c>
      <c r="T528" s="48" t="s">
        <v>4706</v>
      </c>
      <c r="U528" s="68">
        <v>33347000</v>
      </c>
      <c r="V528" s="113">
        <v>29967235</v>
      </c>
      <c r="W528" s="66">
        <v>6323500</v>
      </c>
      <c r="X528" s="68"/>
      <c r="Y528" s="50" t="s">
        <v>4707</v>
      </c>
      <c r="Z528" s="55"/>
      <c r="AA528" s="60" t="s">
        <v>73</v>
      </c>
      <c r="AB528" s="67">
        <v>2000000</v>
      </c>
      <c r="AC528" s="55"/>
      <c r="AD528" s="55"/>
      <c r="AE528" s="66"/>
      <c r="AF528" s="50" t="s">
        <v>3198</v>
      </c>
      <c r="AG528" s="50" t="s">
        <v>7422</v>
      </c>
      <c r="AH528" s="67"/>
      <c r="AI528" s="67"/>
      <c r="AJ528" s="55"/>
      <c r="AK528" s="55"/>
      <c r="AL528" s="50" t="s">
        <v>4706</v>
      </c>
      <c r="AM528" s="55"/>
      <c r="AN528" s="50"/>
      <c r="AO528" s="55"/>
      <c r="AP528" s="50" t="s">
        <v>7424</v>
      </c>
    </row>
    <row r="529" spans="1:42" ht="95.25" customHeight="1">
      <c r="A529" s="24">
        <f t="shared" si="0"/>
        <v>528</v>
      </c>
      <c r="B529" s="50" t="s">
        <v>7425</v>
      </c>
      <c r="C529" s="50" t="s">
        <v>7426</v>
      </c>
      <c r="D529" s="50" t="s">
        <v>7427</v>
      </c>
      <c r="E529" s="50" t="s">
        <v>7428</v>
      </c>
      <c r="F529" s="50" t="s">
        <v>102</v>
      </c>
      <c r="G529" s="50" t="s">
        <v>3180</v>
      </c>
      <c r="H529" s="50" t="s">
        <v>7426</v>
      </c>
      <c r="I529" s="50" t="s">
        <v>7426</v>
      </c>
      <c r="J529" s="50" t="s">
        <v>7429</v>
      </c>
      <c r="K529" s="50" t="s">
        <v>102</v>
      </c>
      <c r="L529" s="50" t="s">
        <v>102</v>
      </c>
      <c r="M529" s="50" t="s">
        <v>102</v>
      </c>
      <c r="N529" s="50" t="s">
        <v>102</v>
      </c>
      <c r="O529" s="50" t="s">
        <v>102</v>
      </c>
      <c r="P529" s="50" t="s">
        <v>102</v>
      </c>
      <c r="Q529" s="55"/>
      <c r="R529" s="55"/>
      <c r="S529" s="50">
        <v>2014</v>
      </c>
      <c r="T529" s="48" t="s">
        <v>4706</v>
      </c>
      <c r="U529" s="68">
        <v>805000</v>
      </c>
      <c r="V529" s="113">
        <v>1145000</v>
      </c>
      <c r="W529" s="66" t="s">
        <v>102</v>
      </c>
      <c r="X529" s="68"/>
      <c r="Y529" s="50" t="s">
        <v>5636</v>
      </c>
      <c r="Z529" s="55"/>
      <c r="AA529" s="60" t="s">
        <v>73</v>
      </c>
      <c r="AB529" s="67">
        <v>2000000</v>
      </c>
      <c r="AC529" s="55"/>
      <c r="AD529" s="55"/>
      <c r="AE529" s="66"/>
      <c r="AF529" s="50" t="s">
        <v>3206</v>
      </c>
      <c r="AG529" s="50"/>
      <c r="AH529" s="67"/>
      <c r="AI529" s="67"/>
      <c r="AJ529" s="55"/>
      <c r="AK529" s="55"/>
      <c r="AL529" s="50" t="s">
        <v>4706</v>
      </c>
      <c r="AM529" s="55"/>
      <c r="AN529" s="55"/>
      <c r="AO529" s="55"/>
      <c r="AP529" s="50" t="s">
        <v>102</v>
      </c>
    </row>
    <row r="530" spans="1:42" ht="95.25" customHeight="1">
      <c r="A530" s="24">
        <f t="shared" si="0"/>
        <v>529</v>
      </c>
      <c r="B530" s="50" t="s">
        <v>7432</v>
      </c>
      <c r="C530" s="50" t="s">
        <v>7433</v>
      </c>
      <c r="D530" s="50" t="s">
        <v>7434</v>
      </c>
      <c r="E530" s="50" t="s">
        <v>7435</v>
      </c>
      <c r="F530" s="49" t="s">
        <v>7436</v>
      </c>
      <c r="G530" s="50" t="s">
        <v>3193</v>
      </c>
      <c r="H530" s="50" t="s">
        <v>7433</v>
      </c>
      <c r="I530" s="50" t="s">
        <v>7433</v>
      </c>
      <c r="J530" s="50" t="s">
        <v>7437</v>
      </c>
      <c r="K530" s="50" t="s">
        <v>102</v>
      </c>
      <c r="L530" s="50" t="s">
        <v>102</v>
      </c>
      <c r="M530" s="50" t="s">
        <v>102</v>
      </c>
      <c r="N530" s="50" t="s">
        <v>102</v>
      </c>
      <c r="O530" s="50" t="s">
        <v>102</v>
      </c>
      <c r="P530" s="50" t="s">
        <v>102</v>
      </c>
      <c r="Q530" s="55"/>
      <c r="R530" s="55"/>
      <c r="S530" s="50">
        <v>2015</v>
      </c>
      <c r="T530" s="48" t="s">
        <v>4706</v>
      </c>
      <c r="U530" s="68">
        <v>50000</v>
      </c>
      <c r="V530" s="113">
        <v>50000</v>
      </c>
      <c r="W530" s="66" t="s">
        <v>102</v>
      </c>
      <c r="X530" s="68"/>
      <c r="Y530" s="50" t="s">
        <v>5636</v>
      </c>
      <c r="Z530" s="55"/>
      <c r="AA530" s="60" t="s">
        <v>73</v>
      </c>
      <c r="AB530" s="67">
        <v>500000</v>
      </c>
      <c r="AC530" s="55"/>
      <c r="AD530" s="55"/>
      <c r="AE530" s="66"/>
      <c r="AF530" s="50" t="s">
        <v>3186</v>
      </c>
      <c r="AG530" s="50" t="s">
        <v>7020</v>
      </c>
      <c r="AH530" s="67"/>
      <c r="AI530" s="67"/>
      <c r="AJ530" s="55"/>
      <c r="AK530" s="55"/>
      <c r="AL530" s="50" t="s">
        <v>4706</v>
      </c>
      <c r="AM530" s="55"/>
      <c r="AN530" s="50" t="s">
        <v>3193</v>
      </c>
      <c r="AO530" s="55"/>
      <c r="AP530" s="50" t="s">
        <v>102</v>
      </c>
    </row>
    <row r="531" spans="1:42" ht="95.25" customHeight="1">
      <c r="A531" s="24">
        <f t="shared" si="0"/>
        <v>530</v>
      </c>
      <c r="B531" s="50" t="s">
        <v>7438</v>
      </c>
      <c r="C531" s="50" t="s">
        <v>7439</v>
      </c>
      <c r="D531" s="50" t="s">
        <v>7440</v>
      </c>
      <c r="E531" s="50" t="s">
        <v>7441</v>
      </c>
      <c r="F531" s="49" t="s">
        <v>7442</v>
      </c>
      <c r="G531" s="50" t="s">
        <v>3180</v>
      </c>
      <c r="H531" s="50" t="s">
        <v>7439</v>
      </c>
      <c r="I531" s="50" t="s">
        <v>7439</v>
      </c>
      <c r="J531" s="50" t="s">
        <v>7443</v>
      </c>
      <c r="K531" s="50" t="s">
        <v>102</v>
      </c>
      <c r="L531" s="50" t="s">
        <v>102</v>
      </c>
      <c r="M531" s="50" t="s">
        <v>102</v>
      </c>
      <c r="N531" s="50" t="s">
        <v>102</v>
      </c>
      <c r="O531" s="50" t="s">
        <v>102</v>
      </c>
      <c r="P531" s="50" t="s">
        <v>102</v>
      </c>
      <c r="Q531" s="55"/>
      <c r="R531" s="55"/>
      <c r="S531" s="50">
        <v>2015</v>
      </c>
      <c r="T531" s="48" t="s">
        <v>4706</v>
      </c>
      <c r="U531" s="68">
        <v>2289600</v>
      </c>
      <c r="V531" s="113">
        <v>2008000</v>
      </c>
      <c r="W531" s="66">
        <v>400000</v>
      </c>
      <c r="X531" s="68"/>
      <c r="Y531" s="50" t="s">
        <v>5636</v>
      </c>
      <c r="Z531" s="55"/>
      <c r="AA531" s="60" t="s">
        <v>73</v>
      </c>
      <c r="AB531" s="67">
        <v>500000</v>
      </c>
      <c r="AC531" s="55"/>
      <c r="AD531" s="55"/>
      <c r="AE531" s="66"/>
      <c r="AF531" s="50" t="s">
        <v>3206</v>
      </c>
      <c r="AG531" s="50"/>
      <c r="AH531" s="67"/>
      <c r="AI531" s="67"/>
      <c r="AJ531" s="55"/>
      <c r="AK531" s="55"/>
      <c r="AL531" s="50" t="s">
        <v>4706</v>
      </c>
      <c r="AM531" s="55"/>
      <c r="AN531" s="50" t="s">
        <v>3180</v>
      </c>
      <c r="AO531" s="55"/>
      <c r="AP531" s="50" t="s">
        <v>102</v>
      </c>
    </row>
    <row r="532" spans="1:42" ht="95.25" customHeight="1">
      <c r="A532" s="24">
        <f t="shared" si="0"/>
        <v>531</v>
      </c>
      <c r="B532" s="115" t="s">
        <v>7447</v>
      </c>
      <c r="C532" s="115" t="s">
        <v>7448</v>
      </c>
      <c r="D532" s="115" t="s">
        <v>7449</v>
      </c>
      <c r="E532" s="115" t="s">
        <v>7450</v>
      </c>
      <c r="F532" s="116" t="s">
        <v>7451</v>
      </c>
      <c r="G532" s="115" t="s">
        <v>3180</v>
      </c>
      <c r="H532" s="115" t="s">
        <v>7448</v>
      </c>
      <c r="I532" s="115" t="s">
        <v>7448</v>
      </c>
      <c r="J532" s="115" t="s">
        <v>7452</v>
      </c>
      <c r="K532" s="115" t="s">
        <v>102</v>
      </c>
      <c r="L532" s="115" t="s">
        <v>102</v>
      </c>
      <c r="M532" s="115" t="s">
        <v>102</v>
      </c>
      <c r="N532" s="115" t="s">
        <v>102</v>
      </c>
      <c r="O532" s="115" t="s">
        <v>102</v>
      </c>
      <c r="P532" s="115" t="s">
        <v>102</v>
      </c>
      <c r="Q532" s="122"/>
      <c r="R532" s="122"/>
      <c r="S532" s="115">
        <v>2018</v>
      </c>
      <c r="T532" s="117" t="s">
        <v>4706</v>
      </c>
      <c r="U532" s="118"/>
      <c r="V532" s="113">
        <v>250000</v>
      </c>
      <c r="W532" s="118"/>
      <c r="X532" s="118"/>
      <c r="Y532" s="115" t="s">
        <v>5636</v>
      </c>
      <c r="Z532" s="122"/>
      <c r="AA532" s="120"/>
      <c r="AB532" s="123"/>
      <c r="AC532" s="122"/>
      <c r="AD532" s="122"/>
      <c r="AE532" s="119"/>
      <c r="AF532" s="115" t="s">
        <v>3186</v>
      </c>
      <c r="AG532" s="115" t="s">
        <v>7453</v>
      </c>
      <c r="AH532" s="121"/>
      <c r="AI532" s="121"/>
      <c r="AJ532" s="122"/>
      <c r="AK532" s="122"/>
      <c r="AL532" s="115" t="s">
        <v>4706</v>
      </c>
      <c r="AM532" s="122"/>
      <c r="AN532" s="115" t="s">
        <v>3180</v>
      </c>
      <c r="AO532" s="122"/>
      <c r="AP532" s="115" t="s">
        <v>102</v>
      </c>
    </row>
    <row r="533" spans="1:42" ht="95.25" customHeight="1">
      <c r="A533" s="24">
        <f t="shared" si="0"/>
        <v>532</v>
      </c>
      <c r="B533" s="115" t="s">
        <v>7454</v>
      </c>
      <c r="C533" s="115" t="s">
        <v>7455</v>
      </c>
      <c r="D533" s="115" t="s">
        <v>7456</v>
      </c>
      <c r="E533" s="115" t="s">
        <v>2722</v>
      </c>
      <c r="F533" s="116" t="s">
        <v>7451</v>
      </c>
      <c r="G533" s="115" t="s">
        <v>3193</v>
      </c>
      <c r="H533" s="115" t="s">
        <v>7455</v>
      </c>
      <c r="I533" s="115" t="s">
        <v>7455</v>
      </c>
      <c r="J533" s="115" t="s">
        <v>2727</v>
      </c>
      <c r="K533" s="115" t="s">
        <v>102</v>
      </c>
      <c r="L533" s="115" t="s">
        <v>102</v>
      </c>
      <c r="M533" s="115" t="s">
        <v>102</v>
      </c>
      <c r="N533" s="115" t="s">
        <v>11431</v>
      </c>
      <c r="O533" s="115" t="s">
        <v>102</v>
      </c>
      <c r="P533" s="115" t="s">
        <v>102</v>
      </c>
      <c r="Q533" s="122"/>
      <c r="R533" s="122"/>
      <c r="S533" s="115">
        <v>2016</v>
      </c>
      <c r="T533" s="117" t="s">
        <v>4706</v>
      </c>
      <c r="U533" s="118"/>
      <c r="V533" s="113">
        <v>4640000</v>
      </c>
      <c r="W533" s="119">
        <v>30000</v>
      </c>
      <c r="X533" s="118"/>
      <c r="Y533" s="115" t="s">
        <v>4707</v>
      </c>
      <c r="Z533" s="122"/>
      <c r="AA533" s="120" t="s">
        <v>73</v>
      </c>
      <c r="AB533" s="121">
        <v>500000</v>
      </c>
      <c r="AC533" s="122"/>
      <c r="AD533" s="122"/>
      <c r="AE533" s="119"/>
      <c r="AF533" s="115" t="s">
        <v>3198</v>
      </c>
      <c r="AG533" s="115" t="s">
        <v>7070</v>
      </c>
      <c r="AH533" s="121"/>
      <c r="AI533" s="121"/>
      <c r="AJ533" s="122"/>
      <c r="AK533" s="122"/>
      <c r="AL533" s="115" t="s">
        <v>4706</v>
      </c>
      <c r="AM533" s="122"/>
      <c r="AN533" s="122"/>
      <c r="AO533" s="122"/>
      <c r="AP533" s="115" t="s">
        <v>102</v>
      </c>
    </row>
    <row r="534" spans="1:42" ht="95.25" customHeight="1">
      <c r="A534" s="24">
        <f t="shared" si="0"/>
        <v>533</v>
      </c>
      <c r="B534" s="115" t="s">
        <v>2546</v>
      </c>
      <c r="C534" s="115" t="s">
        <v>7460</v>
      </c>
      <c r="D534" s="115" t="s">
        <v>2550</v>
      </c>
      <c r="E534" s="115" t="s">
        <v>2547</v>
      </c>
      <c r="F534" s="116" t="s">
        <v>1572</v>
      </c>
      <c r="G534" s="115" t="s">
        <v>3180</v>
      </c>
      <c r="H534" s="115" t="s">
        <v>7460</v>
      </c>
      <c r="I534" s="115" t="s">
        <v>7460</v>
      </c>
      <c r="J534" s="115" t="s">
        <v>2552</v>
      </c>
      <c r="K534" s="115" t="s">
        <v>102</v>
      </c>
      <c r="L534" s="115" t="s">
        <v>7461</v>
      </c>
      <c r="M534" s="115" t="s">
        <v>102</v>
      </c>
      <c r="N534" s="115" t="s">
        <v>102</v>
      </c>
      <c r="O534" s="115" t="s">
        <v>102</v>
      </c>
      <c r="P534" s="115" t="s">
        <v>102</v>
      </c>
      <c r="Q534" s="122"/>
      <c r="R534" s="122"/>
      <c r="S534" s="115">
        <v>208</v>
      </c>
      <c r="T534" s="117" t="s">
        <v>4706</v>
      </c>
      <c r="U534" s="118"/>
      <c r="V534" s="113">
        <v>10088000</v>
      </c>
      <c r="W534" s="119">
        <v>6067000</v>
      </c>
      <c r="X534" s="118"/>
      <c r="Y534" s="115" t="s">
        <v>4707</v>
      </c>
      <c r="Z534" s="122"/>
      <c r="AA534" s="120" t="s">
        <v>73</v>
      </c>
      <c r="AB534" s="121">
        <v>10000000</v>
      </c>
      <c r="AC534" s="122"/>
      <c r="AD534" s="122"/>
      <c r="AE534" s="119"/>
      <c r="AF534" s="115" t="s">
        <v>3198</v>
      </c>
      <c r="AG534" s="115" t="s">
        <v>7462</v>
      </c>
      <c r="AH534" s="121"/>
      <c r="AI534" s="121"/>
      <c r="AJ534" s="122"/>
      <c r="AK534" s="122"/>
      <c r="AL534" s="115" t="s">
        <v>4706</v>
      </c>
      <c r="AM534" s="122"/>
      <c r="AN534" s="122"/>
      <c r="AO534" s="122"/>
      <c r="AP534" s="115" t="s">
        <v>7464</v>
      </c>
    </row>
    <row r="535" spans="1:42" ht="95.25" customHeight="1">
      <c r="A535" s="24">
        <f t="shared" si="0"/>
        <v>534</v>
      </c>
      <c r="B535" s="115" t="s">
        <v>387</v>
      </c>
      <c r="C535" s="115" t="s">
        <v>7465</v>
      </c>
      <c r="D535" s="115" t="s">
        <v>7466</v>
      </c>
      <c r="E535" s="115" t="s">
        <v>388</v>
      </c>
      <c r="F535" s="116" t="s">
        <v>392</v>
      </c>
      <c r="G535" s="115" t="s">
        <v>3180</v>
      </c>
      <c r="H535" s="115" t="s">
        <v>7465</v>
      </c>
      <c r="I535" s="115" t="s">
        <v>7465</v>
      </c>
      <c r="J535" s="115" t="s">
        <v>7467</v>
      </c>
      <c r="K535" s="115" t="s">
        <v>102</v>
      </c>
      <c r="L535" s="115" t="s">
        <v>7468</v>
      </c>
      <c r="M535" s="115" t="s">
        <v>102</v>
      </c>
      <c r="N535" s="115" t="s">
        <v>7469</v>
      </c>
      <c r="O535" s="115" t="s">
        <v>102</v>
      </c>
      <c r="P535" s="115" t="s">
        <v>102</v>
      </c>
      <c r="Q535" s="116" t="s">
        <v>7470</v>
      </c>
      <c r="R535" s="115"/>
      <c r="S535" s="115">
        <v>2017</v>
      </c>
      <c r="T535" s="117" t="s">
        <v>4706</v>
      </c>
      <c r="U535" s="118"/>
      <c r="V535" s="113">
        <v>1626000</v>
      </c>
      <c r="W535" s="119">
        <v>884000</v>
      </c>
      <c r="X535" s="118"/>
      <c r="Y535" s="115" t="s">
        <v>4707</v>
      </c>
      <c r="Z535" s="122"/>
      <c r="AA535" s="120" t="s">
        <v>73</v>
      </c>
      <c r="AB535" s="121">
        <v>1000000</v>
      </c>
      <c r="AC535" s="122"/>
      <c r="AD535" s="122"/>
      <c r="AE535" s="119"/>
      <c r="AF535" s="115" t="s">
        <v>3198</v>
      </c>
      <c r="AG535" s="115" t="s">
        <v>7471</v>
      </c>
      <c r="AH535" s="121"/>
      <c r="AI535" s="121"/>
      <c r="AJ535" s="122"/>
      <c r="AK535" s="122"/>
      <c r="AL535" s="115" t="s">
        <v>4706</v>
      </c>
      <c r="AM535" s="122"/>
      <c r="AN535" s="122"/>
      <c r="AO535" s="122"/>
      <c r="AP535" s="115" t="s">
        <v>7472</v>
      </c>
    </row>
    <row r="536" spans="1:42" ht="95.25" customHeight="1">
      <c r="A536" s="24">
        <f t="shared" si="0"/>
        <v>535</v>
      </c>
      <c r="B536" s="115" t="s">
        <v>7473</v>
      </c>
      <c r="C536" s="115" t="s">
        <v>7474</v>
      </c>
      <c r="D536" s="115" t="s">
        <v>7475</v>
      </c>
      <c r="E536" s="115" t="s">
        <v>7476</v>
      </c>
      <c r="F536" s="116" t="s">
        <v>7477</v>
      </c>
      <c r="G536" s="115" t="s">
        <v>3180</v>
      </c>
      <c r="H536" s="115" t="s">
        <v>7474</v>
      </c>
      <c r="I536" s="115" t="s">
        <v>7474</v>
      </c>
      <c r="J536" s="115" t="s">
        <v>7478</v>
      </c>
      <c r="K536" s="115" t="s">
        <v>102</v>
      </c>
      <c r="L536" s="115" t="s">
        <v>102</v>
      </c>
      <c r="M536" s="115" t="s">
        <v>102</v>
      </c>
      <c r="N536" s="115" t="s">
        <v>102</v>
      </c>
      <c r="O536" s="115" t="s">
        <v>102</v>
      </c>
      <c r="P536" s="115" t="s">
        <v>102</v>
      </c>
      <c r="Q536" s="122"/>
      <c r="R536" s="122"/>
      <c r="S536" s="115">
        <v>2018</v>
      </c>
      <c r="T536" s="117" t="s">
        <v>4706</v>
      </c>
      <c r="U536" s="118"/>
      <c r="V536" s="114"/>
      <c r="W536" s="118"/>
      <c r="X536" s="118"/>
      <c r="Y536" s="115" t="s">
        <v>4707</v>
      </c>
      <c r="Z536" s="122"/>
      <c r="AA536" s="120"/>
      <c r="AB536" s="123"/>
      <c r="AC536" s="122"/>
      <c r="AD536" s="122"/>
      <c r="AE536" s="119"/>
      <c r="AF536" s="115" t="s">
        <v>3206</v>
      </c>
      <c r="AG536" s="115"/>
      <c r="AH536" s="121"/>
      <c r="AI536" s="121"/>
      <c r="AJ536" s="122"/>
      <c r="AK536" s="122"/>
      <c r="AL536" s="115" t="s">
        <v>4706</v>
      </c>
      <c r="AM536" s="122"/>
      <c r="AN536" s="122"/>
      <c r="AO536" s="122"/>
      <c r="AP536" s="115" t="s">
        <v>102</v>
      </c>
    </row>
    <row r="537" spans="1:42" ht="95.25" customHeight="1">
      <c r="A537" s="24">
        <f t="shared" si="0"/>
        <v>536</v>
      </c>
      <c r="B537" s="115" t="s">
        <v>7480</v>
      </c>
      <c r="C537" s="115" t="s">
        <v>7481</v>
      </c>
      <c r="D537" s="115" t="s">
        <v>7482</v>
      </c>
      <c r="E537" s="115" t="s">
        <v>7483</v>
      </c>
      <c r="F537" s="116" t="s">
        <v>7484</v>
      </c>
      <c r="G537" s="115" t="s">
        <v>3180</v>
      </c>
      <c r="H537" s="115" t="s">
        <v>7481</v>
      </c>
      <c r="I537" s="115" t="s">
        <v>7481</v>
      </c>
      <c r="J537" s="115" t="s">
        <v>7485</v>
      </c>
      <c r="K537" s="115" t="s">
        <v>102</v>
      </c>
      <c r="L537" s="115" t="s">
        <v>102</v>
      </c>
      <c r="M537" s="115" t="s">
        <v>102</v>
      </c>
      <c r="N537" s="115" t="s">
        <v>102</v>
      </c>
      <c r="O537" s="115" t="s">
        <v>102</v>
      </c>
      <c r="P537" s="115" t="s">
        <v>102</v>
      </c>
      <c r="Q537" s="122"/>
      <c r="R537" s="122"/>
      <c r="S537" s="115">
        <v>2019</v>
      </c>
      <c r="T537" s="117" t="s">
        <v>4706</v>
      </c>
      <c r="U537" s="118"/>
      <c r="V537" s="113">
        <v>110000</v>
      </c>
      <c r="W537" s="118"/>
      <c r="X537" s="118"/>
      <c r="Y537" s="122"/>
      <c r="Z537" s="122"/>
      <c r="AA537" s="120"/>
      <c r="AB537" s="123"/>
      <c r="AC537" s="122"/>
      <c r="AD537" s="122"/>
      <c r="AE537" s="119"/>
      <c r="AF537" s="115" t="s">
        <v>3206</v>
      </c>
      <c r="AG537" s="115"/>
      <c r="AH537" s="121"/>
      <c r="AI537" s="121"/>
      <c r="AJ537" s="122"/>
      <c r="AK537" s="122"/>
      <c r="AL537" s="115" t="s">
        <v>4706</v>
      </c>
      <c r="AM537" s="122"/>
      <c r="AN537" s="122"/>
      <c r="AO537" s="122"/>
      <c r="AP537" s="115" t="s">
        <v>102</v>
      </c>
    </row>
    <row r="538" spans="1:42" ht="95.25" customHeight="1">
      <c r="A538" s="24">
        <f t="shared" si="0"/>
        <v>537</v>
      </c>
      <c r="B538" s="115" t="s">
        <v>7488</v>
      </c>
      <c r="C538" s="115" t="s">
        <v>7489</v>
      </c>
      <c r="D538" s="115" t="s">
        <v>7490</v>
      </c>
      <c r="E538" s="115" t="s">
        <v>7491</v>
      </c>
      <c r="F538" s="116" t="s">
        <v>7492</v>
      </c>
      <c r="G538" s="115" t="s">
        <v>3180</v>
      </c>
      <c r="H538" s="115" t="s">
        <v>7489</v>
      </c>
      <c r="I538" s="115" t="s">
        <v>7489</v>
      </c>
      <c r="J538" s="115" t="s">
        <v>7493</v>
      </c>
      <c r="K538" s="115" t="s">
        <v>102</v>
      </c>
      <c r="L538" s="115" t="s">
        <v>102</v>
      </c>
      <c r="M538" s="115" t="s">
        <v>102</v>
      </c>
      <c r="N538" s="115" t="s">
        <v>102</v>
      </c>
      <c r="O538" s="115" t="s">
        <v>102</v>
      </c>
      <c r="P538" s="115" t="s">
        <v>102</v>
      </c>
      <c r="Q538" s="122"/>
      <c r="R538" s="122"/>
      <c r="S538" s="115">
        <v>2019</v>
      </c>
      <c r="T538" s="117" t="s">
        <v>4706</v>
      </c>
      <c r="U538" s="118"/>
      <c r="V538" s="113">
        <f>100000+110000</f>
        <v>210000</v>
      </c>
      <c r="W538" s="119">
        <v>195000</v>
      </c>
      <c r="X538" s="118"/>
      <c r="Y538" s="115" t="s">
        <v>4707</v>
      </c>
      <c r="Z538" s="122"/>
      <c r="AA538" s="120" t="s">
        <v>73</v>
      </c>
      <c r="AB538" s="121" t="s">
        <v>102</v>
      </c>
      <c r="AC538" s="122"/>
      <c r="AD538" s="122"/>
      <c r="AE538" s="119"/>
      <c r="AF538" s="115" t="s">
        <v>3206</v>
      </c>
      <c r="AG538" s="115" t="s">
        <v>11432</v>
      </c>
      <c r="AH538" s="121"/>
      <c r="AI538" s="121"/>
      <c r="AJ538" s="122"/>
      <c r="AK538" s="122"/>
      <c r="AL538" s="115" t="s">
        <v>4706</v>
      </c>
      <c r="AM538" s="122"/>
      <c r="AN538" s="122"/>
      <c r="AO538" s="122"/>
      <c r="AP538" s="115" t="s">
        <v>102</v>
      </c>
    </row>
    <row r="539" spans="1:42" ht="95.25" customHeight="1">
      <c r="A539" s="24">
        <f t="shared" si="0"/>
        <v>538</v>
      </c>
      <c r="B539" s="115" t="s">
        <v>7496</v>
      </c>
      <c r="C539" s="115" t="s">
        <v>7497</v>
      </c>
      <c r="D539" s="115" t="s">
        <v>7498</v>
      </c>
      <c r="E539" s="115" t="s">
        <v>7499</v>
      </c>
      <c r="F539" s="115" t="s">
        <v>7500</v>
      </c>
      <c r="G539" s="115" t="s">
        <v>3180</v>
      </c>
      <c r="H539" s="115" t="s">
        <v>7497</v>
      </c>
      <c r="I539" s="115" t="s">
        <v>7497</v>
      </c>
      <c r="J539" s="115" t="s">
        <v>7501</v>
      </c>
      <c r="K539" s="115" t="s">
        <v>102</v>
      </c>
      <c r="L539" s="115" t="s">
        <v>7502</v>
      </c>
      <c r="M539" s="115" t="s">
        <v>102</v>
      </c>
      <c r="N539" s="115" t="s">
        <v>102</v>
      </c>
      <c r="O539" s="115" t="s">
        <v>102</v>
      </c>
      <c r="P539" s="115" t="s">
        <v>102</v>
      </c>
      <c r="Q539" s="122"/>
      <c r="R539" s="122"/>
      <c r="S539" s="115">
        <v>2014</v>
      </c>
      <c r="T539" s="117" t="s">
        <v>4706</v>
      </c>
      <c r="U539" s="118">
        <v>243000</v>
      </c>
      <c r="V539" s="113">
        <v>450000</v>
      </c>
      <c r="W539" s="118"/>
      <c r="X539" s="118"/>
      <c r="Y539" s="115" t="s">
        <v>5093</v>
      </c>
      <c r="Z539" s="122"/>
      <c r="AA539" s="120" t="s">
        <v>73</v>
      </c>
      <c r="AB539" s="121">
        <v>6000000</v>
      </c>
      <c r="AC539" s="122"/>
      <c r="AD539" s="122"/>
      <c r="AE539" s="119"/>
      <c r="AF539" s="115" t="s">
        <v>3186</v>
      </c>
      <c r="AG539" s="115"/>
      <c r="AH539" s="121"/>
      <c r="AI539" s="121"/>
      <c r="AJ539" s="122"/>
      <c r="AK539" s="122"/>
      <c r="AL539" s="115" t="s">
        <v>4706</v>
      </c>
      <c r="AM539" s="122"/>
      <c r="AN539" s="122"/>
      <c r="AO539" s="122"/>
      <c r="AP539" s="115" t="s">
        <v>7505</v>
      </c>
    </row>
    <row r="540" spans="1:42" ht="95.25" customHeight="1">
      <c r="A540" s="24">
        <f t="shared" si="0"/>
        <v>539</v>
      </c>
      <c r="B540" s="115" t="s">
        <v>7506</v>
      </c>
      <c r="C540" s="115" t="s">
        <v>7507</v>
      </c>
      <c r="D540" s="115" t="s">
        <v>7508</v>
      </c>
      <c r="E540" s="115" t="s">
        <v>7509</v>
      </c>
      <c r="F540" s="116" t="s">
        <v>7510</v>
      </c>
      <c r="G540" s="115" t="s">
        <v>3193</v>
      </c>
      <c r="H540" s="115" t="s">
        <v>7507</v>
      </c>
      <c r="I540" s="115" t="s">
        <v>7507</v>
      </c>
      <c r="J540" s="115" t="s">
        <v>7511</v>
      </c>
      <c r="K540" s="115" t="s">
        <v>102</v>
      </c>
      <c r="L540" s="115" t="s">
        <v>102</v>
      </c>
      <c r="M540" s="115"/>
      <c r="N540" s="115" t="s">
        <v>102</v>
      </c>
      <c r="O540" s="115" t="s">
        <v>102</v>
      </c>
      <c r="P540" s="115" t="s">
        <v>102</v>
      </c>
      <c r="Q540" s="122"/>
      <c r="R540" s="122"/>
      <c r="S540" s="115">
        <v>2018</v>
      </c>
      <c r="T540" s="117" t="s">
        <v>4706</v>
      </c>
      <c r="U540" s="118"/>
      <c r="V540" s="113">
        <v>296000</v>
      </c>
      <c r="W540" s="118"/>
      <c r="X540" s="118"/>
      <c r="Y540" s="122"/>
      <c r="Z540" s="122"/>
      <c r="AA540" s="122"/>
      <c r="AB540" s="123"/>
      <c r="AC540" s="122"/>
      <c r="AD540" s="122"/>
      <c r="AE540" s="119"/>
      <c r="AF540" s="115" t="s">
        <v>3198</v>
      </c>
      <c r="AG540" s="115" t="s">
        <v>7512</v>
      </c>
      <c r="AH540" s="121"/>
      <c r="AI540" s="121"/>
      <c r="AJ540" s="122"/>
      <c r="AK540" s="122"/>
      <c r="AL540" s="115" t="s">
        <v>4706</v>
      </c>
      <c r="AM540" s="122"/>
      <c r="AN540" s="122"/>
      <c r="AO540" s="122"/>
      <c r="AP540" s="115" t="s">
        <v>102</v>
      </c>
    </row>
    <row r="541" spans="1:42" ht="95.25" customHeight="1">
      <c r="A541" s="24">
        <f t="shared" si="0"/>
        <v>540</v>
      </c>
      <c r="B541" s="115" t="s">
        <v>7513</v>
      </c>
      <c r="C541" s="115" t="s">
        <v>7514</v>
      </c>
      <c r="D541" s="115" t="s">
        <v>7515</v>
      </c>
      <c r="E541" s="115" t="s">
        <v>7516</v>
      </c>
      <c r="F541" s="116" t="s">
        <v>7517</v>
      </c>
      <c r="G541" s="115" t="s">
        <v>3180</v>
      </c>
      <c r="H541" s="115" t="s">
        <v>7514</v>
      </c>
      <c r="I541" s="115" t="s">
        <v>7514</v>
      </c>
      <c r="J541" s="115" t="s">
        <v>7518</v>
      </c>
      <c r="K541" s="115" t="s">
        <v>102</v>
      </c>
      <c r="L541" s="115" t="s">
        <v>102</v>
      </c>
      <c r="M541" s="115"/>
      <c r="N541" s="115" t="s">
        <v>102</v>
      </c>
      <c r="O541" s="115" t="s">
        <v>102</v>
      </c>
      <c r="P541" s="115" t="s">
        <v>102</v>
      </c>
      <c r="Q541" s="122"/>
      <c r="R541" s="122"/>
      <c r="S541" s="115">
        <v>2018</v>
      </c>
      <c r="T541" s="117" t="s">
        <v>4706</v>
      </c>
      <c r="U541" s="118"/>
      <c r="V541" s="113">
        <v>100000</v>
      </c>
      <c r="W541" s="119">
        <v>60000</v>
      </c>
      <c r="X541" s="118"/>
      <c r="Y541" s="115" t="s">
        <v>4707</v>
      </c>
      <c r="Z541" s="122"/>
      <c r="AA541" s="120" t="s">
        <v>73</v>
      </c>
      <c r="AB541" s="121" t="s">
        <v>102</v>
      </c>
      <c r="AC541" s="122"/>
      <c r="AD541" s="122"/>
      <c r="AE541" s="119"/>
      <c r="AF541" s="115" t="s">
        <v>3186</v>
      </c>
      <c r="AG541" s="115" t="s">
        <v>7519</v>
      </c>
      <c r="AH541" s="121"/>
      <c r="AI541" s="121"/>
      <c r="AJ541" s="122"/>
      <c r="AK541" s="122"/>
      <c r="AL541" s="115" t="s">
        <v>4706</v>
      </c>
      <c r="AM541" s="122"/>
      <c r="AN541" s="122"/>
      <c r="AO541" s="122"/>
      <c r="AP541" s="115" t="s">
        <v>7521</v>
      </c>
    </row>
    <row r="542" spans="1:42" ht="95.25" customHeight="1">
      <c r="A542" s="24">
        <f t="shared" si="0"/>
        <v>541</v>
      </c>
      <c r="B542" s="115" t="s">
        <v>7522</v>
      </c>
      <c r="C542" s="115" t="s">
        <v>7523</v>
      </c>
      <c r="D542" s="115" t="s">
        <v>7524</v>
      </c>
      <c r="E542" s="115" t="s">
        <v>7525</v>
      </c>
      <c r="F542" s="116" t="s">
        <v>7526</v>
      </c>
      <c r="G542" s="115" t="s">
        <v>3193</v>
      </c>
      <c r="H542" s="115" t="s">
        <v>7523</v>
      </c>
      <c r="I542" s="115" t="s">
        <v>7523</v>
      </c>
      <c r="J542" s="115" t="s">
        <v>7527</v>
      </c>
      <c r="K542" s="115" t="s">
        <v>102</v>
      </c>
      <c r="L542" s="115" t="s">
        <v>102</v>
      </c>
      <c r="M542" s="115"/>
      <c r="N542" s="115" t="s">
        <v>102</v>
      </c>
      <c r="O542" s="115" t="s">
        <v>102</v>
      </c>
      <c r="P542" s="115" t="s">
        <v>102</v>
      </c>
      <c r="Q542" s="122"/>
      <c r="R542" s="122"/>
      <c r="S542" s="115">
        <v>2019</v>
      </c>
      <c r="T542" s="117" t="s">
        <v>4706</v>
      </c>
      <c r="U542" s="118"/>
      <c r="V542" s="113">
        <v>1000000</v>
      </c>
      <c r="W542" s="118"/>
      <c r="X542" s="118"/>
      <c r="Y542" s="115" t="s">
        <v>4707</v>
      </c>
      <c r="Z542" s="122"/>
      <c r="AA542" s="120" t="s">
        <v>73</v>
      </c>
      <c r="AB542" s="121" t="s">
        <v>102</v>
      </c>
      <c r="AC542" s="122"/>
      <c r="AD542" s="122"/>
      <c r="AE542" s="119"/>
      <c r="AF542" s="115" t="s">
        <v>3186</v>
      </c>
      <c r="AG542" s="115"/>
      <c r="AH542" s="121"/>
      <c r="AI542" s="121"/>
      <c r="AJ542" s="122"/>
      <c r="AK542" s="122"/>
      <c r="AL542" s="115" t="s">
        <v>4706</v>
      </c>
      <c r="AM542" s="122"/>
      <c r="AN542" s="122"/>
      <c r="AO542" s="122"/>
      <c r="AP542" s="115" t="s">
        <v>102</v>
      </c>
    </row>
    <row r="543" spans="1:42" ht="95.25" customHeight="1">
      <c r="A543" s="24">
        <f t="shared" si="0"/>
        <v>542</v>
      </c>
      <c r="B543" s="115" t="s">
        <v>7529</v>
      </c>
      <c r="C543" s="115" t="s">
        <v>7530</v>
      </c>
      <c r="D543" s="115" t="s">
        <v>7531</v>
      </c>
      <c r="E543" s="115" t="s">
        <v>7532</v>
      </c>
      <c r="F543" s="115" t="s">
        <v>102</v>
      </c>
      <c r="G543" s="115" t="s">
        <v>3180</v>
      </c>
      <c r="H543" s="115" t="s">
        <v>7530</v>
      </c>
      <c r="I543" s="115" t="s">
        <v>7530</v>
      </c>
      <c r="J543" s="115" t="s">
        <v>7534</v>
      </c>
      <c r="K543" s="115" t="s">
        <v>102</v>
      </c>
      <c r="L543" s="115" t="s">
        <v>102</v>
      </c>
      <c r="M543" s="115"/>
      <c r="N543" s="115" t="s">
        <v>102</v>
      </c>
      <c r="O543" s="115" t="s">
        <v>102</v>
      </c>
      <c r="P543" s="115" t="s">
        <v>102</v>
      </c>
      <c r="Q543" s="122"/>
      <c r="R543" s="122"/>
      <c r="S543" s="115">
        <v>2018</v>
      </c>
      <c r="T543" s="117" t="s">
        <v>4706</v>
      </c>
      <c r="U543" s="118"/>
      <c r="V543" s="113">
        <v>3753000</v>
      </c>
      <c r="W543" s="118"/>
      <c r="X543" s="118"/>
      <c r="Y543" s="122"/>
      <c r="Z543" s="122"/>
      <c r="AA543" s="120"/>
      <c r="AB543" s="123"/>
      <c r="AC543" s="122"/>
      <c r="AD543" s="122"/>
      <c r="AE543" s="119"/>
      <c r="AF543" s="115" t="s">
        <v>3198</v>
      </c>
      <c r="AG543" s="115" t="s">
        <v>7535</v>
      </c>
      <c r="AH543" s="121"/>
      <c r="AI543" s="121"/>
      <c r="AJ543" s="122"/>
      <c r="AK543" s="122"/>
      <c r="AL543" s="115" t="s">
        <v>4706</v>
      </c>
      <c r="AM543" s="122"/>
      <c r="AN543" s="122"/>
      <c r="AO543" s="122"/>
      <c r="AP543" s="115" t="s">
        <v>102</v>
      </c>
    </row>
    <row r="544" spans="1:42" ht="95.25" customHeight="1">
      <c r="A544" s="24">
        <f t="shared" si="0"/>
        <v>543</v>
      </c>
      <c r="B544" s="115" t="s">
        <v>7538</v>
      </c>
      <c r="C544" s="115" t="s">
        <v>7539</v>
      </c>
      <c r="D544" s="115" t="s">
        <v>7540</v>
      </c>
      <c r="E544" s="115" t="s">
        <v>7541</v>
      </c>
      <c r="F544" s="115" t="s">
        <v>102</v>
      </c>
      <c r="G544" s="115" t="s">
        <v>3180</v>
      </c>
      <c r="H544" s="115" t="s">
        <v>7539</v>
      </c>
      <c r="I544" s="115" t="s">
        <v>7539</v>
      </c>
      <c r="J544" s="115" t="s">
        <v>7542</v>
      </c>
      <c r="K544" s="115" t="s">
        <v>102</v>
      </c>
      <c r="L544" s="115" t="s">
        <v>102</v>
      </c>
      <c r="M544" s="115"/>
      <c r="N544" s="115" t="s">
        <v>102</v>
      </c>
      <c r="O544" s="115" t="s">
        <v>102</v>
      </c>
      <c r="P544" s="115" t="s">
        <v>102</v>
      </c>
      <c r="Q544" s="122"/>
      <c r="R544" s="122"/>
      <c r="S544" s="115">
        <v>2014</v>
      </c>
      <c r="T544" s="117" t="s">
        <v>4706</v>
      </c>
      <c r="U544" s="118">
        <v>481000</v>
      </c>
      <c r="V544" s="113">
        <v>95000</v>
      </c>
      <c r="W544" s="118"/>
      <c r="X544" s="118"/>
      <c r="Y544" s="115" t="s">
        <v>5093</v>
      </c>
      <c r="Z544" s="122"/>
      <c r="AA544" s="120" t="s">
        <v>73</v>
      </c>
      <c r="AB544" s="121" t="s">
        <v>102</v>
      </c>
      <c r="AC544" s="122"/>
      <c r="AD544" s="122"/>
      <c r="AE544" s="119"/>
      <c r="AF544" s="115" t="s">
        <v>3206</v>
      </c>
      <c r="AG544" s="115" t="s">
        <v>7543</v>
      </c>
      <c r="AH544" s="121"/>
      <c r="AI544" s="121"/>
      <c r="AJ544" s="122"/>
      <c r="AK544" s="122"/>
      <c r="AL544" s="115" t="s">
        <v>4706</v>
      </c>
      <c r="AM544" s="122"/>
      <c r="AN544" s="122"/>
      <c r="AO544" s="122"/>
      <c r="AP544" s="115" t="s">
        <v>102</v>
      </c>
    </row>
    <row r="545" spans="1:42" ht="95.25" customHeight="1">
      <c r="A545" s="24">
        <f t="shared" si="0"/>
        <v>544</v>
      </c>
      <c r="B545" s="115" t="s">
        <v>7545</v>
      </c>
      <c r="C545" s="115" t="s">
        <v>7546</v>
      </c>
      <c r="D545" s="115" t="s">
        <v>7547</v>
      </c>
      <c r="E545" s="115" t="s">
        <v>7548</v>
      </c>
      <c r="F545" s="116" t="s">
        <v>7549</v>
      </c>
      <c r="G545" s="115" t="s">
        <v>3180</v>
      </c>
      <c r="H545" s="115" t="s">
        <v>7546</v>
      </c>
      <c r="I545" s="115" t="s">
        <v>7546</v>
      </c>
      <c r="J545" s="115" t="s">
        <v>7550</v>
      </c>
      <c r="K545" s="115" t="s">
        <v>102</v>
      </c>
      <c r="L545" s="115" t="s">
        <v>102</v>
      </c>
      <c r="M545" s="115"/>
      <c r="N545" s="116" t="s">
        <v>7551</v>
      </c>
      <c r="O545" s="115" t="s">
        <v>102</v>
      </c>
      <c r="P545" s="115" t="s">
        <v>102</v>
      </c>
      <c r="Q545" s="122"/>
      <c r="R545" s="122"/>
      <c r="S545" s="115">
        <v>2020</v>
      </c>
      <c r="T545" s="117" t="s">
        <v>4706</v>
      </c>
      <c r="U545" s="118"/>
      <c r="V545" s="114"/>
      <c r="W545" s="119">
        <v>553000</v>
      </c>
      <c r="X545" s="118"/>
      <c r="Y545" s="115" t="s">
        <v>4707</v>
      </c>
      <c r="Z545" s="122"/>
      <c r="AA545" s="120" t="s">
        <v>73</v>
      </c>
      <c r="AB545" s="121">
        <v>800000</v>
      </c>
      <c r="AC545" s="122"/>
      <c r="AD545" s="122"/>
      <c r="AE545" s="119"/>
      <c r="AF545" s="115" t="s">
        <v>3198</v>
      </c>
      <c r="AG545" s="115" t="s">
        <v>7552</v>
      </c>
      <c r="AH545" s="121"/>
      <c r="AI545" s="121"/>
      <c r="AJ545" s="122"/>
      <c r="AK545" s="122"/>
      <c r="AL545" s="115" t="s">
        <v>4706</v>
      </c>
      <c r="AM545" s="122"/>
      <c r="AN545" s="122"/>
      <c r="AO545" s="122"/>
      <c r="AP545" s="115" t="s">
        <v>102</v>
      </c>
    </row>
    <row r="546" spans="1:42" ht="95.25" customHeight="1">
      <c r="A546" s="24">
        <f t="shared" si="0"/>
        <v>545</v>
      </c>
      <c r="B546" s="115" t="s">
        <v>7554</v>
      </c>
      <c r="C546" s="115" t="s">
        <v>7555</v>
      </c>
      <c r="D546" s="115" t="s">
        <v>7556</v>
      </c>
      <c r="E546" s="115" t="s">
        <v>7557</v>
      </c>
      <c r="F546" s="116" t="s">
        <v>7558</v>
      </c>
      <c r="G546" s="115" t="s">
        <v>3180</v>
      </c>
      <c r="H546" s="115" t="s">
        <v>7555</v>
      </c>
      <c r="I546" s="115" t="s">
        <v>7555</v>
      </c>
      <c r="J546" s="115" t="s">
        <v>7559</v>
      </c>
      <c r="K546" s="115" t="s">
        <v>102</v>
      </c>
      <c r="L546" s="115" t="s">
        <v>102</v>
      </c>
      <c r="M546" s="115"/>
      <c r="N546" s="115" t="s">
        <v>102</v>
      </c>
      <c r="O546" s="115" t="s">
        <v>102</v>
      </c>
      <c r="P546" s="115" t="s">
        <v>102</v>
      </c>
      <c r="Q546" s="122"/>
      <c r="R546" s="122"/>
      <c r="S546" s="115">
        <v>2019</v>
      </c>
      <c r="T546" s="117" t="s">
        <v>4706</v>
      </c>
      <c r="U546" s="118"/>
      <c r="V546" s="114"/>
      <c r="W546" s="119">
        <v>1048000</v>
      </c>
      <c r="X546" s="118"/>
      <c r="Y546" s="115" t="s">
        <v>4707</v>
      </c>
      <c r="Z546" s="122"/>
      <c r="AA546" s="120" t="s">
        <v>73</v>
      </c>
      <c r="AB546" s="121">
        <v>5000000</v>
      </c>
      <c r="AC546" s="122"/>
      <c r="AD546" s="122"/>
      <c r="AE546" s="119"/>
      <c r="AF546" s="115" t="s">
        <v>3198</v>
      </c>
      <c r="AG546" s="115" t="s">
        <v>7560</v>
      </c>
      <c r="AH546" s="121"/>
      <c r="AI546" s="121"/>
      <c r="AJ546" s="122"/>
      <c r="AK546" s="122"/>
      <c r="AL546" s="115" t="s">
        <v>4706</v>
      </c>
      <c r="AM546" s="122"/>
      <c r="AN546" s="122"/>
      <c r="AO546" s="122"/>
      <c r="AP546" s="115" t="s">
        <v>102</v>
      </c>
    </row>
    <row r="547" spans="1:42" ht="95.25" customHeight="1">
      <c r="A547" s="24">
        <f t="shared" si="0"/>
        <v>546</v>
      </c>
      <c r="B547" s="115" t="s">
        <v>7561</v>
      </c>
      <c r="C547" s="115" t="s">
        <v>7562</v>
      </c>
      <c r="D547" s="115" t="s">
        <v>7563</v>
      </c>
      <c r="E547" s="115" t="s">
        <v>7564</v>
      </c>
      <c r="F547" s="115" t="s">
        <v>102</v>
      </c>
      <c r="G547" s="115" t="s">
        <v>3193</v>
      </c>
      <c r="H547" s="115" t="s">
        <v>7562</v>
      </c>
      <c r="I547" s="115" t="s">
        <v>7562</v>
      </c>
      <c r="J547" s="115" t="s">
        <v>7565</v>
      </c>
      <c r="K547" s="115" t="s">
        <v>102</v>
      </c>
      <c r="L547" s="115" t="s">
        <v>102</v>
      </c>
      <c r="M547" s="115"/>
      <c r="N547" s="115" t="s">
        <v>102</v>
      </c>
      <c r="O547" s="115" t="s">
        <v>102</v>
      </c>
      <c r="P547" s="115" t="s">
        <v>102</v>
      </c>
      <c r="Q547" s="122"/>
      <c r="R547" s="122"/>
      <c r="S547" s="115">
        <v>2017</v>
      </c>
      <c r="T547" s="117" t="s">
        <v>4706</v>
      </c>
      <c r="U547" s="118"/>
      <c r="V547" s="114"/>
      <c r="W547" s="118"/>
      <c r="X547" s="118"/>
      <c r="Y547" s="122"/>
      <c r="Z547" s="122"/>
      <c r="AA547" s="122"/>
      <c r="AB547" s="123"/>
      <c r="AC547" s="122"/>
      <c r="AD547" s="122"/>
      <c r="AE547" s="119"/>
      <c r="AF547" s="115" t="s">
        <v>3198</v>
      </c>
      <c r="AG547" s="115" t="s">
        <v>7566</v>
      </c>
      <c r="AH547" s="121"/>
      <c r="AI547" s="121"/>
      <c r="AJ547" s="122"/>
      <c r="AK547" s="122"/>
      <c r="AL547" s="115" t="s">
        <v>4706</v>
      </c>
      <c r="AM547" s="122"/>
      <c r="AN547" s="122"/>
      <c r="AO547" s="122"/>
      <c r="AP547" s="115" t="s">
        <v>102</v>
      </c>
    </row>
    <row r="548" spans="1:42" ht="95.25" customHeight="1">
      <c r="A548" s="24">
        <f t="shared" si="0"/>
        <v>547</v>
      </c>
      <c r="B548" s="115" t="s">
        <v>7567</v>
      </c>
      <c r="C548" s="115" t="s">
        <v>7568</v>
      </c>
      <c r="D548" s="115" t="s">
        <v>7569</v>
      </c>
      <c r="E548" s="115" t="s">
        <v>7570</v>
      </c>
      <c r="F548" s="116" t="s">
        <v>7571</v>
      </c>
      <c r="G548" s="115" t="s">
        <v>3180</v>
      </c>
      <c r="H548" s="115" t="s">
        <v>7568</v>
      </c>
      <c r="I548" s="115" t="s">
        <v>7568</v>
      </c>
      <c r="J548" s="115" t="s">
        <v>7572</v>
      </c>
      <c r="K548" s="115" t="s">
        <v>102</v>
      </c>
      <c r="L548" s="115" t="s">
        <v>102</v>
      </c>
      <c r="M548" s="115"/>
      <c r="N548" s="116" t="s">
        <v>11433</v>
      </c>
      <c r="O548" s="115" t="s">
        <v>102</v>
      </c>
      <c r="P548" s="115" t="s">
        <v>102</v>
      </c>
      <c r="Q548" s="122"/>
      <c r="R548" s="122"/>
      <c r="S548" s="115">
        <v>2018</v>
      </c>
      <c r="T548" s="117" t="s">
        <v>4706</v>
      </c>
      <c r="U548" s="118"/>
      <c r="V548" s="114"/>
      <c r="W548" s="119">
        <v>45000</v>
      </c>
      <c r="X548" s="118"/>
      <c r="Y548" s="115" t="s">
        <v>4707</v>
      </c>
      <c r="Z548" s="122"/>
      <c r="AA548" s="120" t="s">
        <v>73</v>
      </c>
      <c r="AB548" s="121" t="s">
        <v>102</v>
      </c>
      <c r="AC548" s="122"/>
      <c r="AD548" s="122"/>
      <c r="AE548" s="119"/>
      <c r="AF548" s="115" t="s">
        <v>3198</v>
      </c>
      <c r="AG548" s="115" t="s">
        <v>6895</v>
      </c>
      <c r="AH548" s="121"/>
      <c r="AI548" s="121"/>
      <c r="AJ548" s="122"/>
      <c r="AK548" s="122"/>
      <c r="AL548" s="115" t="s">
        <v>4706</v>
      </c>
      <c r="AM548" s="122"/>
      <c r="AN548" s="122"/>
      <c r="AO548" s="122"/>
      <c r="AP548" s="115" t="s">
        <v>102</v>
      </c>
    </row>
    <row r="549" spans="1:42" ht="95.25" customHeight="1">
      <c r="A549" s="24">
        <f t="shared" si="0"/>
        <v>548</v>
      </c>
      <c r="B549" s="115" t="s">
        <v>7576</v>
      </c>
      <c r="C549" s="115" t="s">
        <v>7577</v>
      </c>
      <c r="D549" s="115" t="s">
        <v>7578</v>
      </c>
      <c r="E549" s="115" t="s">
        <v>7579</v>
      </c>
      <c r="F549" s="116" t="s">
        <v>7580</v>
      </c>
      <c r="G549" s="115" t="s">
        <v>3180</v>
      </c>
      <c r="H549" s="115" t="s">
        <v>7577</v>
      </c>
      <c r="I549" s="115" t="s">
        <v>7577</v>
      </c>
      <c r="J549" s="115" t="s">
        <v>7581</v>
      </c>
      <c r="K549" s="115" t="s">
        <v>102</v>
      </c>
      <c r="L549" s="115" t="s">
        <v>102</v>
      </c>
      <c r="M549" s="115"/>
      <c r="N549" s="115" t="s">
        <v>102</v>
      </c>
      <c r="O549" s="115" t="s">
        <v>102</v>
      </c>
      <c r="P549" s="115" t="s">
        <v>102</v>
      </c>
      <c r="Q549" s="122"/>
      <c r="R549" s="122"/>
      <c r="S549" s="115">
        <v>2019</v>
      </c>
      <c r="T549" s="117" t="s">
        <v>4706</v>
      </c>
      <c r="U549" s="118"/>
      <c r="V549" s="114"/>
      <c r="W549" s="119">
        <v>25000</v>
      </c>
      <c r="X549" s="118"/>
      <c r="Y549" s="115" t="s">
        <v>4707</v>
      </c>
      <c r="Z549" s="122"/>
      <c r="AA549" s="120" t="s">
        <v>73</v>
      </c>
      <c r="AB549" s="121" t="s">
        <v>102</v>
      </c>
      <c r="AC549" s="122"/>
      <c r="AD549" s="122"/>
      <c r="AE549" s="119"/>
      <c r="AF549" s="115" t="s">
        <v>3198</v>
      </c>
      <c r="AG549" s="115"/>
      <c r="AH549" s="121"/>
      <c r="AI549" s="121"/>
      <c r="AJ549" s="122"/>
      <c r="AK549" s="122"/>
      <c r="AL549" s="115" t="s">
        <v>4706</v>
      </c>
      <c r="AM549" s="122"/>
      <c r="AN549" s="122"/>
      <c r="AO549" s="122"/>
      <c r="AP549" s="115" t="s">
        <v>102</v>
      </c>
    </row>
    <row r="550" spans="1:42" ht="95.25" customHeight="1">
      <c r="A550" s="24">
        <f t="shared" si="0"/>
        <v>549</v>
      </c>
      <c r="B550" s="115" t="s">
        <v>7583</v>
      </c>
      <c r="C550" s="115" t="s">
        <v>7584</v>
      </c>
      <c r="D550" s="115" t="s">
        <v>7585</v>
      </c>
      <c r="E550" s="115" t="s">
        <v>11434</v>
      </c>
      <c r="F550" s="115" t="s">
        <v>102</v>
      </c>
      <c r="G550" s="115" t="s">
        <v>3180</v>
      </c>
      <c r="H550" s="115" t="s">
        <v>7584</v>
      </c>
      <c r="I550" s="115" t="s">
        <v>7584</v>
      </c>
      <c r="J550" s="115" t="s">
        <v>7587</v>
      </c>
      <c r="K550" s="115" t="s">
        <v>102</v>
      </c>
      <c r="L550" s="115" t="s">
        <v>102</v>
      </c>
      <c r="M550" s="115"/>
      <c r="N550" s="115" t="s">
        <v>102</v>
      </c>
      <c r="O550" s="115" t="s">
        <v>102</v>
      </c>
      <c r="P550" s="115" t="s">
        <v>102</v>
      </c>
      <c r="Q550" s="122"/>
      <c r="R550" s="122"/>
      <c r="S550" s="115">
        <v>2016</v>
      </c>
      <c r="T550" s="117" t="s">
        <v>4706</v>
      </c>
      <c r="U550" s="118"/>
      <c r="V550" s="114"/>
      <c r="W550" s="119">
        <v>420000</v>
      </c>
      <c r="X550" s="118"/>
      <c r="Y550" s="115" t="s">
        <v>5093</v>
      </c>
      <c r="Z550" s="122"/>
      <c r="AA550" s="120" t="s">
        <v>73</v>
      </c>
      <c r="AB550" s="121" t="s">
        <v>102</v>
      </c>
      <c r="AC550" s="122"/>
      <c r="AD550" s="122"/>
      <c r="AE550" s="119"/>
      <c r="AF550" s="115" t="s">
        <v>3198</v>
      </c>
      <c r="AG550" s="115" t="s">
        <v>5448</v>
      </c>
      <c r="AH550" s="121"/>
      <c r="AI550" s="121"/>
      <c r="AJ550" s="122"/>
      <c r="AK550" s="122"/>
      <c r="AL550" s="115" t="s">
        <v>4706</v>
      </c>
      <c r="AM550" s="122"/>
      <c r="AN550" s="122"/>
      <c r="AO550" s="122"/>
      <c r="AP550" s="115" t="s">
        <v>102</v>
      </c>
    </row>
    <row r="551" spans="1:42" ht="95.25" customHeight="1">
      <c r="A551" s="24">
        <f t="shared" si="0"/>
        <v>550</v>
      </c>
      <c r="B551" s="115" t="s">
        <v>7588</v>
      </c>
      <c r="C551" s="115" t="s">
        <v>7589</v>
      </c>
      <c r="D551" s="115" t="s">
        <v>7590</v>
      </c>
      <c r="E551" s="115" t="s">
        <v>7591</v>
      </c>
      <c r="F551" s="115" t="s">
        <v>102</v>
      </c>
      <c r="G551" s="115" t="s">
        <v>3180</v>
      </c>
      <c r="H551" s="115" t="s">
        <v>7589</v>
      </c>
      <c r="I551" s="115" t="s">
        <v>7589</v>
      </c>
      <c r="J551" s="115" t="s">
        <v>7592</v>
      </c>
      <c r="K551" s="115" t="s">
        <v>102</v>
      </c>
      <c r="L551" s="115" t="s">
        <v>102</v>
      </c>
      <c r="M551" s="115"/>
      <c r="N551" s="115" t="s">
        <v>102</v>
      </c>
      <c r="O551" s="115" t="s">
        <v>102</v>
      </c>
      <c r="P551" s="115" t="s">
        <v>102</v>
      </c>
      <c r="Q551" s="122"/>
      <c r="R551" s="122"/>
      <c r="S551" s="115">
        <v>2019</v>
      </c>
      <c r="T551" s="117" t="s">
        <v>4706</v>
      </c>
      <c r="U551" s="118"/>
      <c r="V551" s="114"/>
      <c r="W551" s="118"/>
      <c r="X551" s="118"/>
      <c r="Y551" s="122"/>
      <c r="Z551" s="122"/>
      <c r="AA551" s="120"/>
      <c r="AB551" s="123"/>
      <c r="AC551" s="122"/>
      <c r="AD551" s="122"/>
      <c r="AE551" s="119"/>
      <c r="AF551" s="115" t="s">
        <v>3198</v>
      </c>
      <c r="AG551" s="115" t="s">
        <v>7593</v>
      </c>
      <c r="AH551" s="121"/>
      <c r="AI551" s="121"/>
      <c r="AJ551" s="122"/>
      <c r="AK551" s="122"/>
      <c r="AL551" s="115" t="s">
        <v>4706</v>
      </c>
      <c r="AM551" s="122"/>
      <c r="AN551" s="122"/>
      <c r="AO551" s="122"/>
      <c r="AP551" s="115" t="s">
        <v>102</v>
      </c>
    </row>
    <row r="552" spans="1:42" ht="95.25" customHeight="1">
      <c r="A552" s="24">
        <f t="shared" si="0"/>
        <v>551</v>
      </c>
      <c r="B552" s="115" t="s">
        <v>7594</v>
      </c>
      <c r="C552" s="115" t="s">
        <v>7595</v>
      </c>
      <c r="D552" s="115" t="s">
        <v>7596</v>
      </c>
      <c r="E552" s="115" t="s">
        <v>7597</v>
      </c>
      <c r="F552" s="115" t="s">
        <v>102</v>
      </c>
      <c r="G552" s="115" t="s">
        <v>3180</v>
      </c>
      <c r="H552" s="115" t="s">
        <v>7595</v>
      </c>
      <c r="I552" s="115" t="s">
        <v>7595</v>
      </c>
      <c r="J552" s="115" t="s">
        <v>7598</v>
      </c>
      <c r="K552" s="115" t="s">
        <v>102</v>
      </c>
      <c r="L552" s="115" t="s">
        <v>102</v>
      </c>
      <c r="M552" s="115"/>
      <c r="N552" s="115" t="s">
        <v>102</v>
      </c>
      <c r="O552" s="115" t="s">
        <v>102</v>
      </c>
      <c r="P552" s="115" t="s">
        <v>102</v>
      </c>
      <c r="Q552" s="122"/>
      <c r="R552" s="122"/>
      <c r="S552" s="115">
        <v>2017</v>
      </c>
      <c r="T552" s="117" t="s">
        <v>4706</v>
      </c>
      <c r="U552" s="118">
        <v>180000</v>
      </c>
      <c r="V552" s="114"/>
      <c r="W552" s="118"/>
      <c r="X552" s="118"/>
      <c r="Y552" s="122"/>
      <c r="Z552" s="122"/>
      <c r="AA552" s="120" t="s">
        <v>73</v>
      </c>
      <c r="AB552" s="121">
        <v>5000000</v>
      </c>
      <c r="AC552" s="122"/>
      <c r="AD552" s="122"/>
      <c r="AE552" s="119"/>
      <c r="AF552" s="115" t="s">
        <v>3206</v>
      </c>
      <c r="AG552" s="115" t="s">
        <v>7599</v>
      </c>
      <c r="AH552" s="121"/>
      <c r="AI552" s="121"/>
      <c r="AJ552" s="122"/>
      <c r="AK552" s="122"/>
      <c r="AL552" s="115" t="s">
        <v>4706</v>
      </c>
      <c r="AM552" s="122"/>
      <c r="AN552" s="122"/>
      <c r="AO552" s="122"/>
      <c r="AP552" s="115" t="s">
        <v>102</v>
      </c>
    </row>
    <row r="553" spans="1:42" ht="95.25" customHeight="1">
      <c r="A553" s="24">
        <f t="shared" si="0"/>
        <v>552</v>
      </c>
      <c r="B553" s="115" t="s">
        <v>7600</v>
      </c>
      <c r="C553" s="115" t="s">
        <v>7601</v>
      </c>
      <c r="D553" s="115" t="s">
        <v>7602</v>
      </c>
      <c r="E553" s="115" t="s">
        <v>7603</v>
      </c>
      <c r="F553" s="115" t="s">
        <v>102</v>
      </c>
      <c r="G553" s="115" t="s">
        <v>3180</v>
      </c>
      <c r="H553" s="115" t="s">
        <v>7601</v>
      </c>
      <c r="I553" s="115" t="s">
        <v>7601</v>
      </c>
      <c r="J553" s="115" t="s">
        <v>7605</v>
      </c>
      <c r="K553" s="115" t="s">
        <v>102</v>
      </c>
      <c r="L553" s="115" t="s">
        <v>102</v>
      </c>
      <c r="M553" s="115"/>
      <c r="N553" s="115" t="s">
        <v>102</v>
      </c>
      <c r="O553" s="115" t="s">
        <v>102</v>
      </c>
      <c r="P553" s="115" t="s">
        <v>102</v>
      </c>
      <c r="Q553" s="122"/>
      <c r="R553" s="122"/>
      <c r="S553" s="115">
        <v>2017</v>
      </c>
      <c r="T553" s="117" t="s">
        <v>4706</v>
      </c>
      <c r="U553" s="118">
        <v>595000</v>
      </c>
      <c r="V553" s="113">
        <v>570000</v>
      </c>
      <c r="W553" s="118"/>
      <c r="X553" s="118"/>
      <c r="Y553" s="122"/>
      <c r="Z553" s="122"/>
      <c r="AA553" s="120" t="s">
        <v>73</v>
      </c>
      <c r="AB553" s="121">
        <v>2000000</v>
      </c>
      <c r="AC553" s="122"/>
      <c r="AD553" s="122"/>
      <c r="AE553" s="119"/>
      <c r="AF553" s="115" t="s">
        <v>3186</v>
      </c>
      <c r="AG553" s="115" t="s">
        <v>6096</v>
      </c>
      <c r="AH553" s="121"/>
      <c r="AI553" s="121"/>
      <c r="AJ553" s="122"/>
      <c r="AK553" s="122"/>
      <c r="AL553" s="115" t="s">
        <v>4706</v>
      </c>
      <c r="AM553" s="122"/>
      <c r="AN553" s="122"/>
      <c r="AO553" s="122"/>
      <c r="AP553" s="115" t="s">
        <v>102</v>
      </c>
    </row>
    <row r="554" spans="1:42" ht="95.25" customHeight="1">
      <c r="A554" s="24">
        <f t="shared" si="0"/>
        <v>553</v>
      </c>
      <c r="B554" s="115" t="s">
        <v>7608</v>
      </c>
      <c r="C554" s="115" t="s">
        <v>7609</v>
      </c>
      <c r="D554" s="115" t="s">
        <v>7610</v>
      </c>
      <c r="E554" s="115" t="s">
        <v>7611</v>
      </c>
      <c r="F554" s="115" t="s">
        <v>102</v>
      </c>
      <c r="G554" s="115" t="s">
        <v>3180</v>
      </c>
      <c r="H554" s="115" t="s">
        <v>7609</v>
      </c>
      <c r="I554" s="115" t="s">
        <v>7609</v>
      </c>
      <c r="J554" s="115" t="s">
        <v>7612</v>
      </c>
      <c r="K554" s="115" t="s">
        <v>102</v>
      </c>
      <c r="L554" s="115" t="s">
        <v>102</v>
      </c>
      <c r="M554" s="115"/>
      <c r="N554" s="115" t="s">
        <v>102</v>
      </c>
      <c r="O554" s="115" t="s">
        <v>102</v>
      </c>
      <c r="P554" s="115" t="s">
        <v>102</v>
      </c>
      <c r="Q554" s="122"/>
      <c r="R554" s="122"/>
      <c r="S554" s="115">
        <v>2014</v>
      </c>
      <c r="T554" s="117" t="s">
        <v>4706</v>
      </c>
      <c r="U554" s="118"/>
      <c r="V554" s="114"/>
      <c r="W554" s="118"/>
      <c r="X554" s="118"/>
      <c r="Y554" s="122"/>
      <c r="Z554" s="122"/>
      <c r="AA554" s="120" t="s">
        <v>73</v>
      </c>
      <c r="AB554" s="123"/>
      <c r="AC554" s="122"/>
      <c r="AD554" s="122"/>
      <c r="AE554" s="119"/>
      <c r="AF554" s="115" t="s">
        <v>3186</v>
      </c>
      <c r="AG554" s="115" t="s">
        <v>7613</v>
      </c>
      <c r="AH554" s="121"/>
      <c r="AI554" s="121"/>
      <c r="AJ554" s="122"/>
      <c r="AK554" s="122"/>
      <c r="AL554" s="115" t="s">
        <v>4706</v>
      </c>
      <c r="AM554" s="122"/>
      <c r="AN554" s="122"/>
      <c r="AO554" s="122"/>
      <c r="AP554" s="115" t="s">
        <v>102</v>
      </c>
    </row>
    <row r="555" spans="1:42" ht="95.25" customHeight="1">
      <c r="A555" s="24">
        <f t="shared" si="0"/>
        <v>554</v>
      </c>
      <c r="B555" s="115" t="s">
        <v>7614</v>
      </c>
      <c r="C555" s="115" t="s">
        <v>7615</v>
      </c>
      <c r="D555" s="115" t="s">
        <v>7616</v>
      </c>
      <c r="E555" s="115" t="s">
        <v>7617</v>
      </c>
      <c r="F555" s="115" t="s">
        <v>102</v>
      </c>
      <c r="G555" s="115" t="s">
        <v>3180</v>
      </c>
      <c r="H555" s="115" t="s">
        <v>7615</v>
      </c>
      <c r="I555" s="115" t="s">
        <v>7615</v>
      </c>
      <c r="J555" s="115" t="s">
        <v>7618</v>
      </c>
      <c r="K555" s="115" t="s">
        <v>102</v>
      </c>
      <c r="L555" s="115" t="s">
        <v>102</v>
      </c>
      <c r="M555" s="115"/>
      <c r="N555" s="115" t="s">
        <v>102</v>
      </c>
      <c r="O555" s="115" t="s">
        <v>102</v>
      </c>
      <c r="P555" s="115" t="s">
        <v>102</v>
      </c>
      <c r="Q555" s="122"/>
      <c r="R555" s="122"/>
      <c r="S555" s="115">
        <v>2014</v>
      </c>
      <c r="T555" s="117" t="s">
        <v>4706</v>
      </c>
      <c r="U555" s="118"/>
      <c r="V555" s="114"/>
      <c r="W555" s="118"/>
      <c r="X555" s="118"/>
      <c r="Y555" s="122"/>
      <c r="Z555" s="122"/>
      <c r="AA555" s="120"/>
      <c r="AB555" s="123"/>
      <c r="AC555" s="122"/>
      <c r="AD555" s="122"/>
      <c r="AE555" s="119"/>
      <c r="AF555" s="115" t="s">
        <v>3186</v>
      </c>
      <c r="AG555" s="115"/>
      <c r="AH555" s="121"/>
      <c r="AI555" s="121"/>
      <c r="AJ555" s="122"/>
      <c r="AK555" s="122"/>
      <c r="AL555" s="115" t="s">
        <v>4706</v>
      </c>
      <c r="AM555" s="122"/>
      <c r="AN555" s="122"/>
      <c r="AO555" s="122"/>
      <c r="AP555" s="115" t="s">
        <v>102</v>
      </c>
    </row>
    <row r="556" spans="1:42" ht="95.25" customHeight="1">
      <c r="A556" s="24">
        <f t="shared" si="0"/>
        <v>555</v>
      </c>
      <c r="B556" s="115" t="s">
        <v>7619</v>
      </c>
      <c r="C556" s="115" t="s">
        <v>7620</v>
      </c>
      <c r="D556" s="115" t="s">
        <v>7621</v>
      </c>
      <c r="E556" s="115" t="s">
        <v>7622</v>
      </c>
      <c r="F556" s="122"/>
      <c r="G556" s="115" t="s">
        <v>3193</v>
      </c>
      <c r="H556" s="115" t="s">
        <v>7620</v>
      </c>
      <c r="I556" s="115" t="s">
        <v>7620</v>
      </c>
      <c r="J556" s="115" t="s">
        <v>7623</v>
      </c>
      <c r="K556" s="115" t="s">
        <v>102</v>
      </c>
      <c r="L556" s="115" t="s">
        <v>102</v>
      </c>
      <c r="M556" s="115"/>
      <c r="N556" s="115" t="s">
        <v>102</v>
      </c>
      <c r="O556" s="115" t="s">
        <v>102</v>
      </c>
      <c r="P556" s="115" t="s">
        <v>102</v>
      </c>
      <c r="Q556" s="122"/>
      <c r="R556" s="122"/>
      <c r="S556" s="115">
        <v>2017</v>
      </c>
      <c r="T556" s="117" t="s">
        <v>4706</v>
      </c>
      <c r="U556" s="118">
        <v>102200</v>
      </c>
      <c r="V556" s="114"/>
      <c r="W556" s="118"/>
      <c r="X556" s="118"/>
      <c r="Y556" s="122"/>
      <c r="Z556" s="122"/>
      <c r="AA556" s="120" t="s">
        <v>73</v>
      </c>
      <c r="AB556" s="121">
        <v>5000000</v>
      </c>
      <c r="AC556" s="122"/>
      <c r="AD556" s="122"/>
      <c r="AE556" s="119"/>
      <c r="AF556" s="115" t="s">
        <v>3198</v>
      </c>
      <c r="AG556" s="115"/>
      <c r="AH556" s="121"/>
      <c r="AI556" s="121"/>
      <c r="AJ556" s="122"/>
      <c r="AK556" s="122"/>
      <c r="AL556" s="115" t="s">
        <v>4706</v>
      </c>
      <c r="AM556" s="122"/>
      <c r="AN556" s="122"/>
      <c r="AO556" s="122"/>
      <c r="AP556" s="115" t="s">
        <v>102</v>
      </c>
    </row>
    <row r="557" spans="1:42" ht="95.25" customHeight="1">
      <c r="A557" s="24">
        <f t="shared" si="0"/>
        <v>556</v>
      </c>
      <c r="B557" s="115" t="s">
        <v>7624</v>
      </c>
      <c r="C557" s="115" t="s">
        <v>7625</v>
      </c>
      <c r="D557" s="115" t="s">
        <v>7626</v>
      </c>
      <c r="E557" s="115" t="s">
        <v>7627</v>
      </c>
      <c r="F557" s="122"/>
      <c r="G557" s="115" t="s">
        <v>3180</v>
      </c>
      <c r="H557" s="115" t="s">
        <v>7625</v>
      </c>
      <c r="I557" s="115" t="s">
        <v>7625</v>
      </c>
      <c r="J557" s="115" t="s">
        <v>7628</v>
      </c>
      <c r="K557" s="115" t="s">
        <v>102</v>
      </c>
      <c r="L557" s="115" t="s">
        <v>102</v>
      </c>
      <c r="M557" s="115"/>
      <c r="N557" s="115" t="s">
        <v>102</v>
      </c>
      <c r="O557" s="115" t="s">
        <v>102</v>
      </c>
      <c r="P557" s="115" t="s">
        <v>102</v>
      </c>
      <c r="Q557" s="122"/>
      <c r="R557" s="122"/>
      <c r="S557" s="115">
        <v>2018</v>
      </c>
      <c r="T557" s="117" t="s">
        <v>4706</v>
      </c>
      <c r="U557" s="118"/>
      <c r="V557" s="114">
        <v>14387000</v>
      </c>
      <c r="W557" s="118"/>
      <c r="X557" s="118"/>
      <c r="Y557" s="122"/>
      <c r="Z557" s="122"/>
      <c r="AA557" s="120" t="s">
        <v>73</v>
      </c>
      <c r="AB557" s="121" t="s">
        <v>102</v>
      </c>
      <c r="AC557" s="122"/>
      <c r="AD557" s="122"/>
      <c r="AE557" s="119"/>
      <c r="AF557" s="115" t="s">
        <v>3198</v>
      </c>
      <c r="AG557" s="115" t="s">
        <v>4845</v>
      </c>
      <c r="AH557" s="121"/>
      <c r="AI557" s="121"/>
      <c r="AJ557" s="122"/>
      <c r="AK557" s="122"/>
      <c r="AL557" s="115" t="s">
        <v>4706</v>
      </c>
      <c r="AM557" s="122"/>
      <c r="AN557" s="122"/>
      <c r="AO557" s="122"/>
      <c r="AP557" s="115" t="s">
        <v>102</v>
      </c>
    </row>
    <row r="558" spans="1:42" ht="95.25" customHeight="1">
      <c r="A558" s="24">
        <f t="shared" si="0"/>
        <v>557</v>
      </c>
      <c r="B558" s="115" t="s">
        <v>7629</v>
      </c>
      <c r="C558" s="115" t="s">
        <v>7630</v>
      </c>
      <c r="D558" s="115" t="s">
        <v>7631</v>
      </c>
      <c r="E558" s="115" t="s">
        <v>7632</v>
      </c>
      <c r="F558" s="122"/>
      <c r="G558" s="115" t="s">
        <v>3193</v>
      </c>
      <c r="H558" s="115" t="s">
        <v>7630</v>
      </c>
      <c r="I558" s="115" t="s">
        <v>7630</v>
      </c>
      <c r="J558" s="115" t="s">
        <v>7633</v>
      </c>
      <c r="K558" s="115" t="s">
        <v>102</v>
      </c>
      <c r="L558" s="115" t="s">
        <v>102</v>
      </c>
      <c r="M558" s="115"/>
      <c r="N558" s="115" t="s">
        <v>102</v>
      </c>
      <c r="O558" s="115" t="s">
        <v>102</v>
      </c>
      <c r="P558" s="115" t="s">
        <v>102</v>
      </c>
      <c r="Q558" s="122"/>
      <c r="R558" s="122"/>
      <c r="S558" s="115">
        <v>2015</v>
      </c>
      <c r="T558" s="117" t="s">
        <v>4706</v>
      </c>
      <c r="U558" s="118">
        <v>297000</v>
      </c>
      <c r="V558" s="114">
        <v>9255000</v>
      </c>
      <c r="W558" s="118"/>
      <c r="X558" s="118"/>
      <c r="Y558" s="122"/>
      <c r="Z558" s="122"/>
      <c r="AA558" s="120" t="s">
        <v>73</v>
      </c>
      <c r="AB558" s="121" t="s">
        <v>102</v>
      </c>
      <c r="AC558" s="122"/>
      <c r="AD558" s="122"/>
      <c r="AE558" s="119"/>
      <c r="AF558" s="115" t="s">
        <v>3198</v>
      </c>
      <c r="AG558" s="115" t="s">
        <v>5108</v>
      </c>
      <c r="AH558" s="121"/>
      <c r="AI558" s="121"/>
      <c r="AJ558" s="122"/>
      <c r="AK558" s="122"/>
      <c r="AL558" s="115" t="s">
        <v>4706</v>
      </c>
      <c r="AM558" s="122"/>
      <c r="AN558" s="122"/>
      <c r="AO558" s="122"/>
      <c r="AP558" s="115" t="s">
        <v>102</v>
      </c>
    </row>
    <row r="559" spans="1:42" ht="95.25" customHeight="1">
      <c r="A559" s="24">
        <f t="shared" si="0"/>
        <v>558</v>
      </c>
      <c r="B559" s="115" t="s">
        <v>7634</v>
      </c>
      <c r="C559" s="115" t="s">
        <v>7635</v>
      </c>
      <c r="D559" s="115" t="s">
        <v>7636</v>
      </c>
      <c r="E559" s="115" t="s">
        <v>7637</v>
      </c>
      <c r="F559" s="122"/>
      <c r="G559" s="115" t="s">
        <v>3180</v>
      </c>
      <c r="H559" s="115" t="s">
        <v>7635</v>
      </c>
      <c r="I559" s="115" t="s">
        <v>7635</v>
      </c>
      <c r="J559" s="115" t="s">
        <v>7638</v>
      </c>
      <c r="K559" s="115" t="s">
        <v>102</v>
      </c>
      <c r="L559" s="115" t="s">
        <v>102</v>
      </c>
      <c r="M559" s="115"/>
      <c r="N559" s="115" t="s">
        <v>102</v>
      </c>
      <c r="O559" s="115" t="s">
        <v>102</v>
      </c>
      <c r="P559" s="115" t="s">
        <v>102</v>
      </c>
      <c r="Q559" s="122"/>
      <c r="R559" s="122"/>
      <c r="S559" s="115">
        <v>2017</v>
      </c>
      <c r="T559" s="117" t="s">
        <v>4706</v>
      </c>
      <c r="U559" s="118"/>
      <c r="V559" s="114"/>
      <c r="W559" s="118"/>
      <c r="X559" s="118"/>
      <c r="Y559" s="122"/>
      <c r="Z559" s="122"/>
      <c r="AA559" s="120"/>
      <c r="AB559" s="123"/>
      <c r="AC559" s="122"/>
      <c r="AD559" s="122"/>
      <c r="AE559" s="119"/>
      <c r="AF559" s="115" t="s">
        <v>3198</v>
      </c>
      <c r="AG559" s="115" t="s">
        <v>7639</v>
      </c>
      <c r="AH559" s="121"/>
      <c r="AI559" s="121"/>
      <c r="AJ559" s="122"/>
      <c r="AK559" s="122"/>
      <c r="AL559" s="115" t="s">
        <v>4706</v>
      </c>
      <c r="AM559" s="122"/>
      <c r="AN559" s="122"/>
      <c r="AO559" s="122"/>
      <c r="AP559" s="115" t="s">
        <v>102</v>
      </c>
    </row>
    <row r="560" spans="1:42" ht="95.25" customHeight="1">
      <c r="A560" s="24">
        <f t="shared" si="0"/>
        <v>559</v>
      </c>
      <c r="B560" s="115" t="s">
        <v>7640</v>
      </c>
      <c r="C560" s="115" t="s">
        <v>7641</v>
      </c>
      <c r="D560" s="115" t="s">
        <v>7642</v>
      </c>
      <c r="E560" s="115" t="s">
        <v>7643</v>
      </c>
      <c r="F560" s="116" t="s">
        <v>7644</v>
      </c>
      <c r="G560" s="115" t="s">
        <v>3180</v>
      </c>
      <c r="H560" s="115" t="s">
        <v>7641</v>
      </c>
      <c r="I560" s="115" t="s">
        <v>7641</v>
      </c>
      <c r="J560" s="115" t="s">
        <v>7645</v>
      </c>
      <c r="K560" s="115" t="s">
        <v>102</v>
      </c>
      <c r="L560" s="115" t="s">
        <v>102</v>
      </c>
      <c r="M560" s="115"/>
      <c r="N560" s="115" t="s">
        <v>102</v>
      </c>
      <c r="O560" s="115" t="s">
        <v>102</v>
      </c>
      <c r="P560" s="115" t="s">
        <v>102</v>
      </c>
      <c r="Q560" s="122"/>
      <c r="R560" s="122"/>
      <c r="S560" s="115">
        <v>2017</v>
      </c>
      <c r="T560" s="117" t="s">
        <v>4706</v>
      </c>
      <c r="U560" s="118"/>
      <c r="V560" s="114"/>
      <c r="W560" s="118"/>
      <c r="X560" s="118"/>
      <c r="Y560" s="115" t="s">
        <v>5093</v>
      </c>
      <c r="Z560" s="122"/>
      <c r="AA560" s="120"/>
      <c r="AB560" s="123"/>
      <c r="AC560" s="122"/>
      <c r="AD560" s="122"/>
      <c r="AE560" s="119"/>
      <c r="AF560" s="115" t="s">
        <v>3198</v>
      </c>
      <c r="AG560" s="115"/>
      <c r="AH560" s="121"/>
      <c r="AI560" s="121"/>
      <c r="AJ560" s="122"/>
      <c r="AK560" s="122"/>
      <c r="AL560" s="115" t="s">
        <v>4706</v>
      </c>
      <c r="AM560" s="122"/>
      <c r="AN560" s="122"/>
      <c r="AO560" s="122"/>
      <c r="AP560" s="115" t="s">
        <v>102</v>
      </c>
    </row>
    <row r="561" spans="1:42" ht="95.25" customHeight="1">
      <c r="A561" s="24">
        <f t="shared" si="0"/>
        <v>560</v>
      </c>
      <c r="B561" s="115" t="s">
        <v>7646</v>
      </c>
      <c r="C561" s="115" t="s">
        <v>7647</v>
      </c>
      <c r="D561" s="115" t="s">
        <v>7648</v>
      </c>
      <c r="E561" s="116" t="s">
        <v>7649</v>
      </c>
      <c r="F561" s="116" t="s">
        <v>7650</v>
      </c>
      <c r="G561" s="115" t="s">
        <v>3180</v>
      </c>
      <c r="H561" s="115" t="s">
        <v>7647</v>
      </c>
      <c r="I561" s="115" t="s">
        <v>7647</v>
      </c>
      <c r="J561" s="115" t="s">
        <v>7651</v>
      </c>
      <c r="K561" s="115" t="s">
        <v>102</v>
      </c>
      <c r="L561" s="115" t="s">
        <v>102</v>
      </c>
      <c r="M561" s="115"/>
      <c r="N561" s="115" t="s">
        <v>102</v>
      </c>
      <c r="O561" s="115" t="s">
        <v>102</v>
      </c>
      <c r="P561" s="115" t="s">
        <v>102</v>
      </c>
      <c r="Q561" s="122"/>
      <c r="R561" s="122"/>
      <c r="S561" s="115">
        <v>2017</v>
      </c>
      <c r="T561" s="117" t="s">
        <v>4706</v>
      </c>
      <c r="U561" s="118">
        <v>2218000</v>
      </c>
      <c r="V561" s="114">
        <v>22227200</v>
      </c>
      <c r="W561" s="119">
        <v>538000</v>
      </c>
      <c r="X561" s="118"/>
      <c r="Y561" s="115" t="s">
        <v>4707</v>
      </c>
      <c r="Z561" s="122"/>
      <c r="AA561" s="120" t="s">
        <v>73</v>
      </c>
      <c r="AB561" s="121" t="s">
        <v>102</v>
      </c>
      <c r="AC561" s="122"/>
      <c r="AD561" s="122"/>
      <c r="AE561" s="119"/>
      <c r="AF561" s="115" t="s">
        <v>3186</v>
      </c>
      <c r="AG561" s="115" t="s">
        <v>7652</v>
      </c>
      <c r="AH561" s="121"/>
      <c r="AI561" s="121"/>
      <c r="AJ561" s="122"/>
      <c r="AK561" s="122"/>
      <c r="AL561" s="115" t="s">
        <v>4706</v>
      </c>
      <c r="AM561" s="122"/>
      <c r="AN561" s="122"/>
      <c r="AO561" s="122"/>
      <c r="AP561" s="115" t="s">
        <v>102</v>
      </c>
    </row>
    <row r="562" spans="1:42" ht="95.25" customHeight="1">
      <c r="A562" s="24">
        <f t="shared" si="0"/>
        <v>561</v>
      </c>
      <c r="B562" s="115" t="s">
        <v>7654</v>
      </c>
      <c r="C562" s="115" t="s">
        <v>7655</v>
      </c>
      <c r="D562" s="115" t="s">
        <v>7656</v>
      </c>
      <c r="E562" s="115" t="s">
        <v>7657</v>
      </c>
      <c r="F562" s="115" t="s">
        <v>102</v>
      </c>
      <c r="G562" s="115" t="s">
        <v>3193</v>
      </c>
      <c r="H562" s="115" t="s">
        <v>7655</v>
      </c>
      <c r="I562" s="115" t="s">
        <v>7655</v>
      </c>
      <c r="J562" s="115" t="s">
        <v>7658</v>
      </c>
      <c r="K562" s="115" t="s">
        <v>102</v>
      </c>
      <c r="L562" s="115" t="s">
        <v>102</v>
      </c>
      <c r="M562" s="115"/>
      <c r="N562" s="115" t="s">
        <v>102</v>
      </c>
      <c r="O562" s="115" t="s">
        <v>102</v>
      </c>
      <c r="P562" s="115" t="s">
        <v>102</v>
      </c>
      <c r="Q562" s="122"/>
      <c r="R562" s="122"/>
      <c r="S562" s="115">
        <v>2015</v>
      </c>
      <c r="T562" s="117" t="s">
        <v>4706</v>
      </c>
      <c r="U562" s="118"/>
      <c r="V562" s="114"/>
      <c r="W562" s="118"/>
      <c r="X562" s="118"/>
      <c r="Y562" s="115" t="s">
        <v>4707</v>
      </c>
      <c r="Z562" s="122"/>
      <c r="AA562" s="120" t="s">
        <v>73</v>
      </c>
      <c r="AB562" s="121" t="s">
        <v>102</v>
      </c>
      <c r="AC562" s="122"/>
      <c r="AD562" s="122"/>
      <c r="AE562" s="119"/>
      <c r="AF562" s="115" t="s">
        <v>3186</v>
      </c>
      <c r="AG562" s="115" t="s">
        <v>7659</v>
      </c>
      <c r="AH562" s="121"/>
      <c r="AI562" s="121"/>
      <c r="AJ562" s="122"/>
      <c r="AK562" s="122"/>
      <c r="AL562" s="115" t="s">
        <v>4706</v>
      </c>
      <c r="AM562" s="122"/>
      <c r="AN562" s="122"/>
      <c r="AO562" s="122"/>
      <c r="AP562" s="115" t="s">
        <v>102</v>
      </c>
    </row>
    <row r="563" spans="1:42" ht="90" customHeight="1">
      <c r="A563" s="24">
        <f t="shared" si="0"/>
        <v>562</v>
      </c>
      <c r="B563" s="115" t="s">
        <v>7661</v>
      </c>
      <c r="C563" s="115" t="s">
        <v>7662</v>
      </c>
      <c r="D563" s="115" t="s">
        <v>7663</v>
      </c>
      <c r="E563" s="116" t="s">
        <v>7664</v>
      </c>
      <c r="F563" s="116" t="s">
        <v>1297</v>
      </c>
      <c r="G563" s="115" t="s">
        <v>3193</v>
      </c>
      <c r="H563" s="115" t="s">
        <v>7662</v>
      </c>
      <c r="I563" s="115" t="s">
        <v>7662</v>
      </c>
      <c r="J563" s="115" t="s">
        <v>1298</v>
      </c>
      <c r="K563" s="115" t="s">
        <v>102</v>
      </c>
      <c r="L563" s="115" t="s">
        <v>102</v>
      </c>
      <c r="M563" s="115"/>
      <c r="N563" s="115" t="s">
        <v>102</v>
      </c>
      <c r="O563" s="115" t="s">
        <v>102</v>
      </c>
      <c r="P563" s="115" t="s">
        <v>102</v>
      </c>
      <c r="Q563" s="115" t="s">
        <v>102</v>
      </c>
      <c r="R563" s="115"/>
      <c r="S563" s="115">
        <v>2017</v>
      </c>
      <c r="T563" s="117" t="s">
        <v>4706</v>
      </c>
      <c r="U563" s="118">
        <v>150000</v>
      </c>
      <c r="V563" s="113">
        <v>1045000</v>
      </c>
      <c r="W563" s="118"/>
      <c r="X563" s="118"/>
      <c r="Y563" s="115" t="s">
        <v>4707</v>
      </c>
      <c r="Z563" s="124"/>
      <c r="AA563" s="120" t="s">
        <v>73</v>
      </c>
      <c r="AB563" s="121">
        <v>500000</v>
      </c>
      <c r="AC563" s="124"/>
      <c r="AD563" s="124"/>
      <c r="AE563" s="119"/>
      <c r="AF563" s="115" t="s">
        <v>4758</v>
      </c>
      <c r="AG563" s="115" t="s">
        <v>11435</v>
      </c>
      <c r="AH563" s="121"/>
      <c r="AI563" s="121"/>
      <c r="AJ563" s="115">
        <v>10</v>
      </c>
      <c r="AK563" s="115" t="s">
        <v>105</v>
      </c>
      <c r="AL563" s="115" t="s">
        <v>4706</v>
      </c>
      <c r="AM563" s="122"/>
      <c r="AN563" s="122"/>
      <c r="AO563" s="122"/>
      <c r="AP563" s="115" t="s">
        <v>102</v>
      </c>
    </row>
    <row r="564" spans="1:42" ht="92.25" customHeight="1">
      <c r="A564" s="24">
        <f t="shared" si="0"/>
        <v>563</v>
      </c>
      <c r="B564" s="115" t="s">
        <v>7666</v>
      </c>
      <c r="C564" s="115" t="s">
        <v>7667</v>
      </c>
      <c r="D564" s="115" t="s">
        <v>7668</v>
      </c>
      <c r="E564" s="115" t="s">
        <v>7669</v>
      </c>
      <c r="F564" s="122"/>
      <c r="G564" s="115" t="s">
        <v>3193</v>
      </c>
      <c r="H564" s="115" t="s">
        <v>7667</v>
      </c>
      <c r="I564" s="115" t="s">
        <v>7667</v>
      </c>
      <c r="J564" s="115" t="s">
        <v>7670</v>
      </c>
      <c r="K564" s="115" t="s">
        <v>102</v>
      </c>
      <c r="L564" s="115" t="s">
        <v>102</v>
      </c>
      <c r="M564" s="122"/>
      <c r="N564" s="122"/>
      <c r="O564" s="122"/>
      <c r="P564" s="122"/>
      <c r="Q564" s="122"/>
      <c r="R564" s="122"/>
      <c r="S564" s="115">
        <v>2017</v>
      </c>
      <c r="T564" s="117" t="s">
        <v>4706</v>
      </c>
      <c r="U564" s="118"/>
      <c r="V564" s="114"/>
      <c r="W564" s="118"/>
      <c r="X564" s="118"/>
      <c r="Y564" s="122"/>
      <c r="Z564" s="122"/>
      <c r="AA564" s="120"/>
      <c r="AB564" s="123"/>
      <c r="AC564" s="122"/>
      <c r="AD564" s="122"/>
      <c r="AE564" s="119"/>
      <c r="AF564" s="115" t="s">
        <v>3198</v>
      </c>
      <c r="AG564" s="115"/>
      <c r="AH564" s="121"/>
      <c r="AI564" s="121"/>
      <c r="AJ564" s="122"/>
      <c r="AK564" s="115" t="s">
        <v>105</v>
      </c>
      <c r="AL564" s="115" t="s">
        <v>4706</v>
      </c>
      <c r="AM564" s="122"/>
      <c r="AN564" s="122"/>
      <c r="AO564" s="122"/>
      <c r="AP564" s="115" t="s">
        <v>102</v>
      </c>
    </row>
    <row r="565" spans="1:42" ht="92.25" customHeight="1">
      <c r="A565" s="24">
        <f t="shared" si="0"/>
        <v>564</v>
      </c>
      <c r="B565" s="115" t="s">
        <v>7671</v>
      </c>
      <c r="C565" s="115" t="s">
        <v>7672</v>
      </c>
      <c r="D565" s="115" t="s">
        <v>7673</v>
      </c>
      <c r="E565" s="115" t="s">
        <v>7674</v>
      </c>
      <c r="F565" s="116" t="s">
        <v>7675</v>
      </c>
      <c r="G565" s="115" t="s">
        <v>3180</v>
      </c>
      <c r="H565" s="115" t="s">
        <v>7672</v>
      </c>
      <c r="I565" s="115" t="s">
        <v>7672</v>
      </c>
      <c r="J565" s="115" t="s">
        <v>7676</v>
      </c>
      <c r="K565" s="115" t="s">
        <v>102</v>
      </c>
      <c r="L565" s="115" t="s">
        <v>102</v>
      </c>
      <c r="M565" s="122"/>
      <c r="N565" s="122"/>
      <c r="O565" s="122"/>
      <c r="P565" s="122"/>
      <c r="Q565" s="122"/>
      <c r="R565" s="122"/>
      <c r="S565" s="115">
        <v>2015</v>
      </c>
      <c r="T565" s="117" t="s">
        <v>4706</v>
      </c>
      <c r="U565" s="118">
        <v>23047000</v>
      </c>
      <c r="V565" s="113">
        <v>20713000</v>
      </c>
      <c r="W565" s="119">
        <v>72000</v>
      </c>
      <c r="X565" s="118"/>
      <c r="Y565" s="115" t="s">
        <v>4707</v>
      </c>
      <c r="Z565" s="122"/>
      <c r="AA565" s="120" t="s">
        <v>73</v>
      </c>
      <c r="AB565" s="121" t="s">
        <v>102</v>
      </c>
      <c r="AC565" s="122"/>
      <c r="AD565" s="122"/>
      <c r="AE565" s="119"/>
      <c r="AF565" s="115" t="s">
        <v>3198</v>
      </c>
      <c r="AG565" s="115" t="s">
        <v>7175</v>
      </c>
      <c r="AH565" s="121"/>
      <c r="AI565" s="121"/>
      <c r="AJ565" s="122"/>
      <c r="AK565" s="115" t="s">
        <v>105</v>
      </c>
      <c r="AL565" s="115" t="s">
        <v>4706</v>
      </c>
      <c r="AM565" s="122"/>
      <c r="AN565" s="122"/>
      <c r="AO565" s="122"/>
      <c r="AP565" s="115" t="s">
        <v>102</v>
      </c>
    </row>
    <row r="566" spans="1:42" ht="92.25" customHeight="1">
      <c r="A566" s="24">
        <f t="shared" si="0"/>
        <v>565</v>
      </c>
      <c r="B566" s="115" t="s">
        <v>7677</v>
      </c>
      <c r="C566" s="115" t="s">
        <v>7678</v>
      </c>
      <c r="D566" s="115" t="s">
        <v>1713</v>
      </c>
      <c r="E566" s="115" t="s">
        <v>1710</v>
      </c>
      <c r="F566" s="116" t="s">
        <v>1714</v>
      </c>
      <c r="G566" s="115" t="s">
        <v>3180</v>
      </c>
      <c r="H566" s="115" t="s">
        <v>7678</v>
      </c>
      <c r="I566" s="115" t="s">
        <v>7678</v>
      </c>
      <c r="J566" s="115" t="s">
        <v>7679</v>
      </c>
      <c r="K566" s="115" t="s">
        <v>102</v>
      </c>
      <c r="L566" s="115" t="s">
        <v>102</v>
      </c>
      <c r="M566" s="122"/>
      <c r="N566" s="122"/>
      <c r="O566" s="122"/>
      <c r="P566" s="122"/>
      <c r="Q566" s="122"/>
      <c r="R566" s="122"/>
      <c r="S566" s="115">
        <v>2016</v>
      </c>
      <c r="T566" s="117" t="s">
        <v>4706</v>
      </c>
      <c r="U566" s="118">
        <v>12003500</v>
      </c>
      <c r="V566" s="113">
        <v>1739000</v>
      </c>
      <c r="W566" s="118"/>
      <c r="X566" s="119"/>
      <c r="Y566" s="119" t="s">
        <v>5093</v>
      </c>
      <c r="Z566" s="122"/>
      <c r="AA566" s="120"/>
      <c r="AB566" s="123"/>
      <c r="AC566" s="122"/>
      <c r="AD566" s="122"/>
      <c r="AE566" s="119"/>
      <c r="AF566" s="115" t="s">
        <v>3198</v>
      </c>
      <c r="AG566" s="115" t="s">
        <v>7680</v>
      </c>
      <c r="AH566" s="121"/>
      <c r="AI566" s="121"/>
      <c r="AJ566" s="122"/>
      <c r="AK566" s="115" t="s">
        <v>105</v>
      </c>
      <c r="AL566" s="115" t="s">
        <v>4706</v>
      </c>
      <c r="AM566" s="122"/>
      <c r="AN566" s="122"/>
      <c r="AO566" s="122"/>
      <c r="AP566" s="115" t="s">
        <v>7682</v>
      </c>
    </row>
    <row r="567" spans="1:42" ht="92.25" customHeight="1">
      <c r="A567" s="24">
        <f t="shared" si="0"/>
        <v>566</v>
      </c>
      <c r="B567" s="115" t="s">
        <v>7683</v>
      </c>
      <c r="C567" s="115" t="s">
        <v>7684</v>
      </c>
      <c r="D567" s="115" t="s">
        <v>7685</v>
      </c>
      <c r="E567" s="115" t="s">
        <v>7686</v>
      </c>
      <c r="F567" s="116" t="s">
        <v>7687</v>
      </c>
      <c r="G567" s="115" t="s">
        <v>3180</v>
      </c>
      <c r="H567" s="115" t="s">
        <v>7684</v>
      </c>
      <c r="I567" s="115" t="s">
        <v>7684</v>
      </c>
      <c r="J567" s="115" t="s">
        <v>7688</v>
      </c>
      <c r="K567" s="115" t="s">
        <v>102</v>
      </c>
      <c r="L567" s="115" t="s">
        <v>102</v>
      </c>
      <c r="M567" s="122"/>
      <c r="N567" s="122"/>
      <c r="O567" s="122"/>
      <c r="P567" s="122"/>
      <c r="Q567" s="122"/>
      <c r="R567" s="122"/>
      <c r="S567" s="115">
        <v>2018</v>
      </c>
      <c r="T567" s="117" t="s">
        <v>4706</v>
      </c>
      <c r="U567" s="118"/>
      <c r="V567" s="113">
        <v>3134000</v>
      </c>
      <c r="W567" s="119">
        <v>2227000</v>
      </c>
      <c r="X567" s="119"/>
      <c r="Y567" s="119" t="s">
        <v>4707</v>
      </c>
      <c r="Z567" s="122"/>
      <c r="AA567" s="120" t="s">
        <v>73</v>
      </c>
      <c r="AB567" s="121" t="s">
        <v>102</v>
      </c>
      <c r="AC567" s="122"/>
      <c r="AD567" s="122"/>
      <c r="AE567" s="119"/>
      <c r="AF567" s="115" t="s">
        <v>3198</v>
      </c>
      <c r="AG567" s="115" t="s">
        <v>5108</v>
      </c>
      <c r="AH567" s="121"/>
      <c r="AI567" s="121"/>
      <c r="AJ567" s="122"/>
      <c r="AK567" s="115" t="s">
        <v>105</v>
      </c>
      <c r="AL567" s="115" t="s">
        <v>4706</v>
      </c>
      <c r="AM567" s="122"/>
      <c r="AN567" s="122"/>
      <c r="AO567" s="122"/>
      <c r="AP567" s="115" t="s">
        <v>102</v>
      </c>
    </row>
    <row r="568" spans="1:42" ht="92.25" customHeight="1">
      <c r="A568" s="24">
        <f t="shared" si="0"/>
        <v>567</v>
      </c>
      <c r="B568" s="115" t="s">
        <v>7690</v>
      </c>
      <c r="C568" s="115" t="s">
        <v>7691</v>
      </c>
      <c r="D568" s="115" t="s">
        <v>7692</v>
      </c>
      <c r="E568" s="115" t="s">
        <v>7693</v>
      </c>
      <c r="F568" s="116" t="s">
        <v>7694</v>
      </c>
      <c r="G568" s="115" t="s">
        <v>3180</v>
      </c>
      <c r="H568" s="115" t="s">
        <v>7691</v>
      </c>
      <c r="I568" s="115" t="s">
        <v>7691</v>
      </c>
      <c r="J568" s="115" t="s">
        <v>7695</v>
      </c>
      <c r="K568" s="115" t="s">
        <v>102</v>
      </c>
      <c r="L568" s="115" t="s">
        <v>102</v>
      </c>
      <c r="M568" s="122"/>
      <c r="N568" s="122"/>
      <c r="O568" s="122"/>
      <c r="P568" s="122"/>
      <c r="Q568" s="122"/>
      <c r="R568" s="122"/>
      <c r="S568" s="115">
        <v>2019</v>
      </c>
      <c r="T568" s="117" t="s">
        <v>4706</v>
      </c>
      <c r="U568" s="118"/>
      <c r="V568" s="113">
        <v>337000</v>
      </c>
      <c r="W568" s="119">
        <v>395000</v>
      </c>
      <c r="X568" s="119"/>
      <c r="Y568" s="119" t="s">
        <v>5093</v>
      </c>
      <c r="Z568" s="122"/>
      <c r="AA568" s="120" t="s">
        <v>73</v>
      </c>
      <c r="AB568" s="121">
        <v>650000</v>
      </c>
      <c r="AC568" s="122"/>
      <c r="AD568" s="122"/>
      <c r="AE568" s="119"/>
      <c r="AF568" s="115" t="s">
        <v>3198</v>
      </c>
      <c r="AG568" s="115"/>
      <c r="AH568" s="121"/>
      <c r="AI568" s="121"/>
      <c r="AJ568" s="122"/>
      <c r="AK568" s="115" t="s">
        <v>105</v>
      </c>
      <c r="AL568" s="115" t="s">
        <v>4706</v>
      </c>
      <c r="AM568" s="122"/>
      <c r="AN568" s="122"/>
      <c r="AO568" s="122"/>
      <c r="AP568" s="116" t="s">
        <v>7697</v>
      </c>
    </row>
    <row r="569" spans="1:42" ht="92.25" customHeight="1">
      <c r="A569" s="24">
        <f t="shared" si="0"/>
        <v>568</v>
      </c>
      <c r="B569" s="115" t="s">
        <v>7698</v>
      </c>
      <c r="C569" s="115" t="s">
        <v>7699</v>
      </c>
      <c r="D569" s="115" t="s">
        <v>7700</v>
      </c>
      <c r="E569" s="115" t="s">
        <v>7701</v>
      </c>
      <c r="F569" s="116" t="s">
        <v>7702</v>
      </c>
      <c r="G569" s="115" t="s">
        <v>3180</v>
      </c>
      <c r="H569" s="115" t="s">
        <v>7699</v>
      </c>
      <c r="I569" s="115" t="s">
        <v>7699</v>
      </c>
      <c r="J569" s="115" t="s">
        <v>7703</v>
      </c>
      <c r="K569" s="115" t="s">
        <v>102</v>
      </c>
      <c r="L569" s="115" t="s">
        <v>102</v>
      </c>
      <c r="M569" s="122"/>
      <c r="N569" s="122"/>
      <c r="O569" s="122"/>
      <c r="P569" s="122"/>
      <c r="Q569" s="122"/>
      <c r="R569" s="122"/>
      <c r="S569" s="115">
        <v>2018</v>
      </c>
      <c r="T569" s="117" t="s">
        <v>4706</v>
      </c>
      <c r="U569" s="118">
        <v>26508000</v>
      </c>
      <c r="V569" s="113">
        <v>18051000</v>
      </c>
      <c r="W569" s="119">
        <v>956000</v>
      </c>
      <c r="X569" s="119"/>
      <c r="Y569" s="119" t="s">
        <v>5093</v>
      </c>
      <c r="Z569" s="122"/>
      <c r="AA569" s="120" t="s">
        <v>73</v>
      </c>
      <c r="AB569" s="121">
        <v>800000</v>
      </c>
      <c r="AC569" s="122"/>
      <c r="AD569" s="122"/>
      <c r="AE569" s="119"/>
      <c r="AF569" s="115" t="s">
        <v>3206</v>
      </c>
      <c r="AG569" s="115" t="s">
        <v>5871</v>
      </c>
      <c r="AH569" s="121"/>
      <c r="AI569" s="121"/>
      <c r="AJ569" s="122"/>
      <c r="AK569" s="115" t="s">
        <v>105</v>
      </c>
      <c r="AL569" s="115" t="s">
        <v>4706</v>
      </c>
      <c r="AM569" s="122"/>
      <c r="AN569" s="122"/>
      <c r="AO569" s="122"/>
      <c r="AP569" s="115" t="s">
        <v>102</v>
      </c>
    </row>
    <row r="570" spans="1:42" ht="92.25" customHeight="1">
      <c r="A570" s="24">
        <f t="shared" si="0"/>
        <v>569</v>
      </c>
      <c r="B570" s="115" t="s">
        <v>7705</v>
      </c>
      <c r="C570" s="115" t="s">
        <v>7706</v>
      </c>
      <c r="D570" s="115" t="s">
        <v>7707</v>
      </c>
      <c r="E570" s="115" t="s">
        <v>7708</v>
      </c>
      <c r="F570" s="116" t="s">
        <v>7709</v>
      </c>
      <c r="G570" s="115" t="s">
        <v>3180</v>
      </c>
      <c r="H570" s="115" t="s">
        <v>7706</v>
      </c>
      <c r="I570" s="115" t="s">
        <v>7706</v>
      </c>
      <c r="J570" s="115" t="s">
        <v>7710</v>
      </c>
      <c r="K570" s="115" t="s">
        <v>102</v>
      </c>
      <c r="L570" s="115" t="s">
        <v>102</v>
      </c>
      <c r="M570" s="122"/>
      <c r="N570" s="122"/>
      <c r="O570" s="122"/>
      <c r="P570" s="122"/>
      <c r="Q570" s="122"/>
      <c r="R570" s="122"/>
      <c r="S570" s="115">
        <v>2017</v>
      </c>
      <c r="T570" s="117" t="s">
        <v>4706</v>
      </c>
      <c r="U570" s="118"/>
      <c r="V570" s="114"/>
      <c r="W570" s="118"/>
      <c r="X570" s="118"/>
      <c r="Y570" s="118"/>
      <c r="Z570" s="122"/>
      <c r="AA570" s="120"/>
      <c r="AB570" s="123"/>
      <c r="AC570" s="122"/>
      <c r="AD570" s="122"/>
      <c r="AE570" s="119"/>
      <c r="AF570" s="115" t="s">
        <v>3198</v>
      </c>
      <c r="AG570" s="115"/>
      <c r="AH570" s="121"/>
      <c r="AI570" s="121"/>
      <c r="AJ570" s="122"/>
      <c r="AK570" s="115" t="s">
        <v>105</v>
      </c>
      <c r="AL570" s="115" t="s">
        <v>4706</v>
      </c>
      <c r="AM570" s="122"/>
      <c r="AN570" s="122"/>
      <c r="AO570" s="122"/>
      <c r="AP570" s="115" t="s">
        <v>102</v>
      </c>
    </row>
    <row r="571" spans="1:42" ht="92.25" customHeight="1">
      <c r="A571" s="24">
        <f t="shared" si="0"/>
        <v>570</v>
      </c>
      <c r="B571" s="115" t="s">
        <v>7711</v>
      </c>
      <c r="C571" s="115" t="s">
        <v>7712</v>
      </c>
      <c r="D571" s="115" t="s">
        <v>7713</v>
      </c>
      <c r="E571" s="115" t="s">
        <v>7714</v>
      </c>
      <c r="F571" s="122"/>
      <c r="G571" s="115" t="s">
        <v>7715</v>
      </c>
      <c r="H571" s="115" t="s">
        <v>7712</v>
      </c>
      <c r="I571" s="115" t="s">
        <v>7712</v>
      </c>
      <c r="J571" s="115" t="s">
        <v>7716</v>
      </c>
      <c r="K571" s="115" t="s">
        <v>102</v>
      </c>
      <c r="L571" s="115" t="s">
        <v>102</v>
      </c>
      <c r="M571" s="122"/>
      <c r="N571" s="122"/>
      <c r="O571" s="122"/>
      <c r="P571" s="122"/>
      <c r="Q571" s="122"/>
      <c r="R571" s="122"/>
      <c r="S571" s="115">
        <v>2014</v>
      </c>
      <c r="T571" s="117" t="s">
        <v>4706</v>
      </c>
      <c r="U571" s="118"/>
      <c r="V571" s="114"/>
      <c r="W571" s="119">
        <v>150000</v>
      </c>
      <c r="X571" s="119"/>
      <c r="Y571" s="119" t="s">
        <v>5093</v>
      </c>
      <c r="Z571" s="122"/>
      <c r="AA571" s="120" t="s">
        <v>73</v>
      </c>
      <c r="AB571" s="121">
        <v>1000000</v>
      </c>
      <c r="AC571" s="122"/>
      <c r="AD571" s="122"/>
      <c r="AE571" s="119"/>
      <c r="AF571" s="115" t="s">
        <v>3198</v>
      </c>
      <c r="AG571" s="115"/>
      <c r="AH571" s="121"/>
      <c r="AI571" s="121"/>
      <c r="AJ571" s="122"/>
      <c r="AK571" s="115" t="s">
        <v>105</v>
      </c>
      <c r="AL571" s="115" t="s">
        <v>4706</v>
      </c>
      <c r="AM571" s="122"/>
      <c r="AN571" s="122"/>
      <c r="AO571" s="122"/>
      <c r="AP571" s="115" t="s">
        <v>102</v>
      </c>
    </row>
    <row r="572" spans="1:42" ht="92.25" customHeight="1">
      <c r="A572" s="24">
        <f t="shared" si="0"/>
        <v>571</v>
      </c>
      <c r="B572" s="115" t="s">
        <v>7717</v>
      </c>
      <c r="C572" s="115" t="s">
        <v>7718</v>
      </c>
      <c r="D572" s="115" t="s">
        <v>7719</v>
      </c>
      <c r="E572" s="115" t="s">
        <v>7720</v>
      </c>
      <c r="F572" s="116" t="s">
        <v>7721</v>
      </c>
      <c r="G572" s="115" t="s">
        <v>3193</v>
      </c>
      <c r="H572" s="115" t="s">
        <v>7718</v>
      </c>
      <c r="I572" s="115" t="s">
        <v>7718</v>
      </c>
      <c r="J572" s="115" t="s">
        <v>7722</v>
      </c>
      <c r="K572" s="115" t="s">
        <v>102</v>
      </c>
      <c r="L572" s="115" t="s">
        <v>102</v>
      </c>
      <c r="M572" s="115" t="s">
        <v>102</v>
      </c>
      <c r="N572" s="115" t="s">
        <v>102</v>
      </c>
      <c r="O572" s="115" t="s">
        <v>102</v>
      </c>
      <c r="P572" s="115" t="s">
        <v>102</v>
      </c>
      <c r="Q572" s="115" t="s">
        <v>102</v>
      </c>
      <c r="R572" s="115" t="s">
        <v>102</v>
      </c>
      <c r="S572" s="115">
        <v>2017</v>
      </c>
      <c r="T572" s="117" t="s">
        <v>4706</v>
      </c>
      <c r="U572" s="118">
        <v>300000</v>
      </c>
      <c r="V572" s="114"/>
      <c r="W572" s="118"/>
      <c r="X572" s="118"/>
      <c r="Y572" s="122"/>
      <c r="Z572" s="122"/>
      <c r="AA572" s="122"/>
      <c r="AB572" s="123"/>
      <c r="AC572" s="122"/>
      <c r="AD572" s="122"/>
      <c r="AE572" s="119"/>
      <c r="AF572" s="115" t="s">
        <v>3206</v>
      </c>
      <c r="AG572" s="115" t="s">
        <v>7723</v>
      </c>
      <c r="AH572" s="121"/>
      <c r="AI572" s="121"/>
      <c r="AJ572" s="122"/>
      <c r="AK572" s="115" t="s">
        <v>105</v>
      </c>
      <c r="AL572" s="115" t="s">
        <v>4706</v>
      </c>
      <c r="AM572" s="122"/>
      <c r="AN572" s="122"/>
      <c r="AO572" s="122"/>
      <c r="AP572" s="115" t="s">
        <v>102</v>
      </c>
    </row>
    <row r="573" spans="1:42" ht="92.25" customHeight="1">
      <c r="A573" s="24">
        <f t="shared" si="0"/>
        <v>572</v>
      </c>
      <c r="B573" s="50" t="s">
        <v>7725</v>
      </c>
      <c r="C573" s="50" t="s">
        <v>7726</v>
      </c>
      <c r="D573" s="50" t="s">
        <v>7727</v>
      </c>
      <c r="E573" s="50" t="s">
        <v>7728</v>
      </c>
      <c r="F573" s="49" t="s">
        <v>7729</v>
      </c>
      <c r="G573" s="50" t="s">
        <v>3180</v>
      </c>
      <c r="H573" s="50" t="s">
        <v>7726</v>
      </c>
      <c r="I573" s="50" t="s">
        <v>7726</v>
      </c>
      <c r="J573" s="50" t="s">
        <v>7730</v>
      </c>
      <c r="K573" s="50" t="s">
        <v>102</v>
      </c>
      <c r="L573" s="50" t="s">
        <v>102</v>
      </c>
      <c r="M573" s="50" t="s">
        <v>102</v>
      </c>
      <c r="N573" s="50" t="s">
        <v>102</v>
      </c>
      <c r="O573" s="50" t="s">
        <v>102</v>
      </c>
      <c r="P573" s="50" t="s">
        <v>102</v>
      </c>
      <c r="Q573" s="50" t="s">
        <v>102</v>
      </c>
      <c r="R573" s="50" t="s">
        <v>102</v>
      </c>
      <c r="S573" s="50">
        <v>2019</v>
      </c>
      <c r="T573" s="48" t="s">
        <v>4706</v>
      </c>
      <c r="U573" s="68"/>
      <c r="V573" s="113">
        <v>3228000</v>
      </c>
      <c r="W573" s="118"/>
      <c r="X573" s="118"/>
      <c r="Y573" s="115" t="s">
        <v>7731</v>
      </c>
      <c r="Z573" s="122"/>
      <c r="AA573" s="115" t="s">
        <v>73</v>
      </c>
      <c r="AB573" s="121" t="s">
        <v>7732</v>
      </c>
      <c r="AC573" s="122"/>
      <c r="AD573" s="122"/>
      <c r="AE573" s="119"/>
      <c r="AF573" s="115" t="s">
        <v>3198</v>
      </c>
      <c r="AG573" s="115"/>
      <c r="AH573" s="121"/>
      <c r="AI573" s="121"/>
      <c r="AJ573" s="122"/>
      <c r="AK573" s="115" t="s">
        <v>105</v>
      </c>
      <c r="AL573" s="115" t="s">
        <v>4706</v>
      </c>
      <c r="AM573" s="122"/>
      <c r="AN573" s="115">
        <v>6</v>
      </c>
      <c r="AO573" s="122"/>
      <c r="AP573" s="122"/>
    </row>
    <row r="574" spans="1:42" ht="92.25" customHeight="1">
      <c r="A574" s="24">
        <f t="shared" si="0"/>
        <v>573</v>
      </c>
      <c r="B574" s="50" t="s">
        <v>7733</v>
      </c>
      <c r="C574" s="50" t="s">
        <v>7734</v>
      </c>
      <c r="D574" s="50" t="s">
        <v>7735</v>
      </c>
      <c r="E574" s="50" t="s">
        <v>7736</v>
      </c>
      <c r="F574" s="49" t="s">
        <v>7737</v>
      </c>
      <c r="G574" s="50" t="s">
        <v>3180</v>
      </c>
      <c r="H574" s="50" t="s">
        <v>7734</v>
      </c>
      <c r="I574" s="50" t="s">
        <v>7734</v>
      </c>
      <c r="J574" s="50" t="s">
        <v>7738</v>
      </c>
      <c r="K574" s="50" t="s">
        <v>102</v>
      </c>
      <c r="L574" s="50" t="s">
        <v>102</v>
      </c>
      <c r="M574" s="50" t="s">
        <v>102</v>
      </c>
      <c r="N574" s="50" t="s">
        <v>102</v>
      </c>
      <c r="O574" s="50" t="s">
        <v>102</v>
      </c>
      <c r="P574" s="50" t="s">
        <v>102</v>
      </c>
      <c r="Q574" s="50" t="s">
        <v>102</v>
      </c>
      <c r="R574" s="50" t="s">
        <v>102</v>
      </c>
      <c r="S574" s="50">
        <v>2018</v>
      </c>
      <c r="T574" s="48" t="s">
        <v>4706</v>
      </c>
      <c r="U574" s="68">
        <v>46710000</v>
      </c>
      <c r="V574" s="113">
        <v>42323000</v>
      </c>
      <c r="W574" s="118"/>
      <c r="X574" s="118"/>
      <c r="Y574" s="115" t="s">
        <v>7731</v>
      </c>
      <c r="Z574" s="122"/>
      <c r="AA574" s="115" t="s">
        <v>73</v>
      </c>
      <c r="AB574" s="121" t="s">
        <v>7739</v>
      </c>
      <c r="AC574" s="122"/>
      <c r="AD574" s="122"/>
      <c r="AE574" s="119"/>
      <c r="AF574" s="115" t="s">
        <v>3198</v>
      </c>
      <c r="AG574" s="115" t="s">
        <v>7740</v>
      </c>
      <c r="AH574" s="121"/>
      <c r="AI574" s="121"/>
      <c r="AJ574" s="122"/>
      <c r="AK574" s="115" t="s">
        <v>105</v>
      </c>
      <c r="AL574" s="115" t="s">
        <v>4706</v>
      </c>
      <c r="AM574" s="122"/>
      <c r="AN574" s="115">
        <v>3</v>
      </c>
      <c r="AO574" s="122"/>
      <c r="AP574" s="122"/>
    </row>
    <row r="575" spans="1:42" ht="92.25" customHeight="1">
      <c r="A575" s="24">
        <f t="shared" si="0"/>
        <v>574</v>
      </c>
      <c r="B575" s="50" t="s">
        <v>7742</v>
      </c>
      <c r="C575" s="50" t="s">
        <v>7743</v>
      </c>
      <c r="D575" s="50" t="s">
        <v>7744</v>
      </c>
      <c r="E575" s="50" t="s">
        <v>7745</v>
      </c>
      <c r="F575" s="49" t="s">
        <v>7746</v>
      </c>
      <c r="G575" s="50" t="s">
        <v>3180</v>
      </c>
      <c r="H575" s="50" t="s">
        <v>7743</v>
      </c>
      <c r="I575" s="50" t="s">
        <v>7743</v>
      </c>
      <c r="J575" s="50" t="s">
        <v>7747</v>
      </c>
      <c r="K575" s="50" t="s">
        <v>102</v>
      </c>
      <c r="L575" s="50" t="s">
        <v>102</v>
      </c>
      <c r="M575" s="50" t="s">
        <v>102</v>
      </c>
      <c r="N575" s="50" t="s">
        <v>102</v>
      </c>
      <c r="O575" s="50" t="s">
        <v>102</v>
      </c>
      <c r="P575" s="50" t="s">
        <v>102</v>
      </c>
      <c r="Q575" s="50" t="s">
        <v>102</v>
      </c>
      <c r="R575" s="50" t="s">
        <v>102</v>
      </c>
      <c r="S575" s="50">
        <v>2020</v>
      </c>
      <c r="T575" s="48" t="s">
        <v>4706</v>
      </c>
      <c r="U575" s="68"/>
      <c r="V575" s="114"/>
      <c r="W575" s="119">
        <v>2547000</v>
      </c>
      <c r="X575" s="118"/>
      <c r="Y575" s="115" t="s">
        <v>7794</v>
      </c>
      <c r="Z575" s="122"/>
      <c r="AA575" s="115" t="s">
        <v>73</v>
      </c>
      <c r="AB575" s="121" t="s">
        <v>7748</v>
      </c>
      <c r="AC575" s="122"/>
      <c r="AD575" s="122"/>
      <c r="AE575" s="119"/>
      <c r="AF575" s="115" t="s">
        <v>3198</v>
      </c>
      <c r="AG575" s="115"/>
      <c r="AH575" s="121"/>
      <c r="AI575" s="121"/>
      <c r="AJ575" s="122"/>
      <c r="AK575" s="115" t="s">
        <v>105</v>
      </c>
      <c r="AL575" s="115" t="s">
        <v>4706</v>
      </c>
      <c r="AM575" s="122"/>
      <c r="AN575" s="115">
        <v>6</v>
      </c>
      <c r="AO575" s="122"/>
      <c r="AP575" s="122"/>
    </row>
    <row r="576" spans="1:42" ht="92.25" customHeight="1">
      <c r="A576" s="24">
        <f t="shared" si="0"/>
        <v>575</v>
      </c>
      <c r="B576" s="50" t="s">
        <v>7751</v>
      </c>
      <c r="C576" s="50" t="s">
        <v>7752</v>
      </c>
      <c r="D576" s="50" t="s">
        <v>7753</v>
      </c>
      <c r="E576" s="50" t="s">
        <v>7754</v>
      </c>
      <c r="F576" s="50" t="s">
        <v>7755</v>
      </c>
      <c r="G576" s="50" t="s">
        <v>3180</v>
      </c>
      <c r="H576" s="50" t="s">
        <v>7752</v>
      </c>
      <c r="I576" s="50" t="s">
        <v>7752</v>
      </c>
      <c r="J576" s="50" t="s">
        <v>7756</v>
      </c>
      <c r="K576" s="50" t="s">
        <v>102</v>
      </c>
      <c r="L576" s="50" t="s">
        <v>102</v>
      </c>
      <c r="M576" s="50" t="s">
        <v>102</v>
      </c>
      <c r="N576" s="50" t="s">
        <v>102</v>
      </c>
      <c r="O576" s="50" t="s">
        <v>102</v>
      </c>
      <c r="P576" s="50" t="s">
        <v>102</v>
      </c>
      <c r="Q576" s="50" t="s">
        <v>102</v>
      </c>
      <c r="R576" s="50" t="s">
        <v>102</v>
      </c>
      <c r="S576" s="50">
        <v>2014</v>
      </c>
      <c r="T576" s="48" t="s">
        <v>4706</v>
      </c>
      <c r="U576" s="68">
        <v>2422000</v>
      </c>
      <c r="V576" s="113">
        <v>1065000</v>
      </c>
      <c r="W576" s="119">
        <v>200000</v>
      </c>
      <c r="X576" s="118"/>
      <c r="Y576" s="115" t="s">
        <v>7731</v>
      </c>
      <c r="Z576" s="122"/>
      <c r="AA576" s="115" t="s">
        <v>73</v>
      </c>
      <c r="AB576" s="121" t="s">
        <v>7748</v>
      </c>
      <c r="AC576" s="122"/>
      <c r="AD576" s="122"/>
      <c r="AE576" s="119"/>
      <c r="AF576" s="115" t="s">
        <v>3206</v>
      </c>
      <c r="AG576" s="115"/>
      <c r="AH576" s="121"/>
      <c r="AI576" s="121"/>
      <c r="AJ576" s="122"/>
      <c r="AK576" s="115" t="s">
        <v>105</v>
      </c>
      <c r="AL576" s="115" t="s">
        <v>4706</v>
      </c>
      <c r="AM576" s="122"/>
      <c r="AN576" s="115">
        <v>5</v>
      </c>
      <c r="AO576" s="122"/>
      <c r="AP576" s="115" t="s">
        <v>7759</v>
      </c>
    </row>
    <row r="577" spans="1:42" ht="92.25" customHeight="1">
      <c r="A577" s="24">
        <f t="shared" si="0"/>
        <v>576</v>
      </c>
      <c r="B577" s="50" t="s">
        <v>7760</v>
      </c>
      <c r="C577" s="50" t="s">
        <v>7761</v>
      </c>
      <c r="D577" s="50" t="s">
        <v>7762</v>
      </c>
      <c r="E577" s="50" t="s">
        <v>7763</v>
      </c>
      <c r="F577" s="49" t="s">
        <v>7764</v>
      </c>
      <c r="G577" s="50" t="s">
        <v>3180</v>
      </c>
      <c r="H577" s="50" t="s">
        <v>7761</v>
      </c>
      <c r="I577" s="50" t="s">
        <v>7761</v>
      </c>
      <c r="J577" s="50" t="s">
        <v>7765</v>
      </c>
      <c r="K577" s="50" t="s">
        <v>102</v>
      </c>
      <c r="L577" s="50" t="s">
        <v>102</v>
      </c>
      <c r="M577" s="50" t="s">
        <v>102</v>
      </c>
      <c r="N577" s="50" t="s">
        <v>102</v>
      </c>
      <c r="O577" s="50" t="s">
        <v>102</v>
      </c>
      <c r="P577" s="50" t="s">
        <v>102</v>
      </c>
      <c r="Q577" s="50" t="s">
        <v>102</v>
      </c>
      <c r="R577" s="50" t="s">
        <v>102</v>
      </c>
      <c r="S577" s="50">
        <v>2017</v>
      </c>
      <c r="T577" s="48" t="s">
        <v>4706</v>
      </c>
      <c r="U577" s="68">
        <v>4861800</v>
      </c>
      <c r="V577" s="113">
        <v>4539000</v>
      </c>
      <c r="W577" s="119">
        <v>5336000</v>
      </c>
      <c r="X577" s="118"/>
      <c r="Y577" s="115" t="s">
        <v>7731</v>
      </c>
      <c r="Z577" s="122"/>
      <c r="AA577" s="115" t="s">
        <v>73</v>
      </c>
      <c r="AB577" s="121" t="s">
        <v>7766</v>
      </c>
      <c r="AC577" s="122"/>
      <c r="AD577" s="122"/>
      <c r="AE577" s="119"/>
      <c r="AF577" s="115" t="s">
        <v>3198</v>
      </c>
      <c r="AG577" s="115"/>
      <c r="AH577" s="121"/>
      <c r="AI577" s="121"/>
      <c r="AJ577" s="122"/>
      <c r="AK577" s="115" t="s">
        <v>105</v>
      </c>
      <c r="AL577" s="115" t="s">
        <v>4706</v>
      </c>
      <c r="AM577" s="122"/>
      <c r="AN577" s="115">
        <v>3</v>
      </c>
      <c r="AO577" s="122"/>
      <c r="AP577" s="122"/>
    </row>
    <row r="578" spans="1:42" ht="92.25" customHeight="1">
      <c r="A578" s="24">
        <f t="shared" si="0"/>
        <v>577</v>
      </c>
      <c r="B578" s="50" t="s">
        <v>7768</v>
      </c>
      <c r="C578" s="50" t="s">
        <v>7769</v>
      </c>
      <c r="D578" s="50" t="s">
        <v>7770</v>
      </c>
      <c r="E578" s="50" t="s">
        <v>7771</v>
      </c>
      <c r="F578" s="49" t="s">
        <v>7772</v>
      </c>
      <c r="G578" s="50" t="s">
        <v>3180</v>
      </c>
      <c r="H578" s="50" t="s">
        <v>7769</v>
      </c>
      <c r="I578" s="50" t="s">
        <v>7769</v>
      </c>
      <c r="J578" s="50" t="s">
        <v>7773</v>
      </c>
      <c r="K578" s="50" t="s">
        <v>102</v>
      </c>
      <c r="L578" s="50" t="s">
        <v>102</v>
      </c>
      <c r="M578" s="50" t="s">
        <v>102</v>
      </c>
      <c r="N578" s="50" t="s">
        <v>102</v>
      </c>
      <c r="O578" s="50" t="s">
        <v>102</v>
      </c>
      <c r="P578" s="50" t="s">
        <v>102</v>
      </c>
      <c r="Q578" s="50" t="s">
        <v>102</v>
      </c>
      <c r="R578" s="50" t="s">
        <v>102</v>
      </c>
      <c r="S578" s="50">
        <v>2018</v>
      </c>
      <c r="T578" s="48" t="s">
        <v>4706</v>
      </c>
      <c r="U578" s="68">
        <v>1034000</v>
      </c>
      <c r="V578" s="114"/>
      <c r="W578" s="119" t="s">
        <v>102</v>
      </c>
      <c r="X578" s="118"/>
      <c r="Y578" s="115" t="s">
        <v>7731</v>
      </c>
      <c r="Z578" s="122"/>
      <c r="AA578" s="115" t="s">
        <v>73</v>
      </c>
      <c r="AB578" s="121" t="s">
        <v>7774</v>
      </c>
      <c r="AC578" s="122"/>
      <c r="AD578" s="122"/>
      <c r="AE578" s="119"/>
      <c r="AF578" s="115" t="s">
        <v>3198</v>
      </c>
      <c r="AG578" s="115" t="s">
        <v>7155</v>
      </c>
      <c r="AH578" s="121"/>
      <c r="AI578" s="121"/>
      <c r="AJ578" s="122"/>
      <c r="AK578" s="115" t="s">
        <v>105</v>
      </c>
      <c r="AL578" s="115" t="s">
        <v>4706</v>
      </c>
      <c r="AM578" s="122"/>
      <c r="AN578" s="115">
        <v>3</v>
      </c>
      <c r="AO578" s="122"/>
      <c r="AP578" s="122"/>
    </row>
    <row r="579" spans="1:42" ht="92.25" customHeight="1">
      <c r="A579" s="24">
        <f t="shared" si="0"/>
        <v>578</v>
      </c>
      <c r="B579" s="50" t="s">
        <v>7775</v>
      </c>
      <c r="C579" s="50" t="s">
        <v>7776</v>
      </c>
      <c r="D579" s="50" t="s">
        <v>7777</v>
      </c>
      <c r="E579" s="50" t="s">
        <v>7778</v>
      </c>
      <c r="F579" s="49" t="s">
        <v>7779</v>
      </c>
      <c r="G579" s="50" t="s">
        <v>3180</v>
      </c>
      <c r="H579" s="50" t="s">
        <v>7776</v>
      </c>
      <c r="I579" s="50" t="s">
        <v>7776</v>
      </c>
      <c r="J579" s="50" t="s">
        <v>7780</v>
      </c>
      <c r="K579" s="50" t="s">
        <v>102</v>
      </c>
      <c r="L579" s="50" t="s">
        <v>102</v>
      </c>
      <c r="M579" s="50" t="s">
        <v>102</v>
      </c>
      <c r="N579" s="50" t="s">
        <v>102</v>
      </c>
      <c r="O579" s="50" t="s">
        <v>102</v>
      </c>
      <c r="P579" s="50" t="s">
        <v>102</v>
      </c>
      <c r="Q579" s="50" t="s">
        <v>102</v>
      </c>
      <c r="R579" s="50" t="s">
        <v>102</v>
      </c>
      <c r="S579" s="50">
        <v>2019</v>
      </c>
      <c r="T579" s="48" t="s">
        <v>4706</v>
      </c>
      <c r="U579" s="68"/>
      <c r="V579" s="114"/>
      <c r="W579" s="66">
        <v>10718000</v>
      </c>
      <c r="X579" s="68"/>
      <c r="Y579" s="50" t="s">
        <v>7731</v>
      </c>
      <c r="Z579" s="55"/>
      <c r="AA579" s="50" t="s">
        <v>73</v>
      </c>
      <c r="AB579" s="67" t="s">
        <v>7781</v>
      </c>
      <c r="AC579" s="55"/>
      <c r="AD579" s="55"/>
      <c r="AE579" s="66"/>
      <c r="AF579" s="50" t="s">
        <v>3198</v>
      </c>
      <c r="AG579" s="50" t="s">
        <v>7782</v>
      </c>
      <c r="AH579" s="67"/>
      <c r="AI579" s="67"/>
      <c r="AJ579" s="55"/>
      <c r="AK579" s="50" t="s">
        <v>105</v>
      </c>
      <c r="AL579" s="50" t="s">
        <v>4706</v>
      </c>
      <c r="AM579" s="55"/>
      <c r="AN579" s="50">
        <v>4</v>
      </c>
      <c r="AO579" s="55"/>
      <c r="AP579" s="50" t="s">
        <v>7783</v>
      </c>
    </row>
    <row r="580" spans="1:42" ht="92.25" customHeight="1">
      <c r="A580" s="24">
        <f t="shared" si="0"/>
        <v>579</v>
      </c>
      <c r="B580" s="50" t="s">
        <v>7784</v>
      </c>
      <c r="C580" s="50" t="s">
        <v>7785</v>
      </c>
      <c r="D580" s="50" t="s">
        <v>7786</v>
      </c>
      <c r="E580" s="50" t="s">
        <v>7787</v>
      </c>
      <c r="F580" s="49" t="s">
        <v>7788</v>
      </c>
      <c r="G580" s="50" t="s">
        <v>3180</v>
      </c>
      <c r="H580" s="50" t="s">
        <v>7785</v>
      </c>
      <c r="I580" s="50" t="s">
        <v>7785</v>
      </c>
      <c r="J580" s="50" t="s">
        <v>7789</v>
      </c>
      <c r="K580" s="50" t="s">
        <v>102</v>
      </c>
      <c r="L580" s="50" t="s">
        <v>102</v>
      </c>
      <c r="M580" s="50" t="s">
        <v>102</v>
      </c>
      <c r="N580" s="50" t="s">
        <v>102</v>
      </c>
      <c r="O580" s="50" t="s">
        <v>102</v>
      </c>
      <c r="P580" s="50" t="s">
        <v>102</v>
      </c>
      <c r="Q580" s="50" t="s">
        <v>102</v>
      </c>
      <c r="R580" s="50" t="s">
        <v>102</v>
      </c>
      <c r="S580" s="50">
        <v>2018</v>
      </c>
      <c r="T580" s="48" t="s">
        <v>4706</v>
      </c>
      <c r="U580" s="68">
        <v>1455000</v>
      </c>
      <c r="V580" s="113">
        <v>6495000</v>
      </c>
      <c r="W580" s="66" t="s">
        <v>7790</v>
      </c>
      <c r="X580" s="68"/>
      <c r="Y580" s="50" t="s">
        <v>7731</v>
      </c>
      <c r="Z580" s="55"/>
      <c r="AA580" s="50" t="s">
        <v>73</v>
      </c>
      <c r="AB580" s="67" t="s">
        <v>7732</v>
      </c>
      <c r="AC580" s="55"/>
      <c r="AD580" s="55"/>
      <c r="AE580" s="66"/>
      <c r="AF580" s="50" t="s">
        <v>3198</v>
      </c>
      <c r="AG580" s="50" t="s">
        <v>7047</v>
      </c>
      <c r="AH580" s="67"/>
      <c r="AI580" s="67"/>
      <c r="AJ580" s="55"/>
      <c r="AK580" s="50" t="s">
        <v>105</v>
      </c>
      <c r="AL580" s="50" t="s">
        <v>4706</v>
      </c>
      <c r="AM580" s="55"/>
      <c r="AN580" s="50">
        <v>5</v>
      </c>
      <c r="AO580" s="55"/>
      <c r="AP580" s="50" t="s">
        <v>7791</v>
      </c>
    </row>
    <row r="581" spans="1:42" ht="92.25" customHeight="1">
      <c r="A581" s="24">
        <f t="shared" si="0"/>
        <v>580</v>
      </c>
      <c r="B581" s="50" t="s">
        <v>7792</v>
      </c>
      <c r="C581" s="50" t="s">
        <v>7793</v>
      </c>
      <c r="D581" s="50" t="s">
        <v>1102</v>
      </c>
      <c r="E581" s="50" t="s">
        <v>1100</v>
      </c>
      <c r="F581" s="49" t="s">
        <v>1103</v>
      </c>
      <c r="G581" s="50" t="s">
        <v>3180</v>
      </c>
      <c r="H581" s="50" t="s">
        <v>7793</v>
      </c>
      <c r="I581" s="50" t="s">
        <v>7793</v>
      </c>
      <c r="J581" s="50" t="s">
        <v>1104</v>
      </c>
      <c r="K581" s="50" t="s">
        <v>102</v>
      </c>
      <c r="L581" s="50" t="s">
        <v>102</v>
      </c>
      <c r="M581" s="50" t="s">
        <v>102</v>
      </c>
      <c r="N581" s="50" t="s">
        <v>102</v>
      </c>
      <c r="O581" s="50" t="s">
        <v>102</v>
      </c>
      <c r="P581" s="50" t="s">
        <v>102</v>
      </c>
      <c r="Q581" s="50" t="s">
        <v>102</v>
      </c>
      <c r="R581" s="50" t="s">
        <v>102</v>
      </c>
      <c r="S581" s="50">
        <v>2017</v>
      </c>
      <c r="T581" s="48" t="s">
        <v>4706</v>
      </c>
      <c r="U581" s="68">
        <v>10080000</v>
      </c>
      <c r="V581" s="113">
        <v>300000</v>
      </c>
      <c r="W581" s="66">
        <v>576000</v>
      </c>
      <c r="X581" s="68"/>
      <c r="Y581" s="50" t="s">
        <v>7794</v>
      </c>
      <c r="Z581" s="55"/>
      <c r="AA581" s="50" t="s">
        <v>73</v>
      </c>
      <c r="AB581" s="67" t="s">
        <v>7795</v>
      </c>
      <c r="AC581" s="60" t="s">
        <v>102</v>
      </c>
      <c r="AD581" s="60"/>
      <c r="AE581" s="66"/>
      <c r="AF581" s="50" t="s">
        <v>3198</v>
      </c>
      <c r="AG581" s="50" t="s">
        <v>7796</v>
      </c>
      <c r="AH581" s="67" t="s">
        <v>7797</v>
      </c>
      <c r="AI581" s="67"/>
      <c r="AJ581" s="50">
        <v>500</v>
      </c>
      <c r="AK581" s="50" t="s">
        <v>105</v>
      </c>
      <c r="AL581" s="50" t="s">
        <v>4706</v>
      </c>
      <c r="AM581" s="55"/>
      <c r="AN581" s="50">
        <v>3</v>
      </c>
      <c r="AO581" s="55"/>
      <c r="AP581" s="55"/>
    </row>
    <row r="582" spans="1:42" ht="92.25" customHeight="1">
      <c r="A582" s="24">
        <f t="shared" si="0"/>
        <v>581</v>
      </c>
      <c r="B582" s="50" t="s">
        <v>7798</v>
      </c>
      <c r="C582" s="50" t="s">
        <v>7799</v>
      </c>
      <c r="D582" s="50" t="s">
        <v>7800</v>
      </c>
      <c r="E582" s="50" t="s">
        <v>7801</v>
      </c>
      <c r="F582" s="49" t="s">
        <v>7802</v>
      </c>
      <c r="G582" s="50" t="s">
        <v>3193</v>
      </c>
      <c r="H582" s="50" t="s">
        <v>7799</v>
      </c>
      <c r="I582" s="50" t="s">
        <v>7799</v>
      </c>
      <c r="J582" s="50" t="s">
        <v>7803</v>
      </c>
      <c r="K582" s="50" t="s">
        <v>102</v>
      </c>
      <c r="L582" s="50" t="s">
        <v>102</v>
      </c>
      <c r="M582" s="50" t="s">
        <v>102</v>
      </c>
      <c r="N582" s="50" t="s">
        <v>102</v>
      </c>
      <c r="O582" s="50" t="s">
        <v>102</v>
      </c>
      <c r="P582" s="50" t="s">
        <v>102</v>
      </c>
      <c r="Q582" s="50" t="s">
        <v>102</v>
      </c>
      <c r="R582" s="50" t="s">
        <v>102</v>
      </c>
      <c r="S582" s="50">
        <v>2016</v>
      </c>
      <c r="T582" s="48" t="s">
        <v>4706</v>
      </c>
      <c r="U582" s="68">
        <v>364450</v>
      </c>
      <c r="V582" s="113">
        <v>1553500</v>
      </c>
      <c r="W582" s="66" t="s">
        <v>102</v>
      </c>
      <c r="X582" s="68"/>
      <c r="Y582" s="50" t="s">
        <v>7794</v>
      </c>
      <c r="Z582" s="55"/>
      <c r="AA582" s="50" t="s">
        <v>73</v>
      </c>
      <c r="AB582" s="67" t="s">
        <v>7774</v>
      </c>
      <c r="AC582" s="55"/>
      <c r="AD582" s="55"/>
      <c r="AE582" s="66"/>
      <c r="AF582" s="50" t="s">
        <v>3198</v>
      </c>
      <c r="AG582" s="50" t="s">
        <v>7804</v>
      </c>
      <c r="AH582" s="67" t="s">
        <v>7805</v>
      </c>
      <c r="AI582" s="67"/>
      <c r="AJ582" s="55"/>
      <c r="AK582" s="50" t="s">
        <v>7806</v>
      </c>
      <c r="AL582" s="50" t="s">
        <v>4706</v>
      </c>
      <c r="AM582" s="55"/>
      <c r="AN582" s="50">
        <v>5</v>
      </c>
      <c r="AO582" s="55"/>
      <c r="AP582" s="55"/>
    </row>
    <row r="583" spans="1:42" ht="92.25" customHeight="1">
      <c r="A583" s="24">
        <f t="shared" si="0"/>
        <v>582</v>
      </c>
      <c r="B583" s="50" t="s">
        <v>11436</v>
      </c>
      <c r="C583" s="50" t="s">
        <v>11437</v>
      </c>
      <c r="D583" s="50" t="s">
        <v>11438</v>
      </c>
      <c r="E583" s="50" t="s">
        <v>2503</v>
      </c>
      <c r="F583" s="49" t="s">
        <v>11439</v>
      </c>
      <c r="G583" s="50" t="s">
        <v>3180</v>
      </c>
      <c r="H583" s="50" t="s">
        <v>11437</v>
      </c>
      <c r="I583" s="50" t="s">
        <v>11437</v>
      </c>
      <c r="J583" s="50" t="s">
        <v>11440</v>
      </c>
      <c r="K583" s="50" t="s">
        <v>102</v>
      </c>
      <c r="L583" s="50" t="s">
        <v>102</v>
      </c>
      <c r="M583" s="50" t="s">
        <v>102</v>
      </c>
      <c r="N583" s="50" t="s">
        <v>102</v>
      </c>
      <c r="O583" s="50" t="s">
        <v>102</v>
      </c>
      <c r="P583" s="50" t="s">
        <v>102</v>
      </c>
      <c r="Q583" s="50" t="s">
        <v>102</v>
      </c>
      <c r="R583" s="50" t="s">
        <v>102</v>
      </c>
      <c r="S583" s="50">
        <v>2017</v>
      </c>
      <c r="T583" s="48" t="s">
        <v>4706</v>
      </c>
      <c r="U583" s="68">
        <v>264200</v>
      </c>
      <c r="V583" s="114"/>
      <c r="W583" s="66" t="s">
        <v>102</v>
      </c>
      <c r="X583" s="68"/>
      <c r="Y583" s="50" t="s">
        <v>7794</v>
      </c>
      <c r="Z583" s="55"/>
      <c r="AA583" s="50" t="s">
        <v>73</v>
      </c>
      <c r="AB583" s="67" t="s">
        <v>7774</v>
      </c>
      <c r="AC583" s="55"/>
      <c r="AD583" s="55"/>
      <c r="AE583" s="66"/>
      <c r="AF583" s="50" t="s">
        <v>3198</v>
      </c>
      <c r="AG583" s="50" t="s">
        <v>7882</v>
      </c>
      <c r="AH583" s="67"/>
      <c r="AI583" s="67"/>
      <c r="AJ583" s="55"/>
      <c r="AK583" s="50" t="s">
        <v>105</v>
      </c>
      <c r="AL583" s="50" t="s">
        <v>4706</v>
      </c>
      <c r="AM583" s="55"/>
      <c r="AN583" s="50">
        <v>4</v>
      </c>
      <c r="AO583" s="55"/>
      <c r="AP583" s="55"/>
    </row>
    <row r="584" spans="1:42" ht="92.25" customHeight="1">
      <c r="A584" s="24">
        <f t="shared" si="0"/>
        <v>583</v>
      </c>
      <c r="B584" s="50" t="s">
        <v>7807</v>
      </c>
      <c r="C584" s="50" t="s">
        <v>6485</v>
      </c>
      <c r="D584" s="50" t="s">
        <v>7808</v>
      </c>
      <c r="E584" s="50" t="s">
        <v>7809</v>
      </c>
      <c r="F584" s="49" t="s">
        <v>7810</v>
      </c>
      <c r="G584" s="50" t="s">
        <v>3180</v>
      </c>
      <c r="H584" s="50" t="s">
        <v>6485</v>
      </c>
      <c r="I584" s="50" t="s">
        <v>6485</v>
      </c>
      <c r="J584" s="50" t="s">
        <v>7811</v>
      </c>
      <c r="K584" s="50" t="s">
        <v>102</v>
      </c>
      <c r="L584" s="50" t="s">
        <v>7812</v>
      </c>
      <c r="M584" s="50" t="s">
        <v>102</v>
      </c>
      <c r="N584" s="50" t="s">
        <v>11441</v>
      </c>
      <c r="O584" s="50" t="s">
        <v>102</v>
      </c>
      <c r="P584" s="50" t="s">
        <v>102</v>
      </c>
      <c r="Q584" s="50" t="s">
        <v>102</v>
      </c>
      <c r="R584" s="50" t="s">
        <v>102</v>
      </c>
      <c r="S584" s="50">
        <v>2015</v>
      </c>
      <c r="T584" s="48" t="s">
        <v>4706</v>
      </c>
      <c r="U584" s="68"/>
      <c r="V584" s="113">
        <v>1481000</v>
      </c>
      <c r="W584" s="66">
        <v>216000</v>
      </c>
      <c r="X584" s="68"/>
      <c r="Y584" s="50" t="s">
        <v>7731</v>
      </c>
      <c r="Z584" s="55"/>
      <c r="AA584" s="50" t="s">
        <v>73</v>
      </c>
      <c r="AB584" s="67" t="s">
        <v>7732</v>
      </c>
      <c r="AC584" s="55"/>
      <c r="AD584" s="55"/>
      <c r="AE584" s="66"/>
      <c r="AF584" s="50" t="s">
        <v>3198</v>
      </c>
      <c r="AG584" s="50" t="s">
        <v>7814</v>
      </c>
      <c r="AH584" s="67"/>
      <c r="AI584" s="67"/>
      <c r="AJ584" s="55"/>
      <c r="AK584" s="50" t="s">
        <v>105</v>
      </c>
      <c r="AL584" s="50" t="s">
        <v>4706</v>
      </c>
      <c r="AM584" s="55"/>
      <c r="AN584" s="50">
        <v>3</v>
      </c>
      <c r="AO584" s="55"/>
      <c r="AP584" s="55"/>
    </row>
    <row r="585" spans="1:42" ht="92.25" customHeight="1">
      <c r="A585" s="24">
        <f t="shared" si="0"/>
        <v>584</v>
      </c>
      <c r="B585" s="50" t="s">
        <v>7815</v>
      </c>
      <c r="C585" s="50" t="s">
        <v>7816</v>
      </c>
      <c r="D585" s="50" t="s">
        <v>7817</v>
      </c>
      <c r="E585" s="50" t="s">
        <v>7818</v>
      </c>
      <c r="F585" s="50" t="s">
        <v>102</v>
      </c>
      <c r="G585" s="50" t="s">
        <v>3180</v>
      </c>
      <c r="H585" s="50" t="s">
        <v>7816</v>
      </c>
      <c r="I585" s="50" t="s">
        <v>7816</v>
      </c>
      <c r="J585" s="50" t="s">
        <v>7819</v>
      </c>
      <c r="K585" s="50" t="s">
        <v>102</v>
      </c>
      <c r="L585" s="50" t="s">
        <v>102</v>
      </c>
      <c r="M585" s="50" t="s">
        <v>102</v>
      </c>
      <c r="N585" s="50" t="s">
        <v>102</v>
      </c>
      <c r="O585" s="50" t="s">
        <v>102</v>
      </c>
      <c r="P585" s="50" t="s">
        <v>102</v>
      </c>
      <c r="Q585" s="50" t="s">
        <v>102</v>
      </c>
      <c r="R585" s="55"/>
      <c r="S585" s="50">
        <v>2017</v>
      </c>
      <c r="T585" s="48" t="s">
        <v>4706</v>
      </c>
      <c r="U585" s="68">
        <v>300000</v>
      </c>
      <c r="V585" s="113">
        <v>300000</v>
      </c>
      <c r="W585" s="66">
        <v>275000</v>
      </c>
      <c r="X585" s="68"/>
      <c r="Y585" s="50" t="s">
        <v>7794</v>
      </c>
      <c r="Z585" s="55"/>
      <c r="AA585" s="50" t="s">
        <v>73</v>
      </c>
      <c r="AB585" s="67" t="s">
        <v>7732</v>
      </c>
      <c r="AC585" s="55"/>
      <c r="AD585" s="55"/>
      <c r="AE585" s="66"/>
      <c r="AF585" s="50" t="s">
        <v>3186</v>
      </c>
      <c r="AG585" s="50"/>
      <c r="AH585" s="67"/>
      <c r="AI585" s="67"/>
      <c r="AJ585" s="55"/>
      <c r="AK585" s="50" t="s">
        <v>105</v>
      </c>
      <c r="AL585" s="50" t="s">
        <v>4706</v>
      </c>
      <c r="AM585" s="55"/>
      <c r="AN585" s="50">
        <v>4</v>
      </c>
      <c r="AO585" s="55"/>
      <c r="AP585" s="55"/>
    </row>
    <row r="586" spans="1:42" ht="92.25" customHeight="1">
      <c r="A586" s="24">
        <f t="shared" si="0"/>
        <v>585</v>
      </c>
      <c r="B586" s="50" t="s">
        <v>7821</v>
      </c>
      <c r="C586" s="50" t="s">
        <v>7822</v>
      </c>
      <c r="D586" s="50" t="s">
        <v>7823</v>
      </c>
      <c r="E586" s="50" t="s">
        <v>7824</v>
      </c>
      <c r="F586" s="49" t="s">
        <v>7825</v>
      </c>
      <c r="G586" s="50" t="s">
        <v>3180</v>
      </c>
      <c r="H586" s="50" t="s">
        <v>7822</v>
      </c>
      <c r="I586" s="50" t="s">
        <v>7822</v>
      </c>
      <c r="J586" s="50" t="s">
        <v>7826</v>
      </c>
      <c r="K586" s="50" t="s">
        <v>102</v>
      </c>
      <c r="L586" s="50" t="s">
        <v>102</v>
      </c>
      <c r="M586" s="50" t="s">
        <v>102</v>
      </c>
      <c r="N586" s="50" t="s">
        <v>102</v>
      </c>
      <c r="O586" s="50" t="s">
        <v>102</v>
      </c>
      <c r="P586" s="50" t="s">
        <v>102</v>
      </c>
      <c r="Q586" s="50" t="s">
        <v>102</v>
      </c>
      <c r="R586" s="55"/>
      <c r="S586" s="50">
        <v>2019</v>
      </c>
      <c r="T586" s="48" t="s">
        <v>4706</v>
      </c>
      <c r="U586" s="68"/>
      <c r="V586" s="113">
        <v>920000</v>
      </c>
      <c r="W586" s="66">
        <v>925000</v>
      </c>
      <c r="X586" s="68"/>
      <c r="Y586" s="50" t="s">
        <v>7731</v>
      </c>
      <c r="Z586" s="55"/>
      <c r="AA586" s="50" t="s">
        <v>73</v>
      </c>
      <c r="AB586" s="67" t="s">
        <v>4769</v>
      </c>
      <c r="AC586" s="55"/>
      <c r="AD586" s="55"/>
      <c r="AE586" s="66"/>
      <c r="AF586" s="50" t="s">
        <v>3186</v>
      </c>
      <c r="AG586" s="50" t="s">
        <v>7827</v>
      </c>
      <c r="AH586" s="67" t="s">
        <v>7828</v>
      </c>
      <c r="AI586" s="67"/>
      <c r="AJ586" s="55"/>
      <c r="AK586" s="50" t="s">
        <v>105</v>
      </c>
      <c r="AL586" s="50" t="s">
        <v>4706</v>
      </c>
      <c r="AM586" s="55"/>
      <c r="AN586" s="50">
        <v>4</v>
      </c>
      <c r="AO586" s="55"/>
      <c r="AP586" s="55"/>
    </row>
    <row r="587" spans="1:42" ht="92.25" customHeight="1">
      <c r="A587" s="24">
        <f t="shared" si="0"/>
        <v>586</v>
      </c>
      <c r="B587" s="50" t="s">
        <v>7830</v>
      </c>
      <c r="C587" s="50" t="s">
        <v>7831</v>
      </c>
      <c r="D587" s="50" t="s">
        <v>7832</v>
      </c>
      <c r="E587" s="49" t="s">
        <v>7833</v>
      </c>
      <c r="F587" s="49" t="s">
        <v>7834</v>
      </c>
      <c r="G587" s="50" t="s">
        <v>3180</v>
      </c>
      <c r="H587" s="50" t="s">
        <v>7831</v>
      </c>
      <c r="I587" s="50" t="s">
        <v>7831</v>
      </c>
      <c r="J587" s="50" t="s">
        <v>7835</v>
      </c>
      <c r="K587" s="50" t="s">
        <v>102</v>
      </c>
      <c r="L587" s="50" t="s">
        <v>102</v>
      </c>
      <c r="M587" s="50" t="s">
        <v>102</v>
      </c>
      <c r="N587" s="50" t="s">
        <v>102</v>
      </c>
      <c r="O587" s="50" t="s">
        <v>102</v>
      </c>
      <c r="P587" s="50" t="s">
        <v>102</v>
      </c>
      <c r="Q587" s="50" t="s">
        <v>102</v>
      </c>
      <c r="R587" s="50" t="s">
        <v>102</v>
      </c>
      <c r="S587" s="50">
        <v>2018</v>
      </c>
      <c r="T587" s="48" t="s">
        <v>4706</v>
      </c>
      <c r="U587" s="68"/>
      <c r="V587" s="114"/>
      <c r="W587" s="66">
        <v>380000</v>
      </c>
      <c r="X587" s="68"/>
      <c r="Y587" s="50" t="s">
        <v>7731</v>
      </c>
      <c r="Z587" s="55"/>
      <c r="AA587" s="50" t="s">
        <v>73</v>
      </c>
      <c r="AB587" s="67" t="s">
        <v>7732</v>
      </c>
      <c r="AC587" s="55"/>
      <c r="AD587" s="55"/>
      <c r="AE587" s="66"/>
      <c r="AF587" s="50" t="s">
        <v>3198</v>
      </c>
      <c r="AG587" s="50" t="s">
        <v>7836</v>
      </c>
      <c r="AH587" s="67" t="s">
        <v>7837</v>
      </c>
      <c r="AI587" s="67"/>
      <c r="AJ587" s="55"/>
      <c r="AK587" s="50" t="s">
        <v>105</v>
      </c>
      <c r="AL587" s="50" t="s">
        <v>4706</v>
      </c>
      <c r="AM587" s="55"/>
      <c r="AN587" s="50">
        <v>4</v>
      </c>
      <c r="AO587" s="55"/>
      <c r="AP587" s="50" t="s">
        <v>7838</v>
      </c>
    </row>
    <row r="588" spans="1:42" ht="92.25" customHeight="1">
      <c r="A588" s="24">
        <f t="shared" si="0"/>
        <v>587</v>
      </c>
      <c r="B588" s="50" t="s">
        <v>7839</v>
      </c>
      <c r="C588" s="50" t="s">
        <v>7840</v>
      </c>
      <c r="D588" s="50" t="s">
        <v>7841</v>
      </c>
      <c r="E588" s="50" t="s">
        <v>7842</v>
      </c>
      <c r="F588" s="49" t="s">
        <v>7843</v>
      </c>
      <c r="G588" s="50" t="s">
        <v>3180</v>
      </c>
      <c r="H588" s="50" t="s">
        <v>7840</v>
      </c>
      <c r="I588" s="50" t="s">
        <v>7840</v>
      </c>
      <c r="J588" s="50" t="s">
        <v>7844</v>
      </c>
      <c r="K588" s="50" t="s">
        <v>102</v>
      </c>
      <c r="L588" s="50" t="s">
        <v>7845</v>
      </c>
      <c r="M588" s="50" t="s">
        <v>102</v>
      </c>
      <c r="N588" s="50" t="s">
        <v>102</v>
      </c>
      <c r="O588" s="50" t="s">
        <v>102</v>
      </c>
      <c r="P588" s="50" t="s">
        <v>102</v>
      </c>
      <c r="Q588" s="50" t="s">
        <v>102</v>
      </c>
      <c r="R588" s="50" t="s">
        <v>102</v>
      </c>
      <c r="S588" s="50">
        <v>2019</v>
      </c>
      <c r="T588" s="48" t="s">
        <v>4706</v>
      </c>
      <c r="U588" s="68"/>
      <c r="V588" s="113">
        <v>80000</v>
      </c>
      <c r="W588" s="66">
        <v>528000</v>
      </c>
      <c r="X588" s="68"/>
      <c r="Y588" s="50" t="s">
        <v>7731</v>
      </c>
      <c r="Z588" s="55"/>
      <c r="AA588" s="50" t="s">
        <v>73</v>
      </c>
      <c r="AB588" s="67" t="s">
        <v>4721</v>
      </c>
      <c r="AC588" s="60" t="s">
        <v>102</v>
      </c>
      <c r="AD588" s="60"/>
      <c r="AE588" s="66" t="s">
        <v>102</v>
      </c>
      <c r="AF588" s="50" t="s">
        <v>3198</v>
      </c>
      <c r="AG588" s="50"/>
      <c r="AH588" s="67"/>
      <c r="AI588" s="67"/>
      <c r="AJ588" s="55"/>
      <c r="AK588" s="50" t="s">
        <v>105</v>
      </c>
      <c r="AL588" s="50" t="s">
        <v>4706</v>
      </c>
      <c r="AM588" s="55"/>
      <c r="AN588" s="50">
        <v>5</v>
      </c>
      <c r="AO588" s="55"/>
      <c r="AP588" s="50" t="s">
        <v>7847</v>
      </c>
    </row>
    <row r="589" spans="1:42" ht="92.25" customHeight="1">
      <c r="A589" s="24">
        <f t="shared" si="0"/>
        <v>588</v>
      </c>
      <c r="B589" s="50" t="s">
        <v>7848</v>
      </c>
      <c r="C589" s="50" t="s">
        <v>7849</v>
      </c>
      <c r="D589" s="50" t="s">
        <v>7850</v>
      </c>
      <c r="E589" s="50" t="s">
        <v>7851</v>
      </c>
      <c r="F589" s="49" t="s">
        <v>7852</v>
      </c>
      <c r="G589" s="50" t="s">
        <v>3180</v>
      </c>
      <c r="H589" s="50" t="s">
        <v>7849</v>
      </c>
      <c r="I589" s="50" t="s">
        <v>7849</v>
      </c>
      <c r="J589" s="50" t="s">
        <v>7853</v>
      </c>
      <c r="K589" s="50" t="s">
        <v>102</v>
      </c>
      <c r="L589" s="50" t="s">
        <v>102</v>
      </c>
      <c r="M589" s="50" t="s">
        <v>102</v>
      </c>
      <c r="N589" s="50" t="s">
        <v>102</v>
      </c>
      <c r="O589" s="50" t="s">
        <v>102</v>
      </c>
      <c r="P589" s="50" t="s">
        <v>102</v>
      </c>
      <c r="Q589" s="50" t="s">
        <v>102</v>
      </c>
      <c r="R589" s="50" t="s">
        <v>102</v>
      </c>
      <c r="S589" s="50">
        <v>2017</v>
      </c>
      <c r="T589" s="48" t="s">
        <v>4706</v>
      </c>
      <c r="U589" s="68"/>
      <c r="V589" s="113">
        <v>5410000</v>
      </c>
      <c r="W589" s="66">
        <v>610000</v>
      </c>
      <c r="X589" s="68"/>
      <c r="Y589" s="50" t="s">
        <v>7794</v>
      </c>
      <c r="Z589" s="55"/>
      <c r="AA589" s="50" t="s">
        <v>73</v>
      </c>
      <c r="AB589" s="67" t="s">
        <v>4769</v>
      </c>
      <c r="AC589" s="55"/>
      <c r="AD589" s="55"/>
      <c r="AE589" s="66"/>
      <c r="AF589" s="50" t="s">
        <v>3198</v>
      </c>
      <c r="AG589" s="50" t="s">
        <v>4793</v>
      </c>
      <c r="AH589" s="67"/>
      <c r="AI589" s="67"/>
      <c r="AJ589" s="55"/>
      <c r="AK589" s="50" t="s">
        <v>105</v>
      </c>
      <c r="AL589" s="50" t="s">
        <v>4706</v>
      </c>
      <c r="AM589" s="55"/>
      <c r="AN589" s="50">
        <v>4</v>
      </c>
      <c r="AO589" s="55"/>
      <c r="AP589" s="55"/>
    </row>
    <row r="590" spans="1:42" ht="92.25" customHeight="1">
      <c r="A590" s="24">
        <f t="shared" si="0"/>
        <v>589</v>
      </c>
      <c r="B590" s="50" t="s">
        <v>7854</v>
      </c>
      <c r="C590" s="50" t="s">
        <v>7855</v>
      </c>
      <c r="D590" s="50" t="s">
        <v>7856</v>
      </c>
      <c r="E590" s="50" t="s">
        <v>7857</v>
      </c>
      <c r="F590" s="49" t="s">
        <v>7858</v>
      </c>
      <c r="G590" s="50" t="s">
        <v>3193</v>
      </c>
      <c r="H590" s="50" t="s">
        <v>7855</v>
      </c>
      <c r="I590" s="50" t="s">
        <v>7855</v>
      </c>
      <c r="J590" s="50" t="s">
        <v>7859</v>
      </c>
      <c r="K590" s="50" t="s">
        <v>102</v>
      </c>
      <c r="L590" s="50" t="s">
        <v>102</v>
      </c>
      <c r="M590" s="50" t="s">
        <v>102</v>
      </c>
      <c r="N590" s="50" t="s">
        <v>102</v>
      </c>
      <c r="O590" s="50" t="s">
        <v>102</v>
      </c>
      <c r="P590" s="50" t="s">
        <v>102</v>
      </c>
      <c r="Q590" s="50" t="s">
        <v>102</v>
      </c>
      <c r="R590" s="50" t="s">
        <v>102</v>
      </c>
      <c r="S590" s="50">
        <v>2016</v>
      </c>
      <c r="T590" s="48" t="s">
        <v>4706</v>
      </c>
      <c r="U590" s="68">
        <v>2485000</v>
      </c>
      <c r="V590" s="113">
        <v>1090000</v>
      </c>
      <c r="W590" s="66" t="s">
        <v>102</v>
      </c>
      <c r="X590" s="68"/>
      <c r="Y590" s="50" t="s">
        <v>7731</v>
      </c>
      <c r="Z590" s="55"/>
      <c r="AA590" s="50" t="s">
        <v>73</v>
      </c>
      <c r="AB590" s="67" t="s">
        <v>7795</v>
      </c>
      <c r="AC590" s="55"/>
      <c r="AD590" s="55"/>
      <c r="AE590" s="66"/>
      <c r="AF590" s="50" t="s">
        <v>3186</v>
      </c>
      <c r="AG590" s="50" t="s">
        <v>7860</v>
      </c>
      <c r="AH590" s="67"/>
      <c r="AI590" s="67"/>
      <c r="AJ590" s="55"/>
      <c r="AK590" s="50" t="s">
        <v>105</v>
      </c>
      <c r="AL590" s="50" t="s">
        <v>4706</v>
      </c>
      <c r="AM590" s="55"/>
      <c r="AN590" s="50">
        <v>5</v>
      </c>
      <c r="AO590" s="55"/>
      <c r="AP590" s="55"/>
    </row>
    <row r="591" spans="1:42" ht="92.25" customHeight="1">
      <c r="A591" s="24">
        <f t="shared" si="0"/>
        <v>590</v>
      </c>
      <c r="B591" s="50" t="s">
        <v>7862</v>
      </c>
      <c r="C591" s="50" t="s">
        <v>7863</v>
      </c>
      <c r="D591" s="50" t="s">
        <v>7864</v>
      </c>
      <c r="E591" s="50" t="s">
        <v>7865</v>
      </c>
      <c r="F591" s="49" t="s">
        <v>7866</v>
      </c>
      <c r="G591" s="50" t="s">
        <v>3180</v>
      </c>
      <c r="H591" s="50" t="s">
        <v>7863</v>
      </c>
      <c r="I591" s="50" t="s">
        <v>7863</v>
      </c>
      <c r="J591" s="50" t="s">
        <v>7867</v>
      </c>
      <c r="K591" s="50" t="s">
        <v>102</v>
      </c>
      <c r="L591" s="50" t="s">
        <v>102</v>
      </c>
      <c r="M591" s="50" t="s">
        <v>102</v>
      </c>
      <c r="N591" s="50" t="s">
        <v>102</v>
      </c>
      <c r="O591" s="50" t="s">
        <v>102</v>
      </c>
      <c r="P591" s="50" t="s">
        <v>102</v>
      </c>
      <c r="Q591" s="50" t="s">
        <v>102</v>
      </c>
      <c r="R591" s="50" t="s">
        <v>102</v>
      </c>
      <c r="S591" s="50">
        <v>2019</v>
      </c>
      <c r="T591" s="48" t="s">
        <v>4706</v>
      </c>
      <c r="U591" s="68"/>
      <c r="V591" s="113">
        <v>1929000</v>
      </c>
      <c r="W591" s="66">
        <v>13920000</v>
      </c>
      <c r="X591" s="68"/>
      <c r="Y591" s="50" t="s">
        <v>7794</v>
      </c>
      <c r="Z591" s="55"/>
      <c r="AA591" s="50" t="s">
        <v>73</v>
      </c>
      <c r="AB591" s="67" t="s">
        <v>7739</v>
      </c>
      <c r="AC591" s="55"/>
      <c r="AD591" s="55"/>
      <c r="AE591" s="66"/>
      <c r="AF591" s="50" t="s">
        <v>3198</v>
      </c>
      <c r="AG591" s="50" t="s">
        <v>7868</v>
      </c>
      <c r="AH591" s="67"/>
      <c r="AI591" s="67"/>
      <c r="AJ591" s="55"/>
      <c r="AK591" s="50" t="s">
        <v>105</v>
      </c>
      <c r="AL591" s="50" t="s">
        <v>4706</v>
      </c>
      <c r="AM591" s="55"/>
      <c r="AN591" s="50">
        <v>3</v>
      </c>
      <c r="AO591" s="55"/>
      <c r="AP591" s="55"/>
    </row>
    <row r="592" spans="1:42" ht="92.25" customHeight="1">
      <c r="A592" s="24">
        <f t="shared" si="0"/>
        <v>591</v>
      </c>
      <c r="B592" s="50" t="s">
        <v>7869</v>
      </c>
      <c r="C592" s="50" t="s">
        <v>7870</v>
      </c>
      <c r="D592" s="50" t="s">
        <v>7871</v>
      </c>
      <c r="E592" s="50" t="s">
        <v>7872</v>
      </c>
      <c r="F592" s="49" t="s">
        <v>7873</v>
      </c>
      <c r="G592" s="50" t="s">
        <v>3180</v>
      </c>
      <c r="H592" s="50" t="s">
        <v>7870</v>
      </c>
      <c r="I592" s="50" t="s">
        <v>7870</v>
      </c>
      <c r="J592" s="50" t="s">
        <v>7874</v>
      </c>
      <c r="K592" s="50" t="s">
        <v>102</v>
      </c>
      <c r="L592" s="50" t="s">
        <v>102</v>
      </c>
      <c r="M592" s="50" t="s">
        <v>102</v>
      </c>
      <c r="N592" s="50" t="s">
        <v>102</v>
      </c>
      <c r="O592" s="50" t="s">
        <v>102</v>
      </c>
      <c r="P592" s="50" t="s">
        <v>102</v>
      </c>
      <c r="Q592" s="50" t="s">
        <v>102</v>
      </c>
      <c r="R592" s="50" t="s">
        <v>102</v>
      </c>
      <c r="S592" s="50">
        <v>2011</v>
      </c>
      <c r="T592" s="48" t="s">
        <v>4706</v>
      </c>
      <c r="U592" s="68">
        <v>4565000</v>
      </c>
      <c r="V592" s="113">
        <v>3745000</v>
      </c>
      <c r="W592" s="66" t="s">
        <v>102</v>
      </c>
      <c r="X592" s="68"/>
      <c r="Y592" s="50" t="s">
        <v>7731</v>
      </c>
      <c r="Z592" s="55"/>
      <c r="AA592" s="50" t="s">
        <v>73</v>
      </c>
      <c r="AB592" s="67" t="s">
        <v>7875</v>
      </c>
      <c r="AC592" s="55"/>
      <c r="AD592" s="55"/>
      <c r="AE592" s="66"/>
      <c r="AF592" s="50" t="s">
        <v>3186</v>
      </c>
      <c r="AG592" s="50" t="s">
        <v>6096</v>
      </c>
      <c r="AH592" s="67" t="s">
        <v>7876</v>
      </c>
      <c r="AI592" s="67"/>
      <c r="AJ592" s="55"/>
      <c r="AK592" s="50" t="s">
        <v>105</v>
      </c>
      <c r="AL592" s="50" t="s">
        <v>4706</v>
      </c>
      <c r="AM592" s="55"/>
      <c r="AN592" s="50">
        <v>5</v>
      </c>
      <c r="AO592" s="55"/>
      <c r="AP592" s="55"/>
    </row>
    <row r="593" spans="1:42" ht="92.25" customHeight="1">
      <c r="A593" s="24">
        <f t="shared" si="0"/>
        <v>592</v>
      </c>
      <c r="B593" s="50" t="s">
        <v>7877</v>
      </c>
      <c r="C593" s="50" t="s">
        <v>7878</v>
      </c>
      <c r="D593" s="50" t="s">
        <v>7879</v>
      </c>
      <c r="E593" s="50" t="s">
        <v>7880</v>
      </c>
      <c r="F593" s="50">
        <v>87850429878</v>
      </c>
      <c r="G593" s="50" t="s">
        <v>3180</v>
      </c>
      <c r="H593" s="50" t="s">
        <v>7878</v>
      </c>
      <c r="I593" s="50" t="s">
        <v>7878</v>
      </c>
      <c r="J593" s="50" t="s">
        <v>7881</v>
      </c>
      <c r="K593" s="50" t="s">
        <v>102</v>
      </c>
      <c r="L593" s="50" t="s">
        <v>102</v>
      </c>
      <c r="M593" s="50" t="s">
        <v>102</v>
      </c>
      <c r="N593" s="50" t="s">
        <v>102</v>
      </c>
      <c r="O593" s="50" t="s">
        <v>102</v>
      </c>
      <c r="P593" s="50" t="s">
        <v>102</v>
      </c>
      <c r="Q593" s="50" t="s">
        <v>102</v>
      </c>
      <c r="R593" s="50" t="s">
        <v>102</v>
      </c>
      <c r="S593" s="50">
        <v>2016</v>
      </c>
      <c r="T593" s="48" t="s">
        <v>4706</v>
      </c>
      <c r="U593" s="68">
        <v>859200</v>
      </c>
      <c r="V593" s="113">
        <v>1046000</v>
      </c>
      <c r="W593" s="66">
        <v>1289000</v>
      </c>
      <c r="X593" s="68"/>
      <c r="Y593" s="50" t="s">
        <v>7731</v>
      </c>
      <c r="Z593" s="55"/>
      <c r="AA593" s="50" t="s">
        <v>73</v>
      </c>
      <c r="AB593" s="67" t="s">
        <v>7774</v>
      </c>
      <c r="AC593" s="55"/>
      <c r="AD593" s="55"/>
      <c r="AE593" s="66"/>
      <c r="AF593" s="50" t="s">
        <v>3198</v>
      </c>
      <c r="AG593" s="50" t="s">
        <v>7882</v>
      </c>
      <c r="AH593" s="67"/>
      <c r="AI593" s="67"/>
      <c r="AJ593" s="55"/>
      <c r="AK593" s="50" t="s">
        <v>105</v>
      </c>
      <c r="AL593" s="50" t="s">
        <v>4706</v>
      </c>
      <c r="AM593" s="55"/>
      <c r="AN593" s="50">
        <v>5</v>
      </c>
      <c r="AO593" s="55"/>
      <c r="AP593" s="55"/>
    </row>
    <row r="594" spans="1:42" ht="92.25" customHeight="1">
      <c r="A594" s="24">
        <f t="shared" si="0"/>
        <v>593</v>
      </c>
      <c r="B594" s="50" t="s">
        <v>7884</v>
      </c>
      <c r="C594" s="50" t="s">
        <v>7885</v>
      </c>
      <c r="D594" s="50" t="s">
        <v>7886</v>
      </c>
      <c r="E594" s="50" t="s">
        <v>7887</v>
      </c>
      <c r="F594" s="49" t="s">
        <v>7888</v>
      </c>
      <c r="G594" s="50" t="s">
        <v>3180</v>
      </c>
      <c r="H594" s="50" t="s">
        <v>7885</v>
      </c>
      <c r="I594" s="50" t="s">
        <v>7885</v>
      </c>
      <c r="J594" s="50" t="s">
        <v>7889</v>
      </c>
      <c r="K594" s="50" t="s">
        <v>102</v>
      </c>
      <c r="L594" s="50" t="s">
        <v>102</v>
      </c>
      <c r="M594" s="50" t="s">
        <v>102</v>
      </c>
      <c r="N594" s="50" t="s">
        <v>102</v>
      </c>
      <c r="O594" s="50" t="s">
        <v>102</v>
      </c>
      <c r="P594" s="50" t="s">
        <v>102</v>
      </c>
      <c r="Q594" s="50" t="s">
        <v>102</v>
      </c>
      <c r="R594" s="50" t="s">
        <v>102</v>
      </c>
      <c r="S594" s="50">
        <v>2016</v>
      </c>
      <c r="T594" s="48" t="s">
        <v>4706</v>
      </c>
      <c r="U594" s="68">
        <v>4400000</v>
      </c>
      <c r="V594" s="113">
        <v>2017000</v>
      </c>
      <c r="W594" s="66">
        <v>24000</v>
      </c>
      <c r="X594" s="68"/>
      <c r="Y594" s="50" t="s">
        <v>7794</v>
      </c>
      <c r="Z594" s="55"/>
      <c r="AA594" s="50" t="s">
        <v>73</v>
      </c>
      <c r="AB594" s="67" t="s">
        <v>7795</v>
      </c>
      <c r="AC594" s="55"/>
      <c r="AD594" s="55"/>
      <c r="AE594" s="66"/>
      <c r="AF594" s="50" t="s">
        <v>3198</v>
      </c>
      <c r="AG594" s="50" t="s">
        <v>6882</v>
      </c>
      <c r="AH594" s="67"/>
      <c r="AI594" s="67"/>
      <c r="AJ594" s="55"/>
      <c r="AK594" s="50" t="s">
        <v>105</v>
      </c>
      <c r="AL594" s="50" t="s">
        <v>4706</v>
      </c>
      <c r="AM594" s="55"/>
      <c r="AN594" s="50">
        <v>6</v>
      </c>
      <c r="AO594" s="55"/>
      <c r="AP594" s="50" t="s">
        <v>7891</v>
      </c>
    </row>
    <row r="595" spans="1:42" ht="92.25" customHeight="1">
      <c r="A595" s="24">
        <f t="shared" si="0"/>
        <v>594</v>
      </c>
      <c r="B595" s="50" t="s">
        <v>7892</v>
      </c>
      <c r="C595" s="50" t="s">
        <v>7893</v>
      </c>
      <c r="D595" s="50" t="s">
        <v>7894</v>
      </c>
      <c r="E595" s="50" t="s">
        <v>7895</v>
      </c>
      <c r="F595" s="49" t="s">
        <v>7896</v>
      </c>
      <c r="G595" s="50" t="s">
        <v>3193</v>
      </c>
      <c r="H595" s="50" t="s">
        <v>7893</v>
      </c>
      <c r="I595" s="50" t="s">
        <v>7893</v>
      </c>
      <c r="J595" s="50" t="s">
        <v>7897</v>
      </c>
      <c r="K595" s="50" t="s">
        <v>102</v>
      </c>
      <c r="L595" s="50" t="s">
        <v>102</v>
      </c>
      <c r="M595" s="50" t="s">
        <v>102</v>
      </c>
      <c r="N595" s="50" t="s">
        <v>102</v>
      </c>
      <c r="O595" s="50" t="s">
        <v>102</v>
      </c>
      <c r="P595" s="50" t="s">
        <v>102</v>
      </c>
      <c r="Q595" s="50" t="s">
        <v>102</v>
      </c>
      <c r="R595" s="50" t="s">
        <v>102</v>
      </c>
      <c r="S595" s="50">
        <v>2020</v>
      </c>
      <c r="T595" s="48" t="s">
        <v>4706</v>
      </c>
      <c r="U595" s="68"/>
      <c r="V595" s="114"/>
      <c r="W595" s="66">
        <v>1720000</v>
      </c>
      <c r="X595" s="68"/>
      <c r="Y595" s="50" t="s">
        <v>7731</v>
      </c>
      <c r="Z595" s="55"/>
      <c r="AA595" s="50" t="s">
        <v>73</v>
      </c>
      <c r="AB595" s="67" t="s">
        <v>7795</v>
      </c>
      <c r="AC595" s="55"/>
      <c r="AD595" s="55"/>
      <c r="AE595" s="66"/>
      <c r="AF595" s="50" t="s">
        <v>3198</v>
      </c>
      <c r="AG595" s="50" t="s">
        <v>7898</v>
      </c>
      <c r="AH595" s="67"/>
      <c r="AI595" s="67"/>
      <c r="AJ595" s="55"/>
      <c r="AK595" s="50" t="s">
        <v>105</v>
      </c>
      <c r="AL595" s="50" t="s">
        <v>4706</v>
      </c>
      <c r="AM595" s="55"/>
      <c r="AN595" s="50">
        <v>4</v>
      </c>
      <c r="AO595" s="55"/>
      <c r="AP595" s="50" t="s">
        <v>7899</v>
      </c>
    </row>
    <row r="596" spans="1:42" ht="92.25" customHeight="1">
      <c r="A596" s="24">
        <f t="shared" si="0"/>
        <v>595</v>
      </c>
      <c r="B596" s="50" t="s">
        <v>7900</v>
      </c>
      <c r="C596" s="50" t="s">
        <v>7901</v>
      </c>
      <c r="D596" s="50" t="s">
        <v>7902</v>
      </c>
      <c r="E596" s="50" t="s">
        <v>7903</v>
      </c>
      <c r="F596" s="49" t="s">
        <v>7904</v>
      </c>
      <c r="G596" s="50" t="s">
        <v>3193</v>
      </c>
      <c r="H596" s="50" t="s">
        <v>7901</v>
      </c>
      <c r="I596" s="50" t="s">
        <v>7901</v>
      </c>
      <c r="J596" s="50" t="s">
        <v>7905</v>
      </c>
      <c r="K596" s="50" t="s">
        <v>102</v>
      </c>
      <c r="L596" s="50" t="s">
        <v>102</v>
      </c>
      <c r="M596" s="50" t="s">
        <v>102</v>
      </c>
      <c r="N596" s="50" t="s">
        <v>102</v>
      </c>
      <c r="O596" s="50" t="s">
        <v>102</v>
      </c>
      <c r="P596" s="50" t="s">
        <v>102</v>
      </c>
      <c r="Q596" s="50" t="s">
        <v>102</v>
      </c>
      <c r="R596" s="50" t="s">
        <v>102</v>
      </c>
      <c r="S596" s="50">
        <v>2017</v>
      </c>
      <c r="T596" s="48" t="s">
        <v>4706</v>
      </c>
      <c r="U596" s="68">
        <v>2412800</v>
      </c>
      <c r="V596" s="114"/>
      <c r="W596" s="66" t="s">
        <v>102</v>
      </c>
      <c r="X596" s="68"/>
      <c r="Y596" s="50" t="s">
        <v>7794</v>
      </c>
      <c r="Z596" s="55"/>
      <c r="AA596" s="50" t="s">
        <v>73</v>
      </c>
      <c r="AB596" s="67" t="s">
        <v>7732</v>
      </c>
      <c r="AC596" s="55"/>
      <c r="AD596" s="55"/>
      <c r="AE596" s="66"/>
      <c r="AF596" s="50" t="s">
        <v>3198</v>
      </c>
      <c r="AG596" s="50"/>
      <c r="AH596" s="67"/>
      <c r="AI596" s="67"/>
      <c r="AJ596" s="55"/>
      <c r="AK596" s="50" t="s">
        <v>105</v>
      </c>
      <c r="AL596" s="50" t="s">
        <v>4706</v>
      </c>
      <c r="AM596" s="55"/>
      <c r="AN596" s="50">
        <v>3</v>
      </c>
      <c r="AO596" s="55"/>
      <c r="AP596" s="55"/>
    </row>
    <row r="597" spans="1:42" ht="92.25" customHeight="1">
      <c r="A597" s="24">
        <f t="shared" si="0"/>
        <v>596</v>
      </c>
      <c r="B597" s="50" t="s">
        <v>7906</v>
      </c>
      <c r="C597" s="50" t="s">
        <v>7907</v>
      </c>
      <c r="D597" s="50" t="s">
        <v>7908</v>
      </c>
      <c r="E597" s="50" t="s">
        <v>7909</v>
      </c>
      <c r="F597" s="49" t="s">
        <v>7910</v>
      </c>
      <c r="G597" s="50" t="s">
        <v>3193</v>
      </c>
      <c r="H597" s="50" t="s">
        <v>7907</v>
      </c>
      <c r="I597" s="50" t="s">
        <v>7907</v>
      </c>
      <c r="J597" s="50" t="s">
        <v>7911</v>
      </c>
      <c r="K597" s="50" t="s">
        <v>102</v>
      </c>
      <c r="L597" s="50" t="s">
        <v>102</v>
      </c>
      <c r="M597" s="50" t="s">
        <v>102</v>
      </c>
      <c r="N597" s="50" t="s">
        <v>102</v>
      </c>
      <c r="O597" s="50" t="s">
        <v>102</v>
      </c>
      <c r="P597" s="50" t="s">
        <v>102</v>
      </c>
      <c r="Q597" s="50" t="s">
        <v>102</v>
      </c>
      <c r="R597" s="50" t="s">
        <v>102</v>
      </c>
      <c r="S597" s="50">
        <v>2017</v>
      </c>
      <c r="T597" s="48" t="s">
        <v>4706</v>
      </c>
      <c r="U597" s="68">
        <v>7439000</v>
      </c>
      <c r="V597" s="113">
        <f>1974000+1240000</f>
        <v>3214000</v>
      </c>
      <c r="W597" s="66">
        <v>500000</v>
      </c>
      <c r="X597" s="68"/>
      <c r="Y597" s="50" t="s">
        <v>7794</v>
      </c>
      <c r="Z597" s="55"/>
      <c r="AA597" s="50" t="s">
        <v>73</v>
      </c>
      <c r="AB597" s="67" t="s">
        <v>7875</v>
      </c>
      <c r="AC597" s="55"/>
      <c r="AD597" s="55"/>
      <c r="AE597" s="66"/>
      <c r="AF597" s="50" t="s">
        <v>3198</v>
      </c>
      <c r="AG597" s="50" t="s">
        <v>11442</v>
      </c>
      <c r="AH597" s="67"/>
      <c r="AI597" s="67"/>
      <c r="AJ597" s="55"/>
      <c r="AK597" s="50" t="s">
        <v>105</v>
      </c>
      <c r="AL597" s="50" t="s">
        <v>4706</v>
      </c>
      <c r="AM597" s="55"/>
      <c r="AN597" s="50">
        <v>4</v>
      </c>
      <c r="AO597" s="55"/>
      <c r="AP597" s="50" t="s">
        <v>7913</v>
      </c>
    </row>
    <row r="598" spans="1:42" ht="92.25" customHeight="1">
      <c r="A598" s="24">
        <f t="shared" si="0"/>
        <v>597</v>
      </c>
      <c r="B598" s="50" t="s">
        <v>7914</v>
      </c>
      <c r="C598" s="50" t="s">
        <v>7915</v>
      </c>
      <c r="D598" s="50" t="s">
        <v>7916</v>
      </c>
      <c r="E598" s="50" t="s">
        <v>7917</v>
      </c>
      <c r="F598" s="49" t="s">
        <v>7918</v>
      </c>
      <c r="G598" s="50" t="s">
        <v>3193</v>
      </c>
      <c r="H598" s="50" t="s">
        <v>7915</v>
      </c>
      <c r="I598" s="50" t="s">
        <v>7915</v>
      </c>
      <c r="J598" s="50" t="s">
        <v>7919</v>
      </c>
      <c r="K598" s="50" t="s">
        <v>102</v>
      </c>
      <c r="L598" s="50" t="s">
        <v>102</v>
      </c>
      <c r="M598" s="50" t="s">
        <v>102</v>
      </c>
      <c r="N598" s="50" t="s">
        <v>102</v>
      </c>
      <c r="O598" s="50" t="s">
        <v>102</v>
      </c>
      <c r="P598" s="50" t="s">
        <v>102</v>
      </c>
      <c r="Q598" s="50" t="s">
        <v>102</v>
      </c>
      <c r="R598" s="50" t="s">
        <v>102</v>
      </c>
      <c r="S598" s="50">
        <v>2016</v>
      </c>
      <c r="T598" s="48" t="s">
        <v>4706</v>
      </c>
      <c r="U598" s="68">
        <v>535000</v>
      </c>
      <c r="V598" s="114"/>
      <c r="W598" s="66" t="s">
        <v>102</v>
      </c>
      <c r="X598" s="68"/>
      <c r="Y598" s="50" t="s">
        <v>7794</v>
      </c>
      <c r="Z598" s="55"/>
      <c r="AA598" s="50" t="s">
        <v>73</v>
      </c>
      <c r="AB598" s="67" t="s">
        <v>7920</v>
      </c>
      <c r="AC598" s="55"/>
      <c r="AD598" s="55"/>
      <c r="AE598" s="66"/>
      <c r="AF598" s="50" t="s">
        <v>3206</v>
      </c>
      <c r="AG598" s="50"/>
      <c r="AH598" s="67"/>
      <c r="AI598" s="67"/>
      <c r="AJ598" s="55"/>
      <c r="AK598" s="50" t="s">
        <v>105</v>
      </c>
      <c r="AL598" s="50" t="s">
        <v>4706</v>
      </c>
      <c r="AM598" s="55"/>
      <c r="AN598" s="50">
        <v>3</v>
      </c>
      <c r="AO598" s="55"/>
      <c r="AP598" s="50" t="s">
        <v>7923</v>
      </c>
    </row>
    <row r="599" spans="1:42" ht="92.25" customHeight="1">
      <c r="A599" s="24">
        <f t="shared" si="0"/>
        <v>598</v>
      </c>
      <c r="B599" s="50" t="s">
        <v>7924</v>
      </c>
      <c r="C599" s="50" t="s">
        <v>7925</v>
      </c>
      <c r="D599" s="50" t="s">
        <v>7926</v>
      </c>
      <c r="E599" s="50" t="s">
        <v>7927</v>
      </c>
      <c r="F599" s="49" t="s">
        <v>7928</v>
      </c>
      <c r="G599" s="50" t="s">
        <v>3180</v>
      </c>
      <c r="H599" s="50" t="s">
        <v>7925</v>
      </c>
      <c r="I599" s="50" t="s">
        <v>7925</v>
      </c>
      <c r="J599" s="50" t="s">
        <v>7929</v>
      </c>
      <c r="K599" s="50" t="s">
        <v>102</v>
      </c>
      <c r="L599" s="50" t="s">
        <v>102</v>
      </c>
      <c r="M599" s="50" t="s">
        <v>102</v>
      </c>
      <c r="N599" s="50" t="s">
        <v>102</v>
      </c>
      <c r="O599" s="50" t="s">
        <v>102</v>
      </c>
      <c r="P599" s="50" t="s">
        <v>102</v>
      </c>
      <c r="Q599" s="50" t="s">
        <v>102</v>
      </c>
      <c r="R599" s="50" t="s">
        <v>102</v>
      </c>
      <c r="S599" s="50">
        <v>2020</v>
      </c>
      <c r="T599" s="48" t="s">
        <v>4706</v>
      </c>
      <c r="U599" s="68"/>
      <c r="V599" s="114"/>
      <c r="W599" s="66" t="s">
        <v>102</v>
      </c>
      <c r="X599" s="68"/>
      <c r="Y599" s="50" t="s">
        <v>7794</v>
      </c>
      <c r="Z599" s="55"/>
      <c r="AA599" s="50" t="s">
        <v>73</v>
      </c>
      <c r="AB599" s="67" t="s">
        <v>7875</v>
      </c>
      <c r="AC599" s="55"/>
      <c r="AD599" s="55"/>
      <c r="AE599" s="66"/>
      <c r="AF599" s="50" t="s">
        <v>3198</v>
      </c>
      <c r="AG599" s="50" t="s">
        <v>7930</v>
      </c>
      <c r="AH599" s="67"/>
      <c r="AI599" s="67"/>
      <c r="AJ599" s="55"/>
      <c r="AK599" s="50" t="s">
        <v>105</v>
      </c>
      <c r="AL599" s="50" t="s">
        <v>4706</v>
      </c>
      <c r="AM599" s="55"/>
      <c r="AN599" s="50">
        <v>4</v>
      </c>
      <c r="AO599" s="55"/>
      <c r="AP599" s="55"/>
    </row>
    <row r="600" spans="1:42" ht="92.25" customHeight="1">
      <c r="A600" s="24">
        <f t="shared" si="0"/>
        <v>599</v>
      </c>
      <c r="B600" s="50" t="s">
        <v>7932</v>
      </c>
      <c r="C600" s="50" t="s">
        <v>7933</v>
      </c>
      <c r="D600" s="50" t="s">
        <v>7934</v>
      </c>
      <c r="E600" s="50" t="s">
        <v>7935</v>
      </c>
      <c r="F600" s="49" t="s">
        <v>7936</v>
      </c>
      <c r="G600" s="50" t="s">
        <v>3193</v>
      </c>
      <c r="H600" s="50" t="s">
        <v>7933</v>
      </c>
      <c r="I600" s="50" t="s">
        <v>7933</v>
      </c>
      <c r="J600" s="50" t="s">
        <v>7937</v>
      </c>
      <c r="K600" s="50" t="s">
        <v>102</v>
      </c>
      <c r="L600" s="50" t="s">
        <v>102</v>
      </c>
      <c r="M600" s="50" t="s">
        <v>102</v>
      </c>
      <c r="N600" s="50" t="s">
        <v>102</v>
      </c>
      <c r="O600" s="50" t="s">
        <v>102</v>
      </c>
      <c r="P600" s="50" t="s">
        <v>102</v>
      </c>
      <c r="Q600" s="50" t="s">
        <v>102</v>
      </c>
      <c r="R600" s="50" t="s">
        <v>102</v>
      </c>
      <c r="S600" s="50">
        <v>2017</v>
      </c>
      <c r="T600" s="48" t="s">
        <v>4706</v>
      </c>
      <c r="U600" s="68">
        <v>15060000</v>
      </c>
      <c r="V600" s="113">
        <f>10312000+12305000</f>
        <v>22617000</v>
      </c>
      <c r="W600" s="66">
        <v>1750000</v>
      </c>
      <c r="X600" s="68"/>
      <c r="Y600" s="50" t="s">
        <v>7731</v>
      </c>
      <c r="Z600" s="55"/>
      <c r="AA600" s="50" t="s">
        <v>73</v>
      </c>
      <c r="AB600" s="67" t="s">
        <v>7732</v>
      </c>
      <c r="AC600" s="55"/>
      <c r="AD600" s="55"/>
      <c r="AE600" s="66"/>
      <c r="AF600" s="50" t="s">
        <v>3186</v>
      </c>
      <c r="AG600" s="50" t="s">
        <v>6086</v>
      </c>
      <c r="AH600" s="67"/>
      <c r="AI600" s="67"/>
      <c r="AJ600" s="55"/>
      <c r="AK600" s="50" t="s">
        <v>105</v>
      </c>
      <c r="AL600" s="50" t="s">
        <v>4706</v>
      </c>
      <c r="AM600" s="55"/>
      <c r="AN600" s="50">
        <v>2</v>
      </c>
      <c r="AO600" s="55"/>
      <c r="AP600" s="50" t="s">
        <v>7939</v>
      </c>
    </row>
    <row r="601" spans="1:42" ht="92.25" customHeight="1">
      <c r="A601" s="24">
        <f t="shared" si="0"/>
        <v>600</v>
      </c>
      <c r="B601" s="50" t="s">
        <v>7940</v>
      </c>
      <c r="C601" s="50" t="s">
        <v>7941</v>
      </c>
      <c r="D601" s="50" t="s">
        <v>7942</v>
      </c>
      <c r="E601" s="50" t="s">
        <v>7943</v>
      </c>
      <c r="F601" s="49" t="s">
        <v>7944</v>
      </c>
      <c r="G601" s="50" t="s">
        <v>3193</v>
      </c>
      <c r="H601" s="50" t="s">
        <v>7941</v>
      </c>
      <c r="I601" s="50" t="s">
        <v>7941</v>
      </c>
      <c r="J601" s="50" t="s">
        <v>7945</v>
      </c>
      <c r="K601" s="50" t="s">
        <v>102</v>
      </c>
      <c r="L601" s="50" t="s">
        <v>102</v>
      </c>
      <c r="M601" s="50" t="s">
        <v>102</v>
      </c>
      <c r="N601" s="50" t="s">
        <v>102</v>
      </c>
      <c r="O601" s="50" t="s">
        <v>102</v>
      </c>
      <c r="P601" s="50" t="s">
        <v>102</v>
      </c>
      <c r="Q601" s="50" t="s">
        <v>102</v>
      </c>
      <c r="R601" s="50" t="s">
        <v>102</v>
      </c>
      <c r="S601" s="50">
        <v>2017</v>
      </c>
      <c r="T601" s="48" t="s">
        <v>4706</v>
      </c>
      <c r="U601" s="68">
        <v>1550000</v>
      </c>
      <c r="V601" s="114"/>
      <c r="W601" s="66" t="s">
        <v>102</v>
      </c>
      <c r="X601" s="68"/>
      <c r="Y601" s="50" t="s">
        <v>7731</v>
      </c>
      <c r="Z601" s="55"/>
      <c r="AA601" s="50" t="s">
        <v>73</v>
      </c>
      <c r="AB601" s="67" t="s">
        <v>7875</v>
      </c>
      <c r="AC601" s="55"/>
      <c r="AD601" s="55"/>
      <c r="AE601" s="66"/>
      <c r="AF601" s="50" t="s">
        <v>3206</v>
      </c>
      <c r="AG601" s="50" t="s">
        <v>7946</v>
      </c>
      <c r="AH601" s="67"/>
      <c r="AI601" s="67"/>
      <c r="AJ601" s="55"/>
      <c r="AK601" s="50" t="s">
        <v>105</v>
      </c>
      <c r="AL601" s="50" t="s">
        <v>4706</v>
      </c>
      <c r="AM601" s="55"/>
      <c r="AN601" s="50">
        <v>3</v>
      </c>
      <c r="AO601" s="55"/>
      <c r="AP601" s="55"/>
    </row>
    <row r="602" spans="1:42" ht="92.25" customHeight="1">
      <c r="A602" s="24">
        <f t="shared" si="0"/>
        <v>601</v>
      </c>
      <c r="B602" s="50" t="s">
        <v>7947</v>
      </c>
      <c r="C602" s="50" t="s">
        <v>7948</v>
      </c>
      <c r="D602" s="50" t="s">
        <v>7949</v>
      </c>
      <c r="E602" s="50" t="s">
        <v>7950</v>
      </c>
      <c r="F602" s="49" t="s">
        <v>7951</v>
      </c>
      <c r="G602" s="50" t="s">
        <v>3180</v>
      </c>
      <c r="H602" s="50" t="s">
        <v>7948</v>
      </c>
      <c r="I602" s="50" t="s">
        <v>7948</v>
      </c>
      <c r="J602" s="50" t="s">
        <v>7952</v>
      </c>
      <c r="K602" s="50" t="s">
        <v>102</v>
      </c>
      <c r="L602" s="50" t="s">
        <v>102</v>
      </c>
      <c r="M602" s="50" t="s">
        <v>102</v>
      </c>
      <c r="N602" s="50" t="s">
        <v>102</v>
      </c>
      <c r="O602" s="50" t="s">
        <v>102</v>
      </c>
      <c r="P602" s="50" t="s">
        <v>102</v>
      </c>
      <c r="Q602" s="50" t="s">
        <v>102</v>
      </c>
      <c r="R602" s="50" t="s">
        <v>102</v>
      </c>
      <c r="S602" s="50">
        <v>2017</v>
      </c>
      <c r="T602" s="48" t="s">
        <v>4706</v>
      </c>
      <c r="U602" s="68"/>
      <c r="V602" s="114">
        <v>5944000</v>
      </c>
      <c r="W602" s="66">
        <v>865000</v>
      </c>
      <c r="X602" s="68"/>
      <c r="Y602" s="50" t="s">
        <v>7794</v>
      </c>
      <c r="Z602" s="55"/>
      <c r="AA602" s="50" t="s">
        <v>73</v>
      </c>
      <c r="AB602" s="67" t="s">
        <v>7875</v>
      </c>
      <c r="AC602" s="55"/>
      <c r="AD602" s="55"/>
      <c r="AE602" s="66"/>
      <c r="AF602" s="50" t="s">
        <v>3198</v>
      </c>
      <c r="AG602" s="50" t="s">
        <v>6168</v>
      </c>
      <c r="AH602" s="67"/>
      <c r="AI602" s="67"/>
      <c r="AJ602" s="55"/>
      <c r="AK602" s="50" t="s">
        <v>105</v>
      </c>
      <c r="AL602" s="50" t="s">
        <v>4706</v>
      </c>
      <c r="AM602" s="55"/>
      <c r="AN602" s="50">
        <v>3</v>
      </c>
      <c r="AO602" s="55"/>
      <c r="AP602" s="55"/>
    </row>
    <row r="603" spans="1:42" ht="92.25" customHeight="1">
      <c r="A603" s="24">
        <f t="shared" si="0"/>
        <v>602</v>
      </c>
      <c r="B603" s="50" t="s">
        <v>7953</v>
      </c>
      <c r="C603" s="50" t="s">
        <v>7954</v>
      </c>
      <c r="D603" s="50" t="s">
        <v>7955</v>
      </c>
      <c r="E603" s="50" t="s">
        <v>7956</v>
      </c>
      <c r="F603" s="49" t="s">
        <v>7957</v>
      </c>
      <c r="G603" s="50" t="s">
        <v>3180</v>
      </c>
      <c r="H603" s="50" t="s">
        <v>7954</v>
      </c>
      <c r="I603" s="50" t="s">
        <v>7954</v>
      </c>
      <c r="J603" s="50" t="s">
        <v>7958</v>
      </c>
      <c r="K603" s="50" t="s">
        <v>102</v>
      </c>
      <c r="L603" s="50" t="s">
        <v>102</v>
      </c>
      <c r="M603" s="50" t="s">
        <v>102</v>
      </c>
      <c r="N603" s="50" t="s">
        <v>102</v>
      </c>
      <c r="O603" s="50" t="s">
        <v>102</v>
      </c>
      <c r="P603" s="50" t="s">
        <v>102</v>
      </c>
      <c r="Q603" s="50" t="s">
        <v>102</v>
      </c>
      <c r="R603" s="50" t="s">
        <v>102</v>
      </c>
      <c r="S603" s="50">
        <v>2017</v>
      </c>
      <c r="T603" s="48" t="s">
        <v>4706</v>
      </c>
      <c r="U603" s="68">
        <v>120000</v>
      </c>
      <c r="V603" s="113">
        <v>1460000</v>
      </c>
      <c r="W603" s="66">
        <v>830000</v>
      </c>
      <c r="X603" s="68"/>
      <c r="Y603" s="50" t="s">
        <v>7731</v>
      </c>
      <c r="Z603" s="55"/>
      <c r="AA603" s="50" t="s">
        <v>73</v>
      </c>
      <c r="AB603" s="67" t="s">
        <v>4823</v>
      </c>
      <c r="AC603" s="55"/>
      <c r="AD603" s="55"/>
      <c r="AE603" s="66"/>
      <c r="AF603" s="50" t="s">
        <v>3198</v>
      </c>
      <c r="AG603" s="50" t="s">
        <v>7959</v>
      </c>
      <c r="AH603" s="67"/>
      <c r="AI603" s="67"/>
      <c r="AJ603" s="55"/>
      <c r="AK603" s="50" t="s">
        <v>105</v>
      </c>
      <c r="AL603" s="50" t="s">
        <v>4706</v>
      </c>
      <c r="AM603" s="55"/>
      <c r="AN603" s="50">
        <v>4</v>
      </c>
      <c r="AO603" s="55"/>
      <c r="AP603" s="50" t="s">
        <v>7961</v>
      </c>
    </row>
    <row r="604" spans="1:42" ht="92.25" customHeight="1">
      <c r="A604" s="24">
        <f t="shared" si="0"/>
        <v>603</v>
      </c>
      <c r="B604" s="50" t="s">
        <v>7962</v>
      </c>
      <c r="C604" s="50" t="s">
        <v>7963</v>
      </c>
      <c r="D604" s="50" t="s">
        <v>7964</v>
      </c>
      <c r="E604" s="50" t="s">
        <v>7965</v>
      </c>
      <c r="F604" s="49" t="s">
        <v>2324</v>
      </c>
      <c r="G604" s="50" t="s">
        <v>3193</v>
      </c>
      <c r="H604" s="50" t="s">
        <v>7963</v>
      </c>
      <c r="I604" s="50" t="s">
        <v>7963</v>
      </c>
      <c r="J604" s="50" t="s">
        <v>7966</v>
      </c>
      <c r="K604" s="50" t="s">
        <v>102</v>
      </c>
      <c r="L604" s="50" t="s">
        <v>102</v>
      </c>
      <c r="M604" s="50" t="s">
        <v>102</v>
      </c>
      <c r="N604" s="50" t="s">
        <v>102</v>
      </c>
      <c r="O604" s="50" t="s">
        <v>102</v>
      </c>
      <c r="P604" s="50" t="s">
        <v>102</v>
      </c>
      <c r="Q604" s="50" t="s">
        <v>102</v>
      </c>
      <c r="R604" s="50" t="s">
        <v>102</v>
      </c>
      <c r="S604" s="50">
        <v>2017</v>
      </c>
      <c r="T604" s="48" t="s">
        <v>4706</v>
      </c>
      <c r="U604" s="68"/>
      <c r="V604" s="114"/>
      <c r="W604" s="66" t="s">
        <v>102</v>
      </c>
      <c r="X604" s="68"/>
      <c r="Y604" s="50" t="s">
        <v>7794</v>
      </c>
      <c r="Z604" s="55"/>
      <c r="AA604" s="50" t="s">
        <v>73</v>
      </c>
      <c r="AB604" s="67" t="s">
        <v>7920</v>
      </c>
      <c r="AC604" s="55"/>
      <c r="AD604" s="55"/>
      <c r="AE604" s="66"/>
      <c r="AF604" s="50" t="s">
        <v>3198</v>
      </c>
      <c r="AG604" s="50" t="s">
        <v>7967</v>
      </c>
      <c r="AH604" s="67"/>
      <c r="AI604" s="67"/>
      <c r="AJ604" s="55"/>
      <c r="AK604" s="50" t="s">
        <v>105</v>
      </c>
      <c r="AL604" s="50" t="s">
        <v>4706</v>
      </c>
      <c r="AM604" s="55"/>
      <c r="AN604" s="50">
        <v>3</v>
      </c>
      <c r="AO604" s="55"/>
      <c r="AP604" s="50" t="s">
        <v>102</v>
      </c>
    </row>
    <row r="605" spans="1:42" ht="92.25" customHeight="1">
      <c r="A605" s="24">
        <f t="shared" si="0"/>
        <v>604</v>
      </c>
      <c r="B605" s="50" t="s">
        <v>7968</v>
      </c>
      <c r="C605" s="50" t="s">
        <v>7433</v>
      </c>
      <c r="D605" s="50" t="s">
        <v>7969</v>
      </c>
      <c r="E605" s="50" t="s">
        <v>7970</v>
      </c>
      <c r="F605" s="49" t="s">
        <v>7971</v>
      </c>
      <c r="G605" s="50" t="s">
        <v>3180</v>
      </c>
      <c r="H605" s="50" t="s">
        <v>7433</v>
      </c>
      <c r="I605" s="50" t="s">
        <v>7433</v>
      </c>
      <c r="J605" s="50" t="s">
        <v>7972</v>
      </c>
      <c r="K605" s="50" t="s">
        <v>102</v>
      </c>
      <c r="L605" s="50" t="s">
        <v>102</v>
      </c>
      <c r="M605" s="50" t="s">
        <v>102</v>
      </c>
      <c r="N605" s="50" t="s">
        <v>102</v>
      </c>
      <c r="O605" s="50" t="s">
        <v>102</v>
      </c>
      <c r="P605" s="50" t="s">
        <v>102</v>
      </c>
      <c r="Q605" s="50" t="s">
        <v>102</v>
      </c>
      <c r="R605" s="50" t="s">
        <v>102</v>
      </c>
      <c r="S605" s="50">
        <v>2017</v>
      </c>
      <c r="T605" s="48" t="s">
        <v>4706</v>
      </c>
      <c r="U605" s="68">
        <v>772500</v>
      </c>
      <c r="V605" s="113">
        <v>100000</v>
      </c>
      <c r="W605" s="66" t="s">
        <v>102</v>
      </c>
      <c r="X605" s="68"/>
      <c r="Y605" s="50" t="s">
        <v>7731</v>
      </c>
      <c r="Z605" s="55"/>
      <c r="AA605" s="50" t="s">
        <v>73</v>
      </c>
      <c r="AB605" s="67" t="s">
        <v>7795</v>
      </c>
      <c r="AC605" s="55"/>
      <c r="AD605" s="55"/>
      <c r="AE605" s="66"/>
      <c r="AF605" s="50" t="s">
        <v>3186</v>
      </c>
      <c r="AG605" s="50" t="s">
        <v>5418</v>
      </c>
      <c r="AH605" s="67"/>
      <c r="AI605" s="67"/>
      <c r="AJ605" s="55"/>
      <c r="AK605" s="50" t="s">
        <v>105</v>
      </c>
      <c r="AL605" s="50" t="s">
        <v>4706</v>
      </c>
      <c r="AM605" s="55"/>
      <c r="AN605" s="50">
        <v>2</v>
      </c>
      <c r="AO605" s="55"/>
      <c r="AP605" s="50" t="s">
        <v>7975</v>
      </c>
    </row>
    <row r="606" spans="1:42" ht="92.25" customHeight="1">
      <c r="A606" s="24">
        <f t="shared" si="0"/>
        <v>605</v>
      </c>
      <c r="B606" s="50" t="s">
        <v>7976</v>
      </c>
      <c r="C606" s="50" t="s">
        <v>7977</v>
      </c>
      <c r="D606" s="50" t="s">
        <v>7978</v>
      </c>
      <c r="E606" s="50" t="s">
        <v>7979</v>
      </c>
      <c r="F606" s="49" t="s">
        <v>7980</v>
      </c>
      <c r="G606" s="50" t="s">
        <v>3180</v>
      </c>
      <c r="H606" s="50" t="s">
        <v>7977</v>
      </c>
      <c r="I606" s="50" t="s">
        <v>7977</v>
      </c>
      <c r="J606" s="50" t="s">
        <v>7981</v>
      </c>
      <c r="K606" s="50" t="s">
        <v>102</v>
      </c>
      <c r="L606" s="50" t="s">
        <v>102</v>
      </c>
      <c r="M606" s="50" t="s">
        <v>102</v>
      </c>
      <c r="N606" s="50" t="s">
        <v>102</v>
      </c>
      <c r="O606" s="50" t="s">
        <v>102</v>
      </c>
      <c r="P606" s="50" t="s">
        <v>102</v>
      </c>
      <c r="Q606" s="50" t="s">
        <v>102</v>
      </c>
      <c r="R606" s="50" t="s">
        <v>102</v>
      </c>
      <c r="S606" s="50">
        <v>2017</v>
      </c>
      <c r="T606" s="48" t="s">
        <v>4706</v>
      </c>
      <c r="U606" s="68"/>
      <c r="V606" s="114"/>
      <c r="W606" s="66" t="s">
        <v>102</v>
      </c>
      <c r="X606" s="68"/>
      <c r="Y606" s="50" t="s">
        <v>7794</v>
      </c>
      <c r="Z606" s="55"/>
      <c r="AA606" s="50" t="s">
        <v>73</v>
      </c>
      <c r="AB606" s="67" t="s">
        <v>7875</v>
      </c>
      <c r="AC606" s="55"/>
      <c r="AD606" s="55"/>
      <c r="AE606" s="66"/>
      <c r="AF606" s="50" t="s">
        <v>3198</v>
      </c>
      <c r="AG606" s="50"/>
      <c r="AH606" s="67"/>
      <c r="AI606" s="67"/>
      <c r="AJ606" s="55"/>
      <c r="AK606" s="50" t="s">
        <v>105</v>
      </c>
      <c r="AL606" s="50" t="s">
        <v>4706</v>
      </c>
      <c r="AM606" s="55"/>
      <c r="AN606" s="50">
        <v>3</v>
      </c>
      <c r="AO606" s="55"/>
      <c r="AP606" s="50" t="s">
        <v>102</v>
      </c>
    </row>
    <row r="607" spans="1:42" ht="92.25" customHeight="1">
      <c r="A607" s="24">
        <f t="shared" si="0"/>
        <v>606</v>
      </c>
      <c r="B607" s="50" t="s">
        <v>7982</v>
      </c>
      <c r="C607" s="50" t="s">
        <v>7983</v>
      </c>
      <c r="D607" s="50" t="s">
        <v>7984</v>
      </c>
      <c r="E607" s="50" t="s">
        <v>7985</v>
      </c>
      <c r="F607" s="49" t="s">
        <v>7986</v>
      </c>
      <c r="G607" s="50" t="s">
        <v>3180</v>
      </c>
      <c r="H607" s="50" t="s">
        <v>7983</v>
      </c>
      <c r="I607" s="50" t="s">
        <v>7983</v>
      </c>
      <c r="J607" s="50" t="s">
        <v>7987</v>
      </c>
      <c r="K607" s="50" t="s">
        <v>102</v>
      </c>
      <c r="L607" s="50" t="s">
        <v>102</v>
      </c>
      <c r="M607" s="50" t="s">
        <v>102</v>
      </c>
      <c r="N607" s="50" t="s">
        <v>102</v>
      </c>
      <c r="O607" s="50" t="s">
        <v>102</v>
      </c>
      <c r="P607" s="50" t="s">
        <v>102</v>
      </c>
      <c r="Q607" s="50" t="s">
        <v>102</v>
      </c>
      <c r="R607" s="50" t="s">
        <v>102</v>
      </c>
      <c r="S607" s="50">
        <v>2015</v>
      </c>
      <c r="T607" s="48" t="s">
        <v>4706</v>
      </c>
      <c r="U607" s="68">
        <v>470000</v>
      </c>
      <c r="V607" s="114">
        <v>1580000</v>
      </c>
      <c r="W607" s="66">
        <v>620000</v>
      </c>
      <c r="X607" s="68"/>
      <c r="Y607" s="50" t="s">
        <v>7731</v>
      </c>
      <c r="Z607" s="55"/>
      <c r="AA607" s="50" t="s">
        <v>73</v>
      </c>
      <c r="AB607" s="67" t="s">
        <v>7732</v>
      </c>
      <c r="AC607" s="55"/>
      <c r="AD607" s="55"/>
      <c r="AE607" s="66"/>
      <c r="AF607" s="50" t="s">
        <v>3206</v>
      </c>
      <c r="AG607" s="50" t="s">
        <v>7860</v>
      </c>
      <c r="AH607" s="67"/>
      <c r="AI607" s="67"/>
      <c r="AJ607" s="55"/>
      <c r="AK607" s="50" t="s">
        <v>105</v>
      </c>
      <c r="AL607" s="50" t="s">
        <v>4706</v>
      </c>
      <c r="AM607" s="55"/>
      <c r="AN607" s="50">
        <v>4</v>
      </c>
      <c r="AO607" s="55"/>
      <c r="AP607" s="50" t="s">
        <v>7989</v>
      </c>
    </row>
    <row r="608" spans="1:42" ht="92.25" customHeight="1">
      <c r="A608" s="24">
        <f t="shared" si="0"/>
        <v>607</v>
      </c>
      <c r="B608" s="50" t="s">
        <v>7990</v>
      </c>
      <c r="C608" s="50" t="s">
        <v>7991</v>
      </c>
      <c r="D608" s="50" t="s">
        <v>7992</v>
      </c>
      <c r="E608" s="50" t="s">
        <v>7993</v>
      </c>
      <c r="F608" s="49" t="s">
        <v>7994</v>
      </c>
      <c r="G608" s="50" t="s">
        <v>3180</v>
      </c>
      <c r="H608" s="50" t="s">
        <v>7991</v>
      </c>
      <c r="I608" s="50" t="s">
        <v>7991</v>
      </c>
      <c r="J608" s="50" t="s">
        <v>7995</v>
      </c>
      <c r="K608" s="50" t="s">
        <v>102</v>
      </c>
      <c r="L608" s="50" t="s">
        <v>102</v>
      </c>
      <c r="M608" s="50" t="s">
        <v>102</v>
      </c>
      <c r="N608" s="50" t="s">
        <v>102</v>
      </c>
      <c r="O608" s="50" t="s">
        <v>102</v>
      </c>
      <c r="P608" s="50" t="s">
        <v>102</v>
      </c>
      <c r="Q608" s="50" t="s">
        <v>102</v>
      </c>
      <c r="R608" s="50" t="s">
        <v>102</v>
      </c>
      <c r="S608" s="50">
        <v>2016</v>
      </c>
      <c r="T608" s="48" t="s">
        <v>4706</v>
      </c>
      <c r="U608" s="68">
        <v>9360000</v>
      </c>
      <c r="V608" s="113">
        <v>3659000</v>
      </c>
      <c r="W608" s="66">
        <v>1222000</v>
      </c>
      <c r="X608" s="68"/>
      <c r="Y608" s="50" t="s">
        <v>7731</v>
      </c>
      <c r="Z608" s="55"/>
      <c r="AA608" s="50" t="s">
        <v>73</v>
      </c>
      <c r="AB608" s="67" t="s">
        <v>7795</v>
      </c>
      <c r="AC608" s="55"/>
      <c r="AD608" s="55"/>
      <c r="AE608" s="66"/>
      <c r="AF608" s="50" t="s">
        <v>3186</v>
      </c>
      <c r="AG608" s="50" t="s">
        <v>6086</v>
      </c>
      <c r="AH608" s="67"/>
      <c r="AI608" s="67"/>
      <c r="AJ608" s="55"/>
      <c r="AK608" s="50" t="s">
        <v>105</v>
      </c>
      <c r="AL608" s="50" t="s">
        <v>4706</v>
      </c>
      <c r="AM608" s="55"/>
      <c r="AN608" s="50">
        <v>3</v>
      </c>
      <c r="AO608" s="55"/>
      <c r="AP608" s="50" t="s">
        <v>7999</v>
      </c>
    </row>
    <row r="609" spans="1:42" ht="92.25" customHeight="1">
      <c r="A609" s="24">
        <f t="shared" si="0"/>
        <v>608</v>
      </c>
      <c r="B609" s="50" t="s">
        <v>8000</v>
      </c>
      <c r="C609" s="50" t="s">
        <v>8001</v>
      </c>
      <c r="D609" s="50" t="s">
        <v>8002</v>
      </c>
      <c r="E609" s="50" t="s">
        <v>8003</v>
      </c>
      <c r="F609" s="49" t="s">
        <v>8004</v>
      </c>
      <c r="G609" s="50" t="s">
        <v>3180</v>
      </c>
      <c r="H609" s="50" t="s">
        <v>8001</v>
      </c>
      <c r="I609" s="50" t="s">
        <v>8001</v>
      </c>
      <c r="J609" s="50" t="s">
        <v>8005</v>
      </c>
      <c r="K609" s="50" t="s">
        <v>102</v>
      </c>
      <c r="L609" s="50" t="s">
        <v>102</v>
      </c>
      <c r="M609" s="50" t="s">
        <v>102</v>
      </c>
      <c r="N609" s="50" t="s">
        <v>102</v>
      </c>
      <c r="O609" s="50" t="s">
        <v>102</v>
      </c>
      <c r="P609" s="50" t="s">
        <v>102</v>
      </c>
      <c r="Q609" s="50" t="s">
        <v>102</v>
      </c>
      <c r="R609" s="50" t="s">
        <v>102</v>
      </c>
      <c r="S609" s="50">
        <v>2019</v>
      </c>
      <c r="T609" s="48" t="s">
        <v>4706</v>
      </c>
      <c r="U609" s="68"/>
      <c r="V609" s="113">
        <v>120000</v>
      </c>
      <c r="W609" s="66">
        <v>100000</v>
      </c>
      <c r="X609" s="68"/>
      <c r="Y609" s="50" t="s">
        <v>7794</v>
      </c>
      <c r="Z609" s="55"/>
      <c r="AA609" s="50" t="s">
        <v>73</v>
      </c>
      <c r="AB609" s="67" t="s">
        <v>7920</v>
      </c>
      <c r="AC609" s="55"/>
      <c r="AD609" s="55"/>
      <c r="AE609" s="66"/>
      <c r="AF609" s="50" t="s">
        <v>3198</v>
      </c>
      <c r="AG609" s="50" t="s">
        <v>6490</v>
      </c>
      <c r="AH609" s="67"/>
      <c r="AI609" s="67"/>
      <c r="AJ609" s="55"/>
      <c r="AK609" s="50" t="s">
        <v>105</v>
      </c>
      <c r="AL609" s="50" t="s">
        <v>4706</v>
      </c>
      <c r="AM609" s="55"/>
      <c r="AN609" s="50">
        <v>4</v>
      </c>
      <c r="AO609" s="55"/>
      <c r="AP609" s="55"/>
    </row>
    <row r="610" spans="1:42" ht="92.25" customHeight="1">
      <c r="A610" s="24">
        <f t="shared" si="0"/>
        <v>609</v>
      </c>
      <c r="B610" s="50" t="s">
        <v>8006</v>
      </c>
      <c r="C610" s="50" t="s">
        <v>8007</v>
      </c>
      <c r="D610" s="50" t="s">
        <v>8008</v>
      </c>
      <c r="E610" s="50" t="s">
        <v>8009</v>
      </c>
      <c r="F610" s="49" t="s">
        <v>8010</v>
      </c>
      <c r="G610" s="50" t="s">
        <v>3180</v>
      </c>
      <c r="H610" s="50" t="s">
        <v>8007</v>
      </c>
      <c r="I610" s="50" t="s">
        <v>8007</v>
      </c>
      <c r="J610" s="50" t="s">
        <v>8011</v>
      </c>
      <c r="K610" s="50" t="s">
        <v>102</v>
      </c>
      <c r="L610" s="50" t="s">
        <v>102</v>
      </c>
      <c r="M610" s="50" t="s">
        <v>102</v>
      </c>
      <c r="N610" s="50" t="s">
        <v>102</v>
      </c>
      <c r="O610" s="50" t="s">
        <v>102</v>
      </c>
      <c r="P610" s="50" t="s">
        <v>102</v>
      </c>
      <c r="Q610" s="50" t="s">
        <v>102</v>
      </c>
      <c r="R610" s="50" t="s">
        <v>102</v>
      </c>
      <c r="S610" s="50">
        <v>2018</v>
      </c>
      <c r="T610" s="48" t="s">
        <v>4706</v>
      </c>
      <c r="U610" s="68">
        <v>2555000</v>
      </c>
      <c r="V610" s="114"/>
      <c r="W610" s="66">
        <v>318000</v>
      </c>
      <c r="X610" s="68"/>
      <c r="Y610" s="50" t="s">
        <v>7731</v>
      </c>
      <c r="Z610" s="55"/>
      <c r="AA610" s="50" t="s">
        <v>73</v>
      </c>
      <c r="AB610" s="67" t="s">
        <v>7774</v>
      </c>
      <c r="AC610" s="55"/>
      <c r="AD610" s="55"/>
      <c r="AE610" s="66"/>
      <c r="AF610" s="50" t="s">
        <v>3198</v>
      </c>
      <c r="AG610" s="50" t="s">
        <v>4864</v>
      </c>
      <c r="AH610" s="67"/>
      <c r="AI610" s="67"/>
      <c r="AJ610" s="55"/>
      <c r="AK610" s="50" t="s">
        <v>105</v>
      </c>
      <c r="AL610" s="50" t="s">
        <v>4706</v>
      </c>
      <c r="AM610" s="55"/>
      <c r="AN610" s="50">
        <v>3</v>
      </c>
      <c r="AO610" s="55"/>
      <c r="AP610" s="50" t="s">
        <v>8012</v>
      </c>
    </row>
    <row r="611" spans="1:42" ht="92.25" customHeight="1">
      <c r="A611" s="24">
        <f t="shared" si="0"/>
        <v>610</v>
      </c>
      <c r="B611" s="50" t="s">
        <v>8013</v>
      </c>
      <c r="C611" s="50" t="s">
        <v>8014</v>
      </c>
      <c r="D611" s="50" t="s">
        <v>8015</v>
      </c>
      <c r="E611" s="50" t="s">
        <v>8016</v>
      </c>
      <c r="F611" s="49" t="s">
        <v>8017</v>
      </c>
      <c r="G611" s="50" t="s">
        <v>3180</v>
      </c>
      <c r="H611" s="50" t="s">
        <v>8014</v>
      </c>
      <c r="I611" s="50" t="s">
        <v>8014</v>
      </c>
      <c r="J611" s="50" t="s">
        <v>8018</v>
      </c>
      <c r="K611" s="50" t="s">
        <v>102</v>
      </c>
      <c r="L611" s="50" t="s">
        <v>102</v>
      </c>
      <c r="M611" s="50" t="s">
        <v>102</v>
      </c>
      <c r="N611" s="50" t="s">
        <v>102</v>
      </c>
      <c r="O611" s="50" t="s">
        <v>102</v>
      </c>
      <c r="P611" s="50" t="s">
        <v>102</v>
      </c>
      <c r="Q611" s="50" t="s">
        <v>102</v>
      </c>
      <c r="R611" s="50" t="s">
        <v>102</v>
      </c>
      <c r="S611" s="50">
        <v>2017</v>
      </c>
      <c r="T611" s="48" t="s">
        <v>4706</v>
      </c>
      <c r="U611" s="68"/>
      <c r="V611" s="113">
        <v>18105000</v>
      </c>
      <c r="W611" s="66">
        <v>8685000</v>
      </c>
      <c r="X611" s="68"/>
      <c r="Y611" s="50" t="s">
        <v>7731</v>
      </c>
      <c r="Z611" s="55"/>
      <c r="AA611" s="50" t="s">
        <v>73</v>
      </c>
      <c r="AB611" s="67" t="s">
        <v>7739</v>
      </c>
      <c r="AC611" s="55"/>
      <c r="AD611" s="55"/>
      <c r="AE611" s="66"/>
      <c r="AF611" s="50" t="s">
        <v>3198</v>
      </c>
      <c r="AG611" s="50" t="s">
        <v>11443</v>
      </c>
      <c r="AH611" s="67"/>
      <c r="AI611" s="67"/>
      <c r="AJ611" s="55"/>
      <c r="AK611" s="50" t="s">
        <v>105</v>
      </c>
      <c r="AL611" s="50" t="s">
        <v>4706</v>
      </c>
      <c r="AM611" s="55"/>
      <c r="AN611" s="50">
        <v>2</v>
      </c>
      <c r="AO611" s="55"/>
      <c r="AP611" s="50" t="s">
        <v>8021</v>
      </c>
    </row>
    <row r="612" spans="1:42" ht="92.25" customHeight="1">
      <c r="A612" s="24">
        <f t="shared" si="0"/>
        <v>611</v>
      </c>
      <c r="B612" s="50" t="s">
        <v>8022</v>
      </c>
      <c r="C612" s="50" t="s">
        <v>8023</v>
      </c>
      <c r="D612" s="50" t="s">
        <v>8024</v>
      </c>
      <c r="E612" s="50" t="s">
        <v>8025</v>
      </c>
      <c r="F612" s="49" t="s">
        <v>8026</v>
      </c>
      <c r="G612" s="50" t="s">
        <v>3180</v>
      </c>
      <c r="H612" s="50" t="s">
        <v>8023</v>
      </c>
      <c r="I612" s="50" t="s">
        <v>8023</v>
      </c>
      <c r="J612" s="50" t="s">
        <v>8027</v>
      </c>
      <c r="K612" s="50" t="s">
        <v>102</v>
      </c>
      <c r="L612" s="50" t="s">
        <v>102</v>
      </c>
      <c r="M612" s="50" t="s">
        <v>102</v>
      </c>
      <c r="N612" s="50" t="s">
        <v>102</v>
      </c>
      <c r="O612" s="50" t="s">
        <v>102</v>
      </c>
      <c r="P612" s="50" t="s">
        <v>102</v>
      </c>
      <c r="Q612" s="50" t="s">
        <v>102</v>
      </c>
      <c r="R612" s="50" t="s">
        <v>102</v>
      </c>
      <c r="S612" s="50">
        <v>2016</v>
      </c>
      <c r="T612" s="48" t="s">
        <v>4706</v>
      </c>
      <c r="U612" s="68">
        <v>125000</v>
      </c>
      <c r="V612" s="114"/>
      <c r="W612" s="66" t="s">
        <v>102</v>
      </c>
      <c r="X612" s="68"/>
      <c r="Y612" s="50" t="s">
        <v>7731</v>
      </c>
      <c r="Z612" s="55"/>
      <c r="AA612" s="50" t="s">
        <v>73</v>
      </c>
      <c r="AB612" s="67" t="s">
        <v>7875</v>
      </c>
      <c r="AC612" s="55"/>
      <c r="AD612" s="55"/>
      <c r="AE612" s="66"/>
      <c r="AF612" s="50" t="s">
        <v>3186</v>
      </c>
      <c r="AG612" s="50" t="s">
        <v>6086</v>
      </c>
      <c r="AH612" s="67"/>
      <c r="AI612" s="67"/>
      <c r="AJ612" s="55"/>
      <c r="AK612" s="50" t="s">
        <v>105</v>
      </c>
      <c r="AL612" s="50" t="s">
        <v>4706</v>
      </c>
      <c r="AM612" s="55"/>
      <c r="AN612" s="50">
        <v>3</v>
      </c>
      <c r="AO612" s="55"/>
      <c r="AP612" s="55"/>
    </row>
    <row r="613" spans="1:42" ht="92.25" customHeight="1">
      <c r="A613" s="24">
        <f t="shared" si="0"/>
        <v>612</v>
      </c>
      <c r="B613" s="50" t="s">
        <v>8028</v>
      </c>
      <c r="C613" s="50" t="s">
        <v>7009</v>
      </c>
      <c r="D613" s="50" t="s">
        <v>8029</v>
      </c>
      <c r="E613" s="50" t="s">
        <v>8030</v>
      </c>
      <c r="F613" s="49" t="s">
        <v>7310</v>
      </c>
      <c r="G613" s="50" t="s">
        <v>3180</v>
      </c>
      <c r="H613" s="50" t="s">
        <v>7009</v>
      </c>
      <c r="I613" s="50" t="s">
        <v>7009</v>
      </c>
      <c r="J613" s="50" t="s">
        <v>8031</v>
      </c>
      <c r="K613" s="50" t="s">
        <v>102</v>
      </c>
      <c r="L613" s="50" t="s">
        <v>102</v>
      </c>
      <c r="M613" s="50" t="s">
        <v>102</v>
      </c>
      <c r="N613" s="50" t="s">
        <v>102</v>
      </c>
      <c r="O613" s="50" t="s">
        <v>102</v>
      </c>
      <c r="P613" s="50" t="s">
        <v>102</v>
      </c>
      <c r="Q613" s="50" t="s">
        <v>102</v>
      </c>
      <c r="R613" s="50" t="s">
        <v>102</v>
      </c>
      <c r="S613" s="50">
        <v>2017</v>
      </c>
      <c r="T613" s="48" t="s">
        <v>4706</v>
      </c>
      <c r="U613" s="68">
        <v>321200</v>
      </c>
      <c r="V613" s="113">
        <v>826000</v>
      </c>
      <c r="W613" s="66" t="s">
        <v>102</v>
      </c>
      <c r="X613" s="68"/>
      <c r="Y613" s="50" t="s">
        <v>7794</v>
      </c>
      <c r="Z613" s="55"/>
      <c r="AA613" s="50" t="s">
        <v>73</v>
      </c>
      <c r="AB613" s="67" t="s">
        <v>7875</v>
      </c>
      <c r="AC613" s="55"/>
      <c r="AD613" s="55"/>
      <c r="AE613" s="66"/>
      <c r="AF613" s="50" t="s">
        <v>3198</v>
      </c>
      <c r="AG613" s="50"/>
      <c r="AH613" s="67"/>
      <c r="AI613" s="67"/>
      <c r="AJ613" s="55"/>
      <c r="AK613" s="50" t="s">
        <v>105</v>
      </c>
      <c r="AL613" s="50" t="s">
        <v>4706</v>
      </c>
      <c r="AM613" s="55"/>
      <c r="AN613" s="50">
        <v>3</v>
      </c>
      <c r="AO613" s="55"/>
      <c r="AP613" s="55"/>
    </row>
    <row r="614" spans="1:42" ht="92.25" customHeight="1">
      <c r="A614" s="24">
        <f t="shared" si="0"/>
        <v>613</v>
      </c>
      <c r="B614" s="50" t="s">
        <v>8032</v>
      </c>
      <c r="C614" s="50" t="s">
        <v>8033</v>
      </c>
      <c r="D614" s="50" t="s">
        <v>8034</v>
      </c>
      <c r="E614" s="50" t="s">
        <v>8035</v>
      </c>
      <c r="F614" s="49" t="s">
        <v>8036</v>
      </c>
      <c r="G614" s="50" t="s">
        <v>3180</v>
      </c>
      <c r="H614" s="50" t="s">
        <v>8033</v>
      </c>
      <c r="I614" s="50" t="s">
        <v>8033</v>
      </c>
      <c r="J614" s="50" t="s">
        <v>8037</v>
      </c>
      <c r="K614" s="50" t="s">
        <v>102</v>
      </c>
      <c r="L614" s="50" t="s">
        <v>102</v>
      </c>
      <c r="M614" s="50" t="s">
        <v>102</v>
      </c>
      <c r="N614" s="49" t="s">
        <v>8038</v>
      </c>
      <c r="O614" s="50" t="s">
        <v>102</v>
      </c>
      <c r="P614" s="50" t="s">
        <v>102</v>
      </c>
      <c r="Q614" s="50" t="s">
        <v>102</v>
      </c>
      <c r="R614" s="50" t="s">
        <v>102</v>
      </c>
      <c r="S614" s="50">
        <v>2018</v>
      </c>
      <c r="T614" s="48" t="s">
        <v>4706</v>
      </c>
      <c r="U614" s="68">
        <v>13940000</v>
      </c>
      <c r="V614" s="113">
        <v>13541500</v>
      </c>
      <c r="W614" s="66">
        <v>6835000</v>
      </c>
      <c r="X614" s="68"/>
      <c r="Y614" s="50" t="s">
        <v>7731</v>
      </c>
      <c r="Z614" s="55"/>
      <c r="AA614" s="50" t="s">
        <v>73</v>
      </c>
      <c r="AB614" s="67" t="s">
        <v>7766</v>
      </c>
      <c r="AC614" s="55"/>
      <c r="AD614" s="55"/>
      <c r="AE614" s="66"/>
      <c r="AF614" s="50" t="s">
        <v>3198</v>
      </c>
      <c r="AG614" s="50" t="s">
        <v>8039</v>
      </c>
      <c r="AH614" s="67"/>
      <c r="AI614" s="67"/>
      <c r="AJ614" s="55"/>
      <c r="AK614" s="50" t="s">
        <v>105</v>
      </c>
      <c r="AL614" s="50" t="s">
        <v>4706</v>
      </c>
      <c r="AM614" s="55"/>
      <c r="AN614" s="50">
        <v>5</v>
      </c>
      <c r="AO614" s="55"/>
      <c r="AP614" s="55"/>
    </row>
    <row r="615" spans="1:42" ht="92.25" customHeight="1">
      <c r="A615" s="24">
        <f t="shared" si="0"/>
        <v>614</v>
      </c>
      <c r="B615" s="50" t="s">
        <v>8041</v>
      </c>
      <c r="C615" s="50" t="s">
        <v>8042</v>
      </c>
      <c r="D615" s="50" t="s">
        <v>8043</v>
      </c>
      <c r="E615" s="50" t="s">
        <v>8044</v>
      </c>
      <c r="F615" s="49" t="s">
        <v>8045</v>
      </c>
      <c r="G615" s="50" t="s">
        <v>3193</v>
      </c>
      <c r="H615" s="50" t="s">
        <v>8042</v>
      </c>
      <c r="I615" s="50" t="s">
        <v>8042</v>
      </c>
      <c r="J615" s="50" t="s">
        <v>8046</v>
      </c>
      <c r="K615" s="50" t="s">
        <v>102</v>
      </c>
      <c r="L615" s="50" t="s">
        <v>102</v>
      </c>
      <c r="M615" s="50" t="s">
        <v>102</v>
      </c>
      <c r="N615" s="50" t="s">
        <v>102</v>
      </c>
      <c r="O615" s="50" t="s">
        <v>102</v>
      </c>
      <c r="P615" s="50" t="s">
        <v>102</v>
      </c>
      <c r="Q615" s="50" t="s">
        <v>102</v>
      </c>
      <c r="R615" s="50" t="s">
        <v>102</v>
      </c>
      <c r="S615" s="50">
        <v>2015</v>
      </c>
      <c r="T615" s="48" t="s">
        <v>4706</v>
      </c>
      <c r="U615" s="68">
        <v>344700</v>
      </c>
      <c r="V615" s="113">
        <v>1218000</v>
      </c>
      <c r="W615" s="66">
        <v>405000</v>
      </c>
      <c r="X615" s="68"/>
      <c r="Y615" s="50" t="s">
        <v>7731</v>
      </c>
      <c r="Z615" s="55"/>
      <c r="AA615" s="50" t="s">
        <v>73</v>
      </c>
      <c r="AB615" s="67" t="s">
        <v>7875</v>
      </c>
      <c r="AC615" s="55"/>
      <c r="AD615" s="55"/>
      <c r="AE615" s="66"/>
      <c r="AF615" s="50" t="s">
        <v>3198</v>
      </c>
      <c r="AG615" s="50" t="s">
        <v>8047</v>
      </c>
      <c r="AH615" s="67"/>
      <c r="AI615" s="67"/>
      <c r="AJ615" s="55"/>
      <c r="AK615" s="50" t="s">
        <v>105</v>
      </c>
      <c r="AL615" s="50" t="s">
        <v>4706</v>
      </c>
      <c r="AM615" s="55"/>
      <c r="AN615" s="50">
        <v>3</v>
      </c>
      <c r="AO615" s="55"/>
      <c r="AP615" s="55"/>
    </row>
    <row r="616" spans="1:42" ht="92.25" customHeight="1">
      <c r="A616" s="24">
        <f t="shared" si="0"/>
        <v>615</v>
      </c>
      <c r="B616" s="50" t="s">
        <v>8050</v>
      </c>
      <c r="C616" s="50" t="s">
        <v>8051</v>
      </c>
      <c r="D616" s="50" t="s">
        <v>8052</v>
      </c>
      <c r="E616" s="50" t="s">
        <v>8053</v>
      </c>
      <c r="F616" s="49" t="s">
        <v>8054</v>
      </c>
      <c r="G616" s="50" t="s">
        <v>3193</v>
      </c>
      <c r="H616" s="50" t="s">
        <v>8051</v>
      </c>
      <c r="I616" s="50" t="s">
        <v>8051</v>
      </c>
      <c r="J616" s="50" t="s">
        <v>8055</v>
      </c>
      <c r="K616" s="50" t="s">
        <v>102</v>
      </c>
      <c r="L616" s="50" t="s">
        <v>102</v>
      </c>
      <c r="M616" s="50" t="s">
        <v>102</v>
      </c>
      <c r="N616" s="50" t="s">
        <v>102</v>
      </c>
      <c r="O616" s="50" t="s">
        <v>102</v>
      </c>
      <c r="P616" s="50" t="s">
        <v>102</v>
      </c>
      <c r="Q616" s="50" t="s">
        <v>102</v>
      </c>
      <c r="R616" s="50" t="s">
        <v>102</v>
      </c>
      <c r="S616" s="50">
        <v>2016</v>
      </c>
      <c r="T616" s="48" t="s">
        <v>4706</v>
      </c>
      <c r="U616" s="68">
        <v>1416500</v>
      </c>
      <c r="V616" s="113">
        <v>195000</v>
      </c>
      <c r="W616" s="66" t="s">
        <v>102</v>
      </c>
      <c r="X616" s="68"/>
      <c r="Y616" s="50" t="s">
        <v>7794</v>
      </c>
      <c r="Z616" s="55"/>
      <c r="AA616" s="50" t="s">
        <v>73</v>
      </c>
      <c r="AB616" s="67" t="s">
        <v>7774</v>
      </c>
      <c r="AC616" s="55"/>
      <c r="AD616" s="55"/>
      <c r="AE616" s="66"/>
      <c r="AF616" s="50" t="s">
        <v>3186</v>
      </c>
      <c r="AG616" s="50" t="s">
        <v>8056</v>
      </c>
      <c r="AH616" s="67"/>
      <c r="AI616" s="67"/>
      <c r="AJ616" s="55"/>
      <c r="AK616" s="50" t="s">
        <v>105</v>
      </c>
      <c r="AL616" s="50" t="s">
        <v>4706</v>
      </c>
      <c r="AM616" s="55"/>
      <c r="AN616" s="50">
        <v>5</v>
      </c>
      <c r="AO616" s="55"/>
      <c r="AP616" s="55"/>
    </row>
    <row r="617" spans="1:42" ht="92.25" customHeight="1">
      <c r="A617" s="24">
        <f t="shared" si="0"/>
        <v>616</v>
      </c>
      <c r="B617" s="50" t="s">
        <v>8057</v>
      </c>
      <c r="C617" s="50" t="s">
        <v>8058</v>
      </c>
      <c r="D617" s="50" t="s">
        <v>8059</v>
      </c>
      <c r="E617" s="50" t="s">
        <v>8060</v>
      </c>
      <c r="F617" s="49" t="s">
        <v>8061</v>
      </c>
      <c r="G617" s="50" t="s">
        <v>3180</v>
      </c>
      <c r="H617" s="50" t="s">
        <v>8058</v>
      </c>
      <c r="I617" s="50" t="s">
        <v>8058</v>
      </c>
      <c r="J617" s="50" t="s">
        <v>8062</v>
      </c>
      <c r="K617" s="50" t="s">
        <v>102</v>
      </c>
      <c r="L617" s="50" t="s">
        <v>102</v>
      </c>
      <c r="M617" s="50" t="s">
        <v>102</v>
      </c>
      <c r="N617" s="50" t="s">
        <v>102</v>
      </c>
      <c r="O617" s="50" t="s">
        <v>102</v>
      </c>
      <c r="P617" s="50" t="s">
        <v>102</v>
      </c>
      <c r="Q617" s="50" t="s">
        <v>102</v>
      </c>
      <c r="R617" s="50" t="s">
        <v>102</v>
      </c>
      <c r="S617" s="50">
        <v>2019</v>
      </c>
      <c r="T617" s="48" t="s">
        <v>4706</v>
      </c>
      <c r="U617" s="68"/>
      <c r="V617" s="114"/>
      <c r="W617" s="66">
        <v>550000</v>
      </c>
      <c r="X617" s="68"/>
      <c r="Y617" s="50" t="s">
        <v>7731</v>
      </c>
      <c r="Z617" s="55"/>
      <c r="AA617" s="50" t="s">
        <v>73</v>
      </c>
      <c r="AB617" s="67" t="s">
        <v>7795</v>
      </c>
      <c r="AC617" s="55"/>
      <c r="AD617" s="55"/>
      <c r="AE617" s="66"/>
      <c r="AF617" s="50" t="s">
        <v>3206</v>
      </c>
      <c r="AG617" s="50" t="s">
        <v>8063</v>
      </c>
      <c r="AH617" s="67"/>
      <c r="AI617" s="67"/>
      <c r="AJ617" s="55"/>
      <c r="AK617" s="50" t="s">
        <v>105</v>
      </c>
      <c r="AL617" s="50" t="s">
        <v>4706</v>
      </c>
      <c r="AM617" s="55"/>
      <c r="AN617" s="50">
        <v>3</v>
      </c>
      <c r="AO617" s="55"/>
      <c r="AP617" s="50" t="s">
        <v>8065</v>
      </c>
    </row>
    <row r="618" spans="1:42" ht="92.25" customHeight="1">
      <c r="A618" s="24">
        <f t="shared" si="0"/>
        <v>617</v>
      </c>
      <c r="B618" s="50" t="s">
        <v>8066</v>
      </c>
      <c r="C618" s="50" t="s">
        <v>8067</v>
      </c>
      <c r="D618" s="50" t="s">
        <v>8068</v>
      </c>
      <c r="E618" s="50" t="s">
        <v>8069</v>
      </c>
      <c r="F618" s="49" t="s">
        <v>8070</v>
      </c>
      <c r="G618" s="50" t="s">
        <v>3180</v>
      </c>
      <c r="H618" s="50" t="s">
        <v>8067</v>
      </c>
      <c r="I618" s="50" t="s">
        <v>8067</v>
      </c>
      <c r="J618" s="50" t="s">
        <v>8071</v>
      </c>
      <c r="K618" s="50" t="s">
        <v>102</v>
      </c>
      <c r="L618" s="50" t="s">
        <v>102</v>
      </c>
      <c r="M618" s="50" t="s">
        <v>102</v>
      </c>
      <c r="N618" s="50" t="s">
        <v>102</v>
      </c>
      <c r="O618" s="50" t="s">
        <v>102</v>
      </c>
      <c r="P618" s="50" t="s">
        <v>102</v>
      </c>
      <c r="Q618" s="50" t="s">
        <v>102</v>
      </c>
      <c r="R618" s="50" t="s">
        <v>102</v>
      </c>
      <c r="S618" s="50">
        <v>2019</v>
      </c>
      <c r="T618" s="48" t="s">
        <v>4706</v>
      </c>
      <c r="U618" s="68"/>
      <c r="V618" s="113">
        <v>116000</v>
      </c>
      <c r="W618" s="66">
        <v>434000</v>
      </c>
      <c r="X618" s="68"/>
      <c r="Y618" s="50" t="s">
        <v>7794</v>
      </c>
      <c r="Z618" s="55"/>
      <c r="AA618" s="50" t="s">
        <v>73</v>
      </c>
      <c r="AB618" s="67" t="s">
        <v>7920</v>
      </c>
      <c r="AC618" s="55"/>
      <c r="AD618" s="55"/>
      <c r="AE618" s="66"/>
      <c r="AF618" s="50" t="s">
        <v>3198</v>
      </c>
      <c r="AG618" s="50" t="s">
        <v>6895</v>
      </c>
      <c r="AH618" s="67"/>
      <c r="AI618" s="67"/>
      <c r="AJ618" s="55"/>
      <c r="AK618" s="50" t="s">
        <v>105</v>
      </c>
      <c r="AL618" s="50" t="s">
        <v>4706</v>
      </c>
      <c r="AM618" s="55"/>
      <c r="AN618" s="50">
        <v>3</v>
      </c>
      <c r="AO618" s="55"/>
      <c r="AP618" s="55"/>
    </row>
    <row r="619" spans="1:42" ht="92.25" customHeight="1">
      <c r="A619" s="24">
        <f t="shared" si="0"/>
        <v>618</v>
      </c>
      <c r="B619" s="50" t="s">
        <v>8072</v>
      </c>
      <c r="C619" s="50" t="s">
        <v>8073</v>
      </c>
      <c r="D619" s="50" t="s">
        <v>8074</v>
      </c>
      <c r="E619" s="50" t="s">
        <v>8075</v>
      </c>
      <c r="F619" s="50" t="s">
        <v>102</v>
      </c>
      <c r="G619" s="50" t="s">
        <v>3180</v>
      </c>
      <c r="H619" s="50" t="s">
        <v>8073</v>
      </c>
      <c r="I619" s="50" t="s">
        <v>8073</v>
      </c>
      <c r="J619" s="50" t="s">
        <v>8076</v>
      </c>
      <c r="K619" s="50" t="s">
        <v>102</v>
      </c>
      <c r="L619" s="50" t="s">
        <v>102</v>
      </c>
      <c r="M619" s="50" t="s">
        <v>102</v>
      </c>
      <c r="N619" s="50" t="s">
        <v>102</v>
      </c>
      <c r="O619" s="50" t="s">
        <v>102</v>
      </c>
      <c r="P619" s="50" t="s">
        <v>102</v>
      </c>
      <c r="Q619" s="50" t="s">
        <v>102</v>
      </c>
      <c r="R619" s="50" t="s">
        <v>102</v>
      </c>
      <c r="S619" s="50">
        <v>2019</v>
      </c>
      <c r="T619" s="48" t="s">
        <v>4706</v>
      </c>
      <c r="U619" s="68"/>
      <c r="V619" s="114"/>
      <c r="W619" s="66">
        <v>267000</v>
      </c>
      <c r="X619" s="68"/>
      <c r="Y619" s="50" t="s">
        <v>7731</v>
      </c>
      <c r="Z619" s="55"/>
      <c r="AA619" s="50" t="s">
        <v>73</v>
      </c>
      <c r="AB619" s="67" t="s">
        <v>7774</v>
      </c>
      <c r="AC619" s="55"/>
      <c r="AD619" s="55"/>
      <c r="AE619" s="66"/>
      <c r="AF619" s="50" t="s">
        <v>3206</v>
      </c>
      <c r="AG619" s="50"/>
      <c r="AH619" s="67"/>
      <c r="AI619" s="67"/>
      <c r="AJ619" s="55"/>
      <c r="AK619" s="50" t="s">
        <v>105</v>
      </c>
      <c r="AL619" s="50" t="s">
        <v>4706</v>
      </c>
      <c r="AM619" s="55"/>
      <c r="AN619" s="50">
        <v>7</v>
      </c>
      <c r="AO619" s="55"/>
      <c r="AP619" s="55"/>
    </row>
    <row r="620" spans="1:42" ht="92.25" customHeight="1">
      <c r="A620" s="24">
        <f t="shared" si="0"/>
        <v>619</v>
      </c>
      <c r="B620" s="50" t="s">
        <v>8079</v>
      </c>
      <c r="C620" s="50" t="s">
        <v>8080</v>
      </c>
      <c r="D620" s="50" t="s">
        <v>8081</v>
      </c>
      <c r="E620" s="50" t="s">
        <v>8082</v>
      </c>
      <c r="F620" s="49" t="s">
        <v>8083</v>
      </c>
      <c r="G620" s="50" t="s">
        <v>3193</v>
      </c>
      <c r="H620" s="50" t="s">
        <v>8080</v>
      </c>
      <c r="I620" s="50" t="s">
        <v>8080</v>
      </c>
      <c r="J620" s="50" t="s">
        <v>8084</v>
      </c>
      <c r="K620" s="50" t="s">
        <v>102</v>
      </c>
      <c r="L620" s="50" t="s">
        <v>102</v>
      </c>
      <c r="M620" s="50" t="s">
        <v>102</v>
      </c>
      <c r="N620" s="50" t="s">
        <v>102</v>
      </c>
      <c r="O620" s="50" t="s">
        <v>102</v>
      </c>
      <c r="P620" s="50" t="s">
        <v>102</v>
      </c>
      <c r="Q620" s="50" t="s">
        <v>102</v>
      </c>
      <c r="R620" s="50" t="s">
        <v>102</v>
      </c>
      <c r="S620" s="50">
        <v>2019</v>
      </c>
      <c r="T620" s="48" t="s">
        <v>4706</v>
      </c>
      <c r="U620" s="68">
        <v>100000</v>
      </c>
      <c r="V620" s="114">
        <f>800000+550000</f>
        <v>1350000</v>
      </c>
      <c r="W620" s="66">
        <v>150000</v>
      </c>
      <c r="X620" s="68"/>
      <c r="Y620" s="50" t="s">
        <v>7731</v>
      </c>
      <c r="Z620" s="55"/>
      <c r="AA620" s="50" t="s">
        <v>73</v>
      </c>
      <c r="AB620" s="67" t="s">
        <v>7795</v>
      </c>
      <c r="AC620" s="55"/>
      <c r="AD620" s="55"/>
      <c r="AE620" s="66"/>
      <c r="AF620" s="50" t="s">
        <v>3186</v>
      </c>
      <c r="AG620" s="50" t="s">
        <v>6086</v>
      </c>
      <c r="AH620" s="67"/>
      <c r="AI620" s="67"/>
      <c r="AJ620" s="55"/>
      <c r="AK620" s="50" t="s">
        <v>105</v>
      </c>
      <c r="AL620" s="50" t="s">
        <v>4706</v>
      </c>
      <c r="AM620" s="50"/>
      <c r="AN620" s="50">
        <v>5</v>
      </c>
      <c r="AO620" s="55"/>
      <c r="AP620" s="55"/>
    </row>
    <row r="621" spans="1:42" ht="92.25" customHeight="1">
      <c r="A621" s="24">
        <f t="shared" si="0"/>
        <v>620</v>
      </c>
      <c r="B621" s="69" t="s">
        <v>8086</v>
      </c>
      <c r="C621" s="69" t="s">
        <v>8087</v>
      </c>
      <c r="D621" s="69" t="s">
        <v>8088</v>
      </c>
      <c r="E621" s="69" t="s">
        <v>8089</v>
      </c>
      <c r="F621" s="49" t="s">
        <v>8090</v>
      </c>
      <c r="G621" s="69" t="s">
        <v>3180</v>
      </c>
      <c r="H621" s="69" t="s">
        <v>8087</v>
      </c>
      <c r="I621" s="69" t="s">
        <v>8087</v>
      </c>
      <c r="J621" s="55" t="s">
        <v>8091</v>
      </c>
      <c r="K621" s="50" t="s">
        <v>102</v>
      </c>
      <c r="L621" s="50" t="s">
        <v>102</v>
      </c>
      <c r="M621" s="50" t="s">
        <v>102</v>
      </c>
      <c r="N621" s="50" t="s">
        <v>102</v>
      </c>
      <c r="O621" s="50" t="s">
        <v>102</v>
      </c>
      <c r="P621" s="50" t="s">
        <v>102</v>
      </c>
      <c r="Q621" s="50" t="s">
        <v>102</v>
      </c>
      <c r="R621" s="50" t="s">
        <v>102</v>
      </c>
      <c r="S621" s="50">
        <v>2018</v>
      </c>
      <c r="T621" s="48" t="s">
        <v>4706</v>
      </c>
      <c r="U621" s="68"/>
      <c r="V621" s="113">
        <v>150000</v>
      </c>
      <c r="W621" s="66" t="s">
        <v>102</v>
      </c>
      <c r="X621" s="68"/>
      <c r="Y621" s="50" t="s">
        <v>7794</v>
      </c>
      <c r="Z621" s="55"/>
      <c r="AA621" s="50" t="s">
        <v>73</v>
      </c>
      <c r="AB621" s="67" t="s">
        <v>7732</v>
      </c>
      <c r="AC621" s="55"/>
      <c r="AD621" s="55"/>
      <c r="AE621" s="69"/>
      <c r="AF621" s="69" t="s">
        <v>3198</v>
      </c>
      <c r="AG621" s="50" t="s">
        <v>5059</v>
      </c>
      <c r="AH621" s="70"/>
      <c r="AI621" s="70"/>
      <c r="AJ621" s="55"/>
      <c r="AK621" s="69" t="s">
        <v>105</v>
      </c>
      <c r="AL621" s="50" t="s">
        <v>4706</v>
      </c>
      <c r="AM621" s="55"/>
      <c r="AN621" s="50">
        <v>3</v>
      </c>
      <c r="AO621" s="55"/>
      <c r="AP621" s="55"/>
    </row>
    <row r="622" spans="1:42" ht="92.25" customHeight="1">
      <c r="A622" s="24">
        <f t="shared" si="0"/>
        <v>621</v>
      </c>
      <c r="B622" s="69" t="s">
        <v>8092</v>
      </c>
      <c r="C622" s="69" t="s">
        <v>8093</v>
      </c>
      <c r="D622" s="69" t="s">
        <v>8094</v>
      </c>
      <c r="E622" s="69" t="s">
        <v>8095</v>
      </c>
      <c r="F622" s="50" t="s">
        <v>102</v>
      </c>
      <c r="G622" s="69" t="s">
        <v>3180</v>
      </c>
      <c r="H622" s="69" t="s">
        <v>8093</v>
      </c>
      <c r="I622" s="69" t="s">
        <v>8093</v>
      </c>
      <c r="J622" s="55" t="s">
        <v>8096</v>
      </c>
      <c r="K622" s="50" t="s">
        <v>102</v>
      </c>
      <c r="L622" s="50" t="s">
        <v>102</v>
      </c>
      <c r="M622" s="50" t="s">
        <v>102</v>
      </c>
      <c r="N622" s="50" t="s">
        <v>102</v>
      </c>
      <c r="O622" s="50" t="s">
        <v>102</v>
      </c>
      <c r="P622" s="50" t="s">
        <v>102</v>
      </c>
      <c r="Q622" s="50" t="s">
        <v>102</v>
      </c>
      <c r="R622" s="50" t="s">
        <v>102</v>
      </c>
      <c r="S622" s="50">
        <v>2019</v>
      </c>
      <c r="T622" s="48" t="s">
        <v>4706</v>
      </c>
      <c r="U622" s="68"/>
      <c r="V622" s="114"/>
      <c r="W622" s="66" t="s">
        <v>102</v>
      </c>
      <c r="X622" s="68"/>
      <c r="Y622" s="50" t="s">
        <v>7794</v>
      </c>
      <c r="Z622" s="55"/>
      <c r="AA622" s="50" t="s">
        <v>73</v>
      </c>
      <c r="AB622" s="67" t="s">
        <v>8097</v>
      </c>
      <c r="AC622" s="55"/>
      <c r="AD622" s="55"/>
      <c r="AE622" s="69"/>
      <c r="AF622" s="69" t="s">
        <v>3198</v>
      </c>
      <c r="AG622" s="50" t="s">
        <v>5059</v>
      </c>
      <c r="AH622" s="70"/>
      <c r="AI622" s="70"/>
      <c r="AJ622" s="55"/>
      <c r="AK622" s="69" t="s">
        <v>105</v>
      </c>
      <c r="AL622" s="50" t="s">
        <v>4706</v>
      </c>
      <c r="AM622" s="55"/>
      <c r="AN622" s="50">
        <v>4</v>
      </c>
      <c r="AO622" s="55"/>
      <c r="AP622" s="55"/>
    </row>
    <row r="623" spans="1:42" ht="92.25" customHeight="1">
      <c r="A623" s="24">
        <f t="shared" si="0"/>
        <v>622</v>
      </c>
      <c r="B623" s="69" t="s">
        <v>8098</v>
      </c>
      <c r="C623" s="69" t="s">
        <v>8099</v>
      </c>
      <c r="D623" s="69" t="s">
        <v>8100</v>
      </c>
      <c r="E623" s="69">
        <v>357824142640003</v>
      </c>
      <c r="F623" s="49" t="s">
        <v>8101</v>
      </c>
      <c r="G623" s="69" t="s">
        <v>3193</v>
      </c>
      <c r="H623" s="69" t="s">
        <v>8099</v>
      </c>
      <c r="I623" s="69" t="s">
        <v>8099</v>
      </c>
      <c r="J623" s="55" t="s">
        <v>8102</v>
      </c>
      <c r="K623" s="50" t="s">
        <v>102</v>
      </c>
      <c r="L623" s="50" t="s">
        <v>102</v>
      </c>
      <c r="M623" s="50" t="s">
        <v>102</v>
      </c>
      <c r="N623" s="50" t="s">
        <v>102</v>
      </c>
      <c r="O623" s="50" t="s">
        <v>102</v>
      </c>
      <c r="P623" s="50" t="s">
        <v>102</v>
      </c>
      <c r="Q623" s="50" t="s">
        <v>102</v>
      </c>
      <c r="R623" s="50" t="s">
        <v>102</v>
      </c>
      <c r="S623" s="50">
        <v>2017</v>
      </c>
      <c r="T623" s="48" t="s">
        <v>4706</v>
      </c>
      <c r="U623" s="68">
        <v>2505500</v>
      </c>
      <c r="V623" s="113">
        <v>2085000</v>
      </c>
      <c r="W623" s="66" t="s">
        <v>102</v>
      </c>
      <c r="X623" s="68"/>
      <c r="Y623" s="50" t="s">
        <v>7794</v>
      </c>
      <c r="Z623" s="55"/>
      <c r="AA623" s="50" t="s">
        <v>73</v>
      </c>
      <c r="AB623" s="67" t="s">
        <v>7774</v>
      </c>
      <c r="AC623" s="55"/>
      <c r="AD623" s="55"/>
      <c r="AE623" s="69"/>
      <c r="AF623" s="69" t="s">
        <v>3198</v>
      </c>
      <c r="AG623" s="50" t="s">
        <v>5059</v>
      </c>
      <c r="AH623" s="70"/>
      <c r="AI623" s="70"/>
      <c r="AJ623" s="55"/>
      <c r="AK623" s="69" t="s">
        <v>105</v>
      </c>
      <c r="AL623" s="50" t="s">
        <v>4706</v>
      </c>
      <c r="AM623" s="55"/>
      <c r="AN623" s="50">
        <v>4</v>
      </c>
      <c r="AO623" s="55"/>
      <c r="AP623" s="55"/>
    </row>
    <row r="624" spans="1:42" ht="92.25" customHeight="1">
      <c r="A624" s="24">
        <f t="shared" si="0"/>
        <v>623</v>
      </c>
      <c r="B624" s="69" t="s">
        <v>8103</v>
      </c>
      <c r="C624" s="69" t="s">
        <v>8104</v>
      </c>
      <c r="D624" s="69" t="s">
        <v>8105</v>
      </c>
      <c r="E624" s="69" t="s">
        <v>8106</v>
      </c>
      <c r="F624" s="49" t="s">
        <v>8107</v>
      </c>
      <c r="G624" s="69" t="s">
        <v>3180</v>
      </c>
      <c r="H624" s="69" t="s">
        <v>8104</v>
      </c>
      <c r="I624" s="69" t="s">
        <v>8104</v>
      </c>
      <c r="J624" s="55" t="s">
        <v>8108</v>
      </c>
      <c r="K624" s="50" t="s">
        <v>102</v>
      </c>
      <c r="L624" s="50" t="s">
        <v>102</v>
      </c>
      <c r="M624" s="50" t="s">
        <v>102</v>
      </c>
      <c r="N624" s="50" t="s">
        <v>102</v>
      </c>
      <c r="O624" s="50" t="s">
        <v>102</v>
      </c>
      <c r="P624" s="50" t="s">
        <v>102</v>
      </c>
      <c r="Q624" s="50" t="s">
        <v>102</v>
      </c>
      <c r="R624" s="50" t="s">
        <v>102</v>
      </c>
      <c r="S624" s="50">
        <v>2019</v>
      </c>
      <c r="T624" s="48" t="s">
        <v>4706</v>
      </c>
      <c r="U624" s="68"/>
      <c r="V624" s="113">
        <v>148000</v>
      </c>
      <c r="W624" s="66">
        <v>9110000</v>
      </c>
      <c r="X624" s="68"/>
      <c r="Y624" s="50" t="s">
        <v>7794</v>
      </c>
      <c r="Z624" s="55"/>
      <c r="AA624" s="50" t="s">
        <v>73</v>
      </c>
      <c r="AB624" s="67" t="s">
        <v>7739</v>
      </c>
      <c r="AC624" s="55"/>
      <c r="AD624" s="55"/>
      <c r="AE624" s="69"/>
      <c r="AF624" s="69" t="s">
        <v>3198</v>
      </c>
      <c r="AG624" s="69"/>
      <c r="AH624" s="70"/>
      <c r="AI624" s="70"/>
      <c r="AJ624" s="55"/>
      <c r="AK624" s="69" t="s">
        <v>105</v>
      </c>
      <c r="AL624" s="50" t="s">
        <v>4706</v>
      </c>
      <c r="AM624" s="55"/>
      <c r="AN624" s="50">
        <v>3</v>
      </c>
      <c r="AO624" s="55"/>
      <c r="AP624" s="55"/>
    </row>
    <row r="625" spans="1:42" ht="92.25" customHeight="1">
      <c r="A625" s="24">
        <f t="shared" si="0"/>
        <v>624</v>
      </c>
      <c r="B625" s="50" t="s">
        <v>8110</v>
      </c>
      <c r="C625" s="50" t="s">
        <v>8111</v>
      </c>
      <c r="D625" s="50" t="s">
        <v>2787</v>
      </c>
      <c r="E625" s="50" t="s">
        <v>8112</v>
      </c>
      <c r="F625" s="49" t="s">
        <v>2789</v>
      </c>
      <c r="G625" s="50" t="s">
        <v>3180</v>
      </c>
      <c r="H625" s="50" t="s">
        <v>8111</v>
      </c>
      <c r="I625" s="50" t="s">
        <v>8111</v>
      </c>
      <c r="J625" s="50" t="s">
        <v>2790</v>
      </c>
      <c r="K625" s="50" t="s">
        <v>102</v>
      </c>
      <c r="L625" s="50" t="s">
        <v>102</v>
      </c>
      <c r="M625" s="50" t="s">
        <v>102</v>
      </c>
      <c r="N625" s="50" t="s">
        <v>102</v>
      </c>
      <c r="O625" s="50" t="s">
        <v>102</v>
      </c>
      <c r="P625" s="50" t="s">
        <v>102</v>
      </c>
      <c r="Q625" s="50" t="s">
        <v>102</v>
      </c>
      <c r="R625" s="50" t="s">
        <v>102</v>
      </c>
      <c r="S625" s="50">
        <v>2017</v>
      </c>
      <c r="T625" s="48" t="s">
        <v>4706</v>
      </c>
      <c r="U625" s="68">
        <v>560000</v>
      </c>
      <c r="V625" s="113">
        <v>11329000</v>
      </c>
      <c r="W625" s="66">
        <v>2096000</v>
      </c>
      <c r="X625" s="68"/>
      <c r="Y625" s="50" t="s">
        <v>7731</v>
      </c>
      <c r="Z625" s="55"/>
      <c r="AA625" s="50" t="s">
        <v>73</v>
      </c>
      <c r="AB625" s="67" t="s">
        <v>7732</v>
      </c>
      <c r="AC625" s="55"/>
      <c r="AD625" s="55"/>
      <c r="AE625" s="66"/>
      <c r="AF625" s="50" t="s">
        <v>3198</v>
      </c>
      <c r="AG625" s="50" t="s">
        <v>8113</v>
      </c>
      <c r="AH625" s="67"/>
      <c r="AI625" s="67"/>
      <c r="AJ625" s="55"/>
      <c r="AK625" s="50" t="s">
        <v>105</v>
      </c>
      <c r="AL625" s="50" t="s">
        <v>4706</v>
      </c>
      <c r="AM625" s="55"/>
      <c r="AN625" s="50">
        <v>5</v>
      </c>
      <c r="AO625" s="55"/>
      <c r="AP625" s="50" t="s">
        <v>8115</v>
      </c>
    </row>
    <row r="626" spans="1:42" ht="92.25" customHeight="1">
      <c r="A626" s="24">
        <f t="shared" si="0"/>
        <v>625</v>
      </c>
      <c r="B626" s="50" t="s">
        <v>8116</v>
      </c>
      <c r="C626" s="50" t="s">
        <v>8117</v>
      </c>
      <c r="D626" s="50" t="s">
        <v>8118</v>
      </c>
      <c r="E626" s="50" t="s">
        <v>8119</v>
      </c>
      <c r="F626" s="50" t="s">
        <v>102</v>
      </c>
      <c r="G626" s="50" t="s">
        <v>3180</v>
      </c>
      <c r="H626" s="50" t="s">
        <v>8117</v>
      </c>
      <c r="I626" s="50" t="s">
        <v>8117</v>
      </c>
      <c r="J626" s="50" t="s">
        <v>8120</v>
      </c>
      <c r="K626" s="50" t="s">
        <v>102</v>
      </c>
      <c r="L626" s="50" t="s">
        <v>102</v>
      </c>
      <c r="M626" s="50" t="s">
        <v>102</v>
      </c>
      <c r="N626" s="50" t="s">
        <v>102</v>
      </c>
      <c r="O626" s="50" t="s">
        <v>102</v>
      </c>
      <c r="P626" s="50" t="s">
        <v>102</v>
      </c>
      <c r="Q626" s="50" t="s">
        <v>102</v>
      </c>
      <c r="R626" s="50" t="s">
        <v>102</v>
      </c>
      <c r="S626" s="50">
        <v>2013</v>
      </c>
      <c r="T626" s="48" t="s">
        <v>4706</v>
      </c>
      <c r="U626" s="68">
        <v>102000</v>
      </c>
      <c r="V626" s="114"/>
      <c r="W626" s="66" t="s">
        <v>102</v>
      </c>
      <c r="X626" s="68"/>
      <c r="Y626" s="50" t="s">
        <v>7794</v>
      </c>
      <c r="Z626" s="55"/>
      <c r="AA626" s="50" t="s">
        <v>73</v>
      </c>
      <c r="AB626" s="67" t="s">
        <v>7732</v>
      </c>
      <c r="AC626" s="55"/>
      <c r="AD626" s="55"/>
      <c r="AE626" s="66"/>
      <c r="AF626" s="50" t="s">
        <v>3198</v>
      </c>
      <c r="AG626" s="50"/>
      <c r="AH626" s="67"/>
      <c r="AI626" s="67"/>
      <c r="AJ626" s="55"/>
      <c r="AK626" s="50" t="s">
        <v>105</v>
      </c>
      <c r="AL626" s="50" t="s">
        <v>4706</v>
      </c>
      <c r="AM626" s="55"/>
      <c r="AN626" s="50">
        <v>4</v>
      </c>
      <c r="AO626" s="55"/>
      <c r="AP626" s="55"/>
    </row>
    <row r="627" spans="1:42" ht="92.25" customHeight="1">
      <c r="A627" s="24">
        <f t="shared" si="0"/>
        <v>626</v>
      </c>
      <c r="B627" s="50" t="s">
        <v>8121</v>
      </c>
      <c r="C627" s="50" t="s">
        <v>8122</v>
      </c>
      <c r="D627" s="50" t="s">
        <v>8123</v>
      </c>
      <c r="E627" s="50" t="s">
        <v>8124</v>
      </c>
      <c r="F627" s="49" t="s">
        <v>8125</v>
      </c>
      <c r="G627" s="50" t="s">
        <v>3180</v>
      </c>
      <c r="H627" s="50" t="s">
        <v>8122</v>
      </c>
      <c r="I627" s="50" t="s">
        <v>8122</v>
      </c>
      <c r="J627" s="50" t="s">
        <v>8126</v>
      </c>
      <c r="K627" s="50" t="s">
        <v>102</v>
      </c>
      <c r="L627" s="50" t="s">
        <v>102</v>
      </c>
      <c r="M627" s="50" t="s">
        <v>102</v>
      </c>
      <c r="N627" s="50" t="s">
        <v>102</v>
      </c>
      <c r="O627" s="50" t="s">
        <v>102</v>
      </c>
      <c r="P627" s="50" t="s">
        <v>102</v>
      </c>
      <c r="Q627" s="50" t="s">
        <v>102</v>
      </c>
      <c r="R627" s="50" t="s">
        <v>102</v>
      </c>
      <c r="S627" s="50">
        <v>2017</v>
      </c>
      <c r="T627" s="48" t="s">
        <v>4706</v>
      </c>
      <c r="U627" s="68"/>
      <c r="V627" s="114"/>
      <c r="W627" s="66" t="s">
        <v>102</v>
      </c>
      <c r="X627" s="68"/>
      <c r="Y627" s="50" t="s">
        <v>7794</v>
      </c>
      <c r="Z627" s="55"/>
      <c r="AA627" s="50" t="s">
        <v>73</v>
      </c>
      <c r="AB627" s="67" t="s">
        <v>7774</v>
      </c>
      <c r="AC627" s="55"/>
      <c r="AD627" s="55"/>
      <c r="AE627" s="66"/>
      <c r="AF627" s="50" t="s">
        <v>3186</v>
      </c>
      <c r="AG627" s="50"/>
      <c r="AH627" s="67"/>
      <c r="AI627" s="67"/>
      <c r="AJ627" s="55"/>
      <c r="AK627" s="50" t="s">
        <v>105</v>
      </c>
      <c r="AL627" s="50" t="s">
        <v>4706</v>
      </c>
      <c r="AM627" s="55"/>
      <c r="AN627" s="50">
        <v>5</v>
      </c>
      <c r="AO627" s="55"/>
      <c r="AP627" s="55"/>
    </row>
    <row r="628" spans="1:42" ht="92.25" customHeight="1">
      <c r="A628" s="24">
        <f t="shared" si="0"/>
        <v>627</v>
      </c>
      <c r="B628" s="50" t="s">
        <v>8127</v>
      </c>
      <c r="C628" s="50" t="s">
        <v>8128</v>
      </c>
      <c r="D628" s="50" t="s">
        <v>8129</v>
      </c>
      <c r="E628" s="50" t="s">
        <v>8130</v>
      </c>
      <c r="F628" s="49" t="s">
        <v>8131</v>
      </c>
      <c r="G628" s="50" t="s">
        <v>3180</v>
      </c>
      <c r="H628" s="50" t="s">
        <v>8128</v>
      </c>
      <c r="I628" s="50" t="s">
        <v>8128</v>
      </c>
      <c r="J628" s="50" t="s">
        <v>8132</v>
      </c>
      <c r="K628" s="50" t="s">
        <v>102</v>
      </c>
      <c r="L628" s="50" t="s">
        <v>102</v>
      </c>
      <c r="M628" s="50" t="s">
        <v>102</v>
      </c>
      <c r="N628" s="50" t="s">
        <v>102</v>
      </c>
      <c r="O628" s="50" t="s">
        <v>102</v>
      </c>
      <c r="P628" s="50" t="s">
        <v>102</v>
      </c>
      <c r="Q628" s="50" t="s">
        <v>102</v>
      </c>
      <c r="R628" s="50" t="s">
        <v>102</v>
      </c>
      <c r="S628" s="50">
        <v>2018</v>
      </c>
      <c r="T628" s="48" t="s">
        <v>4706</v>
      </c>
      <c r="U628" s="68">
        <v>134200</v>
      </c>
      <c r="V628" s="113">
        <v>40000</v>
      </c>
      <c r="W628" s="66" t="s">
        <v>102</v>
      </c>
      <c r="X628" s="68"/>
      <c r="Y628" s="50" t="s">
        <v>7794</v>
      </c>
      <c r="Z628" s="55"/>
      <c r="AA628" s="50" t="s">
        <v>73</v>
      </c>
      <c r="AB628" s="67" t="s">
        <v>7875</v>
      </c>
      <c r="AC628" s="55"/>
      <c r="AD628" s="55"/>
      <c r="AE628" s="66"/>
      <c r="AF628" s="50" t="s">
        <v>3198</v>
      </c>
      <c r="AG628" s="50"/>
      <c r="AH628" s="67"/>
      <c r="AI628" s="67"/>
      <c r="AJ628" s="55"/>
      <c r="AK628" s="50" t="s">
        <v>105</v>
      </c>
      <c r="AL628" s="50" t="s">
        <v>4706</v>
      </c>
      <c r="AM628" s="55"/>
      <c r="AN628" s="50">
        <v>5</v>
      </c>
      <c r="AO628" s="55"/>
      <c r="AP628" s="55"/>
    </row>
    <row r="629" spans="1:42" ht="92.25" customHeight="1">
      <c r="A629" s="24">
        <f t="shared" si="0"/>
        <v>628</v>
      </c>
      <c r="B629" s="50" t="s">
        <v>8133</v>
      </c>
      <c r="C629" s="50" t="s">
        <v>8134</v>
      </c>
      <c r="D629" s="50" t="s">
        <v>8135</v>
      </c>
      <c r="E629" s="50" t="s">
        <v>8136</v>
      </c>
      <c r="F629" s="49" t="s">
        <v>8137</v>
      </c>
      <c r="G629" s="50" t="s">
        <v>3180</v>
      </c>
      <c r="H629" s="50" t="s">
        <v>8134</v>
      </c>
      <c r="I629" s="50" t="s">
        <v>8134</v>
      </c>
      <c r="J629" s="50" t="s">
        <v>8138</v>
      </c>
      <c r="K629" s="50" t="s">
        <v>102</v>
      </c>
      <c r="L629" s="50" t="s">
        <v>102</v>
      </c>
      <c r="M629" s="50" t="s">
        <v>102</v>
      </c>
      <c r="N629" s="50" t="s">
        <v>102</v>
      </c>
      <c r="O629" s="50" t="s">
        <v>102</v>
      </c>
      <c r="P629" s="50" t="s">
        <v>102</v>
      </c>
      <c r="Q629" s="50" t="s">
        <v>102</v>
      </c>
      <c r="R629" s="50" t="s">
        <v>102</v>
      </c>
      <c r="S629" s="50">
        <v>2018</v>
      </c>
      <c r="T629" s="48" t="s">
        <v>4706</v>
      </c>
      <c r="U629" s="68">
        <v>10179500</v>
      </c>
      <c r="V629" s="113">
        <v>11649500</v>
      </c>
      <c r="W629" s="66">
        <v>3435525</v>
      </c>
      <c r="X629" s="68"/>
      <c r="Y629" s="50" t="s">
        <v>7731</v>
      </c>
      <c r="Z629" s="55"/>
      <c r="AA629" s="50" t="s">
        <v>73</v>
      </c>
      <c r="AB629" s="67" t="s">
        <v>7732</v>
      </c>
      <c r="AC629" s="55"/>
      <c r="AD629" s="55"/>
      <c r="AE629" s="66"/>
      <c r="AF629" s="50" t="s">
        <v>3198</v>
      </c>
      <c r="AG629" s="50" t="s">
        <v>6895</v>
      </c>
      <c r="AH629" s="67"/>
      <c r="AI629" s="67"/>
      <c r="AJ629" s="55"/>
      <c r="AK629" s="50" t="s">
        <v>105</v>
      </c>
      <c r="AL629" s="50" t="s">
        <v>4706</v>
      </c>
      <c r="AM629" s="55"/>
      <c r="AN629" s="50">
        <v>5</v>
      </c>
      <c r="AO629" s="55"/>
      <c r="AP629" s="55"/>
    </row>
    <row r="630" spans="1:42" ht="92.25" customHeight="1">
      <c r="A630" s="24">
        <f t="shared" si="0"/>
        <v>629</v>
      </c>
      <c r="B630" s="50" t="s">
        <v>8140</v>
      </c>
      <c r="C630" s="50" t="s">
        <v>8141</v>
      </c>
      <c r="D630" s="50" t="s">
        <v>8142</v>
      </c>
      <c r="E630" s="50" t="s">
        <v>8143</v>
      </c>
      <c r="F630" s="49" t="s">
        <v>8144</v>
      </c>
      <c r="G630" s="50" t="s">
        <v>3193</v>
      </c>
      <c r="H630" s="50" t="s">
        <v>8141</v>
      </c>
      <c r="I630" s="50" t="s">
        <v>8141</v>
      </c>
      <c r="J630" s="50" t="s">
        <v>8145</v>
      </c>
      <c r="K630" s="50" t="s">
        <v>102</v>
      </c>
      <c r="L630" s="50" t="s">
        <v>102</v>
      </c>
      <c r="M630" s="50" t="s">
        <v>102</v>
      </c>
      <c r="N630" s="50" t="s">
        <v>11444</v>
      </c>
      <c r="O630" s="50" t="s">
        <v>102</v>
      </c>
      <c r="P630" s="50" t="s">
        <v>102</v>
      </c>
      <c r="Q630" s="49" t="s">
        <v>8147</v>
      </c>
      <c r="R630" s="50" t="s">
        <v>102</v>
      </c>
      <c r="S630" s="50">
        <v>2017</v>
      </c>
      <c r="T630" s="48" t="s">
        <v>4706</v>
      </c>
      <c r="U630" s="68">
        <v>3196900</v>
      </c>
      <c r="V630" s="113">
        <v>3531500</v>
      </c>
      <c r="W630" s="66">
        <v>2255000</v>
      </c>
      <c r="X630" s="68"/>
      <c r="Y630" s="50" t="s">
        <v>7731</v>
      </c>
      <c r="Z630" s="55"/>
      <c r="AA630" s="50" t="s">
        <v>73</v>
      </c>
      <c r="AB630" s="67" t="s">
        <v>7774</v>
      </c>
      <c r="AC630" s="55"/>
      <c r="AD630" s="55"/>
      <c r="AE630" s="66"/>
      <c r="AF630" s="50" t="s">
        <v>3198</v>
      </c>
      <c r="AG630" s="50" t="s">
        <v>8148</v>
      </c>
      <c r="AH630" s="67"/>
      <c r="AI630" s="67"/>
      <c r="AJ630" s="55"/>
      <c r="AK630" s="50" t="s">
        <v>105</v>
      </c>
      <c r="AL630" s="50" t="s">
        <v>4706</v>
      </c>
      <c r="AM630" s="55"/>
      <c r="AN630" s="50">
        <v>5</v>
      </c>
      <c r="AO630" s="55"/>
      <c r="AP630" s="50" t="s">
        <v>8149</v>
      </c>
    </row>
    <row r="631" spans="1:42" ht="92.25" customHeight="1">
      <c r="A631" s="24">
        <f t="shared" si="0"/>
        <v>630</v>
      </c>
      <c r="B631" s="50" t="s">
        <v>8150</v>
      </c>
      <c r="C631" s="50" t="s">
        <v>8151</v>
      </c>
      <c r="D631" s="50" t="s">
        <v>8152</v>
      </c>
      <c r="E631" s="50" t="s">
        <v>8153</v>
      </c>
      <c r="F631" s="49" t="s">
        <v>8154</v>
      </c>
      <c r="G631" s="50" t="s">
        <v>3180</v>
      </c>
      <c r="H631" s="50" t="s">
        <v>8151</v>
      </c>
      <c r="I631" s="50" t="s">
        <v>8151</v>
      </c>
      <c r="J631" s="50" t="s">
        <v>8155</v>
      </c>
      <c r="K631" s="50" t="s">
        <v>102</v>
      </c>
      <c r="L631" s="50" t="s">
        <v>102</v>
      </c>
      <c r="M631" s="50" t="s">
        <v>102</v>
      </c>
      <c r="N631" s="50" t="s">
        <v>102</v>
      </c>
      <c r="O631" s="50" t="s">
        <v>102</v>
      </c>
      <c r="P631" s="50" t="s">
        <v>102</v>
      </c>
      <c r="Q631" s="50" t="s">
        <v>102</v>
      </c>
      <c r="R631" s="50" t="s">
        <v>102</v>
      </c>
      <c r="S631" s="50">
        <v>2018</v>
      </c>
      <c r="T631" s="48" t="s">
        <v>4706</v>
      </c>
      <c r="U631" s="68"/>
      <c r="V631" s="113">
        <v>135000</v>
      </c>
      <c r="W631" s="68"/>
      <c r="X631" s="68"/>
      <c r="Y631" s="50" t="s">
        <v>7731</v>
      </c>
      <c r="Z631" s="55"/>
      <c r="AA631" s="55"/>
      <c r="AB631" s="70"/>
      <c r="AC631" s="55"/>
      <c r="AD631" s="55"/>
      <c r="AE631" s="66"/>
      <c r="AF631" s="50" t="s">
        <v>3186</v>
      </c>
      <c r="AG631" s="50"/>
      <c r="AH631" s="67"/>
      <c r="AI631" s="67"/>
      <c r="AJ631" s="55"/>
      <c r="AK631" s="50" t="s">
        <v>105</v>
      </c>
      <c r="AL631" s="50" t="s">
        <v>4706</v>
      </c>
      <c r="AM631" s="55"/>
      <c r="AN631" s="50">
        <v>3</v>
      </c>
      <c r="AO631" s="55"/>
      <c r="AP631" s="55"/>
    </row>
    <row r="632" spans="1:42" ht="92.25" customHeight="1">
      <c r="A632" s="24">
        <f t="shared" si="0"/>
        <v>631</v>
      </c>
      <c r="B632" s="50" t="s">
        <v>8156</v>
      </c>
      <c r="C632" s="50" t="s">
        <v>8157</v>
      </c>
      <c r="D632" s="50" t="s">
        <v>8158</v>
      </c>
      <c r="E632" s="50" t="s">
        <v>8159</v>
      </c>
      <c r="F632" s="49" t="s">
        <v>8160</v>
      </c>
      <c r="G632" s="50" t="s">
        <v>3193</v>
      </c>
      <c r="H632" s="50" t="s">
        <v>8157</v>
      </c>
      <c r="I632" s="50" t="s">
        <v>8157</v>
      </c>
      <c r="J632" s="50" t="s">
        <v>8161</v>
      </c>
      <c r="K632" s="50" t="s">
        <v>102</v>
      </c>
      <c r="L632" s="50" t="s">
        <v>8162</v>
      </c>
      <c r="M632" s="50" t="s">
        <v>102</v>
      </c>
      <c r="N632" s="49" t="s">
        <v>11445</v>
      </c>
      <c r="O632" s="50" t="s">
        <v>102</v>
      </c>
      <c r="P632" s="50" t="s">
        <v>8164</v>
      </c>
      <c r="Q632" s="50" t="s">
        <v>102</v>
      </c>
      <c r="R632" s="50" t="s">
        <v>102</v>
      </c>
      <c r="S632" s="50">
        <v>2018</v>
      </c>
      <c r="T632" s="48" t="s">
        <v>4706</v>
      </c>
      <c r="U632" s="68"/>
      <c r="V632" s="113">
        <v>950500</v>
      </c>
      <c r="W632" s="68"/>
      <c r="X632" s="68"/>
      <c r="Y632" s="50" t="s">
        <v>7794</v>
      </c>
      <c r="Z632" s="55"/>
      <c r="AA632" s="55"/>
      <c r="AB632" s="70"/>
      <c r="AC632" s="55"/>
      <c r="AD632" s="55"/>
      <c r="AE632" s="66"/>
      <c r="AF632" s="50" t="s">
        <v>3198</v>
      </c>
      <c r="AG632" s="50" t="s">
        <v>8165</v>
      </c>
      <c r="AH632" s="67"/>
      <c r="AI632" s="67"/>
      <c r="AJ632" s="55"/>
      <c r="AK632" s="50" t="s">
        <v>105</v>
      </c>
      <c r="AL632" s="50" t="s">
        <v>4706</v>
      </c>
      <c r="AM632" s="55"/>
      <c r="AN632" s="50">
        <v>3</v>
      </c>
      <c r="AO632" s="55"/>
      <c r="AP632" s="50" t="s">
        <v>8167</v>
      </c>
    </row>
    <row r="633" spans="1:42" ht="92.25" customHeight="1">
      <c r="A633" s="24">
        <f t="shared" si="0"/>
        <v>632</v>
      </c>
      <c r="B633" s="50" t="s">
        <v>8168</v>
      </c>
      <c r="C633" s="50" t="s">
        <v>8169</v>
      </c>
      <c r="D633" s="50" t="s">
        <v>8170</v>
      </c>
      <c r="E633" s="50" t="s">
        <v>8171</v>
      </c>
      <c r="F633" s="50" t="s">
        <v>102</v>
      </c>
      <c r="G633" s="50" t="s">
        <v>3180</v>
      </c>
      <c r="H633" s="50" t="s">
        <v>8169</v>
      </c>
      <c r="I633" s="50" t="s">
        <v>8169</v>
      </c>
      <c r="J633" s="50" t="s">
        <v>8172</v>
      </c>
      <c r="K633" s="50" t="s">
        <v>102</v>
      </c>
      <c r="L633" s="50" t="s">
        <v>102</v>
      </c>
      <c r="M633" s="50" t="s">
        <v>102</v>
      </c>
      <c r="N633" s="50" t="s">
        <v>102</v>
      </c>
      <c r="O633" s="50" t="s">
        <v>102</v>
      </c>
      <c r="P633" s="50" t="s">
        <v>102</v>
      </c>
      <c r="Q633" s="50" t="s">
        <v>102</v>
      </c>
      <c r="R633" s="50" t="s">
        <v>102</v>
      </c>
      <c r="S633" s="50">
        <v>2017</v>
      </c>
      <c r="T633" s="48" t="s">
        <v>4706</v>
      </c>
      <c r="U633" s="68"/>
      <c r="V633" s="114"/>
      <c r="W633" s="68"/>
      <c r="X633" s="68"/>
      <c r="Y633" s="50" t="s">
        <v>7794</v>
      </c>
      <c r="Z633" s="55"/>
      <c r="AA633" s="55"/>
      <c r="AB633" s="70"/>
      <c r="AC633" s="55"/>
      <c r="AD633" s="55"/>
      <c r="AE633" s="66"/>
      <c r="AF633" s="50" t="s">
        <v>3186</v>
      </c>
      <c r="AG633" s="50" t="s">
        <v>6086</v>
      </c>
      <c r="AH633" s="67"/>
      <c r="AI633" s="67"/>
      <c r="AJ633" s="55"/>
      <c r="AK633" s="50" t="s">
        <v>105</v>
      </c>
      <c r="AL633" s="50" t="s">
        <v>4706</v>
      </c>
      <c r="AM633" s="55"/>
      <c r="AN633" s="50">
        <v>5</v>
      </c>
      <c r="AO633" s="55"/>
      <c r="AP633" s="55"/>
    </row>
    <row r="634" spans="1:42" ht="92.25" customHeight="1">
      <c r="A634" s="24">
        <f t="shared" si="0"/>
        <v>633</v>
      </c>
      <c r="B634" s="50" t="s">
        <v>8173</v>
      </c>
      <c r="C634" s="50" t="s">
        <v>8174</v>
      </c>
      <c r="D634" s="50" t="s">
        <v>8175</v>
      </c>
      <c r="E634" s="50">
        <v>357808211172004</v>
      </c>
      <c r="F634" s="49" t="s">
        <v>8176</v>
      </c>
      <c r="G634" s="50" t="s">
        <v>3193</v>
      </c>
      <c r="H634" s="50" t="s">
        <v>8174</v>
      </c>
      <c r="I634" s="50" t="s">
        <v>8174</v>
      </c>
      <c r="J634" s="50" t="s">
        <v>8177</v>
      </c>
      <c r="K634" s="50" t="s">
        <v>102</v>
      </c>
      <c r="L634" s="50" t="s">
        <v>102</v>
      </c>
      <c r="M634" s="50" t="s">
        <v>102</v>
      </c>
      <c r="N634" s="50" t="s">
        <v>102</v>
      </c>
      <c r="O634" s="50" t="s">
        <v>102</v>
      </c>
      <c r="P634" s="50" t="s">
        <v>8178</v>
      </c>
      <c r="Q634" s="49" t="s">
        <v>8179</v>
      </c>
      <c r="R634" s="50" t="s">
        <v>102</v>
      </c>
      <c r="S634" s="50">
        <v>2017</v>
      </c>
      <c r="T634" s="48" t="s">
        <v>4706</v>
      </c>
      <c r="U634" s="68">
        <v>241500</v>
      </c>
      <c r="V634" s="113">
        <v>887500</v>
      </c>
      <c r="W634" s="68"/>
      <c r="X634" s="68"/>
      <c r="Y634" s="50" t="s">
        <v>7731</v>
      </c>
      <c r="Z634" s="55"/>
      <c r="AA634" s="55"/>
      <c r="AB634" s="70"/>
      <c r="AC634" s="55"/>
      <c r="AD634" s="55"/>
      <c r="AE634" s="66"/>
      <c r="AF634" s="50" t="s">
        <v>3198</v>
      </c>
      <c r="AG634" s="50" t="s">
        <v>6757</v>
      </c>
      <c r="AH634" s="67"/>
      <c r="AI634" s="67"/>
      <c r="AJ634" s="55"/>
      <c r="AK634" s="50" t="s">
        <v>105</v>
      </c>
      <c r="AL634" s="50" t="s">
        <v>4706</v>
      </c>
      <c r="AM634" s="55"/>
      <c r="AN634" s="50">
        <v>4</v>
      </c>
      <c r="AO634" s="55"/>
      <c r="AP634" s="55"/>
    </row>
    <row r="635" spans="1:42" ht="92.25" customHeight="1">
      <c r="A635" s="24">
        <f t="shared" si="0"/>
        <v>634</v>
      </c>
      <c r="B635" s="50" t="s">
        <v>8180</v>
      </c>
      <c r="C635" s="50" t="s">
        <v>8181</v>
      </c>
      <c r="D635" s="50" t="s">
        <v>8182</v>
      </c>
      <c r="E635" s="50" t="s">
        <v>8183</v>
      </c>
      <c r="F635" s="49" t="s">
        <v>8184</v>
      </c>
      <c r="G635" s="50" t="s">
        <v>3180</v>
      </c>
      <c r="H635" s="50" t="s">
        <v>8181</v>
      </c>
      <c r="I635" s="50" t="s">
        <v>8181</v>
      </c>
      <c r="J635" s="50" t="s">
        <v>8185</v>
      </c>
      <c r="K635" s="50" t="s">
        <v>102</v>
      </c>
      <c r="L635" s="50" t="s">
        <v>102</v>
      </c>
      <c r="M635" s="50" t="s">
        <v>102</v>
      </c>
      <c r="N635" s="50" t="s">
        <v>102</v>
      </c>
      <c r="O635" s="50" t="s">
        <v>102</v>
      </c>
      <c r="P635" s="50" t="s">
        <v>102</v>
      </c>
      <c r="Q635" s="50" t="s">
        <v>102</v>
      </c>
      <c r="R635" s="50" t="s">
        <v>102</v>
      </c>
      <c r="S635" s="50">
        <v>2015</v>
      </c>
      <c r="T635" s="48" t="s">
        <v>4706</v>
      </c>
      <c r="U635" s="68">
        <v>710000</v>
      </c>
      <c r="V635" s="114">
        <f>2200000+600000</f>
        <v>2800000</v>
      </c>
      <c r="W635" s="68"/>
      <c r="X635" s="68"/>
      <c r="Y635" s="50" t="s">
        <v>7731</v>
      </c>
      <c r="Z635" s="55"/>
      <c r="AA635" s="55"/>
      <c r="AB635" s="70"/>
      <c r="AC635" s="55"/>
      <c r="AD635" s="55"/>
      <c r="AE635" s="66"/>
      <c r="AF635" s="50" t="s">
        <v>3186</v>
      </c>
      <c r="AG635" s="50" t="s">
        <v>6086</v>
      </c>
      <c r="AH635" s="67"/>
      <c r="AI635" s="67"/>
      <c r="AJ635" s="55"/>
      <c r="AK635" s="50" t="s">
        <v>105</v>
      </c>
      <c r="AL635" s="50" t="s">
        <v>4706</v>
      </c>
      <c r="AM635" s="55"/>
      <c r="AN635" s="50">
        <v>4</v>
      </c>
      <c r="AO635" s="55"/>
      <c r="AP635" s="55"/>
    </row>
    <row r="636" spans="1:42" ht="85.5" customHeight="1">
      <c r="A636" s="24">
        <f t="shared" si="0"/>
        <v>635</v>
      </c>
      <c r="B636" s="50" t="s">
        <v>8187</v>
      </c>
      <c r="C636" s="50" t="s">
        <v>8188</v>
      </c>
      <c r="D636" s="50" t="s">
        <v>8189</v>
      </c>
      <c r="E636" s="50" t="s">
        <v>8190</v>
      </c>
      <c r="F636" s="49" t="s">
        <v>8191</v>
      </c>
      <c r="G636" s="50" t="s">
        <v>3193</v>
      </c>
      <c r="H636" s="50" t="s">
        <v>8188</v>
      </c>
      <c r="I636" s="50" t="s">
        <v>8188</v>
      </c>
      <c r="J636" s="50" t="s">
        <v>8192</v>
      </c>
      <c r="K636" s="50" t="s">
        <v>102</v>
      </c>
      <c r="L636" s="50" t="s">
        <v>8193</v>
      </c>
      <c r="M636" s="50" t="s">
        <v>102</v>
      </c>
      <c r="N636" s="49" t="s">
        <v>11446</v>
      </c>
      <c r="O636" s="50" t="s">
        <v>102</v>
      </c>
      <c r="P636" s="50" t="s">
        <v>102</v>
      </c>
      <c r="Q636" s="50" t="s">
        <v>102</v>
      </c>
      <c r="R636" s="50" t="s">
        <v>102</v>
      </c>
      <c r="S636" s="50">
        <v>2018</v>
      </c>
      <c r="T636" s="48" t="s">
        <v>4706</v>
      </c>
      <c r="U636" s="68"/>
      <c r="V636" s="113">
        <v>400000</v>
      </c>
      <c r="W636" s="68"/>
      <c r="X636" s="68"/>
      <c r="Y636" s="50" t="s">
        <v>7794</v>
      </c>
      <c r="Z636" s="55"/>
      <c r="AA636" s="55"/>
      <c r="AB636" s="70"/>
      <c r="AC636" s="55"/>
      <c r="AD636" s="55"/>
      <c r="AE636" s="66"/>
      <c r="AF636" s="50" t="s">
        <v>35</v>
      </c>
      <c r="AG636" s="50" t="s">
        <v>5918</v>
      </c>
      <c r="AH636" s="67"/>
      <c r="AI636" s="67"/>
      <c r="AJ636" s="55"/>
      <c r="AK636" s="50" t="s">
        <v>105</v>
      </c>
      <c r="AL636" s="50" t="s">
        <v>4706</v>
      </c>
      <c r="AM636" s="55"/>
      <c r="AN636" s="50">
        <v>3</v>
      </c>
      <c r="AO636" s="55"/>
      <c r="AP636" s="55"/>
    </row>
    <row r="637" spans="1:42" ht="97.5" customHeight="1">
      <c r="A637" s="24">
        <f t="shared" si="0"/>
        <v>636</v>
      </c>
      <c r="B637" s="50" t="s">
        <v>1340</v>
      </c>
      <c r="C637" s="50" t="s">
        <v>8196</v>
      </c>
      <c r="D637" s="50" t="s">
        <v>8197</v>
      </c>
      <c r="E637" s="49" t="s">
        <v>8198</v>
      </c>
      <c r="F637" s="49" t="s">
        <v>1344</v>
      </c>
      <c r="G637" s="50" t="s">
        <v>3193</v>
      </c>
      <c r="H637" s="50" t="s">
        <v>8196</v>
      </c>
      <c r="I637" s="50" t="s">
        <v>8196</v>
      </c>
      <c r="J637" s="50" t="s">
        <v>1345</v>
      </c>
      <c r="K637" s="50" t="s">
        <v>102</v>
      </c>
      <c r="L637" s="49" t="s">
        <v>8199</v>
      </c>
      <c r="M637" s="50" t="s">
        <v>102</v>
      </c>
      <c r="N637" s="49" t="s">
        <v>11447</v>
      </c>
      <c r="O637" s="50" t="s">
        <v>102</v>
      </c>
      <c r="P637" s="50" t="s">
        <v>102</v>
      </c>
      <c r="Q637" s="50" t="s">
        <v>102</v>
      </c>
      <c r="R637" s="50" t="s">
        <v>102</v>
      </c>
      <c r="S637" s="50">
        <v>2019</v>
      </c>
      <c r="T637" s="48" t="s">
        <v>4706</v>
      </c>
      <c r="U637" s="68"/>
      <c r="V637" s="114"/>
      <c r="W637" s="68"/>
      <c r="X637" s="68"/>
      <c r="Y637" s="50" t="s">
        <v>7731</v>
      </c>
      <c r="Z637" s="55"/>
      <c r="AA637" s="55"/>
      <c r="AB637" s="70"/>
      <c r="AC637" s="55"/>
      <c r="AD637" s="55"/>
      <c r="AE637" s="68"/>
      <c r="AF637" s="50" t="s">
        <v>114</v>
      </c>
      <c r="AG637" s="50" t="s">
        <v>6757</v>
      </c>
      <c r="AH637" s="70"/>
      <c r="AI637" s="70"/>
      <c r="AJ637" s="55"/>
      <c r="AK637" s="50" t="s">
        <v>105</v>
      </c>
      <c r="AL637" s="50" t="s">
        <v>4706</v>
      </c>
      <c r="AM637" s="55"/>
      <c r="AN637" s="50">
        <v>3</v>
      </c>
      <c r="AO637" s="55"/>
      <c r="AP637" s="50" t="s">
        <v>8201</v>
      </c>
    </row>
    <row r="638" spans="1:42" ht="97.5" customHeight="1">
      <c r="A638" s="24">
        <f t="shared" si="0"/>
        <v>637</v>
      </c>
      <c r="B638" s="50" t="s">
        <v>8202</v>
      </c>
      <c r="C638" s="50" t="s">
        <v>8203</v>
      </c>
      <c r="D638" s="50" t="s">
        <v>8204</v>
      </c>
      <c r="E638" s="50" t="s">
        <v>8205</v>
      </c>
      <c r="F638" s="49" t="s">
        <v>8206</v>
      </c>
      <c r="G638" s="50" t="s">
        <v>3180</v>
      </c>
      <c r="H638" s="50" t="s">
        <v>8203</v>
      </c>
      <c r="I638" s="50" t="s">
        <v>8203</v>
      </c>
      <c r="J638" s="50" t="s">
        <v>8207</v>
      </c>
      <c r="K638" s="50" t="s">
        <v>102</v>
      </c>
      <c r="L638" s="50" t="s">
        <v>102</v>
      </c>
      <c r="M638" s="50" t="s">
        <v>102</v>
      </c>
      <c r="N638" s="50" t="s">
        <v>102</v>
      </c>
      <c r="O638" s="50" t="s">
        <v>102</v>
      </c>
      <c r="P638" s="50" t="s">
        <v>102</v>
      </c>
      <c r="Q638" s="50" t="s">
        <v>102</v>
      </c>
      <c r="R638" s="50" t="s">
        <v>102</v>
      </c>
      <c r="S638" s="50">
        <v>2017</v>
      </c>
      <c r="T638" s="48" t="s">
        <v>4706</v>
      </c>
      <c r="U638" s="68"/>
      <c r="V638" s="113">
        <v>400000</v>
      </c>
      <c r="W638" s="68"/>
      <c r="X638" s="68"/>
      <c r="Y638" s="50" t="s">
        <v>7731</v>
      </c>
      <c r="Z638" s="55"/>
      <c r="AA638" s="55"/>
      <c r="AB638" s="70"/>
      <c r="AC638" s="55"/>
      <c r="AD638" s="55"/>
      <c r="AE638" s="68"/>
      <c r="AF638" s="50" t="s">
        <v>35</v>
      </c>
      <c r="AG638" s="50" t="s">
        <v>6991</v>
      </c>
      <c r="AH638" s="70"/>
      <c r="AI638" s="70"/>
      <c r="AJ638" s="55"/>
      <c r="AK638" s="50" t="s">
        <v>105</v>
      </c>
      <c r="AL638" s="50" t="s">
        <v>4706</v>
      </c>
      <c r="AM638" s="55"/>
      <c r="AN638" s="50">
        <v>2</v>
      </c>
      <c r="AO638" s="55"/>
      <c r="AP638" s="55"/>
    </row>
    <row r="639" spans="1:42" ht="97.5" customHeight="1">
      <c r="A639" s="24">
        <f t="shared" si="0"/>
        <v>638</v>
      </c>
      <c r="B639" s="50" t="s">
        <v>2739</v>
      </c>
      <c r="C639" s="50" t="s">
        <v>8209</v>
      </c>
      <c r="D639" s="50" t="s">
        <v>2742</v>
      </c>
      <c r="E639" s="49" t="s">
        <v>2740</v>
      </c>
      <c r="F639" s="49" t="s">
        <v>2743</v>
      </c>
      <c r="G639" s="50" t="s">
        <v>3180</v>
      </c>
      <c r="H639" s="50" t="s">
        <v>8209</v>
      </c>
      <c r="I639" s="50" t="s">
        <v>8209</v>
      </c>
      <c r="J639" s="50" t="s">
        <v>8210</v>
      </c>
      <c r="K639" s="50" t="s">
        <v>102</v>
      </c>
      <c r="L639" s="50" t="s">
        <v>102</v>
      </c>
      <c r="M639" s="50" t="s">
        <v>102</v>
      </c>
      <c r="N639" s="50" t="s">
        <v>102</v>
      </c>
      <c r="O639" s="50" t="s">
        <v>102</v>
      </c>
      <c r="P639" s="50" t="s">
        <v>102</v>
      </c>
      <c r="Q639" s="50" t="s">
        <v>102</v>
      </c>
      <c r="R639" s="50" t="s">
        <v>102</v>
      </c>
      <c r="S639" s="50">
        <v>2019</v>
      </c>
      <c r="T639" s="48" t="s">
        <v>4706</v>
      </c>
      <c r="U639" s="68"/>
      <c r="V639" s="113">
        <v>2304000</v>
      </c>
      <c r="W639" s="68"/>
      <c r="X639" s="68"/>
      <c r="Y639" s="50" t="s">
        <v>7731</v>
      </c>
      <c r="Z639" s="55"/>
      <c r="AA639" s="55"/>
      <c r="AB639" s="70"/>
      <c r="AC639" s="55"/>
      <c r="AD639" s="55"/>
      <c r="AE639" s="68"/>
      <c r="AF639" s="50" t="s">
        <v>3198</v>
      </c>
      <c r="AG639" s="50" t="s">
        <v>11448</v>
      </c>
      <c r="AH639" s="70"/>
      <c r="AI639" s="70"/>
      <c r="AJ639" s="55"/>
      <c r="AK639" s="50" t="s">
        <v>105</v>
      </c>
      <c r="AL639" s="50" t="s">
        <v>4706</v>
      </c>
      <c r="AM639" s="55"/>
      <c r="AN639" s="50">
        <v>5</v>
      </c>
      <c r="AO639" s="55"/>
      <c r="AP639" s="50" t="s">
        <v>8213</v>
      </c>
    </row>
    <row r="640" spans="1:42" ht="97.5" customHeight="1">
      <c r="A640" s="24">
        <f t="shared" si="0"/>
        <v>639</v>
      </c>
      <c r="B640" s="50" t="s">
        <v>8214</v>
      </c>
      <c r="C640" s="50" t="s">
        <v>8215</v>
      </c>
      <c r="D640" s="50" t="s">
        <v>742</v>
      </c>
      <c r="E640" s="49" t="s">
        <v>8216</v>
      </c>
      <c r="F640" s="49" t="s">
        <v>8217</v>
      </c>
      <c r="G640" s="50" t="s">
        <v>3180</v>
      </c>
      <c r="H640" s="50" t="s">
        <v>8215</v>
      </c>
      <c r="I640" s="50" t="s">
        <v>8215</v>
      </c>
      <c r="J640" s="50" t="s">
        <v>8218</v>
      </c>
      <c r="K640" s="50" t="s">
        <v>102</v>
      </c>
      <c r="L640" s="50" t="s">
        <v>102</v>
      </c>
      <c r="M640" s="50" t="s">
        <v>102</v>
      </c>
      <c r="N640" s="50" t="s">
        <v>102</v>
      </c>
      <c r="O640" s="50" t="s">
        <v>102</v>
      </c>
      <c r="P640" s="50" t="s">
        <v>102</v>
      </c>
      <c r="Q640" s="50" t="s">
        <v>102</v>
      </c>
      <c r="R640" s="50" t="s">
        <v>102</v>
      </c>
      <c r="S640" s="50">
        <v>2019</v>
      </c>
      <c r="T640" s="48" t="s">
        <v>4706</v>
      </c>
      <c r="U640" s="68"/>
      <c r="V640" s="113">
        <v>440000</v>
      </c>
      <c r="W640" s="68"/>
      <c r="X640" s="68"/>
      <c r="Y640" s="50" t="s">
        <v>7794</v>
      </c>
      <c r="Z640" s="55"/>
      <c r="AA640" s="55"/>
      <c r="AB640" s="70"/>
      <c r="AC640" s="55"/>
      <c r="AD640" s="55"/>
      <c r="AE640" s="68"/>
      <c r="AF640" s="50" t="s">
        <v>3198</v>
      </c>
      <c r="AG640" s="55"/>
      <c r="AH640" s="70"/>
      <c r="AI640" s="70"/>
      <c r="AJ640" s="55"/>
      <c r="AK640" s="50" t="s">
        <v>105</v>
      </c>
      <c r="AL640" s="50" t="s">
        <v>4706</v>
      </c>
      <c r="AM640" s="55"/>
      <c r="AN640" s="50">
        <v>4</v>
      </c>
      <c r="AO640" s="55"/>
      <c r="AP640" s="55"/>
    </row>
    <row r="641" spans="1:42" ht="97.5" customHeight="1">
      <c r="A641" s="24">
        <f t="shared" si="0"/>
        <v>640</v>
      </c>
      <c r="B641" s="50" t="s">
        <v>8220</v>
      </c>
      <c r="C641" s="50" t="s">
        <v>8221</v>
      </c>
      <c r="D641" s="50" t="s">
        <v>8222</v>
      </c>
      <c r="E641" s="49" t="s">
        <v>8223</v>
      </c>
      <c r="F641" s="50" t="s">
        <v>102</v>
      </c>
      <c r="G641" s="50" t="s">
        <v>3180</v>
      </c>
      <c r="H641" s="50" t="s">
        <v>8221</v>
      </c>
      <c r="I641" s="50" t="s">
        <v>8221</v>
      </c>
      <c r="J641" s="50" t="s">
        <v>8224</v>
      </c>
      <c r="K641" s="50" t="s">
        <v>102</v>
      </c>
      <c r="L641" s="50" t="s">
        <v>102</v>
      </c>
      <c r="M641" s="50" t="s">
        <v>102</v>
      </c>
      <c r="N641" s="50" t="s">
        <v>102</v>
      </c>
      <c r="O641" s="50" t="s">
        <v>102</v>
      </c>
      <c r="P641" s="50" t="s">
        <v>102</v>
      </c>
      <c r="Q641" s="50" t="s">
        <v>102</v>
      </c>
      <c r="R641" s="50" t="s">
        <v>102</v>
      </c>
      <c r="S641" s="50">
        <v>2018</v>
      </c>
      <c r="T641" s="48" t="s">
        <v>4706</v>
      </c>
      <c r="U641" s="68"/>
      <c r="V641" s="114"/>
      <c r="W641" s="68"/>
      <c r="X641" s="68"/>
      <c r="Y641" s="50" t="s">
        <v>7794</v>
      </c>
      <c r="Z641" s="55"/>
      <c r="AA641" s="55"/>
      <c r="AB641" s="70"/>
      <c r="AC641" s="55"/>
      <c r="AD641" s="55"/>
      <c r="AE641" s="68"/>
      <c r="AF641" s="50" t="s">
        <v>4882</v>
      </c>
      <c r="AG641" s="55"/>
      <c r="AH641" s="70"/>
      <c r="AI641" s="70"/>
      <c r="AJ641" s="55"/>
      <c r="AK641" s="50" t="s">
        <v>105</v>
      </c>
      <c r="AL641" s="50" t="s">
        <v>4706</v>
      </c>
      <c r="AM641" s="55"/>
      <c r="AN641" s="50">
        <v>3</v>
      </c>
      <c r="AO641" s="55"/>
      <c r="AP641" s="55"/>
    </row>
    <row r="642" spans="1:42" ht="97.5" customHeight="1">
      <c r="A642" s="24">
        <f t="shared" si="0"/>
        <v>641</v>
      </c>
      <c r="B642" s="125" t="s">
        <v>23</v>
      </c>
      <c r="C642" s="125" t="s">
        <v>24</v>
      </c>
      <c r="D642" s="125" t="s">
        <v>25</v>
      </c>
      <c r="E642" s="126" t="s">
        <v>8515</v>
      </c>
      <c r="F642" s="127" t="s">
        <v>26</v>
      </c>
      <c r="G642" s="125" t="s">
        <v>27</v>
      </c>
      <c r="H642" s="125" t="s">
        <v>4729</v>
      </c>
      <c r="I642" s="125" t="s">
        <v>4729</v>
      </c>
      <c r="J642" s="125" t="s">
        <v>28</v>
      </c>
      <c r="K642" s="125"/>
      <c r="L642" s="128"/>
      <c r="M642" s="128"/>
      <c r="N642" s="125" t="s">
        <v>29</v>
      </c>
      <c r="O642" s="128"/>
      <c r="P642" s="125" t="s">
        <v>30</v>
      </c>
      <c r="Q642" s="125" t="s">
        <v>8517</v>
      </c>
      <c r="R642" s="128"/>
      <c r="S642" s="125">
        <v>2019</v>
      </c>
      <c r="T642" s="129" t="s">
        <v>8518</v>
      </c>
      <c r="U642" s="130"/>
      <c r="V642" s="131"/>
      <c r="W642" s="130"/>
      <c r="X642" s="130"/>
      <c r="Y642" s="128"/>
      <c r="Z642" s="128"/>
      <c r="AA642" s="132" t="s">
        <v>31</v>
      </c>
      <c r="AB642" s="133" t="s">
        <v>32</v>
      </c>
      <c r="AC642" s="128"/>
      <c r="AD642" s="128"/>
      <c r="AE642" s="130"/>
      <c r="AF642" s="125" t="s">
        <v>35</v>
      </c>
      <c r="AG642" s="128"/>
      <c r="AH642" s="134"/>
      <c r="AI642" s="134"/>
      <c r="AJ642" s="125" t="s">
        <v>36</v>
      </c>
      <c r="AK642" s="125" t="s">
        <v>74</v>
      </c>
      <c r="AL642" s="128"/>
      <c r="AM642" s="128"/>
      <c r="AN642" s="125">
        <v>3</v>
      </c>
      <c r="AO642" s="128"/>
      <c r="AP642" s="128"/>
    </row>
    <row r="643" spans="1:42" ht="97.5" customHeight="1">
      <c r="A643" s="24">
        <f t="shared" si="0"/>
        <v>642</v>
      </c>
      <c r="B643" s="27" t="s">
        <v>8519</v>
      </c>
      <c r="C643" s="27" t="s">
        <v>40</v>
      </c>
      <c r="D643" s="27" t="s">
        <v>42</v>
      </c>
      <c r="E643" s="27" t="s">
        <v>39</v>
      </c>
      <c r="F643" s="135" t="s">
        <v>43</v>
      </c>
      <c r="G643" s="27" t="s">
        <v>44</v>
      </c>
      <c r="H643" s="27" t="s">
        <v>40</v>
      </c>
      <c r="I643" s="27" t="s">
        <v>41</v>
      </c>
      <c r="J643" s="27" t="s">
        <v>45</v>
      </c>
      <c r="K643" s="136"/>
      <c r="L643" s="136"/>
      <c r="M643" s="136"/>
      <c r="N643" s="27" t="s">
        <v>46</v>
      </c>
      <c r="O643" s="136"/>
      <c r="P643" s="27" t="s">
        <v>48</v>
      </c>
      <c r="Q643" s="27" t="s">
        <v>48</v>
      </c>
      <c r="R643" s="136"/>
      <c r="S643" s="27">
        <v>2018</v>
      </c>
      <c r="T643" s="36" t="s">
        <v>8518</v>
      </c>
      <c r="U643" s="30"/>
      <c r="V643" s="106"/>
      <c r="W643" s="30"/>
      <c r="X643" s="30"/>
      <c r="Y643" s="136"/>
      <c r="Z643" s="136"/>
      <c r="AA643" s="137" t="s">
        <v>49</v>
      </c>
      <c r="AB643" s="39" t="s">
        <v>50</v>
      </c>
      <c r="AC643" s="136"/>
      <c r="AD643" s="136"/>
      <c r="AE643" s="30"/>
      <c r="AF643" s="27" t="s">
        <v>53</v>
      </c>
      <c r="AG643" s="136"/>
      <c r="AH643" s="31"/>
      <c r="AI643" s="31"/>
      <c r="AJ643" s="27" t="s">
        <v>54</v>
      </c>
      <c r="AK643" s="27" t="s">
        <v>56</v>
      </c>
      <c r="AL643" s="136"/>
      <c r="AM643" s="136"/>
      <c r="AN643" s="27" t="s">
        <v>55</v>
      </c>
      <c r="AO643" s="136"/>
      <c r="AP643" s="136"/>
    </row>
    <row r="644" spans="1:42" ht="97.5" customHeight="1">
      <c r="A644" s="24">
        <f t="shared" si="0"/>
        <v>643</v>
      </c>
      <c r="B644" s="27" t="s">
        <v>57</v>
      </c>
      <c r="C644" s="27" t="s">
        <v>59</v>
      </c>
      <c r="D644" s="27" t="s">
        <v>60</v>
      </c>
      <c r="E644" s="27" t="s">
        <v>58</v>
      </c>
      <c r="F644" s="135" t="s">
        <v>61</v>
      </c>
      <c r="G644" s="27" t="s">
        <v>44</v>
      </c>
      <c r="H644" s="27" t="s">
        <v>59</v>
      </c>
      <c r="I644" s="27" t="s">
        <v>59</v>
      </c>
      <c r="J644" s="27" t="s">
        <v>62</v>
      </c>
      <c r="K644" s="136"/>
      <c r="L644" s="136"/>
      <c r="M644" s="136"/>
      <c r="N644" s="136"/>
      <c r="O644" s="136"/>
      <c r="P644" s="27" t="s">
        <v>8517</v>
      </c>
      <c r="Q644" s="27" t="s">
        <v>30</v>
      </c>
      <c r="R644" s="136"/>
      <c r="S644" s="27">
        <v>2019</v>
      </c>
      <c r="T644" s="36" t="s">
        <v>8518</v>
      </c>
      <c r="U644" s="30"/>
      <c r="V644" s="106"/>
      <c r="W644" s="30"/>
      <c r="X644" s="30"/>
      <c r="Y644" s="136"/>
      <c r="Z644" s="136"/>
      <c r="AA644" s="137" t="s">
        <v>63</v>
      </c>
      <c r="AB644" s="39" t="s">
        <v>64</v>
      </c>
      <c r="AC644" s="136"/>
      <c r="AD644" s="136"/>
      <c r="AE644" s="30"/>
      <c r="AF644" s="27" t="s">
        <v>35</v>
      </c>
      <c r="AG644" s="136"/>
      <c r="AH644" s="31"/>
      <c r="AI644" s="31"/>
      <c r="AJ644" s="27">
        <v>2000</v>
      </c>
      <c r="AK644" s="27" t="s">
        <v>66</v>
      </c>
      <c r="AL644" s="136"/>
      <c r="AM644" s="136"/>
      <c r="AN644" s="27">
        <v>2</v>
      </c>
      <c r="AO644" s="136"/>
      <c r="AP644" s="136"/>
    </row>
    <row r="645" spans="1:42" ht="97.5" customHeight="1">
      <c r="A645" s="24">
        <f t="shared" si="0"/>
        <v>644</v>
      </c>
      <c r="B645" s="27" t="s">
        <v>67</v>
      </c>
      <c r="C645" s="27" t="s">
        <v>69</v>
      </c>
      <c r="D645" s="27" t="s">
        <v>70</v>
      </c>
      <c r="E645" s="27" t="s">
        <v>68</v>
      </c>
      <c r="F645" s="135" t="s">
        <v>71</v>
      </c>
      <c r="G645" s="27" t="s">
        <v>27</v>
      </c>
      <c r="H645" s="27" t="s">
        <v>69</v>
      </c>
      <c r="I645" s="27"/>
      <c r="J645" s="27" t="s">
        <v>72</v>
      </c>
      <c r="K645" s="136"/>
      <c r="L645" s="136"/>
      <c r="M645" s="136"/>
      <c r="N645" s="136"/>
      <c r="O645" s="136"/>
      <c r="P645" s="27" t="s">
        <v>30</v>
      </c>
      <c r="Q645" s="27" t="s">
        <v>8517</v>
      </c>
      <c r="R645" s="136"/>
      <c r="S645" s="27">
        <v>2019</v>
      </c>
      <c r="T645" s="36" t="s">
        <v>8518</v>
      </c>
      <c r="U645" s="30"/>
      <c r="V645" s="106"/>
      <c r="W645" s="30"/>
      <c r="X645" s="30"/>
      <c r="Y645" s="136"/>
      <c r="Z645" s="136"/>
      <c r="AA645" s="137" t="s">
        <v>73</v>
      </c>
      <c r="AB645" s="39">
        <v>5000000</v>
      </c>
      <c r="AC645" s="136"/>
      <c r="AD645" s="136"/>
      <c r="AE645" s="30"/>
      <c r="AF645" s="27" t="s">
        <v>35</v>
      </c>
      <c r="AG645" s="136"/>
      <c r="AH645" s="31"/>
      <c r="AI645" s="31"/>
      <c r="AJ645" s="27">
        <v>1000</v>
      </c>
      <c r="AK645" s="27" t="s">
        <v>74</v>
      </c>
      <c r="AL645" s="136"/>
      <c r="AM645" s="136"/>
      <c r="AN645" s="27">
        <v>1</v>
      </c>
      <c r="AO645" s="136"/>
      <c r="AP645" s="136"/>
    </row>
    <row r="646" spans="1:42" ht="97.5" customHeight="1">
      <c r="A646" s="24">
        <f t="shared" si="0"/>
        <v>645</v>
      </c>
      <c r="B646" s="27" t="s">
        <v>75</v>
      </c>
      <c r="C646" s="27" t="s">
        <v>77</v>
      </c>
      <c r="D646" s="27" t="s">
        <v>75</v>
      </c>
      <c r="E646" s="27" t="s">
        <v>76</v>
      </c>
      <c r="F646" s="135" t="s">
        <v>78</v>
      </c>
      <c r="G646" s="27" t="s">
        <v>44</v>
      </c>
      <c r="H646" s="27" t="s">
        <v>77</v>
      </c>
      <c r="I646" s="27" t="s">
        <v>77</v>
      </c>
      <c r="J646" s="27" t="s">
        <v>79</v>
      </c>
      <c r="K646" s="27">
        <v>230010151434</v>
      </c>
      <c r="L646" s="136"/>
      <c r="M646" s="27">
        <v>230010151434</v>
      </c>
      <c r="N646" s="136"/>
      <c r="O646" s="136"/>
      <c r="P646" s="27" t="s">
        <v>30</v>
      </c>
      <c r="Q646" s="27" t="s">
        <v>8517</v>
      </c>
      <c r="R646" s="136"/>
      <c r="S646" s="27">
        <v>2019</v>
      </c>
      <c r="T646" s="36" t="s">
        <v>8518</v>
      </c>
      <c r="U646" s="30"/>
      <c r="V646" s="106"/>
      <c r="W646" s="30"/>
      <c r="X646" s="30"/>
      <c r="Y646" s="136"/>
      <c r="Z646" s="136"/>
      <c r="AA646" s="137" t="s">
        <v>73</v>
      </c>
      <c r="AB646" s="39" t="s">
        <v>81</v>
      </c>
      <c r="AC646" s="136"/>
      <c r="AD646" s="136"/>
      <c r="AE646" s="30"/>
      <c r="AF646" s="27" t="s">
        <v>35</v>
      </c>
      <c r="AG646" s="136"/>
      <c r="AH646" s="31"/>
      <c r="AI646" s="31"/>
      <c r="AJ646" s="27">
        <v>30</v>
      </c>
      <c r="AK646" s="27" t="s">
        <v>82</v>
      </c>
      <c r="AL646" s="136"/>
      <c r="AM646" s="136"/>
      <c r="AN646" s="27">
        <v>1</v>
      </c>
      <c r="AO646" s="136"/>
      <c r="AP646" s="136"/>
    </row>
    <row r="647" spans="1:42" ht="97.5" customHeight="1">
      <c r="A647" s="24">
        <f t="shared" si="0"/>
        <v>646</v>
      </c>
      <c r="B647" s="27" t="s">
        <v>83</v>
      </c>
      <c r="C647" s="27" t="s">
        <v>85</v>
      </c>
      <c r="D647" s="27" t="s">
        <v>87</v>
      </c>
      <c r="E647" s="27" t="s">
        <v>84</v>
      </c>
      <c r="F647" s="135" t="s">
        <v>88</v>
      </c>
      <c r="G647" s="27" t="s">
        <v>27</v>
      </c>
      <c r="H647" s="27" t="s">
        <v>85</v>
      </c>
      <c r="I647" s="27" t="s">
        <v>86</v>
      </c>
      <c r="J647" s="27" t="s">
        <v>89</v>
      </c>
      <c r="K647" s="27">
        <v>220103160798</v>
      </c>
      <c r="L647" s="27" t="s">
        <v>91</v>
      </c>
      <c r="M647" s="136"/>
      <c r="N647" s="27" t="s">
        <v>92</v>
      </c>
      <c r="O647" s="136"/>
      <c r="P647" s="27" t="s">
        <v>30</v>
      </c>
      <c r="Q647" s="27" t="s">
        <v>8517</v>
      </c>
      <c r="R647" s="136"/>
      <c r="S647" s="27">
        <v>2019</v>
      </c>
      <c r="T647" s="36" t="s">
        <v>8518</v>
      </c>
      <c r="U647" s="30"/>
      <c r="V647" s="106"/>
      <c r="W647" s="30"/>
      <c r="X647" s="30"/>
      <c r="Y647" s="136"/>
      <c r="Z647" s="136"/>
      <c r="AA647" s="137" t="s">
        <v>93</v>
      </c>
      <c r="AB647" s="39">
        <v>50000000</v>
      </c>
      <c r="AC647" s="136"/>
      <c r="AD647" s="136"/>
      <c r="AE647" s="30"/>
      <c r="AF647" s="27" t="s">
        <v>35</v>
      </c>
      <c r="AG647" s="136"/>
      <c r="AH647" s="31"/>
      <c r="AI647" s="31"/>
      <c r="AJ647" s="27" t="s">
        <v>94</v>
      </c>
      <c r="AK647" s="27" t="s">
        <v>95</v>
      </c>
      <c r="AL647" s="136"/>
      <c r="AM647" s="136"/>
      <c r="AN647" s="27">
        <v>4</v>
      </c>
      <c r="AO647" s="136"/>
      <c r="AP647" s="136"/>
    </row>
    <row r="648" spans="1:42" ht="97.5" customHeight="1">
      <c r="A648" s="24">
        <f t="shared" si="0"/>
        <v>647</v>
      </c>
      <c r="B648" s="27" t="s">
        <v>96</v>
      </c>
      <c r="C648" s="27" t="s">
        <v>98</v>
      </c>
      <c r="D648" s="27" t="s">
        <v>99</v>
      </c>
      <c r="E648" s="27" t="s">
        <v>97</v>
      </c>
      <c r="F648" s="135" t="s">
        <v>100</v>
      </c>
      <c r="G648" s="27" t="s">
        <v>44</v>
      </c>
      <c r="H648" s="27" t="s">
        <v>98</v>
      </c>
      <c r="I648" s="27"/>
      <c r="J648" s="27" t="s">
        <v>101</v>
      </c>
      <c r="K648" s="136"/>
      <c r="L648" s="136"/>
      <c r="M648" s="136"/>
      <c r="N648" s="136"/>
      <c r="O648" s="136"/>
      <c r="P648" s="27" t="s">
        <v>30</v>
      </c>
      <c r="Q648" s="27" t="s">
        <v>48</v>
      </c>
      <c r="R648" s="136"/>
      <c r="S648" s="27">
        <v>2017</v>
      </c>
      <c r="T648" s="36" t="s">
        <v>8518</v>
      </c>
      <c r="U648" s="30"/>
      <c r="V648" s="106"/>
      <c r="W648" s="30"/>
      <c r="X648" s="30"/>
      <c r="Y648" s="136"/>
      <c r="Z648" s="136"/>
      <c r="AA648" s="137" t="s">
        <v>73</v>
      </c>
      <c r="AB648" s="39">
        <v>200000</v>
      </c>
      <c r="AC648" s="136"/>
      <c r="AD648" s="136"/>
      <c r="AE648" s="30"/>
      <c r="AF648" s="27" t="s">
        <v>35</v>
      </c>
      <c r="AG648" s="136"/>
      <c r="AH648" s="31"/>
      <c r="AI648" s="31"/>
      <c r="AJ648" s="27" t="s">
        <v>8522</v>
      </c>
      <c r="AK648" s="27" t="s">
        <v>105</v>
      </c>
      <c r="AL648" s="136"/>
      <c r="AM648" s="136"/>
      <c r="AN648" s="27">
        <v>1</v>
      </c>
      <c r="AO648" s="136"/>
      <c r="AP648" s="136"/>
    </row>
    <row r="649" spans="1:42" ht="97.5" customHeight="1">
      <c r="A649" s="24">
        <f t="shared" si="0"/>
        <v>648</v>
      </c>
      <c r="B649" s="27" t="s">
        <v>106</v>
      </c>
      <c r="C649" s="27" t="s">
        <v>108</v>
      </c>
      <c r="D649" s="27" t="s">
        <v>109</v>
      </c>
      <c r="E649" s="27" t="s">
        <v>107</v>
      </c>
      <c r="F649" s="135" t="s">
        <v>110</v>
      </c>
      <c r="G649" s="27" t="s">
        <v>27</v>
      </c>
      <c r="H649" s="27" t="s">
        <v>108</v>
      </c>
      <c r="I649" s="27"/>
      <c r="J649" s="27" t="s">
        <v>111</v>
      </c>
      <c r="K649" s="136"/>
      <c r="L649" s="136"/>
      <c r="M649" s="136"/>
      <c r="N649" s="136"/>
      <c r="O649" s="136"/>
      <c r="P649" s="27" t="s">
        <v>48</v>
      </c>
      <c r="Q649" s="27" t="s">
        <v>8517</v>
      </c>
      <c r="R649" s="136"/>
      <c r="S649" s="27">
        <v>2019</v>
      </c>
      <c r="T649" s="36" t="s">
        <v>8518</v>
      </c>
      <c r="U649" s="30"/>
      <c r="V649" s="106"/>
      <c r="W649" s="30"/>
      <c r="X649" s="30"/>
      <c r="Y649" s="136"/>
      <c r="Z649" s="136"/>
      <c r="AA649" s="137" t="s">
        <v>112</v>
      </c>
      <c r="AB649" s="39">
        <v>5</v>
      </c>
      <c r="AC649" s="137" t="s">
        <v>809</v>
      </c>
      <c r="AD649" s="137"/>
      <c r="AE649" s="30"/>
      <c r="AF649" s="27" t="s">
        <v>114</v>
      </c>
      <c r="AG649" s="136"/>
      <c r="AH649" s="31"/>
      <c r="AI649" s="31"/>
      <c r="AJ649" s="27" t="s">
        <v>115</v>
      </c>
      <c r="AK649" s="27" t="s">
        <v>116</v>
      </c>
      <c r="AL649" s="136"/>
      <c r="AM649" s="136"/>
      <c r="AN649" s="27">
        <v>4</v>
      </c>
      <c r="AO649" s="136"/>
      <c r="AP649" s="136"/>
    </row>
    <row r="650" spans="1:42" ht="97.5" customHeight="1">
      <c r="A650" s="24">
        <f t="shared" si="0"/>
        <v>649</v>
      </c>
      <c r="B650" s="27" t="s">
        <v>117</v>
      </c>
      <c r="C650" s="27" t="s">
        <v>119</v>
      </c>
      <c r="D650" s="27" t="s">
        <v>121</v>
      </c>
      <c r="E650" s="27" t="s">
        <v>118</v>
      </c>
      <c r="F650" s="135" t="s">
        <v>122</v>
      </c>
      <c r="G650" s="27" t="s">
        <v>44</v>
      </c>
      <c r="H650" s="27" t="s">
        <v>119</v>
      </c>
      <c r="I650" s="27" t="s">
        <v>120</v>
      </c>
      <c r="J650" s="27" t="s">
        <v>123</v>
      </c>
      <c r="K650" s="136"/>
      <c r="L650" s="136"/>
      <c r="M650" s="136"/>
      <c r="N650" s="136"/>
      <c r="O650" s="136"/>
      <c r="P650" s="27" t="s">
        <v>30</v>
      </c>
      <c r="Q650" s="27" t="s">
        <v>8517</v>
      </c>
      <c r="R650" s="136"/>
      <c r="S650" s="27">
        <v>2020</v>
      </c>
      <c r="T650" s="36" t="s">
        <v>8518</v>
      </c>
      <c r="U650" s="30"/>
      <c r="V650" s="106"/>
      <c r="W650" s="30"/>
      <c r="X650" s="30"/>
      <c r="Y650" s="136"/>
      <c r="Z650" s="136"/>
      <c r="AA650" s="137" t="s">
        <v>49</v>
      </c>
      <c r="AB650" s="39" t="s">
        <v>33</v>
      </c>
      <c r="AC650" s="136"/>
      <c r="AD650" s="136"/>
      <c r="AE650" s="30"/>
      <c r="AF650" s="27" t="s">
        <v>114</v>
      </c>
      <c r="AG650" s="136"/>
      <c r="AH650" s="31"/>
      <c r="AI650" s="31"/>
      <c r="AJ650" s="27">
        <v>100</v>
      </c>
      <c r="AK650" s="27" t="s">
        <v>95</v>
      </c>
      <c r="AL650" s="136"/>
      <c r="AM650" s="136"/>
      <c r="AN650" s="27">
        <v>2</v>
      </c>
      <c r="AO650" s="136"/>
      <c r="AP650" s="136"/>
    </row>
    <row r="651" spans="1:42" ht="97.5" customHeight="1">
      <c r="A651" s="24">
        <f t="shared" si="0"/>
        <v>650</v>
      </c>
      <c r="B651" s="27" t="s">
        <v>125</v>
      </c>
      <c r="C651" s="27" t="s">
        <v>127</v>
      </c>
      <c r="D651" s="27" t="s">
        <v>128</v>
      </c>
      <c r="E651" s="27" t="s">
        <v>126</v>
      </c>
      <c r="F651" s="135" t="s">
        <v>129</v>
      </c>
      <c r="G651" s="27" t="s">
        <v>44</v>
      </c>
      <c r="H651" s="27" t="s">
        <v>127</v>
      </c>
      <c r="I651" s="27"/>
      <c r="J651" s="27" t="s">
        <v>130</v>
      </c>
      <c r="K651" s="136"/>
      <c r="L651" s="136"/>
      <c r="M651" s="136"/>
      <c r="N651" s="136"/>
      <c r="O651" s="136"/>
      <c r="P651" s="27" t="s">
        <v>8517</v>
      </c>
      <c r="Q651" s="27" t="s">
        <v>30</v>
      </c>
      <c r="R651" s="136"/>
      <c r="S651" s="27">
        <v>2019</v>
      </c>
      <c r="T651" s="36" t="s">
        <v>8518</v>
      </c>
      <c r="U651" s="30"/>
      <c r="V651" s="106"/>
      <c r="W651" s="30"/>
      <c r="X651" s="30"/>
      <c r="Y651" s="136"/>
      <c r="Z651" s="136"/>
      <c r="AA651" s="137" t="s">
        <v>131</v>
      </c>
      <c r="AB651" s="39">
        <v>5000000</v>
      </c>
      <c r="AC651" s="136"/>
      <c r="AD651" s="136"/>
      <c r="AE651" s="30"/>
      <c r="AF651" s="27" t="s">
        <v>114</v>
      </c>
      <c r="AG651" s="136"/>
      <c r="AH651" s="31"/>
      <c r="AI651" s="31"/>
      <c r="AJ651" s="27" t="s">
        <v>8523</v>
      </c>
      <c r="AK651" s="27" t="s">
        <v>133</v>
      </c>
      <c r="AL651" s="136"/>
      <c r="AM651" s="136"/>
      <c r="AN651" s="27">
        <v>1</v>
      </c>
      <c r="AO651" s="136"/>
      <c r="AP651" s="136"/>
    </row>
    <row r="652" spans="1:42" ht="97.5" customHeight="1">
      <c r="A652" s="24">
        <f t="shared" si="0"/>
        <v>651</v>
      </c>
      <c r="B652" s="27" t="s">
        <v>134</v>
      </c>
      <c r="C652" s="27" t="s">
        <v>136</v>
      </c>
      <c r="D652" s="27" t="s">
        <v>138</v>
      </c>
      <c r="E652" s="27" t="s">
        <v>135</v>
      </c>
      <c r="F652" s="135" t="s">
        <v>139</v>
      </c>
      <c r="G652" s="27" t="s">
        <v>44</v>
      </c>
      <c r="H652" s="27" t="s">
        <v>136</v>
      </c>
      <c r="I652" s="27" t="s">
        <v>137</v>
      </c>
      <c r="J652" s="27">
        <v>9120219280746</v>
      </c>
      <c r="K652" s="27">
        <v>9120219280746</v>
      </c>
      <c r="L652" s="136"/>
      <c r="M652" s="136"/>
      <c r="N652" s="136"/>
      <c r="O652" s="136"/>
      <c r="P652" s="27" t="s">
        <v>30</v>
      </c>
      <c r="Q652" s="27" t="s">
        <v>48</v>
      </c>
      <c r="R652" s="136"/>
      <c r="S652" s="27">
        <v>2019</v>
      </c>
      <c r="T652" s="36" t="s">
        <v>8518</v>
      </c>
      <c r="U652" s="30"/>
      <c r="V652" s="106"/>
      <c r="W652" s="30"/>
      <c r="X652" s="30"/>
      <c r="Y652" s="136"/>
      <c r="Z652" s="136"/>
      <c r="AA652" s="137" t="s">
        <v>8524</v>
      </c>
      <c r="AB652" s="39">
        <v>50000000</v>
      </c>
      <c r="AC652" s="136"/>
      <c r="AD652" s="136"/>
      <c r="AE652" s="30"/>
      <c r="AF652" s="27" t="s">
        <v>141</v>
      </c>
      <c r="AG652" s="136"/>
      <c r="AH652" s="31"/>
      <c r="AI652" s="31"/>
      <c r="AJ652" s="27" t="s">
        <v>142</v>
      </c>
      <c r="AK652" s="27" t="s">
        <v>143</v>
      </c>
      <c r="AL652" s="136"/>
      <c r="AM652" s="136"/>
      <c r="AN652" s="27">
        <v>1</v>
      </c>
      <c r="AO652" s="136"/>
      <c r="AP652" s="136"/>
    </row>
    <row r="653" spans="1:42" ht="97.5" customHeight="1">
      <c r="A653" s="24">
        <f t="shared" si="0"/>
        <v>652</v>
      </c>
      <c r="B653" s="27" t="s">
        <v>144</v>
      </c>
      <c r="C653" s="27" t="s">
        <v>146</v>
      </c>
      <c r="D653" s="27" t="s">
        <v>147</v>
      </c>
      <c r="E653" s="27" t="s">
        <v>145</v>
      </c>
      <c r="F653" s="135" t="s">
        <v>148</v>
      </c>
      <c r="G653" s="27" t="s">
        <v>44</v>
      </c>
      <c r="H653" s="27" t="s">
        <v>146</v>
      </c>
      <c r="I653" s="27"/>
      <c r="J653" s="27" t="s">
        <v>149</v>
      </c>
      <c r="K653" s="136"/>
      <c r="L653" s="136"/>
      <c r="M653" s="136"/>
      <c r="N653" s="136"/>
      <c r="O653" s="136"/>
      <c r="P653" s="27" t="s">
        <v>30</v>
      </c>
      <c r="Q653" s="27" t="s">
        <v>30</v>
      </c>
      <c r="R653" s="136"/>
      <c r="S653" s="27">
        <v>2019</v>
      </c>
      <c r="T653" s="36" t="s">
        <v>8518</v>
      </c>
      <c r="U653" s="30"/>
      <c r="V653" s="106"/>
      <c r="W653" s="30"/>
      <c r="X653" s="30"/>
      <c r="Y653" s="136"/>
      <c r="Z653" s="136"/>
      <c r="AA653" s="137" t="s">
        <v>63</v>
      </c>
      <c r="AB653" s="39" t="s">
        <v>50</v>
      </c>
      <c r="AC653" s="136"/>
      <c r="AD653" s="136"/>
      <c r="AE653" s="30"/>
      <c r="AF653" s="27" t="s">
        <v>35</v>
      </c>
      <c r="AG653" s="136"/>
      <c r="AH653" s="31"/>
      <c r="AI653" s="31"/>
      <c r="AJ653" s="27" t="s">
        <v>50</v>
      </c>
      <c r="AK653" s="27" t="s">
        <v>105</v>
      </c>
      <c r="AL653" s="136"/>
      <c r="AM653" s="136"/>
      <c r="AN653" s="27">
        <v>1</v>
      </c>
      <c r="AO653" s="136"/>
      <c r="AP653" s="136"/>
    </row>
    <row r="654" spans="1:42" ht="97.5" customHeight="1">
      <c r="A654" s="24">
        <f t="shared" si="0"/>
        <v>653</v>
      </c>
      <c r="B654" s="27" t="s">
        <v>163</v>
      </c>
      <c r="C654" s="27" t="s">
        <v>165</v>
      </c>
      <c r="D654" s="27" t="s">
        <v>167</v>
      </c>
      <c r="E654" s="27" t="s">
        <v>164</v>
      </c>
      <c r="F654" s="135" t="s">
        <v>168</v>
      </c>
      <c r="G654" s="27" t="s">
        <v>44</v>
      </c>
      <c r="H654" s="27" t="s">
        <v>165</v>
      </c>
      <c r="I654" s="27" t="s">
        <v>166</v>
      </c>
      <c r="J654" s="27" t="s">
        <v>169</v>
      </c>
      <c r="K654" s="136"/>
      <c r="L654" s="136"/>
      <c r="M654" s="136"/>
      <c r="N654" s="136"/>
      <c r="O654" s="136"/>
      <c r="P654" s="27" t="s">
        <v>48</v>
      </c>
      <c r="Q654" s="27" t="s">
        <v>30</v>
      </c>
      <c r="R654" s="136"/>
      <c r="S654" s="27">
        <v>2019</v>
      </c>
      <c r="T654" s="36" t="s">
        <v>8518</v>
      </c>
      <c r="U654" s="30"/>
      <c r="V654" s="106"/>
      <c r="W654" s="30"/>
      <c r="X654" s="30"/>
      <c r="Y654" s="136"/>
      <c r="Z654" s="136"/>
      <c r="AA654" s="137" t="s">
        <v>131</v>
      </c>
      <c r="AB654" s="39">
        <v>1000000</v>
      </c>
      <c r="AC654" s="136"/>
      <c r="AD654" s="136"/>
      <c r="AE654" s="30"/>
      <c r="AF654" s="27" t="s">
        <v>170</v>
      </c>
      <c r="AG654" s="136"/>
      <c r="AH654" s="31"/>
      <c r="AI654" s="31"/>
      <c r="AJ654" s="27">
        <v>100</v>
      </c>
      <c r="AK654" s="27" t="s">
        <v>171</v>
      </c>
      <c r="AL654" s="136"/>
      <c r="AM654" s="136"/>
      <c r="AN654" s="27">
        <v>1</v>
      </c>
      <c r="AO654" s="136"/>
      <c r="AP654" s="136"/>
    </row>
    <row r="655" spans="1:42" ht="97.5" customHeight="1">
      <c r="A655" s="24">
        <f t="shared" si="0"/>
        <v>654</v>
      </c>
      <c r="B655" s="27" t="s">
        <v>172</v>
      </c>
      <c r="C655" s="27" t="s">
        <v>174</v>
      </c>
      <c r="D655" s="27" t="s">
        <v>175</v>
      </c>
      <c r="E655" s="27" t="s">
        <v>173</v>
      </c>
      <c r="F655" s="135" t="s">
        <v>176</v>
      </c>
      <c r="G655" s="27" t="s">
        <v>27</v>
      </c>
      <c r="H655" s="27" t="s">
        <v>174</v>
      </c>
      <c r="I655" s="27"/>
      <c r="J655" s="27" t="s">
        <v>177</v>
      </c>
      <c r="K655" s="136"/>
      <c r="L655" s="136"/>
      <c r="M655" s="136"/>
      <c r="N655" s="136"/>
      <c r="O655" s="136"/>
      <c r="P655" s="27" t="s">
        <v>48</v>
      </c>
      <c r="Q655" s="27" t="s">
        <v>30</v>
      </c>
      <c r="R655" s="136"/>
      <c r="S655" s="27">
        <v>2019</v>
      </c>
      <c r="T655" s="36" t="s">
        <v>8518</v>
      </c>
      <c r="U655" s="30"/>
      <c r="V655" s="106"/>
      <c r="W655" s="30"/>
      <c r="X655" s="30"/>
      <c r="Y655" s="136"/>
      <c r="Z655" s="136"/>
      <c r="AA655" s="137" t="s">
        <v>73</v>
      </c>
      <c r="AB655" s="39">
        <v>12500000</v>
      </c>
      <c r="AC655" s="136"/>
      <c r="AD655" s="136"/>
      <c r="AE655" s="30"/>
      <c r="AF655" s="27" t="s">
        <v>35</v>
      </c>
      <c r="AG655" s="136"/>
      <c r="AH655" s="31"/>
      <c r="AI655" s="31"/>
      <c r="AJ655" s="38">
        <v>10000</v>
      </c>
      <c r="AK655" s="27" t="s">
        <v>105</v>
      </c>
      <c r="AL655" s="136"/>
      <c r="AM655" s="136"/>
      <c r="AN655" s="27">
        <v>7</v>
      </c>
      <c r="AO655" s="136"/>
      <c r="AP655" s="136"/>
    </row>
    <row r="656" spans="1:42" ht="97.5" customHeight="1">
      <c r="A656" s="24">
        <f t="shared" si="0"/>
        <v>655</v>
      </c>
      <c r="B656" s="27" t="s">
        <v>179</v>
      </c>
      <c r="C656" s="27" t="s">
        <v>181</v>
      </c>
      <c r="D656" s="27" t="s">
        <v>183</v>
      </c>
      <c r="E656" s="27" t="s">
        <v>180</v>
      </c>
      <c r="F656" s="135" t="s">
        <v>184</v>
      </c>
      <c r="G656" s="27" t="s">
        <v>44</v>
      </c>
      <c r="H656" s="27" t="s">
        <v>181</v>
      </c>
      <c r="I656" s="27" t="s">
        <v>182</v>
      </c>
      <c r="J656" s="27" t="s">
        <v>185</v>
      </c>
      <c r="K656" s="136"/>
      <c r="L656" s="136"/>
      <c r="M656" s="136"/>
      <c r="N656" s="136"/>
      <c r="O656" s="136"/>
      <c r="P656" s="27" t="s">
        <v>30</v>
      </c>
      <c r="Q656" s="27" t="s">
        <v>48</v>
      </c>
      <c r="R656" s="136"/>
      <c r="S656" s="27">
        <v>2019</v>
      </c>
      <c r="T656" s="36" t="s">
        <v>8518</v>
      </c>
      <c r="U656" s="30"/>
      <c r="V656" s="106"/>
      <c r="W656" s="30"/>
      <c r="X656" s="30"/>
      <c r="Y656" s="136"/>
      <c r="Z656" s="136"/>
      <c r="AA656" s="137" t="s">
        <v>186</v>
      </c>
      <c r="AB656" s="39">
        <v>6000000</v>
      </c>
      <c r="AC656" s="136"/>
      <c r="AD656" s="136"/>
      <c r="AE656" s="30"/>
      <c r="AF656" s="27" t="s">
        <v>35</v>
      </c>
      <c r="AG656" s="136"/>
      <c r="AH656" s="31"/>
      <c r="AI656" s="31"/>
      <c r="AJ656" s="27" t="s">
        <v>188</v>
      </c>
      <c r="AK656" s="27" t="s">
        <v>190</v>
      </c>
      <c r="AL656" s="136"/>
      <c r="AM656" s="136"/>
      <c r="AN656" s="27" t="s">
        <v>189</v>
      </c>
      <c r="AO656" s="136"/>
      <c r="AP656" s="136"/>
    </row>
    <row r="657" spans="1:42" ht="97.5" customHeight="1">
      <c r="A657" s="24">
        <f t="shared" si="0"/>
        <v>656</v>
      </c>
      <c r="B657" s="27" t="s">
        <v>191</v>
      </c>
      <c r="C657" s="27" t="s">
        <v>192</v>
      </c>
      <c r="D657" s="27" t="s">
        <v>193</v>
      </c>
      <c r="E657" s="27" t="s">
        <v>8525</v>
      </c>
      <c r="F657" s="135" t="s">
        <v>194</v>
      </c>
      <c r="G657" s="27" t="s">
        <v>27</v>
      </c>
      <c r="H657" s="27" t="s">
        <v>192</v>
      </c>
      <c r="I657" s="27"/>
      <c r="J657" s="27" t="s">
        <v>195</v>
      </c>
      <c r="K657" s="136"/>
      <c r="L657" s="136"/>
      <c r="M657" s="136"/>
      <c r="N657" s="27" t="s">
        <v>196</v>
      </c>
      <c r="O657" s="136"/>
      <c r="P657" s="27" t="s">
        <v>48</v>
      </c>
      <c r="Q657" s="27" t="s">
        <v>48</v>
      </c>
      <c r="R657" s="136"/>
      <c r="S657" s="27">
        <v>2019</v>
      </c>
      <c r="T657" s="36" t="s">
        <v>8518</v>
      </c>
      <c r="U657" s="30"/>
      <c r="V657" s="106"/>
      <c r="W657" s="30"/>
      <c r="X657" s="30"/>
      <c r="Y657" s="136"/>
      <c r="Z657" s="136"/>
      <c r="AA657" s="137" t="s">
        <v>197</v>
      </c>
      <c r="AB657" s="39" t="s">
        <v>198</v>
      </c>
      <c r="AC657" s="136"/>
      <c r="AD657" s="136"/>
      <c r="AE657" s="30"/>
      <c r="AF657" s="27" t="s">
        <v>114</v>
      </c>
      <c r="AG657" s="136"/>
      <c r="AH657" s="31"/>
      <c r="AI657" s="31"/>
      <c r="AJ657" s="27" t="s">
        <v>200</v>
      </c>
      <c r="AK657" s="27" t="s">
        <v>74</v>
      </c>
      <c r="AL657" s="136"/>
      <c r="AM657" s="136"/>
      <c r="AN657" s="27" t="s">
        <v>201</v>
      </c>
      <c r="AO657" s="136"/>
      <c r="AP657" s="136"/>
    </row>
    <row r="658" spans="1:42" ht="97.5" customHeight="1">
      <c r="A658" s="24">
        <f t="shared" si="0"/>
        <v>657</v>
      </c>
      <c r="B658" s="27" t="s">
        <v>202</v>
      </c>
      <c r="C658" s="27" t="s">
        <v>204</v>
      </c>
      <c r="D658" s="27" t="s">
        <v>205</v>
      </c>
      <c r="E658" s="27" t="s">
        <v>203</v>
      </c>
      <c r="F658" s="135" t="s">
        <v>206</v>
      </c>
      <c r="G658" s="27" t="s">
        <v>44</v>
      </c>
      <c r="H658" s="27" t="s">
        <v>204</v>
      </c>
      <c r="I658" s="27"/>
      <c r="J658" s="27" t="s">
        <v>207</v>
      </c>
      <c r="K658" s="27" t="s">
        <v>208</v>
      </c>
      <c r="L658" s="27" t="s">
        <v>209</v>
      </c>
      <c r="M658" s="27" t="s">
        <v>209</v>
      </c>
      <c r="N658" s="27" t="s">
        <v>209</v>
      </c>
      <c r="O658" s="136"/>
      <c r="P658" s="27" t="s">
        <v>30</v>
      </c>
      <c r="Q658" s="27" t="s">
        <v>30</v>
      </c>
      <c r="R658" s="136"/>
      <c r="S658" s="27">
        <v>2020</v>
      </c>
      <c r="T658" s="36" t="s">
        <v>8518</v>
      </c>
      <c r="U658" s="30"/>
      <c r="V658" s="106"/>
      <c r="W658" s="30"/>
      <c r="X658" s="30"/>
      <c r="Y658" s="136"/>
      <c r="Z658" s="136"/>
      <c r="AA658" s="137" t="s">
        <v>210</v>
      </c>
      <c r="AB658" s="39" t="s">
        <v>211</v>
      </c>
      <c r="AC658" s="136"/>
      <c r="AD658" s="136"/>
      <c r="AE658" s="30"/>
      <c r="AF658" s="27" t="s">
        <v>35</v>
      </c>
      <c r="AG658" s="136"/>
      <c r="AH658" s="31"/>
      <c r="AI658" s="31"/>
      <c r="AJ658" s="27" t="s">
        <v>33</v>
      </c>
      <c r="AK658" s="27" t="s">
        <v>143</v>
      </c>
      <c r="AL658" s="136"/>
      <c r="AM658" s="136"/>
      <c r="AN658" s="27">
        <v>1</v>
      </c>
      <c r="AO658" s="136"/>
      <c r="AP658" s="136"/>
    </row>
    <row r="659" spans="1:42" ht="97.5" customHeight="1">
      <c r="A659" s="24">
        <f t="shared" si="0"/>
        <v>658</v>
      </c>
      <c r="B659" s="27" t="s">
        <v>238</v>
      </c>
      <c r="C659" s="27" t="s">
        <v>240</v>
      </c>
      <c r="D659" s="27" t="s">
        <v>241</v>
      </c>
      <c r="E659" s="27" t="s">
        <v>239</v>
      </c>
      <c r="F659" s="135" t="s">
        <v>242</v>
      </c>
      <c r="G659" s="27" t="s">
        <v>44</v>
      </c>
      <c r="H659" s="27" t="s">
        <v>240</v>
      </c>
      <c r="I659" s="27"/>
      <c r="J659" s="27" t="s">
        <v>243</v>
      </c>
      <c r="K659" s="136"/>
      <c r="L659" s="136"/>
      <c r="M659" s="136"/>
      <c r="N659" s="136"/>
      <c r="O659" s="136"/>
      <c r="P659" s="27" t="s">
        <v>30</v>
      </c>
      <c r="Q659" s="27" t="s">
        <v>30</v>
      </c>
      <c r="R659" s="136"/>
      <c r="S659" s="27">
        <v>2019</v>
      </c>
      <c r="T659" s="36" t="s">
        <v>8518</v>
      </c>
      <c r="U659" s="30"/>
      <c r="V659" s="106"/>
      <c r="W659" s="30"/>
      <c r="X659" s="30"/>
      <c r="Y659" s="136"/>
      <c r="Z659" s="136"/>
      <c r="AA659" s="137" t="s">
        <v>63</v>
      </c>
      <c r="AB659" s="39" t="s">
        <v>244</v>
      </c>
      <c r="AC659" s="136"/>
      <c r="AD659" s="136"/>
      <c r="AE659" s="30"/>
      <c r="AF659" s="27" t="s">
        <v>35</v>
      </c>
      <c r="AG659" s="136"/>
      <c r="AH659" s="31"/>
      <c r="AI659" s="31"/>
      <c r="AJ659" s="27" t="s">
        <v>246</v>
      </c>
      <c r="AK659" s="27" t="s">
        <v>248</v>
      </c>
      <c r="AL659" s="136"/>
      <c r="AM659" s="136"/>
      <c r="AN659" s="27" t="s">
        <v>247</v>
      </c>
      <c r="AO659" s="136"/>
      <c r="AP659" s="136"/>
    </row>
    <row r="660" spans="1:42" ht="97.5" customHeight="1">
      <c r="A660" s="24">
        <f t="shared" si="0"/>
        <v>659</v>
      </c>
      <c r="B660" s="27" t="s">
        <v>249</v>
      </c>
      <c r="C660" s="27" t="s">
        <v>251</v>
      </c>
      <c r="D660" s="27" t="s">
        <v>253</v>
      </c>
      <c r="E660" s="27" t="s">
        <v>250</v>
      </c>
      <c r="F660" s="135" t="s">
        <v>254</v>
      </c>
      <c r="G660" s="27" t="s">
        <v>44</v>
      </c>
      <c r="H660" s="27" t="s">
        <v>251</v>
      </c>
      <c r="I660" s="27" t="s">
        <v>252</v>
      </c>
      <c r="J660" s="27" t="s">
        <v>255</v>
      </c>
      <c r="K660" s="136"/>
      <c r="L660" s="136"/>
      <c r="M660" s="136"/>
      <c r="N660" s="136"/>
      <c r="O660" s="136"/>
      <c r="P660" s="27" t="s">
        <v>48</v>
      </c>
      <c r="Q660" s="27" t="s">
        <v>30</v>
      </c>
      <c r="R660" s="136"/>
      <c r="S660" s="27">
        <v>2019</v>
      </c>
      <c r="T660" s="36" t="s">
        <v>8518</v>
      </c>
      <c r="U660" s="30"/>
      <c r="V660" s="106"/>
      <c r="W660" s="30"/>
      <c r="X660" s="30"/>
      <c r="Y660" s="136"/>
      <c r="Z660" s="136"/>
      <c r="AA660" s="137" t="s">
        <v>256</v>
      </c>
      <c r="AB660" s="39" t="s">
        <v>257</v>
      </c>
      <c r="AC660" s="136"/>
      <c r="AD660" s="136"/>
      <c r="AE660" s="30"/>
      <c r="AF660" s="27" t="s">
        <v>259</v>
      </c>
      <c r="AG660" s="136"/>
      <c r="AH660" s="31"/>
      <c r="AI660" s="31"/>
      <c r="AJ660" s="27">
        <v>200</v>
      </c>
      <c r="AK660" s="27" t="s">
        <v>261</v>
      </c>
      <c r="AL660" s="136"/>
      <c r="AM660" s="136"/>
      <c r="AN660" s="27" t="s">
        <v>260</v>
      </c>
      <c r="AO660" s="136"/>
      <c r="AP660" s="136"/>
    </row>
    <row r="661" spans="1:42" ht="97.5" customHeight="1">
      <c r="A661" s="24">
        <f t="shared" si="0"/>
        <v>660</v>
      </c>
      <c r="B661" s="27" t="s">
        <v>262</v>
      </c>
      <c r="C661" s="27" t="s">
        <v>264</v>
      </c>
      <c r="D661" s="27" t="s">
        <v>265</v>
      </c>
      <c r="E661" s="27" t="s">
        <v>263</v>
      </c>
      <c r="F661" s="137" t="s">
        <v>266</v>
      </c>
      <c r="G661" s="27" t="s">
        <v>44</v>
      </c>
      <c r="H661" s="27" t="s">
        <v>264</v>
      </c>
      <c r="I661" s="27"/>
      <c r="J661" s="27" t="s">
        <v>267</v>
      </c>
      <c r="K661" s="137"/>
      <c r="L661" s="27" t="s">
        <v>268</v>
      </c>
      <c r="M661" s="136"/>
      <c r="N661" s="136"/>
      <c r="O661" s="136"/>
      <c r="P661" s="27" t="s">
        <v>30</v>
      </c>
      <c r="Q661" s="27" t="s">
        <v>48</v>
      </c>
      <c r="R661" s="136"/>
      <c r="S661" s="27">
        <v>2018</v>
      </c>
      <c r="T661" s="36" t="s">
        <v>8518</v>
      </c>
      <c r="U661" s="30"/>
      <c r="V661" s="106"/>
      <c r="W661" s="30"/>
      <c r="X661" s="30"/>
      <c r="Y661" s="136"/>
      <c r="Z661" s="136"/>
      <c r="AA661" s="137" t="s">
        <v>269</v>
      </c>
      <c r="AB661" s="39" t="s">
        <v>32</v>
      </c>
      <c r="AC661" s="137" t="s">
        <v>3128</v>
      </c>
      <c r="AD661" s="137"/>
      <c r="AE661" s="30"/>
      <c r="AF661" s="27" t="s">
        <v>221</v>
      </c>
      <c r="AG661" s="136"/>
      <c r="AH661" s="31"/>
      <c r="AI661" s="31"/>
      <c r="AJ661" s="27">
        <v>15000</v>
      </c>
      <c r="AK661" s="27" t="s">
        <v>272</v>
      </c>
      <c r="AL661" s="136"/>
      <c r="AM661" s="136"/>
      <c r="AN661" s="27" t="s">
        <v>271</v>
      </c>
      <c r="AO661" s="136"/>
      <c r="AP661" s="136"/>
    </row>
    <row r="662" spans="1:42" ht="97.5" customHeight="1">
      <c r="A662" s="24">
        <f t="shared" si="0"/>
        <v>661</v>
      </c>
      <c r="B662" s="27" t="s">
        <v>273</v>
      </c>
      <c r="C662" s="27" t="s">
        <v>275</v>
      </c>
      <c r="D662" s="27" t="s">
        <v>276</v>
      </c>
      <c r="E662" s="27" t="s">
        <v>274</v>
      </c>
      <c r="F662" s="135" t="s">
        <v>277</v>
      </c>
      <c r="G662" s="27" t="s">
        <v>27</v>
      </c>
      <c r="H662" s="27" t="s">
        <v>275</v>
      </c>
      <c r="I662" s="27"/>
      <c r="J662" s="27" t="s">
        <v>278</v>
      </c>
      <c r="K662" s="136"/>
      <c r="L662" s="136"/>
      <c r="M662" s="136"/>
      <c r="N662" s="27" t="s">
        <v>279</v>
      </c>
      <c r="O662" s="136"/>
      <c r="P662" s="27" t="s">
        <v>30</v>
      </c>
      <c r="Q662" s="27" t="s">
        <v>30</v>
      </c>
      <c r="R662" s="136"/>
      <c r="S662" s="27">
        <v>2019</v>
      </c>
      <c r="T662" s="36" t="s">
        <v>8518</v>
      </c>
      <c r="U662" s="30"/>
      <c r="V662" s="106"/>
      <c r="W662" s="30"/>
      <c r="X662" s="30"/>
      <c r="Y662" s="136"/>
      <c r="Z662" s="136"/>
      <c r="AA662" s="137" t="s">
        <v>93</v>
      </c>
      <c r="AB662" s="39" t="s">
        <v>280</v>
      </c>
      <c r="AC662" s="136"/>
      <c r="AD662" s="136"/>
      <c r="AE662" s="30"/>
      <c r="AF662" s="27" t="s">
        <v>35</v>
      </c>
      <c r="AG662" s="136"/>
      <c r="AH662" s="31"/>
      <c r="AI662" s="31"/>
      <c r="AJ662" s="27" t="s">
        <v>282</v>
      </c>
      <c r="AK662" s="27" t="s">
        <v>283</v>
      </c>
      <c r="AL662" s="136"/>
      <c r="AM662" s="136"/>
      <c r="AN662" s="27">
        <v>1</v>
      </c>
      <c r="AO662" s="136"/>
      <c r="AP662" s="136"/>
    </row>
    <row r="663" spans="1:42" ht="97.5" customHeight="1">
      <c r="A663" s="24">
        <f t="shared" si="0"/>
        <v>662</v>
      </c>
      <c r="B663" s="27" t="s">
        <v>284</v>
      </c>
      <c r="C663" s="27" t="s">
        <v>286</v>
      </c>
      <c r="D663" s="27" t="s">
        <v>287</v>
      </c>
      <c r="E663" s="27" t="s">
        <v>285</v>
      </c>
      <c r="F663" s="135" t="s">
        <v>288</v>
      </c>
      <c r="G663" s="27" t="s">
        <v>44</v>
      </c>
      <c r="H663" s="27" t="s">
        <v>286</v>
      </c>
      <c r="I663" s="27"/>
      <c r="J663" s="27" t="s">
        <v>289</v>
      </c>
      <c r="K663" s="136"/>
      <c r="L663" s="136"/>
      <c r="M663" s="136"/>
      <c r="N663" s="27" t="s">
        <v>290</v>
      </c>
      <c r="O663" s="136"/>
      <c r="P663" s="27" t="s">
        <v>48</v>
      </c>
      <c r="Q663" s="27" t="s">
        <v>30</v>
      </c>
      <c r="R663" s="136"/>
      <c r="S663" s="27">
        <v>2019</v>
      </c>
      <c r="T663" s="36" t="s">
        <v>8518</v>
      </c>
      <c r="U663" s="30"/>
      <c r="V663" s="106"/>
      <c r="W663" s="30"/>
      <c r="X663" s="30"/>
      <c r="Y663" s="136"/>
      <c r="Z663" s="136"/>
      <c r="AA663" s="137" t="s">
        <v>291</v>
      </c>
      <c r="AB663" s="39" t="s">
        <v>292</v>
      </c>
      <c r="AC663" s="136"/>
      <c r="AD663" s="136"/>
      <c r="AE663" s="30"/>
      <c r="AF663" s="27" t="s">
        <v>35</v>
      </c>
      <c r="AG663" s="136"/>
      <c r="AH663" s="31"/>
      <c r="AI663" s="31"/>
      <c r="AJ663" s="27" t="s">
        <v>294</v>
      </c>
      <c r="AK663" s="27" t="s">
        <v>295</v>
      </c>
      <c r="AL663" s="136"/>
      <c r="AM663" s="136"/>
      <c r="AN663" s="27">
        <v>3</v>
      </c>
      <c r="AO663" s="136"/>
      <c r="AP663" s="136"/>
    </row>
    <row r="664" spans="1:42" ht="97.5" customHeight="1">
      <c r="A664" s="24">
        <f t="shared" si="0"/>
        <v>663</v>
      </c>
      <c r="B664" s="27" t="s">
        <v>296</v>
      </c>
      <c r="C664" s="27" t="s">
        <v>298</v>
      </c>
      <c r="D664" s="27" t="s">
        <v>299</v>
      </c>
      <c r="E664" s="27" t="s">
        <v>297</v>
      </c>
      <c r="F664" s="135" t="s">
        <v>300</v>
      </c>
      <c r="G664" s="27" t="s">
        <v>44</v>
      </c>
      <c r="H664" s="27" t="s">
        <v>298</v>
      </c>
      <c r="I664" s="27"/>
      <c r="J664" s="27" t="s">
        <v>301</v>
      </c>
      <c r="K664" s="136"/>
      <c r="L664" s="136"/>
      <c r="M664" s="136"/>
      <c r="N664" s="136"/>
      <c r="O664" s="136"/>
      <c r="P664" s="27" t="s">
        <v>30</v>
      </c>
      <c r="Q664" s="27" t="s">
        <v>30</v>
      </c>
      <c r="R664" s="136"/>
      <c r="S664" s="27">
        <v>2017</v>
      </c>
      <c r="T664" s="36" t="s">
        <v>8518</v>
      </c>
      <c r="U664" s="30"/>
      <c r="V664" s="106"/>
      <c r="W664" s="30"/>
      <c r="X664" s="30"/>
      <c r="Y664" s="136"/>
      <c r="Z664" s="136"/>
      <c r="AA664" s="137" t="s">
        <v>73</v>
      </c>
      <c r="AB664" s="39">
        <v>2000000</v>
      </c>
      <c r="AC664" s="136"/>
      <c r="AD664" s="136"/>
      <c r="AE664" s="30"/>
      <c r="AF664" s="27" t="s">
        <v>221</v>
      </c>
      <c r="AG664" s="136"/>
      <c r="AH664" s="31"/>
      <c r="AI664" s="31"/>
      <c r="AJ664" s="27" t="s">
        <v>302</v>
      </c>
      <c r="AK664" s="27" t="s">
        <v>304</v>
      </c>
      <c r="AL664" s="136"/>
      <c r="AM664" s="136"/>
      <c r="AN664" s="27" t="s">
        <v>303</v>
      </c>
      <c r="AO664" s="136"/>
      <c r="AP664" s="136"/>
    </row>
    <row r="665" spans="1:42" ht="97.5" customHeight="1">
      <c r="A665" s="24">
        <f t="shared" si="0"/>
        <v>664</v>
      </c>
      <c r="B665" s="27" t="s">
        <v>305</v>
      </c>
      <c r="C665" s="27" t="s">
        <v>307</v>
      </c>
      <c r="D665" s="27" t="s">
        <v>308</v>
      </c>
      <c r="E665" s="27" t="s">
        <v>306</v>
      </c>
      <c r="F665" s="135" t="s">
        <v>309</v>
      </c>
      <c r="G665" s="27" t="s">
        <v>27</v>
      </c>
      <c r="H665" s="27" t="s">
        <v>307</v>
      </c>
      <c r="I665" s="27"/>
      <c r="J665" s="27" t="s">
        <v>310</v>
      </c>
      <c r="K665" s="136"/>
      <c r="L665" s="136"/>
      <c r="M665" s="136"/>
      <c r="N665" s="136"/>
      <c r="O665" s="136"/>
      <c r="P665" s="27" t="s">
        <v>30</v>
      </c>
      <c r="Q665" s="27" t="s">
        <v>48</v>
      </c>
      <c r="R665" s="136"/>
      <c r="S665" s="27">
        <v>2016</v>
      </c>
      <c r="T665" s="36" t="s">
        <v>8518</v>
      </c>
      <c r="U665" s="30"/>
      <c r="V665" s="106"/>
      <c r="W665" s="30"/>
      <c r="X665" s="30"/>
      <c r="Y665" s="136"/>
      <c r="Z665" s="136"/>
      <c r="AA665" s="137" t="s">
        <v>73</v>
      </c>
      <c r="AB665" s="39" t="s">
        <v>311</v>
      </c>
      <c r="AC665" s="136"/>
      <c r="AD665" s="136"/>
      <c r="AE665" s="30"/>
      <c r="AF665" s="27" t="s">
        <v>114</v>
      </c>
      <c r="AG665" s="136"/>
      <c r="AH665" s="31"/>
      <c r="AI665" s="31"/>
      <c r="AJ665" s="27" t="s">
        <v>312</v>
      </c>
      <c r="AK665" s="27" t="s">
        <v>272</v>
      </c>
      <c r="AL665" s="136"/>
      <c r="AM665" s="136"/>
      <c r="AN665" s="27">
        <v>0</v>
      </c>
      <c r="AO665" s="136"/>
      <c r="AP665" s="136"/>
    </row>
    <row r="666" spans="1:42" ht="97.5" customHeight="1">
      <c r="A666" s="24">
        <f t="shared" si="0"/>
        <v>665</v>
      </c>
      <c r="B666" s="27" t="s">
        <v>313</v>
      </c>
      <c r="C666" s="27" t="s">
        <v>314</v>
      </c>
      <c r="D666" s="27" t="s">
        <v>316</v>
      </c>
      <c r="E666" s="40" t="s">
        <v>8531</v>
      </c>
      <c r="F666" s="135" t="s">
        <v>317</v>
      </c>
      <c r="G666" s="27" t="s">
        <v>27</v>
      </c>
      <c r="H666" s="27" t="s">
        <v>314</v>
      </c>
      <c r="I666" s="27" t="s">
        <v>315</v>
      </c>
      <c r="J666" s="27" t="s">
        <v>318</v>
      </c>
      <c r="K666" s="137"/>
      <c r="L666" s="27" t="s">
        <v>318</v>
      </c>
      <c r="M666" s="136"/>
      <c r="N666" s="136"/>
      <c r="O666" s="136"/>
      <c r="P666" s="27" t="s">
        <v>48</v>
      </c>
      <c r="Q666" s="27" t="s">
        <v>30</v>
      </c>
      <c r="R666" s="136"/>
      <c r="S666" s="27">
        <v>2019</v>
      </c>
      <c r="T666" s="36" t="s">
        <v>8518</v>
      </c>
      <c r="U666" s="30"/>
      <c r="V666" s="106"/>
      <c r="W666" s="30"/>
      <c r="X666" s="30"/>
      <c r="Y666" s="136"/>
      <c r="Z666" s="136"/>
      <c r="AA666" s="137" t="s">
        <v>319</v>
      </c>
      <c r="AB666" s="39" t="s">
        <v>320</v>
      </c>
      <c r="AC666" s="136"/>
      <c r="AD666" s="136"/>
      <c r="AE666" s="30"/>
      <c r="AF666" s="27" t="s">
        <v>35</v>
      </c>
      <c r="AG666" s="136"/>
      <c r="AH666" s="31"/>
      <c r="AI666" s="31"/>
      <c r="AJ666" s="27" t="s">
        <v>323</v>
      </c>
      <c r="AK666" s="27" t="s">
        <v>105</v>
      </c>
      <c r="AL666" s="136"/>
      <c r="AM666" s="136"/>
      <c r="AN666" s="27" t="s">
        <v>55</v>
      </c>
      <c r="AO666" s="136"/>
      <c r="AP666" s="136"/>
    </row>
    <row r="667" spans="1:42" ht="97.5" customHeight="1">
      <c r="A667" s="24">
        <f t="shared" si="0"/>
        <v>666</v>
      </c>
      <c r="B667" s="27" t="s">
        <v>333</v>
      </c>
      <c r="C667" s="27" t="s">
        <v>335</v>
      </c>
      <c r="D667" s="27" t="s">
        <v>336</v>
      </c>
      <c r="E667" s="27" t="s">
        <v>334</v>
      </c>
      <c r="F667" s="135" t="s">
        <v>337</v>
      </c>
      <c r="G667" s="27" t="s">
        <v>44</v>
      </c>
      <c r="H667" s="27" t="s">
        <v>335</v>
      </c>
      <c r="I667" s="27"/>
      <c r="J667" s="27" t="s">
        <v>338</v>
      </c>
      <c r="K667" s="27">
        <v>252010011409</v>
      </c>
      <c r="L667" s="27">
        <v>130154763360</v>
      </c>
      <c r="M667" s="27">
        <v>252010011409</v>
      </c>
      <c r="N667" s="136"/>
      <c r="O667" s="136"/>
      <c r="P667" s="27" t="s">
        <v>30</v>
      </c>
      <c r="Q667" s="27" t="s">
        <v>30</v>
      </c>
      <c r="R667" s="136"/>
      <c r="S667" s="27">
        <v>2018</v>
      </c>
      <c r="T667" s="36" t="s">
        <v>8518</v>
      </c>
      <c r="U667" s="30"/>
      <c r="V667" s="106"/>
      <c r="W667" s="30"/>
      <c r="X667" s="30"/>
      <c r="Y667" s="136"/>
      <c r="Z667" s="136"/>
      <c r="AA667" s="137" t="s">
        <v>73</v>
      </c>
      <c r="AB667" s="39" t="s">
        <v>340</v>
      </c>
      <c r="AC667" s="136"/>
      <c r="AD667" s="136"/>
      <c r="AE667" s="30"/>
      <c r="AF667" s="27" t="s">
        <v>114</v>
      </c>
      <c r="AG667" s="136"/>
      <c r="AH667" s="31"/>
      <c r="AI667" s="31"/>
      <c r="AJ667" s="27" t="s">
        <v>342</v>
      </c>
      <c r="AK667" s="27" t="s">
        <v>343</v>
      </c>
      <c r="AL667" s="136"/>
      <c r="AM667" s="136"/>
      <c r="AN667" s="27">
        <v>1</v>
      </c>
      <c r="AO667" s="136"/>
      <c r="AP667" s="136"/>
    </row>
    <row r="668" spans="1:42" ht="97.5" customHeight="1">
      <c r="A668" s="24">
        <f t="shared" si="0"/>
        <v>667</v>
      </c>
      <c r="B668" s="27" t="s">
        <v>354</v>
      </c>
      <c r="C668" s="27" t="s">
        <v>356</v>
      </c>
      <c r="D668" s="27" t="s">
        <v>358</v>
      </c>
      <c r="E668" s="27" t="s">
        <v>355</v>
      </c>
      <c r="F668" s="135" t="s">
        <v>359</v>
      </c>
      <c r="G668" s="27" t="s">
        <v>44</v>
      </c>
      <c r="H668" s="27" t="s">
        <v>8532</v>
      </c>
      <c r="I668" s="27" t="s">
        <v>357</v>
      </c>
      <c r="J668" s="27" t="s">
        <v>360</v>
      </c>
      <c r="K668" s="27">
        <v>1259000210456</v>
      </c>
      <c r="L668" s="27" t="s">
        <v>102</v>
      </c>
      <c r="M668" s="27" t="s">
        <v>102</v>
      </c>
      <c r="N668" s="27" t="s">
        <v>361</v>
      </c>
      <c r="O668" s="136"/>
      <c r="P668" s="27" t="s">
        <v>30</v>
      </c>
      <c r="Q668" s="27" t="s">
        <v>30</v>
      </c>
      <c r="R668" s="136"/>
      <c r="S668" s="27">
        <v>2020</v>
      </c>
      <c r="T668" s="36" t="s">
        <v>8518</v>
      </c>
      <c r="U668" s="30"/>
      <c r="V668" s="106"/>
      <c r="W668" s="30"/>
      <c r="X668" s="30"/>
      <c r="Y668" s="136"/>
      <c r="Z668" s="136"/>
      <c r="AA668" s="137" t="s">
        <v>362</v>
      </c>
      <c r="AB668" s="39" t="s">
        <v>363</v>
      </c>
      <c r="AC668" s="137" t="s">
        <v>8534</v>
      </c>
      <c r="AD668" s="137"/>
      <c r="AE668" s="30"/>
      <c r="AF668" s="27" t="s">
        <v>114</v>
      </c>
      <c r="AG668" s="136"/>
      <c r="AH668" s="31"/>
      <c r="AI668" s="31"/>
      <c r="AJ668" s="27" t="s">
        <v>366</v>
      </c>
      <c r="AK668" s="27" t="s">
        <v>367</v>
      </c>
      <c r="AL668" s="136"/>
      <c r="AM668" s="136"/>
      <c r="AN668" s="27">
        <v>2</v>
      </c>
      <c r="AO668" s="136"/>
      <c r="AP668" s="136"/>
    </row>
    <row r="669" spans="1:42" ht="97.5" customHeight="1">
      <c r="A669" s="24">
        <f t="shared" si="0"/>
        <v>668</v>
      </c>
      <c r="B669" s="27" t="s">
        <v>410</v>
      </c>
      <c r="C669" s="27" t="s">
        <v>412</v>
      </c>
      <c r="D669" s="27" t="s">
        <v>413</v>
      </c>
      <c r="E669" s="27" t="s">
        <v>411</v>
      </c>
      <c r="F669" s="135" t="s">
        <v>414</v>
      </c>
      <c r="G669" s="27" t="s">
        <v>44</v>
      </c>
      <c r="H669" s="27" t="s">
        <v>412</v>
      </c>
      <c r="I669" s="27"/>
      <c r="J669" s="27" t="s">
        <v>415</v>
      </c>
      <c r="K669" s="27">
        <v>227000911976</v>
      </c>
      <c r="L669" s="136"/>
      <c r="M669" s="27">
        <v>227000911976</v>
      </c>
      <c r="N669" s="136"/>
      <c r="O669" s="136"/>
      <c r="P669" s="27" t="s">
        <v>30</v>
      </c>
      <c r="Q669" s="27" t="s">
        <v>30</v>
      </c>
      <c r="R669" s="136"/>
      <c r="S669" s="27">
        <v>2019</v>
      </c>
      <c r="T669" s="36" t="s">
        <v>8518</v>
      </c>
      <c r="U669" s="30"/>
      <c r="V669" s="106"/>
      <c r="W669" s="30"/>
      <c r="X669" s="30"/>
      <c r="Y669" s="136"/>
      <c r="Z669" s="136"/>
      <c r="AA669" s="137" t="s">
        <v>73</v>
      </c>
      <c r="AB669" s="39" t="s">
        <v>50</v>
      </c>
      <c r="AC669" s="136"/>
      <c r="AD669" s="136"/>
      <c r="AE669" s="30"/>
      <c r="AF669" s="27" t="s">
        <v>417</v>
      </c>
      <c r="AG669" s="136"/>
      <c r="AH669" s="31"/>
      <c r="AI669" s="31"/>
      <c r="AJ669" s="27" t="s">
        <v>418</v>
      </c>
      <c r="AK669" s="27" t="s">
        <v>419</v>
      </c>
      <c r="AL669" s="136"/>
      <c r="AM669" s="136"/>
      <c r="AN669" s="27">
        <v>2</v>
      </c>
      <c r="AO669" s="136"/>
      <c r="AP669" s="136"/>
    </row>
    <row r="670" spans="1:42" ht="97.5" customHeight="1">
      <c r="A670" s="24">
        <f t="shared" si="0"/>
        <v>669</v>
      </c>
      <c r="B670" s="27" t="s">
        <v>420</v>
      </c>
      <c r="C670" s="27" t="s">
        <v>422</v>
      </c>
      <c r="D670" s="27" t="s">
        <v>423</v>
      </c>
      <c r="E670" s="27" t="s">
        <v>421</v>
      </c>
      <c r="F670" s="135" t="s">
        <v>424</v>
      </c>
      <c r="G670" s="27" t="s">
        <v>27</v>
      </c>
      <c r="H670" s="27" t="s">
        <v>422</v>
      </c>
      <c r="I670" s="27"/>
      <c r="J670" s="27" t="s">
        <v>425</v>
      </c>
      <c r="K670" s="136"/>
      <c r="L670" s="136"/>
      <c r="M670" s="136"/>
      <c r="N670" s="136"/>
      <c r="O670" s="136"/>
      <c r="P670" s="27" t="s">
        <v>30</v>
      </c>
      <c r="Q670" s="27" t="s">
        <v>48</v>
      </c>
      <c r="R670" s="136"/>
      <c r="S670" s="27">
        <v>2017</v>
      </c>
      <c r="T670" s="36" t="s">
        <v>8518</v>
      </c>
      <c r="U670" s="30"/>
      <c r="V670" s="106"/>
      <c r="W670" s="30"/>
      <c r="X670" s="30"/>
      <c r="Y670" s="136"/>
      <c r="Z670" s="136"/>
      <c r="AA670" s="137" t="s">
        <v>73</v>
      </c>
      <c r="AB670" s="39" t="s">
        <v>426</v>
      </c>
      <c r="AC670" s="136"/>
      <c r="AD670" s="136"/>
      <c r="AE670" s="30"/>
      <c r="AF670" s="27" t="s">
        <v>114</v>
      </c>
      <c r="AG670" s="136"/>
      <c r="AH670" s="31"/>
      <c r="AI670" s="31"/>
      <c r="AJ670" s="27" t="s">
        <v>428</v>
      </c>
      <c r="AK670" s="27" t="s">
        <v>283</v>
      </c>
      <c r="AL670" s="136"/>
      <c r="AM670" s="136"/>
      <c r="AN670" s="27">
        <v>2</v>
      </c>
      <c r="AO670" s="136"/>
      <c r="AP670" s="136"/>
    </row>
    <row r="671" spans="1:42" ht="97.5" customHeight="1">
      <c r="A671" s="24">
        <f t="shared" si="0"/>
        <v>670</v>
      </c>
      <c r="B671" s="27" t="s">
        <v>435</v>
      </c>
      <c r="C671" s="27" t="s">
        <v>412</v>
      </c>
      <c r="D671" s="27" t="s">
        <v>437</v>
      </c>
      <c r="E671" s="27" t="s">
        <v>436</v>
      </c>
      <c r="F671" s="40" t="s">
        <v>438</v>
      </c>
      <c r="G671" s="27" t="s">
        <v>44</v>
      </c>
      <c r="H671" s="27" t="s">
        <v>412</v>
      </c>
      <c r="I671" s="27"/>
      <c r="J671" s="27" t="s">
        <v>439</v>
      </c>
      <c r="K671" s="27">
        <v>227000911976</v>
      </c>
      <c r="L671" s="136"/>
      <c r="M671" s="27">
        <v>227000911976</v>
      </c>
      <c r="N671" s="27" t="s">
        <v>440</v>
      </c>
      <c r="O671" s="136"/>
      <c r="P671" s="27" t="s">
        <v>30</v>
      </c>
      <c r="Q671" s="27" t="s">
        <v>48</v>
      </c>
      <c r="R671" s="136"/>
      <c r="S671" s="27">
        <v>2017</v>
      </c>
      <c r="T671" s="36" t="s">
        <v>8518</v>
      </c>
      <c r="U671" s="30"/>
      <c r="V671" s="106"/>
      <c r="W671" s="30"/>
      <c r="X671" s="30"/>
      <c r="Y671" s="136"/>
      <c r="Z671" s="136"/>
      <c r="AA671" s="137" t="s">
        <v>73</v>
      </c>
      <c r="AB671" s="39" t="s">
        <v>50</v>
      </c>
      <c r="AC671" s="136"/>
      <c r="AD671" s="136"/>
      <c r="AE671" s="30"/>
      <c r="AF671" s="27" t="s">
        <v>221</v>
      </c>
      <c r="AG671" s="136"/>
      <c r="AH671" s="31"/>
      <c r="AI671" s="31"/>
      <c r="AJ671" s="27">
        <v>800</v>
      </c>
      <c r="AK671" s="27" t="s">
        <v>295</v>
      </c>
      <c r="AL671" s="136"/>
      <c r="AM671" s="136"/>
      <c r="AN671" s="27">
        <v>2</v>
      </c>
      <c r="AO671" s="136"/>
      <c r="AP671" s="136"/>
    </row>
    <row r="672" spans="1:42" ht="97.5" customHeight="1">
      <c r="A672" s="24">
        <f t="shared" si="0"/>
        <v>671</v>
      </c>
      <c r="B672" s="27" t="s">
        <v>441</v>
      </c>
      <c r="C672" s="27" t="s">
        <v>442</v>
      </c>
      <c r="D672" s="27" t="s">
        <v>443</v>
      </c>
      <c r="E672" s="40" t="s">
        <v>8536</v>
      </c>
      <c r="F672" s="40" t="s">
        <v>444</v>
      </c>
      <c r="G672" s="27" t="s">
        <v>27</v>
      </c>
      <c r="H672" s="27" t="s">
        <v>442</v>
      </c>
      <c r="I672" s="27"/>
      <c r="J672" s="27" t="s">
        <v>445</v>
      </c>
      <c r="K672" s="137"/>
      <c r="L672" s="27" t="s">
        <v>446</v>
      </c>
      <c r="M672" s="27" t="s">
        <v>447</v>
      </c>
      <c r="N672" s="136"/>
      <c r="O672" s="136"/>
      <c r="P672" s="27" t="s">
        <v>48</v>
      </c>
      <c r="Q672" s="27" t="s">
        <v>30</v>
      </c>
      <c r="R672" s="136"/>
      <c r="S672" s="27">
        <v>2017</v>
      </c>
      <c r="T672" s="36" t="s">
        <v>8518</v>
      </c>
      <c r="U672" s="30"/>
      <c r="V672" s="106"/>
      <c r="W672" s="30"/>
      <c r="X672" s="30"/>
      <c r="Y672" s="136"/>
      <c r="Z672" s="136"/>
      <c r="AA672" s="137" t="s">
        <v>73</v>
      </c>
      <c r="AB672" s="39" t="s">
        <v>448</v>
      </c>
      <c r="AC672" s="136"/>
      <c r="AD672" s="136"/>
      <c r="AE672" s="30"/>
      <c r="AF672" s="27" t="s">
        <v>114</v>
      </c>
      <c r="AG672" s="136"/>
      <c r="AH672" s="31"/>
      <c r="AI672" s="31"/>
      <c r="AJ672" s="27" t="s">
        <v>450</v>
      </c>
      <c r="AK672" s="27" t="s">
        <v>82</v>
      </c>
      <c r="AL672" s="136"/>
      <c r="AM672" s="136"/>
      <c r="AN672" s="27" t="s">
        <v>55</v>
      </c>
      <c r="AO672" s="136"/>
      <c r="AP672" s="136"/>
    </row>
    <row r="673" spans="1:42" ht="97.5" customHeight="1">
      <c r="A673" s="24">
        <f t="shared" si="0"/>
        <v>672</v>
      </c>
      <c r="B673" s="27" t="s">
        <v>463</v>
      </c>
      <c r="C673" s="27" t="s">
        <v>465</v>
      </c>
      <c r="D673" s="27" t="s">
        <v>463</v>
      </c>
      <c r="E673" s="27" t="s">
        <v>464</v>
      </c>
      <c r="F673" s="135" t="s">
        <v>139</v>
      </c>
      <c r="G673" s="27" t="s">
        <v>44</v>
      </c>
      <c r="H673" s="27" t="s">
        <v>465</v>
      </c>
      <c r="I673" s="27"/>
      <c r="J673" s="27" t="s">
        <v>467</v>
      </c>
      <c r="K673" s="137"/>
      <c r="L673" s="27" t="s">
        <v>468</v>
      </c>
      <c r="M673" s="136"/>
      <c r="N673" s="136"/>
      <c r="O673" s="136"/>
      <c r="P673" s="27" t="s">
        <v>30</v>
      </c>
      <c r="Q673" s="27" t="s">
        <v>30</v>
      </c>
      <c r="R673" s="136"/>
      <c r="S673" s="27">
        <v>2018</v>
      </c>
      <c r="T673" s="36" t="s">
        <v>8518</v>
      </c>
      <c r="U673" s="30"/>
      <c r="V673" s="106"/>
      <c r="W673" s="30"/>
      <c r="X673" s="30"/>
      <c r="Y673" s="136"/>
      <c r="Z673" s="136"/>
      <c r="AA673" s="137" t="s">
        <v>8537</v>
      </c>
      <c r="AB673" s="39" t="s">
        <v>151</v>
      </c>
      <c r="AC673" s="136"/>
      <c r="AD673" s="136"/>
      <c r="AE673" s="30"/>
      <c r="AF673" s="27" t="s">
        <v>221</v>
      </c>
      <c r="AG673" s="136"/>
      <c r="AH673" s="31"/>
      <c r="AI673" s="31"/>
      <c r="AJ673" s="27" t="s">
        <v>470</v>
      </c>
      <c r="AK673" s="27" t="s">
        <v>105</v>
      </c>
      <c r="AL673" s="136"/>
      <c r="AM673" s="136"/>
      <c r="AN673" s="27" t="s">
        <v>8538</v>
      </c>
      <c r="AO673" s="136"/>
      <c r="AP673" s="136"/>
    </row>
    <row r="674" spans="1:42" ht="97.5" customHeight="1">
      <c r="A674" s="24">
        <f t="shared" si="0"/>
        <v>673</v>
      </c>
      <c r="B674" s="27" t="s">
        <v>472</v>
      </c>
      <c r="C674" s="27" t="s">
        <v>474</v>
      </c>
      <c r="D674" s="27" t="s">
        <v>476</v>
      </c>
      <c r="E674" s="27" t="s">
        <v>473</v>
      </c>
      <c r="F674" s="135" t="s">
        <v>466</v>
      </c>
      <c r="G674" s="27" t="s">
        <v>44</v>
      </c>
      <c r="H674" s="27" t="s">
        <v>474</v>
      </c>
      <c r="I674" s="27" t="s">
        <v>475</v>
      </c>
      <c r="J674" s="27" t="s">
        <v>478</v>
      </c>
      <c r="K674" s="136"/>
      <c r="L674" s="136"/>
      <c r="M674" s="136"/>
      <c r="N674" s="136"/>
      <c r="O674" s="136"/>
      <c r="P674" s="27" t="s">
        <v>30</v>
      </c>
      <c r="Q674" s="27" t="s">
        <v>30</v>
      </c>
      <c r="R674" s="136"/>
      <c r="S674" s="27">
        <v>2019</v>
      </c>
      <c r="T674" s="36" t="s">
        <v>8518</v>
      </c>
      <c r="U674" s="30"/>
      <c r="V674" s="106"/>
      <c r="W674" s="30"/>
      <c r="X674" s="30"/>
      <c r="Y674" s="136"/>
      <c r="Z674" s="136"/>
      <c r="AA674" s="137" t="s">
        <v>73</v>
      </c>
      <c r="AB674" s="39" t="s">
        <v>151</v>
      </c>
      <c r="AC674" s="136"/>
      <c r="AD674" s="136"/>
      <c r="AE674" s="30"/>
      <c r="AF674" s="27" t="s">
        <v>35</v>
      </c>
      <c r="AG674" s="136"/>
      <c r="AH674" s="31"/>
      <c r="AI674" s="31"/>
      <c r="AJ674" s="27" t="s">
        <v>479</v>
      </c>
      <c r="AK674" s="27" t="s">
        <v>480</v>
      </c>
      <c r="AL674" s="136"/>
      <c r="AM674" s="136"/>
      <c r="AN674" s="27">
        <v>3</v>
      </c>
      <c r="AO674" s="136"/>
      <c r="AP674" s="136"/>
    </row>
    <row r="675" spans="1:42" ht="97.5" customHeight="1">
      <c r="A675" s="24">
        <f t="shared" si="0"/>
        <v>674</v>
      </c>
      <c r="B675" s="27" t="s">
        <v>481</v>
      </c>
      <c r="C675" s="27" t="s">
        <v>483</v>
      </c>
      <c r="D675" s="27" t="s">
        <v>484</v>
      </c>
      <c r="E675" s="27" t="s">
        <v>482</v>
      </c>
      <c r="F675" s="135" t="s">
        <v>477</v>
      </c>
      <c r="G675" s="27" t="s">
        <v>44</v>
      </c>
      <c r="H675" s="27" t="s">
        <v>483</v>
      </c>
      <c r="I675" s="27"/>
      <c r="J675" s="27" t="s">
        <v>486</v>
      </c>
      <c r="K675" s="27">
        <v>9120300332922</v>
      </c>
      <c r="L675" s="136"/>
      <c r="M675" s="136"/>
      <c r="N675" s="27" t="s">
        <v>487</v>
      </c>
      <c r="O675" s="136"/>
      <c r="P675" s="27" t="s">
        <v>48</v>
      </c>
      <c r="Q675" s="27" t="s">
        <v>30</v>
      </c>
      <c r="R675" s="136"/>
      <c r="S675" s="27">
        <v>2020</v>
      </c>
      <c r="T675" s="36" t="s">
        <v>8518</v>
      </c>
      <c r="U675" s="30"/>
      <c r="V675" s="106"/>
      <c r="W675" s="30"/>
      <c r="X675" s="30"/>
      <c r="Y675" s="136"/>
      <c r="Z675" s="136"/>
      <c r="AA675" s="137" t="s">
        <v>93</v>
      </c>
      <c r="AB675" s="39">
        <v>15000000</v>
      </c>
      <c r="AC675" s="136"/>
      <c r="AD675" s="136"/>
      <c r="AE675" s="30"/>
      <c r="AF675" s="27" t="s">
        <v>35</v>
      </c>
      <c r="AG675" s="136"/>
      <c r="AH675" s="31"/>
      <c r="AI675" s="31"/>
      <c r="AJ675" s="27" t="s">
        <v>488</v>
      </c>
      <c r="AK675" s="27" t="s">
        <v>489</v>
      </c>
      <c r="AL675" s="136"/>
      <c r="AM675" s="136"/>
      <c r="AN675" s="27">
        <v>3</v>
      </c>
      <c r="AO675" s="136"/>
      <c r="AP675" s="136"/>
    </row>
    <row r="676" spans="1:42" ht="97.5" customHeight="1">
      <c r="A676" s="24">
        <f t="shared" si="0"/>
        <v>675</v>
      </c>
      <c r="B676" s="27" t="s">
        <v>490</v>
      </c>
      <c r="C676" s="27" t="s">
        <v>492</v>
      </c>
      <c r="D676" s="27" t="s">
        <v>493</v>
      </c>
      <c r="E676" s="27" t="s">
        <v>491</v>
      </c>
      <c r="F676" s="135" t="s">
        <v>485</v>
      </c>
      <c r="G676" s="27" t="s">
        <v>44</v>
      </c>
      <c r="H676" s="27" t="s">
        <v>492</v>
      </c>
      <c r="I676" s="27"/>
      <c r="J676" s="27" t="s">
        <v>495</v>
      </c>
      <c r="K676" s="137"/>
      <c r="L676" s="27" t="s">
        <v>496</v>
      </c>
      <c r="M676" s="27">
        <v>2570101655</v>
      </c>
      <c r="N676" s="136"/>
      <c r="O676" s="136"/>
      <c r="P676" s="27" t="s">
        <v>30</v>
      </c>
      <c r="Q676" s="27" t="s">
        <v>30</v>
      </c>
      <c r="R676" s="136"/>
      <c r="S676" s="27">
        <v>2017</v>
      </c>
      <c r="T676" s="36" t="s">
        <v>8518</v>
      </c>
      <c r="U676" s="30"/>
      <c r="V676" s="106"/>
      <c r="W676" s="30"/>
      <c r="X676" s="30"/>
      <c r="Y676" s="136"/>
      <c r="Z676" s="136"/>
      <c r="AA676" s="137" t="s">
        <v>498</v>
      </c>
      <c r="AB676" s="39" t="s">
        <v>2858</v>
      </c>
      <c r="AC676" s="136"/>
      <c r="AD676" s="136"/>
      <c r="AE676" s="30"/>
      <c r="AF676" s="27" t="s">
        <v>35</v>
      </c>
      <c r="AG676" s="136"/>
      <c r="AH676" s="31"/>
      <c r="AI676" s="31"/>
      <c r="AJ676" s="27" t="s">
        <v>501</v>
      </c>
      <c r="AK676" s="27" t="s">
        <v>503</v>
      </c>
      <c r="AL676" s="136"/>
      <c r="AM676" s="136"/>
      <c r="AN676" s="27" t="s">
        <v>865</v>
      </c>
      <c r="AO676" s="136"/>
      <c r="AP676" s="136"/>
    </row>
    <row r="677" spans="1:42" ht="97.5" customHeight="1">
      <c r="A677" s="24">
        <f t="shared" si="0"/>
        <v>676</v>
      </c>
      <c r="B677" s="27" t="s">
        <v>515</v>
      </c>
      <c r="C677" s="27" t="s">
        <v>517</v>
      </c>
      <c r="D677" s="27" t="s">
        <v>518</v>
      </c>
      <c r="E677" s="27" t="s">
        <v>516</v>
      </c>
      <c r="F677" s="135" t="s">
        <v>508</v>
      </c>
      <c r="G677" s="27" t="s">
        <v>44</v>
      </c>
      <c r="H677" s="27" t="s">
        <v>517</v>
      </c>
      <c r="I677" s="27" t="s">
        <v>517</v>
      </c>
      <c r="J677" s="27" t="s">
        <v>520</v>
      </c>
      <c r="K677" s="136"/>
      <c r="L677" s="136"/>
      <c r="M677" s="136"/>
      <c r="N677" s="27" t="s">
        <v>521</v>
      </c>
      <c r="O677" s="136"/>
      <c r="P677" s="27" t="s">
        <v>30</v>
      </c>
      <c r="Q677" s="27" t="s">
        <v>48</v>
      </c>
      <c r="R677" s="136"/>
      <c r="S677" s="27">
        <v>2017</v>
      </c>
      <c r="T677" s="36" t="s">
        <v>8518</v>
      </c>
      <c r="U677" s="30"/>
      <c r="V677" s="106"/>
      <c r="W677" s="30"/>
      <c r="X677" s="30"/>
      <c r="Y677" s="136"/>
      <c r="Z677" s="136"/>
      <c r="AA677" s="137" t="s">
        <v>63</v>
      </c>
      <c r="AB677" s="39" t="s">
        <v>161</v>
      </c>
      <c r="AC677" s="136"/>
      <c r="AD677" s="136"/>
      <c r="AE677" s="30"/>
      <c r="AF677" s="27" t="s">
        <v>221</v>
      </c>
      <c r="AG677" s="136"/>
      <c r="AH677" s="31"/>
      <c r="AI677" s="31"/>
      <c r="AJ677" s="27">
        <v>200</v>
      </c>
      <c r="AK677" s="27" t="s">
        <v>105</v>
      </c>
      <c r="AL677" s="136"/>
      <c r="AM677" s="136"/>
      <c r="AN677" s="27">
        <v>2</v>
      </c>
      <c r="AO677" s="136"/>
      <c r="AP677" s="136"/>
    </row>
    <row r="678" spans="1:42" ht="97.5" customHeight="1">
      <c r="A678" s="24">
        <f t="shared" si="0"/>
        <v>677</v>
      </c>
      <c r="B678" s="27" t="s">
        <v>523</v>
      </c>
      <c r="C678" s="27" t="s">
        <v>525</v>
      </c>
      <c r="D678" s="27" t="s">
        <v>526</v>
      </c>
      <c r="E678" s="27" t="s">
        <v>524</v>
      </c>
      <c r="F678" s="135" t="s">
        <v>519</v>
      </c>
      <c r="G678" s="27" t="s">
        <v>44</v>
      </c>
      <c r="H678" s="27" t="s">
        <v>525</v>
      </c>
      <c r="I678" s="27" t="s">
        <v>525</v>
      </c>
      <c r="J678" s="27" t="s">
        <v>528</v>
      </c>
      <c r="K678" s="27">
        <v>200000901535</v>
      </c>
      <c r="L678" s="136"/>
      <c r="M678" s="27">
        <v>200000901535</v>
      </c>
      <c r="N678" s="136"/>
      <c r="O678" s="136"/>
      <c r="P678" s="27" t="s">
        <v>30</v>
      </c>
      <c r="Q678" s="27" t="s">
        <v>48</v>
      </c>
      <c r="R678" s="136"/>
      <c r="S678" s="27">
        <v>2019</v>
      </c>
      <c r="T678" s="36" t="s">
        <v>8518</v>
      </c>
      <c r="U678" s="30"/>
      <c r="V678" s="106"/>
      <c r="W678" s="30"/>
      <c r="X678" s="30"/>
      <c r="Y678" s="136"/>
      <c r="Z678" s="136"/>
      <c r="AA678" s="137" t="s">
        <v>63</v>
      </c>
      <c r="AB678" s="39" t="s">
        <v>280</v>
      </c>
      <c r="AC678" s="136"/>
      <c r="AD678" s="136"/>
      <c r="AE678" s="30"/>
      <c r="AF678" s="27" t="s">
        <v>35</v>
      </c>
      <c r="AG678" s="136"/>
      <c r="AH678" s="31"/>
      <c r="AI678" s="31"/>
      <c r="AJ678" s="27" t="s">
        <v>531</v>
      </c>
      <c r="AK678" s="27" t="s">
        <v>105</v>
      </c>
      <c r="AL678" s="136"/>
      <c r="AM678" s="136"/>
      <c r="AN678" s="27">
        <v>0</v>
      </c>
      <c r="AO678" s="136"/>
      <c r="AP678" s="136"/>
    </row>
    <row r="679" spans="1:42" ht="97.5" customHeight="1">
      <c r="A679" s="24">
        <f t="shared" si="0"/>
        <v>678</v>
      </c>
      <c r="B679" s="27" t="s">
        <v>539</v>
      </c>
      <c r="C679" s="27" t="s">
        <v>541</v>
      </c>
      <c r="D679" s="27" t="s">
        <v>543</v>
      </c>
      <c r="E679" s="27" t="s">
        <v>540</v>
      </c>
      <c r="F679" s="135" t="s">
        <v>535</v>
      </c>
      <c r="G679" s="27" t="s">
        <v>44</v>
      </c>
      <c r="H679" s="27" t="s">
        <v>541</v>
      </c>
      <c r="I679" s="27" t="s">
        <v>542</v>
      </c>
      <c r="J679" s="27" t="s">
        <v>545</v>
      </c>
      <c r="K679" s="27">
        <v>9120403872164</v>
      </c>
      <c r="L679" s="136"/>
      <c r="M679" s="136"/>
      <c r="N679" s="136"/>
      <c r="O679" s="136"/>
      <c r="P679" s="27" t="s">
        <v>48</v>
      </c>
      <c r="Q679" s="27" t="s">
        <v>30</v>
      </c>
      <c r="R679" s="136"/>
      <c r="S679" s="27">
        <v>2016</v>
      </c>
      <c r="T679" s="36" t="s">
        <v>8518</v>
      </c>
      <c r="U679" s="30"/>
      <c r="V679" s="106"/>
      <c r="W679" s="30"/>
      <c r="X679" s="30"/>
      <c r="Y679" s="136"/>
      <c r="Z679" s="136"/>
      <c r="AA679" s="137" t="s">
        <v>546</v>
      </c>
      <c r="AB679" s="39">
        <v>50000000</v>
      </c>
      <c r="AC679" s="136"/>
      <c r="AD679" s="136"/>
      <c r="AE679" s="30"/>
      <c r="AF679" s="27" t="s">
        <v>221</v>
      </c>
      <c r="AG679" s="136"/>
      <c r="AH679" s="31"/>
      <c r="AI679" s="31"/>
      <c r="AJ679" s="27" t="s">
        <v>32</v>
      </c>
      <c r="AK679" s="27" t="s">
        <v>547</v>
      </c>
      <c r="AL679" s="136"/>
      <c r="AM679" s="136"/>
      <c r="AN679" s="27">
        <v>3</v>
      </c>
      <c r="AO679" s="136"/>
      <c r="AP679" s="136"/>
    </row>
    <row r="680" spans="1:42" ht="97.5" customHeight="1">
      <c r="A680" s="24">
        <f t="shared" si="0"/>
        <v>679</v>
      </c>
      <c r="B680" s="27" t="s">
        <v>548</v>
      </c>
      <c r="C680" s="27" t="s">
        <v>550</v>
      </c>
      <c r="D680" s="27" t="s">
        <v>551</v>
      </c>
      <c r="E680" s="27" t="s">
        <v>549</v>
      </c>
      <c r="F680" s="135" t="s">
        <v>544</v>
      </c>
      <c r="G680" s="27" t="s">
        <v>44</v>
      </c>
      <c r="H680" s="27" t="s">
        <v>550</v>
      </c>
      <c r="I680" s="27" t="s">
        <v>550</v>
      </c>
      <c r="J680" s="27" t="s">
        <v>553</v>
      </c>
      <c r="K680" s="27">
        <v>2600010113503</v>
      </c>
      <c r="L680" s="136"/>
      <c r="M680" s="27">
        <v>2600010113503</v>
      </c>
      <c r="N680" s="27" t="s">
        <v>555</v>
      </c>
      <c r="O680" s="136"/>
      <c r="P680" s="27" t="s">
        <v>30</v>
      </c>
      <c r="Q680" s="27" t="s">
        <v>30</v>
      </c>
      <c r="R680" s="136"/>
      <c r="S680" s="27">
        <v>2017</v>
      </c>
      <c r="T680" s="36" t="s">
        <v>8518</v>
      </c>
      <c r="U680" s="30"/>
      <c r="V680" s="106"/>
      <c r="W680" s="30"/>
      <c r="X680" s="30"/>
      <c r="Y680" s="136"/>
      <c r="Z680" s="136"/>
      <c r="AA680" s="137" t="s">
        <v>556</v>
      </c>
      <c r="AB680" s="39" t="s">
        <v>81</v>
      </c>
      <c r="AC680" s="136"/>
      <c r="AD680" s="136"/>
      <c r="AE680" s="30"/>
      <c r="AF680" s="27" t="s">
        <v>114</v>
      </c>
      <c r="AG680" s="136"/>
      <c r="AH680" s="31"/>
      <c r="AI680" s="31"/>
      <c r="AJ680" s="27">
        <v>1.2</v>
      </c>
      <c r="AK680" s="27" t="s">
        <v>105</v>
      </c>
      <c r="AL680" s="136"/>
      <c r="AM680" s="136"/>
      <c r="AN680" s="27">
        <v>1</v>
      </c>
      <c r="AO680" s="136"/>
      <c r="AP680" s="136"/>
    </row>
    <row r="681" spans="1:42" ht="97.5" customHeight="1">
      <c r="A681" s="24">
        <f t="shared" si="0"/>
        <v>680</v>
      </c>
      <c r="B681" s="27" t="s">
        <v>558</v>
      </c>
      <c r="C681" s="27" t="s">
        <v>559</v>
      </c>
      <c r="D681" s="27" t="s">
        <v>560</v>
      </c>
      <c r="E681" s="40" t="s">
        <v>8543</v>
      </c>
      <c r="F681" s="135" t="s">
        <v>552</v>
      </c>
      <c r="G681" s="27" t="s">
        <v>44</v>
      </c>
      <c r="H681" s="27" t="s">
        <v>8544</v>
      </c>
      <c r="I681" s="27"/>
      <c r="J681" s="27" t="s">
        <v>562</v>
      </c>
      <c r="K681" s="137"/>
      <c r="L681" s="27" t="s">
        <v>563</v>
      </c>
      <c r="M681" s="136"/>
      <c r="N681" s="27" t="s">
        <v>564</v>
      </c>
      <c r="O681" s="136"/>
      <c r="P681" s="27" t="s">
        <v>48</v>
      </c>
      <c r="Q681" s="27" t="s">
        <v>48</v>
      </c>
      <c r="R681" s="136"/>
      <c r="S681" s="27">
        <v>2015</v>
      </c>
      <c r="T681" s="36" t="s">
        <v>8546</v>
      </c>
      <c r="U681" s="30"/>
      <c r="V681" s="106"/>
      <c r="W681" s="30"/>
      <c r="X681" s="30"/>
      <c r="Y681" s="136"/>
      <c r="Z681" s="136"/>
      <c r="AA681" s="137" t="s">
        <v>8547</v>
      </c>
      <c r="AB681" s="39">
        <v>25000000</v>
      </c>
      <c r="AC681" s="136"/>
      <c r="AD681" s="136"/>
      <c r="AE681" s="30"/>
      <c r="AF681" s="27" t="s">
        <v>35</v>
      </c>
      <c r="AG681" s="136"/>
      <c r="AH681" s="31"/>
      <c r="AI681" s="31"/>
      <c r="AJ681" s="27" t="s">
        <v>566</v>
      </c>
      <c r="AK681" s="27" t="s">
        <v>74</v>
      </c>
      <c r="AL681" s="136"/>
      <c r="AM681" s="136"/>
      <c r="AN681" s="27">
        <v>4</v>
      </c>
      <c r="AO681" s="136"/>
      <c r="AP681" s="136"/>
    </row>
    <row r="682" spans="1:42" ht="97.5" customHeight="1">
      <c r="A682" s="24">
        <f t="shared" si="0"/>
        <v>681</v>
      </c>
      <c r="B682" s="27" t="s">
        <v>567</v>
      </c>
      <c r="C682" s="27" t="s">
        <v>569</v>
      </c>
      <c r="D682" s="27" t="s">
        <v>570</v>
      </c>
      <c r="E682" s="27" t="s">
        <v>568</v>
      </c>
      <c r="F682" s="135" t="s">
        <v>561</v>
      </c>
      <c r="G682" s="27" t="s">
        <v>27</v>
      </c>
      <c r="H682" s="27" t="s">
        <v>569</v>
      </c>
      <c r="I682" s="27"/>
      <c r="J682" s="27" t="s">
        <v>572</v>
      </c>
      <c r="K682" s="136"/>
      <c r="L682" s="136"/>
      <c r="M682" s="136"/>
      <c r="N682" s="136"/>
      <c r="O682" s="136"/>
      <c r="P682" s="27" t="s">
        <v>30</v>
      </c>
      <c r="Q682" s="27" t="s">
        <v>30</v>
      </c>
      <c r="R682" s="136"/>
      <c r="S682" s="27">
        <v>2020</v>
      </c>
      <c r="T682" s="36" t="s">
        <v>8518</v>
      </c>
      <c r="U682" s="30"/>
      <c r="V682" s="106"/>
      <c r="W682" s="30"/>
      <c r="X682" s="30"/>
      <c r="Y682" s="136"/>
      <c r="Z682" s="136"/>
      <c r="AA682" s="137" t="s">
        <v>573</v>
      </c>
      <c r="AB682" s="39" t="s">
        <v>574</v>
      </c>
      <c r="AC682" s="136"/>
      <c r="AD682" s="136"/>
      <c r="AE682" s="30"/>
      <c r="AF682" s="27" t="s">
        <v>35</v>
      </c>
      <c r="AG682" s="136"/>
      <c r="AH682" s="31"/>
      <c r="AI682" s="31"/>
      <c r="AJ682" s="27" t="s">
        <v>576</v>
      </c>
      <c r="AK682" s="27" t="s">
        <v>171</v>
      </c>
      <c r="AL682" s="136"/>
      <c r="AM682" s="136"/>
      <c r="AN682" s="27" t="s">
        <v>577</v>
      </c>
      <c r="AO682" s="136"/>
      <c r="AP682" s="136"/>
    </row>
    <row r="683" spans="1:42" ht="97.5" customHeight="1">
      <c r="A683" s="24">
        <f t="shared" si="0"/>
        <v>682</v>
      </c>
      <c r="B683" s="27" t="s">
        <v>589</v>
      </c>
      <c r="C683" s="27" t="s">
        <v>591</v>
      </c>
      <c r="D683" s="27" t="s">
        <v>592</v>
      </c>
      <c r="E683" s="27" t="s">
        <v>590</v>
      </c>
      <c r="F683" s="135" t="s">
        <v>571</v>
      </c>
      <c r="G683" s="27" t="s">
        <v>27</v>
      </c>
      <c r="H683" s="27" t="s">
        <v>591</v>
      </c>
      <c r="I683" s="27"/>
      <c r="J683" s="27" t="s">
        <v>594</v>
      </c>
      <c r="K683" s="27" t="s">
        <v>595</v>
      </c>
      <c r="L683" s="27" t="s">
        <v>595</v>
      </c>
      <c r="M683" s="136"/>
      <c r="N683" s="136"/>
      <c r="O683" s="136"/>
      <c r="P683" s="27" t="s">
        <v>30</v>
      </c>
      <c r="Q683" s="27" t="s">
        <v>30</v>
      </c>
      <c r="R683" s="136"/>
      <c r="S683" s="27">
        <v>2018</v>
      </c>
      <c r="T683" s="36" t="s">
        <v>8518</v>
      </c>
      <c r="U683" s="30"/>
      <c r="V683" s="106"/>
      <c r="W683" s="30"/>
      <c r="X683" s="30"/>
      <c r="Y683" s="136"/>
      <c r="Z683" s="136"/>
      <c r="AA683" s="137" t="s">
        <v>596</v>
      </c>
      <c r="AB683" s="39" t="s">
        <v>597</v>
      </c>
      <c r="AC683" s="136"/>
      <c r="AD683" s="136"/>
      <c r="AE683" s="30"/>
      <c r="AF683" s="27" t="s">
        <v>221</v>
      </c>
      <c r="AG683" s="136"/>
      <c r="AH683" s="31"/>
      <c r="AI683" s="31"/>
      <c r="AJ683" s="27" t="s">
        <v>598</v>
      </c>
      <c r="AK683" s="27" t="s">
        <v>599</v>
      </c>
      <c r="AL683" s="136"/>
      <c r="AM683" s="136"/>
      <c r="AN683" s="27">
        <v>2</v>
      </c>
      <c r="AO683" s="136"/>
      <c r="AP683" s="136"/>
    </row>
    <row r="684" spans="1:42" ht="97.5" customHeight="1">
      <c r="A684" s="24">
        <f t="shared" si="0"/>
        <v>683</v>
      </c>
      <c r="B684" s="27" t="s">
        <v>600</v>
      </c>
      <c r="C684" s="27" t="s">
        <v>602</v>
      </c>
      <c r="D684" s="27" t="s">
        <v>603</v>
      </c>
      <c r="E684" s="27" t="s">
        <v>601</v>
      </c>
      <c r="F684" s="135" t="s">
        <v>583</v>
      </c>
      <c r="G684" s="27" t="s">
        <v>44</v>
      </c>
      <c r="H684" s="27" t="s">
        <v>602</v>
      </c>
      <c r="I684" s="27" t="s">
        <v>602</v>
      </c>
      <c r="J684" s="27" t="s">
        <v>605</v>
      </c>
      <c r="K684" s="27" t="s">
        <v>102</v>
      </c>
      <c r="L684" s="27" t="s">
        <v>102</v>
      </c>
      <c r="M684" s="27" t="s">
        <v>102</v>
      </c>
      <c r="N684" s="27" t="s">
        <v>102</v>
      </c>
      <c r="O684" s="136"/>
      <c r="P684" s="27" t="s">
        <v>30</v>
      </c>
      <c r="Q684" s="27" t="s">
        <v>30</v>
      </c>
      <c r="R684" s="136"/>
      <c r="S684" s="27">
        <v>2020</v>
      </c>
      <c r="T684" s="36" t="s">
        <v>8518</v>
      </c>
      <c r="U684" s="30"/>
      <c r="V684" s="106"/>
      <c r="W684" s="30"/>
      <c r="X684" s="30"/>
      <c r="Y684" s="136"/>
      <c r="Z684" s="136"/>
      <c r="AA684" s="137" t="s">
        <v>606</v>
      </c>
      <c r="AB684" s="39" t="s">
        <v>161</v>
      </c>
      <c r="AC684" s="136"/>
      <c r="AD684" s="136"/>
      <c r="AE684" s="30"/>
      <c r="AF684" s="27" t="s">
        <v>114</v>
      </c>
      <c r="AG684" s="136"/>
      <c r="AH684" s="31"/>
      <c r="AI684" s="31"/>
      <c r="AJ684" s="27" t="s">
        <v>607</v>
      </c>
      <c r="AK684" s="27" t="s">
        <v>74</v>
      </c>
      <c r="AL684" s="136"/>
      <c r="AM684" s="136"/>
      <c r="AN684" s="27">
        <v>2</v>
      </c>
      <c r="AO684" s="136"/>
      <c r="AP684" s="136"/>
    </row>
    <row r="685" spans="1:42" ht="97.5" customHeight="1">
      <c r="A685" s="24">
        <f t="shared" si="0"/>
        <v>684</v>
      </c>
      <c r="B685" s="27" t="s">
        <v>616</v>
      </c>
      <c r="C685" s="27" t="s">
        <v>618</v>
      </c>
      <c r="D685" s="27" t="s">
        <v>619</v>
      </c>
      <c r="E685" s="27" t="s">
        <v>617</v>
      </c>
      <c r="F685" s="135" t="s">
        <v>604</v>
      </c>
      <c r="G685" s="27" t="s">
        <v>44</v>
      </c>
      <c r="H685" s="27" t="s">
        <v>618</v>
      </c>
      <c r="I685" s="27"/>
      <c r="J685" s="27" t="s">
        <v>621</v>
      </c>
      <c r="K685" s="137"/>
      <c r="L685" s="27" t="s">
        <v>622</v>
      </c>
      <c r="M685" s="136"/>
      <c r="N685" s="27" t="s">
        <v>623</v>
      </c>
      <c r="O685" s="136"/>
      <c r="P685" s="27" t="s">
        <v>30</v>
      </c>
      <c r="Q685" s="27" t="s">
        <v>48</v>
      </c>
      <c r="R685" s="136"/>
      <c r="S685" s="27">
        <v>2017</v>
      </c>
      <c r="T685" s="36" t="s">
        <v>8518</v>
      </c>
      <c r="U685" s="30"/>
      <c r="V685" s="106"/>
      <c r="W685" s="30"/>
      <c r="X685" s="30"/>
      <c r="Y685" s="136"/>
      <c r="Z685" s="136"/>
      <c r="AA685" s="137" t="s">
        <v>73</v>
      </c>
      <c r="AB685" s="39" t="s">
        <v>270</v>
      </c>
      <c r="AC685" s="136"/>
      <c r="AD685" s="136"/>
      <c r="AE685" s="30"/>
      <c r="AF685" s="27" t="s">
        <v>35</v>
      </c>
      <c r="AG685" s="136"/>
      <c r="AH685" s="31"/>
      <c r="AI685" s="31"/>
      <c r="AJ685" s="27" t="s">
        <v>624</v>
      </c>
      <c r="AK685" s="27" t="s">
        <v>95</v>
      </c>
      <c r="AL685" s="136"/>
      <c r="AM685" s="136"/>
      <c r="AN685" s="27">
        <v>1</v>
      </c>
      <c r="AO685" s="136"/>
      <c r="AP685" s="136"/>
    </row>
    <row r="686" spans="1:42" ht="97.5" customHeight="1">
      <c r="A686" s="24">
        <f t="shared" si="0"/>
        <v>685</v>
      </c>
      <c r="B686" s="27" t="s">
        <v>647</v>
      </c>
      <c r="C686" s="27" t="s">
        <v>649</v>
      </c>
      <c r="D686" s="27" t="s">
        <v>650</v>
      </c>
      <c r="E686" s="27" t="s">
        <v>648</v>
      </c>
      <c r="F686" s="135" t="s">
        <v>629</v>
      </c>
      <c r="G686" s="27" t="s">
        <v>44</v>
      </c>
      <c r="H686" s="27" t="s">
        <v>649</v>
      </c>
      <c r="I686" s="27"/>
      <c r="J686" s="27" t="s">
        <v>652</v>
      </c>
      <c r="K686" s="136"/>
      <c r="L686" s="136"/>
      <c r="M686" s="136"/>
      <c r="N686" s="27" t="s">
        <v>653</v>
      </c>
      <c r="O686" s="136"/>
      <c r="P686" s="27" t="s">
        <v>48</v>
      </c>
      <c r="Q686" s="27" t="s">
        <v>48</v>
      </c>
      <c r="R686" s="136"/>
      <c r="S686" s="27">
        <v>2016</v>
      </c>
      <c r="T686" s="36" t="s">
        <v>8518</v>
      </c>
      <c r="U686" s="30"/>
      <c r="V686" s="106"/>
      <c r="W686" s="30"/>
      <c r="X686" s="30"/>
      <c r="Y686" s="136"/>
      <c r="Z686" s="136"/>
      <c r="AA686" s="137" t="s">
        <v>373</v>
      </c>
      <c r="AB686" s="39" t="s">
        <v>280</v>
      </c>
      <c r="AC686" s="136"/>
      <c r="AD686" s="136"/>
      <c r="AE686" s="30"/>
      <c r="AF686" s="27" t="s">
        <v>114</v>
      </c>
      <c r="AG686" s="136"/>
      <c r="AH686" s="31"/>
      <c r="AI686" s="31"/>
      <c r="AJ686" s="27" t="s">
        <v>655</v>
      </c>
      <c r="AK686" s="27" t="s">
        <v>656</v>
      </c>
      <c r="AL686" s="136"/>
      <c r="AM686" s="136"/>
      <c r="AN686" s="27">
        <v>1</v>
      </c>
      <c r="AO686" s="136"/>
      <c r="AP686" s="136"/>
    </row>
    <row r="687" spans="1:42" ht="97.5" customHeight="1">
      <c r="A687" s="24">
        <f t="shared" si="0"/>
        <v>686</v>
      </c>
      <c r="B687" s="27" t="s">
        <v>657</v>
      </c>
      <c r="C687" s="27" t="s">
        <v>659</v>
      </c>
      <c r="D687" s="27" t="s">
        <v>660</v>
      </c>
      <c r="E687" s="27" t="s">
        <v>658</v>
      </c>
      <c r="F687" s="135" t="s">
        <v>637</v>
      </c>
      <c r="G687" s="27" t="s">
        <v>44</v>
      </c>
      <c r="H687" s="27" t="s">
        <v>8549</v>
      </c>
      <c r="I687" s="27"/>
      <c r="J687" s="27" t="s">
        <v>662</v>
      </c>
      <c r="K687" s="137"/>
      <c r="L687" s="27" t="s">
        <v>663</v>
      </c>
      <c r="M687" s="136"/>
      <c r="N687" s="136"/>
      <c r="O687" s="136"/>
      <c r="P687" s="27" t="s">
        <v>30</v>
      </c>
      <c r="Q687" s="27" t="s">
        <v>30</v>
      </c>
      <c r="R687" s="136"/>
      <c r="S687" s="27">
        <v>2017</v>
      </c>
      <c r="T687" s="36" t="s">
        <v>8518</v>
      </c>
      <c r="U687" s="30"/>
      <c r="V687" s="106"/>
      <c r="W687" s="30"/>
      <c r="X687" s="30"/>
      <c r="Y687" s="136"/>
      <c r="Z687" s="136"/>
      <c r="AA687" s="137" t="s">
        <v>73</v>
      </c>
      <c r="AB687" s="39" t="s">
        <v>664</v>
      </c>
      <c r="AC687" s="136"/>
      <c r="AD687" s="136"/>
      <c r="AE687" s="30"/>
      <c r="AF687" s="27" t="s">
        <v>35</v>
      </c>
      <c r="AG687" s="136"/>
      <c r="AH687" s="31"/>
      <c r="AI687" s="31"/>
      <c r="AJ687" s="27" t="s">
        <v>8550</v>
      </c>
      <c r="AK687" s="27" t="s">
        <v>105</v>
      </c>
      <c r="AL687" s="136"/>
      <c r="AM687" s="136"/>
      <c r="AN687" s="27">
        <v>1</v>
      </c>
      <c r="AO687" s="136"/>
      <c r="AP687" s="136"/>
    </row>
    <row r="688" spans="1:42" ht="97.5" customHeight="1">
      <c r="A688" s="24">
        <f t="shared" si="0"/>
        <v>687</v>
      </c>
      <c r="B688" s="27" t="s">
        <v>666</v>
      </c>
      <c r="C688" s="27" t="s">
        <v>668</v>
      </c>
      <c r="D688" s="27" t="s">
        <v>669</v>
      </c>
      <c r="E688" s="27" t="s">
        <v>667</v>
      </c>
      <c r="F688" s="135" t="s">
        <v>651</v>
      </c>
      <c r="G688" s="27" t="s">
        <v>44</v>
      </c>
      <c r="H688" s="27" t="s">
        <v>668</v>
      </c>
      <c r="I688" s="27"/>
      <c r="J688" s="27" t="s">
        <v>671</v>
      </c>
      <c r="K688" s="137"/>
      <c r="L688" s="27" t="s">
        <v>672</v>
      </c>
      <c r="M688" s="136"/>
      <c r="N688" s="136"/>
      <c r="O688" s="136"/>
      <c r="P688" s="27" t="s">
        <v>48</v>
      </c>
      <c r="Q688" s="27" t="s">
        <v>48</v>
      </c>
      <c r="R688" s="136"/>
      <c r="S688" s="27">
        <v>2017</v>
      </c>
      <c r="T688" s="36" t="s">
        <v>8518</v>
      </c>
      <c r="U688" s="30"/>
      <c r="V688" s="106"/>
      <c r="W688" s="30"/>
      <c r="X688" s="30"/>
      <c r="Y688" s="136"/>
      <c r="Z688" s="136"/>
      <c r="AA688" s="137" t="s">
        <v>73</v>
      </c>
      <c r="AB688" s="39">
        <v>10000000</v>
      </c>
      <c r="AC688" s="136"/>
      <c r="AD688" s="136"/>
      <c r="AE688" s="30"/>
      <c r="AF688" s="27" t="s">
        <v>35</v>
      </c>
      <c r="AG688" s="136"/>
      <c r="AH688" s="31"/>
      <c r="AI688" s="31"/>
      <c r="AJ688" s="27" t="s">
        <v>673</v>
      </c>
      <c r="AK688" s="27" t="s">
        <v>674</v>
      </c>
      <c r="AL688" s="136"/>
      <c r="AM688" s="136"/>
      <c r="AN688" s="27">
        <v>2</v>
      </c>
      <c r="AO688" s="136"/>
      <c r="AP688" s="136"/>
    </row>
    <row r="689" spans="1:42" ht="97.5" customHeight="1">
      <c r="A689" s="24">
        <f t="shared" si="0"/>
        <v>688</v>
      </c>
      <c r="B689" s="27" t="s">
        <v>698</v>
      </c>
      <c r="C689" s="27" t="s">
        <v>700</v>
      </c>
      <c r="D689" s="27" t="s">
        <v>699</v>
      </c>
      <c r="E689" s="40" t="s">
        <v>8551</v>
      </c>
      <c r="F689" s="135" t="s">
        <v>679</v>
      </c>
      <c r="G689" s="27" t="s">
        <v>44</v>
      </c>
      <c r="H689" s="27" t="s">
        <v>700</v>
      </c>
      <c r="I689" s="44"/>
      <c r="J689" s="27" t="s">
        <v>702</v>
      </c>
      <c r="K689" s="136"/>
      <c r="L689" s="136"/>
      <c r="M689" s="136"/>
      <c r="N689" s="136"/>
      <c r="O689" s="136"/>
      <c r="P689" s="137" t="s">
        <v>30</v>
      </c>
      <c r="Q689" s="137" t="s">
        <v>48</v>
      </c>
      <c r="R689" s="136"/>
      <c r="S689" s="27">
        <v>2018</v>
      </c>
      <c r="T689" s="36" t="s">
        <v>8518</v>
      </c>
      <c r="U689" s="30"/>
      <c r="V689" s="106"/>
      <c r="W689" s="30"/>
      <c r="X689" s="30"/>
      <c r="Y689" s="136"/>
      <c r="Z689" s="136"/>
      <c r="AA689" s="137" t="s">
        <v>73</v>
      </c>
      <c r="AB689" s="39" t="s">
        <v>365</v>
      </c>
      <c r="AC689" s="136"/>
      <c r="AD689" s="136"/>
      <c r="AE689" s="30"/>
      <c r="AF689" s="27" t="s">
        <v>35</v>
      </c>
      <c r="AG689" s="136"/>
      <c r="AH689" s="31"/>
      <c r="AI689" s="31"/>
      <c r="AJ689" s="137" t="s">
        <v>704</v>
      </c>
      <c r="AK689" s="27" t="s">
        <v>706</v>
      </c>
      <c r="AL689" s="136"/>
      <c r="AM689" s="136"/>
      <c r="AN689" s="137" t="s">
        <v>705</v>
      </c>
      <c r="AO689" s="136"/>
      <c r="AP689" s="136"/>
    </row>
    <row r="690" spans="1:42" ht="97.5" customHeight="1">
      <c r="A690" s="24">
        <f t="shared" si="0"/>
        <v>689</v>
      </c>
      <c r="B690" s="27" t="s">
        <v>707</v>
      </c>
      <c r="C690" s="27" t="s">
        <v>709</v>
      </c>
      <c r="D690" s="27" t="s">
        <v>711</v>
      </c>
      <c r="E690" s="27" t="s">
        <v>708</v>
      </c>
      <c r="F690" s="135" t="s">
        <v>689</v>
      </c>
      <c r="G690" s="27" t="s">
        <v>44</v>
      </c>
      <c r="H690" s="27" t="s">
        <v>709</v>
      </c>
      <c r="I690" s="27" t="s">
        <v>710</v>
      </c>
      <c r="J690" s="27" t="s">
        <v>713</v>
      </c>
      <c r="K690" s="136"/>
      <c r="L690" s="137" t="s">
        <v>714</v>
      </c>
      <c r="M690" s="136"/>
      <c r="N690" s="137" t="s">
        <v>715</v>
      </c>
      <c r="O690" s="136"/>
      <c r="P690" s="137" t="s">
        <v>48</v>
      </c>
      <c r="Q690" s="137" t="s">
        <v>30</v>
      </c>
      <c r="R690" s="136"/>
      <c r="S690" s="27">
        <v>2017</v>
      </c>
      <c r="T690" s="36" t="s">
        <v>8518</v>
      </c>
      <c r="U690" s="30"/>
      <c r="V690" s="106"/>
      <c r="W690" s="30"/>
      <c r="X690" s="30"/>
      <c r="Y690" s="136"/>
      <c r="Z690" s="136"/>
      <c r="AA690" s="137" t="s">
        <v>73</v>
      </c>
      <c r="AB690" s="39" t="s">
        <v>716</v>
      </c>
      <c r="AC690" s="136"/>
      <c r="AD690" s="136"/>
      <c r="AE690" s="30"/>
      <c r="AF690" s="27" t="s">
        <v>35</v>
      </c>
      <c r="AG690" s="136"/>
      <c r="AH690" s="31"/>
      <c r="AI690" s="31"/>
      <c r="AJ690" s="137">
        <v>2000</v>
      </c>
      <c r="AK690" s="27" t="s">
        <v>74</v>
      </c>
      <c r="AL690" s="136"/>
      <c r="AM690" s="136"/>
      <c r="AN690" s="137">
        <v>2</v>
      </c>
      <c r="AO690" s="136"/>
      <c r="AP690" s="136"/>
    </row>
    <row r="691" spans="1:42" ht="97.5" customHeight="1">
      <c r="A691" s="24">
        <f t="shared" si="0"/>
        <v>690</v>
      </c>
      <c r="B691" s="27" t="s">
        <v>718</v>
      </c>
      <c r="C691" s="27" t="s">
        <v>720</v>
      </c>
      <c r="D691" s="27" t="s">
        <v>722</v>
      </c>
      <c r="E691" s="27" t="s">
        <v>719</v>
      </c>
      <c r="F691" s="137" t="s">
        <v>723</v>
      </c>
      <c r="G691" s="27" t="s">
        <v>44</v>
      </c>
      <c r="H691" s="27" t="s">
        <v>720</v>
      </c>
      <c r="I691" s="27" t="s">
        <v>721</v>
      </c>
      <c r="J691" s="27" t="s">
        <v>724</v>
      </c>
      <c r="K691" s="136"/>
      <c r="L691" s="136"/>
      <c r="M691" s="136"/>
      <c r="N691" s="136"/>
      <c r="O691" s="136"/>
      <c r="P691" s="137" t="s">
        <v>48</v>
      </c>
      <c r="Q691" s="137" t="s">
        <v>30</v>
      </c>
      <c r="R691" s="136"/>
      <c r="S691" s="27">
        <v>2017</v>
      </c>
      <c r="T691" s="36" t="s">
        <v>8518</v>
      </c>
      <c r="U691" s="30"/>
      <c r="V691" s="106"/>
      <c r="W691" s="30"/>
      <c r="X691" s="30"/>
      <c r="Y691" s="136"/>
      <c r="Z691" s="136"/>
      <c r="AA691" s="137" t="s">
        <v>73</v>
      </c>
      <c r="AB691" s="39" t="s">
        <v>725</v>
      </c>
      <c r="AC691" s="136"/>
      <c r="AD691" s="136"/>
      <c r="AE691" s="30"/>
      <c r="AF691" s="27" t="s">
        <v>221</v>
      </c>
      <c r="AG691" s="136"/>
      <c r="AH691" s="31"/>
      <c r="AI691" s="31"/>
      <c r="AJ691" s="137" t="s">
        <v>728</v>
      </c>
      <c r="AK691" s="27" t="s">
        <v>729</v>
      </c>
      <c r="AL691" s="136"/>
      <c r="AM691" s="136"/>
      <c r="AN691" s="137" t="s">
        <v>30</v>
      </c>
      <c r="AO691" s="136"/>
      <c r="AP691" s="136"/>
    </row>
    <row r="692" spans="1:42" ht="97.5" customHeight="1">
      <c r="A692" s="24">
        <f t="shared" si="0"/>
        <v>691</v>
      </c>
      <c r="B692" s="27" t="s">
        <v>730</v>
      </c>
      <c r="C692" s="27" t="s">
        <v>732</v>
      </c>
      <c r="D692" s="27" t="s">
        <v>733</v>
      </c>
      <c r="E692" s="27" t="s">
        <v>731</v>
      </c>
      <c r="F692" s="135" t="s">
        <v>734</v>
      </c>
      <c r="G692" s="27" t="s">
        <v>27</v>
      </c>
      <c r="H692" s="27" t="s">
        <v>732</v>
      </c>
      <c r="I692" s="44"/>
      <c r="J692" s="27" t="s">
        <v>735</v>
      </c>
      <c r="K692" s="137">
        <v>1250000120974</v>
      </c>
      <c r="L692" s="136"/>
      <c r="M692" s="137">
        <v>1250000120974</v>
      </c>
      <c r="N692" s="137" t="s">
        <v>736</v>
      </c>
      <c r="O692" s="136"/>
      <c r="P692" s="137" t="s">
        <v>48</v>
      </c>
      <c r="Q692" s="137" t="s">
        <v>48</v>
      </c>
      <c r="R692" s="136"/>
      <c r="S692" s="27">
        <v>2016</v>
      </c>
      <c r="T692" s="36" t="s">
        <v>8554</v>
      </c>
      <c r="U692" s="30"/>
      <c r="V692" s="106"/>
      <c r="W692" s="30"/>
      <c r="X692" s="30"/>
      <c r="Y692" s="136"/>
      <c r="Z692" s="136"/>
      <c r="AA692" s="137" t="s">
        <v>63</v>
      </c>
      <c r="AB692" s="39">
        <v>30000000</v>
      </c>
      <c r="AC692" s="136"/>
      <c r="AD692" s="136"/>
      <c r="AE692" s="30"/>
      <c r="AF692" s="27" t="s">
        <v>35</v>
      </c>
      <c r="AG692" s="136"/>
      <c r="AH692" s="31"/>
      <c r="AI692" s="31"/>
      <c r="AJ692" s="137" t="s">
        <v>737</v>
      </c>
      <c r="AK692" s="27" t="s">
        <v>74</v>
      </c>
      <c r="AL692" s="136"/>
      <c r="AM692" s="136"/>
      <c r="AN692" s="137">
        <v>16</v>
      </c>
      <c r="AO692" s="136"/>
      <c r="AP692" s="136"/>
    </row>
    <row r="693" spans="1:42" ht="97.5" customHeight="1">
      <c r="A693" s="24">
        <f t="shared" si="0"/>
        <v>692</v>
      </c>
      <c r="B693" s="27" t="s">
        <v>750</v>
      </c>
      <c r="C693" s="27" t="s">
        <v>752</v>
      </c>
      <c r="D693" s="27" t="s">
        <v>753</v>
      </c>
      <c r="E693" s="27" t="s">
        <v>751</v>
      </c>
      <c r="F693" s="137" t="s">
        <v>754</v>
      </c>
      <c r="G693" s="27" t="s">
        <v>27</v>
      </c>
      <c r="H693" s="27" t="s">
        <v>752</v>
      </c>
      <c r="I693" s="44"/>
      <c r="J693" s="27" t="s">
        <v>755</v>
      </c>
      <c r="K693" s="136"/>
      <c r="L693" s="136"/>
      <c r="M693" s="136"/>
      <c r="N693" s="136"/>
      <c r="O693" s="136"/>
      <c r="P693" s="137" t="s">
        <v>30</v>
      </c>
      <c r="Q693" s="137" t="s">
        <v>48</v>
      </c>
      <c r="R693" s="136"/>
      <c r="S693" s="27">
        <v>2016</v>
      </c>
      <c r="T693" s="36" t="s">
        <v>8518</v>
      </c>
      <c r="U693" s="30"/>
      <c r="V693" s="106"/>
      <c r="W693" s="30"/>
      <c r="X693" s="30"/>
      <c r="Y693" s="136"/>
      <c r="Z693" s="136"/>
      <c r="AA693" s="137" t="s">
        <v>63</v>
      </c>
      <c r="AB693" s="39">
        <v>10000000</v>
      </c>
      <c r="AC693" s="136"/>
      <c r="AD693" s="136"/>
      <c r="AE693" s="30"/>
      <c r="AF693" s="27" t="s">
        <v>35</v>
      </c>
      <c r="AG693" s="136"/>
      <c r="AH693" s="31"/>
      <c r="AI693" s="31"/>
      <c r="AJ693" s="137">
        <v>10000</v>
      </c>
      <c r="AK693" s="27" t="s">
        <v>756</v>
      </c>
      <c r="AL693" s="136"/>
      <c r="AM693" s="136"/>
      <c r="AN693" s="137">
        <v>7</v>
      </c>
      <c r="AO693" s="136"/>
      <c r="AP693" s="136"/>
    </row>
    <row r="694" spans="1:42" ht="97.5" customHeight="1">
      <c r="A694" s="24">
        <f t="shared" si="0"/>
        <v>693</v>
      </c>
      <c r="B694" s="27" t="s">
        <v>757</v>
      </c>
      <c r="C694" s="27" t="s">
        <v>759</v>
      </c>
      <c r="D694" s="27" t="s">
        <v>760</v>
      </c>
      <c r="E694" s="27" t="s">
        <v>758</v>
      </c>
      <c r="F694" s="135" t="s">
        <v>761</v>
      </c>
      <c r="G694" s="27" t="s">
        <v>27</v>
      </c>
      <c r="H694" s="27" t="s">
        <v>759</v>
      </c>
      <c r="I694" s="44"/>
      <c r="J694" s="27" t="s">
        <v>762</v>
      </c>
      <c r="K694" s="136"/>
      <c r="L694" s="136"/>
      <c r="M694" s="136"/>
      <c r="N694" s="136"/>
      <c r="O694" s="136"/>
      <c r="P694" s="137" t="s">
        <v>30</v>
      </c>
      <c r="Q694" s="137" t="s">
        <v>30</v>
      </c>
      <c r="R694" s="136"/>
      <c r="S694" s="27">
        <v>2019</v>
      </c>
      <c r="T694" s="36" t="s">
        <v>8518</v>
      </c>
      <c r="U694" s="30"/>
      <c r="V694" s="106"/>
      <c r="W694" s="30"/>
      <c r="X694" s="30"/>
      <c r="Y694" s="136"/>
      <c r="Z694" s="136"/>
      <c r="AA694" s="137" t="s">
        <v>73</v>
      </c>
      <c r="AB694" s="39" t="s">
        <v>32</v>
      </c>
      <c r="AC694" s="136"/>
      <c r="AD694" s="136"/>
      <c r="AE694" s="30"/>
      <c r="AF694" s="27" t="s">
        <v>764</v>
      </c>
      <c r="AG694" s="136"/>
      <c r="AH694" s="31"/>
      <c r="AI694" s="31"/>
      <c r="AJ694" s="137" t="s">
        <v>765</v>
      </c>
      <c r="AK694" s="27" t="s">
        <v>766</v>
      </c>
      <c r="AL694" s="136"/>
      <c r="AM694" s="136"/>
      <c r="AN694" s="137">
        <v>3</v>
      </c>
      <c r="AO694" s="136"/>
      <c r="AP694" s="136"/>
    </row>
    <row r="695" spans="1:42" ht="97.5" customHeight="1">
      <c r="A695" s="24">
        <f t="shared" si="0"/>
        <v>694</v>
      </c>
      <c r="B695" s="27" t="s">
        <v>767</v>
      </c>
      <c r="C695" s="27" t="s">
        <v>769</v>
      </c>
      <c r="D695" s="27" t="s">
        <v>768</v>
      </c>
      <c r="E695" s="138" t="s">
        <v>897</v>
      </c>
      <c r="F695" s="135" t="s">
        <v>771</v>
      </c>
      <c r="G695" s="27" t="s">
        <v>27</v>
      </c>
      <c r="H695" s="27" t="s">
        <v>769</v>
      </c>
      <c r="I695" s="27" t="s">
        <v>770</v>
      </c>
      <c r="J695" s="27"/>
      <c r="K695" s="137"/>
      <c r="L695" s="137">
        <v>0</v>
      </c>
      <c r="M695" s="137">
        <v>0</v>
      </c>
      <c r="N695" s="137">
        <v>0</v>
      </c>
      <c r="O695" s="137">
        <v>0</v>
      </c>
      <c r="P695" s="137" t="s">
        <v>30</v>
      </c>
      <c r="Q695" s="137" t="s">
        <v>30</v>
      </c>
      <c r="R695" s="136"/>
      <c r="S695" s="27">
        <v>2020</v>
      </c>
      <c r="T695" s="36" t="s">
        <v>8518</v>
      </c>
      <c r="U695" s="30"/>
      <c r="V695" s="106"/>
      <c r="W695" s="30"/>
      <c r="X695" s="30"/>
      <c r="Y695" s="136"/>
      <c r="Z695" s="136"/>
      <c r="AA695" s="137" t="s">
        <v>63</v>
      </c>
      <c r="AB695" s="39" t="s">
        <v>408</v>
      </c>
      <c r="AC695" s="136"/>
      <c r="AD695" s="136"/>
      <c r="AE695" s="30"/>
      <c r="AF695" s="27" t="s">
        <v>170</v>
      </c>
      <c r="AG695" s="136"/>
      <c r="AH695" s="31"/>
      <c r="AI695" s="31"/>
      <c r="AJ695" s="137">
        <v>0</v>
      </c>
      <c r="AK695" s="27" t="s">
        <v>105</v>
      </c>
      <c r="AL695" s="136"/>
      <c r="AM695" s="136"/>
      <c r="AN695" s="137">
        <v>1</v>
      </c>
      <c r="AO695" s="136"/>
      <c r="AP695" s="136"/>
    </row>
    <row r="696" spans="1:42" ht="97.5" customHeight="1">
      <c r="A696" s="24">
        <f t="shared" si="0"/>
        <v>695</v>
      </c>
      <c r="B696" s="27" t="s">
        <v>772</v>
      </c>
      <c r="C696" s="27" t="s">
        <v>774</v>
      </c>
      <c r="D696" s="27" t="s">
        <v>775</v>
      </c>
      <c r="E696" s="27" t="s">
        <v>773</v>
      </c>
      <c r="F696" s="135" t="s">
        <v>776</v>
      </c>
      <c r="G696" s="27" t="s">
        <v>44</v>
      </c>
      <c r="H696" s="27" t="s">
        <v>774</v>
      </c>
      <c r="I696" s="27" t="s">
        <v>774</v>
      </c>
      <c r="J696" s="27" t="s">
        <v>777</v>
      </c>
      <c r="K696" s="137"/>
      <c r="L696" s="137" t="s">
        <v>778</v>
      </c>
      <c r="M696" s="137">
        <v>0</v>
      </c>
      <c r="N696" s="137">
        <v>0</v>
      </c>
      <c r="O696" s="137">
        <v>0</v>
      </c>
      <c r="P696" s="137" t="s">
        <v>30</v>
      </c>
      <c r="Q696" s="137" t="s">
        <v>48</v>
      </c>
      <c r="R696" s="136"/>
      <c r="S696" s="27">
        <v>2017</v>
      </c>
      <c r="T696" s="36" t="s">
        <v>8518</v>
      </c>
      <c r="U696" s="30"/>
      <c r="V696" s="106"/>
      <c r="W696" s="30"/>
      <c r="X696" s="30"/>
      <c r="Y696" s="136"/>
      <c r="Z696" s="136"/>
      <c r="AA696" s="137" t="s">
        <v>93</v>
      </c>
      <c r="AB696" s="39" t="s">
        <v>280</v>
      </c>
      <c r="AC696" s="136"/>
      <c r="AD696" s="136"/>
      <c r="AE696" s="30"/>
      <c r="AF696" s="27" t="s">
        <v>35</v>
      </c>
      <c r="AG696" s="136"/>
      <c r="AH696" s="31"/>
      <c r="AI696" s="31"/>
      <c r="AJ696" s="137" t="s">
        <v>780</v>
      </c>
      <c r="AK696" s="27" t="s">
        <v>95</v>
      </c>
      <c r="AL696" s="136"/>
      <c r="AM696" s="136"/>
      <c r="AN696" s="137">
        <v>1</v>
      </c>
      <c r="AO696" s="136"/>
      <c r="AP696" s="136"/>
    </row>
    <row r="697" spans="1:42" ht="97.5" customHeight="1">
      <c r="A697" s="24">
        <f t="shared" si="0"/>
        <v>696</v>
      </c>
      <c r="B697" s="27" t="s">
        <v>781</v>
      </c>
      <c r="C697" s="27" t="s">
        <v>783</v>
      </c>
      <c r="D697" s="27" t="s">
        <v>784</v>
      </c>
      <c r="E697" s="27" t="s">
        <v>782</v>
      </c>
      <c r="F697" s="135" t="s">
        <v>785</v>
      </c>
      <c r="G697" s="27" t="s">
        <v>44</v>
      </c>
      <c r="H697" s="27" t="s">
        <v>783</v>
      </c>
      <c r="I697" s="27" t="s">
        <v>102</v>
      </c>
      <c r="J697" s="27" t="s">
        <v>786</v>
      </c>
      <c r="K697" s="137"/>
      <c r="L697" s="137" t="s">
        <v>102</v>
      </c>
      <c r="M697" s="137" t="s">
        <v>102</v>
      </c>
      <c r="N697" s="137" t="s">
        <v>102</v>
      </c>
      <c r="O697" s="137" t="s">
        <v>102</v>
      </c>
      <c r="P697" s="137" t="s">
        <v>30</v>
      </c>
      <c r="Q697" s="137" t="s">
        <v>30</v>
      </c>
      <c r="R697" s="136"/>
      <c r="S697" s="27">
        <v>2019</v>
      </c>
      <c r="T697" s="36" t="s">
        <v>8518</v>
      </c>
      <c r="U697" s="30"/>
      <c r="V697" s="106"/>
      <c r="W697" s="30"/>
      <c r="X697" s="30"/>
      <c r="Y697" s="136"/>
      <c r="Z697" s="136"/>
      <c r="AA697" s="137" t="s">
        <v>93</v>
      </c>
      <c r="AB697" s="39">
        <v>20000000</v>
      </c>
      <c r="AC697" s="136"/>
      <c r="AD697" s="136"/>
      <c r="AE697" s="30"/>
      <c r="AF697" s="27" t="s">
        <v>141</v>
      </c>
      <c r="AG697" s="136"/>
      <c r="AH697" s="31"/>
      <c r="AI697" s="31"/>
      <c r="AJ697" s="137" t="s">
        <v>787</v>
      </c>
      <c r="AK697" s="27" t="s">
        <v>105</v>
      </c>
      <c r="AL697" s="136"/>
      <c r="AM697" s="136"/>
      <c r="AN697" s="137">
        <v>2</v>
      </c>
      <c r="AO697" s="136"/>
      <c r="AP697" s="136"/>
    </row>
    <row r="698" spans="1:42" ht="97.5" customHeight="1">
      <c r="A698" s="24">
        <f t="shared" si="0"/>
        <v>697</v>
      </c>
      <c r="B698" s="27" t="s">
        <v>788</v>
      </c>
      <c r="C698" s="27" t="s">
        <v>790</v>
      </c>
      <c r="D698" s="27" t="s">
        <v>791</v>
      </c>
      <c r="E698" s="27" t="s">
        <v>789</v>
      </c>
      <c r="F698" s="135" t="s">
        <v>792</v>
      </c>
      <c r="G698" s="27" t="s">
        <v>44</v>
      </c>
      <c r="H698" s="27" t="s">
        <v>790</v>
      </c>
      <c r="I698" s="27" t="s">
        <v>790</v>
      </c>
      <c r="J698" s="27" t="s">
        <v>793</v>
      </c>
      <c r="K698" s="136"/>
      <c r="L698" s="137" t="s">
        <v>102</v>
      </c>
      <c r="M698" s="137" t="s">
        <v>102</v>
      </c>
      <c r="N698" s="137" t="s">
        <v>102</v>
      </c>
      <c r="O698" s="137" t="s">
        <v>102</v>
      </c>
      <c r="P698" s="137" t="s">
        <v>30</v>
      </c>
      <c r="Q698" s="137" t="s">
        <v>30</v>
      </c>
      <c r="R698" s="136"/>
      <c r="S698" s="27">
        <v>2018</v>
      </c>
      <c r="T698" s="36" t="s">
        <v>8518</v>
      </c>
      <c r="U698" s="30"/>
      <c r="V698" s="106"/>
      <c r="W698" s="30"/>
      <c r="X698" s="30"/>
      <c r="Y698" s="136"/>
      <c r="Z698" s="136"/>
      <c r="AA698" s="137" t="s">
        <v>73</v>
      </c>
      <c r="AB698" s="39">
        <v>15000000</v>
      </c>
      <c r="AC698" s="136"/>
      <c r="AD698" s="136"/>
      <c r="AE698" s="30"/>
      <c r="AF698" s="27" t="s">
        <v>35</v>
      </c>
      <c r="AG698" s="136"/>
      <c r="AH698" s="31"/>
      <c r="AI698" s="31"/>
      <c r="AJ698" s="137" t="s">
        <v>794</v>
      </c>
      <c r="AK698" s="27" t="s">
        <v>795</v>
      </c>
      <c r="AL698" s="136"/>
      <c r="AM698" s="136"/>
      <c r="AN698" s="137" t="s">
        <v>201</v>
      </c>
      <c r="AO698" s="136"/>
      <c r="AP698" s="136"/>
    </row>
    <row r="699" spans="1:42" ht="97.5" customHeight="1">
      <c r="A699" s="24">
        <f t="shared" si="0"/>
        <v>698</v>
      </c>
      <c r="B699" s="27" t="s">
        <v>801</v>
      </c>
      <c r="C699" s="27" t="s">
        <v>803</v>
      </c>
      <c r="D699" s="27" t="s">
        <v>805</v>
      </c>
      <c r="E699" s="27" t="s">
        <v>802</v>
      </c>
      <c r="F699" s="135" t="s">
        <v>806</v>
      </c>
      <c r="G699" s="27" t="s">
        <v>44</v>
      </c>
      <c r="H699" s="27" t="s">
        <v>803</v>
      </c>
      <c r="I699" s="27" t="s">
        <v>804</v>
      </c>
      <c r="J699" s="27" t="s">
        <v>807</v>
      </c>
      <c r="K699" s="137">
        <v>1243000111153</v>
      </c>
      <c r="L699" s="137" t="s">
        <v>808</v>
      </c>
      <c r="M699" s="137">
        <v>1243000111153</v>
      </c>
      <c r="N699" s="137">
        <v>211357801475121</v>
      </c>
      <c r="O699" s="137" t="s">
        <v>102</v>
      </c>
      <c r="P699" s="137" t="s">
        <v>48</v>
      </c>
      <c r="Q699" s="137" t="s">
        <v>48</v>
      </c>
      <c r="R699" s="136"/>
      <c r="S699" s="27">
        <v>2015</v>
      </c>
      <c r="T699" s="36" t="s">
        <v>8518</v>
      </c>
      <c r="U699" s="30"/>
      <c r="V699" s="106"/>
      <c r="W699" s="30"/>
      <c r="X699" s="30"/>
      <c r="Y699" s="136"/>
      <c r="Z699" s="136"/>
      <c r="AA699" s="137" t="s">
        <v>809</v>
      </c>
      <c r="AB699" s="39" t="s">
        <v>33</v>
      </c>
      <c r="AC699" s="136"/>
      <c r="AD699" s="136"/>
      <c r="AE699" s="30"/>
      <c r="AF699" s="27" t="s">
        <v>35</v>
      </c>
      <c r="AG699" s="136"/>
      <c r="AH699" s="39">
        <v>20000</v>
      </c>
      <c r="AI699" s="39" t="s">
        <v>3487</v>
      </c>
      <c r="AJ699" s="137" t="s">
        <v>811</v>
      </c>
      <c r="AK699" s="27" t="s">
        <v>812</v>
      </c>
      <c r="AL699" s="27" t="s">
        <v>143</v>
      </c>
      <c r="AM699" s="136"/>
      <c r="AN699" s="137">
        <v>2</v>
      </c>
      <c r="AO699" s="27" t="s">
        <v>8555</v>
      </c>
      <c r="AP699" s="27" t="s">
        <v>8556</v>
      </c>
    </row>
    <row r="700" spans="1:42" ht="97.5" customHeight="1">
      <c r="A700" s="24">
        <f t="shared" si="0"/>
        <v>699</v>
      </c>
      <c r="B700" s="27" t="s">
        <v>813</v>
      </c>
      <c r="C700" s="27" t="s">
        <v>815</v>
      </c>
      <c r="D700" s="27" t="s">
        <v>817</v>
      </c>
      <c r="E700" s="27" t="s">
        <v>814</v>
      </c>
      <c r="F700" s="135" t="s">
        <v>818</v>
      </c>
      <c r="G700" s="27" t="s">
        <v>44</v>
      </c>
      <c r="H700" s="27" t="s">
        <v>815</v>
      </c>
      <c r="I700" s="27" t="s">
        <v>816</v>
      </c>
      <c r="J700" s="27" t="s">
        <v>819</v>
      </c>
      <c r="K700" s="137" t="s">
        <v>102</v>
      </c>
      <c r="L700" s="137" t="s">
        <v>102</v>
      </c>
      <c r="M700" s="137" t="s">
        <v>102</v>
      </c>
      <c r="N700" s="137" t="s">
        <v>102</v>
      </c>
      <c r="O700" s="137" t="s">
        <v>102</v>
      </c>
      <c r="P700" s="137" t="s">
        <v>30</v>
      </c>
      <c r="Q700" s="137" t="s">
        <v>30</v>
      </c>
      <c r="R700" s="136"/>
      <c r="S700" s="27">
        <v>2019</v>
      </c>
      <c r="T700" s="36" t="s">
        <v>8518</v>
      </c>
      <c r="U700" s="30"/>
      <c r="V700" s="106"/>
      <c r="W700" s="30"/>
      <c r="X700" s="30"/>
      <c r="Y700" s="136"/>
      <c r="Z700" s="136"/>
      <c r="AA700" s="137">
        <v>2000000</v>
      </c>
      <c r="AB700" s="39">
        <v>10000000</v>
      </c>
      <c r="AC700" s="136"/>
      <c r="AD700" s="136"/>
      <c r="AE700" s="30"/>
      <c r="AF700" s="27" t="s">
        <v>820</v>
      </c>
      <c r="AG700" s="136"/>
      <c r="AH700" s="31"/>
      <c r="AI700" s="31"/>
      <c r="AJ700" s="137" t="s">
        <v>821</v>
      </c>
      <c r="AK700" s="27" t="s">
        <v>823</v>
      </c>
      <c r="AL700" s="136"/>
      <c r="AM700" s="136"/>
      <c r="AN700" s="137" t="s">
        <v>822</v>
      </c>
      <c r="AO700" s="27" t="s">
        <v>8557</v>
      </c>
      <c r="AP700" s="136"/>
    </row>
    <row r="701" spans="1:42" ht="97.5" customHeight="1">
      <c r="A701" s="24">
        <f t="shared" si="0"/>
        <v>700</v>
      </c>
      <c r="B701" s="27" t="s">
        <v>851</v>
      </c>
      <c r="C701" s="27" t="s">
        <v>853</v>
      </c>
      <c r="D701" s="27" t="s">
        <v>854</v>
      </c>
      <c r="E701" s="27" t="s">
        <v>852</v>
      </c>
      <c r="F701" s="135" t="s">
        <v>855</v>
      </c>
      <c r="G701" s="27" t="s">
        <v>44</v>
      </c>
      <c r="H701" s="27" t="s">
        <v>853</v>
      </c>
      <c r="I701" s="27" t="s">
        <v>102</v>
      </c>
      <c r="J701" s="27" t="s">
        <v>856</v>
      </c>
      <c r="K701" s="137" t="s">
        <v>102</v>
      </c>
      <c r="L701" s="137" t="s">
        <v>102</v>
      </c>
      <c r="M701" s="137" t="s">
        <v>102</v>
      </c>
      <c r="N701" s="137" t="s">
        <v>102</v>
      </c>
      <c r="O701" s="137" t="s">
        <v>102</v>
      </c>
      <c r="P701" s="137" t="s">
        <v>30</v>
      </c>
      <c r="Q701" s="137" t="s">
        <v>30</v>
      </c>
      <c r="R701" s="136"/>
      <c r="S701" s="27">
        <v>2018</v>
      </c>
      <c r="T701" s="36" t="s">
        <v>8518</v>
      </c>
      <c r="U701" s="30"/>
      <c r="V701" s="106"/>
      <c r="W701" s="30"/>
      <c r="X701" s="30"/>
      <c r="Y701" s="136"/>
      <c r="Z701" s="136"/>
      <c r="AA701" s="137" t="s">
        <v>73</v>
      </c>
      <c r="AB701" s="39">
        <v>25000000</v>
      </c>
      <c r="AC701" s="136"/>
      <c r="AD701" s="136"/>
      <c r="AE701" s="30"/>
      <c r="AF701" s="27" t="s">
        <v>820</v>
      </c>
      <c r="AG701" s="136"/>
      <c r="AH701" s="31"/>
      <c r="AI701" s="31"/>
      <c r="AJ701" s="137" t="s">
        <v>857</v>
      </c>
      <c r="AK701" s="27" t="s">
        <v>74</v>
      </c>
      <c r="AL701" s="136"/>
      <c r="AM701" s="136"/>
      <c r="AN701" s="137" t="s">
        <v>850</v>
      </c>
      <c r="AO701" s="136"/>
      <c r="AP701" s="136"/>
    </row>
    <row r="702" spans="1:42" ht="97.5" customHeight="1">
      <c r="A702" s="24">
        <f t="shared" si="0"/>
        <v>701</v>
      </c>
      <c r="B702" s="27" t="s">
        <v>858</v>
      </c>
      <c r="C702" s="27" t="s">
        <v>860</v>
      </c>
      <c r="D702" s="27" t="s">
        <v>862</v>
      </c>
      <c r="E702" s="27" t="s">
        <v>8558</v>
      </c>
      <c r="F702" s="135" t="s">
        <v>863</v>
      </c>
      <c r="G702" s="27" t="s">
        <v>44</v>
      </c>
      <c r="H702" s="27" t="s">
        <v>860</v>
      </c>
      <c r="I702" s="27" t="s">
        <v>861</v>
      </c>
      <c r="J702" s="27" t="s">
        <v>859</v>
      </c>
      <c r="K702" s="137" t="s">
        <v>102</v>
      </c>
      <c r="L702" s="137" t="s">
        <v>102</v>
      </c>
      <c r="M702" s="137" t="s">
        <v>102</v>
      </c>
      <c r="N702" s="137" t="s">
        <v>102</v>
      </c>
      <c r="O702" s="137" t="s">
        <v>102</v>
      </c>
      <c r="P702" s="137" t="s">
        <v>30</v>
      </c>
      <c r="Q702" s="27" t="s">
        <v>8559</v>
      </c>
      <c r="R702" s="136"/>
      <c r="S702" s="27">
        <v>2019</v>
      </c>
      <c r="T702" s="36" t="s">
        <v>8518</v>
      </c>
      <c r="U702" s="30"/>
      <c r="V702" s="106"/>
      <c r="W702" s="30"/>
      <c r="X702" s="30"/>
      <c r="Y702" s="136"/>
      <c r="Z702" s="136"/>
      <c r="AA702" s="137">
        <v>15000000</v>
      </c>
      <c r="AB702" s="39" t="s">
        <v>63</v>
      </c>
      <c r="AC702" s="136"/>
      <c r="AD702" s="136"/>
      <c r="AE702" s="30"/>
      <c r="AF702" s="27" t="s">
        <v>170</v>
      </c>
      <c r="AG702" s="136"/>
      <c r="AH702" s="31"/>
      <c r="AI702" s="31"/>
      <c r="AJ702" s="137" t="s">
        <v>864</v>
      </c>
      <c r="AK702" s="27" t="s">
        <v>74</v>
      </c>
      <c r="AL702" s="136"/>
      <c r="AM702" s="136"/>
      <c r="AN702" s="137" t="s">
        <v>865</v>
      </c>
      <c r="AO702" s="136"/>
      <c r="AP702" s="136"/>
    </row>
    <row r="703" spans="1:42" ht="97.5" customHeight="1">
      <c r="A703" s="24">
        <f t="shared" si="0"/>
        <v>702</v>
      </c>
      <c r="B703" s="27" t="s">
        <v>866</v>
      </c>
      <c r="C703" s="27" t="s">
        <v>868</v>
      </c>
      <c r="D703" s="27" t="s">
        <v>869</v>
      </c>
      <c r="E703" s="27" t="s">
        <v>867</v>
      </c>
      <c r="F703" s="135" t="s">
        <v>870</v>
      </c>
      <c r="G703" s="27" t="s">
        <v>27</v>
      </c>
      <c r="H703" s="27" t="s">
        <v>868</v>
      </c>
      <c r="I703" s="27" t="s">
        <v>868</v>
      </c>
      <c r="J703" s="27" t="s">
        <v>871</v>
      </c>
      <c r="K703" s="136"/>
      <c r="L703" s="136"/>
      <c r="M703" s="136"/>
      <c r="N703" s="136"/>
      <c r="O703" s="136"/>
      <c r="P703" s="137" t="s">
        <v>48</v>
      </c>
      <c r="Q703" s="137"/>
      <c r="R703" s="136"/>
      <c r="S703" s="27">
        <v>2017</v>
      </c>
      <c r="T703" s="36" t="s">
        <v>8518</v>
      </c>
      <c r="U703" s="30"/>
      <c r="V703" s="106"/>
      <c r="W703" s="30"/>
      <c r="X703" s="30"/>
      <c r="Y703" s="136"/>
      <c r="Z703" s="136"/>
      <c r="AA703" s="137" t="s">
        <v>73</v>
      </c>
      <c r="AB703" s="39" t="s">
        <v>872</v>
      </c>
      <c r="AC703" s="136"/>
      <c r="AD703" s="136"/>
      <c r="AE703" s="30"/>
      <c r="AF703" s="27" t="s">
        <v>35</v>
      </c>
      <c r="AG703" s="136"/>
      <c r="AH703" s="31"/>
      <c r="AI703" s="31"/>
      <c r="AJ703" s="137" t="s">
        <v>874</v>
      </c>
      <c r="AK703" s="27" t="s">
        <v>82</v>
      </c>
      <c r="AL703" s="136"/>
      <c r="AM703" s="136"/>
      <c r="AN703" s="137">
        <v>7</v>
      </c>
      <c r="AO703" s="136"/>
      <c r="AP703" s="136"/>
    </row>
    <row r="704" spans="1:42" ht="97.5" customHeight="1">
      <c r="A704" s="24">
        <f t="shared" si="0"/>
        <v>703</v>
      </c>
      <c r="B704" s="27" t="s">
        <v>875</v>
      </c>
      <c r="C704" s="27" t="s">
        <v>877</v>
      </c>
      <c r="D704" s="27" t="s">
        <v>879</v>
      </c>
      <c r="E704" s="27" t="s">
        <v>876</v>
      </c>
      <c r="F704" s="135" t="s">
        <v>880</v>
      </c>
      <c r="G704" s="27" t="s">
        <v>44</v>
      </c>
      <c r="H704" s="27" t="s">
        <v>877</v>
      </c>
      <c r="I704" s="27" t="s">
        <v>878</v>
      </c>
      <c r="J704" s="27" t="s">
        <v>881</v>
      </c>
      <c r="K704" s="136"/>
      <c r="L704" s="136"/>
      <c r="M704" s="136"/>
      <c r="N704" s="136"/>
      <c r="O704" s="136"/>
      <c r="P704" s="137" t="s">
        <v>30</v>
      </c>
      <c r="Q704" s="137" t="s">
        <v>48</v>
      </c>
      <c r="R704" s="136"/>
      <c r="S704" s="27">
        <v>2018</v>
      </c>
      <c r="T704" s="36" t="s">
        <v>8518</v>
      </c>
      <c r="U704" s="30"/>
      <c r="V704" s="106"/>
      <c r="W704" s="30"/>
      <c r="X704" s="30"/>
      <c r="Y704" s="136"/>
      <c r="Z704" s="136"/>
      <c r="AA704" s="137" t="s">
        <v>882</v>
      </c>
      <c r="AB704" s="39" t="s">
        <v>883</v>
      </c>
      <c r="AC704" s="136"/>
      <c r="AD704" s="136"/>
      <c r="AE704" s="30"/>
      <c r="AF704" s="27" t="s">
        <v>114</v>
      </c>
      <c r="AG704" s="136"/>
      <c r="AH704" s="31"/>
      <c r="AI704" s="31"/>
      <c r="AJ704" s="137" t="s">
        <v>886</v>
      </c>
      <c r="AK704" s="27" t="s">
        <v>887</v>
      </c>
      <c r="AL704" s="136"/>
      <c r="AM704" s="136"/>
      <c r="AN704" s="137" t="s">
        <v>577</v>
      </c>
      <c r="AO704" s="136"/>
      <c r="AP704" s="136"/>
    </row>
    <row r="705" spans="1:42" ht="97.5" customHeight="1">
      <c r="A705" s="24">
        <f t="shared" si="0"/>
        <v>704</v>
      </c>
      <c r="B705" s="27" t="s">
        <v>902</v>
      </c>
      <c r="C705" s="27" t="s">
        <v>904</v>
      </c>
      <c r="D705" s="27" t="s">
        <v>906</v>
      </c>
      <c r="E705" s="27" t="s">
        <v>903</v>
      </c>
      <c r="F705" s="135" t="s">
        <v>907</v>
      </c>
      <c r="G705" s="27" t="s">
        <v>27</v>
      </c>
      <c r="H705" s="27" t="s">
        <v>904</v>
      </c>
      <c r="I705" s="27" t="s">
        <v>905</v>
      </c>
      <c r="J705" s="27" t="s">
        <v>908</v>
      </c>
      <c r="K705" s="137" t="s">
        <v>102</v>
      </c>
      <c r="L705" s="137" t="s">
        <v>102</v>
      </c>
      <c r="M705" s="137" t="s">
        <v>102</v>
      </c>
      <c r="N705" s="137" t="s">
        <v>102</v>
      </c>
      <c r="O705" s="137" t="s">
        <v>102</v>
      </c>
      <c r="P705" s="137" t="s">
        <v>30</v>
      </c>
      <c r="Q705" s="27" t="s">
        <v>8517</v>
      </c>
      <c r="R705" s="136"/>
      <c r="S705" s="27">
        <v>2018</v>
      </c>
      <c r="T705" s="36" t="s">
        <v>8518</v>
      </c>
      <c r="U705" s="30"/>
      <c r="V705" s="106"/>
      <c r="W705" s="30"/>
      <c r="X705" s="30"/>
      <c r="Y705" s="136"/>
      <c r="Z705" s="136"/>
      <c r="AA705" s="137" t="s">
        <v>63</v>
      </c>
      <c r="AB705" s="39">
        <v>5000000</v>
      </c>
      <c r="AC705" s="136"/>
      <c r="AD705" s="136"/>
      <c r="AE705" s="30"/>
      <c r="AF705" s="27" t="s">
        <v>259</v>
      </c>
      <c r="AG705" s="136"/>
      <c r="AH705" s="31"/>
      <c r="AI705" s="31"/>
      <c r="AJ705" s="137" t="s">
        <v>821</v>
      </c>
      <c r="AK705" s="27" t="s">
        <v>105</v>
      </c>
      <c r="AL705" s="136"/>
      <c r="AM705" s="136"/>
      <c r="AN705" s="137" t="s">
        <v>822</v>
      </c>
      <c r="AO705" s="136"/>
      <c r="AP705" s="136"/>
    </row>
    <row r="706" spans="1:42" ht="97.5" customHeight="1">
      <c r="A706" s="24">
        <f t="shared" si="0"/>
        <v>705</v>
      </c>
      <c r="B706" s="27" t="s">
        <v>918</v>
      </c>
      <c r="C706" s="27" t="s">
        <v>920</v>
      </c>
      <c r="D706" s="27" t="s">
        <v>922</v>
      </c>
      <c r="E706" s="27" t="s">
        <v>919</v>
      </c>
      <c r="F706" s="135" t="s">
        <v>923</v>
      </c>
      <c r="G706" s="27" t="s">
        <v>27</v>
      </c>
      <c r="H706" s="27" t="s">
        <v>920</v>
      </c>
      <c r="I706" s="27" t="s">
        <v>921</v>
      </c>
      <c r="J706" s="27" t="s">
        <v>924</v>
      </c>
      <c r="K706" s="135" t="s">
        <v>925</v>
      </c>
      <c r="L706" s="136"/>
      <c r="M706" s="136"/>
      <c r="N706" s="136"/>
      <c r="O706" s="136"/>
      <c r="P706" s="137" t="s">
        <v>48</v>
      </c>
      <c r="Q706" s="137" t="s">
        <v>30</v>
      </c>
      <c r="R706" s="136"/>
      <c r="S706" s="27">
        <v>2019</v>
      </c>
      <c r="T706" s="36" t="s">
        <v>8518</v>
      </c>
      <c r="U706" s="30"/>
      <c r="V706" s="106"/>
      <c r="W706" s="30"/>
      <c r="X706" s="30"/>
      <c r="Y706" s="136"/>
      <c r="Z706" s="136"/>
      <c r="AA706" s="137" t="s">
        <v>546</v>
      </c>
      <c r="AB706" s="39">
        <v>5000000</v>
      </c>
      <c r="AC706" s="136"/>
      <c r="AD706" s="136"/>
      <c r="AE706" s="30"/>
      <c r="AF706" s="27" t="s">
        <v>114</v>
      </c>
      <c r="AG706" s="136"/>
      <c r="AH706" s="31"/>
      <c r="AI706" s="31"/>
      <c r="AJ706" s="137" t="s">
        <v>927</v>
      </c>
      <c r="AK706" s="27" t="s">
        <v>82</v>
      </c>
      <c r="AL706" s="136"/>
      <c r="AM706" s="136"/>
      <c r="AN706" s="137">
        <v>2</v>
      </c>
      <c r="AO706" s="136"/>
      <c r="AP706" s="136"/>
    </row>
    <row r="707" spans="1:42" ht="97.5" customHeight="1">
      <c r="A707" s="24">
        <f t="shared" si="0"/>
        <v>706</v>
      </c>
      <c r="B707" s="27" t="s">
        <v>928</v>
      </c>
      <c r="C707" s="27" t="s">
        <v>930</v>
      </c>
      <c r="D707" s="27" t="s">
        <v>931</v>
      </c>
      <c r="E707" s="27" t="s">
        <v>929</v>
      </c>
      <c r="F707" s="135" t="s">
        <v>932</v>
      </c>
      <c r="G707" s="27" t="s">
        <v>44</v>
      </c>
      <c r="H707" s="27" t="s">
        <v>930</v>
      </c>
      <c r="I707" s="44"/>
      <c r="J707" s="27" t="s">
        <v>933</v>
      </c>
      <c r="K707" s="136"/>
      <c r="L707" s="137" t="s">
        <v>934</v>
      </c>
      <c r="M707" s="136"/>
      <c r="N707" s="137" t="s">
        <v>935</v>
      </c>
      <c r="O707" s="136"/>
      <c r="P707" s="137" t="s">
        <v>48</v>
      </c>
      <c r="Q707" s="137" t="s">
        <v>30</v>
      </c>
      <c r="R707" s="136"/>
      <c r="S707" s="27">
        <v>2019</v>
      </c>
      <c r="T707" s="36" t="s">
        <v>8518</v>
      </c>
      <c r="U707" s="30"/>
      <c r="V707" s="106"/>
      <c r="W707" s="30"/>
      <c r="X707" s="30"/>
      <c r="Y707" s="136"/>
      <c r="Z707" s="136"/>
      <c r="AA707" s="137" t="s">
        <v>63</v>
      </c>
      <c r="AB707" s="39" t="s">
        <v>211</v>
      </c>
      <c r="AC707" s="136"/>
      <c r="AD707" s="136"/>
      <c r="AE707" s="30"/>
      <c r="AF707" s="27" t="s">
        <v>35</v>
      </c>
      <c r="AG707" s="136"/>
      <c r="AH707" s="31"/>
      <c r="AI707" s="31"/>
      <c r="AJ707" s="137" t="s">
        <v>936</v>
      </c>
      <c r="AK707" s="27" t="s">
        <v>74</v>
      </c>
      <c r="AL707" s="136"/>
      <c r="AM707" s="136"/>
      <c r="AN707" s="137">
        <v>1</v>
      </c>
      <c r="AO707" s="136"/>
      <c r="AP707" s="136"/>
    </row>
    <row r="708" spans="1:42" ht="97.5" customHeight="1">
      <c r="A708" s="24">
        <f t="shared" si="0"/>
        <v>707</v>
      </c>
      <c r="B708" s="27" t="s">
        <v>937</v>
      </c>
      <c r="C708" s="27" t="s">
        <v>939</v>
      </c>
      <c r="D708" s="27" t="s">
        <v>938</v>
      </c>
      <c r="E708" s="40" t="s">
        <v>8562</v>
      </c>
      <c r="F708" s="135" t="s">
        <v>940</v>
      </c>
      <c r="G708" s="27" t="s">
        <v>44</v>
      </c>
      <c r="H708" s="27" t="s">
        <v>939</v>
      </c>
      <c r="I708" s="44"/>
      <c r="J708" s="27" t="s">
        <v>941</v>
      </c>
      <c r="K708" s="136"/>
      <c r="L708" s="136"/>
      <c r="M708" s="136"/>
      <c r="N708" s="136"/>
      <c r="O708" s="136"/>
      <c r="P708" s="27" t="s">
        <v>8517</v>
      </c>
      <c r="Q708" s="137" t="s">
        <v>30</v>
      </c>
      <c r="R708" s="136"/>
      <c r="S708" s="27">
        <v>2017</v>
      </c>
      <c r="T708" s="36" t="s">
        <v>8518</v>
      </c>
      <c r="U708" s="30"/>
      <c r="V708" s="106"/>
      <c r="W708" s="30"/>
      <c r="X708" s="30"/>
      <c r="Y708" s="136"/>
      <c r="Z708" s="136"/>
      <c r="AA708" s="137" t="s">
        <v>606</v>
      </c>
      <c r="AB708" s="39" t="s">
        <v>341</v>
      </c>
      <c r="AC708" s="136"/>
      <c r="AD708" s="136"/>
      <c r="AE708" s="30"/>
      <c r="AF708" s="27" t="s">
        <v>417</v>
      </c>
      <c r="AG708" s="136"/>
      <c r="AH708" s="31"/>
      <c r="AI708" s="31"/>
      <c r="AJ708" s="137" t="s">
        <v>943</v>
      </c>
      <c r="AK708" s="27" t="s">
        <v>944</v>
      </c>
      <c r="AL708" s="136"/>
      <c r="AM708" s="136"/>
      <c r="AN708" s="137" t="s">
        <v>30</v>
      </c>
      <c r="AO708" s="136"/>
      <c r="AP708" s="136"/>
    </row>
    <row r="709" spans="1:42" ht="112.5" customHeight="1">
      <c r="A709" s="24">
        <f t="shared" si="0"/>
        <v>708</v>
      </c>
      <c r="B709" s="27" t="s">
        <v>945</v>
      </c>
      <c r="C709" s="27" t="s">
        <v>947</v>
      </c>
      <c r="D709" s="27" t="s">
        <v>946</v>
      </c>
      <c r="E709" s="40" t="s">
        <v>8563</v>
      </c>
      <c r="F709" s="135" t="s">
        <v>948</v>
      </c>
      <c r="G709" s="27" t="s">
        <v>44</v>
      </c>
      <c r="H709" s="27" t="s">
        <v>947</v>
      </c>
      <c r="I709" s="44"/>
      <c r="J709" s="27" t="s">
        <v>949</v>
      </c>
      <c r="K709" s="135" t="s">
        <v>950</v>
      </c>
      <c r="L709" s="137" t="s">
        <v>951</v>
      </c>
      <c r="M709" s="136"/>
      <c r="N709" s="137" t="s">
        <v>952</v>
      </c>
      <c r="O709" s="137" t="s">
        <v>953</v>
      </c>
      <c r="P709" s="137" t="s">
        <v>48</v>
      </c>
      <c r="Q709" s="27" t="s">
        <v>8517</v>
      </c>
      <c r="R709" s="136"/>
      <c r="S709" s="27">
        <v>2016</v>
      </c>
      <c r="T709" s="36" t="s">
        <v>8518</v>
      </c>
      <c r="U709" s="30"/>
      <c r="V709" s="106"/>
      <c r="W709" s="30"/>
      <c r="X709" s="30"/>
      <c r="Y709" s="136"/>
      <c r="Z709" s="136"/>
      <c r="AA709" s="137" t="s">
        <v>954</v>
      </c>
      <c r="AB709" s="39" t="s">
        <v>955</v>
      </c>
      <c r="AC709" s="136"/>
      <c r="AD709" s="136"/>
      <c r="AE709" s="30"/>
      <c r="AF709" s="27" t="s">
        <v>221</v>
      </c>
      <c r="AG709" s="136"/>
      <c r="AH709" s="31"/>
      <c r="AI709" s="31"/>
      <c r="AJ709" s="137" t="s">
        <v>957</v>
      </c>
      <c r="AK709" s="27" t="s">
        <v>223</v>
      </c>
      <c r="AL709" s="136"/>
      <c r="AM709" s="136"/>
      <c r="AN709" s="137">
        <v>1</v>
      </c>
      <c r="AO709" s="136"/>
      <c r="AP709" s="136"/>
    </row>
    <row r="710" spans="1:42" ht="97.5" customHeight="1">
      <c r="A710" s="24">
        <f t="shared" si="0"/>
        <v>709</v>
      </c>
      <c r="B710" s="27" t="s">
        <v>958</v>
      </c>
      <c r="C710" s="27" t="s">
        <v>960</v>
      </c>
      <c r="D710" s="27" t="s">
        <v>961</v>
      </c>
      <c r="E710" s="27" t="s">
        <v>959</v>
      </c>
      <c r="F710" s="135" t="s">
        <v>962</v>
      </c>
      <c r="G710" s="27" t="s">
        <v>27</v>
      </c>
      <c r="H710" s="27" t="s">
        <v>960</v>
      </c>
      <c r="I710" s="44"/>
      <c r="J710" s="27" t="s">
        <v>963</v>
      </c>
      <c r="K710" s="136"/>
      <c r="L710" s="136"/>
      <c r="M710" s="136"/>
      <c r="N710" s="137" t="s">
        <v>964</v>
      </c>
      <c r="O710" s="136"/>
      <c r="P710" s="137" t="s">
        <v>48</v>
      </c>
      <c r="Q710" s="137" t="s">
        <v>48</v>
      </c>
      <c r="R710" s="136"/>
      <c r="S710" s="27">
        <v>2018</v>
      </c>
      <c r="T710" s="36" t="s">
        <v>8518</v>
      </c>
      <c r="U710" s="30"/>
      <c r="V710" s="106"/>
      <c r="W710" s="30"/>
      <c r="X710" s="30"/>
      <c r="Y710" s="136"/>
      <c r="Z710" s="136"/>
      <c r="AA710" s="137" t="s">
        <v>63</v>
      </c>
      <c r="AB710" s="39">
        <v>25000000</v>
      </c>
      <c r="AC710" s="136"/>
      <c r="AD710" s="136"/>
      <c r="AE710" s="30"/>
      <c r="AF710" s="27" t="s">
        <v>35</v>
      </c>
      <c r="AG710" s="136"/>
      <c r="AH710" s="31"/>
      <c r="AI710" s="31"/>
      <c r="AJ710" s="137">
        <v>30000</v>
      </c>
      <c r="AK710" s="27" t="s">
        <v>105</v>
      </c>
      <c r="AL710" s="136"/>
      <c r="AM710" s="136"/>
      <c r="AN710" s="137">
        <v>10</v>
      </c>
      <c r="AO710" s="136"/>
      <c r="AP710" s="136"/>
    </row>
    <row r="711" spans="1:42" ht="97.5" customHeight="1">
      <c r="A711" s="24">
        <f t="shared" si="0"/>
        <v>710</v>
      </c>
      <c r="B711" s="27" t="s">
        <v>972</v>
      </c>
      <c r="C711" s="27" t="s">
        <v>974</v>
      </c>
      <c r="D711" s="27" t="s">
        <v>976</v>
      </c>
      <c r="E711" s="27" t="s">
        <v>973</v>
      </c>
      <c r="F711" s="135" t="s">
        <v>977</v>
      </c>
      <c r="G711" s="27" t="s">
        <v>27</v>
      </c>
      <c r="H711" s="27" t="s">
        <v>974</v>
      </c>
      <c r="I711" s="27" t="s">
        <v>975</v>
      </c>
      <c r="J711" s="27" t="s">
        <v>978</v>
      </c>
      <c r="K711" s="135" t="s">
        <v>979</v>
      </c>
      <c r="L711" s="137" t="s">
        <v>980</v>
      </c>
      <c r="M711" s="135" t="s">
        <v>979</v>
      </c>
      <c r="N711" s="137" t="s">
        <v>102</v>
      </c>
      <c r="O711" s="137" t="s">
        <v>102</v>
      </c>
      <c r="P711" s="137" t="s">
        <v>30</v>
      </c>
      <c r="Q711" s="27" t="s">
        <v>8517</v>
      </c>
      <c r="R711" s="136"/>
      <c r="S711" s="27">
        <v>2017</v>
      </c>
      <c r="T711" s="36" t="s">
        <v>8518</v>
      </c>
      <c r="U711" s="30"/>
      <c r="V711" s="106"/>
      <c r="W711" s="30"/>
      <c r="X711" s="30"/>
      <c r="Y711" s="136"/>
      <c r="Z711" s="136"/>
      <c r="AA711" s="137" t="s">
        <v>63</v>
      </c>
      <c r="AB711" s="39" t="s">
        <v>981</v>
      </c>
      <c r="AC711" s="136"/>
      <c r="AD711" s="136"/>
      <c r="AE711" s="30"/>
      <c r="AF711" s="27" t="s">
        <v>259</v>
      </c>
      <c r="AG711" s="136"/>
      <c r="AH711" s="31"/>
      <c r="AI711" s="31"/>
      <c r="AJ711" s="137" t="s">
        <v>983</v>
      </c>
      <c r="AK711" s="27" t="s">
        <v>105</v>
      </c>
      <c r="AL711" s="136"/>
      <c r="AM711" s="136"/>
      <c r="AN711" s="137" t="s">
        <v>984</v>
      </c>
      <c r="AO711" s="136"/>
      <c r="AP711" s="136"/>
    </row>
    <row r="712" spans="1:42" ht="97.5" customHeight="1">
      <c r="A712" s="24">
        <f t="shared" si="0"/>
        <v>711</v>
      </c>
      <c r="B712" s="27" t="s">
        <v>992</v>
      </c>
      <c r="C712" s="27" t="s">
        <v>994</v>
      </c>
      <c r="D712" s="27" t="s">
        <v>995</v>
      </c>
      <c r="E712" s="27" t="s">
        <v>993</v>
      </c>
      <c r="F712" s="135" t="s">
        <v>996</v>
      </c>
      <c r="G712" s="27" t="s">
        <v>44</v>
      </c>
      <c r="H712" s="27" t="s">
        <v>994</v>
      </c>
      <c r="I712" s="44"/>
      <c r="J712" s="27" t="s">
        <v>997</v>
      </c>
      <c r="K712" s="137" t="s">
        <v>30</v>
      </c>
      <c r="L712" s="137" t="s">
        <v>998</v>
      </c>
      <c r="M712" s="137" t="s">
        <v>999</v>
      </c>
      <c r="N712" s="137" t="s">
        <v>1000</v>
      </c>
      <c r="O712" s="137" t="s">
        <v>999</v>
      </c>
      <c r="P712" s="137" t="s">
        <v>30</v>
      </c>
      <c r="Q712" s="137" t="s">
        <v>48</v>
      </c>
      <c r="R712" s="136"/>
      <c r="S712" s="27">
        <v>2018</v>
      </c>
      <c r="T712" s="36" t="s">
        <v>8518</v>
      </c>
      <c r="U712" s="30"/>
      <c r="V712" s="106"/>
      <c r="W712" s="30"/>
      <c r="X712" s="30"/>
      <c r="Y712" s="136"/>
      <c r="Z712" s="136"/>
      <c r="AA712" s="137" t="s">
        <v>1001</v>
      </c>
      <c r="AB712" s="39" t="s">
        <v>211</v>
      </c>
      <c r="AC712" s="136"/>
      <c r="AD712" s="136"/>
      <c r="AE712" s="30"/>
      <c r="AF712" s="27" t="s">
        <v>221</v>
      </c>
      <c r="AG712" s="136"/>
      <c r="AH712" s="31"/>
      <c r="AI712" s="31"/>
      <c r="AJ712" s="137" t="s">
        <v>1002</v>
      </c>
      <c r="AK712" s="27" t="s">
        <v>152</v>
      </c>
      <c r="AL712" s="136"/>
      <c r="AM712" s="136"/>
      <c r="AN712" s="137" t="s">
        <v>1003</v>
      </c>
      <c r="AO712" s="136"/>
      <c r="AP712" s="136"/>
    </row>
    <row r="713" spans="1:42" ht="97.5" customHeight="1">
      <c r="A713" s="24">
        <f t="shared" si="0"/>
        <v>712</v>
      </c>
      <c r="B713" s="27" t="s">
        <v>1021</v>
      </c>
      <c r="C713" s="27" t="s">
        <v>1023</v>
      </c>
      <c r="D713" s="27" t="s">
        <v>1022</v>
      </c>
      <c r="E713" s="27" t="s">
        <v>11449</v>
      </c>
      <c r="F713" s="135" t="s">
        <v>1024</v>
      </c>
      <c r="G713" s="27" t="s">
        <v>44</v>
      </c>
      <c r="H713" s="27" t="s">
        <v>1023</v>
      </c>
      <c r="I713" s="44"/>
      <c r="J713" s="27" t="s">
        <v>1025</v>
      </c>
      <c r="K713" s="136"/>
      <c r="L713" s="137" t="s">
        <v>1026</v>
      </c>
      <c r="M713" s="136"/>
      <c r="N713" s="137" t="s">
        <v>1027</v>
      </c>
      <c r="O713" s="136"/>
      <c r="P713" s="137" t="s">
        <v>48</v>
      </c>
      <c r="Q713" s="137" t="s">
        <v>48</v>
      </c>
      <c r="R713" s="136"/>
      <c r="S713" s="27">
        <v>2017</v>
      </c>
      <c r="T713" s="36" t="s">
        <v>8518</v>
      </c>
      <c r="U713" s="30"/>
      <c r="V713" s="106"/>
      <c r="W713" s="30"/>
      <c r="X713" s="30"/>
      <c r="Y713" s="136"/>
      <c r="Z713" s="136"/>
      <c r="AA713" s="137" t="s">
        <v>73</v>
      </c>
      <c r="AB713" s="39" t="s">
        <v>1028</v>
      </c>
      <c r="AC713" s="136"/>
      <c r="AD713" s="136"/>
      <c r="AE713" s="30"/>
      <c r="AF713" s="27" t="s">
        <v>35</v>
      </c>
      <c r="AG713" s="136"/>
      <c r="AH713" s="31"/>
      <c r="AI713" s="31"/>
      <c r="AJ713" s="137" t="s">
        <v>1030</v>
      </c>
      <c r="AK713" s="27" t="s">
        <v>1031</v>
      </c>
      <c r="AL713" s="136"/>
      <c r="AM713" s="136"/>
      <c r="AN713" s="137">
        <v>8</v>
      </c>
      <c r="AO713" s="136"/>
      <c r="AP713" s="136"/>
    </row>
    <row r="714" spans="1:42" ht="97.5" customHeight="1">
      <c r="A714" s="24">
        <f t="shared" si="0"/>
        <v>713</v>
      </c>
      <c r="B714" s="27" t="s">
        <v>1032</v>
      </c>
      <c r="C714" s="27" t="s">
        <v>1034</v>
      </c>
      <c r="D714" s="27" t="s">
        <v>1035</v>
      </c>
      <c r="E714" s="27" t="s">
        <v>1033</v>
      </c>
      <c r="F714" s="135" t="s">
        <v>1036</v>
      </c>
      <c r="G714" s="27" t="s">
        <v>27</v>
      </c>
      <c r="H714" s="27" t="s">
        <v>1034</v>
      </c>
      <c r="I714" s="44"/>
      <c r="J714" s="27" t="s">
        <v>1037</v>
      </c>
      <c r="K714" s="136"/>
      <c r="L714" s="136"/>
      <c r="M714" s="136"/>
      <c r="N714" s="136"/>
      <c r="O714" s="136"/>
      <c r="P714" s="137" t="s">
        <v>30</v>
      </c>
      <c r="Q714" s="27" t="s">
        <v>8517</v>
      </c>
      <c r="R714" s="136"/>
      <c r="S714" s="27">
        <v>2019</v>
      </c>
      <c r="T714" s="36" t="s">
        <v>8518</v>
      </c>
      <c r="U714" s="30"/>
      <c r="V714" s="106"/>
      <c r="W714" s="30"/>
      <c r="X714" s="30"/>
      <c r="Y714" s="136"/>
      <c r="Z714" s="136"/>
      <c r="AA714" s="137" t="s">
        <v>1038</v>
      </c>
      <c r="AB714" s="39" t="s">
        <v>280</v>
      </c>
      <c r="AC714" s="136"/>
      <c r="AD714" s="136"/>
      <c r="AE714" s="30"/>
      <c r="AF714" s="27" t="s">
        <v>35</v>
      </c>
      <c r="AG714" s="136"/>
      <c r="AH714" s="31"/>
      <c r="AI714" s="31"/>
      <c r="AJ714" s="137" t="s">
        <v>1039</v>
      </c>
      <c r="AK714" s="27" t="s">
        <v>105</v>
      </c>
      <c r="AL714" s="136"/>
      <c r="AM714" s="136"/>
      <c r="AN714" s="137" t="s">
        <v>55</v>
      </c>
      <c r="AO714" s="136"/>
      <c r="AP714" s="136"/>
    </row>
    <row r="715" spans="1:42" ht="97.5" customHeight="1">
      <c r="A715" s="24">
        <f t="shared" si="0"/>
        <v>714</v>
      </c>
      <c r="B715" s="27" t="s">
        <v>1058</v>
      </c>
      <c r="C715" s="27" t="s">
        <v>1060</v>
      </c>
      <c r="D715" s="27" t="s">
        <v>1062</v>
      </c>
      <c r="E715" s="27" t="s">
        <v>1059</v>
      </c>
      <c r="F715" s="135" t="s">
        <v>1063</v>
      </c>
      <c r="G715" s="27" t="s">
        <v>44</v>
      </c>
      <c r="H715" s="27" t="s">
        <v>1060</v>
      </c>
      <c r="I715" s="27" t="s">
        <v>1061</v>
      </c>
      <c r="J715" s="27" t="s">
        <v>1064</v>
      </c>
      <c r="K715" s="135" t="s">
        <v>1065</v>
      </c>
      <c r="L715" s="137" t="s">
        <v>1066</v>
      </c>
      <c r="M715" s="135" t="s">
        <v>1065</v>
      </c>
      <c r="N715" s="137" t="s">
        <v>1067</v>
      </c>
      <c r="O715" s="137" t="s">
        <v>953</v>
      </c>
      <c r="P715" s="137" t="s">
        <v>30</v>
      </c>
      <c r="Q715" s="137" t="s">
        <v>48</v>
      </c>
      <c r="R715" s="136"/>
      <c r="S715" s="27">
        <v>2014</v>
      </c>
      <c r="T715" s="36" t="s">
        <v>8518</v>
      </c>
      <c r="U715" s="30"/>
      <c r="V715" s="106"/>
      <c r="W715" s="30"/>
      <c r="X715" s="30"/>
      <c r="Y715" s="136"/>
      <c r="Z715" s="136"/>
      <c r="AA715" s="137" t="s">
        <v>1068</v>
      </c>
      <c r="AB715" s="39" t="s">
        <v>1069</v>
      </c>
      <c r="AC715" s="136"/>
      <c r="AD715" s="136"/>
      <c r="AE715" s="30"/>
      <c r="AF715" s="27" t="s">
        <v>221</v>
      </c>
      <c r="AG715" s="136"/>
      <c r="AH715" s="31"/>
      <c r="AI715" s="31"/>
      <c r="AJ715" s="137" t="s">
        <v>1070</v>
      </c>
      <c r="AK715" s="27" t="s">
        <v>1072</v>
      </c>
      <c r="AL715" s="136"/>
      <c r="AM715" s="136"/>
      <c r="AN715" s="137" t="s">
        <v>1071</v>
      </c>
      <c r="AO715" s="136"/>
      <c r="AP715" s="136"/>
    </row>
    <row r="716" spans="1:42" ht="97.5" customHeight="1">
      <c r="A716" s="24">
        <f t="shared" si="0"/>
        <v>715</v>
      </c>
      <c r="B716" s="27" t="s">
        <v>1073</v>
      </c>
      <c r="C716" s="27" t="s">
        <v>1074</v>
      </c>
      <c r="D716" s="27" t="s">
        <v>610</v>
      </c>
      <c r="E716" s="27" t="s">
        <v>8569</v>
      </c>
      <c r="F716" s="135" t="s">
        <v>611</v>
      </c>
      <c r="G716" s="27" t="s">
        <v>44</v>
      </c>
      <c r="H716" s="27" t="s">
        <v>1074</v>
      </c>
      <c r="I716" s="44"/>
      <c r="J716" s="27" t="s">
        <v>1075</v>
      </c>
      <c r="K716" s="136"/>
      <c r="L716" s="137" t="s">
        <v>1076</v>
      </c>
      <c r="M716" s="136"/>
      <c r="N716" s="137" t="s">
        <v>1077</v>
      </c>
      <c r="O716" s="136"/>
      <c r="P716" s="137" t="s">
        <v>48</v>
      </c>
      <c r="Q716" s="137" t="s">
        <v>48</v>
      </c>
      <c r="R716" s="136"/>
      <c r="S716" s="27">
        <v>2015</v>
      </c>
      <c r="T716" s="36" t="s">
        <v>8518</v>
      </c>
      <c r="U716" s="30"/>
      <c r="V716" s="106"/>
      <c r="W716" s="30"/>
      <c r="X716" s="30"/>
      <c r="Y716" s="136"/>
      <c r="Z716" s="136"/>
      <c r="AA716" s="137" t="s">
        <v>63</v>
      </c>
      <c r="AB716" s="39">
        <v>5000</v>
      </c>
      <c r="AC716" s="136"/>
      <c r="AD716" s="136"/>
      <c r="AE716" s="30"/>
      <c r="AF716" s="27" t="s">
        <v>114</v>
      </c>
      <c r="AG716" s="136"/>
      <c r="AH716" s="31"/>
      <c r="AI716" s="31"/>
      <c r="AJ716" s="137" t="s">
        <v>615</v>
      </c>
      <c r="AK716" s="27" t="s">
        <v>95</v>
      </c>
      <c r="AL716" s="136"/>
      <c r="AM716" s="136"/>
      <c r="AN716" s="137">
        <v>3</v>
      </c>
      <c r="AO716" s="136"/>
      <c r="AP716" s="136"/>
    </row>
    <row r="717" spans="1:42" ht="97.5" customHeight="1">
      <c r="A717" s="24">
        <f t="shared" si="0"/>
        <v>716</v>
      </c>
      <c r="B717" s="27" t="s">
        <v>1079</v>
      </c>
      <c r="C717" s="27" t="s">
        <v>1081</v>
      </c>
      <c r="D717" s="27" t="s">
        <v>1082</v>
      </c>
      <c r="E717" s="27" t="s">
        <v>1080</v>
      </c>
      <c r="F717" s="135" t="s">
        <v>1083</v>
      </c>
      <c r="G717" s="27" t="s">
        <v>44</v>
      </c>
      <c r="H717" s="27" t="s">
        <v>1081</v>
      </c>
      <c r="I717" s="44"/>
      <c r="J717" s="27" t="s">
        <v>1084</v>
      </c>
      <c r="K717" s="135" t="s">
        <v>1085</v>
      </c>
      <c r="L717" s="136"/>
      <c r="M717" s="135" t="s">
        <v>1085</v>
      </c>
      <c r="N717" s="136"/>
      <c r="O717" s="136"/>
      <c r="P717" s="137" t="s">
        <v>48</v>
      </c>
      <c r="Q717" s="137" t="s">
        <v>30</v>
      </c>
      <c r="R717" s="136"/>
      <c r="S717" s="27">
        <v>2017</v>
      </c>
      <c r="T717" s="36" t="s">
        <v>8518</v>
      </c>
      <c r="U717" s="30"/>
      <c r="V717" s="106"/>
      <c r="W717" s="30"/>
      <c r="X717" s="30"/>
      <c r="Y717" s="136"/>
      <c r="Z717" s="136"/>
      <c r="AA717" s="137" t="s">
        <v>93</v>
      </c>
      <c r="AB717" s="39" t="s">
        <v>1086</v>
      </c>
      <c r="AC717" s="136"/>
      <c r="AD717" s="136"/>
      <c r="AE717" s="30"/>
      <c r="AF717" s="27" t="s">
        <v>417</v>
      </c>
      <c r="AG717" s="136"/>
      <c r="AH717" s="31"/>
      <c r="AI717" s="31"/>
      <c r="AJ717" s="137" t="s">
        <v>1088</v>
      </c>
      <c r="AK717" s="27" t="s">
        <v>295</v>
      </c>
      <c r="AL717" s="136"/>
      <c r="AM717" s="136"/>
      <c r="AN717" s="137" t="s">
        <v>1089</v>
      </c>
      <c r="AO717" s="136"/>
      <c r="AP717" s="136"/>
    </row>
    <row r="718" spans="1:42" ht="97.5" customHeight="1">
      <c r="A718" s="24">
        <f t="shared" si="0"/>
        <v>717</v>
      </c>
      <c r="B718" s="27" t="s">
        <v>1090</v>
      </c>
      <c r="C718" s="27" t="s">
        <v>11450</v>
      </c>
      <c r="D718" s="27" t="s">
        <v>1093</v>
      </c>
      <c r="E718" s="27" t="s">
        <v>1091</v>
      </c>
      <c r="F718" s="135" t="s">
        <v>1094</v>
      </c>
      <c r="G718" s="27" t="s">
        <v>27</v>
      </c>
      <c r="H718" s="27" t="s">
        <v>11450</v>
      </c>
      <c r="I718" s="44"/>
      <c r="J718" s="27" t="s">
        <v>1095</v>
      </c>
      <c r="K718" s="137">
        <v>9120411011579</v>
      </c>
      <c r="L718" s="136"/>
      <c r="M718" s="136"/>
      <c r="N718" s="136"/>
      <c r="O718" s="136"/>
      <c r="P718" s="137" t="s">
        <v>30</v>
      </c>
      <c r="Q718" s="27" t="s">
        <v>8517</v>
      </c>
      <c r="R718" s="136"/>
      <c r="S718" s="27">
        <v>2014</v>
      </c>
      <c r="T718" s="36" t="s">
        <v>8518</v>
      </c>
      <c r="U718" s="30"/>
      <c r="V718" s="106"/>
      <c r="W718" s="30"/>
      <c r="X718" s="30"/>
      <c r="Y718" s="136"/>
      <c r="Z718" s="136"/>
      <c r="AA718" s="137" t="s">
        <v>1096</v>
      </c>
      <c r="AB718" s="39">
        <v>100000000</v>
      </c>
      <c r="AC718" s="136"/>
      <c r="AD718" s="136"/>
      <c r="AE718" s="30"/>
      <c r="AF718" s="27" t="s">
        <v>35</v>
      </c>
      <c r="AG718" s="136"/>
      <c r="AH718" s="31"/>
      <c r="AI718" s="31"/>
      <c r="AJ718" s="137" t="s">
        <v>1097</v>
      </c>
      <c r="AK718" s="27" t="s">
        <v>1098</v>
      </c>
      <c r="AL718" s="136"/>
      <c r="AM718" s="136"/>
      <c r="AN718" s="137">
        <v>15</v>
      </c>
      <c r="AO718" s="136"/>
      <c r="AP718" s="136"/>
    </row>
    <row r="719" spans="1:42" ht="97.5" customHeight="1">
      <c r="A719" s="24">
        <f t="shared" si="0"/>
        <v>718</v>
      </c>
      <c r="B719" s="27" t="s">
        <v>1116</v>
      </c>
      <c r="C719" s="27" t="s">
        <v>1118</v>
      </c>
      <c r="D719" s="27" t="s">
        <v>1119</v>
      </c>
      <c r="E719" s="27" t="s">
        <v>1117</v>
      </c>
      <c r="F719" s="135" t="s">
        <v>1120</v>
      </c>
      <c r="G719" s="27" t="s">
        <v>27</v>
      </c>
      <c r="H719" s="27" t="s">
        <v>1118</v>
      </c>
      <c r="I719" s="44"/>
      <c r="J719" s="27" t="s">
        <v>1121</v>
      </c>
      <c r="K719" s="136"/>
      <c r="L719" s="136"/>
      <c r="M719" s="136"/>
      <c r="N719" s="137" t="s">
        <v>1122</v>
      </c>
      <c r="O719" s="136"/>
      <c r="P719" s="137" t="s">
        <v>48</v>
      </c>
      <c r="Q719" s="137" t="s">
        <v>48</v>
      </c>
      <c r="R719" s="136"/>
      <c r="S719" s="27">
        <v>2020</v>
      </c>
      <c r="T719" s="36" t="s">
        <v>8518</v>
      </c>
      <c r="U719" s="30"/>
      <c r="V719" s="106"/>
      <c r="W719" s="30"/>
      <c r="X719" s="30"/>
      <c r="Y719" s="136"/>
      <c r="Z719" s="136"/>
      <c r="AA719" s="137" t="s">
        <v>1123</v>
      </c>
      <c r="AB719" s="39" t="s">
        <v>1124</v>
      </c>
      <c r="AC719" s="136"/>
      <c r="AD719" s="136"/>
      <c r="AE719" s="30"/>
      <c r="AF719" s="27" t="s">
        <v>114</v>
      </c>
      <c r="AG719" s="136"/>
      <c r="AH719" s="31"/>
      <c r="AI719" s="31"/>
      <c r="AJ719" s="137" t="s">
        <v>1126</v>
      </c>
      <c r="AK719" s="27" t="s">
        <v>37</v>
      </c>
      <c r="AL719" s="136"/>
      <c r="AM719" s="136"/>
      <c r="AN719" s="137">
        <v>2</v>
      </c>
      <c r="AO719" s="136"/>
      <c r="AP719" s="136"/>
    </row>
    <row r="720" spans="1:42" ht="97.5" customHeight="1">
      <c r="A720" s="24">
        <f t="shared" si="0"/>
        <v>719</v>
      </c>
      <c r="B720" s="27" t="s">
        <v>1127</v>
      </c>
      <c r="C720" s="27" t="s">
        <v>1129</v>
      </c>
      <c r="D720" s="27" t="s">
        <v>1131</v>
      </c>
      <c r="E720" s="27" t="s">
        <v>1128</v>
      </c>
      <c r="F720" s="135" t="s">
        <v>1132</v>
      </c>
      <c r="G720" s="27" t="s">
        <v>44</v>
      </c>
      <c r="H720" s="27" t="s">
        <v>1129</v>
      </c>
      <c r="I720" s="27" t="s">
        <v>1130</v>
      </c>
      <c r="J720" s="27" t="s">
        <v>1133</v>
      </c>
      <c r="K720" s="136"/>
      <c r="L720" s="136"/>
      <c r="M720" s="136"/>
      <c r="N720" s="136"/>
      <c r="O720" s="136"/>
      <c r="P720" s="137" t="s">
        <v>48</v>
      </c>
      <c r="Q720" s="137" t="s">
        <v>30</v>
      </c>
      <c r="R720" s="136"/>
      <c r="S720" s="27">
        <v>2017</v>
      </c>
      <c r="T720" s="36" t="s">
        <v>8518</v>
      </c>
      <c r="U720" s="30"/>
      <c r="V720" s="106"/>
      <c r="W720" s="30"/>
      <c r="X720" s="30"/>
      <c r="Y720" s="136"/>
      <c r="Z720" s="136"/>
      <c r="AA720" s="137" t="s">
        <v>1134</v>
      </c>
      <c r="AB720" s="39">
        <v>3000000</v>
      </c>
      <c r="AC720" s="136"/>
      <c r="AD720" s="136"/>
      <c r="AE720" s="30"/>
      <c r="AF720" s="27" t="s">
        <v>170</v>
      </c>
      <c r="AG720" s="136"/>
      <c r="AH720" s="31"/>
      <c r="AI720" s="31"/>
      <c r="AJ720" s="137" t="s">
        <v>1136</v>
      </c>
      <c r="AK720" s="27" t="s">
        <v>1137</v>
      </c>
      <c r="AL720" s="136"/>
      <c r="AM720" s="136"/>
      <c r="AN720" s="137" t="s">
        <v>30</v>
      </c>
      <c r="AO720" s="136"/>
      <c r="AP720" s="136"/>
    </row>
    <row r="721" spans="1:42" ht="97.5" customHeight="1">
      <c r="A721" s="24">
        <f t="shared" si="0"/>
        <v>720</v>
      </c>
      <c r="B721" s="27" t="s">
        <v>1138</v>
      </c>
      <c r="C721" s="27" t="s">
        <v>1140</v>
      </c>
      <c r="D721" s="27" t="s">
        <v>1142</v>
      </c>
      <c r="E721" s="27" t="s">
        <v>1139</v>
      </c>
      <c r="F721" s="135" t="s">
        <v>1143</v>
      </c>
      <c r="G721" s="27" t="s">
        <v>44</v>
      </c>
      <c r="H721" s="27" t="s">
        <v>1140</v>
      </c>
      <c r="I721" s="27" t="s">
        <v>1141</v>
      </c>
      <c r="J721" s="27" t="s">
        <v>1144</v>
      </c>
      <c r="K721" s="137" t="s">
        <v>1145</v>
      </c>
      <c r="L721" s="137" t="s">
        <v>102</v>
      </c>
      <c r="M721" s="137" t="s">
        <v>1145</v>
      </c>
      <c r="N721" s="137" t="s">
        <v>102</v>
      </c>
      <c r="O721" s="137" t="s">
        <v>102</v>
      </c>
      <c r="P721" s="27" t="s">
        <v>8517</v>
      </c>
      <c r="Q721" s="137" t="s">
        <v>30</v>
      </c>
      <c r="R721" s="136"/>
      <c r="S721" s="27">
        <v>2020</v>
      </c>
      <c r="T721" s="36" t="s">
        <v>8518</v>
      </c>
      <c r="U721" s="30"/>
      <c r="V721" s="106"/>
      <c r="W721" s="30"/>
      <c r="X721" s="30"/>
      <c r="Y721" s="136"/>
      <c r="Z721" s="136"/>
      <c r="AA721" s="137" t="s">
        <v>1146</v>
      </c>
      <c r="AB721" s="39" t="s">
        <v>460</v>
      </c>
      <c r="AC721" s="136"/>
      <c r="AD721" s="136"/>
      <c r="AE721" s="30"/>
      <c r="AF721" s="27" t="s">
        <v>417</v>
      </c>
      <c r="AG721" s="136"/>
      <c r="AH721" s="31"/>
      <c r="AI721" s="31"/>
      <c r="AJ721" s="137" t="s">
        <v>1148</v>
      </c>
      <c r="AK721" s="27" t="s">
        <v>1149</v>
      </c>
      <c r="AL721" s="136"/>
      <c r="AM721" s="136"/>
      <c r="AN721" s="137">
        <v>2</v>
      </c>
      <c r="AO721" s="136"/>
      <c r="AP721" s="136"/>
    </row>
    <row r="722" spans="1:42" ht="97.5" customHeight="1">
      <c r="A722" s="24">
        <f t="shared" si="0"/>
        <v>721</v>
      </c>
      <c r="B722" s="27" t="s">
        <v>1150</v>
      </c>
      <c r="C722" s="27" t="s">
        <v>1152</v>
      </c>
      <c r="D722" s="27" t="s">
        <v>1153</v>
      </c>
      <c r="E722" s="27" t="s">
        <v>1151</v>
      </c>
      <c r="F722" s="135" t="s">
        <v>1154</v>
      </c>
      <c r="G722" s="27" t="s">
        <v>44</v>
      </c>
      <c r="H722" s="27" t="s">
        <v>1152</v>
      </c>
      <c r="I722" s="44"/>
      <c r="J722" s="27" t="s">
        <v>1155</v>
      </c>
      <c r="K722" s="136"/>
      <c r="L722" s="136"/>
      <c r="M722" s="136"/>
      <c r="N722" s="136"/>
      <c r="O722" s="136"/>
      <c r="P722" s="137" t="s">
        <v>30</v>
      </c>
      <c r="Q722" s="27" t="s">
        <v>8517</v>
      </c>
      <c r="R722" s="136"/>
      <c r="S722" s="27">
        <v>2017</v>
      </c>
      <c r="T722" s="36" t="s">
        <v>8518</v>
      </c>
      <c r="U722" s="30"/>
      <c r="V722" s="106"/>
      <c r="W722" s="30"/>
      <c r="X722" s="30"/>
      <c r="Y722" s="136"/>
      <c r="Z722" s="136"/>
      <c r="AA722" s="137" t="s">
        <v>73</v>
      </c>
      <c r="AB722" s="39" t="s">
        <v>1156</v>
      </c>
      <c r="AC722" s="136"/>
      <c r="AD722" s="136"/>
      <c r="AE722" s="30"/>
      <c r="AF722" s="27" t="s">
        <v>221</v>
      </c>
      <c r="AG722" s="136"/>
      <c r="AH722" s="31"/>
      <c r="AI722" s="31"/>
      <c r="AJ722" s="137">
        <v>3000</v>
      </c>
      <c r="AK722" s="27" t="s">
        <v>1157</v>
      </c>
      <c r="AL722" s="136"/>
      <c r="AM722" s="136"/>
      <c r="AN722" s="137">
        <v>3</v>
      </c>
      <c r="AO722" s="136"/>
      <c r="AP722" s="136"/>
    </row>
    <row r="723" spans="1:42" ht="97.5" customHeight="1">
      <c r="A723" s="24">
        <f t="shared" si="0"/>
        <v>722</v>
      </c>
      <c r="B723" s="27" t="s">
        <v>1158</v>
      </c>
      <c r="C723" s="27" t="s">
        <v>1160</v>
      </c>
      <c r="D723" s="27" t="s">
        <v>1162</v>
      </c>
      <c r="E723" s="27" t="s">
        <v>1159</v>
      </c>
      <c r="F723" s="135" t="s">
        <v>1163</v>
      </c>
      <c r="G723" s="27" t="s">
        <v>44</v>
      </c>
      <c r="H723" s="27" t="s">
        <v>1160</v>
      </c>
      <c r="I723" s="27" t="s">
        <v>1161</v>
      </c>
      <c r="J723" s="27" t="s">
        <v>1164</v>
      </c>
      <c r="K723" s="136"/>
      <c r="L723" s="136"/>
      <c r="M723" s="136"/>
      <c r="N723" s="137" t="s">
        <v>1165</v>
      </c>
      <c r="O723" s="136"/>
      <c r="P723" s="137" t="s">
        <v>48</v>
      </c>
      <c r="Q723" s="137" t="s">
        <v>30</v>
      </c>
      <c r="R723" s="136"/>
      <c r="S723" s="27">
        <v>2017</v>
      </c>
      <c r="T723" s="36" t="s">
        <v>8518</v>
      </c>
      <c r="U723" s="30"/>
      <c r="V723" s="106"/>
      <c r="W723" s="30"/>
      <c r="X723" s="30"/>
      <c r="Y723" s="136"/>
      <c r="Z723" s="136"/>
      <c r="AA723" s="137" t="s">
        <v>73</v>
      </c>
      <c r="AB723" s="39">
        <v>50000000</v>
      </c>
      <c r="AC723" s="136"/>
      <c r="AD723" s="136"/>
      <c r="AE723" s="30"/>
      <c r="AF723" s="27" t="s">
        <v>141</v>
      </c>
      <c r="AG723" s="136"/>
      <c r="AH723" s="31"/>
      <c r="AI723" s="31"/>
      <c r="AJ723" s="137" t="s">
        <v>1167</v>
      </c>
      <c r="AK723" s="27" t="s">
        <v>1168</v>
      </c>
      <c r="AL723" s="136"/>
      <c r="AM723" s="136"/>
      <c r="AN723" s="137">
        <v>6</v>
      </c>
      <c r="AO723" s="136"/>
      <c r="AP723" s="136"/>
    </row>
    <row r="724" spans="1:42" ht="97.5" customHeight="1">
      <c r="A724" s="24">
        <f t="shared" si="0"/>
        <v>723</v>
      </c>
      <c r="B724" s="27" t="s">
        <v>832</v>
      </c>
      <c r="C724" s="27" t="s">
        <v>834</v>
      </c>
      <c r="D724" s="27" t="s">
        <v>835</v>
      </c>
      <c r="E724" s="27" t="s">
        <v>833</v>
      </c>
      <c r="F724" s="135" t="s">
        <v>836</v>
      </c>
      <c r="G724" s="27" t="s">
        <v>44</v>
      </c>
      <c r="H724" s="27" t="s">
        <v>834</v>
      </c>
      <c r="I724" s="44"/>
      <c r="J724" s="27" t="s">
        <v>837</v>
      </c>
      <c r="K724" s="137">
        <v>9120508800374</v>
      </c>
      <c r="L724" s="137" t="s">
        <v>838</v>
      </c>
      <c r="M724" s="137">
        <v>9120508800374</v>
      </c>
      <c r="N724" s="136"/>
      <c r="O724" s="136"/>
      <c r="P724" s="137" t="s">
        <v>30</v>
      </c>
      <c r="Q724" s="27" t="s">
        <v>8517</v>
      </c>
      <c r="R724" s="136"/>
      <c r="S724" s="27">
        <v>2018</v>
      </c>
      <c r="T724" s="36" t="s">
        <v>8518</v>
      </c>
      <c r="U724" s="30"/>
      <c r="V724" s="106"/>
      <c r="W724" s="30"/>
      <c r="X724" s="30"/>
      <c r="Y724" s="136"/>
      <c r="Z724" s="136"/>
      <c r="AA724" s="137" t="s">
        <v>839</v>
      </c>
      <c r="AB724" s="39" t="s">
        <v>840</v>
      </c>
      <c r="AC724" s="136"/>
      <c r="AD724" s="136"/>
      <c r="AE724" s="30"/>
      <c r="AF724" s="27" t="s">
        <v>35</v>
      </c>
      <c r="AG724" s="136"/>
      <c r="AH724" s="31"/>
      <c r="AI724" s="31"/>
      <c r="AJ724" s="137" t="s">
        <v>842</v>
      </c>
      <c r="AK724" s="27" t="s">
        <v>843</v>
      </c>
      <c r="AL724" s="136"/>
      <c r="AM724" s="136"/>
      <c r="AN724" s="137">
        <v>3</v>
      </c>
      <c r="AO724" s="136"/>
      <c r="AP724" s="136"/>
    </row>
    <row r="725" spans="1:42" ht="97.5" customHeight="1">
      <c r="A725" s="24">
        <f t="shared" si="0"/>
        <v>724</v>
      </c>
      <c r="B725" s="27" t="s">
        <v>1190</v>
      </c>
      <c r="C725" s="27" t="s">
        <v>1191</v>
      </c>
      <c r="D725" s="27" t="s">
        <v>1173</v>
      </c>
      <c r="E725" s="40" t="s">
        <v>1170</v>
      </c>
      <c r="F725" s="135" t="s">
        <v>1174</v>
      </c>
      <c r="G725" s="27" t="s">
        <v>44</v>
      </c>
      <c r="H725" s="27" t="s">
        <v>1191</v>
      </c>
      <c r="I725" s="27" t="s">
        <v>1192</v>
      </c>
      <c r="J725" s="27" t="s">
        <v>1193</v>
      </c>
      <c r="K725" s="136"/>
      <c r="L725" s="137" t="s">
        <v>1176</v>
      </c>
      <c r="M725" s="136"/>
      <c r="N725" s="137" t="s">
        <v>1177</v>
      </c>
      <c r="O725" s="136"/>
      <c r="P725" s="137" t="s">
        <v>48</v>
      </c>
      <c r="Q725" s="137" t="s">
        <v>30</v>
      </c>
      <c r="R725" s="136"/>
      <c r="S725" s="27">
        <v>2018</v>
      </c>
      <c r="T725" s="36" t="s">
        <v>8518</v>
      </c>
      <c r="U725" s="30"/>
      <c r="V725" s="106"/>
      <c r="W725" s="30"/>
      <c r="X725" s="30"/>
      <c r="Y725" s="136"/>
      <c r="Z725" s="136"/>
      <c r="AA725" s="137" t="s">
        <v>73</v>
      </c>
      <c r="AB725" s="39" t="s">
        <v>161</v>
      </c>
      <c r="AC725" s="136"/>
      <c r="AD725" s="136"/>
      <c r="AE725" s="30"/>
      <c r="AF725" s="27" t="s">
        <v>221</v>
      </c>
      <c r="AG725" s="136"/>
      <c r="AH725" s="31"/>
      <c r="AI725" s="31"/>
      <c r="AJ725" s="137">
        <v>500</v>
      </c>
      <c r="AK725" s="27" t="s">
        <v>82</v>
      </c>
      <c r="AL725" s="136"/>
      <c r="AM725" s="136"/>
      <c r="AN725" s="137">
        <v>2</v>
      </c>
      <c r="AO725" s="136"/>
      <c r="AP725" s="136"/>
    </row>
    <row r="726" spans="1:42" ht="97.5" customHeight="1">
      <c r="A726" s="24">
        <f t="shared" si="0"/>
        <v>725</v>
      </c>
      <c r="B726" s="27" t="s">
        <v>1194</v>
      </c>
      <c r="C726" s="27" t="s">
        <v>1196</v>
      </c>
      <c r="D726" s="27" t="s">
        <v>1197</v>
      </c>
      <c r="E726" s="27" t="s">
        <v>1195</v>
      </c>
      <c r="F726" s="135" t="s">
        <v>1198</v>
      </c>
      <c r="G726" s="27" t="s">
        <v>27</v>
      </c>
      <c r="H726" s="27" t="s">
        <v>1196</v>
      </c>
      <c r="I726" s="44"/>
      <c r="J726" s="27" t="s">
        <v>1199</v>
      </c>
      <c r="K726" s="136"/>
      <c r="L726" s="137" t="s">
        <v>1200</v>
      </c>
      <c r="M726" s="136"/>
      <c r="N726" s="136"/>
      <c r="O726" s="136"/>
      <c r="P726" s="137" t="s">
        <v>48</v>
      </c>
      <c r="Q726" s="137" t="s">
        <v>30</v>
      </c>
      <c r="R726" s="136"/>
      <c r="S726" s="27">
        <v>2020</v>
      </c>
      <c r="T726" s="36" t="s">
        <v>8518</v>
      </c>
      <c r="U726" s="30"/>
      <c r="V726" s="106"/>
      <c r="W726" s="30"/>
      <c r="X726" s="30"/>
      <c r="Y726" s="136"/>
      <c r="Z726" s="136"/>
      <c r="AA726" s="137" t="s">
        <v>73</v>
      </c>
      <c r="AB726" s="39" t="s">
        <v>151</v>
      </c>
      <c r="AC726" s="136"/>
      <c r="AD726" s="136"/>
      <c r="AE726" s="30"/>
      <c r="AF726" s="27" t="s">
        <v>114</v>
      </c>
      <c r="AG726" s="136"/>
      <c r="AH726" s="31"/>
      <c r="AI726" s="31"/>
      <c r="AJ726" s="137" t="s">
        <v>1202</v>
      </c>
      <c r="AK726" s="27" t="s">
        <v>1203</v>
      </c>
      <c r="AL726" s="136"/>
      <c r="AM726" s="136"/>
      <c r="AN726" s="137">
        <v>2</v>
      </c>
      <c r="AO726" s="136"/>
      <c r="AP726" s="136"/>
    </row>
    <row r="727" spans="1:42" ht="97.5" customHeight="1">
      <c r="A727" s="24">
        <f t="shared" si="0"/>
        <v>726</v>
      </c>
      <c r="B727" s="27" t="s">
        <v>1204</v>
      </c>
      <c r="C727" s="27" t="s">
        <v>1206</v>
      </c>
      <c r="D727" s="27" t="s">
        <v>1208</v>
      </c>
      <c r="E727" s="27" t="s">
        <v>1205</v>
      </c>
      <c r="F727" s="135" t="s">
        <v>1209</v>
      </c>
      <c r="G727" s="27" t="s">
        <v>44</v>
      </c>
      <c r="H727" s="27" t="s">
        <v>1206</v>
      </c>
      <c r="I727" s="27" t="s">
        <v>1207</v>
      </c>
      <c r="J727" s="27" t="s">
        <v>1210</v>
      </c>
      <c r="K727" s="136"/>
      <c r="L727" s="137" t="s">
        <v>1211</v>
      </c>
      <c r="M727" s="136"/>
      <c r="N727" s="136"/>
      <c r="O727" s="136"/>
      <c r="P727" s="137" t="s">
        <v>48</v>
      </c>
      <c r="Q727" s="137" t="s">
        <v>30</v>
      </c>
      <c r="R727" s="136"/>
      <c r="S727" s="27">
        <v>2017</v>
      </c>
      <c r="T727" s="36" t="s">
        <v>8518</v>
      </c>
      <c r="U727" s="30"/>
      <c r="V727" s="106"/>
      <c r="W727" s="30"/>
      <c r="X727" s="30"/>
      <c r="Y727" s="136"/>
      <c r="Z727" s="136"/>
      <c r="AA727" s="137" t="s">
        <v>291</v>
      </c>
      <c r="AB727" s="39" t="s">
        <v>280</v>
      </c>
      <c r="AC727" s="136"/>
      <c r="AD727" s="136"/>
      <c r="AE727" s="30"/>
      <c r="AF727" s="27" t="s">
        <v>417</v>
      </c>
      <c r="AG727" s="136"/>
      <c r="AH727" s="31"/>
      <c r="AI727" s="31"/>
      <c r="AJ727" s="137" t="s">
        <v>1213</v>
      </c>
      <c r="AK727" s="27" t="s">
        <v>66</v>
      </c>
      <c r="AL727" s="136"/>
      <c r="AM727" s="136"/>
      <c r="AN727" s="137">
        <v>0</v>
      </c>
      <c r="AO727" s="136"/>
      <c r="AP727" s="136"/>
    </row>
    <row r="728" spans="1:42" ht="97.5" customHeight="1">
      <c r="A728" s="24">
        <f t="shared" si="0"/>
        <v>727</v>
      </c>
      <c r="B728" s="27" t="s">
        <v>1214</v>
      </c>
      <c r="C728" s="27" t="s">
        <v>1216</v>
      </c>
      <c r="D728" s="27" t="s">
        <v>1218</v>
      </c>
      <c r="E728" s="27" t="s">
        <v>1215</v>
      </c>
      <c r="F728" s="135" t="s">
        <v>1219</v>
      </c>
      <c r="G728" s="27" t="s">
        <v>44</v>
      </c>
      <c r="H728" s="27" t="s">
        <v>1216</v>
      </c>
      <c r="I728" s="27" t="s">
        <v>1217</v>
      </c>
      <c r="J728" s="27" t="s">
        <v>1220</v>
      </c>
      <c r="K728" s="137">
        <v>1213000122815</v>
      </c>
      <c r="L728" s="137" t="s">
        <v>102</v>
      </c>
      <c r="M728" s="137">
        <v>21022</v>
      </c>
      <c r="N728" s="137" t="s">
        <v>102</v>
      </c>
      <c r="O728" s="137" t="s">
        <v>102</v>
      </c>
      <c r="P728" s="137" t="s">
        <v>30</v>
      </c>
      <c r="Q728" s="137" t="s">
        <v>48</v>
      </c>
      <c r="R728" s="136"/>
      <c r="S728" s="27">
        <v>2017</v>
      </c>
      <c r="T728" s="36" t="s">
        <v>8518</v>
      </c>
      <c r="U728" s="30"/>
      <c r="V728" s="106"/>
      <c r="W728" s="30"/>
      <c r="X728" s="30"/>
      <c r="Y728" s="136"/>
      <c r="Z728" s="136"/>
      <c r="AA728" s="137" t="s">
        <v>73</v>
      </c>
      <c r="AB728" s="39" t="s">
        <v>1221</v>
      </c>
      <c r="AC728" s="136"/>
      <c r="AD728" s="136"/>
      <c r="AE728" s="30"/>
      <c r="AF728" s="27" t="s">
        <v>114</v>
      </c>
      <c r="AG728" s="136"/>
      <c r="AH728" s="31"/>
      <c r="AI728" s="31"/>
      <c r="AJ728" s="137" t="s">
        <v>1222</v>
      </c>
      <c r="AK728" s="27" t="s">
        <v>400</v>
      </c>
      <c r="AL728" s="136"/>
      <c r="AM728" s="136"/>
      <c r="AN728" s="137">
        <v>2</v>
      </c>
      <c r="AO728" s="136"/>
      <c r="AP728" s="136"/>
    </row>
    <row r="729" spans="1:42" ht="97.5" customHeight="1">
      <c r="A729" s="24">
        <f t="shared" si="0"/>
        <v>728</v>
      </c>
      <c r="B729" s="27" t="s">
        <v>1236</v>
      </c>
      <c r="C729" s="27" t="s">
        <v>1238</v>
      </c>
      <c r="D729" s="27" t="s">
        <v>1237</v>
      </c>
      <c r="E729" s="40" t="s">
        <v>8576</v>
      </c>
      <c r="F729" s="135" t="s">
        <v>1239</v>
      </c>
      <c r="G729" s="27" t="s">
        <v>27</v>
      </c>
      <c r="H729" s="27" t="s">
        <v>1238</v>
      </c>
      <c r="I729" s="44"/>
      <c r="J729" s="27" t="s">
        <v>8577</v>
      </c>
      <c r="K729" s="135" t="s">
        <v>1241</v>
      </c>
      <c r="L729" s="137" t="s">
        <v>1242</v>
      </c>
      <c r="M729" s="136"/>
      <c r="N729" s="136"/>
      <c r="O729" s="136"/>
      <c r="P729" s="137" t="s">
        <v>30</v>
      </c>
      <c r="Q729" s="27" t="s">
        <v>8517</v>
      </c>
      <c r="R729" s="136"/>
      <c r="S729" s="27">
        <v>2020</v>
      </c>
      <c r="T729" s="36" t="s">
        <v>8518</v>
      </c>
      <c r="U729" s="30"/>
      <c r="V729" s="106"/>
      <c r="W729" s="30"/>
      <c r="X729" s="30"/>
      <c r="Y729" s="136"/>
      <c r="Z729" s="136"/>
      <c r="AA729" s="137" t="s">
        <v>546</v>
      </c>
      <c r="AB729" s="39" t="s">
        <v>1243</v>
      </c>
      <c r="AC729" s="136"/>
      <c r="AD729" s="136"/>
      <c r="AE729" s="30"/>
      <c r="AF729" s="27" t="s">
        <v>259</v>
      </c>
      <c r="AG729" s="136"/>
      <c r="AH729" s="31"/>
      <c r="AI729" s="31"/>
      <c r="AJ729" s="137" t="s">
        <v>1245</v>
      </c>
      <c r="AK729" s="27" t="s">
        <v>82</v>
      </c>
      <c r="AL729" s="136"/>
      <c r="AM729" s="136"/>
      <c r="AN729" s="137" t="s">
        <v>1246</v>
      </c>
      <c r="AO729" s="136"/>
      <c r="AP729" s="136"/>
    </row>
    <row r="730" spans="1:42" ht="97.5" customHeight="1">
      <c r="A730" s="24">
        <f t="shared" si="0"/>
        <v>729</v>
      </c>
      <c r="B730" s="27" t="s">
        <v>1247</v>
      </c>
      <c r="C730" s="27" t="s">
        <v>1249</v>
      </c>
      <c r="D730" s="27" t="s">
        <v>1250</v>
      </c>
      <c r="E730" s="27" t="s">
        <v>1248</v>
      </c>
      <c r="F730" s="135" t="s">
        <v>1251</v>
      </c>
      <c r="G730" s="27" t="s">
        <v>44</v>
      </c>
      <c r="H730" s="27" t="s">
        <v>1249</v>
      </c>
      <c r="I730" s="44"/>
      <c r="J730" s="27" t="s">
        <v>1252</v>
      </c>
      <c r="K730" s="136"/>
      <c r="L730" s="137" t="s">
        <v>1253</v>
      </c>
      <c r="M730" s="136"/>
      <c r="N730" s="136"/>
      <c r="O730" s="136"/>
      <c r="P730" s="27" t="s">
        <v>8517</v>
      </c>
      <c r="Q730" s="137" t="s">
        <v>30</v>
      </c>
      <c r="R730" s="136"/>
      <c r="S730" s="27">
        <v>2017</v>
      </c>
      <c r="T730" s="36" t="s">
        <v>8518</v>
      </c>
      <c r="U730" s="30"/>
      <c r="V730" s="106"/>
      <c r="W730" s="30"/>
      <c r="X730" s="30"/>
      <c r="Y730" s="136"/>
      <c r="Z730" s="136"/>
      <c r="AA730" s="137" t="s">
        <v>546</v>
      </c>
      <c r="AB730" s="39" t="s">
        <v>1254</v>
      </c>
      <c r="AC730" s="136"/>
      <c r="AD730" s="136"/>
      <c r="AE730" s="30"/>
      <c r="AF730" s="27" t="s">
        <v>417</v>
      </c>
      <c r="AG730" s="136"/>
      <c r="AH730" s="31"/>
      <c r="AI730" s="31"/>
      <c r="AJ730" s="137" t="s">
        <v>1255</v>
      </c>
      <c r="AK730" s="27" t="s">
        <v>295</v>
      </c>
      <c r="AL730" s="136"/>
      <c r="AM730" s="136"/>
      <c r="AN730" s="137">
        <v>1</v>
      </c>
      <c r="AO730" s="136"/>
      <c r="AP730" s="136"/>
    </row>
    <row r="731" spans="1:42" ht="97.5" customHeight="1">
      <c r="A731" s="24">
        <f t="shared" si="0"/>
        <v>730</v>
      </c>
      <c r="B731" s="27" t="s">
        <v>1256</v>
      </c>
      <c r="C731" s="27" t="s">
        <v>1258</v>
      </c>
      <c r="D731" s="27" t="s">
        <v>1259</v>
      </c>
      <c r="E731" s="27" t="s">
        <v>1257</v>
      </c>
      <c r="F731" s="135" t="s">
        <v>1260</v>
      </c>
      <c r="G731" s="27" t="s">
        <v>27</v>
      </c>
      <c r="H731" s="27" t="s">
        <v>1258</v>
      </c>
      <c r="I731" s="44"/>
      <c r="J731" s="27" t="s">
        <v>1261</v>
      </c>
      <c r="K731" s="136"/>
      <c r="L731" s="136"/>
      <c r="M731" s="136"/>
      <c r="N731" s="136"/>
      <c r="O731" s="136"/>
      <c r="P731" s="137" t="s">
        <v>30</v>
      </c>
      <c r="Q731" s="27" t="s">
        <v>8517</v>
      </c>
      <c r="R731" s="136"/>
      <c r="S731" s="27">
        <v>2016</v>
      </c>
      <c r="T731" s="36" t="s">
        <v>8518</v>
      </c>
      <c r="U731" s="30"/>
      <c r="V731" s="106"/>
      <c r="W731" s="30"/>
      <c r="X731" s="30"/>
      <c r="Y731" s="136"/>
      <c r="Z731" s="136"/>
      <c r="AA731" s="137" t="s">
        <v>210</v>
      </c>
      <c r="AB731" s="39">
        <v>1000000</v>
      </c>
      <c r="AC731" s="136"/>
      <c r="AD731" s="136"/>
      <c r="AE731" s="30"/>
      <c r="AF731" s="27" t="s">
        <v>114</v>
      </c>
      <c r="AG731" s="136"/>
      <c r="AH731" s="31"/>
      <c r="AI731" s="31"/>
      <c r="AJ731" s="137">
        <v>500</v>
      </c>
      <c r="AK731" s="27" t="s">
        <v>1262</v>
      </c>
      <c r="AL731" s="136"/>
      <c r="AM731" s="136"/>
      <c r="AN731" s="137">
        <v>0</v>
      </c>
      <c r="AO731" s="136"/>
      <c r="AP731" s="136"/>
    </row>
    <row r="732" spans="1:42" ht="97.5" customHeight="1">
      <c r="A732" s="24">
        <f t="shared" si="0"/>
        <v>731</v>
      </c>
      <c r="B732" s="27" t="s">
        <v>1263</v>
      </c>
      <c r="C732" s="27" t="s">
        <v>1265</v>
      </c>
      <c r="D732" s="27" t="s">
        <v>1266</v>
      </c>
      <c r="E732" s="27" t="s">
        <v>1264</v>
      </c>
      <c r="F732" s="135" t="s">
        <v>1267</v>
      </c>
      <c r="G732" s="27" t="s">
        <v>44</v>
      </c>
      <c r="H732" s="27" t="s">
        <v>1265</v>
      </c>
      <c r="I732" s="27" t="s">
        <v>1265</v>
      </c>
      <c r="J732" s="27" t="s">
        <v>1268</v>
      </c>
      <c r="K732" s="137" t="s">
        <v>102</v>
      </c>
      <c r="L732" s="137" t="s">
        <v>102</v>
      </c>
      <c r="M732" s="137" t="s">
        <v>102</v>
      </c>
      <c r="N732" s="137" t="s">
        <v>1269</v>
      </c>
      <c r="O732" s="137" t="s">
        <v>102</v>
      </c>
      <c r="P732" s="137" t="s">
        <v>48</v>
      </c>
      <c r="Q732" s="137" t="s">
        <v>48</v>
      </c>
      <c r="R732" s="136"/>
      <c r="S732" s="27">
        <v>2020</v>
      </c>
      <c r="T732" s="36" t="s">
        <v>8518</v>
      </c>
      <c r="U732" s="30"/>
      <c r="V732" s="106"/>
      <c r="W732" s="30"/>
      <c r="X732" s="30"/>
      <c r="Y732" s="136"/>
      <c r="Z732" s="136"/>
      <c r="AA732" s="137" t="s">
        <v>210</v>
      </c>
      <c r="AB732" s="39" t="s">
        <v>161</v>
      </c>
      <c r="AC732" s="136"/>
      <c r="AD732" s="136"/>
      <c r="AE732" s="30"/>
      <c r="AF732" s="27" t="s">
        <v>221</v>
      </c>
      <c r="AG732" s="136"/>
      <c r="AH732" s="31"/>
      <c r="AI732" s="31"/>
      <c r="AJ732" s="137" t="s">
        <v>1271</v>
      </c>
      <c r="AK732" s="27" t="s">
        <v>1273</v>
      </c>
      <c r="AL732" s="136"/>
      <c r="AM732" s="136"/>
      <c r="AN732" s="137" t="s">
        <v>1272</v>
      </c>
      <c r="AO732" s="136"/>
      <c r="AP732" s="136"/>
    </row>
    <row r="733" spans="1:42" ht="97.5" customHeight="1">
      <c r="A733" s="24">
        <f t="shared" si="0"/>
        <v>732</v>
      </c>
      <c r="B733" s="27" t="s">
        <v>1294</v>
      </c>
      <c r="C733" s="27" t="s">
        <v>1295</v>
      </c>
      <c r="D733" s="27" t="s">
        <v>1296</v>
      </c>
      <c r="E733" s="27">
        <v>357808681282005</v>
      </c>
      <c r="F733" s="135" t="s">
        <v>1297</v>
      </c>
      <c r="G733" s="27" t="s">
        <v>44</v>
      </c>
      <c r="H733" s="27" t="s">
        <v>1295</v>
      </c>
      <c r="I733" s="44"/>
      <c r="J733" s="27" t="s">
        <v>1298</v>
      </c>
      <c r="K733" s="137">
        <v>0</v>
      </c>
      <c r="L733" s="137">
        <v>0</v>
      </c>
      <c r="M733" s="137">
        <v>0</v>
      </c>
      <c r="N733" s="137">
        <v>0</v>
      </c>
      <c r="O733" s="137">
        <v>0</v>
      </c>
      <c r="P733" s="27" t="s">
        <v>8517</v>
      </c>
      <c r="Q733" s="137" t="s">
        <v>30</v>
      </c>
      <c r="R733" s="136"/>
      <c r="S733" s="27">
        <v>2017</v>
      </c>
      <c r="T733" s="36" t="s">
        <v>8518</v>
      </c>
      <c r="U733" s="30"/>
      <c r="V733" s="106"/>
      <c r="W733" s="30"/>
      <c r="X733" s="30"/>
      <c r="Y733" s="136"/>
      <c r="Z733" s="136"/>
      <c r="AA733" s="137" t="s">
        <v>73</v>
      </c>
      <c r="AB733" s="39" t="s">
        <v>81</v>
      </c>
      <c r="AC733" s="136"/>
      <c r="AD733" s="136"/>
      <c r="AE733" s="30"/>
      <c r="AF733" s="27" t="s">
        <v>417</v>
      </c>
      <c r="AG733" s="136"/>
      <c r="AH733" s="31"/>
      <c r="AI733" s="31"/>
      <c r="AJ733" s="137" t="s">
        <v>1300</v>
      </c>
      <c r="AK733" s="27" t="s">
        <v>1301</v>
      </c>
      <c r="AL733" s="136"/>
      <c r="AM733" s="136"/>
      <c r="AN733" s="137">
        <v>0</v>
      </c>
      <c r="AO733" s="136"/>
      <c r="AP733" s="136"/>
    </row>
    <row r="734" spans="1:42" ht="97.5" customHeight="1">
      <c r="A734" s="24">
        <f t="shared" si="0"/>
        <v>733</v>
      </c>
      <c r="B734" s="27" t="s">
        <v>1302</v>
      </c>
      <c r="C734" s="27" t="s">
        <v>1304</v>
      </c>
      <c r="D734" s="27" t="s">
        <v>1303</v>
      </c>
      <c r="E734" s="36" t="s">
        <v>8579</v>
      </c>
      <c r="F734" s="135" t="s">
        <v>1305</v>
      </c>
      <c r="G734" s="27" t="s">
        <v>44</v>
      </c>
      <c r="H734" s="27" t="s">
        <v>1304</v>
      </c>
      <c r="I734" s="44"/>
      <c r="J734" s="137" t="s">
        <v>1308</v>
      </c>
      <c r="K734" s="135" t="s">
        <v>1307</v>
      </c>
      <c r="L734" s="137"/>
      <c r="M734" s="135" t="s">
        <v>1307</v>
      </c>
      <c r="N734" s="137" t="s">
        <v>46</v>
      </c>
      <c r="O734" s="136"/>
      <c r="P734" s="137" t="s">
        <v>48</v>
      </c>
      <c r="Q734" s="137" t="s">
        <v>48</v>
      </c>
      <c r="R734" s="136"/>
      <c r="S734" s="27">
        <v>2013</v>
      </c>
      <c r="T734" s="36" t="s">
        <v>8518</v>
      </c>
      <c r="U734" s="30"/>
      <c r="V734" s="106"/>
      <c r="W734" s="30"/>
      <c r="X734" s="30"/>
      <c r="Y734" s="136"/>
      <c r="Z734" s="136"/>
      <c r="AA734" s="137" t="s">
        <v>93</v>
      </c>
      <c r="AB734" s="39">
        <v>25000000</v>
      </c>
      <c r="AC734" s="136"/>
      <c r="AD734" s="136"/>
      <c r="AE734" s="30"/>
      <c r="AF734" s="27" t="s">
        <v>221</v>
      </c>
      <c r="AG734" s="136"/>
      <c r="AH734" s="31"/>
      <c r="AI734" s="31"/>
      <c r="AJ734" s="137" t="s">
        <v>1310</v>
      </c>
      <c r="AK734" s="27" t="s">
        <v>1311</v>
      </c>
      <c r="AL734" s="136"/>
      <c r="AM734" s="136"/>
      <c r="AN734" s="137">
        <v>4</v>
      </c>
      <c r="AO734" s="136"/>
      <c r="AP734" s="136"/>
    </row>
    <row r="735" spans="1:42" ht="97.5" customHeight="1">
      <c r="A735" s="24">
        <f t="shared" si="0"/>
        <v>734</v>
      </c>
      <c r="B735" s="27" t="s">
        <v>1312</v>
      </c>
      <c r="C735" s="27" t="s">
        <v>1314</v>
      </c>
      <c r="D735" s="27" t="s">
        <v>1316</v>
      </c>
      <c r="E735" s="27" t="s">
        <v>1313</v>
      </c>
      <c r="F735" s="135" t="s">
        <v>1317</v>
      </c>
      <c r="G735" s="27" t="s">
        <v>44</v>
      </c>
      <c r="H735" s="27" t="s">
        <v>1314</v>
      </c>
      <c r="I735" s="27" t="s">
        <v>1315</v>
      </c>
      <c r="J735" s="27" t="s">
        <v>1318</v>
      </c>
      <c r="K735" s="135" t="s">
        <v>1319</v>
      </c>
      <c r="L735" s="136"/>
      <c r="M735" s="135" t="s">
        <v>1319</v>
      </c>
      <c r="N735" s="136"/>
      <c r="O735" s="136"/>
      <c r="P735" s="137" t="s">
        <v>30</v>
      </c>
      <c r="Q735" s="27" t="s">
        <v>8517</v>
      </c>
      <c r="R735" s="136"/>
      <c r="S735" s="27">
        <v>2019</v>
      </c>
      <c r="T735" s="36" t="s">
        <v>8518</v>
      </c>
      <c r="U735" s="30"/>
      <c r="V735" s="106"/>
      <c r="W735" s="30"/>
      <c r="X735" s="30"/>
      <c r="Y735" s="136"/>
      <c r="Z735" s="136"/>
      <c r="AA735" s="137" t="s">
        <v>186</v>
      </c>
      <c r="AB735" s="39" t="s">
        <v>151</v>
      </c>
      <c r="AC735" s="136"/>
      <c r="AD735" s="136"/>
      <c r="AE735" s="30"/>
      <c r="AF735" s="27" t="s">
        <v>221</v>
      </c>
      <c r="AG735" s="136"/>
      <c r="AH735" s="31"/>
      <c r="AI735" s="31"/>
      <c r="AJ735" s="137" t="s">
        <v>1321</v>
      </c>
      <c r="AK735" s="27" t="s">
        <v>105</v>
      </c>
      <c r="AL735" s="136"/>
      <c r="AM735" s="136"/>
      <c r="AN735" s="137" t="s">
        <v>55</v>
      </c>
      <c r="AO735" s="136"/>
      <c r="AP735" s="136"/>
    </row>
    <row r="736" spans="1:42" ht="97.5" customHeight="1">
      <c r="A736" s="24">
        <f t="shared" si="0"/>
        <v>735</v>
      </c>
      <c r="B736" s="27" t="s">
        <v>1322</v>
      </c>
      <c r="C736" s="27" t="s">
        <v>1324</v>
      </c>
      <c r="D736" s="27" t="s">
        <v>1326</v>
      </c>
      <c r="E736" s="27" t="s">
        <v>1323</v>
      </c>
      <c r="F736" s="135" t="s">
        <v>1327</v>
      </c>
      <c r="G736" s="27" t="s">
        <v>27</v>
      </c>
      <c r="H736" s="27" t="s">
        <v>1324</v>
      </c>
      <c r="I736" s="27" t="s">
        <v>1325</v>
      </c>
      <c r="J736" s="27" t="s">
        <v>1328</v>
      </c>
      <c r="K736" s="137" t="s">
        <v>1017</v>
      </c>
      <c r="L736" s="137" t="s">
        <v>1329</v>
      </c>
      <c r="M736" s="137" t="s">
        <v>1017</v>
      </c>
      <c r="N736" s="137" t="s">
        <v>1017</v>
      </c>
      <c r="O736" s="137" t="s">
        <v>1017</v>
      </c>
      <c r="P736" s="137" t="s">
        <v>30</v>
      </c>
      <c r="Q736" s="27" t="s">
        <v>8517</v>
      </c>
      <c r="R736" s="136"/>
      <c r="S736" s="27">
        <v>2018</v>
      </c>
      <c r="T736" s="36" t="s">
        <v>8518</v>
      </c>
      <c r="U736" s="30"/>
      <c r="V736" s="106"/>
      <c r="W736" s="30"/>
      <c r="X736" s="30"/>
      <c r="Y736" s="136"/>
      <c r="Z736" s="136"/>
      <c r="AA736" s="137" t="s">
        <v>1291</v>
      </c>
      <c r="AB736" s="39" t="s">
        <v>50</v>
      </c>
      <c r="AC736" s="136"/>
      <c r="AD736" s="136"/>
      <c r="AE736" s="30"/>
      <c r="AF736" s="27" t="s">
        <v>141</v>
      </c>
      <c r="AG736" s="136"/>
      <c r="AH736" s="31"/>
      <c r="AI736" s="31"/>
      <c r="AJ736" s="137" t="s">
        <v>1330</v>
      </c>
      <c r="AK736" s="27" t="s">
        <v>1331</v>
      </c>
      <c r="AL736" s="136"/>
      <c r="AM736" s="136"/>
      <c r="AN736" s="137">
        <v>2</v>
      </c>
      <c r="AO736" s="136"/>
      <c r="AP736" s="136"/>
    </row>
    <row r="737" spans="1:42" ht="97.5" customHeight="1">
      <c r="A737" s="24">
        <f t="shared" si="0"/>
        <v>736</v>
      </c>
      <c r="B737" s="27" t="s">
        <v>1332</v>
      </c>
      <c r="C737" s="27" t="s">
        <v>1333</v>
      </c>
      <c r="D737" s="27" t="s">
        <v>1332</v>
      </c>
      <c r="E737" s="40" t="s">
        <v>1336</v>
      </c>
      <c r="F737" s="135" t="s">
        <v>1334</v>
      </c>
      <c r="G737" s="27" t="s">
        <v>44</v>
      </c>
      <c r="H737" s="27" t="s">
        <v>1333</v>
      </c>
      <c r="I737" s="27" t="s">
        <v>1333</v>
      </c>
      <c r="J737" s="27"/>
      <c r="K737" s="137"/>
      <c r="L737" s="136"/>
      <c r="M737" s="136"/>
      <c r="N737" s="136"/>
      <c r="O737" s="136"/>
      <c r="P737" s="137" t="s">
        <v>30</v>
      </c>
      <c r="Q737" s="137" t="s">
        <v>48</v>
      </c>
      <c r="R737" s="136"/>
      <c r="S737" s="27">
        <v>2020</v>
      </c>
      <c r="T737" s="36" t="s">
        <v>8518</v>
      </c>
      <c r="U737" s="30"/>
      <c r="V737" s="106"/>
      <c r="W737" s="30"/>
      <c r="X737" s="30"/>
      <c r="Y737" s="136"/>
      <c r="Z737" s="136"/>
      <c r="AA737" s="137" t="s">
        <v>1337</v>
      </c>
      <c r="AB737" s="39" t="s">
        <v>1337</v>
      </c>
      <c r="AC737" s="136"/>
      <c r="AD737" s="136"/>
      <c r="AE737" s="30"/>
      <c r="AF737" s="27" t="s">
        <v>1338</v>
      </c>
      <c r="AG737" s="136"/>
      <c r="AH737" s="31"/>
      <c r="AI737" s="31"/>
      <c r="AJ737" s="137">
        <v>750</v>
      </c>
      <c r="AK737" s="27" t="s">
        <v>1339</v>
      </c>
      <c r="AL737" s="136"/>
      <c r="AM737" s="136"/>
      <c r="AN737" s="137">
        <v>1</v>
      </c>
      <c r="AO737" s="136"/>
      <c r="AP737" s="136"/>
    </row>
    <row r="738" spans="1:42" ht="97.5" customHeight="1">
      <c r="A738" s="24">
        <f t="shared" si="0"/>
        <v>737</v>
      </c>
      <c r="B738" s="27" t="s">
        <v>1340</v>
      </c>
      <c r="C738" s="27" t="s">
        <v>1342</v>
      </c>
      <c r="D738" s="27" t="s">
        <v>1343</v>
      </c>
      <c r="E738" s="27" t="s">
        <v>1341</v>
      </c>
      <c r="F738" s="135" t="s">
        <v>1344</v>
      </c>
      <c r="G738" s="27" t="s">
        <v>27</v>
      </c>
      <c r="H738" s="27" t="s">
        <v>1342</v>
      </c>
      <c r="I738" s="44"/>
      <c r="J738" s="27" t="s">
        <v>1345</v>
      </c>
      <c r="K738" s="135" t="s">
        <v>1346</v>
      </c>
      <c r="L738" s="137" t="s">
        <v>1347</v>
      </c>
      <c r="M738" s="136"/>
      <c r="N738" s="137" t="s">
        <v>1348</v>
      </c>
      <c r="O738" s="136"/>
      <c r="P738" s="27" t="s">
        <v>8517</v>
      </c>
      <c r="Q738" s="27" t="s">
        <v>8517</v>
      </c>
      <c r="R738" s="136"/>
      <c r="S738" s="27">
        <v>2018</v>
      </c>
      <c r="T738" s="36" t="s">
        <v>8518</v>
      </c>
      <c r="U738" s="30"/>
      <c r="V738" s="106"/>
      <c r="W738" s="30"/>
      <c r="X738" s="30"/>
      <c r="Y738" s="136"/>
      <c r="Z738" s="136"/>
      <c r="AA738" s="137" t="s">
        <v>73</v>
      </c>
      <c r="AB738" s="39" t="s">
        <v>280</v>
      </c>
      <c r="AC738" s="136"/>
      <c r="AD738" s="136"/>
      <c r="AE738" s="30"/>
      <c r="AF738" s="27" t="s">
        <v>221</v>
      </c>
      <c r="AG738" s="136"/>
      <c r="AH738" s="31"/>
      <c r="AI738" s="31"/>
      <c r="AJ738" s="137">
        <v>1000</v>
      </c>
      <c r="AK738" s="27" t="s">
        <v>105</v>
      </c>
      <c r="AL738" s="136"/>
      <c r="AM738" s="136"/>
      <c r="AN738" s="137">
        <v>5</v>
      </c>
      <c r="AO738" s="136"/>
      <c r="AP738" s="136"/>
    </row>
    <row r="739" spans="1:42" ht="97.5" customHeight="1">
      <c r="A739" s="24">
        <f t="shared" si="0"/>
        <v>738</v>
      </c>
      <c r="B739" s="27" t="s">
        <v>1359</v>
      </c>
      <c r="C739" s="27" t="s">
        <v>1361</v>
      </c>
      <c r="D739" s="27" t="s">
        <v>1362</v>
      </c>
      <c r="E739" s="27" t="s">
        <v>1360</v>
      </c>
      <c r="F739" s="135" t="s">
        <v>1363</v>
      </c>
      <c r="G739" s="27" t="s">
        <v>44</v>
      </c>
      <c r="H739" s="27" t="s">
        <v>1361</v>
      </c>
      <c r="I739" s="44"/>
      <c r="J739" s="27" t="s">
        <v>1364</v>
      </c>
      <c r="K739" s="136"/>
      <c r="L739" s="137">
        <v>130155241588</v>
      </c>
      <c r="M739" s="136"/>
      <c r="N739" s="137">
        <v>211357813700</v>
      </c>
      <c r="O739" s="137" t="s">
        <v>1365</v>
      </c>
      <c r="P739" s="137" t="s">
        <v>48</v>
      </c>
      <c r="Q739" s="137" t="s">
        <v>48</v>
      </c>
      <c r="R739" s="136"/>
      <c r="S739" s="27">
        <v>2020</v>
      </c>
      <c r="T739" s="36" t="s">
        <v>8518</v>
      </c>
      <c r="U739" s="30"/>
      <c r="V739" s="106"/>
      <c r="W739" s="30"/>
      <c r="X739" s="30"/>
      <c r="Y739" s="136"/>
      <c r="Z739" s="136"/>
      <c r="AA739" s="137" t="s">
        <v>73</v>
      </c>
      <c r="AB739" s="39">
        <v>25000000</v>
      </c>
      <c r="AC739" s="136"/>
      <c r="AD739" s="136"/>
      <c r="AE739" s="30"/>
      <c r="AF739" s="27" t="s">
        <v>35</v>
      </c>
      <c r="AG739" s="136"/>
      <c r="AH739" s="31"/>
      <c r="AI739" s="31"/>
      <c r="AJ739" s="137" t="s">
        <v>1366</v>
      </c>
      <c r="AK739" s="27" t="s">
        <v>1367</v>
      </c>
      <c r="AL739" s="136"/>
      <c r="AM739" s="136"/>
      <c r="AN739" s="137">
        <v>2</v>
      </c>
      <c r="AO739" s="136"/>
      <c r="AP739" s="136"/>
    </row>
    <row r="740" spans="1:42" ht="97.5" customHeight="1">
      <c r="A740" s="24">
        <f t="shared" si="0"/>
        <v>739</v>
      </c>
      <c r="B740" s="27" t="s">
        <v>1368</v>
      </c>
      <c r="C740" s="27" t="s">
        <v>1369</v>
      </c>
      <c r="D740" s="27" t="s">
        <v>1371</v>
      </c>
      <c r="E740" s="27" t="s">
        <v>889</v>
      </c>
      <c r="F740" s="135" t="s">
        <v>1372</v>
      </c>
      <c r="G740" s="27" t="s">
        <v>44</v>
      </c>
      <c r="H740" s="27" t="s">
        <v>1369</v>
      </c>
      <c r="I740" s="27" t="s">
        <v>1370</v>
      </c>
      <c r="J740" s="27" t="s">
        <v>1373</v>
      </c>
      <c r="K740" s="137" t="s">
        <v>30</v>
      </c>
      <c r="L740" s="137" t="s">
        <v>1374</v>
      </c>
      <c r="M740" s="137" t="s">
        <v>30</v>
      </c>
      <c r="N740" s="137" t="s">
        <v>1375</v>
      </c>
      <c r="O740" s="137" t="s">
        <v>30</v>
      </c>
      <c r="P740" s="137" t="s">
        <v>30</v>
      </c>
      <c r="Q740" s="137" t="s">
        <v>48</v>
      </c>
      <c r="R740" s="136"/>
      <c r="S740" s="27">
        <v>2019</v>
      </c>
      <c r="T740" s="36" t="s">
        <v>8518</v>
      </c>
      <c r="U740" s="30"/>
      <c r="V740" s="106"/>
      <c r="W740" s="30"/>
      <c r="X740" s="30"/>
      <c r="Y740" s="136"/>
      <c r="Z740" s="136"/>
      <c r="AA740" s="137" t="s">
        <v>642</v>
      </c>
      <c r="AB740" s="39">
        <v>500</v>
      </c>
      <c r="AC740" s="136"/>
      <c r="AD740" s="136"/>
      <c r="AE740" s="30"/>
      <c r="AF740" s="27" t="s">
        <v>35</v>
      </c>
      <c r="AG740" s="136"/>
      <c r="AH740" s="31"/>
      <c r="AI740" s="31"/>
      <c r="AJ740" s="137" t="s">
        <v>1378</v>
      </c>
      <c r="AK740" s="27" t="s">
        <v>1379</v>
      </c>
      <c r="AL740" s="136"/>
      <c r="AM740" s="136"/>
      <c r="AN740" s="137" t="s">
        <v>1115</v>
      </c>
      <c r="AO740" s="136"/>
      <c r="AP740" s="136"/>
    </row>
    <row r="741" spans="1:42" ht="97.5" customHeight="1">
      <c r="A741" s="24">
        <f t="shared" si="0"/>
        <v>740</v>
      </c>
      <c r="B741" s="27" t="s">
        <v>1380</v>
      </c>
      <c r="C741" s="27" t="s">
        <v>1381</v>
      </c>
      <c r="D741" s="27" t="s">
        <v>1383</v>
      </c>
      <c r="E741" s="27">
        <v>357814590980002</v>
      </c>
      <c r="F741" s="135" t="s">
        <v>1384</v>
      </c>
      <c r="G741" s="27" t="s">
        <v>44</v>
      </c>
      <c r="H741" s="27" t="s">
        <v>1381</v>
      </c>
      <c r="I741" s="27" t="s">
        <v>1382</v>
      </c>
      <c r="J741" s="27" t="s">
        <v>1385</v>
      </c>
      <c r="K741" s="137">
        <v>0</v>
      </c>
      <c r="L741" s="137" t="s">
        <v>1386</v>
      </c>
      <c r="M741" s="137">
        <v>0</v>
      </c>
      <c r="N741" s="137" t="s">
        <v>1387</v>
      </c>
      <c r="O741" s="137">
        <v>0</v>
      </c>
      <c r="P741" s="137" t="s">
        <v>48</v>
      </c>
      <c r="Q741" s="137" t="s">
        <v>48</v>
      </c>
      <c r="R741" s="136"/>
      <c r="S741" s="27">
        <v>2017</v>
      </c>
      <c r="T741" s="36" t="s">
        <v>8518</v>
      </c>
      <c r="U741" s="30"/>
      <c r="V741" s="106"/>
      <c r="W741" s="30"/>
      <c r="X741" s="30"/>
      <c r="Y741" s="136"/>
      <c r="Z741" s="136"/>
      <c r="AA741" s="137" t="s">
        <v>1388</v>
      </c>
      <c r="AB741" s="39" t="s">
        <v>151</v>
      </c>
      <c r="AC741" s="136"/>
      <c r="AD741" s="136"/>
      <c r="AE741" s="30"/>
      <c r="AF741" s="27" t="s">
        <v>35</v>
      </c>
      <c r="AG741" s="136"/>
      <c r="AH741" s="31"/>
      <c r="AI741" s="31"/>
      <c r="AJ741" s="137" t="s">
        <v>1389</v>
      </c>
      <c r="AK741" s="27" t="s">
        <v>74</v>
      </c>
      <c r="AL741" s="136"/>
      <c r="AM741" s="136"/>
      <c r="AN741" s="137">
        <v>1</v>
      </c>
      <c r="AO741" s="136"/>
      <c r="AP741" s="136"/>
    </row>
    <row r="742" spans="1:42" ht="97.5" customHeight="1">
      <c r="A742" s="24">
        <f t="shared" si="0"/>
        <v>741</v>
      </c>
      <c r="B742" s="27" t="s">
        <v>1390</v>
      </c>
      <c r="C742" s="27" t="s">
        <v>1392</v>
      </c>
      <c r="D742" s="27" t="s">
        <v>1393</v>
      </c>
      <c r="E742" s="27" t="s">
        <v>1391</v>
      </c>
      <c r="F742" s="135" t="s">
        <v>1394</v>
      </c>
      <c r="G742" s="27" t="s">
        <v>44</v>
      </c>
      <c r="H742" s="27" t="s">
        <v>1392</v>
      </c>
      <c r="I742" s="44"/>
      <c r="J742" s="27" t="s">
        <v>1395</v>
      </c>
      <c r="K742" s="136"/>
      <c r="L742" s="136"/>
      <c r="M742" s="136"/>
      <c r="N742" s="136"/>
      <c r="O742" s="136"/>
      <c r="P742" s="137" t="s">
        <v>48</v>
      </c>
      <c r="Q742" s="137" t="s">
        <v>30</v>
      </c>
      <c r="R742" s="136"/>
      <c r="S742" s="27">
        <v>2019</v>
      </c>
      <c r="T742" s="36" t="s">
        <v>8518</v>
      </c>
      <c r="U742" s="30"/>
      <c r="V742" s="106"/>
      <c r="W742" s="30"/>
      <c r="X742" s="30"/>
      <c r="Y742" s="136"/>
      <c r="Z742" s="136"/>
      <c r="AA742" s="137" t="s">
        <v>73</v>
      </c>
      <c r="AB742" s="39">
        <v>20000000</v>
      </c>
      <c r="AC742" s="136"/>
      <c r="AD742" s="136"/>
      <c r="AE742" s="30"/>
      <c r="AF742" s="27" t="s">
        <v>35</v>
      </c>
      <c r="AG742" s="136"/>
      <c r="AH742" s="31"/>
      <c r="AI742" s="31"/>
      <c r="AJ742" s="137" t="s">
        <v>1396</v>
      </c>
      <c r="AK742" s="27" t="s">
        <v>843</v>
      </c>
      <c r="AL742" s="136"/>
      <c r="AM742" s="136"/>
      <c r="AN742" s="137">
        <v>1</v>
      </c>
      <c r="AO742" s="136"/>
      <c r="AP742" s="136"/>
    </row>
    <row r="743" spans="1:42" ht="97.5" customHeight="1">
      <c r="A743" s="24">
        <f t="shared" si="0"/>
        <v>742</v>
      </c>
      <c r="B743" s="27" t="s">
        <v>1410</v>
      </c>
      <c r="C743" s="27" t="s">
        <v>1412</v>
      </c>
      <c r="D743" s="27" t="s">
        <v>1414</v>
      </c>
      <c r="E743" s="27" t="s">
        <v>1411</v>
      </c>
      <c r="F743" s="135" t="s">
        <v>1415</v>
      </c>
      <c r="G743" s="27" t="s">
        <v>27</v>
      </c>
      <c r="H743" s="27" t="s">
        <v>1412</v>
      </c>
      <c r="I743" s="27" t="s">
        <v>1413</v>
      </c>
      <c r="J743" s="27" t="s">
        <v>1416</v>
      </c>
      <c r="K743" s="136"/>
      <c r="L743" s="136"/>
      <c r="M743" s="136"/>
      <c r="N743" s="136"/>
      <c r="O743" s="136"/>
      <c r="P743" s="137" t="s">
        <v>30</v>
      </c>
      <c r="Q743" s="27" t="s">
        <v>8517</v>
      </c>
      <c r="R743" s="136"/>
      <c r="S743" s="27">
        <v>2020</v>
      </c>
      <c r="T743" s="36" t="s">
        <v>8518</v>
      </c>
      <c r="U743" s="30"/>
      <c r="V743" s="106"/>
      <c r="W743" s="30"/>
      <c r="X743" s="30"/>
      <c r="Y743" s="136"/>
      <c r="Z743" s="136"/>
      <c r="AA743" s="137" t="s">
        <v>1417</v>
      </c>
      <c r="AB743" s="39">
        <v>1000000</v>
      </c>
      <c r="AC743" s="136"/>
      <c r="AD743" s="136"/>
      <c r="AE743" s="30"/>
      <c r="AF743" s="27" t="s">
        <v>35</v>
      </c>
      <c r="AG743" s="136"/>
      <c r="AH743" s="31"/>
      <c r="AI743" s="31"/>
      <c r="AJ743" s="137" t="s">
        <v>1419</v>
      </c>
      <c r="AK743" s="27" t="s">
        <v>1420</v>
      </c>
      <c r="AL743" s="136"/>
      <c r="AM743" s="136"/>
      <c r="AN743" s="137">
        <v>1</v>
      </c>
      <c r="AO743" s="136"/>
      <c r="AP743" s="136"/>
    </row>
    <row r="744" spans="1:42" ht="97.5" customHeight="1">
      <c r="A744" s="24">
        <f t="shared" si="0"/>
        <v>743</v>
      </c>
      <c r="B744" s="27" t="s">
        <v>1421</v>
      </c>
      <c r="C744" s="27" t="s">
        <v>1423</v>
      </c>
      <c r="D744" s="27" t="s">
        <v>1422</v>
      </c>
      <c r="E744" s="40" t="s">
        <v>8586</v>
      </c>
      <c r="F744" s="135" t="s">
        <v>1425</v>
      </c>
      <c r="G744" s="27" t="s">
        <v>44</v>
      </c>
      <c r="H744" s="27" t="s">
        <v>1423</v>
      </c>
      <c r="I744" s="27" t="s">
        <v>1424</v>
      </c>
      <c r="J744" s="27" t="s">
        <v>1426</v>
      </c>
      <c r="K744" s="137" t="s">
        <v>1427</v>
      </c>
      <c r="L744" s="137" t="s">
        <v>1428</v>
      </c>
      <c r="M744" s="137">
        <v>0</v>
      </c>
      <c r="N744" s="137">
        <v>0</v>
      </c>
      <c r="O744" s="137">
        <v>0</v>
      </c>
      <c r="P744" s="137" t="s">
        <v>48</v>
      </c>
      <c r="Q744" s="137" t="s">
        <v>30</v>
      </c>
      <c r="R744" s="136"/>
      <c r="S744" s="27">
        <v>2017</v>
      </c>
      <c r="T744" s="36" t="s">
        <v>8518</v>
      </c>
      <c r="U744" s="30"/>
      <c r="V744" s="106"/>
      <c r="W744" s="30"/>
      <c r="X744" s="30"/>
      <c r="Y744" s="136"/>
      <c r="Z744" s="136"/>
      <c r="AA744" s="137" t="s">
        <v>73</v>
      </c>
      <c r="AB744" s="39" t="s">
        <v>33</v>
      </c>
      <c r="AC744" s="136"/>
      <c r="AD744" s="136"/>
      <c r="AE744" s="30"/>
      <c r="AF744" s="27" t="s">
        <v>170</v>
      </c>
      <c r="AG744" s="136"/>
      <c r="AH744" s="31"/>
      <c r="AI744" s="31"/>
      <c r="AJ744" s="137" t="s">
        <v>1429</v>
      </c>
      <c r="AK744" s="27" t="s">
        <v>283</v>
      </c>
      <c r="AL744" s="136"/>
      <c r="AM744" s="136"/>
      <c r="AN744" s="137">
        <v>2</v>
      </c>
      <c r="AO744" s="136"/>
      <c r="AP744" s="136"/>
    </row>
    <row r="745" spans="1:42" ht="97.5" customHeight="1">
      <c r="A745" s="24">
        <f t="shared" si="0"/>
        <v>744</v>
      </c>
      <c r="B745" s="27" t="s">
        <v>1430</v>
      </c>
      <c r="C745" s="27" t="s">
        <v>1432</v>
      </c>
      <c r="D745" s="27" t="s">
        <v>1434</v>
      </c>
      <c r="E745" s="27" t="s">
        <v>1431</v>
      </c>
      <c r="F745" s="135" t="s">
        <v>1435</v>
      </c>
      <c r="G745" s="27" t="s">
        <v>44</v>
      </c>
      <c r="H745" s="27" t="s">
        <v>1432</v>
      </c>
      <c r="I745" s="27" t="s">
        <v>1433</v>
      </c>
      <c r="J745" s="27" t="s">
        <v>1436</v>
      </c>
      <c r="K745" s="137" t="s">
        <v>102</v>
      </c>
      <c r="L745" s="137" t="s">
        <v>1437</v>
      </c>
      <c r="M745" s="137" t="s">
        <v>102</v>
      </c>
      <c r="N745" s="137" t="s">
        <v>102</v>
      </c>
      <c r="O745" s="137" t="s">
        <v>102</v>
      </c>
      <c r="P745" s="27" t="s">
        <v>8517</v>
      </c>
      <c r="Q745" s="137" t="s">
        <v>30</v>
      </c>
      <c r="R745" s="136"/>
      <c r="S745" s="27">
        <v>2019</v>
      </c>
      <c r="T745" s="36" t="s">
        <v>8518</v>
      </c>
      <c r="U745" s="30"/>
      <c r="V745" s="106"/>
      <c r="W745" s="30"/>
      <c r="X745" s="30"/>
      <c r="Y745" s="136"/>
      <c r="Z745" s="136"/>
      <c r="AA745" s="137" t="s">
        <v>1438</v>
      </c>
      <c r="AB745" s="39" t="s">
        <v>280</v>
      </c>
      <c r="AC745" s="136"/>
      <c r="AD745" s="136"/>
      <c r="AE745" s="30"/>
      <c r="AF745" s="27" t="s">
        <v>170</v>
      </c>
      <c r="AG745" s="136"/>
      <c r="AH745" s="31"/>
      <c r="AI745" s="31"/>
      <c r="AJ745" s="137" t="s">
        <v>1440</v>
      </c>
      <c r="AK745" s="27" t="s">
        <v>74</v>
      </c>
      <c r="AL745" s="136"/>
      <c r="AM745" s="136"/>
      <c r="AN745" s="137" t="s">
        <v>201</v>
      </c>
      <c r="AO745" s="136"/>
      <c r="AP745" s="136"/>
    </row>
    <row r="746" spans="1:42" ht="97.5" customHeight="1">
      <c r="A746" s="24">
        <f t="shared" si="0"/>
        <v>745</v>
      </c>
      <c r="B746" s="27" t="s">
        <v>1450</v>
      </c>
      <c r="C746" s="27" t="s">
        <v>1452</v>
      </c>
      <c r="D746" s="27" t="s">
        <v>1453</v>
      </c>
      <c r="E746" s="27" t="s">
        <v>1451</v>
      </c>
      <c r="F746" s="135" t="s">
        <v>1454</v>
      </c>
      <c r="G746" s="27" t="s">
        <v>44</v>
      </c>
      <c r="H746" s="27" t="s">
        <v>1452</v>
      </c>
      <c r="I746" s="27" t="s">
        <v>1452</v>
      </c>
      <c r="J746" s="27" t="s">
        <v>1455</v>
      </c>
      <c r="K746" s="136"/>
      <c r="L746" s="136"/>
      <c r="M746" s="136"/>
      <c r="N746" s="137" t="s">
        <v>1456</v>
      </c>
      <c r="O746" s="136"/>
      <c r="P746" s="137" t="s">
        <v>48</v>
      </c>
      <c r="Q746" s="137" t="s">
        <v>48</v>
      </c>
      <c r="R746" s="136"/>
      <c r="S746" s="27">
        <v>2015</v>
      </c>
      <c r="T746" s="36" t="s">
        <v>8518</v>
      </c>
      <c r="U746" s="30"/>
      <c r="V746" s="106"/>
      <c r="W746" s="30"/>
      <c r="X746" s="30"/>
      <c r="Y746" s="136"/>
      <c r="Z746" s="136"/>
      <c r="AA746" s="137" t="s">
        <v>63</v>
      </c>
      <c r="AB746" s="39" t="s">
        <v>50</v>
      </c>
      <c r="AC746" s="136"/>
      <c r="AD746" s="136"/>
      <c r="AE746" s="30"/>
      <c r="AF746" s="27" t="s">
        <v>35</v>
      </c>
      <c r="AG746" s="136"/>
      <c r="AH746" s="31"/>
      <c r="AI746" s="31"/>
      <c r="AJ746" s="137">
        <v>3000</v>
      </c>
      <c r="AK746" s="27" t="s">
        <v>105</v>
      </c>
      <c r="AL746" s="136"/>
      <c r="AM746" s="136"/>
      <c r="AN746" s="137">
        <v>1</v>
      </c>
      <c r="AO746" s="136"/>
      <c r="AP746" s="136"/>
    </row>
    <row r="747" spans="1:42" ht="97.5" customHeight="1">
      <c r="A747" s="24">
        <f t="shared" si="0"/>
        <v>746</v>
      </c>
      <c r="B747" s="27" t="s">
        <v>1457</v>
      </c>
      <c r="C747" s="27" t="s">
        <v>1459</v>
      </c>
      <c r="D747" s="27" t="s">
        <v>1460</v>
      </c>
      <c r="E747" s="27" t="s">
        <v>1458</v>
      </c>
      <c r="F747" s="135" t="s">
        <v>1461</v>
      </c>
      <c r="G747" s="27" t="s">
        <v>27</v>
      </c>
      <c r="H747" s="27" t="s">
        <v>1459</v>
      </c>
      <c r="I747" s="27" t="s">
        <v>1459</v>
      </c>
      <c r="J747" s="27" t="s">
        <v>1462</v>
      </c>
      <c r="K747" s="135" t="s">
        <v>1463</v>
      </c>
      <c r="L747" s="137" t="s">
        <v>1464</v>
      </c>
      <c r="M747" s="137">
        <v>220006252609</v>
      </c>
      <c r="N747" s="137" t="s">
        <v>1465</v>
      </c>
      <c r="O747" s="136"/>
      <c r="P747" s="27" t="s">
        <v>8517</v>
      </c>
      <c r="Q747" s="27" t="s">
        <v>8517</v>
      </c>
      <c r="R747" s="136"/>
      <c r="S747" s="27">
        <v>2015</v>
      </c>
      <c r="T747" s="36" t="s">
        <v>8518</v>
      </c>
      <c r="U747" s="30"/>
      <c r="V747" s="106"/>
      <c r="W747" s="30"/>
      <c r="X747" s="30"/>
      <c r="Y747" s="136"/>
      <c r="Z747" s="136"/>
      <c r="AA747" s="137" t="s">
        <v>63</v>
      </c>
      <c r="AB747" s="39" t="s">
        <v>33</v>
      </c>
      <c r="AC747" s="136"/>
      <c r="AD747" s="136"/>
      <c r="AE747" s="30"/>
      <c r="AF747" s="27" t="s">
        <v>35</v>
      </c>
      <c r="AG747" s="136"/>
      <c r="AH747" s="31"/>
      <c r="AI747" s="31"/>
      <c r="AJ747" s="137">
        <v>300</v>
      </c>
      <c r="AK747" s="27" t="s">
        <v>74</v>
      </c>
      <c r="AL747" s="136"/>
      <c r="AM747" s="136"/>
      <c r="AN747" s="137">
        <v>2</v>
      </c>
      <c r="AO747" s="136"/>
      <c r="AP747" s="136"/>
    </row>
    <row r="748" spans="1:42" ht="97.5" customHeight="1">
      <c r="A748" s="24">
        <f t="shared" si="0"/>
        <v>747</v>
      </c>
      <c r="B748" s="27" t="s">
        <v>1467</v>
      </c>
      <c r="C748" s="27" t="s">
        <v>1469</v>
      </c>
      <c r="D748" s="27" t="s">
        <v>1470</v>
      </c>
      <c r="E748" s="27" t="s">
        <v>1468</v>
      </c>
      <c r="F748" s="135" t="s">
        <v>1471</v>
      </c>
      <c r="G748" s="27" t="s">
        <v>44</v>
      </c>
      <c r="H748" s="27" t="s">
        <v>1469</v>
      </c>
      <c r="I748" s="27" t="s">
        <v>1469</v>
      </c>
      <c r="J748" s="27"/>
      <c r="K748" s="136"/>
      <c r="L748" s="136"/>
      <c r="M748" s="136"/>
      <c r="N748" s="136"/>
      <c r="O748" s="136"/>
      <c r="P748" s="137" t="s">
        <v>30</v>
      </c>
      <c r="Q748" s="27" t="s">
        <v>8517</v>
      </c>
      <c r="R748" s="136"/>
      <c r="S748" s="27">
        <v>2018</v>
      </c>
      <c r="T748" s="36" t="s">
        <v>8518</v>
      </c>
      <c r="U748" s="30"/>
      <c r="V748" s="106"/>
      <c r="W748" s="30"/>
      <c r="X748" s="30"/>
      <c r="Y748" s="136"/>
      <c r="Z748" s="136"/>
      <c r="AA748" s="137" t="s">
        <v>63</v>
      </c>
      <c r="AB748" s="39" t="s">
        <v>280</v>
      </c>
      <c r="AC748" s="136"/>
      <c r="AD748" s="136"/>
      <c r="AE748" s="30"/>
      <c r="AF748" s="27" t="s">
        <v>35</v>
      </c>
      <c r="AG748" s="136"/>
      <c r="AH748" s="31"/>
      <c r="AI748" s="31"/>
      <c r="AJ748" s="137">
        <v>1950</v>
      </c>
      <c r="AK748" s="27" t="s">
        <v>74</v>
      </c>
      <c r="AL748" s="136"/>
      <c r="AM748" s="136"/>
      <c r="AN748" s="137">
        <v>2</v>
      </c>
      <c r="AO748" s="136"/>
      <c r="AP748" s="136"/>
    </row>
    <row r="749" spans="1:42" ht="97.5" customHeight="1">
      <c r="A749" s="24">
        <f t="shared" si="0"/>
        <v>748</v>
      </c>
      <c r="B749" s="27" t="s">
        <v>1473</v>
      </c>
      <c r="C749" s="27" t="s">
        <v>1474</v>
      </c>
      <c r="D749" s="27" t="s">
        <v>1475</v>
      </c>
      <c r="E749" s="27">
        <v>357801106820004</v>
      </c>
      <c r="F749" s="135" t="s">
        <v>1476</v>
      </c>
      <c r="G749" s="27" t="s">
        <v>27</v>
      </c>
      <c r="H749" s="27" t="s">
        <v>1474</v>
      </c>
      <c r="I749" s="27" t="s">
        <v>1474</v>
      </c>
      <c r="J749" s="27" t="s">
        <v>1477</v>
      </c>
      <c r="K749" s="137">
        <v>1203000200383</v>
      </c>
      <c r="L749" s="136"/>
      <c r="M749" s="136"/>
      <c r="N749" s="137" t="s">
        <v>1478</v>
      </c>
      <c r="O749" s="136"/>
      <c r="P749" s="137" t="s">
        <v>30</v>
      </c>
      <c r="Q749" s="137" t="s">
        <v>48</v>
      </c>
      <c r="R749" s="136"/>
      <c r="S749" s="27">
        <v>2016</v>
      </c>
      <c r="T749" s="36" t="s">
        <v>8518</v>
      </c>
      <c r="U749" s="30"/>
      <c r="V749" s="106"/>
      <c r="W749" s="30"/>
      <c r="X749" s="30"/>
      <c r="Y749" s="136"/>
      <c r="Z749" s="136"/>
      <c r="AA749" s="137" t="s">
        <v>73</v>
      </c>
      <c r="AB749" s="39">
        <v>5000000</v>
      </c>
      <c r="AC749" s="136"/>
      <c r="AD749" s="136"/>
      <c r="AE749" s="30"/>
      <c r="AF749" s="27" t="s">
        <v>114</v>
      </c>
      <c r="AG749" s="136"/>
      <c r="AH749" s="31"/>
      <c r="AI749" s="31"/>
      <c r="AJ749" s="137" t="s">
        <v>1479</v>
      </c>
      <c r="AK749" s="27" t="s">
        <v>1480</v>
      </c>
      <c r="AL749" s="136"/>
      <c r="AM749" s="136"/>
      <c r="AN749" s="137">
        <v>4</v>
      </c>
      <c r="AO749" s="136"/>
      <c r="AP749" s="136"/>
    </row>
    <row r="750" spans="1:42" ht="97.5" customHeight="1">
      <c r="A750" s="24">
        <f t="shared" si="0"/>
        <v>749</v>
      </c>
      <c r="B750" s="27" t="s">
        <v>1487</v>
      </c>
      <c r="C750" s="27" t="s">
        <v>1489</v>
      </c>
      <c r="D750" s="27" t="s">
        <v>1491</v>
      </c>
      <c r="E750" s="27" t="s">
        <v>1488</v>
      </c>
      <c r="F750" s="135" t="s">
        <v>1492</v>
      </c>
      <c r="G750" s="27" t="s">
        <v>44</v>
      </c>
      <c r="H750" s="27" t="s">
        <v>1489</v>
      </c>
      <c r="I750" s="27" t="s">
        <v>1490</v>
      </c>
      <c r="J750" s="27" t="s">
        <v>1493</v>
      </c>
      <c r="K750" s="137" t="s">
        <v>102</v>
      </c>
      <c r="L750" s="137" t="s">
        <v>102</v>
      </c>
      <c r="M750" s="137" t="s">
        <v>102</v>
      </c>
      <c r="N750" s="137" t="s">
        <v>102</v>
      </c>
      <c r="O750" s="137" t="s">
        <v>102</v>
      </c>
      <c r="P750" s="137" t="s">
        <v>30</v>
      </c>
      <c r="Q750" s="27" t="s">
        <v>8517</v>
      </c>
      <c r="R750" s="136"/>
      <c r="S750" s="27">
        <v>2019</v>
      </c>
      <c r="T750" s="36" t="s">
        <v>8518</v>
      </c>
      <c r="U750" s="30"/>
      <c r="V750" s="106"/>
      <c r="W750" s="30"/>
      <c r="X750" s="30"/>
      <c r="Y750" s="136"/>
      <c r="Z750" s="136"/>
      <c r="AA750" s="137" t="s">
        <v>93</v>
      </c>
      <c r="AB750" s="39" t="s">
        <v>211</v>
      </c>
      <c r="AC750" s="136"/>
      <c r="AD750" s="136"/>
      <c r="AE750" s="30"/>
      <c r="AF750" s="27" t="s">
        <v>35</v>
      </c>
      <c r="AG750" s="136"/>
      <c r="AH750" s="31"/>
      <c r="AI750" s="31"/>
      <c r="AJ750" s="137" t="s">
        <v>1494</v>
      </c>
      <c r="AK750" s="27" t="s">
        <v>1495</v>
      </c>
      <c r="AL750" s="136"/>
      <c r="AM750" s="136"/>
      <c r="AN750" s="137" t="s">
        <v>30</v>
      </c>
      <c r="AO750" s="136"/>
      <c r="AP750" s="136"/>
    </row>
    <row r="751" spans="1:42" ht="97.5" customHeight="1">
      <c r="A751" s="24">
        <f t="shared" si="0"/>
        <v>750</v>
      </c>
      <c r="B751" s="27" t="s">
        <v>8590</v>
      </c>
      <c r="C751" s="27" t="s">
        <v>8591</v>
      </c>
      <c r="D751" s="27" t="s">
        <v>8592</v>
      </c>
      <c r="E751" s="27" t="s">
        <v>8593</v>
      </c>
      <c r="F751" s="40" t="s">
        <v>8594</v>
      </c>
      <c r="G751" s="27" t="s">
        <v>27</v>
      </c>
      <c r="H751" s="27" t="s">
        <v>8595</v>
      </c>
      <c r="I751" s="27" t="s">
        <v>8595</v>
      </c>
      <c r="J751" s="27" t="s">
        <v>8596</v>
      </c>
      <c r="K751" s="27">
        <v>213010052479</v>
      </c>
      <c r="L751" s="27" t="s">
        <v>102</v>
      </c>
      <c r="M751" s="27" t="s">
        <v>102</v>
      </c>
      <c r="N751" s="27" t="s">
        <v>102</v>
      </c>
      <c r="O751" s="27" t="s">
        <v>102</v>
      </c>
      <c r="P751" s="27" t="s">
        <v>48</v>
      </c>
      <c r="Q751" s="27" t="s">
        <v>3195</v>
      </c>
      <c r="R751" s="136"/>
      <c r="S751" s="27">
        <v>2017</v>
      </c>
      <c r="T751" s="36" t="s">
        <v>8518</v>
      </c>
      <c r="U751" s="38" t="s">
        <v>8597</v>
      </c>
      <c r="V751" s="139" t="s">
        <v>8598</v>
      </c>
      <c r="W751" s="38" t="s">
        <v>8599</v>
      </c>
      <c r="X751" s="38" t="s">
        <v>1612</v>
      </c>
      <c r="Y751" s="27" t="s">
        <v>4707</v>
      </c>
      <c r="Z751" s="136"/>
      <c r="AA751" s="27" t="s">
        <v>63</v>
      </c>
      <c r="AB751" s="39" t="s">
        <v>1233</v>
      </c>
      <c r="AC751" s="27" t="s">
        <v>102</v>
      </c>
      <c r="AD751" s="27" t="s">
        <v>102</v>
      </c>
      <c r="AE751" s="30"/>
      <c r="AF751" s="27" t="s">
        <v>35</v>
      </c>
      <c r="AG751" s="136"/>
      <c r="AH751" s="31"/>
      <c r="AI751" s="31"/>
      <c r="AJ751" s="136"/>
      <c r="AK751" s="27" t="s">
        <v>8600</v>
      </c>
      <c r="AL751" s="136"/>
      <c r="AM751" s="136"/>
      <c r="AN751" s="27">
        <v>2</v>
      </c>
      <c r="AO751" s="136"/>
      <c r="AP751" s="27" t="s">
        <v>8601</v>
      </c>
    </row>
    <row r="752" spans="1:42" ht="97.5" customHeight="1">
      <c r="A752" s="24">
        <f t="shared" si="0"/>
        <v>751</v>
      </c>
      <c r="B752" s="44" t="s">
        <v>1499</v>
      </c>
      <c r="C752" s="27" t="s">
        <v>1502</v>
      </c>
      <c r="D752" s="27" t="s">
        <v>1503</v>
      </c>
      <c r="E752" s="27" t="s">
        <v>1500</v>
      </c>
      <c r="F752" s="135" t="s">
        <v>1504</v>
      </c>
      <c r="G752" s="27" t="s">
        <v>44</v>
      </c>
      <c r="H752" s="27" t="s">
        <v>1501</v>
      </c>
      <c r="I752" s="27" t="s">
        <v>1502</v>
      </c>
      <c r="J752" s="27" t="s">
        <v>1505</v>
      </c>
      <c r="K752" s="137">
        <v>1299000112801</v>
      </c>
      <c r="L752" s="137" t="s">
        <v>1506</v>
      </c>
      <c r="M752" s="137">
        <v>1299000112801</v>
      </c>
      <c r="N752" s="137" t="s">
        <v>102</v>
      </c>
      <c r="O752" s="137" t="s">
        <v>102</v>
      </c>
      <c r="P752" s="27" t="s">
        <v>8517</v>
      </c>
      <c r="Q752" s="137" t="s">
        <v>30</v>
      </c>
      <c r="R752" s="136"/>
      <c r="S752" s="27">
        <v>2018</v>
      </c>
      <c r="T752" s="36" t="s">
        <v>8518</v>
      </c>
      <c r="U752" s="30"/>
      <c r="V752" s="106"/>
      <c r="W752" s="30"/>
      <c r="X752" s="30"/>
      <c r="Y752" s="136"/>
      <c r="Z752" s="136"/>
      <c r="AA752" s="137" t="s">
        <v>131</v>
      </c>
      <c r="AB752" s="39" t="s">
        <v>151</v>
      </c>
      <c r="AC752" s="137"/>
      <c r="AD752" s="137" t="s">
        <v>102</v>
      </c>
      <c r="AE752" s="30"/>
      <c r="AF752" s="27" t="s">
        <v>417</v>
      </c>
      <c r="AG752" s="136"/>
      <c r="AH752" s="31"/>
      <c r="AI752" s="31"/>
      <c r="AJ752" s="137" t="s">
        <v>1507</v>
      </c>
      <c r="AK752" s="27" t="s">
        <v>1508</v>
      </c>
      <c r="AL752" s="136"/>
      <c r="AM752" s="136"/>
      <c r="AN752" s="137">
        <v>2</v>
      </c>
      <c r="AO752" s="136"/>
      <c r="AP752" s="136"/>
    </row>
    <row r="753" spans="1:42" ht="97.5" customHeight="1">
      <c r="A753" s="24">
        <f t="shared" si="0"/>
        <v>752</v>
      </c>
      <c r="B753" s="44" t="s">
        <v>1509</v>
      </c>
      <c r="C753" s="27" t="s">
        <v>1511</v>
      </c>
      <c r="D753" s="27" t="s">
        <v>1513</v>
      </c>
      <c r="E753" s="27" t="s">
        <v>1510</v>
      </c>
      <c r="F753" s="135" t="s">
        <v>1514</v>
      </c>
      <c r="G753" s="27" t="s">
        <v>27</v>
      </c>
      <c r="H753" s="27" t="s">
        <v>1511</v>
      </c>
      <c r="I753" s="27" t="s">
        <v>1512</v>
      </c>
      <c r="J753" s="27" t="s">
        <v>1515</v>
      </c>
      <c r="K753" s="136"/>
      <c r="L753" s="136"/>
      <c r="M753" s="136"/>
      <c r="N753" s="137">
        <v>203357813635</v>
      </c>
      <c r="O753" s="136"/>
      <c r="P753" s="137" t="s">
        <v>48</v>
      </c>
      <c r="Q753" s="137" t="s">
        <v>48</v>
      </c>
      <c r="R753" s="136"/>
      <c r="S753" s="27">
        <v>2012</v>
      </c>
      <c r="T753" s="36" t="s">
        <v>8518</v>
      </c>
      <c r="U753" s="30"/>
      <c r="V753" s="106"/>
      <c r="W753" s="30"/>
      <c r="X753" s="30"/>
      <c r="Y753" s="136"/>
      <c r="Z753" s="136"/>
      <c r="AA753" s="137" t="s">
        <v>1516</v>
      </c>
      <c r="AB753" s="39" t="s">
        <v>1517</v>
      </c>
      <c r="AC753" s="137"/>
      <c r="AD753" s="137" t="s">
        <v>1518</v>
      </c>
      <c r="AE753" s="30"/>
      <c r="AF753" s="27" t="s">
        <v>35</v>
      </c>
      <c r="AG753" s="136"/>
      <c r="AH753" s="31"/>
      <c r="AI753" s="31"/>
      <c r="AJ753" s="137" t="s">
        <v>1520</v>
      </c>
      <c r="AK753" s="27" t="s">
        <v>105</v>
      </c>
      <c r="AL753" s="136"/>
      <c r="AM753" s="136"/>
      <c r="AN753" s="137">
        <v>4</v>
      </c>
      <c r="AO753" s="136"/>
      <c r="AP753" s="136"/>
    </row>
    <row r="754" spans="1:42" ht="97.5" customHeight="1">
      <c r="A754" s="24">
        <f t="shared" si="0"/>
        <v>753</v>
      </c>
      <c r="B754" s="44" t="s">
        <v>1521</v>
      </c>
      <c r="C754" s="27" t="s">
        <v>1523</v>
      </c>
      <c r="D754" s="27" t="s">
        <v>1522</v>
      </c>
      <c r="E754" s="27"/>
      <c r="F754" s="135" t="s">
        <v>1524</v>
      </c>
      <c r="G754" s="27" t="s">
        <v>27</v>
      </c>
      <c r="H754" s="27" t="s">
        <v>1523</v>
      </c>
      <c r="I754" s="44"/>
      <c r="J754" s="27"/>
      <c r="K754" s="136"/>
      <c r="L754" s="136"/>
      <c r="M754" s="136"/>
      <c r="N754" s="136"/>
      <c r="O754" s="136"/>
      <c r="P754" s="137" t="s">
        <v>30</v>
      </c>
      <c r="Q754" s="137" t="s">
        <v>48</v>
      </c>
      <c r="R754" s="136"/>
      <c r="S754" s="27">
        <v>2018</v>
      </c>
      <c r="T754" s="36" t="s">
        <v>8518</v>
      </c>
      <c r="U754" s="30"/>
      <c r="V754" s="106"/>
      <c r="W754" s="30"/>
      <c r="X754" s="30"/>
      <c r="Y754" s="136"/>
      <c r="Z754" s="136"/>
      <c r="AA754" s="137" t="s">
        <v>373</v>
      </c>
      <c r="AB754" s="39" t="s">
        <v>1526</v>
      </c>
      <c r="AC754" s="136"/>
      <c r="AD754" s="136"/>
      <c r="AE754" s="30"/>
      <c r="AF754" s="27" t="s">
        <v>35</v>
      </c>
      <c r="AG754" s="136"/>
      <c r="AH754" s="31"/>
      <c r="AI754" s="31"/>
      <c r="AJ754" s="137" t="s">
        <v>1528</v>
      </c>
      <c r="AK754" s="27" t="s">
        <v>1529</v>
      </c>
      <c r="AL754" s="136"/>
      <c r="AM754" s="136"/>
      <c r="AN754" s="137">
        <v>2</v>
      </c>
      <c r="AO754" s="136"/>
      <c r="AP754" s="136"/>
    </row>
    <row r="755" spans="1:42" ht="97.5" customHeight="1">
      <c r="A755" s="24">
        <f t="shared" si="0"/>
        <v>754</v>
      </c>
      <c r="B755" s="44" t="s">
        <v>1530</v>
      </c>
      <c r="C755" s="27" t="s">
        <v>1532</v>
      </c>
      <c r="D755" s="27" t="s">
        <v>1533</v>
      </c>
      <c r="E755" s="27" t="s">
        <v>1531</v>
      </c>
      <c r="F755" s="135" t="s">
        <v>1534</v>
      </c>
      <c r="G755" s="27" t="s">
        <v>44</v>
      </c>
      <c r="H755" s="27" t="s">
        <v>1532</v>
      </c>
      <c r="I755" s="44"/>
      <c r="J755" s="27" t="s">
        <v>1535</v>
      </c>
      <c r="K755" s="136"/>
      <c r="L755" s="137" t="s">
        <v>1536</v>
      </c>
      <c r="M755" s="136"/>
      <c r="N755" s="136"/>
      <c r="O755" s="136"/>
      <c r="P755" s="137" t="s">
        <v>48</v>
      </c>
      <c r="Q755" s="137" t="s">
        <v>30</v>
      </c>
      <c r="R755" s="136"/>
      <c r="S755" s="27">
        <v>2015</v>
      </c>
      <c r="T755" s="36" t="s">
        <v>8518</v>
      </c>
      <c r="U755" s="30"/>
      <c r="V755" s="106"/>
      <c r="W755" s="30"/>
      <c r="X755" s="30"/>
      <c r="Y755" s="136"/>
      <c r="Z755" s="136"/>
      <c r="AA755" s="137" t="s">
        <v>606</v>
      </c>
      <c r="AB755" s="39" t="s">
        <v>280</v>
      </c>
      <c r="AC755" s="136"/>
      <c r="AD755" s="136"/>
      <c r="AE755" s="30"/>
      <c r="AF755" s="27" t="s">
        <v>417</v>
      </c>
      <c r="AG755" s="136"/>
      <c r="AH755" s="31"/>
      <c r="AI755" s="31"/>
      <c r="AJ755" s="137" t="s">
        <v>1537</v>
      </c>
      <c r="AK755" s="27" t="s">
        <v>1538</v>
      </c>
      <c r="AL755" s="136"/>
      <c r="AM755" s="136"/>
      <c r="AN755" s="137">
        <v>1</v>
      </c>
      <c r="AO755" s="136"/>
      <c r="AP755" s="136"/>
    </row>
    <row r="756" spans="1:42" ht="97.5" customHeight="1">
      <c r="A756" s="24">
        <f t="shared" si="0"/>
        <v>755</v>
      </c>
      <c r="B756" s="44" t="s">
        <v>1545</v>
      </c>
      <c r="C756" s="27" t="s">
        <v>1548</v>
      </c>
      <c r="D756" s="27" t="s">
        <v>1546</v>
      </c>
      <c r="E756" s="27"/>
      <c r="F756" s="135" t="s">
        <v>1549</v>
      </c>
      <c r="G756" s="27" t="s">
        <v>27</v>
      </c>
      <c r="H756" s="27" t="s">
        <v>1547</v>
      </c>
      <c r="I756" s="27" t="s">
        <v>1548</v>
      </c>
      <c r="J756" s="27" t="s">
        <v>1550</v>
      </c>
      <c r="K756" s="136"/>
      <c r="L756" s="136"/>
      <c r="M756" s="136"/>
      <c r="N756" s="136"/>
      <c r="O756" s="136"/>
      <c r="P756" s="137" t="s">
        <v>30</v>
      </c>
      <c r="Q756" s="27" t="s">
        <v>8517</v>
      </c>
      <c r="R756" s="136"/>
      <c r="S756" s="27">
        <v>2020</v>
      </c>
      <c r="T756" s="36" t="s">
        <v>8518</v>
      </c>
      <c r="U756" s="30"/>
      <c r="V756" s="106"/>
      <c r="W756" s="30"/>
      <c r="X756" s="30"/>
      <c r="Y756" s="136"/>
      <c r="Z756" s="136"/>
      <c r="AA756" s="137" t="s">
        <v>63</v>
      </c>
      <c r="AB756" s="39">
        <v>200</v>
      </c>
      <c r="AC756" s="136"/>
      <c r="AD756" s="136"/>
      <c r="AE756" s="30"/>
      <c r="AF756" s="27" t="s">
        <v>417</v>
      </c>
      <c r="AG756" s="136"/>
      <c r="AH756" s="31"/>
      <c r="AI756" s="31"/>
      <c r="AJ756" s="137">
        <v>20</v>
      </c>
      <c r="AK756" s="27" t="s">
        <v>105</v>
      </c>
      <c r="AL756" s="136"/>
      <c r="AM756" s="136"/>
      <c r="AN756" s="137">
        <v>1</v>
      </c>
      <c r="AO756" s="136"/>
      <c r="AP756" s="136"/>
    </row>
    <row r="757" spans="1:42" ht="97.5" customHeight="1">
      <c r="A757" s="24">
        <f t="shared" si="0"/>
        <v>756</v>
      </c>
      <c r="B757" s="44" t="s">
        <v>1558</v>
      </c>
      <c r="C757" s="27" t="s">
        <v>1560</v>
      </c>
      <c r="D757" s="27" t="s">
        <v>1562</v>
      </c>
      <c r="E757" s="27" t="s">
        <v>1559</v>
      </c>
      <c r="F757" s="135" t="s">
        <v>1563</v>
      </c>
      <c r="G757" s="27" t="s">
        <v>44</v>
      </c>
      <c r="H757" s="27" t="s">
        <v>1560</v>
      </c>
      <c r="I757" s="27" t="s">
        <v>1561</v>
      </c>
      <c r="J757" s="27"/>
      <c r="K757" s="137">
        <v>1215000240324</v>
      </c>
      <c r="L757" s="137">
        <v>130154760962</v>
      </c>
      <c r="M757" s="137">
        <v>0</v>
      </c>
      <c r="N757" s="137">
        <v>0</v>
      </c>
      <c r="O757" s="137">
        <v>0</v>
      </c>
      <c r="P757" s="27" t="s">
        <v>8604</v>
      </c>
      <c r="Q757" s="137" t="s">
        <v>30</v>
      </c>
      <c r="R757" s="136"/>
      <c r="S757" s="27">
        <v>2017</v>
      </c>
      <c r="T757" s="36" t="s">
        <v>8518</v>
      </c>
      <c r="U757" s="30"/>
      <c r="V757" s="106"/>
      <c r="W757" s="30"/>
      <c r="X757" s="30"/>
      <c r="Y757" s="136"/>
      <c r="Z757" s="136"/>
      <c r="AA757" s="137" t="s">
        <v>1564</v>
      </c>
      <c r="AB757" s="39" t="s">
        <v>1376</v>
      </c>
      <c r="AC757" s="137"/>
      <c r="AD757" s="137" t="s">
        <v>1376</v>
      </c>
      <c r="AE757" s="30"/>
      <c r="AF757" s="27" t="s">
        <v>170</v>
      </c>
      <c r="AG757" s="136"/>
      <c r="AH757" s="31"/>
      <c r="AI757" s="31"/>
      <c r="AJ757" s="137" t="s">
        <v>566</v>
      </c>
      <c r="AK757" s="27" t="s">
        <v>1566</v>
      </c>
      <c r="AL757" s="136"/>
      <c r="AM757" s="136"/>
      <c r="AN757" s="137">
        <v>1</v>
      </c>
      <c r="AO757" s="136"/>
      <c r="AP757" s="136"/>
    </row>
    <row r="758" spans="1:42" ht="97.5" customHeight="1">
      <c r="A758" s="24">
        <f t="shared" si="0"/>
        <v>757</v>
      </c>
      <c r="B758" s="44" t="s">
        <v>1567</v>
      </c>
      <c r="C758" s="27" t="s">
        <v>1569</v>
      </c>
      <c r="D758" s="27" t="s">
        <v>1571</v>
      </c>
      <c r="E758" s="27" t="s">
        <v>1568</v>
      </c>
      <c r="F758" s="135" t="s">
        <v>1572</v>
      </c>
      <c r="G758" s="27" t="s">
        <v>44</v>
      </c>
      <c r="H758" s="27" t="s">
        <v>1569</v>
      </c>
      <c r="I758" s="27" t="s">
        <v>1570</v>
      </c>
      <c r="J758" s="27" t="s">
        <v>1573</v>
      </c>
      <c r="K758" s="135" t="s">
        <v>1574</v>
      </c>
      <c r="L758" s="137" t="s">
        <v>1575</v>
      </c>
      <c r="M758" s="137">
        <v>47992</v>
      </c>
      <c r="N758" s="137" t="s">
        <v>1576</v>
      </c>
      <c r="O758" s="136"/>
      <c r="P758" s="137" t="s">
        <v>48</v>
      </c>
      <c r="Q758" s="137" t="s">
        <v>48</v>
      </c>
      <c r="R758" s="136"/>
      <c r="S758" s="27">
        <v>2015</v>
      </c>
      <c r="T758" s="36" t="s">
        <v>8518</v>
      </c>
      <c r="U758" s="30"/>
      <c r="V758" s="106"/>
      <c r="W758" s="30"/>
      <c r="X758" s="30"/>
      <c r="Y758" s="136"/>
      <c r="Z758" s="136"/>
      <c r="AA758" s="137" t="s">
        <v>999</v>
      </c>
      <c r="AB758" s="39">
        <v>500</v>
      </c>
      <c r="AC758" s="137"/>
      <c r="AD758" s="137" t="s">
        <v>30</v>
      </c>
      <c r="AE758" s="30"/>
      <c r="AF758" s="27" t="s">
        <v>114</v>
      </c>
      <c r="AG758" s="136"/>
      <c r="AH758" s="31"/>
      <c r="AI758" s="31"/>
      <c r="AJ758" s="137" t="s">
        <v>1577</v>
      </c>
      <c r="AK758" s="27" t="s">
        <v>1578</v>
      </c>
      <c r="AL758" s="136"/>
      <c r="AM758" s="136"/>
      <c r="AN758" s="137" t="s">
        <v>201</v>
      </c>
      <c r="AO758" s="136"/>
      <c r="AP758" s="136"/>
    </row>
    <row r="759" spans="1:42" ht="97.5" customHeight="1">
      <c r="A759" s="24">
        <f t="shared" si="0"/>
        <v>758</v>
      </c>
      <c r="B759" s="44" t="s">
        <v>1590</v>
      </c>
      <c r="C759" s="27" t="s">
        <v>1593</v>
      </c>
      <c r="D759" s="27" t="s">
        <v>1594</v>
      </c>
      <c r="E759" s="27" t="s">
        <v>1591</v>
      </c>
      <c r="F759" s="135" t="s">
        <v>1595</v>
      </c>
      <c r="G759" s="27" t="s">
        <v>44</v>
      </c>
      <c r="H759" s="27" t="s">
        <v>1592</v>
      </c>
      <c r="I759" s="27" t="s">
        <v>1593</v>
      </c>
      <c r="J759" s="27" t="s">
        <v>1596</v>
      </c>
      <c r="K759" s="136"/>
      <c r="L759" s="136"/>
      <c r="M759" s="136"/>
      <c r="N759" s="136"/>
      <c r="O759" s="136"/>
      <c r="P759" s="137" t="s">
        <v>30</v>
      </c>
      <c r="Q759" s="27" t="s">
        <v>8517</v>
      </c>
      <c r="R759" s="136"/>
      <c r="S759" s="27">
        <v>2018</v>
      </c>
      <c r="T759" s="36" t="s">
        <v>8518</v>
      </c>
      <c r="U759" s="30"/>
      <c r="V759" s="106"/>
      <c r="W759" s="30"/>
      <c r="X759" s="30"/>
      <c r="Y759" s="136"/>
      <c r="Z759" s="136"/>
      <c r="AA759" s="137" t="s">
        <v>1597</v>
      </c>
      <c r="AB759" s="39" t="s">
        <v>511</v>
      </c>
      <c r="AC759" s="137"/>
      <c r="AD759" s="137" t="s">
        <v>1598</v>
      </c>
      <c r="AE759" s="30"/>
      <c r="AF759" s="27" t="s">
        <v>35</v>
      </c>
      <c r="AG759" s="136"/>
      <c r="AH759" s="31"/>
      <c r="AI759" s="31"/>
      <c r="AJ759" s="137" t="s">
        <v>1600</v>
      </c>
      <c r="AK759" s="27" t="s">
        <v>1602</v>
      </c>
      <c r="AL759" s="136"/>
      <c r="AM759" s="136"/>
      <c r="AN759" s="137" t="s">
        <v>1601</v>
      </c>
      <c r="AO759" s="136"/>
      <c r="AP759" s="136"/>
    </row>
    <row r="760" spans="1:42" ht="97.5" customHeight="1">
      <c r="A760" s="24">
        <f t="shared" si="0"/>
        <v>759</v>
      </c>
      <c r="B760" s="44" t="s">
        <v>1617</v>
      </c>
      <c r="C760" s="27" t="s">
        <v>1619</v>
      </c>
      <c r="D760" s="27" t="s">
        <v>1620</v>
      </c>
      <c r="E760" s="27" t="s">
        <v>1618</v>
      </c>
      <c r="F760" s="135" t="s">
        <v>1621</v>
      </c>
      <c r="G760" s="27" t="s">
        <v>44</v>
      </c>
      <c r="H760" s="27" t="s">
        <v>1619</v>
      </c>
      <c r="I760" s="44"/>
      <c r="J760" s="27" t="s">
        <v>1622</v>
      </c>
      <c r="K760" s="136"/>
      <c r="L760" s="137" t="s">
        <v>1623</v>
      </c>
      <c r="M760" s="136"/>
      <c r="N760" s="136"/>
      <c r="O760" s="136"/>
      <c r="P760" s="137" t="s">
        <v>30</v>
      </c>
      <c r="Q760" s="27" t="s">
        <v>8517</v>
      </c>
      <c r="R760" s="136"/>
      <c r="S760" s="27">
        <v>2017</v>
      </c>
      <c r="T760" s="36" t="s">
        <v>8518</v>
      </c>
      <c r="U760" s="30"/>
      <c r="V760" s="106"/>
      <c r="W760" s="30"/>
      <c r="X760" s="30"/>
      <c r="Y760" s="136"/>
      <c r="Z760" s="136"/>
      <c r="AA760" s="137" t="s">
        <v>63</v>
      </c>
      <c r="AB760" s="39" t="s">
        <v>50</v>
      </c>
      <c r="AC760" s="137"/>
      <c r="AD760" s="137">
        <v>0</v>
      </c>
      <c r="AE760" s="30"/>
      <c r="AF760" s="27" t="s">
        <v>35</v>
      </c>
      <c r="AG760" s="136"/>
      <c r="AH760" s="31"/>
      <c r="AI760" s="31"/>
      <c r="AJ760" s="137" t="s">
        <v>1625</v>
      </c>
      <c r="AK760" s="27" t="s">
        <v>1626</v>
      </c>
      <c r="AL760" s="136"/>
      <c r="AM760" s="136"/>
      <c r="AN760" s="137">
        <v>2</v>
      </c>
      <c r="AO760" s="136"/>
      <c r="AP760" s="136"/>
    </row>
    <row r="761" spans="1:42" ht="97.5" customHeight="1">
      <c r="A761" s="24">
        <f t="shared" si="0"/>
        <v>760</v>
      </c>
      <c r="B761" s="44" t="s">
        <v>1634</v>
      </c>
      <c r="C761" s="27" t="s">
        <v>1636</v>
      </c>
      <c r="D761" s="27" t="s">
        <v>1637</v>
      </c>
      <c r="E761" s="27" t="s">
        <v>1635</v>
      </c>
      <c r="F761" s="135" t="s">
        <v>1638</v>
      </c>
      <c r="G761" s="27" t="s">
        <v>44</v>
      </c>
      <c r="H761" s="27" t="s">
        <v>1636</v>
      </c>
      <c r="I761" s="44"/>
      <c r="J761" s="27" t="s">
        <v>1639</v>
      </c>
      <c r="K761" s="136"/>
      <c r="L761" s="137" t="s">
        <v>1640</v>
      </c>
      <c r="M761" s="136"/>
      <c r="N761" s="136"/>
      <c r="O761" s="136"/>
      <c r="P761" s="27" t="s">
        <v>8604</v>
      </c>
      <c r="Q761" s="137" t="s">
        <v>30</v>
      </c>
      <c r="R761" s="136"/>
      <c r="S761" s="27">
        <v>2018</v>
      </c>
      <c r="T761" s="36" t="s">
        <v>8518</v>
      </c>
      <c r="U761" s="30"/>
      <c r="V761" s="106"/>
      <c r="W761" s="30"/>
      <c r="X761" s="30"/>
      <c r="Y761" s="136"/>
      <c r="Z761" s="136"/>
      <c r="AA761" s="137" t="s">
        <v>93</v>
      </c>
      <c r="AB761" s="39">
        <v>4000000</v>
      </c>
      <c r="AC761" s="136"/>
      <c r="AD761" s="136"/>
      <c r="AE761" s="30"/>
      <c r="AF761" s="27" t="s">
        <v>170</v>
      </c>
      <c r="AG761" s="136"/>
      <c r="AH761" s="31"/>
      <c r="AI761" s="31"/>
      <c r="AJ761" s="137">
        <v>3</v>
      </c>
      <c r="AK761" s="27" t="s">
        <v>547</v>
      </c>
      <c r="AL761" s="136"/>
      <c r="AM761" s="136"/>
      <c r="AN761" s="137">
        <v>1</v>
      </c>
      <c r="AO761" s="136"/>
      <c r="AP761" s="136"/>
    </row>
    <row r="762" spans="1:42" ht="97.5" customHeight="1">
      <c r="A762" s="24">
        <f t="shared" si="0"/>
        <v>761</v>
      </c>
      <c r="B762" s="44" t="s">
        <v>1641</v>
      </c>
      <c r="C762" s="27" t="s">
        <v>1643</v>
      </c>
      <c r="D762" s="27" t="s">
        <v>1642</v>
      </c>
      <c r="E762" s="40" t="s">
        <v>1802</v>
      </c>
      <c r="F762" s="135" t="s">
        <v>1644</v>
      </c>
      <c r="G762" s="27" t="s">
        <v>44</v>
      </c>
      <c r="H762" s="27" t="s">
        <v>1643</v>
      </c>
      <c r="I762" s="44"/>
      <c r="J762" s="27" t="s">
        <v>1645</v>
      </c>
      <c r="K762" s="136"/>
      <c r="L762" s="136"/>
      <c r="M762" s="136"/>
      <c r="N762" s="136"/>
      <c r="O762" s="136"/>
      <c r="P762" s="137" t="s">
        <v>48</v>
      </c>
      <c r="Q762" s="137" t="s">
        <v>30</v>
      </c>
      <c r="R762" s="136"/>
      <c r="S762" s="27">
        <v>2017</v>
      </c>
      <c r="T762" s="36" t="s">
        <v>8518</v>
      </c>
      <c r="U762" s="30"/>
      <c r="V762" s="106"/>
      <c r="W762" s="30"/>
      <c r="X762" s="30"/>
      <c r="Y762" s="136"/>
      <c r="Z762" s="136"/>
      <c r="AA762" s="137" t="s">
        <v>1646</v>
      </c>
      <c r="AB762" s="39" t="s">
        <v>365</v>
      </c>
      <c r="AC762" s="137"/>
      <c r="AD762" s="137" t="s">
        <v>1647</v>
      </c>
      <c r="AE762" s="30"/>
      <c r="AF762" s="27" t="s">
        <v>35</v>
      </c>
      <c r="AG762" s="136"/>
      <c r="AH762" s="31"/>
      <c r="AI762" s="31"/>
      <c r="AJ762" s="137" t="s">
        <v>1649</v>
      </c>
      <c r="AK762" s="27" t="s">
        <v>1650</v>
      </c>
      <c r="AL762" s="136"/>
      <c r="AM762" s="136"/>
      <c r="AN762" s="137">
        <v>1</v>
      </c>
      <c r="AO762" s="136"/>
      <c r="AP762" s="136"/>
    </row>
    <row r="763" spans="1:42" ht="97.5" customHeight="1">
      <c r="A763" s="24">
        <f t="shared" si="0"/>
        <v>762</v>
      </c>
      <c r="B763" s="27" t="s">
        <v>1660</v>
      </c>
      <c r="C763" s="27" t="s">
        <v>1662</v>
      </c>
      <c r="D763" s="27" t="s">
        <v>1661</v>
      </c>
      <c r="E763" s="27"/>
      <c r="F763" s="135" t="s">
        <v>1663</v>
      </c>
      <c r="G763" s="27" t="s">
        <v>44</v>
      </c>
      <c r="H763" s="27" t="s">
        <v>1662</v>
      </c>
      <c r="I763" s="44"/>
      <c r="J763" s="27" t="s">
        <v>1664</v>
      </c>
      <c r="K763" s="136"/>
      <c r="L763" s="136"/>
      <c r="M763" s="136"/>
      <c r="N763" s="137" t="s">
        <v>1665</v>
      </c>
      <c r="O763" s="136"/>
      <c r="P763" s="137" t="s">
        <v>30</v>
      </c>
      <c r="Q763" s="137" t="s">
        <v>48</v>
      </c>
      <c r="R763" s="136"/>
      <c r="S763" s="136"/>
      <c r="T763" s="136"/>
      <c r="U763" s="30"/>
      <c r="V763" s="106"/>
      <c r="W763" s="30"/>
      <c r="X763" s="30"/>
      <c r="Y763" s="136"/>
      <c r="Z763" s="136"/>
      <c r="AA763" s="137" t="s">
        <v>1666</v>
      </c>
      <c r="AB763" s="39" t="s">
        <v>1667</v>
      </c>
      <c r="AC763" s="136"/>
      <c r="AD763" s="137" t="s">
        <v>1668</v>
      </c>
      <c r="AE763" s="30"/>
      <c r="AF763" s="27" t="s">
        <v>35</v>
      </c>
      <c r="AG763" s="136"/>
      <c r="AH763" s="31"/>
      <c r="AI763" s="31"/>
      <c r="AJ763" s="137" t="s">
        <v>1670</v>
      </c>
      <c r="AK763" s="27" t="s">
        <v>105</v>
      </c>
      <c r="AL763" s="136"/>
      <c r="AM763" s="136"/>
      <c r="AN763" s="137" t="s">
        <v>1106</v>
      </c>
      <c r="AO763" s="136"/>
      <c r="AP763" s="136"/>
    </row>
    <row r="764" spans="1:42" ht="97.5" customHeight="1">
      <c r="A764" s="24">
        <f t="shared" si="0"/>
        <v>763</v>
      </c>
      <c r="B764" s="27" t="s">
        <v>1671</v>
      </c>
      <c r="C764" s="27" t="s">
        <v>1673</v>
      </c>
      <c r="D764" s="27" t="s">
        <v>1675</v>
      </c>
      <c r="E764" s="27" t="s">
        <v>1672</v>
      </c>
      <c r="F764" s="135" t="s">
        <v>1676</v>
      </c>
      <c r="G764" s="27" t="s">
        <v>44</v>
      </c>
      <c r="H764" s="27" t="s">
        <v>1673</v>
      </c>
      <c r="I764" s="27" t="s">
        <v>1674</v>
      </c>
      <c r="J764" s="27" t="s">
        <v>1677</v>
      </c>
      <c r="K764" s="137" t="s">
        <v>102</v>
      </c>
      <c r="L764" s="137" t="s">
        <v>1678</v>
      </c>
      <c r="M764" s="137" t="s">
        <v>102</v>
      </c>
      <c r="N764" s="137" t="s">
        <v>102</v>
      </c>
      <c r="O764" s="137" t="s">
        <v>102</v>
      </c>
      <c r="P764" s="137" t="s">
        <v>48</v>
      </c>
      <c r="Q764" s="137" t="s">
        <v>30</v>
      </c>
      <c r="R764" s="136"/>
      <c r="S764" s="136"/>
      <c r="T764" s="136"/>
      <c r="U764" s="30"/>
      <c r="V764" s="106"/>
      <c r="W764" s="30"/>
      <c r="X764" s="30"/>
      <c r="Y764" s="136"/>
      <c r="Z764" s="136"/>
      <c r="AA764" s="137" t="s">
        <v>73</v>
      </c>
      <c r="AB764" s="39" t="s">
        <v>280</v>
      </c>
      <c r="AC764" s="136"/>
      <c r="AD764" s="137" t="s">
        <v>102</v>
      </c>
      <c r="AE764" s="30"/>
      <c r="AF764" s="27" t="s">
        <v>417</v>
      </c>
      <c r="AG764" s="136"/>
      <c r="AH764" s="31"/>
      <c r="AI764" s="31"/>
      <c r="AJ764" s="137" t="s">
        <v>1680</v>
      </c>
      <c r="AK764" s="27" t="s">
        <v>74</v>
      </c>
      <c r="AL764" s="136"/>
      <c r="AM764" s="136"/>
      <c r="AN764" s="137">
        <v>5</v>
      </c>
      <c r="AO764" s="136"/>
      <c r="AP764" s="136"/>
    </row>
    <row r="765" spans="1:42" ht="97.5" customHeight="1">
      <c r="A765" s="24">
        <f t="shared" si="0"/>
        <v>764</v>
      </c>
      <c r="B765" s="27" t="s">
        <v>1681</v>
      </c>
      <c r="C765" s="27" t="s">
        <v>1683</v>
      </c>
      <c r="D765" s="27" t="s">
        <v>1685</v>
      </c>
      <c r="E765" s="27" t="s">
        <v>1682</v>
      </c>
      <c r="F765" s="135" t="s">
        <v>1686</v>
      </c>
      <c r="G765" s="27" t="s">
        <v>27</v>
      </c>
      <c r="H765" s="27" t="s">
        <v>1683</v>
      </c>
      <c r="I765" s="27" t="s">
        <v>1684</v>
      </c>
      <c r="J765" s="27" t="s">
        <v>1687</v>
      </c>
      <c r="K765" s="135" t="s">
        <v>1688</v>
      </c>
      <c r="L765" s="137" t="s">
        <v>1689</v>
      </c>
      <c r="M765" s="135" t="s">
        <v>1688</v>
      </c>
      <c r="N765" s="136"/>
      <c r="O765" s="136"/>
      <c r="P765" s="137" t="s">
        <v>48</v>
      </c>
      <c r="Q765" s="137" t="s">
        <v>30</v>
      </c>
      <c r="R765" s="136"/>
      <c r="S765" s="136"/>
      <c r="T765" s="136"/>
      <c r="U765" s="30"/>
      <c r="V765" s="106"/>
      <c r="W765" s="30"/>
      <c r="X765" s="30"/>
      <c r="Y765" s="136"/>
      <c r="Z765" s="136"/>
      <c r="AA765" s="137" t="s">
        <v>93</v>
      </c>
      <c r="AB765" s="39" t="s">
        <v>1690</v>
      </c>
      <c r="AC765" s="136"/>
      <c r="AD765" s="136"/>
      <c r="AE765" s="30"/>
      <c r="AF765" s="27" t="s">
        <v>35</v>
      </c>
      <c r="AG765" s="136"/>
      <c r="AH765" s="31"/>
      <c r="AI765" s="31"/>
      <c r="AJ765" s="137" t="s">
        <v>1097</v>
      </c>
      <c r="AK765" s="27" t="s">
        <v>749</v>
      </c>
      <c r="AL765" s="136"/>
      <c r="AM765" s="136"/>
      <c r="AN765" s="137">
        <v>12</v>
      </c>
      <c r="AO765" s="136"/>
      <c r="AP765" s="136"/>
    </row>
    <row r="766" spans="1:42" ht="97.5" customHeight="1">
      <c r="A766" s="24">
        <f t="shared" si="0"/>
        <v>765</v>
      </c>
      <c r="B766" s="27" t="s">
        <v>1692</v>
      </c>
      <c r="C766" s="27" t="s">
        <v>1694</v>
      </c>
      <c r="D766" s="27" t="s">
        <v>1695</v>
      </c>
      <c r="E766" s="27" t="s">
        <v>1693</v>
      </c>
      <c r="F766" s="135" t="s">
        <v>1696</v>
      </c>
      <c r="G766" s="27" t="s">
        <v>27</v>
      </c>
      <c r="H766" s="27" t="s">
        <v>1694</v>
      </c>
      <c r="I766" s="44"/>
      <c r="J766" s="27" t="s">
        <v>1697</v>
      </c>
      <c r="K766" s="136"/>
      <c r="L766" s="136"/>
      <c r="M766" s="136"/>
      <c r="N766" s="136"/>
      <c r="O766" s="136"/>
      <c r="P766" s="137" t="s">
        <v>48</v>
      </c>
      <c r="Q766" s="137" t="s">
        <v>30</v>
      </c>
      <c r="R766" s="136"/>
      <c r="S766" s="136"/>
      <c r="T766" s="136"/>
      <c r="U766" s="30"/>
      <c r="V766" s="106"/>
      <c r="W766" s="30"/>
      <c r="X766" s="30"/>
      <c r="Y766" s="136"/>
      <c r="Z766" s="136"/>
      <c r="AA766" s="137" t="s">
        <v>291</v>
      </c>
      <c r="AB766" s="39" t="s">
        <v>32</v>
      </c>
      <c r="AC766" s="136"/>
      <c r="AD766" s="136"/>
      <c r="AE766" s="30"/>
      <c r="AF766" s="27" t="s">
        <v>35</v>
      </c>
      <c r="AG766" s="136"/>
      <c r="AH766" s="31"/>
      <c r="AI766" s="31"/>
      <c r="AJ766" s="137" t="s">
        <v>1698</v>
      </c>
      <c r="AK766" s="27" t="s">
        <v>105</v>
      </c>
      <c r="AL766" s="136"/>
      <c r="AM766" s="136"/>
      <c r="AN766" s="137">
        <v>3</v>
      </c>
      <c r="AO766" s="136"/>
      <c r="AP766" s="136"/>
    </row>
    <row r="767" spans="1:42" ht="97.5" customHeight="1">
      <c r="A767" s="24">
        <f t="shared" si="0"/>
        <v>766</v>
      </c>
      <c r="B767" s="27" t="s">
        <v>344</v>
      </c>
      <c r="C767" s="27" t="s">
        <v>1699</v>
      </c>
      <c r="D767" s="27" t="s">
        <v>348</v>
      </c>
      <c r="E767" s="27"/>
      <c r="F767" s="135" t="s">
        <v>1700</v>
      </c>
      <c r="G767" s="27" t="s">
        <v>44</v>
      </c>
      <c r="H767" s="27" t="s">
        <v>1699</v>
      </c>
      <c r="I767" s="27" t="s">
        <v>102</v>
      </c>
      <c r="J767" s="27" t="s">
        <v>350</v>
      </c>
      <c r="K767" s="137" t="s">
        <v>102</v>
      </c>
      <c r="L767" s="137" t="s">
        <v>102</v>
      </c>
      <c r="M767" s="137" t="s">
        <v>102</v>
      </c>
      <c r="N767" s="137" t="s">
        <v>351</v>
      </c>
      <c r="O767" s="137" t="s">
        <v>102</v>
      </c>
      <c r="P767" s="137" t="s">
        <v>30</v>
      </c>
      <c r="Q767" s="137" t="s">
        <v>48</v>
      </c>
      <c r="R767" s="136"/>
      <c r="S767" s="136"/>
      <c r="T767" s="136"/>
      <c r="U767" s="30"/>
      <c r="V767" s="106"/>
      <c r="W767" s="30"/>
      <c r="X767" s="30"/>
      <c r="Y767" s="136"/>
      <c r="Z767" s="136"/>
      <c r="AA767" s="137" t="s">
        <v>280</v>
      </c>
      <c r="AB767" s="39" t="s">
        <v>151</v>
      </c>
      <c r="AC767" s="136"/>
      <c r="AD767" s="137" t="s">
        <v>102</v>
      </c>
      <c r="AE767" s="30"/>
      <c r="AF767" s="27" t="s">
        <v>35</v>
      </c>
      <c r="AG767" s="136"/>
      <c r="AH767" s="31"/>
      <c r="AI767" s="31"/>
      <c r="AJ767" s="137" t="s">
        <v>353</v>
      </c>
      <c r="AK767" s="27" t="s">
        <v>105</v>
      </c>
      <c r="AL767" s="136"/>
      <c r="AM767" s="136"/>
      <c r="AN767" s="137">
        <v>2</v>
      </c>
      <c r="AO767" s="136"/>
      <c r="AP767" s="136"/>
    </row>
    <row r="768" spans="1:42" ht="97.5" customHeight="1">
      <c r="A768" s="24">
        <f t="shared" si="0"/>
        <v>767</v>
      </c>
      <c r="B768" s="27" t="s">
        <v>1660</v>
      </c>
      <c r="C768" s="27" t="s">
        <v>1703</v>
      </c>
      <c r="D768" s="27" t="s">
        <v>1661</v>
      </c>
      <c r="E768" s="27" t="s">
        <v>1702</v>
      </c>
      <c r="F768" s="135" t="s">
        <v>1663</v>
      </c>
      <c r="G768" s="27" t="s">
        <v>44</v>
      </c>
      <c r="H768" s="27" t="s">
        <v>1703</v>
      </c>
      <c r="I768" s="44"/>
      <c r="J768" s="27" t="s">
        <v>1704</v>
      </c>
      <c r="K768" s="136"/>
      <c r="L768" s="136"/>
      <c r="M768" s="136"/>
      <c r="N768" s="137" t="s">
        <v>1705</v>
      </c>
      <c r="O768" s="136"/>
      <c r="P768" s="137" t="s">
        <v>30</v>
      </c>
      <c r="Q768" s="137" t="s">
        <v>30</v>
      </c>
      <c r="R768" s="136"/>
      <c r="S768" s="136"/>
      <c r="T768" s="136"/>
      <c r="U768" s="30"/>
      <c r="V768" s="106"/>
      <c r="W768" s="30"/>
      <c r="X768" s="30"/>
      <c r="Y768" s="136"/>
      <c r="Z768" s="136"/>
      <c r="AA768" s="137" t="s">
        <v>73</v>
      </c>
      <c r="AB768" s="39" t="s">
        <v>1667</v>
      </c>
      <c r="AC768" s="136"/>
      <c r="AD768" s="137" t="s">
        <v>1668</v>
      </c>
      <c r="AE768" s="30"/>
      <c r="AF768" s="27" t="s">
        <v>35</v>
      </c>
      <c r="AG768" s="136"/>
      <c r="AH768" s="31"/>
      <c r="AI768" s="31"/>
      <c r="AJ768" s="137" t="s">
        <v>1707</v>
      </c>
      <c r="AK768" s="27" t="s">
        <v>1708</v>
      </c>
      <c r="AL768" s="136"/>
      <c r="AM768" s="136"/>
      <c r="AN768" s="137" t="s">
        <v>1106</v>
      </c>
      <c r="AO768" s="136"/>
      <c r="AP768" s="136"/>
    </row>
    <row r="769" spans="1:42" ht="97.5" customHeight="1">
      <c r="A769" s="24">
        <f t="shared" si="0"/>
        <v>768</v>
      </c>
      <c r="B769" s="27" t="s">
        <v>1718</v>
      </c>
      <c r="C769" s="110" t="s">
        <v>1720</v>
      </c>
      <c r="D769" s="110" t="s">
        <v>1719</v>
      </c>
      <c r="E769" s="110"/>
      <c r="F769" s="140" t="s">
        <v>1722</v>
      </c>
      <c r="G769" s="141" t="s">
        <v>44</v>
      </c>
      <c r="H769" s="110" t="s">
        <v>1720</v>
      </c>
      <c r="I769" s="110" t="s">
        <v>1721</v>
      </c>
      <c r="J769" s="110" t="s">
        <v>1723</v>
      </c>
      <c r="K769" s="142">
        <v>0</v>
      </c>
      <c r="L769" s="142" t="s">
        <v>1724</v>
      </c>
      <c r="M769" s="142">
        <v>0</v>
      </c>
      <c r="N769" s="142">
        <v>0</v>
      </c>
      <c r="O769" s="142">
        <v>0</v>
      </c>
      <c r="P769" s="142" t="s">
        <v>30</v>
      </c>
      <c r="Q769" s="142" t="s">
        <v>48</v>
      </c>
      <c r="R769" s="143"/>
      <c r="S769" s="143"/>
      <c r="T769" s="143"/>
      <c r="U769" s="144"/>
      <c r="V769" s="145"/>
      <c r="W769" s="144"/>
      <c r="X769" s="144"/>
      <c r="Y769" s="143"/>
      <c r="Z769" s="143"/>
      <c r="AA769" s="142" t="s">
        <v>73</v>
      </c>
      <c r="AB769" s="146" t="s">
        <v>50</v>
      </c>
      <c r="AC769" s="143"/>
      <c r="AD769" s="142">
        <v>0</v>
      </c>
      <c r="AE769" s="144"/>
      <c r="AF769" s="141" t="s">
        <v>114</v>
      </c>
      <c r="AG769" s="143"/>
      <c r="AH769" s="147"/>
      <c r="AI769" s="147"/>
      <c r="AJ769" s="142" t="s">
        <v>1726</v>
      </c>
      <c r="AK769" s="141" t="s">
        <v>95</v>
      </c>
      <c r="AL769" s="143"/>
      <c r="AM769" s="143"/>
      <c r="AN769" s="142">
        <v>1</v>
      </c>
      <c r="AO769" s="143"/>
      <c r="AP769" s="143"/>
    </row>
    <row r="770" spans="1:42" ht="75" customHeight="1">
      <c r="A770" s="24">
        <f t="shared" si="0"/>
        <v>769</v>
      </c>
      <c r="B770" s="142" t="s">
        <v>1727</v>
      </c>
      <c r="C770" s="142" t="s">
        <v>1729</v>
      </c>
      <c r="D770" s="142" t="s">
        <v>1731</v>
      </c>
      <c r="E770" s="142" t="s">
        <v>1728</v>
      </c>
      <c r="F770" s="140" t="s">
        <v>1732</v>
      </c>
      <c r="G770" s="142" t="s">
        <v>27</v>
      </c>
      <c r="H770" s="142" t="s">
        <v>1729</v>
      </c>
      <c r="I770" s="142" t="s">
        <v>1730</v>
      </c>
      <c r="J770" s="142" t="s">
        <v>1733</v>
      </c>
      <c r="K770" s="142" t="s">
        <v>102</v>
      </c>
      <c r="L770" s="142" t="s">
        <v>102</v>
      </c>
      <c r="M770" s="142" t="s">
        <v>102</v>
      </c>
      <c r="N770" s="142" t="s">
        <v>1734</v>
      </c>
      <c r="O770" s="142" t="s">
        <v>102</v>
      </c>
      <c r="P770" s="142" t="s">
        <v>48</v>
      </c>
      <c r="Q770" s="142" t="s">
        <v>30</v>
      </c>
      <c r="R770" s="143"/>
      <c r="S770" s="143"/>
      <c r="T770" s="143"/>
      <c r="U770" s="144"/>
      <c r="V770" s="145"/>
      <c r="W770" s="144"/>
      <c r="X770" s="144"/>
      <c r="Y770" s="143"/>
      <c r="Z770" s="143"/>
      <c r="AA770" s="142" t="s">
        <v>73</v>
      </c>
      <c r="AB770" s="146" t="s">
        <v>161</v>
      </c>
      <c r="AC770" s="143"/>
      <c r="AD770" s="142" t="s">
        <v>102</v>
      </c>
      <c r="AE770" s="144"/>
      <c r="AF770" s="142" t="s">
        <v>35</v>
      </c>
      <c r="AG770" s="143"/>
      <c r="AH770" s="147"/>
      <c r="AI770" s="147"/>
      <c r="AJ770" s="142" t="s">
        <v>1736</v>
      </c>
      <c r="AK770" s="142" t="s">
        <v>74</v>
      </c>
      <c r="AL770" s="143"/>
      <c r="AM770" s="143"/>
      <c r="AN770" s="142">
        <v>3</v>
      </c>
      <c r="AO770" s="143"/>
      <c r="AP770" s="143"/>
    </row>
    <row r="771" spans="1:42" ht="75" customHeight="1">
      <c r="A771" s="24">
        <f t="shared" si="0"/>
        <v>770</v>
      </c>
      <c r="B771" s="142" t="s">
        <v>698</v>
      </c>
      <c r="C771" s="142" t="s">
        <v>1737</v>
      </c>
      <c r="D771" s="142" t="s">
        <v>699</v>
      </c>
      <c r="E771" s="142" t="s">
        <v>102</v>
      </c>
      <c r="F771" s="140" t="s">
        <v>701</v>
      </c>
      <c r="G771" s="142" t="s">
        <v>44</v>
      </c>
      <c r="H771" s="142" t="s">
        <v>1737</v>
      </c>
      <c r="I771" s="143"/>
      <c r="J771" s="142" t="s">
        <v>1738</v>
      </c>
      <c r="K771" s="143"/>
      <c r="L771" s="143"/>
      <c r="M771" s="143"/>
      <c r="N771" s="143"/>
      <c r="O771" s="143"/>
      <c r="P771" s="142" t="s">
        <v>30</v>
      </c>
      <c r="Q771" s="142" t="s">
        <v>48</v>
      </c>
      <c r="R771" s="143"/>
      <c r="S771" s="143"/>
      <c r="T771" s="143"/>
      <c r="U771" s="144"/>
      <c r="V771" s="145"/>
      <c r="W771" s="144"/>
      <c r="X771" s="144"/>
      <c r="Y771" s="143"/>
      <c r="Z771" s="143"/>
      <c r="AA771" s="142" t="s">
        <v>93</v>
      </c>
      <c r="AB771" s="146" t="s">
        <v>365</v>
      </c>
      <c r="AC771" s="143"/>
      <c r="AD771" s="143"/>
      <c r="AE771" s="144"/>
      <c r="AF771" s="142" t="s">
        <v>35</v>
      </c>
      <c r="AG771" s="143"/>
      <c r="AH771" s="147"/>
      <c r="AI771" s="147"/>
      <c r="AJ771" s="142" t="s">
        <v>1740</v>
      </c>
      <c r="AK771" s="142" t="s">
        <v>706</v>
      </c>
      <c r="AL771" s="143"/>
      <c r="AM771" s="143"/>
      <c r="AN771" s="142" t="s">
        <v>1741</v>
      </c>
      <c r="AO771" s="143"/>
      <c r="AP771" s="143"/>
    </row>
    <row r="772" spans="1:42" ht="75" customHeight="1">
      <c r="A772" s="24">
        <f t="shared" si="0"/>
        <v>771</v>
      </c>
      <c r="B772" s="142" t="s">
        <v>1751</v>
      </c>
      <c r="C772" s="142" t="s">
        <v>1753</v>
      </c>
      <c r="D772" s="142" t="s">
        <v>1754</v>
      </c>
      <c r="E772" s="142" t="s">
        <v>1752</v>
      </c>
      <c r="F772" s="142" t="s">
        <v>1755</v>
      </c>
      <c r="G772" s="142" t="s">
        <v>27</v>
      </c>
      <c r="H772" s="142" t="s">
        <v>1753</v>
      </c>
      <c r="I772" s="143"/>
      <c r="J772" s="142" t="s">
        <v>1756</v>
      </c>
      <c r="K772" s="143"/>
      <c r="L772" s="142" t="s">
        <v>1757</v>
      </c>
      <c r="M772" s="143"/>
      <c r="N772" s="143"/>
      <c r="O772" s="143"/>
      <c r="P772" s="142" t="s">
        <v>30</v>
      </c>
      <c r="Q772" s="142" t="s">
        <v>30</v>
      </c>
      <c r="R772" s="143"/>
      <c r="S772" s="143"/>
      <c r="T772" s="143"/>
      <c r="U772" s="144"/>
      <c r="V772" s="145"/>
      <c r="W772" s="144"/>
      <c r="X772" s="144"/>
      <c r="Y772" s="143"/>
      <c r="Z772" s="143"/>
      <c r="AA772" s="142" t="s">
        <v>1758</v>
      </c>
      <c r="AB772" s="146" t="s">
        <v>161</v>
      </c>
      <c r="AC772" s="143"/>
      <c r="AD772" s="142" t="s">
        <v>161</v>
      </c>
      <c r="AE772" s="144"/>
      <c r="AF772" s="142" t="s">
        <v>1338</v>
      </c>
      <c r="AG772" s="143"/>
      <c r="AH772" s="147"/>
      <c r="AI772" s="147"/>
      <c r="AJ772" s="142" t="s">
        <v>1759</v>
      </c>
      <c r="AK772" s="142" t="s">
        <v>105</v>
      </c>
      <c r="AL772" s="143"/>
      <c r="AM772" s="143"/>
      <c r="AN772" s="142">
        <v>2</v>
      </c>
      <c r="AO772" s="143"/>
      <c r="AP772" s="143"/>
    </row>
    <row r="773" spans="1:42" ht="75" customHeight="1">
      <c r="A773" s="24">
        <f t="shared" si="0"/>
        <v>772</v>
      </c>
      <c r="B773" s="142" t="s">
        <v>1769</v>
      </c>
      <c r="C773" s="142" t="s">
        <v>1771</v>
      </c>
      <c r="D773" s="142" t="s">
        <v>1772</v>
      </c>
      <c r="E773" s="142" t="s">
        <v>1770</v>
      </c>
      <c r="F773" s="140" t="s">
        <v>1773</v>
      </c>
      <c r="G773" s="142" t="s">
        <v>44</v>
      </c>
      <c r="H773" s="142" t="s">
        <v>1771</v>
      </c>
      <c r="I773" s="143"/>
      <c r="J773" s="142" t="s">
        <v>1774</v>
      </c>
      <c r="K773" s="143"/>
      <c r="L773" s="142" t="s">
        <v>1775</v>
      </c>
      <c r="M773" s="143"/>
      <c r="N773" s="142" t="s">
        <v>1776</v>
      </c>
      <c r="O773" s="143"/>
      <c r="P773" s="142" t="s">
        <v>30</v>
      </c>
      <c r="Q773" s="142" t="s">
        <v>30</v>
      </c>
      <c r="R773" s="143"/>
      <c r="S773" s="143"/>
      <c r="T773" s="143"/>
      <c r="U773" s="144"/>
      <c r="V773" s="145"/>
      <c r="W773" s="144"/>
      <c r="X773" s="144"/>
      <c r="Y773" s="143"/>
      <c r="Z773" s="143"/>
      <c r="AA773" s="142" t="s">
        <v>1777</v>
      </c>
      <c r="AB773" s="146">
        <v>35000000</v>
      </c>
      <c r="AC773" s="143"/>
      <c r="AD773" s="142" t="s">
        <v>1778</v>
      </c>
      <c r="AE773" s="144"/>
      <c r="AF773" s="142" t="s">
        <v>114</v>
      </c>
      <c r="AG773" s="143"/>
      <c r="AH773" s="147"/>
      <c r="AI773" s="147"/>
      <c r="AJ773" s="142" t="s">
        <v>1779</v>
      </c>
      <c r="AK773" s="142" t="s">
        <v>1780</v>
      </c>
      <c r="AL773" s="143"/>
      <c r="AM773" s="143"/>
      <c r="AN773" s="142">
        <v>2</v>
      </c>
      <c r="AO773" s="143"/>
      <c r="AP773" s="143"/>
    </row>
    <row r="774" spans="1:42" ht="75" customHeight="1">
      <c r="A774" s="24">
        <f t="shared" si="0"/>
        <v>773</v>
      </c>
      <c r="B774" s="142" t="s">
        <v>1792</v>
      </c>
      <c r="C774" s="142">
        <v>357805202820002</v>
      </c>
      <c r="D774" s="142" t="s">
        <v>1795</v>
      </c>
      <c r="E774" s="142"/>
      <c r="F774" s="140" t="s">
        <v>1796</v>
      </c>
      <c r="G774" s="142" t="s">
        <v>44</v>
      </c>
      <c r="H774" s="142">
        <v>357805202820002</v>
      </c>
      <c r="I774" s="142" t="s">
        <v>1794</v>
      </c>
      <c r="J774" s="142" t="s">
        <v>1797</v>
      </c>
      <c r="K774" s="142">
        <v>0</v>
      </c>
      <c r="L774" s="142" t="s">
        <v>1798</v>
      </c>
      <c r="M774" s="142">
        <v>0</v>
      </c>
      <c r="N774" s="142" t="s">
        <v>1799</v>
      </c>
      <c r="O774" s="142">
        <v>0</v>
      </c>
      <c r="P774" s="142" t="s">
        <v>30</v>
      </c>
      <c r="Q774" s="142" t="s">
        <v>48</v>
      </c>
      <c r="R774" s="143"/>
      <c r="S774" s="143"/>
      <c r="T774" s="143"/>
      <c r="U774" s="144"/>
      <c r="V774" s="145"/>
      <c r="W774" s="144"/>
      <c r="X774" s="144"/>
      <c r="Y774" s="143"/>
      <c r="Z774" s="143"/>
      <c r="AA774" s="142" t="s">
        <v>49</v>
      </c>
      <c r="AB774" s="146" t="s">
        <v>1735</v>
      </c>
      <c r="AC774" s="143"/>
      <c r="AD774" s="142">
        <v>0</v>
      </c>
      <c r="AE774" s="144"/>
      <c r="AF774" s="142" t="s">
        <v>221</v>
      </c>
      <c r="AG774" s="143"/>
      <c r="AH774" s="147"/>
      <c r="AI774" s="147"/>
      <c r="AJ774" s="142" t="s">
        <v>1800</v>
      </c>
      <c r="AK774" s="142" t="s">
        <v>1801</v>
      </c>
      <c r="AL774" s="143"/>
      <c r="AM774" s="143"/>
      <c r="AN774" s="142">
        <v>2</v>
      </c>
      <c r="AO774" s="143"/>
      <c r="AP774" s="143"/>
    </row>
    <row r="775" spans="1:42" ht="75" customHeight="1">
      <c r="A775" s="24">
        <f t="shared" si="0"/>
        <v>774</v>
      </c>
      <c r="B775" s="142" t="s">
        <v>1808</v>
      </c>
      <c r="C775" s="142" t="s">
        <v>1810</v>
      </c>
      <c r="D775" s="142" t="s">
        <v>1811</v>
      </c>
      <c r="E775" s="142" t="s">
        <v>1809</v>
      </c>
      <c r="F775" s="142" t="s">
        <v>1812</v>
      </c>
      <c r="G775" s="142" t="s">
        <v>44</v>
      </c>
      <c r="H775" s="142" t="s">
        <v>1810</v>
      </c>
      <c r="I775" s="143"/>
      <c r="J775" s="142" t="s">
        <v>1813</v>
      </c>
      <c r="K775" s="143"/>
      <c r="L775" s="143"/>
      <c r="M775" s="143"/>
      <c r="N775" s="143"/>
      <c r="O775" s="143"/>
      <c r="P775" s="142" t="s">
        <v>48</v>
      </c>
      <c r="Q775" s="142" t="s">
        <v>30</v>
      </c>
      <c r="R775" s="143"/>
      <c r="S775" s="143"/>
      <c r="T775" s="143"/>
      <c r="U775" s="144"/>
      <c r="V775" s="145"/>
      <c r="W775" s="144"/>
      <c r="X775" s="144"/>
      <c r="Y775" s="143"/>
      <c r="Z775" s="143"/>
      <c r="AA775" s="142" t="s">
        <v>1814</v>
      </c>
      <c r="AB775" s="146">
        <v>500</v>
      </c>
      <c r="AC775" s="143"/>
      <c r="AD775" s="142">
        <v>500</v>
      </c>
      <c r="AE775" s="144"/>
      <c r="AF775" s="142" t="s">
        <v>35</v>
      </c>
      <c r="AG775" s="143"/>
      <c r="AH775" s="147"/>
      <c r="AI775" s="147"/>
      <c r="AJ775" s="142" t="s">
        <v>1815</v>
      </c>
      <c r="AK775" s="142" t="s">
        <v>1816</v>
      </c>
      <c r="AL775" s="143"/>
      <c r="AM775" s="143"/>
      <c r="AN775" s="142" t="s">
        <v>271</v>
      </c>
      <c r="AO775" s="143"/>
      <c r="AP775" s="143"/>
    </row>
    <row r="776" spans="1:42" ht="75" customHeight="1">
      <c r="A776" s="24">
        <f t="shared" si="0"/>
        <v>775</v>
      </c>
      <c r="B776" s="142" t="s">
        <v>1817</v>
      </c>
      <c r="C776" s="142" t="s">
        <v>1819</v>
      </c>
      <c r="D776" s="142" t="s">
        <v>1820</v>
      </c>
      <c r="E776" s="142" t="s">
        <v>1818</v>
      </c>
      <c r="F776" s="140" t="s">
        <v>1821</v>
      </c>
      <c r="G776" s="142" t="s">
        <v>44</v>
      </c>
      <c r="H776" s="142" t="s">
        <v>1819</v>
      </c>
      <c r="I776" s="143"/>
      <c r="J776" s="142" t="s">
        <v>1822</v>
      </c>
      <c r="K776" s="143"/>
      <c r="L776" s="143"/>
      <c r="M776" s="143"/>
      <c r="N776" s="143"/>
      <c r="O776" s="143"/>
      <c r="P776" s="142" t="s">
        <v>48</v>
      </c>
      <c r="Q776" s="142" t="s">
        <v>48</v>
      </c>
      <c r="R776" s="143"/>
      <c r="S776" s="143"/>
      <c r="T776" s="143"/>
      <c r="U776" s="144"/>
      <c r="V776" s="145"/>
      <c r="W776" s="144"/>
      <c r="X776" s="144"/>
      <c r="Y776" s="143"/>
      <c r="Z776" s="143"/>
      <c r="AA776" s="142" t="s">
        <v>197</v>
      </c>
      <c r="AB776" s="146">
        <v>5000000</v>
      </c>
      <c r="AC776" s="143"/>
      <c r="AD776" s="143"/>
      <c r="AE776" s="144"/>
      <c r="AF776" s="142" t="s">
        <v>35</v>
      </c>
      <c r="AG776" s="143"/>
      <c r="AH776" s="147"/>
      <c r="AI776" s="147"/>
      <c r="AJ776" s="142" t="s">
        <v>1824</v>
      </c>
      <c r="AK776" s="142" t="s">
        <v>95</v>
      </c>
      <c r="AL776" s="143"/>
      <c r="AM776" s="143"/>
      <c r="AN776" s="142" t="s">
        <v>303</v>
      </c>
      <c r="AO776" s="143"/>
      <c r="AP776" s="143"/>
    </row>
    <row r="777" spans="1:42" ht="75" customHeight="1">
      <c r="A777" s="24">
        <f t="shared" si="0"/>
        <v>776</v>
      </c>
      <c r="B777" s="142" t="s">
        <v>1825</v>
      </c>
      <c r="C777" s="142" t="s">
        <v>1827</v>
      </c>
      <c r="D777" s="142" t="s">
        <v>1828</v>
      </c>
      <c r="E777" s="142" t="s">
        <v>1826</v>
      </c>
      <c r="F777" s="140" t="s">
        <v>1829</v>
      </c>
      <c r="G777" s="142" t="s">
        <v>27</v>
      </c>
      <c r="H777" s="142" t="s">
        <v>1827</v>
      </c>
      <c r="I777" s="143"/>
      <c r="J777" s="142" t="s">
        <v>1830</v>
      </c>
      <c r="K777" s="143"/>
      <c r="L777" s="143"/>
      <c r="M777" s="143"/>
      <c r="N777" s="142" t="s">
        <v>1831</v>
      </c>
      <c r="O777" s="143"/>
      <c r="P777" s="142" t="s">
        <v>48</v>
      </c>
      <c r="Q777" s="142" t="s">
        <v>48</v>
      </c>
      <c r="R777" s="143"/>
      <c r="S777" s="143"/>
      <c r="T777" s="143"/>
      <c r="U777" s="144"/>
      <c r="V777" s="145"/>
      <c r="W777" s="144"/>
      <c r="X777" s="144"/>
      <c r="Y777" s="143"/>
      <c r="Z777" s="143"/>
      <c r="AA777" s="142" t="s">
        <v>373</v>
      </c>
      <c r="AB777" s="146" t="s">
        <v>1832</v>
      </c>
      <c r="AC777" s="143"/>
      <c r="AD777" s="143"/>
      <c r="AE777" s="144"/>
      <c r="AF777" s="142" t="s">
        <v>35</v>
      </c>
      <c r="AG777" s="143"/>
      <c r="AH777" s="147"/>
      <c r="AI777" s="147"/>
      <c r="AJ777" s="142">
        <v>1000</v>
      </c>
      <c r="AK777" s="142" t="s">
        <v>1833</v>
      </c>
      <c r="AL777" s="143"/>
      <c r="AM777" s="143"/>
      <c r="AN777" s="142" t="s">
        <v>30</v>
      </c>
      <c r="AO777" s="143"/>
      <c r="AP777" s="143"/>
    </row>
    <row r="778" spans="1:42" ht="75" customHeight="1">
      <c r="A778" s="24">
        <f t="shared" si="0"/>
        <v>777</v>
      </c>
      <c r="B778" s="142" t="s">
        <v>1834</v>
      </c>
      <c r="C778" s="142" t="s">
        <v>1836</v>
      </c>
      <c r="D778" s="142" t="s">
        <v>1838</v>
      </c>
      <c r="E778" s="142"/>
      <c r="F778" s="140" t="s">
        <v>1839</v>
      </c>
      <c r="G778" s="142" t="s">
        <v>44</v>
      </c>
      <c r="H778" s="142" t="s">
        <v>1836</v>
      </c>
      <c r="I778" s="142" t="s">
        <v>1837</v>
      </c>
      <c r="J778" s="142" t="s">
        <v>1840</v>
      </c>
      <c r="K778" s="142" t="s">
        <v>321</v>
      </c>
      <c r="L778" s="142" t="s">
        <v>321</v>
      </c>
      <c r="M778" s="142" t="s">
        <v>321</v>
      </c>
      <c r="N778" s="142" t="s">
        <v>1841</v>
      </c>
      <c r="O778" s="143"/>
      <c r="P778" s="142" t="s">
        <v>30</v>
      </c>
      <c r="Q778" s="142" t="s">
        <v>48</v>
      </c>
      <c r="R778" s="143"/>
      <c r="S778" s="143"/>
      <c r="T778" s="143"/>
      <c r="U778" s="144"/>
      <c r="V778" s="145"/>
      <c r="W778" s="144"/>
      <c r="X778" s="144"/>
      <c r="Y778" s="143"/>
      <c r="Z778" s="143"/>
      <c r="AA778" s="142" t="s">
        <v>73</v>
      </c>
      <c r="AB778" s="146" t="s">
        <v>1842</v>
      </c>
      <c r="AC778" s="143"/>
      <c r="AD778" s="142" t="s">
        <v>321</v>
      </c>
      <c r="AE778" s="144"/>
      <c r="AF778" s="142" t="s">
        <v>35</v>
      </c>
      <c r="AG778" s="143"/>
      <c r="AH778" s="147"/>
      <c r="AI778" s="147"/>
      <c r="AJ778" s="142" t="s">
        <v>1843</v>
      </c>
      <c r="AK778" s="142" t="s">
        <v>105</v>
      </c>
      <c r="AL778" s="143"/>
      <c r="AM778" s="143"/>
      <c r="AN778" s="142" t="s">
        <v>201</v>
      </c>
      <c r="AO778" s="143"/>
      <c r="AP778" s="143"/>
    </row>
    <row r="779" spans="1:42" ht="75" customHeight="1">
      <c r="A779" s="24">
        <f t="shared" si="0"/>
        <v>778</v>
      </c>
      <c r="B779" s="142" t="s">
        <v>1854</v>
      </c>
      <c r="C779" s="142" t="s">
        <v>1856</v>
      </c>
      <c r="D779" s="142" t="s">
        <v>1857</v>
      </c>
      <c r="E779" s="142" t="s">
        <v>1855</v>
      </c>
      <c r="F779" s="140" t="s">
        <v>1858</v>
      </c>
      <c r="G779" s="142" t="s">
        <v>27</v>
      </c>
      <c r="H779" s="142" t="s">
        <v>1856</v>
      </c>
      <c r="I779" s="143"/>
      <c r="J779" s="142" t="s">
        <v>1859</v>
      </c>
      <c r="K779" s="143"/>
      <c r="L779" s="143"/>
      <c r="M779" s="143"/>
      <c r="N779" s="143"/>
      <c r="O779" s="143"/>
      <c r="P779" s="142" t="s">
        <v>48</v>
      </c>
      <c r="Q779" s="142" t="s">
        <v>30</v>
      </c>
      <c r="R779" s="143"/>
      <c r="S779" s="143"/>
      <c r="T779" s="143"/>
      <c r="U779" s="144"/>
      <c r="V779" s="145"/>
      <c r="W779" s="144"/>
      <c r="X779" s="144"/>
      <c r="Y779" s="143"/>
      <c r="Z779" s="143"/>
      <c r="AA779" s="142" t="s">
        <v>1860</v>
      </c>
      <c r="AB779" s="146" t="s">
        <v>244</v>
      </c>
      <c r="AC779" s="143"/>
      <c r="AD779" s="142" t="s">
        <v>999</v>
      </c>
      <c r="AE779" s="144"/>
      <c r="AF779" s="142" t="s">
        <v>35</v>
      </c>
      <c r="AG779" s="143"/>
      <c r="AH779" s="147"/>
      <c r="AI779" s="147"/>
      <c r="AJ779" s="142" t="s">
        <v>36</v>
      </c>
      <c r="AK779" s="142" t="s">
        <v>95</v>
      </c>
      <c r="AL779" s="143"/>
      <c r="AM779" s="143"/>
      <c r="AN779" s="142" t="s">
        <v>201</v>
      </c>
      <c r="AO779" s="143"/>
      <c r="AP779" s="143"/>
    </row>
    <row r="780" spans="1:42" ht="75" customHeight="1">
      <c r="A780" s="24">
        <f t="shared" si="0"/>
        <v>779</v>
      </c>
      <c r="B780" s="142" t="s">
        <v>1862</v>
      </c>
      <c r="C780" s="142" t="s">
        <v>1864</v>
      </c>
      <c r="D780" s="142" t="s">
        <v>1863</v>
      </c>
      <c r="E780" s="142"/>
      <c r="F780" s="140" t="s">
        <v>1865</v>
      </c>
      <c r="G780" s="142" t="s">
        <v>27</v>
      </c>
      <c r="H780" s="142" t="s">
        <v>1864</v>
      </c>
      <c r="I780" s="143"/>
      <c r="J780" s="142" t="s">
        <v>1866</v>
      </c>
      <c r="K780" s="143"/>
      <c r="L780" s="142">
        <v>130154763517</v>
      </c>
      <c r="M780" s="143"/>
      <c r="N780" s="143"/>
      <c r="O780" s="143"/>
      <c r="P780" s="142" t="s">
        <v>30</v>
      </c>
      <c r="Q780" s="142" t="s">
        <v>30</v>
      </c>
      <c r="R780" s="143"/>
      <c r="S780" s="143"/>
      <c r="T780" s="143"/>
      <c r="U780" s="144"/>
      <c r="V780" s="145"/>
      <c r="W780" s="144"/>
      <c r="X780" s="144"/>
      <c r="Y780" s="143"/>
      <c r="Z780" s="143"/>
      <c r="AA780" s="142" t="s">
        <v>73</v>
      </c>
      <c r="AB780" s="146" t="s">
        <v>955</v>
      </c>
      <c r="AC780" s="143"/>
      <c r="AD780" s="143"/>
      <c r="AE780" s="144"/>
      <c r="AF780" s="142" t="s">
        <v>35</v>
      </c>
      <c r="AG780" s="143"/>
      <c r="AH780" s="147"/>
      <c r="AI780" s="147"/>
      <c r="AJ780" s="142" t="s">
        <v>1867</v>
      </c>
      <c r="AK780" s="142" t="s">
        <v>105</v>
      </c>
      <c r="AL780" s="143"/>
      <c r="AM780" s="143"/>
      <c r="AN780" s="142">
        <v>2</v>
      </c>
      <c r="AO780" s="143"/>
      <c r="AP780" s="143"/>
    </row>
    <row r="781" spans="1:42" ht="75" customHeight="1">
      <c r="A781" s="24">
        <f t="shared" si="0"/>
        <v>780</v>
      </c>
      <c r="B781" s="142" t="s">
        <v>1878</v>
      </c>
      <c r="C781" s="142" t="s">
        <v>1880</v>
      </c>
      <c r="D781" s="142" t="s">
        <v>1882</v>
      </c>
      <c r="E781" s="142" t="s">
        <v>1879</v>
      </c>
      <c r="F781" s="140" t="s">
        <v>1883</v>
      </c>
      <c r="G781" s="142" t="s">
        <v>27</v>
      </c>
      <c r="H781" s="142" t="s">
        <v>1880</v>
      </c>
      <c r="I781" s="142"/>
      <c r="J781" s="142" t="s">
        <v>1884</v>
      </c>
      <c r="K781" s="142" t="s">
        <v>1885</v>
      </c>
      <c r="L781" s="142" t="s">
        <v>124</v>
      </c>
      <c r="M781" s="142" t="s">
        <v>124</v>
      </c>
      <c r="N781" s="142" t="s">
        <v>1886</v>
      </c>
      <c r="O781" s="142" t="s">
        <v>124</v>
      </c>
      <c r="P781" s="142" t="s">
        <v>48</v>
      </c>
      <c r="Q781" s="142" t="s">
        <v>48</v>
      </c>
      <c r="R781" s="143"/>
      <c r="S781" s="143"/>
      <c r="T781" s="143"/>
      <c r="U781" s="144"/>
      <c r="V781" s="145"/>
      <c r="W781" s="144"/>
      <c r="X781" s="144"/>
      <c r="Y781" s="143"/>
      <c r="Z781" s="143"/>
      <c r="AA781" s="142" t="s">
        <v>73</v>
      </c>
      <c r="AB781" s="146" t="s">
        <v>1887</v>
      </c>
      <c r="AC781" s="143"/>
      <c r="AD781" s="142" t="s">
        <v>1888</v>
      </c>
      <c r="AE781" s="144"/>
      <c r="AF781" s="142" t="s">
        <v>221</v>
      </c>
      <c r="AG781" s="143"/>
      <c r="AH781" s="147"/>
      <c r="AI781" s="147"/>
      <c r="AJ781" s="142" t="s">
        <v>1889</v>
      </c>
      <c r="AK781" s="142" t="s">
        <v>105</v>
      </c>
      <c r="AL781" s="143"/>
      <c r="AM781" s="143"/>
      <c r="AN781" s="142" t="s">
        <v>1890</v>
      </c>
      <c r="AO781" s="143"/>
      <c r="AP781" s="143"/>
    </row>
    <row r="782" spans="1:42" ht="75" customHeight="1">
      <c r="A782" s="24">
        <f t="shared" si="0"/>
        <v>781</v>
      </c>
      <c r="B782" s="141" t="s">
        <v>1891</v>
      </c>
      <c r="C782" s="142" t="s">
        <v>1893</v>
      </c>
      <c r="D782" s="142" t="s">
        <v>1894</v>
      </c>
      <c r="E782" s="142" t="s">
        <v>1892</v>
      </c>
      <c r="F782" s="140" t="s">
        <v>1895</v>
      </c>
      <c r="G782" s="142" t="s">
        <v>44</v>
      </c>
      <c r="H782" s="142" t="s">
        <v>1893</v>
      </c>
      <c r="I782" s="142"/>
      <c r="J782" s="142" t="s">
        <v>1896</v>
      </c>
      <c r="K782" s="142">
        <v>9120303302562</v>
      </c>
      <c r="L782" s="142" t="s">
        <v>1897</v>
      </c>
      <c r="M782" s="143"/>
      <c r="N782" s="143"/>
      <c r="O782" s="143"/>
      <c r="P782" s="142" t="s">
        <v>30</v>
      </c>
      <c r="Q782" s="142" t="s">
        <v>30</v>
      </c>
      <c r="R782" s="143"/>
      <c r="S782" s="143"/>
      <c r="T782" s="143"/>
      <c r="U782" s="144"/>
      <c r="V782" s="145"/>
      <c r="W782" s="144"/>
      <c r="X782" s="144"/>
      <c r="Y782" s="143"/>
      <c r="Z782" s="143"/>
      <c r="AA782" s="142" t="s">
        <v>73</v>
      </c>
      <c r="AB782" s="146">
        <v>2000000</v>
      </c>
      <c r="AC782" s="143"/>
      <c r="AD782" s="143"/>
      <c r="AE782" s="144"/>
      <c r="AF782" s="142" t="s">
        <v>114</v>
      </c>
      <c r="AG782" s="143"/>
      <c r="AH782" s="147"/>
      <c r="AI782" s="147"/>
      <c r="AJ782" s="142" t="s">
        <v>1898</v>
      </c>
      <c r="AK782" s="142" t="s">
        <v>295</v>
      </c>
      <c r="AL782" s="143"/>
      <c r="AM782" s="143"/>
      <c r="AN782" s="142">
        <v>3</v>
      </c>
      <c r="AO782" s="143"/>
      <c r="AP782" s="143"/>
    </row>
    <row r="783" spans="1:42" ht="75" customHeight="1">
      <c r="A783" s="24">
        <f t="shared" si="0"/>
        <v>782</v>
      </c>
      <c r="B783" s="141" t="s">
        <v>1891</v>
      </c>
      <c r="C783" s="142" t="s">
        <v>1900</v>
      </c>
      <c r="D783" s="142" t="s">
        <v>1901</v>
      </c>
      <c r="E783" s="142" t="s">
        <v>1899</v>
      </c>
      <c r="F783" s="140" t="s">
        <v>1895</v>
      </c>
      <c r="G783" s="142" t="s">
        <v>27</v>
      </c>
      <c r="H783" s="142" t="s">
        <v>1900</v>
      </c>
      <c r="I783" s="143"/>
      <c r="J783" s="142" t="s">
        <v>1896</v>
      </c>
      <c r="K783" s="142">
        <v>9120303302562</v>
      </c>
      <c r="L783" s="142" t="s">
        <v>1897</v>
      </c>
      <c r="M783" s="143"/>
      <c r="N783" s="143"/>
      <c r="O783" s="143"/>
      <c r="P783" s="142" t="s">
        <v>30</v>
      </c>
      <c r="Q783" s="142" t="s">
        <v>30</v>
      </c>
      <c r="R783" s="143"/>
      <c r="S783" s="143"/>
      <c r="T783" s="143"/>
      <c r="U783" s="144"/>
      <c r="V783" s="145"/>
      <c r="W783" s="144"/>
      <c r="X783" s="144"/>
      <c r="Y783" s="143"/>
      <c r="Z783" s="143"/>
      <c r="AA783" s="142" t="s">
        <v>73</v>
      </c>
      <c r="AB783" s="146" t="s">
        <v>1902</v>
      </c>
      <c r="AC783" s="143"/>
      <c r="AD783" s="142" t="s">
        <v>1903</v>
      </c>
      <c r="AE783" s="144"/>
      <c r="AF783" s="142" t="s">
        <v>114</v>
      </c>
      <c r="AG783" s="143"/>
      <c r="AH783" s="147"/>
      <c r="AI783" s="147"/>
      <c r="AJ783" s="142" t="s">
        <v>1898</v>
      </c>
      <c r="AK783" s="142" t="s">
        <v>295</v>
      </c>
      <c r="AL783" s="143"/>
      <c r="AM783" s="143"/>
      <c r="AN783" s="142">
        <v>2</v>
      </c>
      <c r="AO783" s="143"/>
      <c r="AP783" s="143"/>
    </row>
    <row r="784" spans="1:42" ht="75" customHeight="1">
      <c r="A784" s="24">
        <f t="shared" si="0"/>
        <v>783</v>
      </c>
      <c r="B784" s="141" t="s">
        <v>1905</v>
      </c>
      <c r="C784" s="142" t="s">
        <v>1907</v>
      </c>
      <c r="D784" s="142" t="s">
        <v>1909</v>
      </c>
      <c r="E784" s="142" t="s">
        <v>1906</v>
      </c>
      <c r="F784" s="140" t="s">
        <v>1910</v>
      </c>
      <c r="G784" s="142" t="s">
        <v>44</v>
      </c>
      <c r="H784" s="142" t="s">
        <v>1907</v>
      </c>
      <c r="I784" s="142" t="s">
        <v>1908</v>
      </c>
      <c r="J784" s="142" t="s">
        <v>1911</v>
      </c>
      <c r="K784" s="143"/>
      <c r="L784" s="143"/>
      <c r="M784" s="143"/>
      <c r="N784" s="143"/>
      <c r="O784" s="143"/>
      <c r="P784" s="142" t="s">
        <v>30</v>
      </c>
      <c r="Q784" s="142" t="s">
        <v>30</v>
      </c>
      <c r="R784" s="143"/>
      <c r="S784" s="143"/>
      <c r="T784" s="143"/>
      <c r="U784" s="144"/>
      <c r="V784" s="145"/>
      <c r="W784" s="144"/>
      <c r="X784" s="144"/>
      <c r="Y784" s="143"/>
      <c r="Z784" s="143"/>
      <c r="AA784" s="142" t="s">
        <v>546</v>
      </c>
      <c r="AB784" s="146" t="s">
        <v>33</v>
      </c>
      <c r="AC784" s="143"/>
      <c r="AD784" s="143"/>
      <c r="AE784" s="144"/>
      <c r="AF784" s="142" t="s">
        <v>170</v>
      </c>
      <c r="AG784" s="143"/>
      <c r="AH784" s="147"/>
      <c r="AI784" s="147"/>
      <c r="AJ784" s="142" t="s">
        <v>1912</v>
      </c>
      <c r="AK784" s="142" t="s">
        <v>367</v>
      </c>
      <c r="AL784" s="143"/>
      <c r="AM784" s="143"/>
      <c r="AN784" s="142">
        <v>2</v>
      </c>
      <c r="AO784" s="143"/>
      <c r="AP784" s="143"/>
    </row>
    <row r="785" spans="1:42" ht="75" customHeight="1">
      <c r="A785" s="24">
        <f t="shared" si="0"/>
        <v>784</v>
      </c>
      <c r="B785" s="141" t="s">
        <v>1923</v>
      </c>
      <c r="C785" s="142" t="s">
        <v>1925</v>
      </c>
      <c r="D785" s="142" t="s">
        <v>1926</v>
      </c>
      <c r="E785" s="142" t="s">
        <v>1924</v>
      </c>
      <c r="F785" s="140" t="s">
        <v>1927</v>
      </c>
      <c r="G785" s="142" t="s">
        <v>44</v>
      </c>
      <c r="H785" s="142" t="s">
        <v>1925</v>
      </c>
      <c r="I785" s="143"/>
      <c r="J785" s="142" t="s">
        <v>1928</v>
      </c>
      <c r="K785" s="140" t="s">
        <v>1929</v>
      </c>
      <c r="L785" s="143"/>
      <c r="M785" s="140" t="s">
        <v>1929</v>
      </c>
      <c r="N785" s="143"/>
      <c r="O785" s="143"/>
      <c r="P785" s="142" t="s">
        <v>30</v>
      </c>
      <c r="Q785" s="142" t="s">
        <v>30</v>
      </c>
      <c r="R785" s="143"/>
      <c r="S785" s="143"/>
      <c r="T785" s="143"/>
      <c r="U785" s="144"/>
      <c r="V785" s="145"/>
      <c r="W785" s="144"/>
      <c r="X785" s="144"/>
      <c r="Y785" s="143"/>
      <c r="Z785" s="143"/>
      <c r="AA785" s="142" t="s">
        <v>1930</v>
      </c>
      <c r="AB785" s="146" t="s">
        <v>33</v>
      </c>
      <c r="AC785" s="143"/>
      <c r="AD785" s="142" t="s">
        <v>50</v>
      </c>
      <c r="AE785" s="144"/>
      <c r="AF785" s="142" t="s">
        <v>114</v>
      </c>
      <c r="AG785" s="143"/>
      <c r="AH785" s="147"/>
      <c r="AI785" s="147"/>
      <c r="AJ785" s="142" t="s">
        <v>1932</v>
      </c>
      <c r="AK785" s="142" t="s">
        <v>1933</v>
      </c>
      <c r="AL785" s="143"/>
      <c r="AM785" s="143"/>
      <c r="AN785" s="142">
        <v>1</v>
      </c>
      <c r="AO785" s="143"/>
      <c r="AP785" s="143"/>
    </row>
    <row r="786" spans="1:42" ht="75" customHeight="1">
      <c r="A786" s="24">
        <f t="shared" si="0"/>
        <v>785</v>
      </c>
      <c r="B786" s="141" t="s">
        <v>1934</v>
      </c>
      <c r="C786" s="142" t="s">
        <v>1936</v>
      </c>
      <c r="D786" s="142" t="s">
        <v>1937</v>
      </c>
      <c r="E786" s="142" t="s">
        <v>1935</v>
      </c>
      <c r="F786" s="142">
        <v>81280575776</v>
      </c>
      <c r="G786" s="142" t="s">
        <v>44</v>
      </c>
      <c r="H786" s="142" t="s">
        <v>1936</v>
      </c>
      <c r="I786" s="142" t="s">
        <v>1936</v>
      </c>
      <c r="J786" s="142" t="s">
        <v>1938</v>
      </c>
      <c r="K786" s="143"/>
      <c r="L786" s="143"/>
      <c r="M786" s="143"/>
      <c r="N786" s="142">
        <v>215357803507022</v>
      </c>
      <c r="O786" s="143"/>
      <c r="P786" s="142" t="s">
        <v>30</v>
      </c>
      <c r="Q786" s="142" t="s">
        <v>30</v>
      </c>
      <c r="R786" s="143"/>
      <c r="S786" s="143"/>
      <c r="T786" s="143"/>
      <c r="U786" s="144"/>
      <c r="V786" s="145"/>
      <c r="W786" s="144"/>
      <c r="X786" s="144"/>
      <c r="Y786" s="143"/>
      <c r="Z786" s="143"/>
      <c r="AA786" s="142" t="s">
        <v>150</v>
      </c>
      <c r="AB786" s="146">
        <v>2000000</v>
      </c>
      <c r="AC786" s="143"/>
      <c r="AD786" s="143"/>
      <c r="AE786" s="144"/>
      <c r="AF786" s="142" t="s">
        <v>259</v>
      </c>
      <c r="AG786" s="143"/>
      <c r="AH786" s="147"/>
      <c r="AI786" s="147"/>
      <c r="AJ786" s="142" t="s">
        <v>1939</v>
      </c>
      <c r="AK786" s="142" t="s">
        <v>1940</v>
      </c>
      <c r="AL786" s="143"/>
      <c r="AM786" s="143"/>
      <c r="AN786" s="142" t="s">
        <v>1003</v>
      </c>
      <c r="AO786" s="143"/>
      <c r="AP786" s="143"/>
    </row>
    <row r="787" spans="1:42" ht="75" customHeight="1">
      <c r="A787" s="24">
        <f t="shared" si="0"/>
        <v>786</v>
      </c>
      <c r="B787" s="141" t="s">
        <v>1953</v>
      </c>
      <c r="C787" s="142" t="s">
        <v>1955</v>
      </c>
      <c r="D787" s="142" t="s">
        <v>1956</v>
      </c>
      <c r="E787" s="142" t="s">
        <v>1954</v>
      </c>
      <c r="F787" s="140" t="s">
        <v>1957</v>
      </c>
      <c r="G787" s="142" t="s">
        <v>44</v>
      </c>
      <c r="H787" s="142" t="s">
        <v>1955</v>
      </c>
      <c r="I787" s="143"/>
      <c r="J787" s="142" t="s">
        <v>1958</v>
      </c>
      <c r="K787" s="143"/>
      <c r="L787" s="143"/>
      <c r="M787" s="143"/>
      <c r="N787" s="143"/>
      <c r="O787" s="143"/>
      <c r="P787" s="142" t="s">
        <v>48</v>
      </c>
      <c r="Q787" s="142" t="s">
        <v>30</v>
      </c>
      <c r="R787" s="143"/>
      <c r="S787" s="143"/>
      <c r="T787" s="143"/>
      <c r="U787" s="144"/>
      <c r="V787" s="145"/>
      <c r="W787" s="144"/>
      <c r="X787" s="144"/>
      <c r="Y787" s="143"/>
      <c r="Z787" s="143"/>
      <c r="AA787" s="142" t="s">
        <v>63</v>
      </c>
      <c r="AB787" s="146">
        <v>2500000</v>
      </c>
      <c r="AC787" s="143"/>
      <c r="AD787" s="142">
        <v>0</v>
      </c>
      <c r="AE787" s="144"/>
      <c r="AF787" s="142" t="s">
        <v>35</v>
      </c>
      <c r="AG787" s="143"/>
      <c r="AH787" s="147"/>
      <c r="AI787" s="147"/>
      <c r="AJ787" s="142">
        <v>1000</v>
      </c>
      <c r="AK787" s="142" t="s">
        <v>105</v>
      </c>
      <c r="AL787" s="143"/>
      <c r="AM787" s="143"/>
      <c r="AN787" s="142">
        <v>2</v>
      </c>
      <c r="AO787" s="143"/>
      <c r="AP787" s="143"/>
    </row>
    <row r="788" spans="1:42" ht="75" customHeight="1">
      <c r="A788" s="24">
        <f t="shared" si="0"/>
        <v>787</v>
      </c>
      <c r="B788" s="141" t="s">
        <v>1971</v>
      </c>
      <c r="C788" s="142" t="s">
        <v>1973</v>
      </c>
      <c r="D788" s="142" t="s">
        <v>1974</v>
      </c>
      <c r="E788" s="142" t="s">
        <v>1972</v>
      </c>
      <c r="F788" s="140" t="s">
        <v>689</v>
      </c>
      <c r="G788" s="142" t="s">
        <v>44</v>
      </c>
      <c r="H788" s="142" t="s">
        <v>1973</v>
      </c>
      <c r="I788" s="143"/>
      <c r="J788" s="142" t="s">
        <v>1975</v>
      </c>
      <c r="K788" s="143"/>
      <c r="L788" s="143"/>
      <c r="M788" s="143"/>
      <c r="N788" s="143"/>
      <c r="O788" s="143"/>
      <c r="P788" s="142" t="s">
        <v>48</v>
      </c>
      <c r="Q788" s="142" t="s">
        <v>30</v>
      </c>
      <c r="R788" s="143"/>
      <c r="S788" s="143"/>
      <c r="T788" s="143"/>
      <c r="U788" s="144"/>
      <c r="V788" s="145"/>
      <c r="W788" s="144"/>
      <c r="X788" s="144"/>
      <c r="Y788" s="143"/>
      <c r="Z788" s="143"/>
      <c r="AA788" s="142" t="s">
        <v>63</v>
      </c>
      <c r="AB788" s="146">
        <v>2000000</v>
      </c>
      <c r="AC788" s="143"/>
      <c r="AD788" s="142">
        <v>0</v>
      </c>
      <c r="AE788" s="144"/>
      <c r="AF788" s="142" t="s">
        <v>170</v>
      </c>
      <c r="AG788" s="143"/>
      <c r="AH788" s="147"/>
      <c r="AI788" s="147"/>
      <c r="AJ788" s="142">
        <v>25</v>
      </c>
      <c r="AK788" s="142" t="s">
        <v>1976</v>
      </c>
      <c r="AL788" s="143"/>
      <c r="AM788" s="143"/>
      <c r="AN788" s="142">
        <v>2</v>
      </c>
      <c r="AO788" s="143"/>
      <c r="AP788" s="143"/>
    </row>
    <row r="789" spans="1:42" ht="75" customHeight="1">
      <c r="A789" s="24">
        <f t="shared" si="0"/>
        <v>788</v>
      </c>
      <c r="B789" s="141" t="s">
        <v>1977</v>
      </c>
      <c r="C789" s="142" t="s">
        <v>1979</v>
      </c>
      <c r="D789" s="142" t="s">
        <v>1980</v>
      </c>
      <c r="E789" s="142" t="s">
        <v>1978</v>
      </c>
      <c r="F789" s="140" t="s">
        <v>1981</v>
      </c>
      <c r="G789" s="142" t="s">
        <v>44</v>
      </c>
      <c r="H789" s="142" t="s">
        <v>1979</v>
      </c>
      <c r="I789" s="143"/>
      <c r="J789" s="142" t="s">
        <v>1982</v>
      </c>
      <c r="K789" s="143"/>
      <c r="L789" s="142" t="s">
        <v>1983</v>
      </c>
      <c r="M789" s="143"/>
      <c r="N789" s="142" t="s">
        <v>1984</v>
      </c>
      <c r="O789" s="143"/>
      <c r="P789" s="142" t="s">
        <v>48</v>
      </c>
      <c r="Q789" s="142" t="s">
        <v>48</v>
      </c>
      <c r="R789" s="143"/>
      <c r="S789" s="143"/>
      <c r="T789" s="143"/>
      <c r="U789" s="144"/>
      <c r="V789" s="145"/>
      <c r="W789" s="144"/>
      <c r="X789" s="144"/>
      <c r="Y789" s="143"/>
      <c r="Z789" s="143"/>
      <c r="AA789" s="142" t="s">
        <v>556</v>
      </c>
      <c r="AB789" s="146" t="s">
        <v>33</v>
      </c>
      <c r="AC789" s="143"/>
      <c r="AD789" s="142">
        <v>0</v>
      </c>
      <c r="AE789" s="144"/>
      <c r="AF789" s="142" t="s">
        <v>35</v>
      </c>
      <c r="AG789" s="143"/>
      <c r="AH789" s="147"/>
      <c r="AI789" s="147"/>
      <c r="AJ789" s="142">
        <v>500</v>
      </c>
      <c r="AK789" s="142" t="s">
        <v>171</v>
      </c>
      <c r="AL789" s="143"/>
      <c r="AM789" s="143"/>
      <c r="AN789" s="142">
        <v>1</v>
      </c>
      <c r="AO789" s="143"/>
      <c r="AP789" s="143"/>
    </row>
    <row r="790" spans="1:42" ht="75" customHeight="1">
      <c r="A790" s="24">
        <f t="shared" si="0"/>
        <v>789</v>
      </c>
      <c r="B790" s="141" t="s">
        <v>1985</v>
      </c>
      <c r="C790" s="142" t="s">
        <v>1987</v>
      </c>
      <c r="D790" s="142" t="s">
        <v>1988</v>
      </c>
      <c r="E790" s="142" t="s">
        <v>1986</v>
      </c>
      <c r="F790" s="140" t="s">
        <v>1989</v>
      </c>
      <c r="G790" s="142" t="s">
        <v>44</v>
      </c>
      <c r="H790" s="142" t="s">
        <v>1987</v>
      </c>
      <c r="I790" s="143"/>
      <c r="J790" s="142" t="s">
        <v>1990</v>
      </c>
      <c r="K790" s="140" t="s">
        <v>1991</v>
      </c>
      <c r="L790" s="142" t="s">
        <v>1992</v>
      </c>
      <c r="M790" s="143"/>
      <c r="N790" s="143"/>
      <c r="O790" s="143"/>
      <c r="P790" s="142" t="s">
        <v>30</v>
      </c>
      <c r="Q790" s="142" t="s">
        <v>48</v>
      </c>
      <c r="R790" s="143"/>
      <c r="S790" s="143"/>
      <c r="T790" s="143"/>
      <c r="U790" s="144"/>
      <c r="V790" s="145"/>
      <c r="W790" s="144"/>
      <c r="X790" s="144"/>
      <c r="Y790" s="143"/>
      <c r="Z790" s="143"/>
      <c r="AA790" s="142" t="s">
        <v>1993</v>
      </c>
      <c r="AB790" s="146" t="s">
        <v>1993</v>
      </c>
      <c r="AC790" s="143"/>
      <c r="AD790" s="142" t="s">
        <v>1994</v>
      </c>
      <c r="AE790" s="144"/>
      <c r="AF790" s="142" t="s">
        <v>35</v>
      </c>
      <c r="AG790" s="143"/>
      <c r="AH790" s="147"/>
      <c r="AI790" s="147"/>
      <c r="AJ790" s="142" t="s">
        <v>1996</v>
      </c>
      <c r="AK790" s="142" t="s">
        <v>74</v>
      </c>
      <c r="AL790" s="143"/>
      <c r="AM790" s="143"/>
      <c r="AN790" s="142">
        <v>3</v>
      </c>
      <c r="AO790" s="143"/>
      <c r="AP790" s="143"/>
    </row>
    <row r="791" spans="1:42" ht="75" customHeight="1">
      <c r="A791" s="24">
        <f t="shared" si="0"/>
        <v>790</v>
      </c>
      <c r="B791" s="141" t="s">
        <v>1340</v>
      </c>
      <c r="C791" s="142" t="s">
        <v>1997</v>
      </c>
      <c r="D791" s="142" t="s">
        <v>1343</v>
      </c>
      <c r="E791" s="142">
        <v>357813240379</v>
      </c>
      <c r="F791" s="140" t="s">
        <v>1344</v>
      </c>
      <c r="G791" s="142" t="s">
        <v>27</v>
      </c>
      <c r="H791" s="142" t="s">
        <v>1997</v>
      </c>
      <c r="I791" s="143"/>
      <c r="J791" s="142" t="s">
        <v>1998</v>
      </c>
      <c r="K791" s="140" t="s">
        <v>1346</v>
      </c>
      <c r="L791" s="142" t="s">
        <v>1347</v>
      </c>
      <c r="M791" s="143"/>
      <c r="N791" s="142" t="s">
        <v>1999</v>
      </c>
      <c r="O791" s="143"/>
      <c r="P791" s="142" t="s">
        <v>30</v>
      </c>
      <c r="Q791" s="142" t="s">
        <v>48</v>
      </c>
      <c r="R791" s="143"/>
      <c r="S791" s="143"/>
      <c r="T791" s="143"/>
      <c r="U791" s="144"/>
      <c r="V791" s="145"/>
      <c r="W791" s="144"/>
      <c r="X791" s="144"/>
      <c r="Y791" s="143"/>
      <c r="Z791" s="143"/>
      <c r="AA791" s="142" t="s">
        <v>606</v>
      </c>
      <c r="AB791" s="146" t="s">
        <v>280</v>
      </c>
      <c r="AC791" s="143"/>
      <c r="AD791" s="142" t="s">
        <v>30</v>
      </c>
      <c r="AE791" s="144"/>
      <c r="AF791" s="142" t="s">
        <v>221</v>
      </c>
      <c r="AG791" s="143"/>
      <c r="AH791" s="147"/>
      <c r="AI791" s="147"/>
      <c r="AJ791" s="142">
        <v>1000</v>
      </c>
      <c r="AK791" s="142" t="s">
        <v>547</v>
      </c>
      <c r="AL791" s="143"/>
      <c r="AM791" s="143"/>
      <c r="AN791" s="142">
        <v>5</v>
      </c>
      <c r="AO791" s="143"/>
      <c r="AP791" s="143"/>
    </row>
    <row r="792" spans="1:42" ht="75" customHeight="1">
      <c r="A792" s="24">
        <f t="shared" si="0"/>
        <v>791</v>
      </c>
      <c r="B792" s="141" t="s">
        <v>2008</v>
      </c>
      <c r="C792" s="142" t="s">
        <v>2010</v>
      </c>
      <c r="D792" s="142" t="s">
        <v>2011</v>
      </c>
      <c r="E792" s="142" t="s">
        <v>2009</v>
      </c>
      <c r="F792" s="140" t="s">
        <v>2012</v>
      </c>
      <c r="G792" s="142" t="s">
        <v>27</v>
      </c>
      <c r="H792" s="142" t="s">
        <v>2010</v>
      </c>
      <c r="I792" s="143"/>
      <c r="J792" s="142" t="s">
        <v>2013</v>
      </c>
      <c r="K792" s="143"/>
      <c r="L792" s="143"/>
      <c r="M792" s="143"/>
      <c r="N792" s="143"/>
      <c r="O792" s="143"/>
      <c r="P792" s="142" t="s">
        <v>48</v>
      </c>
      <c r="Q792" s="142" t="s">
        <v>48</v>
      </c>
      <c r="R792" s="143"/>
      <c r="S792" s="143"/>
      <c r="T792" s="143"/>
      <c r="U792" s="144"/>
      <c r="V792" s="145"/>
      <c r="W792" s="144"/>
      <c r="X792" s="144"/>
      <c r="Y792" s="143"/>
      <c r="Z792" s="143"/>
      <c r="AA792" s="142" t="s">
        <v>556</v>
      </c>
      <c r="AB792" s="146" t="s">
        <v>33</v>
      </c>
      <c r="AC792" s="143"/>
      <c r="AD792" s="142">
        <v>0</v>
      </c>
      <c r="AE792" s="144"/>
      <c r="AF792" s="142" t="s">
        <v>35</v>
      </c>
      <c r="AG792" s="143"/>
      <c r="AH792" s="147"/>
      <c r="AI792" s="147"/>
      <c r="AJ792" s="142">
        <v>1000</v>
      </c>
      <c r="AK792" s="142" t="s">
        <v>2014</v>
      </c>
      <c r="AL792" s="143"/>
      <c r="AM792" s="143"/>
      <c r="AN792" s="142">
        <v>3</v>
      </c>
      <c r="AO792" s="143"/>
      <c r="AP792" s="143"/>
    </row>
    <row r="793" spans="1:42" ht="75" customHeight="1">
      <c r="A793" s="24">
        <f t="shared" si="0"/>
        <v>792</v>
      </c>
      <c r="B793" s="141" t="s">
        <v>2015</v>
      </c>
      <c r="C793" s="142" t="s">
        <v>2017</v>
      </c>
      <c r="D793" s="142" t="s">
        <v>2018</v>
      </c>
      <c r="E793" s="142" t="s">
        <v>2016</v>
      </c>
      <c r="F793" s="140" t="s">
        <v>2019</v>
      </c>
      <c r="G793" s="142" t="s">
        <v>44</v>
      </c>
      <c r="H793" s="142" t="s">
        <v>2017</v>
      </c>
      <c r="I793" s="143"/>
      <c r="J793" s="142" t="s">
        <v>48</v>
      </c>
      <c r="K793" s="142" t="s">
        <v>48</v>
      </c>
      <c r="L793" s="142" t="s">
        <v>1418</v>
      </c>
      <c r="M793" s="142" t="s">
        <v>1418</v>
      </c>
      <c r="N793" s="142" t="s">
        <v>48</v>
      </c>
      <c r="O793" s="142" t="s">
        <v>1418</v>
      </c>
      <c r="P793" s="142" t="s">
        <v>48</v>
      </c>
      <c r="Q793" s="142" t="s">
        <v>30</v>
      </c>
      <c r="R793" s="143"/>
      <c r="S793" s="143"/>
      <c r="T793" s="143"/>
      <c r="U793" s="144"/>
      <c r="V793" s="145"/>
      <c r="W793" s="144"/>
      <c r="X793" s="144"/>
      <c r="Y793" s="143"/>
      <c r="Z793" s="143"/>
      <c r="AA793" s="142" t="s">
        <v>2020</v>
      </c>
      <c r="AB793" s="146" t="s">
        <v>33</v>
      </c>
      <c r="AC793" s="143"/>
      <c r="AD793" s="142" t="s">
        <v>2021</v>
      </c>
      <c r="AE793" s="144"/>
      <c r="AF793" s="142" t="s">
        <v>35</v>
      </c>
      <c r="AG793" s="143"/>
      <c r="AH793" s="147"/>
      <c r="AI793" s="147"/>
      <c r="AJ793" s="142" t="s">
        <v>2023</v>
      </c>
      <c r="AK793" s="142" t="s">
        <v>2024</v>
      </c>
      <c r="AL793" s="143"/>
      <c r="AM793" s="143"/>
      <c r="AN793" s="142">
        <v>1</v>
      </c>
      <c r="AO793" s="143"/>
      <c r="AP793" s="143"/>
    </row>
    <row r="794" spans="1:42" ht="75" customHeight="1">
      <c r="A794" s="24">
        <f t="shared" si="0"/>
        <v>793</v>
      </c>
      <c r="B794" s="141" t="s">
        <v>2025</v>
      </c>
      <c r="C794" s="142" t="s">
        <v>2027</v>
      </c>
      <c r="D794" s="142" t="s">
        <v>2028</v>
      </c>
      <c r="E794" s="142" t="s">
        <v>2026</v>
      </c>
      <c r="F794" s="140" t="s">
        <v>2029</v>
      </c>
      <c r="G794" s="142" t="s">
        <v>44</v>
      </c>
      <c r="H794" s="142" t="s">
        <v>2027</v>
      </c>
      <c r="I794" s="143"/>
      <c r="J794" s="142" t="s">
        <v>102</v>
      </c>
      <c r="K794" s="143"/>
      <c r="L794" s="143"/>
      <c r="M794" s="143"/>
      <c r="N794" s="143"/>
      <c r="O794" s="143"/>
      <c r="P794" s="142" t="s">
        <v>30</v>
      </c>
      <c r="Q794" s="142" t="s">
        <v>48</v>
      </c>
      <c r="R794" s="143"/>
      <c r="S794" s="143"/>
      <c r="T794" s="143"/>
      <c r="U794" s="144"/>
      <c r="V794" s="145"/>
      <c r="W794" s="144"/>
      <c r="X794" s="144"/>
      <c r="Y794" s="143"/>
      <c r="Z794" s="143"/>
      <c r="AA794" s="142" t="s">
        <v>63</v>
      </c>
      <c r="AB794" s="146" t="s">
        <v>102</v>
      </c>
      <c r="AC794" s="143"/>
      <c r="AD794" s="143"/>
      <c r="AE794" s="144"/>
      <c r="AF794" s="142" t="s">
        <v>114</v>
      </c>
      <c r="AG794" s="143"/>
      <c r="AH794" s="147"/>
      <c r="AI794" s="147"/>
      <c r="AJ794" s="142" t="s">
        <v>102</v>
      </c>
      <c r="AK794" s="142" t="s">
        <v>102</v>
      </c>
      <c r="AL794" s="143"/>
      <c r="AM794" s="143"/>
      <c r="AN794" s="142" t="s">
        <v>102</v>
      </c>
      <c r="AO794" s="143"/>
      <c r="AP794" s="143"/>
    </row>
    <row r="795" spans="1:42" ht="75" customHeight="1">
      <c r="A795" s="24">
        <f t="shared" si="0"/>
        <v>794</v>
      </c>
      <c r="B795" s="141" t="s">
        <v>2030</v>
      </c>
      <c r="C795" s="142" t="s">
        <v>2032</v>
      </c>
      <c r="D795" s="142" t="s">
        <v>2033</v>
      </c>
      <c r="E795" s="142" t="s">
        <v>2031</v>
      </c>
      <c r="F795" s="140" t="s">
        <v>2034</v>
      </c>
      <c r="G795" s="142" t="s">
        <v>44</v>
      </c>
      <c r="H795" s="142" t="s">
        <v>2032</v>
      </c>
      <c r="I795" s="143"/>
      <c r="J795" s="142" t="s">
        <v>2035</v>
      </c>
      <c r="K795" s="143"/>
      <c r="L795" s="143"/>
      <c r="M795" s="143"/>
      <c r="N795" s="143"/>
      <c r="O795" s="143"/>
      <c r="P795" s="142" t="s">
        <v>30</v>
      </c>
      <c r="Q795" s="142" t="s">
        <v>30</v>
      </c>
      <c r="R795" s="143"/>
      <c r="S795" s="143"/>
      <c r="T795" s="143"/>
      <c r="U795" s="144"/>
      <c r="V795" s="145"/>
      <c r="W795" s="144"/>
      <c r="X795" s="144"/>
      <c r="Y795" s="143"/>
      <c r="Z795" s="143"/>
      <c r="AA795" s="142" t="s">
        <v>73</v>
      </c>
      <c r="AB795" s="146" t="s">
        <v>33</v>
      </c>
      <c r="AC795" s="143"/>
      <c r="AD795" s="142" t="s">
        <v>102</v>
      </c>
      <c r="AE795" s="144"/>
      <c r="AF795" s="142" t="s">
        <v>170</v>
      </c>
      <c r="AG795" s="143"/>
      <c r="AH795" s="147"/>
      <c r="AI795" s="147"/>
      <c r="AJ795" s="142" t="s">
        <v>2036</v>
      </c>
      <c r="AK795" s="142" t="s">
        <v>2037</v>
      </c>
      <c r="AL795" s="143"/>
      <c r="AM795" s="143"/>
      <c r="AN795" s="142">
        <v>0</v>
      </c>
      <c r="AO795" s="143"/>
      <c r="AP795" s="143"/>
    </row>
    <row r="796" spans="1:42" ht="75" customHeight="1">
      <c r="A796" s="24">
        <f t="shared" si="0"/>
        <v>795</v>
      </c>
      <c r="B796" s="141" t="s">
        <v>2038</v>
      </c>
      <c r="C796" s="142" t="s">
        <v>2040</v>
      </c>
      <c r="D796" s="142" t="s">
        <v>2041</v>
      </c>
      <c r="E796" s="142" t="s">
        <v>2039</v>
      </c>
      <c r="F796" s="140" t="s">
        <v>2042</v>
      </c>
      <c r="G796" s="142" t="s">
        <v>27</v>
      </c>
      <c r="H796" s="142" t="s">
        <v>2040</v>
      </c>
      <c r="I796" s="143"/>
      <c r="J796" s="142" t="s">
        <v>2043</v>
      </c>
      <c r="K796" s="143"/>
      <c r="L796" s="143"/>
      <c r="M796" s="143"/>
      <c r="N796" s="143"/>
      <c r="O796" s="143"/>
      <c r="P796" s="142" t="s">
        <v>30</v>
      </c>
      <c r="Q796" s="142" t="s">
        <v>30</v>
      </c>
      <c r="R796" s="143"/>
      <c r="S796" s="143"/>
      <c r="T796" s="143"/>
      <c r="U796" s="144"/>
      <c r="V796" s="145"/>
      <c r="W796" s="144"/>
      <c r="X796" s="144"/>
      <c r="Y796" s="143"/>
      <c r="Z796" s="143"/>
      <c r="AA796" s="142" t="s">
        <v>73</v>
      </c>
      <c r="AB796" s="146" t="s">
        <v>33</v>
      </c>
      <c r="AC796" s="143"/>
      <c r="AD796" s="143"/>
      <c r="AE796" s="144"/>
      <c r="AF796" s="142" t="s">
        <v>35</v>
      </c>
      <c r="AG796" s="143"/>
      <c r="AH796" s="147"/>
      <c r="AI796" s="147"/>
      <c r="AJ796" s="142">
        <v>50</v>
      </c>
      <c r="AK796" s="142" t="s">
        <v>105</v>
      </c>
      <c r="AL796" s="143"/>
      <c r="AM796" s="143"/>
      <c r="AN796" s="142">
        <v>0</v>
      </c>
      <c r="AO796" s="143"/>
      <c r="AP796" s="143"/>
    </row>
    <row r="797" spans="1:42" ht="75" customHeight="1">
      <c r="A797" s="24">
        <f t="shared" si="0"/>
        <v>796</v>
      </c>
      <c r="B797" s="141" t="s">
        <v>2052</v>
      </c>
      <c r="C797" s="142" t="s">
        <v>2053</v>
      </c>
      <c r="D797" s="142" t="s">
        <v>2054</v>
      </c>
      <c r="E797" s="142"/>
      <c r="F797" s="140" t="s">
        <v>2055</v>
      </c>
      <c r="G797" s="142" t="s">
        <v>44</v>
      </c>
      <c r="H797" s="142" t="s">
        <v>2053</v>
      </c>
      <c r="I797" s="143"/>
      <c r="J797" s="142" t="s">
        <v>102</v>
      </c>
      <c r="K797" s="143"/>
      <c r="L797" s="143"/>
      <c r="M797" s="143"/>
      <c r="N797" s="143"/>
      <c r="O797" s="143"/>
      <c r="P797" s="142" t="s">
        <v>30</v>
      </c>
      <c r="Q797" s="142" t="s">
        <v>48</v>
      </c>
      <c r="R797" s="143"/>
      <c r="S797" s="143"/>
      <c r="T797" s="143"/>
      <c r="U797" s="144"/>
      <c r="V797" s="145"/>
      <c r="W797" s="144"/>
      <c r="X797" s="144"/>
      <c r="Y797" s="143"/>
      <c r="Z797" s="143"/>
      <c r="AA797" s="142" t="s">
        <v>63</v>
      </c>
      <c r="AB797" s="146" t="s">
        <v>102</v>
      </c>
      <c r="AC797" s="143"/>
      <c r="AD797" s="143"/>
      <c r="AE797" s="144"/>
      <c r="AF797" s="142" t="s">
        <v>35</v>
      </c>
      <c r="AG797" s="143"/>
      <c r="AH797" s="147"/>
      <c r="AI797" s="147"/>
      <c r="AJ797" s="142" t="s">
        <v>102</v>
      </c>
      <c r="AK797" s="142" t="s">
        <v>102</v>
      </c>
      <c r="AL797" s="143"/>
      <c r="AM797" s="143"/>
      <c r="AN797" s="142" t="s">
        <v>102</v>
      </c>
      <c r="AO797" s="143"/>
      <c r="AP797" s="143"/>
    </row>
    <row r="798" spans="1:42" ht="75" customHeight="1">
      <c r="A798" s="24">
        <f t="shared" si="0"/>
        <v>797</v>
      </c>
      <c r="B798" s="141" t="s">
        <v>2064</v>
      </c>
      <c r="C798" s="142" t="s">
        <v>2065</v>
      </c>
      <c r="D798" s="142" t="s">
        <v>2066</v>
      </c>
      <c r="E798" s="142"/>
      <c r="F798" s="142" t="s">
        <v>2067</v>
      </c>
      <c r="G798" s="142" t="s">
        <v>44</v>
      </c>
      <c r="H798" s="142" t="s">
        <v>2065</v>
      </c>
      <c r="I798" s="143"/>
      <c r="J798" s="142" t="s">
        <v>102</v>
      </c>
      <c r="K798" s="143"/>
      <c r="L798" s="143"/>
      <c r="M798" s="143"/>
      <c r="N798" s="143"/>
      <c r="O798" s="143"/>
      <c r="P798" s="142" t="s">
        <v>30</v>
      </c>
      <c r="Q798" s="142" t="s">
        <v>48</v>
      </c>
      <c r="R798" s="143"/>
      <c r="S798" s="143"/>
      <c r="T798" s="143"/>
      <c r="U798" s="144"/>
      <c r="V798" s="145"/>
      <c r="W798" s="144"/>
      <c r="X798" s="144"/>
      <c r="Y798" s="143"/>
      <c r="Z798" s="143"/>
      <c r="AA798" s="142" t="s">
        <v>102</v>
      </c>
      <c r="AB798" s="146" t="s">
        <v>102</v>
      </c>
      <c r="AC798" s="143"/>
      <c r="AD798" s="143"/>
      <c r="AE798" s="144"/>
      <c r="AF798" s="142" t="s">
        <v>35</v>
      </c>
      <c r="AG798" s="143"/>
      <c r="AH798" s="147"/>
      <c r="AI798" s="147"/>
      <c r="AJ798" s="142" t="s">
        <v>102</v>
      </c>
      <c r="AK798" s="142" t="s">
        <v>102</v>
      </c>
      <c r="AL798" s="143"/>
      <c r="AM798" s="143"/>
      <c r="AN798" s="142" t="s">
        <v>102</v>
      </c>
      <c r="AO798" s="143"/>
      <c r="AP798" s="143"/>
    </row>
    <row r="799" spans="1:42" ht="75" customHeight="1">
      <c r="A799" s="24">
        <f t="shared" si="0"/>
        <v>798</v>
      </c>
      <c r="B799" s="141" t="s">
        <v>2068</v>
      </c>
      <c r="C799" s="142" t="s">
        <v>2070</v>
      </c>
      <c r="D799" s="142" t="s">
        <v>2071</v>
      </c>
      <c r="E799" s="142" t="s">
        <v>2069</v>
      </c>
      <c r="F799" s="142" t="s">
        <v>2072</v>
      </c>
      <c r="G799" s="142" t="s">
        <v>44</v>
      </c>
      <c r="H799" s="142" t="s">
        <v>2070</v>
      </c>
      <c r="I799" s="143"/>
      <c r="J799" s="142" t="s">
        <v>102</v>
      </c>
      <c r="K799" s="143"/>
      <c r="L799" s="143"/>
      <c r="M799" s="143"/>
      <c r="N799" s="143"/>
      <c r="O799" s="143"/>
      <c r="P799" s="142" t="s">
        <v>48</v>
      </c>
      <c r="Q799" s="142" t="s">
        <v>48</v>
      </c>
      <c r="R799" s="143"/>
      <c r="S799" s="143"/>
      <c r="T799" s="143"/>
      <c r="U799" s="144"/>
      <c r="V799" s="145"/>
      <c r="W799" s="144"/>
      <c r="X799" s="144"/>
      <c r="Y799" s="143"/>
      <c r="Z799" s="143"/>
      <c r="AA799" s="142" t="s">
        <v>63</v>
      </c>
      <c r="AB799" s="146" t="s">
        <v>102</v>
      </c>
      <c r="AC799" s="143"/>
      <c r="AD799" s="143"/>
      <c r="AE799" s="144"/>
      <c r="AF799" s="142" t="s">
        <v>35</v>
      </c>
      <c r="AG799" s="143"/>
      <c r="AH799" s="147"/>
      <c r="AI799" s="147"/>
      <c r="AJ799" s="142" t="s">
        <v>102</v>
      </c>
      <c r="AK799" s="142" t="s">
        <v>102</v>
      </c>
      <c r="AL799" s="143"/>
      <c r="AM799" s="143"/>
      <c r="AN799" s="142" t="s">
        <v>102</v>
      </c>
      <c r="AO799" s="143"/>
      <c r="AP799" s="143"/>
    </row>
    <row r="800" spans="1:42" ht="75" customHeight="1">
      <c r="A800" s="24">
        <f t="shared" si="0"/>
        <v>799</v>
      </c>
      <c r="B800" s="141" t="s">
        <v>2073</v>
      </c>
      <c r="C800" s="142" t="s">
        <v>2075</v>
      </c>
      <c r="D800" s="142" t="s">
        <v>2076</v>
      </c>
      <c r="E800" s="142" t="s">
        <v>2074</v>
      </c>
      <c r="F800" s="140" t="s">
        <v>2077</v>
      </c>
      <c r="G800" s="142" t="s">
        <v>44</v>
      </c>
      <c r="H800" s="142" t="s">
        <v>2075</v>
      </c>
      <c r="I800" s="143"/>
      <c r="J800" s="142" t="s">
        <v>2078</v>
      </c>
      <c r="K800" s="140" t="s">
        <v>2079</v>
      </c>
      <c r="L800" s="143"/>
      <c r="M800" s="143"/>
      <c r="N800" s="143"/>
      <c r="O800" s="143"/>
      <c r="P800" s="142" t="s">
        <v>30</v>
      </c>
      <c r="Q800" s="142" t="s">
        <v>30</v>
      </c>
      <c r="R800" s="143"/>
      <c r="S800" s="143"/>
      <c r="T800" s="143"/>
      <c r="U800" s="144"/>
      <c r="V800" s="145"/>
      <c r="W800" s="144"/>
      <c r="X800" s="144"/>
      <c r="Y800" s="143"/>
      <c r="Z800" s="143"/>
      <c r="AA800" s="142" t="s">
        <v>73</v>
      </c>
      <c r="AB800" s="146" t="s">
        <v>151</v>
      </c>
      <c r="AC800" s="143"/>
      <c r="AD800" s="142" t="s">
        <v>209</v>
      </c>
      <c r="AE800" s="144"/>
      <c r="AF800" s="142" t="s">
        <v>417</v>
      </c>
      <c r="AG800" s="143"/>
      <c r="AH800" s="147"/>
      <c r="AI800" s="147"/>
      <c r="AJ800" s="142" t="s">
        <v>2081</v>
      </c>
      <c r="AK800" s="142" t="s">
        <v>2082</v>
      </c>
      <c r="AL800" s="143"/>
      <c r="AM800" s="143"/>
      <c r="AN800" s="142" t="s">
        <v>30</v>
      </c>
      <c r="AO800" s="143"/>
      <c r="AP800" s="143"/>
    </row>
    <row r="801" spans="1:42" ht="75" customHeight="1">
      <c r="A801" s="24">
        <f t="shared" si="0"/>
        <v>800</v>
      </c>
      <c r="B801" s="141" t="s">
        <v>2083</v>
      </c>
      <c r="C801" s="142" t="s">
        <v>2085</v>
      </c>
      <c r="D801" s="142" t="s">
        <v>2086</v>
      </c>
      <c r="E801" s="142" t="s">
        <v>2084</v>
      </c>
      <c r="F801" s="140" t="s">
        <v>2087</v>
      </c>
      <c r="G801" s="142" t="s">
        <v>44</v>
      </c>
      <c r="H801" s="142" t="s">
        <v>2085</v>
      </c>
      <c r="I801" s="143"/>
      <c r="J801" s="142" t="s">
        <v>102</v>
      </c>
      <c r="K801" s="143"/>
      <c r="L801" s="143"/>
      <c r="M801" s="143"/>
      <c r="N801" s="143"/>
      <c r="O801" s="143"/>
      <c r="P801" s="142" t="s">
        <v>30</v>
      </c>
      <c r="Q801" s="142" t="s">
        <v>48</v>
      </c>
      <c r="R801" s="143"/>
      <c r="S801" s="143"/>
      <c r="T801" s="143"/>
      <c r="U801" s="144"/>
      <c r="V801" s="145"/>
      <c r="W801" s="144"/>
      <c r="X801" s="144"/>
      <c r="Y801" s="143"/>
      <c r="Z801" s="143"/>
      <c r="AA801" s="142" t="s">
        <v>102</v>
      </c>
      <c r="AB801" s="146" t="s">
        <v>102</v>
      </c>
      <c r="AC801" s="143"/>
      <c r="AD801" s="143"/>
      <c r="AE801" s="144"/>
      <c r="AF801" s="142" t="s">
        <v>35</v>
      </c>
      <c r="AG801" s="143"/>
      <c r="AH801" s="147"/>
      <c r="AI801" s="147"/>
      <c r="AJ801" s="142" t="s">
        <v>102</v>
      </c>
      <c r="AK801" s="142" t="s">
        <v>102</v>
      </c>
      <c r="AL801" s="143"/>
      <c r="AM801" s="143"/>
      <c r="AN801" s="142" t="s">
        <v>102</v>
      </c>
      <c r="AO801" s="143"/>
      <c r="AP801" s="143"/>
    </row>
    <row r="802" spans="1:42" ht="75" customHeight="1">
      <c r="A802" s="24">
        <f t="shared" si="0"/>
        <v>801</v>
      </c>
      <c r="B802" s="141" t="s">
        <v>2097</v>
      </c>
      <c r="C802" s="142" t="s">
        <v>2098</v>
      </c>
      <c r="D802" s="142" t="s">
        <v>2099</v>
      </c>
      <c r="E802" s="142">
        <v>357822704670002</v>
      </c>
      <c r="F802" s="142" t="s">
        <v>2100</v>
      </c>
      <c r="G802" s="142" t="s">
        <v>44</v>
      </c>
      <c r="H802" s="142" t="s">
        <v>2098</v>
      </c>
      <c r="I802" s="143"/>
      <c r="J802" s="142" t="s">
        <v>102</v>
      </c>
      <c r="K802" s="143"/>
      <c r="L802" s="143"/>
      <c r="M802" s="143"/>
      <c r="N802" s="143"/>
      <c r="O802" s="143"/>
      <c r="P802" s="142" t="s">
        <v>30</v>
      </c>
      <c r="Q802" s="142" t="s">
        <v>30</v>
      </c>
      <c r="R802" s="143"/>
      <c r="S802" s="143"/>
      <c r="T802" s="143"/>
      <c r="U802" s="144"/>
      <c r="V802" s="145"/>
      <c r="W802" s="144"/>
      <c r="X802" s="144"/>
      <c r="Y802" s="143"/>
      <c r="Z802" s="143"/>
      <c r="AA802" s="142" t="s">
        <v>102</v>
      </c>
      <c r="AB802" s="146" t="s">
        <v>102</v>
      </c>
      <c r="AC802" s="143"/>
      <c r="AD802" s="143"/>
      <c r="AE802" s="144"/>
      <c r="AF802" s="142" t="s">
        <v>35</v>
      </c>
      <c r="AG802" s="143"/>
      <c r="AH802" s="147"/>
      <c r="AI802" s="147"/>
      <c r="AJ802" s="142" t="s">
        <v>102</v>
      </c>
      <c r="AK802" s="142" t="s">
        <v>102</v>
      </c>
      <c r="AL802" s="143"/>
      <c r="AM802" s="143"/>
      <c r="AN802" s="142" t="s">
        <v>102</v>
      </c>
      <c r="AO802" s="143"/>
      <c r="AP802" s="143"/>
    </row>
    <row r="803" spans="1:42" ht="75" customHeight="1">
      <c r="A803" s="24">
        <f t="shared" si="0"/>
        <v>802</v>
      </c>
      <c r="B803" s="141" t="s">
        <v>2101</v>
      </c>
      <c r="C803" s="142" t="s">
        <v>2102</v>
      </c>
      <c r="D803" s="142" t="s">
        <v>2103</v>
      </c>
      <c r="E803" s="148" t="s">
        <v>1845</v>
      </c>
      <c r="F803" s="142" t="s">
        <v>2104</v>
      </c>
      <c r="G803" s="142" t="s">
        <v>44</v>
      </c>
      <c r="H803" s="142" t="s">
        <v>2102</v>
      </c>
      <c r="I803" s="143"/>
      <c r="J803" s="142" t="s">
        <v>102</v>
      </c>
      <c r="K803" s="143"/>
      <c r="L803" s="143"/>
      <c r="M803" s="143"/>
      <c r="N803" s="143"/>
      <c r="O803" s="143"/>
      <c r="P803" s="142" t="s">
        <v>30</v>
      </c>
      <c r="Q803" s="142" t="s">
        <v>48</v>
      </c>
      <c r="R803" s="143"/>
      <c r="S803" s="143"/>
      <c r="T803" s="143"/>
      <c r="U803" s="144"/>
      <c r="V803" s="145"/>
      <c r="W803" s="144"/>
      <c r="X803" s="144"/>
      <c r="Y803" s="143"/>
      <c r="Z803" s="143"/>
      <c r="AA803" s="142" t="s">
        <v>102</v>
      </c>
      <c r="AB803" s="146" t="s">
        <v>102</v>
      </c>
      <c r="AC803" s="143"/>
      <c r="AD803" s="143"/>
      <c r="AE803" s="144"/>
      <c r="AF803" s="142" t="s">
        <v>35</v>
      </c>
      <c r="AG803" s="143"/>
      <c r="AH803" s="147"/>
      <c r="AI803" s="147"/>
      <c r="AJ803" s="142" t="s">
        <v>102</v>
      </c>
      <c r="AK803" s="142" t="s">
        <v>102</v>
      </c>
      <c r="AL803" s="143"/>
      <c r="AM803" s="143"/>
      <c r="AN803" s="142" t="s">
        <v>102</v>
      </c>
      <c r="AO803" s="143"/>
      <c r="AP803" s="143"/>
    </row>
    <row r="804" spans="1:42" ht="75" customHeight="1">
      <c r="A804" s="24">
        <f t="shared" si="0"/>
        <v>803</v>
      </c>
      <c r="B804" s="141" t="s">
        <v>2105</v>
      </c>
      <c r="C804" s="142" t="s">
        <v>2107</v>
      </c>
      <c r="D804" s="142" t="s">
        <v>2108</v>
      </c>
      <c r="E804" s="142" t="s">
        <v>2106</v>
      </c>
      <c r="F804" s="142" t="s">
        <v>2109</v>
      </c>
      <c r="G804" s="142" t="s">
        <v>44</v>
      </c>
      <c r="H804" s="142" t="s">
        <v>2107</v>
      </c>
      <c r="I804" s="143"/>
      <c r="J804" s="142" t="s">
        <v>2110</v>
      </c>
      <c r="K804" s="142">
        <v>1237000101908</v>
      </c>
      <c r="L804" s="143"/>
      <c r="M804" s="142">
        <v>1237000101908</v>
      </c>
      <c r="N804" s="142" t="s">
        <v>2111</v>
      </c>
      <c r="O804" s="143"/>
      <c r="P804" s="142" t="s">
        <v>48</v>
      </c>
      <c r="Q804" s="142" t="s">
        <v>48</v>
      </c>
      <c r="R804" s="143"/>
      <c r="S804" s="143"/>
      <c r="T804" s="143"/>
      <c r="U804" s="144"/>
      <c r="V804" s="145"/>
      <c r="W804" s="144"/>
      <c r="X804" s="144"/>
      <c r="Y804" s="143"/>
      <c r="Z804" s="143"/>
      <c r="AA804" s="142" t="s">
        <v>73</v>
      </c>
      <c r="AB804" s="146">
        <v>50000003</v>
      </c>
      <c r="AC804" s="143"/>
      <c r="AD804" s="143"/>
      <c r="AE804" s="144"/>
      <c r="AF804" s="142" t="s">
        <v>221</v>
      </c>
      <c r="AG804" s="143"/>
      <c r="AH804" s="147"/>
      <c r="AI804" s="147"/>
      <c r="AJ804" s="142" t="s">
        <v>2112</v>
      </c>
      <c r="AK804" s="142" t="s">
        <v>2113</v>
      </c>
      <c r="AL804" s="143"/>
      <c r="AM804" s="143"/>
      <c r="AN804" s="142" t="s">
        <v>1115</v>
      </c>
      <c r="AO804" s="143"/>
      <c r="AP804" s="143"/>
    </row>
    <row r="805" spans="1:42" ht="75" customHeight="1">
      <c r="A805" s="24">
        <f t="shared" si="0"/>
        <v>804</v>
      </c>
      <c r="B805" s="141" t="s">
        <v>2114</v>
      </c>
      <c r="C805" s="142" t="s">
        <v>2116</v>
      </c>
      <c r="D805" s="142" t="s">
        <v>2118</v>
      </c>
      <c r="E805" s="142" t="s">
        <v>2115</v>
      </c>
      <c r="F805" s="140" t="s">
        <v>2119</v>
      </c>
      <c r="G805" s="142" t="s">
        <v>44</v>
      </c>
      <c r="H805" s="142" t="s">
        <v>2116</v>
      </c>
      <c r="I805" s="142" t="s">
        <v>2117</v>
      </c>
      <c r="J805" s="142" t="s">
        <v>2120</v>
      </c>
      <c r="K805" s="142" t="s">
        <v>102</v>
      </c>
      <c r="L805" s="142" t="s">
        <v>102</v>
      </c>
      <c r="M805" s="142" t="s">
        <v>102</v>
      </c>
      <c r="N805" s="142" t="s">
        <v>102</v>
      </c>
      <c r="O805" s="142" t="s">
        <v>102</v>
      </c>
      <c r="P805" s="142" t="s">
        <v>30</v>
      </c>
      <c r="Q805" s="142" t="s">
        <v>30</v>
      </c>
      <c r="R805" s="143"/>
      <c r="S805" s="143"/>
      <c r="T805" s="143"/>
      <c r="U805" s="144"/>
      <c r="V805" s="145"/>
      <c r="W805" s="144"/>
      <c r="X805" s="144"/>
      <c r="Y805" s="143"/>
      <c r="Z805" s="143"/>
      <c r="AA805" s="142" t="s">
        <v>73</v>
      </c>
      <c r="AB805" s="146" t="s">
        <v>2121</v>
      </c>
      <c r="AC805" s="143"/>
      <c r="AD805" s="142" t="s">
        <v>102</v>
      </c>
      <c r="AE805" s="144"/>
      <c r="AF805" s="142" t="s">
        <v>170</v>
      </c>
      <c r="AG805" s="143"/>
      <c r="AH805" s="147"/>
      <c r="AI805" s="147"/>
      <c r="AJ805" s="142" t="s">
        <v>102</v>
      </c>
      <c r="AK805" s="142" t="s">
        <v>2123</v>
      </c>
      <c r="AL805" s="143"/>
      <c r="AM805" s="143"/>
      <c r="AN805" s="142">
        <v>1</v>
      </c>
      <c r="AO805" s="143"/>
      <c r="AP805" s="143"/>
    </row>
    <row r="806" spans="1:42" ht="75" customHeight="1">
      <c r="A806" s="24">
        <f t="shared" si="0"/>
        <v>805</v>
      </c>
      <c r="B806" s="141" t="s">
        <v>2124</v>
      </c>
      <c r="C806" s="142" t="s">
        <v>2126</v>
      </c>
      <c r="D806" s="142" t="s">
        <v>2127</v>
      </c>
      <c r="E806" s="142" t="s">
        <v>2125</v>
      </c>
      <c r="F806" s="140" t="s">
        <v>2128</v>
      </c>
      <c r="G806" s="142" t="s">
        <v>44</v>
      </c>
      <c r="H806" s="142" t="s">
        <v>2126</v>
      </c>
      <c r="I806" s="143"/>
      <c r="J806" s="142" t="s">
        <v>2129</v>
      </c>
      <c r="K806" s="140" t="s">
        <v>2130</v>
      </c>
      <c r="L806" s="143"/>
      <c r="M806" s="140" t="s">
        <v>2130</v>
      </c>
      <c r="N806" s="143"/>
      <c r="O806" s="143"/>
      <c r="P806" s="142" t="s">
        <v>30</v>
      </c>
      <c r="Q806" s="142" t="s">
        <v>30</v>
      </c>
      <c r="R806" s="143"/>
      <c r="S806" s="143"/>
      <c r="T806" s="143"/>
      <c r="U806" s="144"/>
      <c r="V806" s="145"/>
      <c r="W806" s="144"/>
      <c r="X806" s="144"/>
      <c r="Y806" s="143"/>
      <c r="Z806" s="143"/>
      <c r="AA806" s="142" t="s">
        <v>131</v>
      </c>
      <c r="AB806" s="146" t="s">
        <v>280</v>
      </c>
      <c r="AC806" s="143"/>
      <c r="AD806" s="142">
        <v>0</v>
      </c>
      <c r="AE806" s="144"/>
      <c r="AF806" s="142" t="s">
        <v>35</v>
      </c>
      <c r="AG806" s="143"/>
      <c r="AH806" s="147"/>
      <c r="AI806" s="147"/>
      <c r="AJ806" s="142" t="s">
        <v>2131</v>
      </c>
      <c r="AK806" s="142" t="s">
        <v>843</v>
      </c>
      <c r="AL806" s="143"/>
      <c r="AM806" s="143"/>
      <c r="AN806" s="142">
        <v>2</v>
      </c>
      <c r="AO806" s="143"/>
      <c r="AP806" s="143"/>
    </row>
    <row r="807" spans="1:42" ht="75" customHeight="1">
      <c r="A807" s="24">
        <f t="shared" si="0"/>
        <v>806</v>
      </c>
      <c r="B807" s="141" t="s">
        <v>2132</v>
      </c>
      <c r="C807" s="142" t="s">
        <v>2134</v>
      </c>
      <c r="D807" s="142" t="s">
        <v>2135</v>
      </c>
      <c r="E807" s="142" t="s">
        <v>2133</v>
      </c>
      <c r="F807" s="140" t="s">
        <v>2136</v>
      </c>
      <c r="G807" s="142" t="s">
        <v>27</v>
      </c>
      <c r="H807" s="142" t="s">
        <v>2134</v>
      </c>
      <c r="I807" s="143"/>
      <c r="J807" s="142" t="s">
        <v>2137</v>
      </c>
      <c r="K807" s="143"/>
      <c r="L807" s="143"/>
      <c r="M807" s="143"/>
      <c r="N807" s="143"/>
      <c r="O807" s="143"/>
      <c r="P807" s="142" t="s">
        <v>30</v>
      </c>
      <c r="Q807" s="142" t="s">
        <v>30</v>
      </c>
      <c r="R807" s="143"/>
      <c r="S807" s="143"/>
      <c r="T807" s="143"/>
      <c r="U807" s="144"/>
      <c r="V807" s="145"/>
      <c r="W807" s="144"/>
      <c r="X807" s="144"/>
      <c r="Y807" s="143"/>
      <c r="Z807" s="143"/>
      <c r="AA807" s="142" t="s">
        <v>2138</v>
      </c>
      <c r="AB807" s="146">
        <v>30000000</v>
      </c>
      <c r="AC807" s="143"/>
      <c r="AD807" s="142">
        <v>20000000</v>
      </c>
      <c r="AE807" s="144"/>
      <c r="AF807" s="142" t="s">
        <v>35</v>
      </c>
      <c r="AG807" s="143"/>
      <c r="AH807" s="147"/>
      <c r="AI807" s="147"/>
      <c r="AJ807" s="142" t="s">
        <v>2139</v>
      </c>
      <c r="AK807" s="142" t="s">
        <v>2140</v>
      </c>
      <c r="AL807" s="143"/>
      <c r="AM807" s="143"/>
      <c r="AN807" s="142">
        <v>4</v>
      </c>
      <c r="AO807" s="143"/>
      <c r="AP807" s="143"/>
    </row>
    <row r="808" spans="1:42" ht="75" customHeight="1">
      <c r="A808" s="24">
        <f t="shared" si="0"/>
        <v>807</v>
      </c>
      <c r="B808" s="141" t="s">
        <v>2141</v>
      </c>
      <c r="C808" s="142" t="s">
        <v>2143</v>
      </c>
      <c r="D808" s="142" t="s">
        <v>2144</v>
      </c>
      <c r="E808" s="142" t="s">
        <v>2142</v>
      </c>
      <c r="F808" s="140" t="s">
        <v>2145</v>
      </c>
      <c r="G808" s="142" t="s">
        <v>27</v>
      </c>
      <c r="H808" s="142" t="s">
        <v>2143</v>
      </c>
      <c r="I808" s="143"/>
      <c r="J808" s="142" t="s">
        <v>102</v>
      </c>
      <c r="K808" s="143"/>
      <c r="L808" s="143"/>
      <c r="M808" s="143"/>
      <c r="N808" s="143"/>
      <c r="O808" s="143"/>
      <c r="P808" s="142" t="s">
        <v>48</v>
      </c>
      <c r="Q808" s="142" t="s">
        <v>30</v>
      </c>
      <c r="R808" s="143"/>
      <c r="S808" s="143"/>
      <c r="T808" s="143"/>
      <c r="U808" s="144"/>
      <c r="V808" s="145"/>
      <c r="W808" s="144"/>
      <c r="X808" s="144"/>
      <c r="Y808" s="143"/>
      <c r="Z808" s="143"/>
      <c r="AA808" s="142" t="s">
        <v>2006</v>
      </c>
      <c r="AB808" s="146" t="s">
        <v>102</v>
      </c>
      <c r="AC808" s="143"/>
      <c r="AD808" s="143"/>
      <c r="AE808" s="144"/>
      <c r="AF808" s="142" t="s">
        <v>170</v>
      </c>
      <c r="AG808" s="143"/>
      <c r="AH808" s="147"/>
      <c r="AI808" s="147"/>
      <c r="AJ808" s="142" t="s">
        <v>2146</v>
      </c>
      <c r="AK808" s="142" t="s">
        <v>295</v>
      </c>
      <c r="AL808" s="143"/>
      <c r="AM808" s="143"/>
      <c r="AN808" s="142" t="s">
        <v>102</v>
      </c>
      <c r="AO808" s="143"/>
      <c r="AP808" s="143"/>
    </row>
    <row r="809" spans="1:42" ht="75" customHeight="1">
      <c r="A809" s="24">
        <f t="shared" si="0"/>
        <v>808</v>
      </c>
      <c r="B809" s="141" t="s">
        <v>2147</v>
      </c>
      <c r="C809" s="142" t="s">
        <v>2149</v>
      </c>
      <c r="D809" s="142" t="s">
        <v>2151</v>
      </c>
      <c r="E809" s="142" t="s">
        <v>2148</v>
      </c>
      <c r="F809" s="140" t="s">
        <v>2152</v>
      </c>
      <c r="G809" s="142" t="s">
        <v>27</v>
      </c>
      <c r="H809" s="142" t="s">
        <v>2149</v>
      </c>
      <c r="I809" s="142" t="s">
        <v>2150</v>
      </c>
      <c r="J809" s="142" t="s">
        <v>2153</v>
      </c>
      <c r="K809" s="142" t="s">
        <v>2154</v>
      </c>
      <c r="L809" s="142" t="s">
        <v>2154</v>
      </c>
      <c r="M809" s="142" t="s">
        <v>2154</v>
      </c>
      <c r="N809" s="142" t="s">
        <v>2154</v>
      </c>
      <c r="O809" s="142" t="s">
        <v>2154</v>
      </c>
      <c r="P809" s="142" t="s">
        <v>30</v>
      </c>
      <c r="Q809" s="142" t="s">
        <v>30</v>
      </c>
      <c r="R809" s="143"/>
      <c r="S809" s="143"/>
      <c r="T809" s="143"/>
      <c r="U809" s="144"/>
      <c r="V809" s="145"/>
      <c r="W809" s="144"/>
      <c r="X809" s="144"/>
      <c r="Y809" s="143"/>
      <c r="Z809" s="143"/>
      <c r="AA809" s="142" t="s">
        <v>2155</v>
      </c>
      <c r="AB809" s="146" t="s">
        <v>574</v>
      </c>
      <c r="AC809" s="143"/>
      <c r="AD809" s="142" t="s">
        <v>575</v>
      </c>
      <c r="AE809" s="144"/>
      <c r="AF809" s="142" t="s">
        <v>114</v>
      </c>
      <c r="AG809" s="143"/>
      <c r="AH809" s="147"/>
      <c r="AI809" s="147"/>
      <c r="AJ809" s="142" t="s">
        <v>2156</v>
      </c>
      <c r="AK809" s="142" t="s">
        <v>171</v>
      </c>
      <c r="AL809" s="143"/>
      <c r="AM809" s="143"/>
      <c r="AN809" s="142" t="s">
        <v>2157</v>
      </c>
      <c r="AO809" s="143"/>
      <c r="AP809" s="143"/>
    </row>
    <row r="810" spans="1:42" ht="75" customHeight="1">
      <c r="A810" s="24">
        <f t="shared" si="0"/>
        <v>809</v>
      </c>
      <c r="B810" s="141" t="s">
        <v>2158</v>
      </c>
      <c r="C810" s="142" t="s">
        <v>2160</v>
      </c>
      <c r="D810" s="142" t="s">
        <v>2161</v>
      </c>
      <c r="E810" s="142" t="s">
        <v>2159</v>
      </c>
      <c r="F810" s="140" t="s">
        <v>2162</v>
      </c>
      <c r="G810" s="142" t="s">
        <v>44</v>
      </c>
      <c r="H810" s="142" t="s">
        <v>2160</v>
      </c>
      <c r="I810" s="143"/>
      <c r="J810" s="142" t="s">
        <v>2163</v>
      </c>
      <c r="K810" s="143"/>
      <c r="L810" s="143"/>
      <c r="M810" s="143"/>
      <c r="N810" s="143"/>
      <c r="O810" s="143"/>
      <c r="P810" s="142" t="s">
        <v>30</v>
      </c>
      <c r="Q810" s="142" t="s">
        <v>30</v>
      </c>
      <c r="R810" s="143"/>
      <c r="S810" s="143"/>
      <c r="T810" s="143"/>
      <c r="U810" s="144"/>
      <c r="V810" s="145"/>
      <c r="W810" s="144"/>
      <c r="X810" s="144"/>
      <c r="Y810" s="143"/>
      <c r="Z810" s="143"/>
      <c r="AA810" s="142" t="s">
        <v>93</v>
      </c>
      <c r="AB810" s="146" t="s">
        <v>81</v>
      </c>
      <c r="AC810" s="143"/>
      <c r="AD810" s="143"/>
      <c r="AE810" s="144"/>
      <c r="AF810" s="142" t="s">
        <v>114</v>
      </c>
      <c r="AG810" s="143"/>
      <c r="AH810" s="147"/>
      <c r="AI810" s="147"/>
      <c r="AJ810" s="142" t="s">
        <v>2165</v>
      </c>
      <c r="AK810" s="142" t="s">
        <v>105</v>
      </c>
      <c r="AL810" s="143"/>
      <c r="AM810" s="143"/>
      <c r="AN810" s="142">
        <v>1</v>
      </c>
      <c r="AO810" s="143"/>
      <c r="AP810" s="143"/>
    </row>
    <row r="811" spans="1:42" ht="75" customHeight="1">
      <c r="A811" s="24">
        <f t="shared" si="0"/>
        <v>810</v>
      </c>
      <c r="B811" s="141" t="s">
        <v>2166</v>
      </c>
      <c r="C811" s="142" t="s">
        <v>2167</v>
      </c>
      <c r="D811" s="142" t="s">
        <v>2168</v>
      </c>
      <c r="E811" s="148" t="s">
        <v>8623</v>
      </c>
      <c r="F811" s="140" t="s">
        <v>2169</v>
      </c>
      <c r="G811" s="142" t="s">
        <v>44</v>
      </c>
      <c r="H811" s="142" t="s">
        <v>2167</v>
      </c>
      <c r="I811" s="143"/>
      <c r="J811" s="142" t="s">
        <v>102</v>
      </c>
      <c r="K811" s="143"/>
      <c r="L811" s="143"/>
      <c r="M811" s="143"/>
      <c r="N811" s="143"/>
      <c r="O811" s="143"/>
      <c r="P811" s="142" t="s">
        <v>30</v>
      </c>
      <c r="Q811" s="142" t="s">
        <v>48</v>
      </c>
      <c r="R811" s="143"/>
      <c r="S811" s="143"/>
      <c r="T811" s="143"/>
      <c r="U811" s="144"/>
      <c r="V811" s="145"/>
      <c r="W811" s="144"/>
      <c r="X811" s="144"/>
      <c r="Y811" s="143"/>
      <c r="Z811" s="143"/>
      <c r="AA811" s="142" t="s">
        <v>102</v>
      </c>
      <c r="AB811" s="146" t="s">
        <v>102</v>
      </c>
      <c r="AC811" s="143"/>
      <c r="AD811" s="143"/>
      <c r="AE811" s="144"/>
      <c r="AF811" s="142" t="s">
        <v>35</v>
      </c>
      <c r="AG811" s="143"/>
      <c r="AH811" s="147"/>
      <c r="AI811" s="147"/>
      <c r="AJ811" s="142" t="s">
        <v>102</v>
      </c>
      <c r="AK811" s="142" t="s">
        <v>102</v>
      </c>
      <c r="AL811" s="143"/>
      <c r="AM811" s="143"/>
      <c r="AN811" s="142" t="s">
        <v>102</v>
      </c>
      <c r="AO811" s="143"/>
      <c r="AP811" s="143"/>
    </row>
    <row r="812" spans="1:42" ht="75" customHeight="1">
      <c r="A812" s="24">
        <f t="shared" si="0"/>
        <v>811</v>
      </c>
      <c r="B812" s="141" t="s">
        <v>2180</v>
      </c>
      <c r="C812" s="142" t="s">
        <v>2181</v>
      </c>
      <c r="D812" s="142" t="s">
        <v>2182</v>
      </c>
      <c r="E812" s="141"/>
      <c r="F812" s="140" t="s">
        <v>2183</v>
      </c>
      <c r="G812" s="142" t="s">
        <v>44</v>
      </c>
      <c r="H812" s="142" t="s">
        <v>2181</v>
      </c>
      <c r="I812" s="143"/>
      <c r="J812" s="142" t="s">
        <v>102</v>
      </c>
      <c r="K812" s="143"/>
      <c r="L812" s="143"/>
      <c r="M812" s="143"/>
      <c r="N812" s="143"/>
      <c r="O812" s="143"/>
      <c r="P812" s="142" t="s">
        <v>30</v>
      </c>
      <c r="Q812" s="142" t="s">
        <v>48</v>
      </c>
      <c r="R812" s="143"/>
      <c r="S812" s="143"/>
      <c r="T812" s="143"/>
      <c r="U812" s="144"/>
      <c r="V812" s="145"/>
      <c r="W812" s="144"/>
      <c r="X812" s="144"/>
      <c r="Y812" s="143"/>
      <c r="Z812" s="143"/>
      <c r="AA812" s="142" t="s">
        <v>102</v>
      </c>
      <c r="AB812" s="146" t="s">
        <v>102</v>
      </c>
      <c r="AC812" s="143"/>
      <c r="AD812" s="143"/>
      <c r="AE812" s="144"/>
      <c r="AF812" s="142" t="s">
        <v>35</v>
      </c>
      <c r="AG812" s="143"/>
      <c r="AH812" s="147"/>
      <c r="AI812" s="147"/>
      <c r="AJ812" s="142" t="s">
        <v>102</v>
      </c>
      <c r="AK812" s="142" t="s">
        <v>102</v>
      </c>
      <c r="AL812" s="143"/>
      <c r="AM812" s="143"/>
      <c r="AN812" s="142" t="s">
        <v>102</v>
      </c>
      <c r="AO812" s="143"/>
      <c r="AP812" s="143"/>
    </row>
    <row r="813" spans="1:42" ht="75" customHeight="1">
      <c r="A813" s="24">
        <f t="shared" si="0"/>
        <v>812</v>
      </c>
      <c r="B813" s="141" t="s">
        <v>2191</v>
      </c>
      <c r="C813" s="142" t="s">
        <v>2192</v>
      </c>
      <c r="D813" s="142" t="s">
        <v>2193</v>
      </c>
      <c r="E813" s="148" t="s">
        <v>8624</v>
      </c>
      <c r="F813" s="140" t="s">
        <v>2194</v>
      </c>
      <c r="G813" s="142" t="s">
        <v>44</v>
      </c>
      <c r="H813" s="142" t="s">
        <v>2192</v>
      </c>
      <c r="I813" s="143"/>
      <c r="J813" s="142" t="s">
        <v>102</v>
      </c>
      <c r="K813" s="143"/>
      <c r="L813" s="143"/>
      <c r="M813" s="143"/>
      <c r="N813" s="143"/>
      <c r="O813" s="143"/>
      <c r="P813" s="142" t="s">
        <v>30</v>
      </c>
      <c r="Q813" s="142" t="s">
        <v>48</v>
      </c>
      <c r="R813" s="143"/>
      <c r="S813" s="143"/>
      <c r="T813" s="143"/>
      <c r="U813" s="144"/>
      <c r="V813" s="145"/>
      <c r="W813" s="144"/>
      <c r="X813" s="144"/>
      <c r="Y813" s="143"/>
      <c r="Z813" s="143"/>
      <c r="AA813" s="142" t="s">
        <v>102</v>
      </c>
      <c r="AB813" s="146" t="s">
        <v>102</v>
      </c>
      <c r="AC813" s="143"/>
      <c r="AD813" s="143"/>
      <c r="AE813" s="144"/>
      <c r="AF813" s="142" t="s">
        <v>170</v>
      </c>
      <c r="AG813" s="143"/>
      <c r="AH813" s="147"/>
      <c r="AI813" s="147"/>
      <c r="AJ813" s="142" t="s">
        <v>102</v>
      </c>
      <c r="AK813" s="142" t="s">
        <v>102</v>
      </c>
      <c r="AL813" s="143"/>
      <c r="AM813" s="143"/>
      <c r="AN813" s="142" t="s">
        <v>102</v>
      </c>
      <c r="AO813" s="143"/>
      <c r="AP813" s="143"/>
    </row>
    <row r="814" spans="1:42" ht="75" customHeight="1">
      <c r="A814" s="24">
        <f t="shared" si="0"/>
        <v>813</v>
      </c>
      <c r="B814" s="141" t="s">
        <v>2195</v>
      </c>
      <c r="C814" s="142" t="s">
        <v>2197</v>
      </c>
      <c r="D814" s="142" t="s">
        <v>2198</v>
      </c>
      <c r="E814" s="142" t="s">
        <v>2196</v>
      </c>
      <c r="F814" s="140" t="s">
        <v>2199</v>
      </c>
      <c r="G814" s="142" t="s">
        <v>44</v>
      </c>
      <c r="H814" s="142" t="s">
        <v>2197</v>
      </c>
      <c r="I814" s="143"/>
      <c r="J814" s="142" t="s">
        <v>2200</v>
      </c>
      <c r="K814" s="143"/>
      <c r="L814" s="143"/>
      <c r="M814" s="143"/>
      <c r="N814" s="143"/>
      <c r="O814" s="143"/>
      <c r="P814" s="142" t="s">
        <v>30</v>
      </c>
      <c r="Q814" s="142" t="s">
        <v>30</v>
      </c>
      <c r="R814" s="143"/>
      <c r="S814" s="143"/>
      <c r="T814" s="143"/>
      <c r="U814" s="144"/>
      <c r="V814" s="145"/>
      <c r="W814" s="144"/>
      <c r="X814" s="144"/>
      <c r="Y814" s="143"/>
      <c r="Z814" s="143"/>
      <c r="AA814" s="142" t="s">
        <v>291</v>
      </c>
      <c r="AB814" s="146" t="s">
        <v>33</v>
      </c>
      <c r="AC814" s="143"/>
      <c r="AD814" s="143"/>
      <c r="AE814" s="144"/>
      <c r="AF814" s="142" t="s">
        <v>53</v>
      </c>
      <c r="AG814" s="143"/>
      <c r="AH814" s="147"/>
      <c r="AI814" s="147"/>
      <c r="AJ814" s="142" t="s">
        <v>2202</v>
      </c>
      <c r="AK814" s="142" t="s">
        <v>2203</v>
      </c>
      <c r="AL814" s="143"/>
      <c r="AM814" s="143"/>
      <c r="AN814" s="142">
        <v>1</v>
      </c>
      <c r="AO814" s="143"/>
      <c r="AP814" s="143"/>
    </row>
    <row r="815" spans="1:42" ht="75" customHeight="1">
      <c r="A815" s="24">
        <f t="shared" si="0"/>
        <v>814</v>
      </c>
      <c r="B815" s="141" t="s">
        <v>2204</v>
      </c>
      <c r="C815" s="142" t="s">
        <v>2206</v>
      </c>
      <c r="D815" s="142" t="s">
        <v>2207</v>
      </c>
      <c r="E815" s="142" t="s">
        <v>2205</v>
      </c>
      <c r="F815" s="140" t="s">
        <v>689</v>
      </c>
      <c r="G815" s="142" t="s">
        <v>44</v>
      </c>
      <c r="H815" s="142" t="s">
        <v>2206</v>
      </c>
      <c r="I815" s="143"/>
      <c r="J815" s="142" t="s">
        <v>2208</v>
      </c>
      <c r="K815" s="140" t="s">
        <v>691</v>
      </c>
      <c r="L815" s="142">
        <v>0</v>
      </c>
      <c r="M815" s="140" t="s">
        <v>2209</v>
      </c>
      <c r="N815" s="143"/>
      <c r="O815" s="143"/>
      <c r="P815" s="142" t="s">
        <v>48</v>
      </c>
      <c r="Q815" s="142" t="s">
        <v>48</v>
      </c>
      <c r="R815" s="143"/>
      <c r="S815" s="143"/>
      <c r="T815" s="143"/>
      <c r="U815" s="144"/>
      <c r="V815" s="145"/>
      <c r="W815" s="144"/>
      <c r="X815" s="144"/>
      <c r="Y815" s="143"/>
      <c r="Z815" s="143"/>
      <c r="AA815" s="142" t="s">
        <v>63</v>
      </c>
      <c r="AB815" s="146">
        <v>5000000</v>
      </c>
      <c r="AC815" s="143"/>
      <c r="AD815" s="142">
        <v>0</v>
      </c>
      <c r="AE815" s="144"/>
      <c r="AF815" s="142" t="s">
        <v>114</v>
      </c>
      <c r="AG815" s="143"/>
      <c r="AH815" s="147"/>
      <c r="AI815" s="147"/>
      <c r="AJ815" s="142">
        <v>500</v>
      </c>
      <c r="AK815" s="142" t="s">
        <v>95</v>
      </c>
      <c r="AL815" s="143"/>
      <c r="AM815" s="143"/>
      <c r="AN815" s="142">
        <v>3</v>
      </c>
      <c r="AO815" s="143"/>
      <c r="AP815" s="143"/>
    </row>
    <row r="816" spans="1:42" ht="75" customHeight="1">
      <c r="A816" s="24">
        <f t="shared" si="0"/>
        <v>815</v>
      </c>
      <c r="B816" s="141" t="s">
        <v>2210</v>
      </c>
      <c r="C816" s="142" t="s">
        <v>2212</v>
      </c>
      <c r="D816" s="142" t="s">
        <v>2213</v>
      </c>
      <c r="E816" s="142" t="s">
        <v>2211</v>
      </c>
      <c r="F816" s="140" t="s">
        <v>2214</v>
      </c>
      <c r="G816" s="142" t="s">
        <v>27</v>
      </c>
      <c r="H816" s="142" t="s">
        <v>2212</v>
      </c>
      <c r="I816" s="143"/>
      <c r="J816" s="142" t="s">
        <v>2215</v>
      </c>
      <c r="K816" s="142">
        <v>1222000121116</v>
      </c>
      <c r="L816" s="142" t="s">
        <v>2216</v>
      </c>
      <c r="M816" s="142">
        <v>1222000121116</v>
      </c>
      <c r="N816" s="142" t="s">
        <v>2217</v>
      </c>
      <c r="O816" s="143"/>
      <c r="P816" s="142" t="s">
        <v>48</v>
      </c>
      <c r="Q816" s="142" t="s">
        <v>30</v>
      </c>
      <c r="R816" s="143"/>
      <c r="S816" s="143"/>
      <c r="T816" s="143"/>
      <c r="U816" s="144"/>
      <c r="V816" s="145"/>
      <c r="W816" s="144"/>
      <c r="X816" s="144"/>
      <c r="Y816" s="143"/>
      <c r="Z816" s="143"/>
      <c r="AA816" s="142" t="s">
        <v>93</v>
      </c>
      <c r="AB816" s="146" t="s">
        <v>2218</v>
      </c>
      <c r="AC816" s="143"/>
      <c r="AD816" s="142" t="s">
        <v>102</v>
      </c>
      <c r="AE816" s="144"/>
      <c r="AF816" s="142" t="s">
        <v>114</v>
      </c>
      <c r="AG816" s="143"/>
      <c r="AH816" s="147"/>
      <c r="AI816" s="147"/>
      <c r="AJ816" s="142" t="s">
        <v>2220</v>
      </c>
      <c r="AK816" s="142" t="s">
        <v>2222</v>
      </c>
      <c r="AL816" s="143"/>
      <c r="AM816" s="143"/>
      <c r="AN816" s="142" t="s">
        <v>2221</v>
      </c>
      <c r="AO816" s="143"/>
      <c r="AP816" s="143"/>
    </row>
    <row r="817" spans="1:42" ht="75" customHeight="1">
      <c r="A817" s="24">
        <f t="shared" si="0"/>
        <v>816</v>
      </c>
      <c r="B817" s="141" t="s">
        <v>2223</v>
      </c>
      <c r="C817" s="142" t="s">
        <v>2225</v>
      </c>
      <c r="D817" s="142" t="s">
        <v>2226</v>
      </c>
      <c r="E817" s="142" t="s">
        <v>2224</v>
      </c>
      <c r="F817" s="142" t="s">
        <v>2227</v>
      </c>
      <c r="G817" s="142" t="s">
        <v>44</v>
      </c>
      <c r="H817" s="142" t="s">
        <v>2225</v>
      </c>
      <c r="I817" s="143"/>
      <c r="J817" s="142" t="s">
        <v>2228</v>
      </c>
      <c r="K817" s="143"/>
      <c r="L817" s="143"/>
      <c r="M817" s="143"/>
      <c r="N817" s="143"/>
      <c r="O817" s="143"/>
      <c r="P817" s="142" t="s">
        <v>30</v>
      </c>
      <c r="Q817" s="142" t="s">
        <v>30</v>
      </c>
      <c r="R817" s="143"/>
      <c r="S817" s="143"/>
      <c r="T817" s="143"/>
      <c r="U817" s="144"/>
      <c r="V817" s="145"/>
      <c r="W817" s="144"/>
      <c r="X817" s="144"/>
      <c r="Y817" s="143"/>
      <c r="Z817" s="143"/>
      <c r="AA817" s="142" t="s">
        <v>2229</v>
      </c>
      <c r="AB817" s="146" t="s">
        <v>365</v>
      </c>
      <c r="AC817" s="143"/>
      <c r="AD817" s="142" t="s">
        <v>2230</v>
      </c>
      <c r="AE817" s="144"/>
      <c r="AF817" s="142" t="s">
        <v>2232</v>
      </c>
      <c r="AG817" s="143"/>
      <c r="AH817" s="147"/>
      <c r="AI817" s="147"/>
      <c r="AJ817" s="142" t="s">
        <v>2233</v>
      </c>
      <c r="AK817" s="142" t="s">
        <v>2235</v>
      </c>
      <c r="AL817" s="143"/>
      <c r="AM817" s="143"/>
      <c r="AN817" s="140" t="s">
        <v>2234</v>
      </c>
      <c r="AO817" s="143"/>
      <c r="AP817" s="143"/>
    </row>
    <row r="818" spans="1:42" ht="75" customHeight="1">
      <c r="A818" s="24">
        <f t="shared" si="0"/>
        <v>817</v>
      </c>
      <c r="B818" s="141" t="s">
        <v>2223</v>
      </c>
      <c r="C818" s="142" t="s">
        <v>2237</v>
      </c>
      <c r="D818" s="142" t="s">
        <v>2226</v>
      </c>
      <c r="E818" s="142" t="s">
        <v>2236</v>
      </c>
      <c r="F818" s="142" t="s">
        <v>2227</v>
      </c>
      <c r="G818" s="142" t="s">
        <v>44</v>
      </c>
      <c r="H818" s="142" t="s">
        <v>2237</v>
      </c>
      <c r="I818" s="143"/>
      <c r="J818" s="142" t="s">
        <v>2228</v>
      </c>
      <c r="K818" s="143"/>
      <c r="L818" s="143"/>
      <c r="M818" s="143"/>
      <c r="N818" s="143"/>
      <c r="O818" s="143"/>
      <c r="P818" s="142" t="s">
        <v>30</v>
      </c>
      <c r="Q818" s="142" t="s">
        <v>30</v>
      </c>
      <c r="R818" s="143"/>
      <c r="S818" s="143"/>
      <c r="T818" s="143"/>
      <c r="U818" s="144"/>
      <c r="V818" s="145"/>
      <c r="W818" s="144"/>
      <c r="X818" s="144"/>
      <c r="Y818" s="143"/>
      <c r="Z818" s="143"/>
      <c r="AA818" s="142" t="s">
        <v>2238</v>
      </c>
      <c r="AB818" s="146" t="s">
        <v>365</v>
      </c>
      <c r="AC818" s="143"/>
      <c r="AD818" s="142">
        <v>2450</v>
      </c>
      <c r="AE818" s="144"/>
      <c r="AF818" s="142" t="s">
        <v>2232</v>
      </c>
      <c r="AG818" s="143"/>
      <c r="AH818" s="147"/>
      <c r="AI818" s="147"/>
      <c r="AJ818" s="142" t="s">
        <v>2233</v>
      </c>
      <c r="AK818" s="142" t="s">
        <v>2240</v>
      </c>
      <c r="AL818" s="143"/>
      <c r="AM818" s="143"/>
      <c r="AN818" s="142" t="s">
        <v>1106</v>
      </c>
      <c r="AO818" s="143"/>
      <c r="AP818" s="143"/>
    </row>
    <row r="819" spans="1:42" ht="75" customHeight="1">
      <c r="A819" s="24">
        <f t="shared" si="0"/>
        <v>818</v>
      </c>
      <c r="B819" s="141" t="s">
        <v>2241</v>
      </c>
      <c r="C819" s="142" t="s">
        <v>2243</v>
      </c>
      <c r="D819" s="142" t="s">
        <v>2244</v>
      </c>
      <c r="E819" s="142" t="s">
        <v>2242</v>
      </c>
      <c r="F819" s="142" t="s">
        <v>2245</v>
      </c>
      <c r="G819" s="142" t="s">
        <v>27</v>
      </c>
      <c r="H819" s="142" t="s">
        <v>2243</v>
      </c>
      <c r="I819" s="143"/>
      <c r="J819" s="142" t="s">
        <v>2246</v>
      </c>
      <c r="K819" s="143"/>
      <c r="L819" s="143"/>
      <c r="M819" s="143"/>
      <c r="N819" s="143"/>
      <c r="O819" s="143"/>
      <c r="P819" s="142" t="s">
        <v>48</v>
      </c>
      <c r="Q819" s="142" t="s">
        <v>48</v>
      </c>
      <c r="R819" s="143"/>
      <c r="S819" s="143"/>
      <c r="T819" s="143"/>
      <c r="U819" s="144"/>
      <c r="V819" s="145"/>
      <c r="W819" s="144"/>
      <c r="X819" s="144"/>
      <c r="Y819" s="143"/>
      <c r="Z819" s="143"/>
      <c r="AA819" s="142" t="s">
        <v>2247</v>
      </c>
      <c r="AB819" s="146" t="s">
        <v>33</v>
      </c>
      <c r="AC819" s="143"/>
      <c r="AD819" s="143"/>
      <c r="AE819" s="144"/>
      <c r="AF819" s="142" t="s">
        <v>1338</v>
      </c>
      <c r="AG819" s="143"/>
      <c r="AH819" s="147"/>
      <c r="AI819" s="147"/>
      <c r="AJ819" s="142" t="s">
        <v>2248</v>
      </c>
      <c r="AK819" s="142" t="s">
        <v>2250</v>
      </c>
      <c r="AL819" s="143"/>
      <c r="AM819" s="143"/>
      <c r="AN819" s="142" t="s">
        <v>2249</v>
      </c>
      <c r="AO819" s="143"/>
      <c r="AP819" s="143"/>
    </row>
    <row r="820" spans="1:42" ht="75" customHeight="1">
      <c r="A820" s="24">
        <f t="shared" si="0"/>
        <v>819</v>
      </c>
      <c r="B820" s="141" t="s">
        <v>2251</v>
      </c>
      <c r="C820" s="142" t="s">
        <v>2253</v>
      </c>
      <c r="D820" s="142" t="s">
        <v>2255</v>
      </c>
      <c r="E820" s="142" t="s">
        <v>2252</v>
      </c>
      <c r="F820" s="140" t="s">
        <v>2256</v>
      </c>
      <c r="G820" s="142" t="s">
        <v>44</v>
      </c>
      <c r="H820" s="142" t="s">
        <v>2253</v>
      </c>
      <c r="I820" s="142" t="s">
        <v>2254</v>
      </c>
      <c r="J820" s="142" t="s">
        <v>2257</v>
      </c>
      <c r="K820" s="142" t="s">
        <v>2257</v>
      </c>
      <c r="L820" s="142" t="s">
        <v>2257</v>
      </c>
      <c r="M820" s="142" t="s">
        <v>2257</v>
      </c>
      <c r="N820" s="142" t="s">
        <v>2257</v>
      </c>
      <c r="O820" s="142" t="s">
        <v>2257</v>
      </c>
      <c r="P820" s="142" t="s">
        <v>30</v>
      </c>
      <c r="Q820" s="142" t="s">
        <v>30</v>
      </c>
      <c r="R820" s="143"/>
      <c r="S820" s="143"/>
      <c r="T820" s="143"/>
      <c r="U820" s="144"/>
      <c r="V820" s="145"/>
      <c r="W820" s="144"/>
      <c r="X820" s="144"/>
      <c r="Y820" s="143"/>
      <c r="Z820" s="143"/>
      <c r="AA820" s="142" t="s">
        <v>73</v>
      </c>
      <c r="AB820" s="146" t="s">
        <v>2257</v>
      </c>
      <c r="AC820" s="143"/>
      <c r="AD820" s="142" t="s">
        <v>2257</v>
      </c>
      <c r="AE820" s="144"/>
      <c r="AF820" s="142" t="s">
        <v>170</v>
      </c>
      <c r="AG820" s="143"/>
      <c r="AH820" s="147"/>
      <c r="AI820" s="147"/>
      <c r="AJ820" s="142" t="s">
        <v>2258</v>
      </c>
      <c r="AK820" s="142" t="s">
        <v>74</v>
      </c>
      <c r="AL820" s="143"/>
      <c r="AM820" s="143"/>
      <c r="AN820" s="142">
        <v>1</v>
      </c>
      <c r="AO820" s="143"/>
      <c r="AP820" s="143"/>
    </row>
    <row r="821" spans="1:42" ht="75" customHeight="1">
      <c r="A821" s="24">
        <f t="shared" si="0"/>
        <v>820</v>
      </c>
      <c r="B821" s="141" t="s">
        <v>2259</v>
      </c>
      <c r="C821" s="142" t="s">
        <v>2261</v>
      </c>
      <c r="D821" s="142" t="s">
        <v>2262</v>
      </c>
      <c r="E821" s="142" t="s">
        <v>2260</v>
      </c>
      <c r="F821" s="140" t="s">
        <v>2263</v>
      </c>
      <c r="G821" s="142" t="s">
        <v>44</v>
      </c>
      <c r="H821" s="142" t="s">
        <v>2261</v>
      </c>
      <c r="I821" s="143"/>
      <c r="J821" s="142" t="s">
        <v>2264</v>
      </c>
      <c r="K821" s="143"/>
      <c r="L821" s="142" t="s">
        <v>2265</v>
      </c>
      <c r="M821" s="143"/>
      <c r="N821" s="143"/>
      <c r="O821" s="143"/>
      <c r="P821" s="142" t="s">
        <v>30</v>
      </c>
      <c r="Q821" s="142" t="s">
        <v>48</v>
      </c>
      <c r="R821" s="143"/>
      <c r="S821" s="143"/>
      <c r="T821" s="143"/>
      <c r="U821" s="144"/>
      <c r="V821" s="145"/>
      <c r="W821" s="144"/>
      <c r="X821" s="144"/>
      <c r="Y821" s="143"/>
      <c r="Z821" s="143"/>
      <c r="AA821" s="142" t="s">
        <v>73</v>
      </c>
      <c r="AB821" s="146" t="s">
        <v>2266</v>
      </c>
      <c r="AC821" s="143"/>
      <c r="AD821" s="142" t="s">
        <v>30</v>
      </c>
      <c r="AE821" s="144"/>
      <c r="AF821" s="142" t="s">
        <v>221</v>
      </c>
      <c r="AG821" s="143"/>
      <c r="AH821" s="147"/>
      <c r="AI821" s="147"/>
      <c r="AJ821" s="142" t="s">
        <v>2267</v>
      </c>
      <c r="AK821" s="142" t="s">
        <v>2268</v>
      </c>
      <c r="AL821" s="143"/>
      <c r="AM821" s="143"/>
      <c r="AN821" s="142">
        <v>1</v>
      </c>
      <c r="AO821" s="143"/>
      <c r="AP821" s="143"/>
    </row>
    <row r="822" spans="1:42" ht="75" customHeight="1">
      <c r="A822" s="24">
        <f t="shared" si="0"/>
        <v>821</v>
      </c>
      <c r="B822" s="141" t="s">
        <v>2275</v>
      </c>
      <c r="C822" s="142" t="s">
        <v>2277</v>
      </c>
      <c r="D822" s="142" t="s">
        <v>2278</v>
      </c>
      <c r="E822" s="142" t="s">
        <v>2276</v>
      </c>
      <c r="F822" s="140" t="s">
        <v>2279</v>
      </c>
      <c r="G822" s="142" t="s">
        <v>27</v>
      </c>
      <c r="H822" s="142" t="s">
        <v>2277</v>
      </c>
      <c r="I822" s="142" t="s">
        <v>2277</v>
      </c>
      <c r="J822" s="142" t="s">
        <v>102</v>
      </c>
      <c r="K822" s="142" t="s">
        <v>102</v>
      </c>
      <c r="L822" s="142" t="s">
        <v>102</v>
      </c>
      <c r="M822" s="142" t="s">
        <v>102</v>
      </c>
      <c r="N822" s="142" t="s">
        <v>102</v>
      </c>
      <c r="O822" s="142" t="s">
        <v>102</v>
      </c>
      <c r="P822" s="142" t="s">
        <v>30</v>
      </c>
      <c r="Q822" s="142" t="s">
        <v>48</v>
      </c>
      <c r="R822" s="143"/>
      <c r="S822" s="143"/>
      <c r="T822" s="143"/>
      <c r="U822" s="144"/>
      <c r="V822" s="145"/>
      <c r="W822" s="144"/>
      <c r="X822" s="144"/>
      <c r="Y822" s="143"/>
      <c r="Z822" s="143"/>
      <c r="AA822" s="142" t="s">
        <v>63</v>
      </c>
      <c r="AB822" s="146">
        <v>15000000</v>
      </c>
      <c r="AC822" s="143"/>
      <c r="AD822" s="142" t="s">
        <v>102</v>
      </c>
      <c r="AE822" s="144"/>
      <c r="AF822" s="142" t="s">
        <v>114</v>
      </c>
      <c r="AG822" s="143"/>
      <c r="AH822" s="147"/>
      <c r="AI822" s="147"/>
      <c r="AJ822" s="142">
        <v>500</v>
      </c>
      <c r="AK822" s="142" t="s">
        <v>105</v>
      </c>
      <c r="AL822" s="143"/>
      <c r="AM822" s="143"/>
      <c r="AN822" s="142">
        <v>0</v>
      </c>
      <c r="AO822" s="143"/>
      <c r="AP822" s="143"/>
    </row>
    <row r="823" spans="1:42" ht="75" customHeight="1">
      <c r="A823" s="24">
        <f t="shared" si="0"/>
        <v>822</v>
      </c>
      <c r="B823" s="141" t="s">
        <v>2280</v>
      </c>
      <c r="C823" s="142" t="s">
        <v>2282</v>
      </c>
      <c r="D823" s="142" t="s">
        <v>2283</v>
      </c>
      <c r="E823" s="142" t="s">
        <v>2281</v>
      </c>
      <c r="F823" s="140" t="s">
        <v>2284</v>
      </c>
      <c r="G823" s="142" t="s">
        <v>27</v>
      </c>
      <c r="H823" s="142" t="s">
        <v>2282</v>
      </c>
      <c r="I823" s="143"/>
      <c r="J823" s="142" t="s">
        <v>2285</v>
      </c>
      <c r="K823" s="143"/>
      <c r="L823" s="143"/>
      <c r="M823" s="143"/>
      <c r="N823" s="143"/>
      <c r="O823" s="143"/>
      <c r="P823" s="142" t="s">
        <v>48</v>
      </c>
      <c r="Q823" s="142" t="s">
        <v>30</v>
      </c>
      <c r="R823" s="143"/>
      <c r="S823" s="143"/>
      <c r="T823" s="143"/>
      <c r="U823" s="144"/>
      <c r="V823" s="145"/>
      <c r="W823" s="144"/>
      <c r="X823" s="144"/>
      <c r="Y823" s="143"/>
      <c r="Z823" s="143"/>
      <c r="AA823" s="142" t="s">
        <v>73</v>
      </c>
      <c r="AB823" s="146" t="s">
        <v>1466</v>
      </c>
      <c r="AC823" s="143"/>
      <c r="AD823" s="142" t="s">
        <v>1427</v>
      </c>
      <c r="AE823" s="144"/>
      <c r="AF823" s="142" t="s">
        <v>417</v>
      </c>
      <c r="AG823" s="143"/>
      <c r="AH823" s="147"/>
      <c r="AI823" s="147"/>
      <c r="AJ823" s="142" t="s">
        <v>2286</v>
      </c>
      <c r="AK823" s="142" t="s">
        <v>2287</v>
      </c>
      <c r="AL823" s="143"/>
      <c r="AM823" s="143"/>
      <c r="AN823" s="142">
        <v>1</v>
      </c>
      <c r="AO823" s="143"/>
      <c r="AP823" s="143"/>
    </row>
    <row r="824" spans="1:42" ht="75" customHeight="1">
      <c r="A824" s="24">
        <f t="shared" si="0"/>
        <v>823</v>
      </c>
      <c r="B824" s="141" t="s">
        <v>2288</v>
      </c>
      <c r="C824" s="142" t="s">
        <v>2290</v>
      </c>
      <c r="D824" s="142" t="s">
        <v>2292</v>
      </c>
      <c r="E824" s="142" t="s">
        <v>2289</v>
      </c>
      <c r="F824" s="140" t="s">
        <v>2293</v>
      </c>
      <c r="G824" s="142" t="s">
        <v>27</v>
      </c>
      <c r="H824" s="142" t="s">
        <v>2290</v>
      </c>
      <c r="I824" s="142" t="s">
        <v>2291</v>
      </c>
      <c r="J824" s="142" t="s">
        <v>2294</v>
      </c>
      <c r="K824" s="143"/>
      <c r="L824" s="143"/>
      <c r="M824" s="143"/>
      <c r="N824" s="143"/>
      <c r="O824" s="143"/>
      <c r="P824" s="142" t="s">
        <v>30</v>
      </c>
      <c r="Q824" s="142" t="s">
        <v>30</v>
      </c>
      <c r="R824" s="143"/>
      <c r="S824" s="143"/>
      <c r="T824" s="143"/>
      <c r="U824" s="144"/>
      <c r="V824" s="145"/>
      <c r="W824" s="144"/>
      <c r="X824" s="144"/>
      <c r="Y824" s="143"/>
      <c r="Z824" s="143"/>
      <c r="AA824" s="142" t="s">
        <v>63</v>
      </c>
      <c r="AB824" s="146">
        <v>30000000</v>
      </c>
      <c r="AC824" s="143"/>
      <c r="AD824" s="143"/>
      <c r="AE824" s="144"/>
      <c r="AF824" s="142" t="s">
        <v>35</v>
      </c>
      <c r="AG824" s="143"/>
      <c r="AH824" s="147"/>
      <c r="AI824" s="147"/>
      <c r="AJ824" s="142" t="s">
        <v>2295</v>
      </c>
      <c r="AK824" s="142" t="s">
        <v>2296</v>
      </c>
      <c r="AL824" s="143"/>
      <c r="AM824" s="143"/>
      <c r="AN824" s="142">
        <v>1</v>
      </c>
      <c r="AO824" s="143"/>
      <c r="AP824" s="143"/>
    </row>
    <row r="825" spans="1:42" ht="75" customHeight="1">
      <c r="A825" s="24">
        <f t="shared" si="0"/>
        <v>824</v>
      </c>
      <c r="B825" s="141" t="s">
        <v>2297</v>
      </c>
      <c r="C825" s="142" t="s">
        <v>2299</v>
      </c>
      <c r="D825" s="142" t="s">
        <v>2300</v>
      </c>
      <c r="E825" s="142" t="s">
        <v>2298</v>
      </c>
      <c r="F825" s="140" t="s">
        <v>2301</v>
      </c>
      <c r="G825" s="142" t="s">
        <v>27</v>
      </c>
      <c r="H825" s="142" t="s">
        <v>2299</v>
      </c>
      <c r="I825" s="143"/>
      <c r="J825" s="142" t="s">
        <v>2302</v>
      </c>
      <c r="K825" s="143"/>
      <c r="L825" s="143"/>
      <c r="M825" s="143"/>
      <c r="N825" s="143"/>
      <c r="O825" s="143"/>
      <c r="P825" s="142" t="s">
        <v>48</v>
      </c>
      <c r="Q825" s="142" t="s">
        <v>30</v>
      </c>
      <c r="R825" s="143"/>
      <c r="S825" s="143"/>
      <c r="T825" s="143"/>
      <c r="U825" s="144"/>
      <c r="V825" s="145"/>
      <c r="W825" s="144"/>
      <c r="X825" s="144"/>
      <c r="Y825" s="143"/>
      <c r="Z825" s="143"/>
      <c r="AA825" s="142" t="s">
        <v>2303</v>
      </c>
      <c r="AB825" s="146" t="s">
        <v>280</v>
      </c>
      <c r="AC825" s="143"/>
      <c r="AD825" s="143"/>
      <c r="AE825" s="144"/>
      <c r="AF825" s="142" t="s">
        <v>35</v>
      </c>
      <c r="AG825" s="143"/>
      <c r="AH825" s="147"/>
      <c r="AI825" s="147"/>
      <c r="AJ825" s="142" t="s">
        <v>2304</v>
      </c>
      <c r="AK825" s="142" t="s">
        <v>2305</v>
      </c>
      <c r="AL825" s="143"/>
      <c r="AM825" s="143"/>
      <c r="AN825" s="142">
        <v>4</v>
      </c>
      <c r="AO825" s="143"/>
      <c r="AP825" s="143"/>
    </row>
    <row r="826" spans="1:42" ht="75" customHeight="1">
      <c r="A826" s="24">
        <f t="shared" si="0"/>
        <v>825</v>
      </c>
      <c r="B826" s="141" t="s">
        <v>2306</v>
      </c>
      <c r="C826" s="142" t="s">
        <v>2308</v>
      </c>
      <c r="D826" s="142" t="s">
        <v>2309</v>
      </c>
      <c r="E826" s="142" t="s">
        <v>2307</v>
      </c>
      <c r="F826" s="140" t="s">
        <v>2310</v>
      </c>
      <c r="G826" s="142" t="s">
        <v>44</v>
      </c>
      <c r="H826" s="142" t="s">
        <v>2308</v>
      </c>
      <c r="I826" s="143"/>
      <c r="J826" s="142" t="s">
        <v>2311</v>
      </c>
      <c r="K826" s="143"/>
      <c r="L826" s="143"/>
      <c r="M826" s="143"/>
      <c r="N826" s="143"/>
      <c r="O826" s="143"/>
      <c r="P826" s="142" t="s">
        <v>48</v>
      </c>
      <c r="Q826" s="142" t="s">
        <v>30</v>
      </c>
      <c r="R826" s="143"/>
      <c r="S826" s="143"/>
      <c r="T826" s="143"/>
      <c r="U826" s="144"/>
      <c r="V826" s="145"/>
      <c r="W826" s="144"/>
      <c r="X826" s="144"/>
      <c r="Y826" s="143"/>
      <c r="Z826" s="143"/>
      <c r="AA826" s="142" t="s">
        <v>63</v>
      </c>
      <c r="AB826" s="146" t="s">
        <v>883</v>
      </c>
      <c r="AC826" s="143"/>
      <c r="AD826" s="143"/>
      <c r="AE826" s="144"/>
      <c r="AF826" s="142" t="s">
        <v>35</v>
      </c>
      <c r="AG826" s="143"/>
      <c r="AH826" s="147"/>
      <c r="AI826" s="147"/>
      <c r="AJ826" s="142" t="s">
        <v>2312</v>
      </c>
      <c r="AK826" s="142" t="s">
        <v>152</v>
      </c>
      <c r="AL826" s="143"/>
      <c r="AM826" s="143"/>
      <c r="AN826" s="142">
        <v>1</v>
      </c>
      <c r="AO826" s="143"/>
      <c r="AP826" s="143"/>
    </row>
    <row r="827" spans="1:42" ht="75" customHeight="1">
      <c r="A827" s="24">
        <f t="shared" si="0"/>
        <v>826</v>
      </c>
      <c r="B827" s="141" t="s">
        <v>2320</v>
      </c>
      <c r="C827" s="142" t="s">
        <v>2322</v>
      </c>
      <c r="D827" s="142" t="s">
        <v>2323</v>
      </c>
      <c r="E827" s="142" t="s">
        <v>2321</v>
      </c>
      <c r="F827" s="140" t="s">
        <v>2324</v>
      </c>
      <c r="G827" s="142" t="s">
        <v>27</v>
      </c>
      <c r="H827" s="142" t="s">
        <v>2322</v>
      </c>
      <c r="I827" s="143"/>
      <c r="J827" s="142" t="s">
        <v>2325</v>
      </c>
      <c r="K827" s="143"/>
      <c r="L827" s="143"/>
      <c r="M827" s="143"/>
      <c r="N827" s="143"/>
      <c r="O827" s="143"/>
      <c r="P827" s="142" t="s">
        <v>48</v>
      </c>
      <c r="Q827" s="142" t="s">
        <v>30</v>
      </c>
      <c r="R827" s="143"/>
      <c r="S827" s="143"/>
      <c r="T827" s="143"/>
      <c r="U827" s="144"/>
      <c r="V827" s="145"/>
      <c r="W827" s="144"/>
      <c r="X827" s="144"/>
      <c r="Y827" s="143"/>
      <c r="Z827" s="143"/>
      <c r="AA827" s="142" t="s">
        <v>63</v>
      </c>
      <c r="AB827" s="146" t="s">
        <v>33</v>
      </c>
      <c r="AC827" s="143"/>
      <c r="AD827" s="143"/>
      <c r="AE827" s="144"/>
      <c r="AF827" s="142" t="s">
        <v>170</v>
      </c>
      <c r="AG827" s="143"/>
      <c r="AH827" s="147"/>
      <c r="AI827" s="147"/>
      <c r="AJ827" s="142" t="s">
        <v>2326</v>
      </c>
      <c r="AK827" s="142" t="s">
        <v>105</v>
      </c>
      <c r="AL827" s="143"/>
      <c r="AM827" s="143"/>
      <c r="AN827" s="142">
        <v>1</v>
      </c>
      <c r="AO827" s="143"/>
      <c r="AP827" s="143"/>
    </row>
    <row r="828" spans="1:42" ht="75" customHeight="1">
      <c r="A828" s="24">
        <f t="shared" si="0"/>
        <v>827</v>
      </c>
      <c r="B828" s="141" t="s">
        <v>2327</v>
      </c>
      <c r="C828" s="142" t="s">
        <v>2329</v>
      </c>
      <c r="D828" s="142" t="s">
        <v>2328</v>
      </c>
      <c r="E828" s="142"/>
      <c r="F828" s="140" t="s">
        <v>2331</v>
      </c>
      <c r="G828" s="142" t="s">
        <v>44</v>
      </c>
      <c r="H828" s="142" t="s">
        <v>2329</v>
      </c>
      <c r="I828" s="142" t="s">
        <v>2330</v>
      </c>
      <c r="J828" s="142" t="s">
        <v>2332</v>
      </c>
      <c r="K828" s="142">
        <v>0</v>
      </c>
      <c r="L828" s="142">
        <v>0</v>
      </c>
      <c r="M828" s="142">
        <v>0</v>
      </c>
      <c r="N828" s="142">
        <v>0</v>
      </c>
      <c r="O828" s="142">
        <v>0</v>
      </c>
      <c r="P828" s="142" t="s">
        <v>30</v>
      </c>
      <c r="Q828" s="142" t="s">
        <v>30</v>
      </c>
      <c r="R828" s="143"/>
      <c r="S828" s="143"/>
      <c r="T828" s="143"/>
      <c r="U828" s="144"/>
      <c r="V828" s="145"/>
      <c r="W828" s="144"/>
      <c r="X828" s="144"/>
      <c r="Y828" s="143"/>
      <c r="Z828" s="143"/>
      <c r="AA828" s="142" t="s">
        <v>63</v>
      </c>
      <c r="AB828" s="146" t="s">
        <v>2333</v>
      </c>
      <c r="AC828" s="143"/>
      <c r="AD828" s="142" t="s">
        <v>30</v>
      </c>
      <c r="AE828" s="144"/>
      <c r="AF828" s="142" t="s">
        <v>114</v>
      </c>
      <c r="AG828" s="143"/>
      <c r="AH828" s="147"/>
      <c r="AI828" s="147"/>
      <c r="AJ828" s="142" t="s">
        <v>2334</v>
      </c>
      <c r="AK828" s="142" t="s">
        <v>2336</v>
      </c>
      <c r="AL828" s="143"/>
      <c r="AM828" s="143"/>
      <c r="AN828" s="142" t="s">
        <v>2335</v>
      </c>
      <c r="AO828" s="143"/>
      <c r="AP828" s="143"/>
    </row>
    <row r="829" spans="1:42" ht="75" customHeight="1">
      <c r="A829" s="24">
        <f t="shared" si="0"/>
        <v>828</v>
      </c>
      <c r="B829" s="141" t="s">
        <v>2337</v>
      </c>
      <c r="C829" s="142" t="s">
        <v>2338</v>
      </c>
      <c r="D829" s="142" t="s">
        <v>2339</v>
      </c>
      <c r="E829" s="142">
        <v>357808251280002</v>
      </c>
      <c r="F829" s="140" t="s">
        <v>2340</v>
      </c>
      <c r="G829" s="142" t="s">
        <v>27</v>
      </c>
      <c r="H829" s="142" t="s">
        <v>2338</v>
      </c>
      <c r="I829" s="143"/>
      <c r="J829" s="142" t="s">
        <v>2341</v>
      </c>
      <c r="K829" s="143"/>
      <c r="L829" s="143"/>
      <c r="M829" s="143"/>
      <c r="N829" s="143"/>
      <c r="O829" s="143"/>
      <c r="P829" s="142" t="s">
        <v>48</v>
      </c>
      <c r="Q829" s="142" t="s">
        <v>30</v>
      </c>
      <c r="R829" s="143"/>
      <c r="S829" s="143"/>
      <c r="T829" s="143"/>
      <c r="U829" s="144"/>
      <c r="V829" s="145"/>
      <c r="W829" s="144"/>
      <c r="X829" s="144"/>
      <c r="Y829" s="143"/>
      <c r="Z829" s="143"/>
      <c r="AA829" s="142" t="s">
        <v>2342</v>
      </c>
      <c r="AB829" s="146" t="s">
        <v>2343</v>
      </c>
      <c r="AC829" s="143"/>
      <c r="AD829" s="143"/>
      <c r="AE829" s="144"/>
      <c r="AF829" s="142" t="s">
        <v>35</v>
      </c>
      <c r="AG829" s="143"/>
      <c r="AH829" s="147"/>
      <c r="AI829" s="147"/>
      <c r="AJ829" s="142">
        <v>200</v>
      </c>
      <c r="AK829" s="142" t="s">
        <v>105</v>
      </c>
      <c r="AL829" s="143"/>
      <c r="AM829" s="143"/>
      <c r="AN829" s="142">
        <v>1</v>
      </c>
      <c r="AO829" s="143"/>
      <c r="AP829" s="143"/>
    </row>
    <row r="830" spans="1:42" ht="75" customHeight="1">
      <c r="A830" s="24">
        <f t="shared" si="0"/>
        <v>829</v>
      </c>
      <c r="B830" s="141" t="s">
        <v>2344</v>
      </c>
      <c r="C830" s="25" t="s">
        <v>8629</v>
      </c>
      <c r="D830" s="142" t="s">
        <v>2347</v>
      </c>
      <c r="E830" s="142" t="s">
        <v>2345</v>
      </c>
      <c r="F830" s="140" t="s">
        <v>2348</v>
      </c>
      <c r="G830" s="142" t="s">
        <v>44</v>
      </c>
      <c r="H830" s="142" t="s">
        <v>2346</v>
      </c>
      <c r="I830" s="143"/>
      <c r="J830" s="142" t="s">
        <v>2349</v>
      </c>
      <c r="K830" s="143"/>
      <c r="L830" s="142" t="s">
        <v>2350</v>
      </c>
      <c r="M830" s="143"/>
      <c r="N830" s="143"/>
      <c r="O830" s="143"/>
      <c r="P830" s="142" t="s">
        <v>30</v>
      </c>
      <c r="Q830" s="142" t="s">
        <v>48</v>
      </c>
      <c r="R830" s="143"/>
      <c r="S830" s="143"/>
      <c r="T830" s="143"/>
      <c r="U830" s="144"/>
      <c r="V830" s="145"/>
      <c r="W830" s="144"/>
      <c r="X830" s="144"/>
      <c r="Y830" s="143"/>
      <c r="Z830" s="143"/>
      <c r="AA830" s="142" t="s">
        <v>2351</v>
      </c>
      <c r="AB830" s="146" t="s">
        <v>211</v>
      </c>
      <c r="AC830" s="143"/>
      <c r="AD830" s="142" t="s">
        <v>50</v>
      </c>
      <c r="AE830" s="144"/>
      <c r="AF830" s="142" t="s">
        <v>35</v>
      </c>
      <c r="AG830" s="143"/>
      <c r="AH830" s="147"/>
      <c r="AI830" s="147"/>
      <c r="AJ830" s="142">
        <v>1300</v>
      </c>
      <c r="AK830" s="142" t="s">
        <v>2353</v>
      </c>
      <c r="AL830" s="143"/>
      <c r="AM830" s="143"/>
      <c r="AN830" s="142" t="s">
        <v>55</v>
      </c>
      <c r="AO830" s="143"/>
      <c r="AP830" s="143"/>
    </row>
    <row r="831" spans="1:42" ht="75" customHeight="1">
      <c r="A831" s="24">
        <f t="shared" si="0"/>
        <v>830</v>
      </c>
      <c r="B831" s="141" t="s">
        <v>2357</v>
      </c>
      <c r="C831" s="142" t="s">
        <v>2359</v>
      </c>
      <c r="D831" s="142" t="s">
        <v>2357</v>
      </c>
      <c r="E831" s="142" t="s">
        <v>2358</v>
      </c>
      <c r="F831" s="140" t="s">
        <v>1957</v>
      </c>
      <c r="G831" s="142" t="s">
        <v>44</v>
      </c>
      <c r="H831" s="142" t="s">
        <v>2359</v>
      </c>
      <c r="I831" s="143"/>
      <c r="J831" s="142" t="s">
        <v>2360</v>
      </c>
      <c r="K831" s="140" t="s">
        <v>2361</v>
      </c>
      <c r="L831" s="142">
        <v>0</v>
      </c>
      <c r="M831" s="140" t="s">
        <v>2361</v>
      </c>
      <c r="N831" s="142">
        <v>0</v>
      </c>
      <c r="O831" s="142">
        <v>0</v>
      </c>
      <c r="P831" s="142" t="s">
        <v>48</v>
      </c>
      <c r="Q831" s="142" t="s">
        <v>30</v>
      </c>
      <c r="R831" s="143"/>
      <c r="S831" s="143"/>
      <c r="T831" s="143"/>
      <c r="U831" s="144"/>
      <c r="V831" s="145"/>
      <c r="W831" s="144"/>
      <c r="X831" s="144"/>
      <c r="Y831" s="143"/>
      <c r="Z831" s="143"/>
      <c r="AA831" s="142" t="s">
        <v>112</v>
      </c>
      <c r="AB831" s="146" t="s">
        <v>530</v>
      </c>
      <c r="AC831" s="143"/>
      <c r="AD831" s="142">
        <v>0</v>
      </c>
      <c r="AE831" s="144"/>
      <c r="AF831" s="142" t="s">
        <v>35</v>
      </c>
      <c r="AG831" s="143"/>
      <c r="AH831" s="147"/>
      <c r="AI831" s="147"/>
      <c r="AJ831" s="142" t="s">
        <v>2363</v>
      </c>
      <c r="AK831" s="142" t="s">
        <v>2364</v>
      </c>
      <c r="AL831" s="143"/>
      <c r="AM831" s="143"/>
      <c r="AN831" s="142">
        <v>5</v>
      </c>
      <c r="AO831" s="143"/>
      <c r="AP831" s="143"/>
    </row>
    <row r="832" spans="1:42" ht="75" customHeight="1">
      <c r="A832" s="24">
        <f t="shared" si="0"/>
        <v>831</v>
      </c>
      <c r="B832" s="141" t="s">
        <v>2365</v>
      </c>
      <c r="C832" s="142" t="s">
        <v>2367</v>
      </c>
      <c r="D832" s="142" t="s">
        <v>2368</v>
      </c>
      <c r="E832" s="142" t="s">
        <v>2366</v>
      </c>
      <c r="F832" s="140" t="s">
        <v>2369</v>
      </c>
      <c r="G832" s="142" t="s">
        <v>44</v>
      </c>
      <c r="H832" s="142" t="s">
        <v>2367</v>
      </c>
      <c r="I832" s="143"/>
      <c r="J832" s="142" t="s">
        <v>2370</v>
      </c>
      <c r="K832" s="143"/>
      <c r="L832" s="143"/>
      <c r="M832" s="143"/>
      <c r="N832" s="143"/>
      <c r="O832" s="143"/>
      <c r="P832" s="142" t="s">
        <v>48</v>
      </c>
      <c r="Q832" s="142" t="s">
        <v>48</v>
      </c>
      <c r="R832" s="143"/>
      <c r="S832" s="143"/>
      <c r="T832" s="143"/>
      <c r="U832" s="144"/>
      <c r="V832" s="145"/>
      <c r="W832" s="144"/>
      <c r="X832" s="144"/>
      <c r="Y832" s="143"/>
      <c r="Z832" s="143"/>
      <c r="AA832" s="142" t="s">
        <v>2371</v>
      </c>
      <c r="AB832" s="146">
        <v>1000000</v>
      </c>
      <c r="AC832" s="143"/>
      <c r="AD832" s="142">
        <v>0</v>
      </c>
      <c r="AE832" s="144"/>
      <c r="AF832" s="142" t="s">
        <v>114</v>
      </c>
      <c r="AG832" s="143"/>
      <c r="AH832" s="147"/>
      <c r="AI832" s="147"/>
      <c r="AJ832" s="142" t="s">
        <v>2372</v>
      </c>
      <c r="AK832" s="142" t="s">
        <v>2373</v>
      </c>
      <c r="AL832" s="143"/>
      <c r="AM832" s="143"/>
      <c r="AN832" s="142">
        <v>1</v>
      </c>
      <c r="AO832" s="143"/>
      <c r="AP832" s="143"/>
    </row>
    <row r="833" spans="1:42" ht="75" customHeight="1">
      <c r="A833" s="24">
        <f t="shared" si="0"/>
        <v>832</v>
      </c>
      <c r="B833" s="141" t="s">
        <v>2374</v>
      </c>
      <c r="C833" s="142" t="s">
        <v>2376</v>
      </c>
      <c r="D833" s="142" t="s">
        <v>2377</v>
      </c>
      <c r="E833" s="142" t="s">
        <v>2375</v>
      </c>
      <c r="F833" s="140" t="s">
        <v>2378</v>
      </c>
      <c r="G833" s="142" t="s">
        <v>44</v>
      </c>
      <c r="H833" s="142" t="s">
        <v>2376</v>
      </c>
      <c r="I833" s="142" t="s">
        <v>2376</v>
      </c>
      <c r="J833" s="142" t="s">
        <v>2379</v>
      </c>
      <c r="K833" s="143"/>
      <c r="L833" s="143"/>
      <c r="M833" s="143"/>
      <c r="N833" s="143"/>
      <c r="O833" s="143"/>
      <c r="P833" s="142" t="s">
        <v>30</v>
      </c>
      <c r="Q833" s="142" t="s">
        <v>30</v>
      </c>
      <c r="R833" s="143"/>
      <c r="S833" s="143"/>
      <c r="T833" s="143"/>
      <c r="U833" s="144"/>
      <c r="V833" s="145"/>
      <c r="W833" s="144"/>
      <c r="X833" s="144"/>
      <c r="Y833" s="143"/>
      <c r="Z833" s="143"/>
      <c r="AA833" s="142" t="s">
        <v>63</v>
      </c>
      <c r="AB833" s="146">
        <v>5000000</v>
      </c>
      <c r="AC833" s="143"/>
      <c r="AD833" s="143"/>
      <c r="AE833" s="144"/>
      <c r="AF833" s="142" t="s">
        <v>170</v>
      </c>
      <c r="AG833" s="143"/>
      <c r="AH833" s="147"/>
      <c r="AI833" s="147"/>
      <c r="AJ833" s="142">
        <v>235</v>
      </c>
      <c r="AK833" s="142" t="s">
        <v>105</v>
      </c>
      <c r="AL833" s="143"/>
      <c r="AM833" s="143"/>
      <c r="AN833" s="142">
        <v>0</v>
      </c>
      <c r="AO833" s="143"/>
      <c r="AP833" s="143"/>
    </row>
    <row r="834" spans="1:42" ht="75" customHeight="1">
      <c r="A834" s="24">
        <f t="shared" si="0"/>
        <v>833</v>
      </c>
      <c r="B834" s="141" t="s">
        <v>2380</v>
      </c>
      <c r="C834" s="142" t="s">
        <v>2382</v>
      </c>
      <c r="D834" s="142" t="s">
        <v>2383</v>
      </c>
      <c r="E834" s="142" t="s">
        <v>2381</v>
      </c>
      <c r="F834" s="140" t="s">
        <v>2384</v>
      </c>
      <c r="G834" s="142" t="s">
        <v>44</v>
      </c>
      <c r="H834" s="142" t="s">
        <v>2382</v>
      </c>
      <c r="I834" s="143"/>
      <c r="J834" s="142" t="s">
        <v>2385</v>
      </c>
      <c r="K834" s="143"/>
      <c r="L834" s="142" t="s">
        <v>2386</v>
      </c>
      <c r="M834" s="143"/>
      <c r="N834" s="143"/>
      <c r="O834" s="143"/>
      <c r="P834" s="142" t="s">
        <v>30</v>
      </c>
      <c r="Q834" s="142" t="s">
        <v>48</v>
      </c>
      <c r="R834" s="143"/>
      <c r="S834" s="143"/>
      <c r="T834" s="143"/>
      <c r="U834" s="144"/>
      <c r="V834" s="145"/>
      <c r="W834" s="144"/>
      <c r="X834" s="144"/>
      <c r="Y834" s="143"/>
      <c r="Z834" s="143"/>
      <c r="AA834" s="142" t="s">
        <v>2387</v>
      </c>
      <c r="AB834" s="146" t="s">
        <v>2388</v>
      </c>
      <c r="AC834" s="143"/>
      <c r="AD834" s="142" t="s">
        <v>30</v>
      </c>
      <c r="AE834" s="144"/>
      <c r="AF834" s="142" t="s">
        <v>35</v>
      </c>
      <c r="AG834" s="143"/>
      <c r="AH834" s="147"/>
      <c r="AI834" s="147"/>
      <c r="AJ834" s="142" t="s">
        <v>811</v>
      </c>
      <c r="AK834" s="142" t="s">
        <v>547</v>
      </c>
      <c r="AL834" s="143"/>
      <c r="AM834" s="143"/>
      <c r="AN834" s="142" t="s">
        <v>55</v>
      </c>
      <c r="AO834" s="143"/>
      <c r="AP834" s="143"/>
    </row>
    <row r="835" spans="1:42" ht="75" customHeight="1">
      <c r="A835" s="24">
        <f t="shared" si="0"/>
        <v>834</v>
      </c>
      <c r="B835" s="141" t="s">
        <v>2401</v>
      </c>
      <c r="C835" s="142" t="s">
        <v>2403</v>
      </c>
      <c r="D835" s="142" t="s">
        <v>2405</v>
      </c>
      <c r="E835" s="142" t="s">
        <v>2402</v>
      </c>
      <c r="F835" s="140" t="s">
        <v>2406</v>
      </c>
      <c r="G835" s="142" t="s">
        <v>44</v>
      </c>
      <c r="H835" s="142" t="s">
        <v>2403</v>
      </c>
      <c r="I835" s="142" t="s">
        <v>2404</v>
      </c>
      <c r="J835" s="142" t="s">
        <v>2407</v>
      </c>
      <c r="K835" s="143"/>
      <c r="L835" s="142">
        <v>0</v>
      </c>
      <c r="M835" s="143"/>
      <c r="N835" s="143"/>
      <c r="O835" s="143"/>
      <c r="P835" s="142" t="s">
        <v>48</v>
      </c>
      <c r="Q835" s="142" t="s">
        <v>30</v>
      </c>
      <c r="R835" s="143"/>
      <c r="S835" s="143"/>
      <c r="T835" s="143"/>
      <c r="U835" s="144"/>
      <c r="V835" s="145"/>
      <c r="W835" s="144"/>
      <c r="X835" s="144"/>
      <c r="Y835" s="143"/>
      <c r="Z835" s="143"/>
      <c r="AA835" s="142" t="s">
        <v>93</v>
      </c>
      <c r="AB835" s="146" t="s">
        <v>32</v>
      </c>
      <c r="AC835" s="143"/>
      <c r="AD835" s="142" t="s">
        <v>30</v>
      </c>
      <c r="AE835" s="144"/>
      <c r="AF835" s="142" t="s">
        <v>2232</v>
      </c>
      <c r="AG835" s="143"/>
      <c r="AH835" s="147"/>
      <c r="AI835" s="147"/>
      <c r="AJ835" s="142">
        <v>50</v>
      </c>
      <c r="AK835" s="142" t="s">
        <v>295</v>
      </c>
      <c r="AL835" s="143"/>
      <c r="AM835" s="143"/>
      <c r="AN835" s="142">
        <v>1</v>
      </c>
      <c r="AO835" s="143"/>
      <c r="AP835" s="143"/>
    </row>
    <row r="836" spans="1:42" ht="75" customHeight="1">
      <c r="A836" s="24">
        <f t="shared" si="0"/>
        <v>835</v>
      </c>
      <c r="B836" s="141" t="s">
        <v>2408</v>
      </c>
      <c r="C836" s="142" t="s">
        <v>2410</v>
      </c>
      <c r="D836" s="142" t="s">
        <v>2411</v>
      </c>
      <c r="E836" s="142" t="s">
        <v>2409</v>
      </c>
      <c r="F836" s="140" t="s">
        <v>2412</v>
      </c>
      <c r="G836" s="142" t="s">
        <v>44</v>
      </c>
      <c r="H836" s="142" t="s">
        <v>2410</v>
      </c>
      <c r="I836" s="142" t="s">
        <v>105</v>
      </c>
      <c r="J836" s="142" t="s">
        <v>2413</v>
      </c>
      <c r="K836" s="140" t="s">
        <v>2414</v>
      </c>
      <c r="L836" s="143"/>
      <c r="M836" s="142">
        <v>11090</v>
      </c>
      <c r="N836" s="143"/>
      <c r="O836" s="143"/>
      <c r="P836" s="142" t="s">
        <v>30</v>
      </c>
      <c r="Q836" s="142" t="s">
        <v>48</v>
      </c>
      <c r="R836" s="143"/>
      <c r="S836" s="143"/>
      <c r="T836" s="143"/>
      <c r="U836" s="144"/>
      <c r="V836" s="145"/>
      <c r="W836" s="144"/>
      <c r="X836" s="144"/>
      <c r="Y836" s="143"/>
      <c r="Z836" s="143"/>
      <c r="AA836" s="142" t="s">
        <v>1448</v>
      </c>
      <c r="AB836" s="146">
        <v>2000000</v>
      </c>
      <c r="AC836" s="143"/>
      <c r="AD836" s="142">
        <v>200000</v>
      </c>
      <c r="AE836" s="144"/>
      <c r="AF836" s="142" t="s">
        <v>114</v>
      </c>
      <c r="AG836" s="143"/>
      <c r="AH836" s="147"/>
      <c r="AI836" s="147"/>
      <c r="AJ836" s="142" t="s">
        <v>1726</v>
      </c>
      <c r="AK836" s="142" t="s">
        <v>2416</v>
      </c>
      <c r="AL836" s="143"/>
      <c r="AM836" s="143"/>
      <c r="AN836" s="142">
        <v>3</v>
      </c>
      <c r="AO836" s="143"/>
      <c r="AP836" s="143"/>
    </row>
    <row r="837" spans="1:42" ht="75" customHeight="1">
      <c r="A837" s="24">
        <f t="shared" si="0"/>
        <v>836</v>
      </c>
      <c r="B837" s="141" t="s">
        <v>2417</v>
      </c>
      <c r="C837" s="142" t="s">
        <v>2419</v>
      </c>
      <c r="D837" s="142" t="s">
        <v>2420</v>
      </c>
      <c r="E837" s="142" t="s">
        <v>2418</v>
      </c>
      <c r="F837" s="140" t="s">
        <v>2421</v>
      </c>
      <c r="G837" s="142" t="s">
        <v>44</v>
      </c>
      <c r="H837" s="142" t="s">
        <v>2419</v>
      </c>
      <c r="I837" s="143"/>
      <c r="J837" s="142" t="s">
        <v>2422</v>
      </c>
      <c r="K837" s="142">
        <v>0</v>
      </c>
      <c r="L837" s="142">
        <v>0</v>
      </c>
      <c r="M837" s="142">
        <v>0</v>
      </c>
      <c r="N837" s="142">
        <v>0</v>
      </c>
      <c r="O837" s="142">
        <v>0</v>
      </c>
      <c r="P837" s="142" t="s">
        <v>30</v>
      </c>
      <c r="Q837" s="142" t="s">
        <v>30</v>
      </c>
      <c r="R837" s="143"/>
      <c r="S837" s="143"/>
      <c r="T837" s="143"/>
      <c r="U837" s="144"/>
      <c r="V837" s="145"/>
      <c r="W837" s="144"/>
      <c r="X837" s="144"/>
      <c r="Y837" s="143"/>
      <c r="Z837" s="143"/>
      <c r="AA837" s="142" t="s">
        <v>63</v>
      </c>
      <c r="AB837" s="146">
        <v>10000000</v>
      </c>
      <c r="AC837" s="143"/>
      <c r="AD837" s="143"/>
      <c r="AE837" s="144"/>
      <c r="AF837" s="142" t="s">
        <v>170</v>
      </c>
      <c r="AG837" s="143"/>
      <c r="AH837" s="147"/>
      <c r="AI837" s="147"/>
      <c r="AJ837" s="142">
        <v>135</v>
      </c>
      <c r="AK837" s="142" t="s">
        <v>2423</v>
      </c>
      <c r="AL837" s="143"/>
      <c r="AM837" s="143"/>
      <c r="AN837" s="142">
        <v>0</v>
      </c>
      <c r="AO837" s="143"/>
      <c r="AP837" s="143"/>
    </row>
    <row r="838" spans="1:42" ht="75" customHeight="1">
      <c r="A838" s="24">
        <f t="shared" si="0"/>
        <v>837</v>
      </c>
      <c r="B838" s="141" t="s">
        <v>2426</v>
      </c>
      <c r="C838" s="142" t="s">
        <v>2428</v>
      </c>
      <c r="D838" s="142" t="s">
        <v>2429</v>
      </c>
      <c r="E838" s="142" t="s">
        <v>2427</v>
      </c>
      <c r="F838" s="140" t="s">
        <v>2430</v>
      </c>
      <c r="G838" s="142" t="s">
        <v>44</v>
      </c>
      <c r="H838" s="142" t="s">
        <v>2428</v>
      </c>
      <c r="I838" s="143"/>
      <c r="J838" s="142" t="s">
        <v>2431</v>
      </c>
      <c r="K838" s="143"/>
      <c r="L838" s="143"/>
      <c r="M838" s="143"/>
      <c r="N838" s="142" t="s">
        <v>2432</v>
      </c>
      <c r="O838" s="142" t="s">
        <v>1017</v>
      </c>
      <c r="P838" s="142" t="s">
        <v>30</v>
      </c>
      <c r="Q838" s="142" t="s">
        <v>48</v>
      </c>
      <c r="R838" s="143"/>
      <c r="S838" s="143"/>
      <c r="T838" s="143"/>
      <c r="U838" s="144"/>
      <c r="V838" s="145"/>
      <c r="W838" s="144"/>
      <c r="X838" s="144"/>
      <c r="Y838" s="143"/>
      <c r="Z838" s="143"/>
      <c r="AA838" s="142" t="s">
        <v>2433</v>
      </c>
      <c r="AB838" s="146" t="s">
        <v>2434</v>
      </c>
      <c r="AC838" s="143"/>
      <c r="AD838" s="142" t="s">
        <v>209</v>
      </c>
      <c r="AE838" s="144"/>
      <c r="AF838" s="142" t="s">
        <v>35</v>
      </c>
      <c r="AG838" s="143"/>
      <c r="AH838" s="147"/>
      <c r="AI838" s="147"/>
      <c r="AJ838" s="142" t="s">
        <v>2436</v>
      </c>
      <c r="AK838" s="142" t="s">
        <v>2437</v>
      </c>
      <c r="AL838" s="143"/>
      <c r="AM838" s="143"/>
      <c r="AN838" s="142">
        <v>1</v>
      </c>
      <c r="AO838" s="143"/>
      <c r="AP838" s="143"/>
    </row>
    <row r="839" spans="1:42" ht="75" customHeight="1">
      <c r="A839" s="24">
        <f t="shared" si="0"/>
        <v>838</v>
      </c>
      <c r="B839" s="141" t="s">
        <v>2438</v>
      </c>
      <c r="C839" s="142" t="s">
        <v>2440</v>
      </c>
      <c r="D839" s="142" t="s">
        <v>2441</v>
      </c>
      <c r="E839" s="142" t="s">
        <v>2439</v>
      </c>
      <c r="F839" s="140" t="s">
        <v>2442</v>
      </c>
      <c r="G839" s="142" t="s">
        <v>44</v>
      </c>
      <c r="H839" s="142" t="s">
        <v>2440</v>
      </c>
      <c r="I839" s="143"/>
      <c r="J839" s="142" t="s">
        <v>2443</v>
      </c>
      <c r="K839" s="143"/>
      <c r="L839" s="143"/>
      <c r="M839" s="143"/>
      <c r="N839" s="143"/>
      <c r="O839" s="143"/>
      <c r="P839" s="142" t="s">
        <v>30</v>
      </c>
      <c r="Q839" s="142" t="s">
        <v>30</v>
      </c>
      <c r="R839" s="143"/>
      <c r="S839" s="143"/>
      <c r="T839" s="143"/>
      <c r="U839" s="144"/>
      <c r="V839" s="145"/>
      <c r="W839" s="144"/>
      <c r="X839" s="144"/>
      <c r="Y839" s="143"/>
      <c r="Z839" s="143"/>
      <c r="AA839" s="142" t="s">
        <v>93</v>
      </c>
      <c r="AB839" s="146" t="s">
        <v>280</v>
      </c>
      <c r="AC839" s="143"/>
      <c r="AD839" s="143"/>
      <c r="AE839" s="144"/>
      <c r="AF839" s="142" t="s">
        <v>221</v>
      </c>
      <c r="AG839" s="143"/>
      <c r="AH839" s="147"/>
      <c r="AI839" s="147"/>
      <c r="AJ839" s="142" t="s">
        <v>2445</v>
      </c>
      <c r="AK839" s="142" t="s">
        <v>105</v>
      </c>
      <c r="AL839" s="143"/>
      <c r="AM839" s="143"/>
      <c r="AN839" s="142">
        <v>2</v>
      </c>
      <c r="AO839" s="143"/>
      <c r="AP839" s="143"/>
    </row>
  </sheetData>
  <conditionalFormatting sqref="E2:E839">
    <cfRule type="expression" dxfId="0" priority="1">
      <formula>COUNTIF(E:E,E2)&gt;1</formula>
    </cfRule>
  </conditionalFormatting>
  <pageMargins left="0.7" right="0.7" top="0.75" bottom="0.75" header="0" footer="0"/>
  <pageSetup paperSize="9"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95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8203125" defaultRowHeight="15" customHeight="1"/>
  <cols>
    <col min="1" max="1" width="4" customWidth="1"/>
    <col min="2" max="2" width="33.5" customWidth="1"/>
    <col min="3" max="3" width="37" customWidth="1"/>
    <col min="4" max="4" width="26" customWidth="1"/>
    <col min="5" max="5" width="18.58203125" customWidth="1"/>
    <col min="6" max="6" width="16.08203125" customWidth="1"/>
    <col min="7" max="7" width="12.25" customWidth="1"/>
    <col min="8" max="8" width="19.08203125" customWidth="1"/>
    <col min="9" max="9" width="20.75" customWidth="1"/>
    <col min="10" max="10" width="23.58203125" customWidth="1"/>
    <col min="11" max="11" width="17.25" customWidth="1"/>
    <col min="12" max="12" width="24.75" customWidth="1"/>
    <col min="13" max="13" width="17.5" customWidth="1"/>
    <col min="14" max="14" width="16.83203125" customWidth="1"/>
    <col min="15" max="15" width="12.33203125" customWidth="1"/>
    <col min="16" max="16" width="10.08203125" customWidth="1"/>
    <col min="17" max="17" width="14.25" customWidth="1"/>
    <col min="18" max="18" width="12.75" customWidth="1"/>
    <col min="19" max="19" width="9.75" customWidth="1"/>
    <col min="20" max="20" width="15.83203125" customWidth="1"/>
    <col min="21" max="21" width="18.25" customWidth="1"/>
    <col min="22" max="22" width="19.5" customWidth="1"/>
    <col min="23" max="23" width="18.83203125" customWidth="1"/>
    <col min="24" max="24" width="18.5" customWidth="1"/>
    <col min="25" max="25" width="16.08203125" customWidth="1"/>
    <col min="26" max="26" width="15.75" customWidth="1"/>
    <col min="27" max="27" width="15" customWidth="1"/>
    <col min="28" max="28" width="14.58203125" customWidth="1"/>
    <col min="29" max="29" width="14.08203125" customWidth="1"/>
    <col min="30" max="30" width="14.83203125" customWidth="1"/>
    <col min="31" max="31" width="11.25" customWidth="1"/>
    <col min="32" max="32" width="21.5" customWidth="1"/>
    <col min="33" max="33" width="20.83203125" customWidth="1"/>
    <col min="34" max="34" width="16.58203125" customWidth="1"/>
    <col min="35" max="35" width="12.5" customWidth="1"/>
    <col min="36" max="36" width="15.83203125" customWidth="1"/>
    <col min="37" max="37" width="22.25" customWidth="1"/>
    <col min="38" max="38" width="18.25" customWidth="1"/>
    <col min="39" max="39" width="6.58203125" customWidth="1"/>
    <col min="40" max="40" width="12.33203125" customWidth="1"/>
    <col min="41" max="41" width="14.5" customWidth="1"/>
    <col min="42" max="42" width="19.58203125" customWidth="1"/>
  </cols>
  <sheetData>
    <row r="1" spans="1:42" ht="50.25" customHeight="1">
      <c r="A1" s="104" t="s">
        <v>3137</v>
      </c>
      <c r="B1" s="17" t="s">
        <v>3138</v>
      </c>
      <c r="C1" s="18" t="s">
        <v>11385</v>
      </c>
      <c r="D1" s="18" t="s">
        <v>3140</v>
      </c>
      <c r="E1" s="17" t="s">
        <v>3141</v>
      </c>
      <c r="F1" s="17" t="s">
        <v>3142</v>
      </c>
      <c r="G1" s="17" t="s">
        <v>6</v>
      </c>
      <c r="H1" s="17" t="s">
        <v>3143</v>
      </c>
      <c r="I1" s="17" t="s">
        <v>3144</v>
      </c>
      <c r="J1" s="17" t="s">
        <v>3145</v>
      </c>
      <c r="K1" s="17" t="s">
        <v>3146</v>
      </c>
      <c r="L1" s="17" t="s">
        <v>3147</v>
      </c>
      <c r="M1" s="17" t="s">
        <v>3148</v>
      </c>
      <c r="N1" s="18" t="s">
        <v>3149</v>
      </c>
      <c r="O1" s="18" t="s">
        <v>3150</v>
      </c>
      <c r="P1" s="18" t="s">
        <v>3151</v>
      </c>
      <c r="Q1" s="18" t="s">
        <v>3152</v>
      </c>
      <c r="R1" s="19" t="s">
        <v>3153</v>
      </c>
      <c r="S1" s="17" t="s">
        <v>3154</v>
      </c>
      <c r="T1" s="19" t="s">
        <v>3155</v>
      </c>
      <c r="U1" s="20" t="s">
        <v>3156</v>
      </c>
      <c r="V1" s="105" t="s">
        <v>3157</v>
      </c>
      <c r="W1" s="20" t="s">
        <v>3158</v>
      </c>
      <c r="X1" s="20" t="s">
        <v>3159</v>
      </c>
      <c r="Y1" s="19" t="s">
        <v>3160</v>
      </c>
      <c r="Z1" s="19" t="s">
        <v>3161</v>
      </c>
      <c r="AA1" s="19" t="s">
        <v>3162</v>
      </c>
      <c r="AB1" s="21" t="s">
        <v>3163</v>
      </c>
      <c r="AC1" s="19" t="s">
        <v>3164</v>
      </c>
      <c r="AD1" s="19" t="s">
        <v>3165</v>
      </c>
      <c r="AE1" s="22" t="s">
        <v>3166</v>
      </c>
      <c r="AF1" s="18" t="s">
        <v>3167</v>
      </c>
      <c r="AG1" s="17" t="s">
        <v>3168</v>
      </c>
      <c r="AH1" s="23" t="s">
        <v>3169</v>
      </c>
      <c r="AI1" s="23" t="s">
        <v>3170</v>
      </c>
      <c r="AJ1" s="19" t="s">
        <v>20</v>
      </c>
      <c r="AK1" s="18" t="s">
        <v>22</v>
      </c>
      <c r="AL1" s="17" t="s">
        <v>3171</v>
      </c>
      <c r="AM1" s="17" t="s">
        <v>3172</v>
      </c>
      <c r="AN1" s="17" t="s">
        <v>21</v>
      </c>
      <c r="AO1" s="17" t="s">
        <v>3173</v>
      </c>
      <c r="AP1" s="17" t="s">
        <v>3174</v>
      </c>
    </row>
    <row r="2" spans="1:42" ht="75" customHeight="1">
      <c r="A2" s="24">
        <f t="shared" ref="A2:A953" si="0">ROW(A2)-1</f>
        <v>1</v>
      </c>
      <c r="B2" s="25" t="s">
        <v>3175</v>
      </c>
      <c r="C2" s="25" t="s">
        <v>3176</v>
      </c>
      <c r="D2" s="26" t="s">
        <v>3177</v>
      </c>
      <c r="E2" s="27" t="s">
        <v>3178</v>
      </c>
      <c r="F2" s="28" t="s">
        <v>3179</v>
      </c>
      <c r="G2" s="27" t="s">
        <v>3180</v>
      </c>
      <c r="H2" s="25" t="s">
        <v>3176</v>
      </c>
      <c r="I2" s="25" t="s">
        <v>3176</v>
      </c>
      <c r="J2" s="25" t="s">
        <v>3181</v>
      </c>
      <c r="K2" s="25"/>
      <c r="L2" s="25"/>
      <c r="M2" s="25"/>
      <c r="N2" s="25"/>
      <c r="O2" s="25"/>
      <c r="P2" s="25" t="s">
        <v>3182</v>
      </c>
      <c r="Q2" s="25"/>
      <c r="R2" s="25"/>
      <c r="S2" s="29">
        <v>2017</v>
      </c>
      <c r="T2" s="29" t="s">
        <v>3183</v>
      </c>
      <c r="U2" s="30">
        <v>153580000</v>
      </c>
      <c r="V2" s="106" t="s">
        <v>3184</v>
      </c>
      <c r="W2" s="30" t="s">
        <v>3185</v>
      </c>
      <c r="X2" s="30"/>
      <c r="Y2" s="25"/>
      <c r="Z2" s="25"/>
      <c r="AA2" s="25" t="s">
        <v>63</v>
      </c>
      <c r="AB2" s="31">
        <v>5000000</v>
      </c>
      <c r="AC2" s="25"/>
      <c r="AD2" s="25"/>
      <c r="AE2" s="30"/>
      <c r="AF2" s="25" t="s">
        <v>3186</v>
      </c>
      <c r="AG2" s="25"/>
      <c r="AH2" s="31"/>
      <c r="AI2" s="31"/>
      <c r="AJ2" s="32">
        <v>500</v>
      </c>
      <c r="AK2" s="25" t="s">
        <v>11451</v>
      </c>
      <c r="AL2" s="25"/>
      <c r="AM2" s="25"/>
      <c r="AN2" s="25"/>
      <c r="AO2" s="25"/>
      <c r="AP2" s="25"/>
    </row>
    <row r="3" spans="1:42" ht="64.5" customHeight="1">
      <c r="A3" s="24">
        <f t="shared" si="0"/>
        <v>2</v>
      </c>
      <c r="B3" s="25" t="s">
        <v>3188</v>
      </c>
      <c r="C3" s="25" t="s">
        <v>3189</v>
      </c>
      <c r="D3" s="25" t="s">
        <v>3190</v>
      </c>
      <c r="E3" s="27" t="s">
        <v>3191</v>
      </c>
      <c r="F3" s="28" t="s">
        <v>3192</v>
      </c>
      <c r="G3" s="27" t="s">
        <v>3193</v>
      </c>
      <c r="H3" s="25" t="s">
        <v>3189</v>
      </c>
      <c r="I3" s="25" t="s">
        <v>3189</v>
      </c>
      <c r="J3" s="25" t="s">
        <v>3194</v>
      </c>
      <c r="K3" s="27"/>
      <c r="L3" s="27"/>
      <c r="M3" s="27"/>
      <c r="N3" s="27" t="s">
        <v>102</v>
      </c>
      <c r="O3" s="25"/>
      <c r="P3" s="25" t="s">
        <v>3182</v>
      </c>
      <c r="Q3" s="25" t="s">
        <v>3195</v>
      </c>
      <c r="R3" s="25"/>
      <c r="S3" s="29">
        <v>2017</v>
      </c>
      <c r="T3" s="29" t="s">
        <v>3183</v>
      </c>
      <c r="U3" s="30">
        <v>240406000</v>
      </c>
      <c r="V3" s="106" t="s">
        <v>3196</v>
      </c>
      <c r="W3" s="30" t="s">
        <v>3197</v>
      </c>
      <c r="X3" s="30"/>
      <c r="Y3" s="25"/>
      <c r="Z3" s="25"/>
      <c r="AA3" s="25" t="s">
        <v>63</v>
      </c>
      <c r="AB3" s="31">
        <v>50000000</v>
      </c>
      <c r="AC3" s="25"/>
      <c r="AD3" s="25"/>
      <c r="AE3" s="30"/>
      <c r="AF3" s="25" t="s">
        <v>3198</v>
      </c>
      <c r="AG3" s="25"/>
      <c r="AH3" s="31"/>
      <c r="AI3" s="31"/>
      <c r="AJ3" s="27">
        <v>2000</v>
      </c>
      <c r="AK3" s="25" t="s">
        <v>105</v>
      </c>
      <c r="AL3" s="25"/>
      <c r="AM3" s="25"/>
      <c r="AN3" s="25"/>
      <c r="AO3" s="25"/>
      <c r="AP3" s="25"/>
    </row>
    <row r="4" spans="1:42" ht="86.25" customHeight="1">
      <c r="A4" s="24">
        <f t="shared" si="0"/>
        <v>3</v>
      </c>
      <c r="B4" s="25" t="s">
        <v>3199</v>
      </c>
      <c r="C4" s="25" t="s">
        <v>3200</v>
      </c>
      <c r="D4" s="25" t="s">
        <v>3201</v>
      </c>
      <c r="E4" s="27" t="s">
        <v>1275</v>
      </c>
      <c r="F4" s="28" t="s">
        <v>1277</v>
      </c>
      <c r="G4" s="27" t="s">
        <v>3180</v>
      </c>
      <c r="H4" s="25" t="s">
        <v>3200</v>
      </c>
      <c r="I4" s="25" t="s">
        <v>3200</v>
      </c>
      <c r="J4" s="25" t="s">
        <v>3202</v>
      </c>
      <c r="K4" s="27"/>
      <c r="L4" s="27"/>
      <c r="M4" s="27"/>
      <c r="N4" s="27" t="s">
        <v>102</v>
      </c>
      <c r="O4" s="25"/>
      <c r="P4" s="25" t="s">
        <v>3182</v>
      </c>
      <c r="Q4" s="25"/>
      <c r="R4" s="25"/>
      <c r="S4" s="29">
        <v>2017</v>
      </c>
      <c r="T4" s="33" t="s">
        <v>3203</v>
      </c>
      <c r="U4" s="30">
        <v>132040000</v>
      </c>
      <c r="V4" s="106" t="s">
        <v>3204</v>
      </c>
      <c r="W4" s="30" t="s">
        <v>3205</v>
      </c>
      <c r="X4" s="30"/>
      <c r="Y4" s="25"/>
      <c r="Z4" s="25"/>
      <c r="AA4" s="25" t="s">
        <v>63</v>
      </c>
      <c r="AB4" s="31">
        <v>50000000</v>
      </c>
      <c r="AC4" s="25"/>
      <c r="AD4" s="25"/>
      <c r="AE4" s="30"/>
      <c r="AF4" s="25" t="s">
        <v>3206</v>
      </c>
      <c r="AG4" s="25"/>
      <c r="AH4" s="31"/>
      <c r="AI4" s="31"/>
      <c r="AJ4" s="27">
        <v>70</v>
      </c>
      <c r="AK4" s="25" t="s">
        <v>105</v>
      </c>
      <c r="AL4" s="25"/>
      <c r="AM4" s="25"/>
      <c r="AN4" s="25"/>
      <c r="AO4" s="25"/>
      <c r="AP4" s="25"/>
    </row>
    <row r="5" spans="1:42" ht="83.25" customHeight="1">
      <c r="A5" s="24">
        <f t="shared" si="0"/>
        <v>4</v>
      </c>
      <c r="B5" s="25" t="s">
        <v>3207</v>
      </c>
      <c r="C5" s="25" t="s">
        <v>3208</v>
      </c>
      <c r="D5" s="25" t="s">
        <v>3209</v>
      </c>
      <c r="E5" s="27" t="s">
        <v>3210</v>
      </c>
      <c r="F5" s="28" t="s">
        <v>3211</v>
      </c>
      <c r="G5" s="27" t="s">
        <v>3180</v>
      </c>
      <c r="H5" s="25" t="s">
        <v>3208</v>
      </c>
      <c r="I5" s="25" t="s">
        <v>3208</v>
      </c>
      <c r="J5" s="25" t="s">
        <v>3212</v>
      </c>
      <c r="K5" s="27"/>
      <c r="L5" s="27"/>
      <c r="M5" s="27"/>
      <c r="N5" s="27" t="s">
        <v>102</v>
      </c>
      <c r="O5" s="25"/>
      <c r="P5" s="25" t="s">
        <v>3182</v>
      </c>
      <c r="Q5" s="25"/>
      <c r="R5" s="25"/>
      <c r="S5" s="29">
        <v>2017</v>
      </c>
      <c r="T5" s="33" t="s">
        <v>3203</v>
      </c>
      <c r="U5" s="30">
        <v>157850000</v>
      </c>
      <c r="V5" s="106" t="s">
        <v>3213</v>
      </c>
      <c r="W5" s="30" t="s">
        <v>3214</v>
      </c>
      <c r="X5" s="30"/>
      <c r="Y5" s="25"/>
      <c r="Z5" s="25"/>
      <c r="AA5" s="25" t="s">
        <v>63</v>
      </c>
      <c r="AB5" s="31"/>
      <c r="AC5" s="25"/>
      <c r="AD5" s="25"/>
      <c r="AE5" s="30"/>
      <c r="AF5" s="25" t="s">
        <v>3206</v>
      </c>
      <c r="AG5" s="25"/>
      <c r="AH5" s="31"/>
      <c r="AI5" s="31"/>
      <c r="AJ5" s="27">
        <v>500</v>
      </c>
      <c r="AK5" s="25" t="s">
        <v>105</v>
      </c>
      <c r="AL5" s="25"/>
      <c r="AM5" s="25"/>
      <c r="AN5" s="25"/>
      <c r="AO5" s="25"/>
      <c r="AP5" s="25"/>
    </row>
    <row r="6" spans="1:42" ht="94.5" customHeight="1">
      <c r="A6" s="24">
        <f t="shared" si="0"/>
        <v>5</v>
      </c>
      <c r="B6" s="25" t="s">
        <v>3215</v>
      </c>
      <c r="C6" s="25" t="s">
        <v>3216</v>
      </c>
      <c r="D6" s="25" t="s">
        <v>3217</v>
      </c>
      <c r="E6" s="27" t="s">
        <v>3218</v>
      </c>
      <c r="F6" s="28" t="s">
        <v>11387</v>
      </c>
      <c r="G6" s="27" t="s">
        <v>3180</v>
      </c>
      <c r="H6" s="25" t="s">
        <v>3216</v>
      </c>
      <c r="I6" s="25" t="s">
        <v>3216</v>
      </c>
      <c r="J6" s="25" t="s">
        <v>3220</v>
      </c>
      <c r="K6" s="27"/>
      <c r="L6" s="27"/>
      <c r="M6" s="27"/>
      <c r="N6" s="27" t="s">
        <v>102</v>
      </c>
      <c r="O6" s="25"/>
      <c r="P6" s="25" t="s">
        <v>3182</v>
      </c>
      <c r="Q6" s="25" t="s">
        <v>3195</v>
      </c>
      <c r="R6" s="25"/>
      <c r="S6" s="29">
        <v>2017</v>
      </c>
      <c r="T6" s="33" t="s">
        <v>3203</v>
      </c>
      <c r="U6" s="30">
        <v>48286000</v>
      </c>
      <c r="V6" s="106" t="s">
        <v>3221</v>
      </c>
      <c r="W6" s="30" t="s">
        <v>3222</v>
      </c>
      <c r="X6" s="30"/>
      <c r="Y6" s="25"/>
      <c r="Z6" s="25"/>
      <c r="AA6" s="25" t="s">
        <v>63</v>
      </c>
      <c r="AB6" s="31">
        <v>10000000</v>
      </c>
      <c r="AC6" s="25"/>
      <c r="AD6" s="25"/>
      <c r="AE6" s="30"/>
      <c r="AF6" s="25" t="s">
        <v>3198</v>
      </c>
      <c r="AG6" s="25"/>
      <c r="AH6" s="31"/>
      <c r="AI6" s="31"/>
      <c r="AJ6" s="27">
        <v>450</v>
      </c>
      <c r="AK6" s="34" t="s">
        <v>3223</v>
      </c>
      <c r="AL6" s="25"/>
      <c r="AM6" s="25"/>
      <c r="AN6" s="25"/>
      <c r="AO6" s="25"/>
      <c r="AP6" s="25"/>
    </row>
    <row r="7" spans="1:42" ht="72" customHeight="1">
      <c r="A7" s="24">
        <f t="shared" si="0"/>
        <v>6</v>
      </c>
      <c r="B7" s="27" t="s">
        <v>3224</v>
      </c>
      <c r="C7" s="25" t="s">
        <v>3225</v>
      </c>
      <c r="D7" s="25" t="s">
        <v>3226</v>
      </c>
      <c r="E7" s="27" t="s">
        <v>3227</v>
      </c>
      <c r="F7" s="35">
        <v>81931041494</v>
      </c>
      <c r="G7" s="27" t="s">
        <v>3180</v>
      </c>
      <c r="H7" s="25" t="s">
        <v>3225</v>
      </c>
      <c r="I7" s="25" t="s">
        <v>3225</v>
      </c>
      <c r="J7" s="25" t="s">
        <v>3228</v>
      </c>
      <c r="K7" s="27"/>
      <c r="L7" s="27"/>
      <c r="M7" s="27"/>
      <c r="N7" s="27" t="s">
        <v>102</v>
      </c>
      <c r="O7" s="25"/>
      <c r="P7" s="25" t="s">
        <v>3182</v>
      </c>
      <c r="Q7" s="25"/>
      <c r="R7" s="25"/>
      <c r="S7" s="29">
        <v>2017</v>
      </c>
      <c r="T7" s="36" t="s">
        <v>3229</v>
      </c>
      <c r="U7" s="30" t="s">
        <v>3230</v>
      </c>
      <c r="V7" s="106" t="s">
        <v>3231</v>
      </c>
      <c r="W7" s="30" t="s">
        <v>3232</v>
      </c>
      <c r="X7" s="30"/>
      <c r="Y7" s="25"/>
      <c r="Z7" s="25"/>
      <c r="AA7" s="25" t="s">
        <v>63</v>
      </c>
      <c r="AB7" s="31">
        <v>40000000</v>
      </c>
      <c r="AC7" s="25"/>
      <c r="AD7" s="25"/>
      <c r="AE7" s="30"/>
      <c r="AF7" s="25" t="s">
        <v>3186</v>
      </c>
      <c r="AG7" s="25"/>
      <c r="AH7" s="31"/>
      <c r="AI7" s="31"/>
      <c r="AJ7" s="27">
        <v>1000</v>
      </c>
      <c r="AK7" s="25" t="s">
        <v>3233</v>
      </c>
      <c r="AL7" s="25"/>
      <c r="AM7" s="25"/>
      <c r="AN7" s="25"/>
      <c r="AO7" s="25"/>
      <c r="AP7" s="25"/>
    </row>
    <row r="8" spans="1:42" ht="56.25" customHeight="1">
      <c r="A8" s="24">
        <f t="shared" si="0"/>
        <v>7</v>
      </c>
      <c r="B8" s="25" t="s">
        <v>3234</v>
      </c>
      <c r="C8" s="25" t="s">
        <v>3235</v>
      </c>
      <c r="D8" s="25" t="s">
        <v>3236</v>
      </c>
      <c r="E8" s="27" t="s">
        <v>3237</v>
      </c>
      <c r="F8" s="35">
        <v>8121628335</v>
      </c>
      <c r="G8" s="27" t="s">
        <v>3180</v>
      </c>
      <c r="H8" s="25" t="s">
        <v>3235</v>
      </c>
      <c r="I8" s="25" t="s">
        <v>3235</v>
      </c>
      <c r="J8" s="25" t="s">
        <v>3239</v>
      </c>
      <c r="K8" s="27"/>
      <c r="L8" s="27"/>
      <c r="M8" s="27"/>
      <c r="N8" s="27" t="s">
        <v>102</v>
      </c>
      <c r="O8" s="25"/>
      <c r="P8" s="25" t="s">
        <v>3182</v>
      </c>
      <c r="Q8" s="25" t="s">
        <v>3195</v>
      </c>
      <c r="R8" s="25"/>
      <c r="S8" s="29">
        <v>2017</v>
      </c>
      <c r="T8" s="33" t="s">
        <v>3203</v>
      </c>
      <c r="U8" s="30" t="s">
        <v>3240</v>
      </c>
      <c r="V8" s="106" t="s">
        <v>3241</v>
      </c>
      <c r="W8" s="30" t="s">
        <v>3242</v>
      </c>
      <c r="X8" s="30"/>
      <c r="Y8" s="25"/>
      <c r="Z8" s="25"/>
      <c r="AA8" s="25" t="s">
        <v>63</v>
      </c>
      <c r="AB8" s="31">
        <v>10000000</v>
      </c>
      <c r="AC8" s="25"/>
      <c r="AD8" s="25"/>
      <c r="AE8" s="30"/>
      <c r="AF8" s="25" t="s">
        <v>3198</v>
      </c>
      <c r="AG8" s="25"/>
      <c r="AH8" s="31"/>
      <c r="AI8" s="31"/>
      <c r="AJ8" s="27">
        <v>350</v>
      </c>
      <c r="AK8" s="25" t="s">
        <v>105</v>
      </c>
      <c r="AL8" s="25"/>
      <c r="AM8" s="25"/>
      <c r="AN8" s="25"/>
      <c r="AO8" s="25"/>
      <c r="AP8" s="25"/>
    </row>
    <row r="9" spans="1:42" ht="66" customHeight="1">
      <c r="A9" s="24">
        <f t="shared" si="0"/>
        <v>8</v>
      </c>
      <c r="B9" s="25" t="s">
        <v>3243</v>
      </c>
      <c r="C9" s="25" t="s">
        <v>3244</v>
      </c>
      <c r="D9" s="25" t="s">
        <v>3245</v>
      </c>
      <c r="E9" s="27" t="s">
        <v>3246</v>
      </c>
      <c r="F9" s="35">
        <v>8123246161</v>
      </c>
      <c r="G9" s="27" t="s">
        <v>3180</v>
      </c>
      <c r="H9" s="25" t="s">
        <v>3244</v>
      </c>
      <c r="I9" s="25" t="s">
        <v>3244</v>
      </c>
      <c r="J9" s="25" t="s">
        <v>3247</v>
      </c>
      <c r="K9" s="27"/>
      <c r="L9" s="27"/>
      <c r="M9" s="27"/>
      <c r="N9" s="27" t="s">
        <v>102</v>
      </c>
      <c r="O9" s="25"/>
      <c r="P9" s="25" t="s">
        <v>3182</v>
      </c>
      <c r="Q9" s="25"/>
      <c r="R9" s="25"/>
      <c r="S9" s="29">
        <v>2017</v>
      </c>
      <c r="T9" s="33" t="s">
        <v>3248</v>
      </c>
      <c r="U9" s="30" t="s">
        <v>3249</v>
      </c>
      <c r="V9" s="106" t="s">
        <v>3250</v>
      </c>
      <c r="W9" s="30" t="s">
        <v>3251</v>
      </c>
      <c r="X9" s="30"/>
      <c r="Y9" s="25"/>
      <c r="Z9" s="25"/>
      <c r="AA9" s="25" t="s">
        <v>63</v>
      </c>
      <c r="AB9" s="31">
        <v>5000000</v>
      </c>
      <c r="AC9" s="25"/>
      <c r="AD9" s="25"/>
      <c r="AE9" s="30"/>
      <c r="AF9" s="25" t="s">
        <v>3186</v>
      </c>
      <c r="AG9" s="25"/>
      <c r="AH9" s="31"/>
      <c r="AI9" s="31"/>
      <c r="AJ9" s="27">
        <v>55</v>
      </c>
      <c r="AK9" s="25" t="s">
        <v>105</v>
      </c>
      <c r="AL9" s="25"/>
      <c r="AM9" s="25"/>
      <c r="AN9" s="25"/>
      <c r="AO9" s="25"/>
      <c r="AP9" s="25"/>
    </row>
    <row r="10" spans="1:42" ht="75.75" customHeight="1">
      <c r="A10" s="24">
        <f t="shared" si="0"/>
        <v>9</v>
      </c>
      <c r="B10" s="25" t="s">
        <v>3252</v>
      </c>
      <c r="C10" s="25" t="s">
        <v>3253</v>
      </c>
      <c r="D10" s="25" t="s">
        <v>3254</v>
      </c>
      <c r="E10" s="27" t="s">
        <v>3255</v>
      </c>
      <c r="F10" s="35">
        <v>8155076277</v>
      </c>
      <c r="G10" s="27" t="s">
        <v>3180</v>
      </c>
      <c r="H10" s="25" t="s">
        <v>3253</v>
      </c>
      <c r="I10" s="25" t="s">
        <v>3253</v>
      </c>
      <c r="J10" s="25" t="s">
        <v>3256</v>
      </c>
      <c r="K10" s="27"/>
      <c r="L10" s="27"/>
      <c r="M10" s="27"/>
      <c r="N10" s="27" t="s">
        <v>102</v>
      </c>
      <c r="O10" s="25"/>
      <c r="P10" s="25" t="s">
        <v>3182</v>
      </c>
      <c r="Q10" s="25"/>
      <c r="R10" s="25"/>
      <c r="S10" s="29">
        <v>2017</v>
      </c>
      <c r="T10" s="36" t="s">
        <v>3229</v>
      </c>
      <c r="U10" s="30" t="s">
        <v>3257</v>
      </c>
      <c r="V10" s="106" t="s">
        <v>3258</v>
      </c>
      <c r="W10" s="30" t="s">
        <v>3259</v>
      </c>
      <c r="X10" s="30"/>
      <c r="Y10" s="25"/>
      <c r="Z10" s="25"/>
      <c r="AA10" s="25" t="s">
        <v>63</v>
      </c>
      <c r="AB10" s="31">
        <v>50000000</v>
      </c>
      <c r="AC10" s="25"/>
      <c r="AD10" s="25"/>
      <c r="AE10" s="30"/>
      <c r="AF10" s="25" t="s">
        <v>3260</v>
      </c>
      <c r="AG10" s="25"/>
      <c r="AH10" s="31"/>
      <c r="AI10" s="31"/>
      <c r="AJ10" s="27">
        <v>7500</v>
      </c>
      <c r="AK10" s="25" t="s">
        <v>105</v>
      </c>
      <c r="AL10" s="25"/>
      <c r="AM10" s="25"/>
      <c r="AN10" s="25"/>
      <c r="AO10" s="25"/>
      <c r="AP10" s="25"/>
    </row>
    <row r="11" spans="1:42" ht="66.75" customHeight="1">
      <c r="A11" s="24">
        <f t="shared" si="0"/>
        <v>10</v>
      </c>
      <c r="B11" s="25" t="s">
        <v>3261</v>
      </c>
      <c r="C11" s="25" t="s">
        <v>3262</v>
      </c>
      <c r="D11" s="25" t="s">
        <v>3263</v>
      </c>
      <c r="E11" s="27" t="s">
        <v>3264</v>
      </c>
      <c r="F11" s="35">
        <v>8155091121</v>
      </c>
      <c r="G11" s="27" t="s">
        <v>3180</v>
      </c>
      <c r="H11" s="25" t="s">
        <v>3262</v>
      </c>
      <c r="I11" s="25" t="s">
        <v>3262</v>
      </c>
      <c r="J11" s="25" t="s">
        <v>3265</v>
      </c>
      <c r="K11" s="27"/>
      <c r="L11" s="27"/>
      <c r="M11" s="27"/>
      <c r="N11" s="27" t="s">
        <v>102</v>
      </c>
      <c r="O11" s="25"/>
      <c r="P11" s="25" t="s">
        <v>3182</v>
      </c>
      <c r="Q11" s="25"/>
      <c r="R11" s="25"/>
      <c r="S11" s="29">
        <v>2017</v>
      </c>
      <c r="T11" s="33" t="s">
        <v>3203</v>
      </c>
      <c r="U11" s="30" t="s">
        <v>3266</v>
      </c>
      <c r="V11" s="106" t="s">
        <v>3267</v>
      </c>
      <c r="W11" s="30" t="s">
        <v>3268</v>
      </c>
      <c r="X11" s="30"/>
      <c r="Y11" s="25"/>
      <c r="Z11" s="25"/>
      <c r="AA11" s="25" t="s">
        <v>63</v>
      </c>
      <c r="AB11" s="31">
        <v>50000000</v>
      </c>
      <c r="AC11" s="25"/>
      <c r="AD11" s="25"/>
      <c r="AE11" s="30"/>
      <c r="AF11" s="25" t="s">
        <v>3186</v>
      </c>
      <c r="AG11" s="25"/>
      <c r="AH11" s="31"/>
      <c r="AI11" s="31"/>
      <c r="AJ11" s="27">
        <v>70</v>
      </c>
      <c r="AK11" s="25" t="s">
        <v>105</v>
      </c>
      <c r="AL11" s="25"/>
      <c r="AM11" s="25"/>
      <c r="AN11" s="25"/>
      <c r="AO11" s="25"/>
      <c r="AP11" s="25"/>
    </row>
    <row r="12" spans="1:42" ht="78.75" customHeight="1">
      <c r="A12" s="24">
        <f t="shared" si="0"/>
        <v>11</v>
      </c>
      <c r="B12" s="25" t="s">
        <v>3269</v>
      </c>
      <c r="C12" s="25" t="s">
        <v>3270</v>
      </c>
      <c r="D12" s="25" t="s">
        <v>3271</v>
      </c>
      <c r="E12" s="27" t="s">
        <v>3272</v>
      </c>
      <c r="F12" s="35">
        <v>8155091121</v>
      </c>
      <c r="G12" s="27" t="s">
        <v>3180</v>
      </c>
      <c r="H12" s="25" t="s">
        <v>3270</v>
      </c>
      <c r="I12" s="25" t="s">
        <v>3270</v>
      </c>
      <c r="J12" s="25" t="s">
        <v>3273</v>
      </c>
      <c r="K12" s="27"/>
      <c r="L12" s="27"/>
      <c r="M12" s="27"/>
      <c r="N12" s="27" t="s">
        <v>102</v>
      </c>
      <c r="O12" s="25"/>
      <c r="P12" s="25" t="s">
        <v>3182</v>
      </c>
      <c r="Q12" s="25"/>
      <c r="R12" s="25"/>
      <c r="S12" s="29">
        <v>2017</v>
      </c>
      <c r="T12" s="33" t="s">
        <v>3203</v>
      </c>
      <c r="U12" s="30" t="s">
        <v>3274</v>
      </c>
      <c r="V12" s="106" t="s">
        <v>3275</v>
      </c>
      <c r="W12" s="30" t="s">
        <v>3276</v>
      </c>
      <c r="X12" s="30"/>
      <c r="Y12" s="25"/>
      <c r="Z12" s="25"/>
      <c r="AA12" s="25" t="s">
        <v>63</v>
      </c>
      <c r="AB12" s="31">
        <v>20000000</v>
      </c>
      <c r="AC12" s="25"/>
      <c r="AD12" s="25"/>
      <c r="AE12" s="30"/>
      <c r="AF12" s="25" t="s">
        <v>3206</v>
      </c>
      <c r="AG12" s="25"/>
      <c r="AH12" s="31"/>
      <c r="AI12" s="31"/>
      <c r="AJ12" s="27">
        <v>400</v>
      </c>
      <c r="AK12" s="25" t="s">
        <v>3277</v>
      </c>
      <c r="AL12" s="25"/>
      <c r="AM12" s="25"/>
      <c r="AN12" s="25"/>
      <c r="AO12" s="25"/>
      <c r="AP12" s="25"/>
    </row>
    <row r="13" spans="1:42" ht="80.25" customHeight="1">
      <c r="A13" s="24">
        <f t="shared" si="0"/>
        <v>12</v>
      </c>
      <c r="B13" s="25" t="s">
        <v>3278</v>
      </c>
      <c r="C13" s="25" t="s">
        <v>3279</v>
      </c>
      <c r="D13" s="25" t="s">
        <v>3280</v>
      </c>
      <c r="E13" s="27" t="s">
        <v>3281</v>
      </c>
      <c r="F13" s="35">
        <v>8155164290</v>
      </c>
      <c r="G13" s="27" t="s">
        <v>3180</v>
      </c>
      <c r="H13" s="25" t="s">
        <v>3279</v>
      </c>
      <c r="I13" s="25" t="s">
        <v>3279</v>
      </c>
      <c r="J13" s="25" t="s">
        <v>3282</v>
      </c>
      <c r="K13" s="27"/>
      <c r="L13" s="27"/>
      <c r="M13" s="27"/>
      <c r="N13" s="27" t="s">
        <v>102</v>
      </c>
      <c r="O13" s="25"/>
      <c r="P13" s="25" t="s">
        <v>3182</v>
      </c>
      <c r="Q13" s="25"/>
      <c r="R13" s="25"/>
      <c r="S13" s="29">
        <v>2017</v>
      </c>
      <c r="T13" s="33" t="s">
        <v>3203</v>
      </c>
      <c r="U13" s="30" t="s">
        <v>3283</v>
      </c>
      <c r="V13" s="106" t="s">
        <v>3284</v>
      </c>
      <c r="W13" s="30" t="s">
        <v>3285</v>
      </c>
      <c r="X13" s="30"/>
      <c r="Y13" s="25"/>
      <c r="Z13" s="25"/>
      <c r="AA13" s="25" t="s">
        <v>63</v>
      </c>
      <c r="AB13" s="31">
        <v>40000000</v>
      </c>
      <c r="AC13" s="25"/>
      <c r="AD13" s="25"/>
      <c r="AE13" s="30"/>
      <c r="AF13" s="25" t="s">
        <v>3186</v>
      </c>
      <c r="AG13" s="25"/>
      <c r="AH13" s="31"/>
      <c r="AI13" s="31"/>
      <c r="AJ13" s="27">
        <v>50</v>
      </c>
      <c r="AK13" s="25" t="s">
        <v>105</v>
      </c>
      <c r="AL13" s="25"/>
      <c r="AM13" s="25"/>
      <c r="AN13" s="25"/>
      <c r="AO13" s="25"/>
      <c r="AP13" s="25"/>
    </row>
    <row r="14" spans="1:42" ht="63.75" customHeight="1">
      <c r="A14" s="24">
        <f t="shared" si="0"/>
        <v>13</v>
      </c>
      <c r="B14" s="25" t="s">
        <v>3286</v>
      </c>
      <c r="C14" s="25" t="s">
        <v>3287</v>
      </c>
      <c r="D14" s="25" t="s">
        <v>3288</v>
      </c>
      <c r="E14" s="27" t="s">
        <v>3289</v>
      </c>
      <c r="F14" s="35">
        <v>85693080929</v>
      </c>
      <c r="G14" s="27" t="s">
        <v>3180</v>
      </c>
      <c r="H14" s="25" t="s">
        <v>3287</v>
      </c>
      <c r="I14" s="25" t="s">
        <v>3287</v>
      </c>
      <c r="J14" s="25" t="s">
        <v>3290</v>
      </c>
      <c r="K14" s="27"/>
      <c r="L14" s="27"/>
      <c r="M14" s="27"/>
      <c r="N14" s="27" t="s">
        <v>102</v>
      </c>
      <c r="O14" s="25"/>
      <c r="P14" s="25" t="s">
        <v>3182</v>
      </c>
      <c r="Q14" s="25"/>
      <c r="R14" s="25"/>
      <c r="S14" s="29">
        <v>2017</v>
      </c>
      <c r="T14" s="33" t="s">
        <v>3203</v>
      </c>
      <c r="U14" s="30" t="s">
        <v>3291</v>
      </c>
      <c r="V14" s="106" t="s">
        <v>3292</v>
      </c>
      <c r="W14" s="30" t="s">
        <v>3293</v>
      </c>
      <c r="X14" s="30"/>
      <c r="Y14" s="25"/>
      <c r="Z14" s="25"/>
      <c r="AA14" s="25" t="s">
        <v>63</v>
      </c>
      <c r="AB14" s="31">
        <v>10000000</v>
      </c>
      <c r="AC14" s="25"/>
      <c r="AD14" s="25"/>
      <c r="AE14" s="30"/>
      <c r="AF14" s="25" t="s">
        <v>3186</v>
      </c>
      <c r="AG14" s="25"/>
      <c r="AH14" s="31"/>
      <c r="AI14" s="31"/>
      <c r="AJ14" s="27">
        <v>50</v>
      </c>
      <c r="AK14" s="25" t="s">
        <v>105</v>
      </c>
      <c r="AL14" s="25"/>
      <c r="AM14" s="25"/>
      <c r="AN14" s="25"/>
      <c r="AO14" s="25"/>
      <c r="AP14" s="25"/>
    </row>
    <row r="15" spans="1:42" ht="88.5" customHeight="1">
      <c r="A15" s="24">
        <f t="shared" si="0"/>
        <v>14</v>
      </c>
      <c r="B15" s="25" t="s">
        <v>3294</v>
      </c>
      <c r="C15" s="25" t="s">
        <v>3295</v>
      </c>
      <c r="D15" s="25" t="s">
        <v>3296</v>
      </c>
      <c r="E15" s="27" t="s">
        <v>3297</v>
      </c>
      <c r="F15" s="35">
        <v>85230025885</v>
      </c>
      <c r="G15" s="27" t="s">
        <v>3180</v>
      </c>
      <c r="H15" s="25" t="s">
        <v>3295</v>
      </c>
      <c r="I15" s="25" t="s">
        <v>3295</v>
      </c>
      <c r="J15" s="25" t="s">
        <v>3298</v>
      </c>
      <c r="K15" s="27" t="s">
        <v>102</v>
      </c>
      <c r="L15" s="27" t="s">
        <v>3299</v>
      </c>
      <c r="M15" s="27" t="s">
        <v>102</v>
      </c>
      <c r="N15" s="27" t="s">
        <v>102</v>
      </c>
      <c r="O15" s="27" t="s">
        <v>102</v>
      </c>
      <c r="P15" s="25" t="s">
        <v>3182</v>
      </c>
      <c r="Q15" s="27" t="s">
        <v>102</v>
      </c>
      <c r="R15" s="25"/>
      <c r="S15" s="27">
        <v>2017</v>
      </c>
      <c r="T15" s="33" t="s">
        <v>3248</v>
      </c>
      <c r="U15" s="30" t="s">
        <v>3300</v>
      </c>
      <c r="V15" s="106" t="s">
        <v>3301</v>
      </c>
      <c r="W15" s="30" t="s">
        <v>3302</v>
      </c>
      <c r="X15" s="30"/>
      <c r="Y15" s="25"/>
      <c r="Z15" s="25"/>
      <c r="AA15" s="25" t="s">
        <v>63</v>
      </c>
      <c r="AB15" s="31">
        <v>10000000</v>
      </c>
      <c r="AC15" s="37" t="s">
        <v>2351</v>
      </c>
      <c r="AD15" s="37"/>
      <c r="AE15" s="38">
        <v>20000000</v>
      </c>
      <c r="AF15" s="25" t="s">
        <v>3206</v>
      </c>
      <c r="AG15" s="25"/>
      <c r="AH15" s="39" t="s">
        <v>3303</v>
      </c>
      <c r="AI15" s="39"/>
      <c r="AJ15" s="27">
        <v>50</v>
      </c>
      <c r="AK15" s="25" t="s">
        <v>105</v>
      </c>
      <c r="AL15" s="27" t="s">
        <v>102</v>
      </c>
      <c r="AM15" s="27"/>
      <c r="AN15" s="27">
        <v>2</v>
      </c>
      <c r="AO15" s="25"/>
      <c r="AP15" s="25"/>
    </row>
    <row r="16" spans="1:42" ht="90" customHeight="1">
      <c r="A16" s="24">
        <f t="shared" si="0"/>
        <v>15</v>
      </c>
      <c r="B16" s="25" t="s">
        <v>3304</v>
      </c>
      <c r="C16" s="25" t="s">
        <v>3305</v>
      </c>
      <c r="D16" s="25" t="s">
        <v>3306</v>
      </c>
      <c r="E16" s="27" t="s">
        <v>3307</v>
      </c>
      <c r="F16" s="35">
        <v>816518643</v>
      </c>
      <c r="G16" s="27" t="s">
        <v>3180</v>
      </c>
      <c r="H16" s="25" t="s">
        <v>3305</v>
      </c>
      <c r="I16" s="25" t="s">
        <v>3305</v>
      </c>
      <c r="J16" s="25" t="s">
        <v>3308</v>
      </c>
      <c r="K16" s="27"/>
      <c r="L16" s="27"/>
      <c r="M16" s="27"/>
      <c r="N16" s="27" t="s">
        <v>102</v>
      </c>
      <c r="O16" s="25"/>
      <c r="P16" s="25" t="s">
        <v>3182</v>
      </c>
      <c r="Q16" s="25"/>
      <c r="R16" s="25"/>
      <c r="S16" s="29">
        <v>2017</v>
      </c>
      <c r="T16" s="33" t="s">
        <v>3248</v>
      </c>
      <c r="U16" s="30" t="s">
        <v>3309</v>
      </c>
      <c r="V16" s="106" t="s">
        <v>3310</v>
      </c>
      <c r="W16" s="30" t="s">
        <v>3311</v>
      </c>
      <c r="X16" s="30"/>
      <c r="Y16" s="25"/>
      <c r="Z16" s="25"/>
      <c r="AA16" s="25" t="s">
        <v>63</v>
      </c>
      <c r="AB16" s="31">
        <v>59140000</v>
      </c>
      <c r="AC16" s="25"/>
      <c r="AD16" s="25"/>
      <c r="AE16" s="30"/>
      <c r="AF16" s="25" t="s">
        <v>3186</v>
      </c>
      <c r="AG16" s="25"/>
      <c r="AH16" s="31"/>
      <c r="AI16" s="31"/>
      <c r="AJ16" s="27">
        <v>80</v>
      </c>
      <c r="AK16" s="25" t="s">
        <v>105</v>
      </c>
      <c r="AL16" s="25"/>
      <c r="AM16" s="25"/>
      <c r="AN16" s="25"/>
      <c r="AO16" s="25"/>
      <c r="AP16" s="25"/>
    </row>
    <row r="17" spans="1:42" ht="70">
      <c r="A17" s="24">
        <f t="shared" si="0"/>
        <v>16</v>
      </c>
      <c r="B17" s="25" t="s">
        <v>3312</v>
      </c>
      <c r="C17" s="25" t="s">
        <v>3313</v>
      </c>
      <c r="D17" s="25" t="s">
        <v>3314</v>
      </c>
      <c r="E17" s="27" t="s">
        <v>3315</v>
      </c>
      <c r="F17" s="35">
        <v>85852208007</v>
      </c>
      <c r="G17" s="27" t="s">
        <v>3180</v>
      </c>
      <c r="H17" s="25" t="s">
        <v>3313</v>
      </c>
      <c r="I17" s="25" t="s">
        <v>3313</v>
      </c>
      <c r="J17" s="25" t="s">
        <v>3316</v>
      </c>
      <c r="K17" s="27"/>
      <c r="L17" s="27"/>
      <c r="M17" s="27"/>
      <c r="N17" s="27" t="s">
        <v>102</v>
      </c>
      <c r="O17" s="25"/>
      <c r="P17" s="25" t="s">
        <v>3182</v>
      </c>
      <c r="Q17" s="25"/>
      <c r="R17" s="25"/>
      <c r="S17" s="29">
        <v>2017</v>
      </c>
      <c r="T17" s="33" t="s">
        <v>3248</v>
      </c>
      <c r="U17" s="30" t="s">
        <v>3317</v>
      </c>
      <c r="V17" s="106" t="s">
        <v>3318</v>
      </c>
      <c r="W17" s="30" t="s">
        <v>3319</v>
      </c>
      <c r="X17" s="30"/>
      <c r="Y17" s="25"/>
      <c r="Z17" s="25"/>
      <c r="AA17" s="25" t="s">
        <v>63</v>
      </c>
      <c r="AB17" s="31">
        <v>50000000</v>
      </c>
      <c r="AC17" s="25"/>
      <c r="AD17" s="25"/>
      <c r="AE17" s="30"/>
      <c r="AF17" s="25" t="s">
        <v>3186</v>
      </c>
      <c r="AG17" s="25"/>
      <c r="AH17" s="31"/>
      <c r="AI17" s="31"/>
      <c r="AJ17" s="27">
        <v>100</v>
      </c>
      <c r="AK17" s="25" t="s">
        <v>3320</v>
      </c>
      <c r="AL17" s="25"/>
      <c r="AM17" s="25"/>
      <c r="AN17" s="25"/>
      <c r="AO17" s="25"/>
      <c r="AP17" s="25"/>
    </row>
    <row r="18" spans="1:42" ht="72.75" customHeight="1">
      <c r="A18" s="24">
        <f t="shared" si="0"/>
        <v>17</v>
      </c>
      <c r="B18" s="25" t="s">
        <v>3321</v>
      </c>
      <c r="C18" s="25" t="s">
        <v>3322</v>
      </c>
      <c r="D18" s="25" t="s">
        <v>3323</v>
      </c>
      <c r="E18" s="27" t="s">
        <v>3324</v>
      </c>
      <c r="F18" s="35">
        <v>81515100903</v>
      </c>
      <c r="G18" s="27" t="s">
        <v>3180</v>
      </c>
      <c r="H18" s="25" t="s">
        <v>3322</v>
      </c>
      <c r="I18" s="25" t="s">
        <v>3322</v>
      </c>
      <c r="J18" s="25" t="s">
        <v>3325</v>
      </c>
      <c r="K18" s="27"/>
      <c r="L18" s="27"/>
      <c r="M18" s="27"/>
      <c r="N18" s="27" t="s">
        <v>102</v>
      </c>
      <c r="O18" s="25"/>
      <c r="P18" s="25" t="s">
        <v>3182</v>
      </c>
      <c r="Q18" s="25"/>
      <c r="R18" s="25"/>
      <c r="S18" s="29">
        <v>2017</v>
      </c>
      <c r="T18" s="33" t="s">
        <v>3203</v>
      </c>
      <c r="U18" s="30" t="s">
        <v>3326</v>
      </c>
      <c r="V18" s="106" t="s">
        <v>3327</v>
      </c>
      <c r="W18" s="30" t="s">
        <v>3328</v>
      </c>
      <c r="X18" s="30"/>
      <c r="Y18" s="25"/>
      <c r="Z18" s="25"/>
      <c r="AA18" s="25" t="s">
        <v>63</v>
      </c>
      <c r="AB18" s="31">
        <v>17000000</v>
      </c>
      <c r="AC18" s="25"/>
      <c r="AD18" s="25"/>
      <c r="AE18" s="30"/>
      <c r="AF18" s="25" t="s">
        <v>3206</v>
      </c>
      <c r="AG18" s="25"/>
      <c r="AH18" s="31"/>
      <c r="AI18" s="31"/>
      <c r="AJ18" s="27">
        <v>800</v>
      </c>
      <c r="AK18" s="34" t="s">
        <v>3329</v>
      </c>
      <c r="AL18" s="25"/>
      <c r="AM18" s="25"/>
      <c r="AN18" s="25"/>
      <c r="AO18" s="25"/>
      <c r="AP18" s="25"/>
    </row>
    <row r="19" spans="1:42" ht="71.25" customHeight="1">
      <c r="A19" s="24">
        <f t="shared" si="0"/>
        <v>18</v>
      </c>
      <c r="B19" s="25" t="s">
        <v>3330</v>
      </c>
      <c r="C19" s="25" t="s">
        <v>3331</v>
      </c>
      <c r="D19" s="25" t="s">
        <v>3332</v>
      </c>
      <c r="E19" s="27" t="s">
        <v>3333</v>
      </c>
      <c r="F19" s="35">
        <v>85648503658</v>
      </c>
      <c r="G19" s="27" t="s">
        <v>3180</v>
      </c>
      <c r="H19" s="25" t="s">
        <v>3331</v>
      </c>
      <c r="I19" s="25" t="s">
        <v>3331</v>
      </c>
      <c r="J19" s="25" t="s">
        <v>3334</v>
      </c>
      <c r="K19" s="27"/>
      <c r="L19" s="27"/>
      <c r="M19" s="27"/>
      <c r="N19" s="27" t="s">
        <v>102</v>
      </c>
      <c r="O19" s="25"/>
      <c r="P19" s="25" t="s">
        <v>3182</v>
      </c>
      <c r="Q19" s="25"/>
      <c r="R19" s="25"/>
      <c r="S19" s="29">
        <v>2017</v>
      </c>
      <c r="T19" s="36" t="s">
        <v>3229</v>
      </c>
      <c r="U19" s="30" t="s">
        <v>3335</v>
      </c>
      <c r="V19" s="106" t="s">
        <v>3336</v>
      </c>
      <c r="W19" s="30" t="s">
        <v>3337</v>
      </c>
      <c r="X19" s="30"/>
      <c r="Y19" s="25"/>
      <c r="Z19" s="25"/>
      <c r="AA19" s="25" t="s">
        <v>63</v>
      </c>
      <c r="AB19" s="31">
        <v>10000000</v>
      </c>
      <c r="AC19" s="25"/>
      <c r="AD19" s="25"/>
      <c r="AE19" s="30"/>
      <c r="AF19" s="25" t="s">
        <v>3206</v>
      </c>
      <c r="AG19" s="25"/>
      <c r="AH19" s="31"/>
      <c r="AI19" s="31"/>
      <c r="AJ19" s="27">
        <v>150</v>
      </c>
      <c r="AK19" s="25" t="s">
        <v>11452</v>
      </c>
      <c r="AL19" s="25"/>
      <c r="AM19" s="25"/>
      <c r="AN19" s="25"/>
      <c r="AO19" s="25"/>
      <c r="AP19" s="25"/>
    </row>
    <row r="20" spans="1:42" ht="81.75" customHeight="1">
      <c r="A20" s="24">
        <f t="shared" si="0"/>
        <v>19</v>
      </c>
      <c r="B20" s="25" t="s">
        <v>3339</v>
      </c>
      <c r="C20" s="25" t="s">
        <v>3340</v>
      </c>
      <c r="D20" s="25" t="s">
        <v>3341</v>
      </c>
      <c r="E20" s="27" t="s">
        <v>1540</v>
      </c>
      <c r="F20" s="35">
        <v>85730128788</v>
      </c>
      <c r="G20" s="27" t="s">
        <v>3180</v>
      </c>
      <c r="H20" s="25" t="s">
        <v>3340</v>
      </c>
      <c r="I20" s="25" t="s">
        <v>3340</v>
      </c>
      <c r="J20" s="25" t="s">
        <v>1544</v>
      </c>
      <c r="K20" s="27"/>
      <c r="L20" s="27"/>
      <c r="M20" s="27"/>
      <c r="N20" s="27" t="s">
        <v>102</v>
      </c>
      <c r="O20" s="25"/>
      <c r="P20" s="25" t="s">
        <v>3182</v>
      </c>
      <c r="Q20" s="25"/>
      <c r="R20" s="25"/>
      <c r="S20" s="29">
        <v>2017</v>
      </c>
      <c r="T20" s="33" t="s">
        <v>3248</v>
      </c>
      <c r="U20" s="30" t="s">
        <v>3342</v>
      </c>
      <c r="V20" s="106" t="s">
        <v>3343</v>
      </c>
      <c r="W20" s="30" t="s">
        <v>3344</v>
      </c>
      <c r="X20" s="30"/>
      <c r="Y20" s="25"/>
      <c r="Z20" s="25"/>
      <c r="AA20" s="25" t="s">
        <v>63</v>
      </c>
      <c r="AB20" s="31">
        <v>30000000</v>
      </c>
      <c r="AC20" s="25"/>
      <c r="AD20" s="25"/>
      <c r="AE20" s="30"/>
      <c r="AF20" s="25" t="s">
        <v>3206</v>
      </c>
      <c r="AG20" s="25"/>
      <c r="AH20" s="31"/>
      <c r="AI20" s="31"/>
      <c r="AJ20" s="27">
        <v>222000</v>
      </c>
      <c r="AK20" s="34" t="s">
        <v>3329</v>
      </c>
      <c r="AL20" s="25"/>
      <c r="AM20" s="25"/>
      <c r="AN20" s="25"/>
      <c r="AO20" s="25"/>
      <c r="AP20" s="25"/>
    </row>
    <row r="21" spans="1:42" ht="67.5" customHeight="1">
      <c r="A21" s="24">
        <f t="shared" si="0"/>
        <v>20</v>
      </c>
      <c r="B21" s="26" t="s">
        <v>3345</v>
      </c>
      <c r="C21" s="25" t="s">
        <v>3346</v>
      </c>
      <c r="D21" s="25" t="s">
        <v>3347</v>
      </c>
      <c r="E21" s="40" t="s">
        <v>1652</v>
      </c>
      <c r="F21" s="35">
        <v>89699065732</v>
      </c>
      <c r="G21" s="27" t="s">
        <v>3180</v>
      </c>
      <c r="H21" s="25" t="s">
        <v>3346</v>
      </c>
      <c r="I21" s="25" t="s">
        <v>3346</v>
      </c>
      <c r="J21" s="25" t="s">
        <v>3348</v>
      </c>
      <c r="K21" s="27"/>
      <c r="L21" s="27"/>
      <c r="M21" s="27"/>
      <c r="N21" s="27" t="s">
        <v>102</v>
      </c>
      <c r="O21" s="25"/>
      <c r="P21" s="25" t="s">
        <v>3182</v>
      </c>
      <c r="Q21" s="25" t="s">
        <v>3195</v>
      </c>
      <c r="R21" s="25"/>
      <c r="S21" s="29">
        <v>2017</v>
      </c>
      <c r="T21" s="33" t="s">
        <v>3203</v>
      </c>
      <c r="U21" s="30" t="s">
        <v>3349</v>
      </c>
      <c r="V21" s="106" t="s">
        <v>3350</v>
      </c>
      <c r="W21" s="30" t="s">
        <v>3351</v>
      </c>
      <c r="X21" s="30"/>
      <c r="Y21" s="25"/>
      <c r="Z21" s="25"/>
      <c r="AA21" s="25" t="s">
        <v>63</v>
      </c>
      <c r="AB21" s="31"/>
      <c r="AC21" s="25"/>
      <c r="AD21" s="25"/>
      <c r="AE21" s="30"/>
      <c r="AF21" s="25" t="s">
        <v>3198</v>
      </c>
      <c r="AG21" s="25"/>
      <c r="AH21" s="31"/>
      <c r="AI21" s="31"/>
      <c r="AJ21" s="27">
        <v>9500</v>
      </c>
      <c r="AK21" s="34" t="s">
        <v>3352</v>
      </c>
      <c r="AL21" s="25"/>
      <c r="AM21" s="25"/>
      <c r="AN21" s="25"/>
      <c r="AO21" s="25"/>
      <c r="AP21" s="25"/>
    </row>
    <row r="22" spans="1:42" ht="89.25" customHeight="1">
      <c r="A22" s="24">
        <f t="shared" si="0"/>
        <v>21</v>
      </c>
      <c r="B22" s="25" t="s">
        <v>3353</v>
      </c>
      <c r="C22" s="25" t="s">
        <v>3354</v>
      </c>
      <c r="D22" s="25" t="s">
        <v>3355</v>
      </c>
      <c r="E22" s="27" t="s">
        <v>3356</v>
      </c>
      <c r="F22" s="35">
        <v>85101323682</v>
      </c>
      <c r="G22" s="27" t="s">
        <v>3180</v>
      </c>
      <c r="H22" s="25" t="s">
        <v>3354</v>
      </c>
      <c r="I22" s="25" t="s">
        <v>3354</v>
      </c>
      <c r="J22" s="25" t="s">
        <v>3357</v>
      </c>
      <c r="K22" s="27"/>
      <c r="L22" s="27"/>
      <c r="M22" s="27"/>
      <c r="N22" s="27" t="s">
        <v>102</v>
      </c>
      <c r="O22" s="25"/>
      <c r="P22" s="25" t="s">
        <v>3182</v>
      </c>
      <c r="Q22" s="25"/>
      <c r="R22" s="25"/>
      <c r="S22" s="29">
        <v>2017</v>
      </c>
      <c r="T22" s="33" t="s">
        <v>3203</v>
      </c>
      <c r="U22" s="30" t="s">
        <v>3358</v>
      </c>
      <c r="V22" s="106" t="s">
        <v>3359</v>
      </c>
      <c r="W22" s="30" t="s">
        <v>3360</v>
      </c>
      <c r="X22" s="30"/>
      <c r="Y22" s="25"/>
      <c r="Z22" s="25"/>
      <c r="AA22" s="25" t="s">
        <v>63</v>
      </c>
      <c r="AB22" s="31">
        <v>20000000</v>
      </c>
      <c r="AC22" s="25"/>
      <c r="AD22" s="25"/>
      <c r="AE22" s="30"/>
      <c r="AF22" s="25" t="s">
        <v>3206</v>
      </c>
      <c r="AG22" s="25"/>
      <c r="AH22" s="31"/>
      <c r="AI22" s="31"/>
      <c r="AJ22" s="27">
        <v>400</v>
      </c>
      <c r="AK22" s="25" t="s">
        <v>11453</v>
      </c>
      <c r="AL22" s="25"/>
      <c r="AM22" s="25"/>
      <c r="AN22" s="25"/>
      <c r="AO22" s="25"/>
      <c r="AP22" s="25"/>
    </row>
    <row r="23" spans="1:42" ht="73.5" customHeight="1">
      <c r="A23" s="24">
        <f t="shared" si="0"/>
        <v>22</v>
      </c>
      <c r="B23" s="25" t="s">
        <v>3362</v>
      </c>
      <c r="C23" s="25" t="s">
        <v>3363</v>
      </c>
      <c r="D23" s="25" t="s">
        <v>3364</v>
      </c>
      <c r="E23" s="40" t="s">
        <v>910</v>
      </c>
      <c r="F23" s="35">
        <v>81332787828</v>
      </c>
      <c r="G23" s="27" t="s">
        <v>3180</v>
      </c>
      <c r="H23" s="25" t="s">
        <v>3363</v>
      </c>
      <c r="I23" s="25" t="s">
        <v>3363</v>
      </c>
      <c r="J23" s="25" t="s">
        <v>915</v>
      </c>
      <c r="K23" s="27"/>
      <c r="L23" s="27"/>
      <c r="M23" s="27"/>
      <c r="N23" s="27" t="s">
        <v>102</v>
      </c>
      <c r="O23" s="25"/>
      <c r="P23" s="25" t="s">
        <v>3182</v>
      </c>
      <c r="Q23" s="25"/>
      <c r="R23" s="25"/>
      <c r="S23" s="29">
        <v>2017</v>
      </c>
      <c r="T23" s="33" t="s">
        <v>3203</v>
      </c>
      <c r="U23" s="30" t="s">
        <v>3365</v>
      </c>
      <c r="V23" s="106" t="s">
        <v>3366</v>
      </c>
      <c r="W23" s="30" t="s">
        <v>3367</v>
      </c>
      <c r="X23" s="30"/>
      <c r="Y23" s="25"/>
      <c r="Z23" s="25"/>
      <c r="AA23" s="25" t="s">
        <v>63</v>
      </c>
      <c r="AB23" s="31"/>
      <c r="AC23" s="25"/>
      <c r="AD23" s="25"/>
      <c r="AE23" s="30"/>
      <c r="AF23" s="25" t="s">
        <v>3206</v>
      </c>
      <c r="AG23" s="25"/>
      <c r="AH23" s="31"/>
      <c r="AI23" s="31"/>
      <c r="AJ23" s="27">
        <v>120</v>
      </c>
      <c r="AK23" s="34" t="s">
        <v>3368</v>
      </c>
      <c r="AL23" s="25"/>
      <c r="AM23" s="25"/>
      <c r="AN23" s="25"/>
      <c r="AO23" s="25"/>
      <c r="AP23" s="25"/>
    </row>
    <row r="24" spans="1:42" ht="88.5" customHeight="1">
      <c r="A24" s="24">
        <f t="shared" si="0"/>
        <v>23</v>
      </c>
      <c r="B24" s="25" t="s">
        <v>3369</v>
      </c>
      <c r="C24" s="25" t="s">
        <v>3370</v>
      </c>
      <c r="D24" s="25" t="s">
        <v>3371</v>
      </c>
      <c r="E24" s="27" t="s">
        <v>3372</v>
      </c>
      <c r="F24" s="35">
        <v>81331379767</v>
      </c>
      <c r="G24" s="27" t="s">
        <v>3180</v>
      </c>
      <c r="H24" s="25" t="s">
        <v>3370</v>
      </c>
      <c r="I24" s="25" t="s">
        <v>3370</v>
      </c>
      <c r="J24" s="25" t="s">
        <v>3373</v>
      </c>
      <c r="K24" s="27"/>
      <c r="L24" s="27"/>
      <c r="M24" s="27"/>
      <c r="N24" s="27" t="s">
        <v>102</v>
      </c>
      <c r="O24" s="25"/>
      <c r="P24" s="25" t="s">
        <v>3182</v>
      </c>
      <c r="Q24" s="25"/>
      <c r="R24" s="25"/>
      <c r="S24" s="29">
        <v>2017</v>
      </c>
      <c r="T24" s="25"/>
      <c r="U24" s="30" t="s">
        <v>3374</v>
      </c>
      <c r="V24" s="106" t="s">
        <v>3375</v>
      </c>
      <c r="W24" s="30" t="s">
        <v>3376</v>
      </c>
      <c r="X24" s="30"/>
      <c r="Y24" s="25"/>
      <c r="Z24" s="25"/>
      <c r="AA24" s="25" t="s">
        <v>63</v>
      </c>
      <c r="AB24" s="31">
        <v>30000000</v>
      </c>
      <c r="AC24" s="25"/>
      <c r="AD24" s="25"/>
      <c r="AE24" s="30"/>
      <c r="AF24" s="25" t="s">
        <v>3198</v>
      </c>
      <c r="AG24" s="25"/>
      <c r="AH24" s="31"/>
      <c r="AI24" s="31"/>
      <c r="AJ24" s="27">
        <v>400</v>
      </c>
      <c r="AK24" s="25" t="s">
        <v>11454</v>
      </c>
      <c r="AL24" s="25"/>
      <c r="AM24" s="25"/>
      <c r="AN24" s="25"/>
      <c r="AO24" s="25"/>
      <c r="AP24" s="25"/>
    </row>
    <row r="25" spans="1:42" ht="69.75" customHeight="1">
      <c r="A25" s="24">
        <f t="shared" si="0"/>
        <v>24</v>
      </c>
      <c r="B25" s="25" t="s">
        <v>3378</v>
      </c>
      <c r="C25" s="25" t="s">
        <v>3379</v>
      </c>
      <c r="D25" s="25" t="s">
        <v>3380</v>
      </c>
      <c r="E25" s="40" t="s">
        <v>3381</v>
      </c>
      <c r="F25" s="35">
        <v>82230601214</v>
      </c>
      <c r="G25" s="27" t="s">
        <v>3180</v>
      </c>
      <c r="H25" s="25" t="s">
        <v>3379</v>
      </c>
      <c r="I25" s="25" t="s">
        <v>3379</v>
      </c>
      <c r="J25" s="25" t="s">
        <v>3382</v>
      </c>
      <c r="K25" s="27"/>
      <c r="L25" s="27"/>
      <c r="M25" s="27"/>
      <c r="N25" s="27" t="s">
        <v>102</v>
      </c>
      <c r="O25" s="25"/>
      <c r="P25" s="25" t="s">
        <v>3182</v>
      </c>
      <c r="Q25" s="25"/>
      <c r="R25" s="25"/>
      <c r="S25" s="29">
        <v>2017</v>
      </c>
      <c r="T25" s="33" t="s">
        <v>3203</v>
      </c>
      <c r="U25" s="30" t="s">
        <v>3383</v>
      </c>
      <c r="V25" s="106" t="s">
        <v>3384</v>
      </c>
      <c r="W25" s="30" t="s">
        <v>3385</v>
      </c>
      <c r="X25" s="30"/>
      <c r="Y25" s="25"/>
      <c r="Z25" s="25"/>
      <c r="AA25" s="25" t="s">
        <v>63</v>
      </c>
      <c r="AB25" s="31">
        <v>150000000</v>
      </c>
      <c r="AC25" s="25"/>
      <c r="AD25" s="25"/>
      <c r="AE25" s="30"/>
      <c r="AF25" s="25" t="s">
        <v>3206</v>
      </c>
      <c r="AG25" s="25"/>
      <c r="AH25" s="31"/>
      <c r="AI25" s="31"/>
      <c r="AJ25" s="27">
        <v>800</v>
      </c>
      <c r="AK25" s="25" t="s">
        <v>11455</v>
      </c>
      <c r="AL25" s="25"/>
      <c r="AM25" s="25"/>
      <c r="AN25" s="25"/>
      <c r="AO25" s="25"/>
      <c r="AP25" s="25"/>
    </row>
    <row r="26" spans="1:42" ht="102" customHeight="1">
      <c r="A26" s="24">
        <f t="shared" si="0"/>
        <v>25</v>
      </c>
      <c r="B26" s="27" t="s">
        <v>3387</v>
      </c>
      <c r="C26" s="25" t="s">
        <v>3388</v>
      </c>
      <c r="D26" s="25" t="s">
        <v>3389</v>
      </c>
      <c r="E26" s="27" t="s">
        <v>3390</v>
      </c>
      <c r="F26" s="35">
        <v>81238325300</v>
      </c>
      <c r="G26" s="27" t="s">
        <v>3193</v>
      </c>
      <c r="H26" s="25" t="s">
        <v>3388</v>
      </c>
      <c r="I26" s="25" t="s">
        <v>3388</v>
      </c>
      <c r="J26" s="25" t="s">
        <v>3391</v>
      </c>
      <c r="K26" s="27"/>
      <c r="L26" s="27"/>
      <c r="M26" s="27"/>
      <c r="N26" s="27" t="s">
        <v>102</v>
      </c>
      <c r="O26" s="25"/>
      <c r="P26" s="25" t="s">
        <v>3182</v>
      </c>
      <c r="Q26" s="25" t="s">
        <v>3195</v>
      </c>
      <c r="R26" s="25"/>
      <c r="S26" s="29">
        <v>2017</v>
      </c>
      <c r="T26" s="33" t="s">
        <v>3248</v>
      </c>
      <c r="U26" s="30" t="s">
        <v>3392</v>
      </c>
      <c r="V26" s="106" t="s">
        <v>3393</v>
      </c>
      <c r="W26" s="30" t="s">
        <v>3394</v>
      </c>
      <c r="X26" s="30"/>
      <c r="Y26" s="25"/>
      <c r="Z26" s="25"/>
      <c r="AA26" s="25" t="s">
        <v>63</v>
      </c>
      <c r="AB26" s="31">
        <v>100000000</v>
      </c>
      <c r="AC26" s="25"/>
      <c r="AD26" s="25"/>
      <c r="AE26" s="30"/>
      <c r="AF26" s="25" t="s">
        <v>3198</v>
      </c>
      <c r="AG26" s="25"/>
      <c r="AH26" s="31"/>
      <c r="AI26" s="31"/>
      <c r="AJ26" s="27">
        <v>5000</v>
      </c>
      <c r="AK26" s="34" t="s">
        <v>3395</v>
      </c>
      <c r="AL26" s="25"/>
      <c r="AM26" s="25"/>
      <c r="AN26" s="25"/>
      <c r="AO26" s="25"/>
      <c r="AP26" s="25"/>
    </row>
    <row r="27" spans="1:42" ht="87.75" customHeight="1">
      <c r="A27" s="24">
        <f t="shared" si="0"/>
        <v>26</v>
      </c>
      <c r="B27" s="25" t="s">
        <v>3396</v>
      </c>
      <c r="C27" s="25" t="s">
        <v>3397</v>
      </c>
      <c r="D27" s="25" t="s">
        <v>3398</v>
      </c>
      <c r="E27" s="40" t="s">
        <v>3399</v>
      </c>
      <c r="F27" s="35">
        <v>82244454079</v>
      </c>
      <c r="G27" s="27" t="s">
        <v>3193</v>
      </c>
      <c r="H27" s="25" t="s">
        <v>3397</v>
      </c>
      <c r="I27" s="25" t="s">
        <v>3397</v>
      </c>
      <c r="J27" s="25" t="s">
        <v>3400</v>
      </c>
      <c r="K27" s="27"/>
      <c r="L27" s="27"/>
      <c r="M27" s="27"/>
      <c r="N27" s="27" t="s">
        <v>102</v>
      </c>
      <c r="O27" s="25"/>
      <c r="P27" s="25" t="s">
        <v>3182</v>
      </c>
      <c r="Q27" s="25"/>
      <c r="R27" s="25"/>
      <c r="S27" s="29">
        <v>2017</v>
      </c>
      <c r="T27" s="33" t="s">
        <v>3248</v>
      </c>
      <c r="U27" s="30" t="s">
        <v>3401</v>
      </c>
      <c r="V27" s="106" t="s">
        <v>3402</v>
      </c>
      <c r="W27" s="30" t="s">
        <v>3403</v>
      </c>
      <c r="X27" s="30"/>
      <c r="Y27" s="25"/>
      <c r="Z27" s="25"/>
      <c r="AA27" s="25" t="s">
        <v>63</v>
      </c>
      <c r="AB27" s="31">
        <v>10000000</v>
      </c>
      <c r="AC27" s="25"/>
      <c r="AD27" s="25"/>
      <c r="AE27" s="30"/>
      <c r="AF27" s="25" t="s">
        <v>3186</v>
      </c>
      <c r="AG27" s="25"/>
      <c r="AH27" s="31"/>
      <c r="AI27" s="31"/>
      <c r="AJ27" s="27">
        <v>180</v>
      </c>
      <c r="AK27" s="34" t="s">
        <v>3404</v>
      </c>
      <c r="AL27" s="25"/>
      <c r="AM27" s="25"/>
      <c r="AN27" s="25"/>
      <c r="AO27" s="25"/>
      <c r="AP27" s="25"/>
    </row>
    <row r="28" spans="1:42" ht="126.75" customHeight="1">
      <c r="A28" s="24">
        <f t="shared" si="0"/>
        <v>27</v>
      </c>
      <c r="B28" s="25" t="s">
        <v>3405</v>
      </c>
      <c r="C28" s="25" t="s">
        <v>3406</v>
      </c>
      <c r="D28" s="25" t="s">
        <v>3407</v>
      </c>
      <c r="E28" s="27" t="s">
        <v>1580</v>
      </c>
      <c r="F28" s="35">
        <v>81217717708</v>
      </c>
      <c r="G28" s="27" t="s">
        <v>3180</v>
      </c>
      <c r="H28" s="25" t="s">
        <v>3406</v>
      </c>
      <c r="I28" s="25" t="s">
        <v>3406</v>
      </c>
      <c r="J28" s="25" t="s">
        <v>3408</v>
      </c>
      <c r="K28" s="27"/>
      <c r="L28" s="27"/>
      <c r="M28" s="27"/>
      <c r="N28" s="27" t="s">
        <v>102</v>
      </c>
      <c r="O28" s="25"/>
      <c r="P28" s="25" t="s">
        <v>3182</v>
      </c>
      <c r="Q28" s="25"/>
      <c r="R28" s="25"/>
      <c r="S28" s="29">
        <v>2017</v>
      </c>
      <c r="T28" s="33" t="s">
        <v>3248</v>
      </c>
      <c r="U28" s="30" t="s">
        <v>3409</v>
      </c>
      <c r="V28" s="106" t="s">
        <v>3410</v>
      </c>
      <c r="W28" s="30" t="s">
        <v>3411</v>
      </c>
      <c r="X28" s="30"/>
      <c r="Y28" s="25"/>
      <c r="Z28" s="25"/>
      <c r="AA28" s="25" t="s">
        <v>63</v>
      </c>
      <c r="AB28" s="31"/>
      <c r="AC28" s="25"/>
      <c r="AD28" s="25"/>
      <c r="AE28" s="30"/>
      <c r="AF28" s="25" t="s">
        <v>3186</v>
      </c>
      <c r="AG28" s="25"/>
      <c r="AH28" s="31"/>
      <c r="AI28" s="31"/>
      <c r="AJ28" s="27">
        <v>60</v>
      </c>
      <c r="AK28" s="25" t="s">
        <v>3412</v>
      </c>
      <c r="AL28" s="25"/>
      <c r="AM28" s="25"/>
      <c r="AN28" s="25"/>
      <c r="AO28" s="25"/>
      <c r="AP28" s="25"/>
    </row>
    <row r="29" spans="1:42" ht="88.5" customHeight="1">
      <c r="A29" s="24">
        <f t="shared" si="0"/>
        <v>28</v>
      </c>
      <c r="B29" s="25" t="s">
        <v>3413</v>
      </c>
      <c r="C29" s="25" t="s">
        <v>3414</v>
      </c>
      <c r="D29" s="25" t="s">
        <v>3415</v>
      </c>
      <c r="E29" s="40" t="s">
        <v>3416</v>
      </c>
      <c r="F29" s="35">
        <v>85656325973</v>
      </c>
      <c r="G29" s="27" t="s">
        <v>3180</v>
      </c>
      <c r="H29" s="25" t="s">
        <v>3414</v>
      </c>
      <c r="I29" s="25" t="s">
        <v>3414</v>
      </c>
      <c r="J29" s="25" t="s">
        <v>3417</v>
      </c>
      <c r="K29" s="27"/>
      <c r="L29" s="27"/>
      <c r="M29" s="27"/>
      <c r="N29" s="27" t="s">
        <v>102</v>
      </c>
      <c r="O29" s="25"/>
      <c r="P29" s="25" t="s">
        <v>3182</v>
      </c>
      <c r="Q29" s="25"/>
      <c r="R29" s="25"/>
      <c r="S29" s="29">
        <v>2017</v>
      </c>
      <c r="T29" s="33" t="s">
        <v>3418</v>
      </c>
      <c r="U29" s="30" t="s">
        <v>3419</v>
      </c>
      <c r="V29" s="106" t="s">
        <v>3420</v>
      </c>
      <c r="W29" s="30" t="s">
        <v>3421</v>
      </c>
      <c r="X29" s="30"/>
      <c r="Y29" s="25"/>
      <c r="Z29" s="25"/>
      <c r="AA29" s="25" t="s">
        <v>63</v>
      </c>
      <c r="AB29" s="31">
        <v>10000000</v>
      </c>
      <c r="AC29" s="25"/>
      <c r="AD29" s="25"/>
      <c r="AE29" s="30"/>
      <c r="AF29" s="25" t="s">
        <v>3206</v>
      </c>
      <c r="AG29" s="25"/>
      <c r="AH29" s="31"/>
      <c r="AI29" s="31"/>
      <c r="AJ29" s="27">
        <v>350</v>
      </c>
      <c r="AK29" s="34" t="s">
        <v>3422</v>
      </c>
      <c r="AL29" s="25"/>
      <c r="AM29" s="25"/>
      <c r="AN29" s="25"/>
      <c r="AO29" s="25"/>
      <c r="AP29" s="25"/>
    </row>
    <row r="30" spans="1:42" ht="142.5" customHeight="1">
      <c r="A30" s="24">
        <f t="shared" si="0"/>
        <v>29</v>
      </c>
      <c r="B30" s="25" t="s">
        <v>3423</v>
      </c>
      <c r="C30" s="25" t="s">
        <v>3424</v>
      </c>
      <c r="D30" s="25" t="s">
        <v>3425</v>
      </c>
      <c r="E30" s="40" t="s">
        <v>3426</v>
      </c>
      <c r="F30" s="35">
        <v>817323742</v>
      </c>
      <c r="G30" s="27" t="s">
        <v>3193</v>
      </c>
      <c r="H30" s="25" t="s">
        <v>3424</v>
      </c>
      <c r="I30" s="25" t="s">
        <v>3424</v>
      </c>
      <c r="J30" s="25" t="s">
        <v>3427</v>
      </c>
      <c r="K30" s="27"/>
      <c r="L30" s="27"/>
      <c r="M30" s="27"/>
      <c r="N30" s="27" t="s">
        <v>102</v>
      </c>
      <c r="O30" s="25"/>
      <c r="P30" s="25" t="s">
        <v>3182</v>
      </c>
      <c r="Q30" s="25" t="s">
        <v>3195</v>
      </c>
      <c r="R30" s="25"/>
      <c r="S30" s="29">
        <v>2017</v>
      </c>
      <c r="T30" s="33" t="s">
        <v>3418</v>
      </c>
      <c r="U30" s="30" t="s">
        <v>3428</v>
      </c>
      <c r="V30" s="106" t="s">
        <v>3429</v>
      </c>
      <c r="W30" s="30" t="s">
        <v>3430</v>
      </c>
      <c r="X30" s="30"/>
      <c r="Y30" s="25"/>
      <c r="Z30" s="25"/>
      <c r="AA30" s="25" t="s">
        <v>63</v>
      </c>
      <c r="AB30" s="31"/>
      <c r="AC30" s="25"/>
      <c r="AD30" s="25"/>
      <c r="AE30" s="30"/>
      <c r="AF30" s="25" t="s">
        <v>3198</v>
      </c>
      <c r="AG30" s="25"/>
      <c r="AH30" s="31"/>
      <c r="AI30" s="31"/>
      <c r="AJ30" s="27">
        <v>6000</v>
      </c>
      <c r="AK30" s="25" t="s">
        <v>3431</v>
      </c>
      <c r="AL30" s="25"/>
      <c r="AM30" s="25"/>
      <c r="AN30" s="25"/>
      <c r="AO30" s="25"/>
      <c r="AP30" s="25"/>
    </row>
    <row r="31" spans="1:42" ht="96.75" customHeight="1">
      <c r="A31" s="24">
        <f t="shared" si="0"/>
        <v>30</v>
      </c>
      <c r="B31" s="25" t="s">
        <v>3432</v>
      </c>
      <c r="C31" s="25" t="s">
        <v>3433</v>
      </c>
      <c r="D31" s="25" t="s">
        <v>3434</v>
      </c>
      <c r="E31" s="40" t="s">
        <v>3435</v>
      </c>
      <c r="F31" s="35">
        <v>85853044775</v>
      </c>
      <c r="G31" s="27" t="s">
        <v>3193</v>
      </c>
      <c r="H31" s="25" t="s">
        <v>3433</v>
      </c>
      <c r="I31" s="25" t="s">
        <v>3433</v>
      </c>
      <c r="J31" s="25" t="s">
        <v>3436</v>
      </c>
      <c r="K31" s="27"/>
      <c r="L31" s="27"/>
      <c r="M31" s="27"/>
      <c r="N31" s="27" t="s">
        <v>102</v>
      </c>
      <c r="O31" s="25"/>
      <c r="P31" s="25" t="s">
        <v>3182</v>
      </c>
      <c r="Q31" s="25" t="s">
        <v>3195</v>
      </c>
      <c r="R31" s="25"/>
      <c r="S31" s="27">
        <v>2017</v>
      </c>
      <c r="T31" s="33" t="s">
        <v>3418</v>
      </c>
      <c r="U31" s="30" t="s">
        <v>3437</v>
      </c>
      <c r="V31" s="106" t="s">
        <v>3438</v>
      </c>
      <c r="W31" s="30" t="s">
        <v>3439</v>
      </c>
      <c r="X31" s="30"/>
      <c r="Y31" s="25"/>
      <c r="Z31" s="25"/>
      <c r="AA31" s="25" t="s">
        <v>63</v>
      </c>
      <c r="AB31" s="31"/>
      <c r="AC31" s="25"/>
      <c r="AD31" s="25"/>
      <c r="AE31" s="30"/>
      <c r="AF31" s="25" t="s">
        <v>3198</v>
      </c>
      <c r="AG31" s="25"/>
      <c r="AH31" s="31"/>
      <c r="AI31" s="31"/>
      <c r="AJ31" s="27">
        <v>4500</v>
      </c>
      <c r="AK31" s="34" t="s">
        <v>3440</v>
      </c>
      <c r="AL31" s="25"/>
      <c r="AM31" s="25"/>
      <c r="AN31" s="25"/>
      <c r="AO31" s="25"/>
      <c r="AP31" s="25"/>
    </row>
    <row r="32" spans="1:42" ht="93" customHeight="1">
      <c r="A32" s="24">
        <f t="shared" si="0"/>
        <v>31</v>
      </c>
      <c r="B32" s="25" t="s">
        <v>3441</v>
      </c>
      <c r="C32" s="25" t="s">
        <v>3442</v>
      </c>
      <c r="D32" s="26" t="s">
        <v>3443</v>
      </c>
      <c r="E32" s="40" t="s">
        <v>3444</v>
      </c>
      <c r="F32" s="35">
        <v>82131191933</v>
      </c>
      <c r="G32" s="27" t="s">
        <v>3180</v>
      </c>
      <c r="H32" s="25" t="s">
        <v>3442</v>
      </c>
      <c r="I32" s="25" t="s">
        <v>3442</v>
      </c>
      <c r="J32" s="25" t="s">
        <v>3445</v>
      </c>
      <c r="K32" s="27"/>
      <c r="L32" s="27"/>
      <c r="M32" s="27"/>
      <c r="N32" s="27" t="s">
        <v>102</v>
      </c>
      <c r="O32" s="25"/>
      <c r="P32" s="25" t="s">
        <v>3182</v>
      </c>
      <c r="Q32" s="25"/>
      <c r="R32" s="25"/>
      <c r="S32" s="27">
        <v>2018</v>
      </c>
      <c r="T32" s="33" t="s">
        <v>3203</v>
      </c>
      <c r="U32" s="30" t="s">
        <v>3446</v>
      </c>
      <c r="V32" s="106" t="s">
        <v>3447</v>
      </c>
      <c r="W32" s="30" t="s">
        <v>3448</v>
      </c>
      <c r="X32" s="30"/>
      <c r="Y32" s="25"/>
      <c r="Z32" s="25"/>
      <c r="AA32" s="25" t="s">
        <v>63</v>
      </c>
      <c r="AB32" s="31"/>
      <c r="AC32" s="25"/>
      <c r="AD32" s="25"/>
      <c r="AE32" s="30"/>
      <c r="AF32" s="25" t="s">
        <v>3186</v>
      </c>
      <c r="AG32" s="25"/>
      <c r="AH32" s="31"/>
      <c r="AI32" s="31"/>
      <c r="AJ32" s="27">
        <v>800</v>
      </c>
      <c r="AK32" s="34" t="s">
        <v>3449</v>
      </c>
      <c r="AL32" s="25"/>
      <c r="AM32" s="25"/>
      <c r="AN32" s="25"/>
      <c r="AO32" s="25"/>
      <c r="AP32" s="25"/>
    </row>
    <row r="33" spans="1:42" ht="106.5" customHeight="1">
      <c r="A33" s="24">
        <f t="shared" si="0"/>
        <v>32</v>
      </c>
      <c r="B33" s="25" t="s">
        <v>3450</v>
      </c>
      <c r="C33" s="25" t="s">
        <v>3451</v>
      </c>
      <c r="D33" s="25" t="s">
        <v>3452</v>
      </c>
      <c r="E33" s="27" t="s">
        <v>3453</v>
      </c>
      <c r="F33" s="35">
        <v>85231738441</v>
      </c>
      <c r="G33" s="27" t="s">
        <v>3180</v>
      </c>
      <c r="H33" s="25" t="s">
        <v>3451</v>
      </c>
      <c r="I33" s="25" t="s">
        <v>3451</v>
      </c>
      <c r="J33" s="25" t="s">
        <v>3454</v>
      </c>
      <c r="K33" s="27"/>
      <c r="L33" s="27"/>
      <c r="M33" s="27"/>
      <c r="N33" s="27" t="s">
        <v>102</v>
      </c>
      <c r="O33" s="25"/>
      <c r="P33" s="25" t="s">
        <v>3182</v>
      </c>
      <c r="Q33" s="25"/>
      <c r="R33" s="25"/>
      <c r="S33" s="27">
        <v>2018</v>
      </c>
      <c r="T33" s="33" t="s">
        <v>3248</v>
      </c>
      <c r="U33" s="30" t="s">
        <v>3455</v>
      </c>
      <c r="V33" s="106" t="s">
        <v>3456</v>
      </c>
      <c r="W33" s="30" t="s">
        <v>3457</v>
      </c>
      <c r="X33" s="30"/>
      <c r="Y33" s="25"/>
      <c r="Z33" s="25"/>
      <c r="AA33" s="25" t="s">
        <v>63</v>
      </c>
      <c r="AB33" s="31">
        <v>10000000</v>
      </c>
      <c r="AC33" s="25"/>
      <c r="AD33" s="25"/>
      <c r="AE33" s="30"/>
      <c r="AF33" s="25" t="s">
        <v>3198</v>
      </c>
      <c r="AG33" s="25"/>
      <c r="AH33" s="31"/>
      <c r="AI33" s="31"/>
      <c r="AJ33" s="27">
        <v>200</v>
      </c>
      <c r="AK33" s="25" t="s">
        <v>3458</v>
      </c>
      <c r="AL33" s="25"/>
      <c r="AM33" s="25"/>
      <c r="AN33" s="25"/>
      <c r="AO33" s="25"/>
      <c r="AP33" s="25"/>
    </row>
    <row r="34" spans="1:42" ht="104.25" customHeight="1">
      <c r="A34" s="24">
        <f t="shared" si="0"/>
        <v>33</v>
      </c>
      <c r="B34" s="25" t="s">
        <v>3459</v>
      </c>
      <c r="C34" s="25" t="s">
        <v>3460</v>
      </c>
      <c r="D34" s="25" t="s">
        <v>3461</v>
      </c>
      <c r="E34" s="40" t="s">
        <v>3462</v>
      </c>
      <c r="F34" s="35">
        <v>81230620075</v>
      </c>
      <c r="G34" s="27" t="s">
        <v>3180</v>
      </c>
      <c r="H34" s="25" t="s">
        <v>3460</v>
      </c>
      <c r="I34" s="25" t="s">
        <v>3460</v>
      </c>
      <c r="J34" s="25" t="s">
        <v>3463</v>
      </c>
      <c r="K34" s="27"/>
      <c r="L34" s="27"/>
      <c r="M34" s="27"/>
      <c r="N34" s="27" t="s">
        <v>102</v>
      </c>
      <c r="O34" s="25"/>
      <c r="P34" s="25" t="s">
        <v>3182</v>
      </c>
      <c r="Q34" s="25"/>
      <c r="R34" s="25"/>
      <c r="S34" s="27">
        <v>2018</v>
      </c>
      <c r="T34" s="33" t="s">
        <v>3203</v>
      </c>
      <c r="U34" s="30" t="s">
        <v>3464</v>
      </c>
      <c r="V34" s="106" t="s">
        <v>3465</v>
      </c>
      <c r="W34" s="30" t="s">
        <v>3466</v>
      </c>
      <c r="X34" s="30"/>
      <c r="Y34" s="25"/>
      <c r="Z34" s="25"/>
      <c r="AA34" s="25" t="s">
        <v>63</v>
      </c>
      <c r="AB34" s="31">
        <v>7500000</v>
      </c>
      <c r="AC34" s="25"/>
      <c r="AD34" s="25"/>
      <c r="AE34" s="30"/>
      <c r="AF34" s="25" t="s">
        <v>3198</v>
      </c>
      <c r="AG34" s="25"/>
      <c r="AH34" s="31"/>
      <c r="AI34" s="31"/>
      <c r="AJ34" s="27">
        <v>3500</v>
      </c>
      <c r="AK34" s="34" t="s">
        <v>3467</v>
      </c>
      <c r="AL34" s="25"/>
      <c r="AM34" s="25"/>
      <c r="AN34" s="25"/>
      <c r="AO34" s="25"/>
      <c r="AP34" s="25"/>
    </row>
    <row r="35" spans="1:42" ht="84" customHeight="1">
      <c r="A35" s="24">
        <f t="shared" si="0"/>
        <v>34</v>
      </c>
      <c r="B35" s="25" t="s">
        <v>3468</v>
      </c>
      <c r="C35" s="25" t="s">
        <v>3469</v>
      </c>
      <c r="D35" s="25" t="s">
        <v>3470</v>
      </c>
      <c r="E35" s="40" t="s">
        <v>3471</v>
      </c>
      <c r="F35" s="35">
        <v>81357959023</v>
      </c>
      <c r="G35" s="27" t="s">
        <v>3180</v>
      </c>
      <c r="H35" s="25" t="s">
        <v>3469</v>
      </c>
      <c r="I35" s="25" t="s">
        <v>3469</v>
      </c>
      <c r="J35" s="25" t="s">
        <v>3472</v>
      </c>
      <c r="K35" s="27"/>
      <c r="L35" s="27"/>
      <c r="M35" s="27"/>
      <c r="N35" s="27" t="s">
        <v>102</v>
      </c>
      <c r="O35" s="25"/>
      <c r="P35" s="25" t="s">
        <v>3182</v>
      </c>
      <c r="Q35" s="25"/>
      <c r="R35" s="25"/>
      <c r="S35" s="27">
        <v>2018</v>
      </c>
      <c r="T35" s="33" t="s">
        <v>3203</v>
      </c>
      <c r="U35" s="30" t="s">
        <v>3473</v>
      </c>
      <c r="V35" s="106" t="s">
        <v>3474</v>
      </c>
      <c r="W35" s="30" t="s">
        <v>3475</v>
      </c>
      <c r="X35" s="30"/>
      <c r="Y35" s="25"/>
      <c r="Z35" s="25"/>
      <c r="AA35" s="25" t="s">
        <v>63</v>
      </c>
      <c r="AB35" s="31">
        <v>10000000</v>
      </c>
      <c r="AC35" s="25"/>
      <c r="AD35" s="25"/>
      <c r="AE35" s="30"/>
      <c r="AF35" s="25" t="s">
        <v>3198</v>
      </c>
      <c r="AG35" s="25"/>
      <c r="AH35" s="31"/>
      <c r="AI35" s="31"/>
      <c r="AJ35" s="27">
        <v>1500</v>
      </c>
      <c r="AK35" s="34" t="s">
        <v>3476</v>
      </c>
      <c r="AL35" s="25"/>
      <c r="AM35" s="25"/>
      <c r="AN35" s="25"/>
      <c r="AO35" s="25"/>
      <c r="AP35" s="25"/>
    </row>
    <row r="36" spans="1:42" ht="108" customHeight="1">
      <c r="A36" s="24">
        <f t="shared" si="0"/>
        <v>35</v>
      </c>
      <c r="B36" s="25" t="s">
        <v>3477</v>
      </c>
      <c r="C36" s="25" t="s">
        <v>3478</v>
      </c>
      <c r="D36" s="25" t="s">
        <v>3479</v>
      </c>
      <c r="E36" s="40" t="s">
        <v>1744</v>
      </c>
      <c r="F36" s="35">
        <v>82131394619</v>
      </c>
      <c r="G36" s="27" t="s">
        <v>3180</v>
      </c>
      <c r="H36" s="27" t="s">
        <v>3480</v>
      </c>
      <c r="I36" s="25" t="s">
        <v>3478</v>
      </c>
      <c r="J36" s="25" t="s">
        <v>3481</v>
      </c>
      <c r="K36" s="27">
        <v>220207242547</v>
      </c>
      <c r="L36" s="27" t="s">
        <v>3482</v>
      </c>
      <c r="M36" s="27">
        <v>220207242547</v>
      </c>
      <c r="N36" s="27" t="s">
        <v>102</v>
      </c>
      <c r="O36" s="25"/>
      <c r="P36" s="25" t="s">
        <v>3182</v>
      </c>
      <c r="Q36" s="25"/>
      <c r="R36" s="25"/>
      <c r="S36" s="27">
        <v>2018</v>
      </c>
      <c r="T36" s="33" t="s">
        <v>3248</v>
      </c>
      <c r="U36" s="30" t="s">
        <v>3483</v>
      </c>
      <c r="V36" s="106" t="s">
        <v>3484</v>
      </c>
      <c r="W36" s="30" t="s">
        <v>3485</v>
      </c>
      <c r="X36" s="30"/>
      <c r="Y36" s="25"/>
      <c r="Z36" s="25"/>
      <c r="AA36" s="25" t="s">
        <v>63</v>
      </c>
      <c r="AB36" s="39">
        <v>10000000</v>
      </c>
      <c r="AC36" s="25"/>
      <c r="AD36" s="25"/>
      <c r="AE36" s="30"/>
      <c r="AF36" s="25" t="s">
        <v>3186</v>
      </c>
      <c r="AG36" s="25"/>
      <c r="AH36" s="39" t="s">
        <v>3486</v>
      </c>
      <c r="AI36" s="39" t="s">
        <v>3487</v>
      </c>
      <c r="AJ36" s="27">
        <v>750</v>
      </c>
      <c r="AK36" s="34" t="s">
        <v>3488</v>
      </c>
      <c r="AL36" s="25"/>
      <c r="AM36" s="25"/>
      <c r="AN36" s="27">
        <v>1</v>
      </c>
      <c r="AO36" s="27" t="s">
        <v>3489</v>
      </c>
      <c r="AP36" s="27" t="s">
        <v>3490</v>
      </c>
    </row>
    <row r="37" spans="1:42" ht="76.5" customHeight="1">
      <c r="A37" s="24">
        <f t="shared" si="0"/>
        <v>36</v>
      </c>
      <c r="B37" s="25" t="s">
        <v>3491</v>
      </c>
      <c r="C37" s="25" t="s">
        <v>3492</v>
      </c>
      <c r="D37" s="25" t="s">
        <v>3493</v>
      </c>
      <c r="E37" s="40" t="s">
        <v>3494</v>
      </c>
      <c r="F37" s="35">
        <v>87851018452</v>
      </c>
      <c r="G37" s="27" t="s">
        <v>3180</v>
      </c>
      <c r="H37" s="25" t="s">
        <v>3492</v>
      </c>
      <c r="I37" s="25" t="s">
        <v>3492</v>
      </c>
      <c r="J37" s="25" t="s">
        <v>3495</v>
      </c>
      <c r="K37" s="27"/>
      <c r="L37" s="27"/>
      <c r="M37" s="27"/>
      <c r="N37" s="27" t="s">
        <v>102</v>
      </c>
      <c r="O37" s="25"/>
      <c r="P37" s="25" t="s">
        <v>3182</v>
      </c>
      <c r="Q37" s="25"/>
      <c r="R37" s="25"/>
      <c r="S37" s="27">
        <v>2018</v>
      </c>
      <c r="T37" s="33" t="s">
        <v>3248</v>
      </c>
      <c r="U37" s="30" t="s">
        <v>3496</v>
      </c>
      <c r="V37" s="106" t="s">
        <v>3497</v>
      </c>
      <c r="W37" s="30" t="s">
        <v>3498</v>
      </c>
      <c r="X37" s="30"/>
      <c r="Y37" s="25"/>
      <c r="Z37" s="25"/>
      <c r="AA37" s="25" t="s">
        <v>63</v>
      </c>
      <c r="AB37" s="31">
        <v>10000000</v>
      </c>
      <c r="AC37" s="25"/>
      <c r="AD37" s="25"/>
      <c r="AE37" s="30"/>
      <c r="AF37" s="25" t="s">
        <v>3206</v>
      </c>
      <c r="AG37" s="25"/>
      <c r="AH37" s="31"/>
      <c r="AI37" s="31"/>
      <c r="AJ37" s="27">
        <v>500</v>
      </c>
      <c r="AK37" s="34" t="s">
        <v>3499</v>
      </c>
      <c r="AL37" s="25"/>
      <c r="AM37" s="25"/>
      <c r="AN37" s="25"/>
      <c r="AO37" s="25"/>
      <c r="AP37" s="25"/>
    </row>
    <row r="38" spans="1:42" ht="123" customHeight="1">
      <c r="A38" s="24">
        <f t="shared" si="0"/>
        <v>37</v>
      </c>
      <c r="B38" s="25" t="s">
        <v>3500</v>
      </c>
      <c r="C38" s="25" t="s">
        <v>3501</v>
      </c>
      <c r="D38" s="25" t="s">
        <v>3502</v>
      </c>
      <c r="E38" s="40" t="s">
        <v>1628</v>
      </c>
      <c r="F38" s="35">
        <v>81357455300</v>
      </c>
      <c r="G38" s="27" t="s">
        <v>3180</v>
      </c>
      <c r="H38" s="25" t="s">
        <v>3501</v>
      </c>
      <c r="I38" s="25" t="s">
        <v>3501</v>
      </c>
      <c r="J38" s="25" t="s">
        <v>3503</v>
      </c>
      <c r="K38" s="27"/>
      <c r="L38" s="27"/>
      <c r="M38" s="27"/>
      <c r="N38" s="27" t="s">
        <v>102</v>
      </c>
      <c r="O38" s="25"/>
      <c r="P38" s="25" t="s">
        <v>3182</v>
      </c>
      <c r="Q38" s="25"/>
      <c r="R38" s="25"/>
      <c r="S38" s="27">
        <v>2018</v>
      </c>
      <c r="T38" s="33" t="s">
        <v>3248</v>
      </c>
      <c r="U38" s="30" t="s">
        <v>3504</v>
      </c>
      <c r="V38" s="106" t="s">
        <v>3505</v>
      </c>
      <c r="W38" s="30" t="s">
        <v>3506</v>
      </c>
      <c r="X38" s="30"/>
      <c r="Y38" s="25"/>
      <c r="Z38" s="25"/>
      <c r="AA38" s="25" t="s">
        <v>63</v>
      </c>
      <c r="AB38" s="31"/>
      <c r="AC38" s="25"/>
      <c r="AD38" s="25"/>
      <c r="AE38" s="30"/>
      <c r="AF38" s="25" t="s">
        <v>3186</v>
      </c>
      <c r="AG38" s="25"/>
      <c r="AH38" s="31"/>
      <c r="AI38" s="31"/>
      <c r="AJ38" s="27">
        <v>85</v>
      </c>
      <c r="AK38" s="34" t="s">
        <v>3507</v>
      </c>
      <c r="AL38" s="25"/>
      <c r="AM38" s="25"/>
      <c r="AN38" s="25"/>
      <c r="AO38" s="25"/>
      <c r="AP38" s="25"/>
    </row>
    <row r="39" spans="1:42" ht="87.75" customHeight="1">
      <c r="A39" s="24">
        <f t="shared" si="0"/>
        <v>38</v>
      </c>
      <c r="B39" s="25" t="s">
        <v>3508</v>
      </c>
      <c r="C39" s="25" t="s">
        <v>3509</v>
      </c>
      <c r="D39" s="25" t="s">
        <v>3510</v>
      </c>
      <c r="E39" s="40" t="s">
        <v>3511</v>
      </c>
      <c r="F39" s="35">
        <v>81217267355</v>
      </c>
      <c r="G39" s="27" t="s">
        <v>3180</v>
      </c>
      <c r="H39" s="25" t="s">
        <v>3509</v>
      </c>
      <c r="I39" s="25" t="s">
        <v>3509</v>
      </c>
      <c r="J39" s="25" t="s">
        <v>3512</v>
      </c>
      <c r="K39" s="27"/>
      <c r="L39" s="27"/>
      <c r="M39" s="27"/>
      <c r="N39" s="27" t="s">
        <v>102</v>
      </c>
      <c r="O39" s="25"/>
      <c r="P39" s="25" t="s">
        <v>3182</v>
      </c>
      <c r="Q39" s="25"/>
      <c r="R39" s="25"/>
      <c r="S39" s="27">
        <v>2018</v>
      </c>
      <c r="T39" s="33" t="s">
        <v>3203</v>
      </c>
      <c r="U39" s="30" t="s">
        <v>3513</v>
      </c>
      <c r="V39" s="106" t="s">
        <v>3514</v>
      </c>
      <c r="W39" s="30" t="s">
        <v>3515</v>
      </c>
      <c r="X39" s="30"/>
      <c r="Y39" s="25"/>
      <c r="Z39" s="25"/>
      <c r="AA39" s="25" t="s">
        <v>63</v>
      </c>
      <c r="AB39" s="39">
        <v>50000000</v>
      </c>
      <c r="AC39" s="25"/>
      <c r="AD39" s="25"/>
      <c r="AE39" s="30"/>
      <c r="AF39" s="25" t="s">
        <v>3186</v>
      </c>
      <c r="AG39" s="25"/>
      <c r="AH39" s="31"/>
      <c r="AI39" s="31"/>
      <c r="AJ39" s="27">
        <v>35</v>
      </c>
      <c r="AK39" s="34" t="s">
        <v>3516</v>
      </c>
      <c r="AL39" s="25"/>
      <c r="AM39" s="25"/>
      <c r="AN39" s="25"/>
      <c r="AO39" s="25"/>
      <c r="AP39" s="25"/>
    </row>
    <row r="40" spans="1:42" ht="114" customHeight="1">
      <c r="A40" s="24">
        <f t="shared" si="0"/>
        <v>39</v>
      </c>
      <c r="B40" s="25" t="s">
        <v>3517</v>
      </c>
      <c r="C40" s="25" t="s">
        <v>3518</v>
      </c>
      <c r="D40" s="25" t="s">
        <v>3519</v>
      </c>
      <c r="E40" s="40" t="s">
        <v>3520</v>
      </c>
      <c r="F40" s="35">
        <v>81218599785</v>
      </c>
      <c r="G40" s="27" t="s">
        <v>3180</v>
      </c>
      <c r="H40" s="25" t="s">
        <v>3518</v>
      </c>
      <c r="I40" s="25" t="s">
        <v>3518</v>
      </c>
      <c r="J40" s="25" t="s">
        <v>3521</v>
      </c>
      <c r="K40" s="27"/>
      <c r="L40" s="27"/>
      <c r="M40" s="27"/>
      <c r="N40" s="27" t="s">
        <v>3195</v>
      </c>
      <c r="O40" s="25"/>
      <c r="P40" s="25" t="s">
        <v>3182</v>
      </c>
      <c r="Q40" s="25" t="s">
        <v>3195</v>
      </c>
      <c r="R40" s="25"/>
      <c r="S40" s="27">
        <v>2018</v>
      </c>
      <c r="T40" s="33" t="s">
        <v>3203</v>
      </c>
      <c r="U40" s="30" t="s">
        <v>3522</v>
      </c>
      <c r="V40" s="106" t="s">
        <v>3523</v>
      </c>
      <c r="W40" s="30" t="s">
        <v>3524</v>
      </c>
      <c r="X40" s="30"/>
      <c r="Y40" s="25"/>
      <c r="Z40" s="25"/>
      <c r="AA40" s="25" t="s">
        <v>63</v>
      </c>
      <c r="AB40" s="31"/>
      <c r="AC40" s="25"/>
      <c r="AD40" s="25"/>
      <c r="AE40" s="30"/>
      <c r="AF40" s="25" t="s">
        <v>3198</v>
      </c>
      <c r="AG40" s="25"/>
      <c r="AH40" s="31"/>
      <c r="AI40" s="31"/>
      <c r="AJ40" s="27">
        <v>1300</v>
      </c>
      <c r="AK40" s="25" t="s">
        <v>3525</v>
      </c>
      <c r="AL40" s="25"/>
      <c r="AM40" s="25"/>
      <c r="AN40" s="25"/>
      <c r="AO40" s="25"/>
      <c r="AP40" s="25"/>
    </row>
    <row r="41" spans="1:42" ht="90.75" customHeight="1">
      <c r="A41" s="24">
        <f t="shared" si="0"/>
        <v>40</v>
      </c>
      <c r="B41" s="26" t="s">
        <v>3526</v>
      </c>
      <c r="C41" s="25" t="s">
        <v>3527</v>
      </c>
      <c r="D41" s="25" t="s">
        <v>3528</v>
      </c>
      <c r="E41" s="40" t="s">
        <v>3529</v>
      </c>
      <c r="F41" s="35">
        <v>81931622153</v>
      </c>
      <c r="G41" s="27" t="s">
        <v>3193</v>
      </c>
      <c r="H41" s="25" t="s">
        <v>3527</v>
      </c>
      <c r="I41" s="25" t="s">
        <v>3527</v>
      </c>
      <c r="J41" s="25" t="s">
        <v>3530</v>
      </c>
      <c r="K41" s="27"/>
      <c r="L41" s="27"/>
      <c r="M41" s="27"/>
      <c r="N41" s="27" t="s">
        <v>102</v>
      </c>
      <c r="O41" s="25"/>
      <c r="P41" s="25" t="s">
        <v>3195</v>
      </c>
      <c r="Q41" s="25"/>
      <c r="R41" s="25"/>
      <c r="S41" s="27">
        <v>2018</v>
      </c>
      <c r="T41" s="33" t="s">
        <v>3248</v>
      </c>
      <c r="U41" s="30" t="s">
        <v>3531</v>
      </c>
      <c r="V41" s="106" t="s">
        <v>3532</v>
      </c>
      <c r="W41" s="30" t="s">
        <v>3533</v>
      </c>
      <c r="X41" s="30"/>
      <c r="Y41" s="25"/>
      <c r="Z41" s="25"/>
      <c r="AA41" s="25" t="s">
        <v>63</v>
      </c>
      <c r="AB41" s="31"/>
      <c r="AC41" s="25"/>
      <c r="AD41" s="25"/>
      <c r="AE41" s="30"/>
      <c r="AF41" s="25" t="s">
        <v>3534</v>
      </c>
      <c r="AG41" s="25"/>
      <c r="AH41" s="31"/>
      <c r="AI41" s="31"/>
      <c r="AJ41" s="27">
        <v>600</v>
      </c>
      <c r="AK41" s="34" t="s">
        <v>3535</v>
      </c>
      <c r="AL41" s="25"/>
      <c r="AM41" s="25"/>
      <c r="AN41" s="25"/>
      <c r="AO41" s="25"/>
      <c r="AP41" s="25"/>
    </row>
    <row r="42" spans="1:42" ht="129.75" customHeight="1">
      <c r="A42" s="24">
        <f t="shared" si="0"/>
        <v>41</v>
      </c>
      <c r="B42" s="25" t="s">
        <v>3536</v>
      </c>
      <c r="C42" s="25" t="s">
        <v>3537</v>
      </c>
      <c r="D42" s="25" t="s">
        <v>3538</v>
      </c>
      <c r="E42" s="27" t="s">
        <v>3539</v>
      </c>
      <c r="F42" s="35">
        <v>81231307425</v>
      </c>
      <c r="G42" s="27" t="s">
        <v>3180</v>
      </c>
      <c r="H42" s="25" t="s">
        <v>3537</v>
      </c>
      <c r="I42" s="25" t="s">
        <v>3537</v>
      </c>
      <c r="J42" s="25" t="s">
        <v>3540</v>
      </c>
      <c r="K42" s="27"/>
      <c r="L42" s="27"/>
      <c r="M42" s="27"/>
      <c r="N42" s="27" t="s">
        <v>102</v>
      </c>
      <c r="O42" s="25"/>
      <c r="P42" s="25" t="s">
        <v>3182</v>
      </c>
      <c r="Q42" s="25"/>
      <c r="R42" s="25"/>
      <c r="S42" s="27">
        <v>2018</v>
      </c>
      <c r="T42" s="33" t="s">
        <v>3203</v>
      </c>
      <c r="U42" s="30" t="s">
        <v>3541</v>
      </c>
      <c r="V42" s="106" t="s">
        <v>3542</v>
      </c>
      <c r="W42" s="30" t="s">
        <v>3543</v>
      </c>
      <c r="X42" s="30"/>
      <c r="Y42" s="25"/>
      <c r="Z42" s="25"/>
      <c r="AA42" s="25" t="s">
        <v>63</v>
      </c>
      <c r="AB42" s="31">
        <v>5000000</v>
      </c>
      <c r="AC42" s="25"/>
      <c r="AD42" s="25"/>
      <c r="AE42" s="30"/>
      <c r="AF42" s="25" t="s">
        <v>3198</v>
      </c>
      <c r="AG42" s="25"/>
      <c r="AH42" s="31"/>
      <c r="AI42" s="31"/>
      <c r="AJ42" s="27">
        <v>32000</v>
      </c>
      <c r="AK42" s="25" t="s">
        <v>3544</v>
      </c>
      <c r="AL42" s="25"/>
      <c r="AM42" s="25"/>
      <c r="AN42" s="25"/>
      <c r="AO42" s="25"/>
      <c r="AP42" s="25"/>
    </row>
    <row r="43" spans="1:42" ht="87" customHeight="1">
      <c r="A43" s="24">
        <f t="shared" si="0"/>
        <v>42</v>
      </c>
      <c r="B43" s="25" t="s">
        <v>3545</v>
      </c>
      <c r="C43" s="25" t="s">
        <v>3546</v>
      </c>
      <c r="D43" s="25" t="s">
        <v>3547</v>
      </c>
      <c r="E43" s="40" t="s">
        <v>430</v>
      </c>
      <c r="F43" s="35">
        <v>313539782</v>
      </c>
      <c r="G43" s="27" t="s">
        <v>3180</v>
      </c>
      <c r="H43" s="25" t="s">
        <v>3546</v>
      </c>
      <c r="I43" s="25" t="s">
        <v>3546</v>
      </c>
      <c r="J43" s="27" t="s">
        <v>434</v>
      </c>
      <c r="K43" s="27"/>
      <c r="L43" s="27"/>
      <c r="M43" s="27"/>
      <c r="N43" s="27" t="s">
        <v>102</v>
      </c>
      <c r="O43" s="25"/>
      <c r="P43" s="25" t="s">
        <v>3182</v>
      </c>
      <c r="Q43" s="25" t="s">
        <v>3195</v>
      </c>
      <c r="R43" s="25"/>
      <c r="S43" s="27">
        <v>2018</v>
      </c>
      <c r="T43" s="33" t="s">
        <v>3203</v>
      </c>
      <c r="U43" s="30" t="s">
        <v>3548</v>
      </c>
      <c r="V43" s="106" t="s">
        <v>3549</v>
      </c>
      <c r="W43" s="30" t="s">
        <v>3550</v>
      </c>
      <c r="X43" s="30"/>
      <c r="Y43" s="25"/>
      <c r="Z43" s="25"/>
      <c r="AA43" s="25" t="s">
        <v>63</v>
      </c>
      <c r="AB43" s="31"/>
      <c r="AC43" s="25"/>
      <c r="AD43" s="25"/>
      <c r="AE43" s="30"/>
      <c r="AF43" s="25" t="s">
        <v>3198</v>
      </c>
      <c r="AG43" s="25"/>
      <c r="AH43" s="31"/>
      <c r="AI43" s="31"/>
      <c r="AJ43" s="27">
        <v>13000</v>
      </c>
      <c r="AK43" s="25" t="s">
        <v>3551</v>
      </c>
      <c r="AL43" s="25"/>
      <c r="AM43" s="25"/>
      <c r="AN43" s="27">
        <v>2</v>
      </c>
      <c r="AO43" s="25"/>
      <c r="AP43" s="25"/>
    </row>
    <row r="44" spans="1:42" ht="97.5" customHeight="1">
      <c r="A44" s="24">
        <f t="shared" si="0"/>
        <v>43</v>
      </c>
      <c r="B44" s="25" t="s">
        <v>3552</v>
      </c>
      <c r="C44" s="25" t="s">
        <v>3553</v>
      </c>
      <c r="D44" s="25" t="s">
        <v>3554</v>
      </c>
      <c r="E44" s="27" t="s">
        <v>2001</v>
      </c>
      <c r="F44" s="35">
        <v>85731860606</v>
      </c>
      <c r="G44" s="27" t="s">
        <v>3180</v>
      </c>
      <c r="H44" s="25" t="s">
        <v>3553</v>
      </c>
      <c r="I44" s="25" t="s">
        <v>3553</v>
      </c>
      <c r="J44" s="25" t="s">
        <v>3555</v>
      </c>
      <c r="K44" s="27"/>
      <c r="L44" s="27"/>
      <c r="M44" s="27"/>
      <c r="N44" s="27" t="s">
        <v>102</v>
      </c>
      <c r="O44" s="25"/>
      <c r="P44" s="25" t="s">
        <v>3182</v>
      </c>
      <c r="Q44" s="25"/>
      <c r="R44" s="25"/>
      <c r="S44" s="27">
        <v>2018</v>
      </c>
      <c r="T44" s="33" t="s">
        <v>3248</v>
      </c>
      <c r="U44" s="30" t="s">
        <v>3556</v>
      </c>
      <c r="V44" s="106" t="s">
        <v>3557</v>
      </c>
      <c r="W44" s="30" t="s">
        <v>3558</v>
      </c>
      <c r="X44" s="30"/>
      <c r="Y44" s="25"/>
      <c r="Z44" s="25"/>
      <c r="AA44" s="25" t="s">
        <v>63</v>
      </c>
      <c r="AB44" s="31">
        <v>10000000</v>
      </c>
      <c r="AC44" s="25"/>
      <c r="AD44" s="25"/>
      <c r="AE44" s="30"/>
      <c r="AF44" s="25" t="s">
        <v>3206</v>
      </c>
      <c r="AG44" s="25"/>
      <c r="AH44" s="31"/>
      <c r="AI44" s="31"/>
      <c r="AJ44" s="27">
        <v>1500</v>
      </c>
      <c r="AK44" s="25" t="s">
        <v>3559</v>
      </c>
      <c r="AL44" s="25"/>
      <c r="AM44" s="25"/>
      <c r="AN44" s="25"/>
      <c r="AO44" s="25"/>
      <c r="AP44" s="25"/>
    </row>
    <row r="45" spans="1:42" ht="100.5" customHeight="1">
      <c r="A45" s="24">
        <f t="shared" si="0"/>
        <v>44</v>
      </c>
      <c r="B45" s="25" t="s">
        <v>3560</v>
      </c>
      <c r="C45" s="25" t="s">
        <v>3561</v>
      </c>
      <c r="D45" s="25" t="s">
        <v>3562</v>
      </c>
      <c r="E45" s="40" t="s">
        <v>3563</v>
      </c>
      <c r="F45" s="35">
        <v>87854495105</v>
      </c>
      <c r="G45" s="27" t="s">
        <v>3180</v>
      </c>
      <c r="H45" s="25" t="s">
        <v>3561</v>
      </c>
      <c r="I45" s="25" t="s">
        <v>3561</v>
      </c>
      <c r="J45" s="25" t="s">
        <v>3565</v>
      </c>
      <c r="K45" s="27"/>
      <c r="L45" s="27"/>
      <c r="M45" s="27"/>
      <c r="N45" s="27" t="s">
        <v>102</v>
      </c>
      <c r="O45" s="25"/>
      <c r="P45" s="25" t="s">
        <v>3182</v>
      </c>
      <c r="Q45" s="25" t="s">
        <v>3195</v>
      </c>
      <c r="R45" s="25"/>
      <c r="S45" s="27">
        <v>2018</v>
      </c>
      <c r="T45" s="33" t="s">
        <v>3203</v>
      </c>
      <c r="U45" s="30" t="s">
        <v>3566</v>
      </c>
      <c r="V45" s="106" t="s">
        <v>3567</v>
      </c>
      <c r="W45" s="30" t="s">
        <v>3568</v>
      </c>
      <c r="X45" s="30"/>
      <c r="Y45" s="25"/>
      <c r="Z45" s="25"/>
      <c r="AA45" s="25" t="s">
        <v>63</v>
      </c>
      <c r="AB45" s="31"/>
      <c r="AC45" s="25"/>
      <c r="AD45" s="25"/>
      <c r="AE45" s="30"/>
      <c r="AF45" s="25" t="s">
        <v>3198</v>
      </c>
      <c r="AG45" s="25"/>
      <c r="AH45" s="31"/>
      <c r="AI45" s="31"/>
      <c r="AJ45" s="27">
        <v>18000</v>
      </c>
      <c r="AK45" s="34" t="s">
        <v>3569</v>
      </c>
      <c r="AL45" s="25"/>
      <c r="AM45" s="25"/>
      <c r="AN45" s="25"/>
      <c r="AO45" s="25"/>
      <c r="AP45" s="25"/>
    </row>
    <row r="46" spans="1:42" ht="75.75" customHeight="1">
      <c r="A46" s="24">
        <f t="shared" si="0"/>
        <v>45</v>
      </c>
      <c r="B46" s="25" t="s">
        <v>3570</v>
      </c>
      <c r="C46" s="25" t="s">
        <v>3571</v>
      </c>
      <c r="D46" s="25" t="s">
        <v>3572</v>
      </c>
      <c r="E46" s="40" t="s">
        <v>3573</v>
      </c>
      <c r="F46" s="35">
        <v>81333000937</v>
      </c>
      <c r="G46" s="27" t="s">
        <v>3180</v>
      </c>
      <c r="H46" s="25" t="s">
        <v>3571</v>
      </c>
      <c r="I46" s="25" t="s">
        <v>3571</v>
      </c>
      <c r="J46" s="25" t="s">
        <v>3574</v>
      </c>
      <c r="K46" s="27"/>
      <c r="L46" s="27"/>
      <c r="M46" s="27"/>
      <c r="N46" s="27" t="s">
        <v>102</v>
      </c>
      <c r="O46" s="25"/>
      <c r="P46" s="25" t="s">
        <v>3182</v>
      </c>
      <c r="Q46" s="25" t="s">
        <v>3195</v>
      </c>
      <c r="R46" s="25"/>
      <c r="S46" s="27">
        <v>2018</v>
      </c>
      <c r="T46" s="33" t="s">
        <v>3248</v>
      </c>
      <c r="U46" s="30" t="s">
        <v>3575</v>
      </c>
      <c r="V46" s="106" t="s">
        <v>3576</v>
      </c>
      <c r="W46" s="30" t="s">
        <v>3577</v>
      </c>
      <c r="X46" s="30"/>
      <c r="Y46" s="25"/>
      <c r="Z46" s="25"/>
      <c r="AA46" s="25" t="s">
        <v>63</v>
      </c>
      <c r="AB46" s="31"/>
      <c r="AC46" s="25"/>
      <c r="AD46" s="25"/>
      <c r="AE46" s="30"/>
      <c r="AF46" s="25" t="s">
        <v>3198</v>
      </c>
      <c r="AG46" s="25"/>
      <c r="AH46" s="31"/>
      <c r="AI46" s="31"/>
      <c r="AJ46" s="27">
        <v>12000</v>
      </c>
      <c r="AK46" s="25" t="s">
        <v>3578</v>
      </c>
      <c r="AL46" s="25"/>
      <c r="AM46" s="25"/>
      <c r="AN46" s="25"/>
      <c r="AO46" s="25"/>
      <c r="AP46" s="25"/>
    </row>
    <row r="47" spans="1:42" ht="94.5" customHeight="1">
      <c r="A47" s="24">
        <f t="shared" si="0"/>
        <v>46</v>
      </c>
      <c r="B47" s="41" t="s">
        <v>3579</v>
      </c>
      <c r="C47" s="25" t="s">
        <v>3580</v>
      </c>
      <c r="D47" s="25" t="s">
        <v>3581</v>
      </c>
      <c r="E47" s="27" t="s">
        <v>3582</v>
      </c>
      <c r="F47" s="35">
        <v>85105114550</v>
      </c>
      <c r="G47" s="27" t="s">
        <v>3180</v>
      </c>
      <c r="H47" s="25" t="s">
        <v>3580</v>
      </c>
      <c r="I47" s="25" t="s">
        <v>3580</v>
      </c>
      <c r="J47" s="25" t="s">
        <v>3583</v>
      </c>
      <c r="K47" s="27"/>
      <c r="L47" s="27"/>
      <c r="M47" s="27"/>
      <c r="N47" s="27" t="s">
        <v>3195</v>
      </c>
      <c r="O47" s="25"/>
      <c r="P47" s="25" t="s">
        <v>3182</v>
      </c>
      <c r="Q47" s="25" t="s">
        <v>3195</v>
      </c>
      <c r="R47" s="25"/>
      <c r="S47" s="27">
        <v>2018</v>
      </c>
      <c r="T47" s="33" t="s">
        <v>3248</v>
      </c>
      <c r="U47" s="30" t="s">
        <v>3584</v>
      </c>
      <c r="V47" s="106" t="s">
        <v>3585</v>
      </c>
      <c r="W47" s="30" t="s">
        <v>3586</v>
      </c>
      <c r="X47" s="30"/>
      <c r="Y47" s="25"/>
      <c r="Z47" s="25"/>
      <c r="AA47" s="25" t="s">
        <v>63</v>
      </c>
      <c r="AB47" s="39">
        <v>10000000</v>
      </c>
      <c r="AC47" s="25"/>
      <c r="AD47" s="25"/>
      <c r="AE47" s="30"/>
      <c r="AF47" s="25" t="s">
        <v>3198</v>
      </c>
      <c r="AG47" s="25"/>
      <c r="AH47" s="31"/>
      <c r="AI47" s="31"/>
      <c r="AJ47" s="27">
        <v>1900</v>
      </c>
      <c r="AK47" s="25" t="s">
        <v>3587</v>
      </c>
      <c r="AL47" s="25"/>
      <c r="AM47" s="25"/>
      <c r="AN47" s="25"/>
      <c r="AO47" s="25"/>
      <c r="AP47" s="25"/>
    </row>
    <row r="48" spans="1:42" ht="99.75" customHeight="1">
      <c r="A48" s="24">
        <f t="shared" si="0"/>
        <v>47</v>
      </c>
      <c r="B48" s="25" t="s">
        <v>3588</v>
      </c>
      <c r="C48" s="25" t="s">
        <v>3589</v>
      </c>
      <c r="D48" s="25" t="s">
        <v>3590</v>
      </c>
      <c r="E48" s="40" t="s">
        <v>2447</v>
      </c>
      <c r="F48" s="35">
        <v>81233549188</v>
      </c>
      <c r="G48" s="27" t="s">
        <v>3180</v>
      </c>
      <c r="H48" s="25" t="s">
        <v>3589</v>
      </c>
      <c r="I48" s="25" t="s">
        <v>3589</v>
      </c>
      <c r="J48" s="25" t="s">
        <v>3591</v>
      </c>
      <c r="K48" s="27"/>
      <c r="L48" s="27"/>
      <c r="M48" s="27"/>
      <c r="N48" s="27" t="s">
        <v>102</v>
      </c>
      <c r="O48" s="25"/>
      <c r="P48" s="25" t="s">
        <v>3182</v>
      </c>
      <c r="Q48" s="25" t="s">
        <v>3195</v>
      </c>
      <c r="R48" s="25"/>
      <c r="S48" s="27">
        <v>2018</v>
      </c>
      <c r="T48" s="33" t="s">
        <v>3203</v>
      </c>
      <c r="U48" s="30" t="s">
        <v>3592</v>
      </c>
      <c r="V48" s="106" t="s">
        <v>3593</v>
      </c>
      <c r="W48" s="30" t="s">
        <v>3594</v>
      </c>
      <c r="X48" s="30"/>
      <c r="Y48" s="25"/>
      <c r="Z48" s="25"/>
      <c r="AA48" s="25" t="s">
        <v>63</v>
      </c>
      <c r="AB48" s="31">
        <v>25000000</v>
      </c>
      <c r="AC48" s="25"/>
      <c r="AD48" s="25"/>
      <c r="AE48" s="30"/>
      <c r="AF48" s="25" t="s">
        <v>3198</v>
      </c>
      <c r="AG48" s="25"/>
      <c r="AH48" s="31"/>
      <c r="AI48" s="31"/>
      <c r="AJ48" s="27">
        <v>5500</v>
      </c>
      <c r="AK48" s="25" t="s">
        <v>3595</v>
      </c>
      <c r="AL48" s="25"/>
      <c r="AM48" s="25"/>
      <c r="AN48" s="25"/>
      <c r="AO48" s="25"/>
      <c r="AP48" s="25"/>
    </row>
    <row r="49" spans="1:42" ht="104.25" customHeight="1">
      <c r="A49" s="24">
        <f t="shared" si="0"/>
        <v>48</v>
      </c>
      <c r="B49" s="25" t="s">
        <v>3596</v>
      </c>
      <c r="C49" s="25" t="s">
        <v>3597</v>
      </c>
      <c r="D49" s="25" t="s">
        <v>3598</v>
      </c>
      <c r="E49" s="40" t="s">
        <v>3599</v>
      </c>
      <c r="F49" s="35">
        <v>85733174797</v>
      </c>
      <c r="G49" s="27" t="s">
        <v>3180</v>
      </c>
      <c r="H49" s="25" t="s">
        <v>3597</v>
      </c>
      <c r="I49" s="25" t="s">
        <v>3597</v>
      </c>
      <c r="J49" s="25" t="s">
        <v>3600</v>
      </c>
      <c r="K49" s="27"/>
      <c r="L49" s="27" t="s">
        <v>3601</v>
      </c>
      <c r="M49" s="27"/>
      <c r="N49" s="27" t="s">
        <v>11392</v>
      </c>
      <c r="O49" s="25"/>
      <c r="P49" s="25" t="s">
        <v>3182</v>
      </c>
      <c r="Q49" s="25" t="s">
        <v>3195</v>
      </c>
      <c r="R49" s="25"/>
      <c r="S49" s="27">
        <v>2018</v>
      </c>
      <c r="T49" s="33" t="s">
        <v>3203</v>
      </c>
      <c r="U49" s="30" t="s">
        <v>3603</v>
      </c>
      <c r="V49" s="106" t="s">
        <v>3604</v>
      </c>
      <c r="W49" s="30" t="s">
        <v>3605</v>
      </c>
      <c r="X49" s="30"/>
      <c r="Y49" s="25"/>
      <c r="Z49" s="25"/>
      <c r="AA49" s="25" t="s">
        <v>63</v>
      </c>
      <c r="AB49" s="31"/>
      <c r="AC49" s="25"/>
      <c r="AD49" s="25"/>
      <c r="AE49" s="30"/>
      <c r="AF49" s="25" t="s">
        <v>3198</v>
      </c>
      <c r="AG49" s="25"/>
      <c r="AH49" s="39" t="s">
        <v>3606</v>
      </c>
      <c r="AI49" s="39" t="s">
        <v>3487</v>
      </c>
      <c r="AJ49" s="27">
        <v>3200</v>
      </c>
      <c r="AK49" s="25" t="s">
        <v>3607</v>
      </c>
      <c r="AL49" s="25"/>
      <c r="AM49" s="25"/>
      <c r="AN49" s="25"/>
      <c r="AO49" s="25"/>
      <c r="AP49" s="27" t="s">
        <v>3608</v>
      </c>
    </row>
    <row r="50" spans="1:42" ht="97.5" customHeight="1">
      <c r="A50" s="24">
        <f t="shared" si="0"/>
        <v>49</v>
      </c>
      <c r="B50" s="25" t="s">
        <v>3609</v>
      </c>
      <c r="C50" s="25" t="s">
        <v>3610</v>
      </c>
      <c r="D50" s="25" t="s">
        <v>3611</v>
      </c>
      <c r="E50" s="40" t="s">
        <v>3612</v>
      </c>
      <c r="F50" s="35">
        <v>8978812118</v>
      </c>
      <c r="G50" s="27" t="s">
        <v>3180</v>
      </c>
      <c r="H50" s="25" t="s">
        <v>3610</v>
      </c>
      <c r="I50" s="25" t="s">
        <v>3610</v>
      </c>
      <c r="J50" s="25" t="s">
        <v>3613</v>
      </c>
      <c r="K50" s="27"/>
      <c r="L50" s="27"/>
      <c r="M50" s="27"/>
      <c r="N50" s="27" t="s">
        <v>102</v>
      </c>
      <c r="O50" s="25"/>
      <c r="P50" s="25" t="s">
        <v>3182</v>
      </c>
      <c r="Q50" s="25" t="s">
        <v>3195</v>
      </c>
      <c r="R50" s="25"/>
      <c r="S50" s="27">
        <v>2018</v>
      </c>
      <c r="T50" s="33" t="s">
        <v>3203</v>
      </c>
      <c r="U50" s="30" t="s">
        <v>3614</v>
      </c>
      <c r="V50" s="106" t="s">
        <v>3615</v>
      </c>
      <c r="W50" s="30" t="s">
        <v>3616</v>
      </c>
      <c r="X50" s="30"/>
      <c r="Y50" s="25"/>
      <c r="Z50" s="25"/>
      <c r="AA50" s="25" t="s">
        <v>63</v>
      </c>
      <c r="AB50" s="31"/>
      <c r="AC50" s="25"/>
      <c r="AD50" s="25"/>
      <c r="AE50" s="30"/>
      <c r="AF50" s="25" t="s">
        <v>3186</v>
      </c>
      <c r="AG50" s="25"/>
      <c r="AH50" s="31"/>
      <c r="AI50" s="31"/>
      <c r="AJ50" s="27">
        <v>2200</v>
      </c>
      <c r="AK50" s="34" t="s">
        <v>3617</v>
      </c>
      <c r="AL50" s="25"/>
      <c r="AM50" s="25"/>
      <c r="AN50" s="25"/>
      <c r="AO50" s="25"/>
      <c r="AP50" s="25"/>
    </row>
    <row r="51" spans="1:42" ht="108" customHeight="1">
      <c r="A51" s="24">
        <f t="shared" si="0"/>
        <v>50</v>
      </c>
      <c r="B51" s="25" t="s">
        <v>3618</v>
      </c>
      <c r="C51" s="25" t="s">
        <v>3619</v>
      </c>
      <c r="D51" s="25" t="s">
        <v>3620</v>
      </c>
      <c r="E51" s="40" t="s">
        <v>3621</v>
      </c>
      <c r="F51" s="35">
        <v>81553004606</v>
      </c>
      <c r="G51" s="27" t="s">
        <v>3193</v>
      </c>
      <c r="H51" s="25" t="s">
        <v>3619</v>
      </c>
      <c r="I51" s="25" t="s">
        <v>3619</v>
      </c>
      <c r="J51" s="25" t="s">
        <v>3622</v>
      </c>
      <c r="K51" s="27"/>
      <c r="L51" s="27"/>
      <c r="M51" s="27"/>
      <c r="N51" s="27" t="s">
        <v>102</v>
      </c>
      <c r="O51" s="25"/>
      <c r="P51" s="25" t="s">
        <v>3182</v>
      </c>
      <c r="Q51" s="25" t="s">
        <v>3195</v>
      </c>
      <c r="R51" s="25"/>
      <c r="S51" s="27">
        <v>2018</v>
      </c>
      <c r="T51" s="33" t="s">
        <v>3203</v>
      </c>
      <c r="U51" s="30" t="s">
        <v>3623</v>
      </c>
      <c r="V51" s="106" t="s">
        <v>3624</v>
      </c>
      <c r="W51" s="30" t="s">
        <v>3625</v>
      </c>
      <c r="X51" s="30"/>
      <c r="Y51" s="25"/>
      <c r="Z51" s="25"/>
      <c r="AA51" s="25" t="s">
        <v>63</v>
      </c>
      <c r="AB51" s="31">
        <v>50000000</v>
      </c>
      <c r="AC51" s="25"/>
      <c r="AD51" s="25"/>
      <c r="AE51" s="30"/>
      <c r="AF51" s="25" t="s">
        <v>3198</v>
      </c>
      <c r="AG51" s="25"/>
      <c r="AH51" s="31"/>
      <c r="AI51" s="31"/>
      <c r="AJ51" s="25">
        <v>13000</v>
      </c>
      <c r="AK51" s="25" t="s">
        <v>3626</v>
      </c>
      <c r="AL51" s="25"/>
      <c r="AM51" s="25"/>
      <c r="AN51" s="25"/>
      <c r="AO51" s="25"/>
      <c r="AP51" s="25"/>
    </row>
    <row r="52" spans="1:42" ht="107.25" customHeight="1">
      <c r="A52" s="24">
        <f t="shared" si="0"/>
        <v>51</v>
      </c>
      <c r="B52" s="25" t="s">
        <v>3627</v>
      </c>
      <c r="C52" s="25" t="s">
        <v>3628</v>
      </c>
      <c r="D52" s="27" t="s">
        <v>3629</v>
      </c>
      <c r="E52" s="27" t="s">
        <v>3630</v>
      </c>
      <c r="F52" s="35">
        <v>81252099008</v>
      </c>
      <c r="G52" s="27" t="s">
        <v>3193</v>
      </c>
      <c r="H52" s="25" t="s">
        <v>3628</v>
      </c>
      <c r="I52" s="25" t="s">
        <v>3628</v>
      </c>
      <c r="J52" s="25" t="s">
        <v>3631</v>
      </c>
      <c r="K52" s="27"/>
      <c r="L52" s="27"/>
      <c r="M52" s="27"/>
      <c r="N52" s="27" t="s">
        <v>102</v>
      </c>
      <c r="O52" s="25"/>
      <c r="P52" s="25" t="s">
        <v>3182</v>
      </c>
      <c r="Q52" s="25"/>
      <c r="R52" s="25"/>
      <c r="S52" s="27">
        <v>2018</v>
      </c>
      <c r="T52" s="33" t="s">
        <v>3203</v>
      </c>
      <c r="U52" s="30" t="s">
        <v>3632</v>
      </c>
      <c r="V52" s="106" t="s">
        <v>3633</v>
      </c>
      <c r="W52" s="30" t="s">
        <v>3634</v>
      </c>
      <c r="X52" s="30"/>
      <c r="Y52" s="25"/>
      <c r="Z52" s="25"/>
      <c r="AA52" s="25" t="s">
        <v>63</v>
      </c>
      <c r="AB52" s="31">
        <v>37000000</v>
      </c>
      <c r="AC52" s="25"/>
      <c r="AD52" s="25"/>
      <c r="AE52" s="30"/>
      <c r="AF52" s="25" t="s">
        <v>3186</v>
      </c>
      <c r="AG52" s="25"/>
      <c r="AH52" s="31"/>
      <c r="AI52" s="31"/>
      <c r="AJ52" s="25">
        <v>2500</v>
      </c>
      <c r="AK52" s="25" t="s">
        <v>3607</v>
      </c>
      <c r="AL52" s="25"/>
      <c r="AM52" s="25"/>
      <c r="AN52" s="25"/>
      <c r="AO52" s="25"/>
      <c r="AP52" s="25"/>
    </row>
    <row r="53" spans="1:42" ht="89.25" customHeight="1">
      <c r="A53" s="24">
        <f t="shared" si="0"/>
        <v>52</v>
      </c>
      <c r="B53" s="25" t="s">
        <v>3635</v>
      </c>
      <c r="C53" s="25" t="s">
        <v>3636</v>
      </c>
      <c r="D53" s="25" t="s">
        <v>3637</v>
      </c>
      <c r="E53" s="40" t="s">
        <v>3638</v>
      </c>
      <c r="F53" s="35">
        <v>818378186</v>
      </c>
      <c r="G53" s="27" t="s">
        <v>3180</v>
      </c>
      <c r="H53" s="25" t="s">
        <v>3636</v>
      </c>
      <c r="I53" s="25" t="s">
        <v>3636</v>
      </c>
      <c r="J53" s="25" t="s">
        <v>3639</v>
      </c>
      <c r="K53" s="27"/>
      <c r="L53" s="27"/>
      <c r="M53" s="27"/>
      <c r="N53" s="27" t="s">
        <v>102</v>
      </c>
      <c r="O53" s="25"/>
      <c r="P53" s="25" t="s">
        <v>3182</v>
      </c>
      <c r="Q53" s="25"/>
      <c r="R53" s="25"/>
      <c r="S53" s="27">
        <v>2018</v>
      </c>
      <c r="T53" s="33" t="s">
        <v>3640</v>
      </c>
      <c r="U53" s="30" t="s">
        <v>3641</v>
      </c>
      <c r="V53" s="106" t="s">
        <v>3642</v>
      </c>
      <c r="W53" s="30" t="s">
        <v>3643</v>
      </c>
      <c r="X53" s="30"/>
      <c r="Y53" s="25"/>
      <c r="Z53" s="25"/>
      <c r="AA53" s="25" t="s">
        <v>63</v>
      </c>
      <c r="AB53" s="31"/>
      <c r="AC53" s="25"/>
      <c r="AD53" s="25"/>
      <c r="AE53" s="30"/>
      <c r="AF53" s="25" t="s">
        <v>3198</v>
      </c>
      <c r="AG53" s="25"/>
      <c r="AH53" s="31"/>
      <c r="AI53" s="31"/>
      <c r="AJ53" s="27">
        <v>6000</v>
      </c>
      <c r="AK53" s="34" t="s">
        <v>3644</v>
      </c>
      <c r="AL53" s="25"/>
      <c r="AM53" s="25"/>
      <c r="AN53" s="25"/>
      <c r="AO53" s="25"/>
      <c r="AP53" s="25"/>
    </row>
    <row r="54" spans="1:42" ht="99" customHeight="1">
      <c r="A54" s="24">
        <f t="shared" si="0"/>
        <v>53</v>
      </c>
      <c r="B54" s="25" t="s">
        <v>3645</v>
      </c>
      <c r="C54" s="25" t="s">
        <v>3646</v>
      </c>
      <c r="D54" s="25" t="s">
        <v>3647</v>
      </c>
      <c r="E54" s="40" t="s">
        <v>3648</v>
      </c>
      <c r="F54" s="35">
        <v>89661021769</v>
      </c>
      <c r="G54" s="27" t="s">
        <v>3180</v>
      </c>
      <c r="H54" s="25" t="s">
        <v>3646</v>
      </c>
      <c r="I54" s="25" t="s">
        <v>3646</v>
      </c>
      <c r="J54" s="25" t="s">
        <v>3649</v>
      </c>
      <c r="K54" s="27"/>
      <c r="L54" s="27"/>
      <c r="M54" s="27"/>
      <c r="N54" s="27" t="s">
        <v>102</v>
      </c>
      <c r="O54" s="25"/>
      <c r="P54" s="25" t="s">
        <v>3182</v>
      </c>
      <c r="Q54" s="25" t="s">
        <v>3195</v>
      </c>
      <c r="R54" s="25"/>
      <c r="S54" s="27">
        <v>2018</v>
      </c>
      <c r="T54" s="36" t="s">
        <v>3229</v>
      </c>
      <c r="U54" s="30" t="s">
        <v>3650</v>
      </c>
      <c r="V54" s="106" t="s">
        <v>3651</v>
      </c>
      <c r="W54" s="30" t="s">
        <v>3652</v>
      </c>
      <c r="X54" s="30"/>
      <c r="Y54" s="25"/>
      <c r="Z54" s="25"/>
      <c r="AA54" s="25" t="s">
        <v>63</v>
      </c>
      <c r="AB54" s="31"/>
      <c r="AC54" s="25"/>
      <c r="AD54" s="25"/>
      <c r="AE54" s="30"/>
      <c r="AF54" s="25" t="s">
        <v>3198</v>
      </c>
      <c r="AG54" s="25"/>
      <c r="AH54" s="31"/>
      <c r="AI54" s="31"/>
      <c r="AJ54" s="27">
        <v>15000</v>
      </c>
      <c r="AK54" s="34" t="s">
        <v>3653</v>
      </c>
      <c r="AL54" s="25"/>
      <c r="AM54" s="25"/>
      <c r="AN54" s="25"/>
      <c r="AO54" s="25"/>
      <c r="AP54" s="25"/>
    </row>
    <row r="55" spans="1:42" ht="114.75" customHeight="1">
      <c r="A55" s="24">
        <f t="shared" si="0"/>
        <v>54</v>
      </c>
      <c r="B55" s="25" t="s">
        <v>11456</v>
      </c>
      <c r="C55" s="25" t="s">
        <v>3655</v>
      </c>
      <c r="D55" s="25" t="s">
        <v>3656</v>
      </c>
      <c r="E55" s="40" t="s">
        <v>1604</v>
      </c>
      <c r="F55" s="35">
        <v>85107051007</v>
      </c>
      <c r="G55" s="27" t="s">
        <v>3180</v>
      </c>
      <c r="H55" s="25" t="s">
        <v>3655</v>
      </c>
      <c r="I55" s="25" t="s">
        <v>3655</v>
      </c>
      <c r="J55" s="25" t="s">
        <v>3657</v>
      </c>
      <c r="K55" s="27"/>
      <c r="L55" s="27"/>
      <c r="M55" s="27"/>
      <c r="N55" s="27" t="s">
        <v>102</v>
      </c>
      <c r="O55" s="25"/>
      <c r="P55" s="25" t="s">
        <v>3182</v>
      </c>
      <c r="Q55" s="25" t="s">
        <v>3195</v>
      </c>
      <c r="R55" s="25"/>
      <c r="S55" s="27">
        <v>2018</v>
      </c>
      <c r="T55" s="36" t="s">
        <v>3658</v>
      </c>
      <c r="U55" s="30" t="s">
        <v>3659</v>
      </c>
      <c r="V55" s="106" t="s">
        <v>3660</v>
      </c>
      <c r="W55" s="30" t="s">
        <v>3661</v>
      </c>
      <c r="X55" s="30"/>
      <c r="Y55" s="25"/>
      <c r="Z55" s="25"/>
      <c r="AA55" s="25" t="s">
        <v>63</v>
      </c>
      <c r="AB55" s="31"/>
      <c r="AC55" s="25"/>
      <c r="AD55" s="25"/>
      <c r="AE55" s="30"/>
      <c r="AF55" s="25" t="s">
        <v>3198</v>
      </c>
      <c r="AG55" s="25"/>
      <c r="AH55" s="31"/>
      <c r="AI55" s="31"/>
      <c r="AJ55" s="27">
        <v>20000</v>
      </c>
      <c r="AK55" s="25" t="s">
        <v>3662</v>
      </c>
      <c r="AL55" s="25"/>
      <c r="AM55" s="25"/>
      <c r="AN55" s="25"/>
      <c r="AO55" s="25"/>
      <c r="AP55" s="25"/>
    </row>
    <row r="56" spans="1:42" ht="82.5" customHeight="1">
      <c r="A56" s="24">
        <f t="shared" si="0"/>
        <v>55</v>
      </c>
      <c r="B56" s="25" t="s">
        <v>3663</v>
      </c>
      <c r="C56" s="25" t="s">
        <v>3664</v>
      </c>
      <c r="D56" s="25" t="s">
        <v>3665</v>
      </c>
      <c r="E56" s="40" t="s">
        <v>3666</v>
      </c>
      <c r="F56" s="35">
        <v>81331002003</v>
      </c>
      <c r="G56" s="27" t="s">
        <v>3180</v>
      </c>
      <c r="H56" s="25" t="s">
        <v>3664</v>
      </c>
      <c r="I56" s="25" t="s">
        <v>3664</v>
      </c>
      <c r="J56" s="25" t="s">
        <v>3667</v>
      </c>
      <c r="K56" s="27"/>
      <c r="L56" s="27"/>
      <c r="M56" s="27"/>
      <c r="N56" s="27" t="s">
        <v>102</v>
      </c>
      <c r="O56" s="25"/>
      <c r="P56" s="25" t="s">
        <v>3182</v>
      </c>
      <c r="Q56" s="25" t="s">
        <v>3195</v>
      </c>
      <c r="R56" s="25"/>
      <c r="S56" s="27">
        <v>2018</v>
      </c>
      <c r="T56" s="36" t="s">
        <v>3658</v>
      </c>
      <c r="U56" s="30" t="s">
        <v>3668</v>
      </c>
      <c r="V56" s="106" t="s">
        <v>3669</v>
      </c>
      <c r="W56" s="30" t="s">
        <v>3670</v>
      </c>
      <c r="X56" s="30"/>
      <c r="Y56" s="25"/>
      <c r="Z56" s="25"/>
      <c r="AA56" s="25" t="s">
        <v>63</v>
      </c>
      <c r="AB56" s="31"/>
      <c r="AC56" s="25"/>
      <c r="AD56" s="25"/>
      <c r="AE56" s="30"/>
      <c r="AF56" s="25" t="s">
        <v>3198</v>
      </c>
      <c r="AG56" s="25"/>
      <c r="AH56" s="31"/>
      <c r="AI56" s="31"/>
      <c r="AJ56" s="27">
        <v>5500</v>
      </c>
      <c r="AK56" s="34" t="s">
        <v>3671</v>
      </c>
      <c r="AL56" s="25"/>
      <c r="AM56" s="25"/>
      <c r="AN56" s="25"/>
      <c r="AO56" s="25"/>
      <c r="AP56" s="25"/>
    </row>
    <row r="57" spans="1:42" ht="81" customHeight="1">
      <c r="A57" s="24">
        <f t="shared" si="0"/>
        <v>56</v>
      </c>
      <c r="B57" s="25" t="s">
        <v>3672</v>
      </c>
      <c r="C57" s="27" t="s">
        <v>580</v>
      </c>
      <c r="D57" s="25" t="s">
        <v>3673</v>
      </c>
      <c r="E57" s="27" t="s">
        <v>579</v>
      </c>
      <c r="F57" s="35">
        <v>82231110665</v>
      </c>
      <c r="G57" s="27" t="s">
        <v>3180</v>
      </c>
      <c r="H57" s="27" t="s">
        <v>580</v>
      </c>
      <c r="I57" s="27" t="s">
        <v>580</v>
      </c>
      <c r="J57" s="25" t="s">
        <v>3674</v>
      </c>
      <c r="K57" s="27"/>
      <c r="L57" s="27" t="s">
        <v>585</v>
      </c>
      <c r="M57" s="27"/>
      <c r="N57" s="27" t="s">
        <v>102</v>
      </c>
      <c r="O57" s="25"/>
      <c r="P57" s="25" t="s">
        <v>3182</v>
      </c>
      <c r="Q57" s="27" t="s">
        <v>48</v>
      </c>
      <c r="R57" s="25"/>
      <c r="S57" s="27">
        <v>2018</v>
      </c>
      <c r="T57" s="36" t="s">
        <v>3658</v>
      </c>
      <c r="U57" s="30" t="s">
        <v>3675</v>
      </c>
      <c r="V57" s="106" t="s">
        <v>3676</v>
      </c>
      <c r="W57" s="30" t="s">
        <v>3677</v>
      </c>
      <c r="X57" s="30"/>
      <c r="Y57" s="25"/>
      <c r="Z57" s="25"/>
      <c r="AA57" s="37" t="s">
        <v>1814</v>
      </c>
      <c r="AB57" s="39" t="s">
        <v>33</v>
      </c>
      <c r="AC57" s="37" t="s">
        <v>3128</v>
      </c>
      <c r="AD57" s="37"/>
      <c r="AE57" s="30"/>
      <c r="AF57" s="37" t="s">
        <v>35</v>
      </c>
      <c r="AG57" s="25"/>
      <c r="AH57" s="31"/>
      <c r="AI57" s="31"/>
      <c r="AJ57" s="27" t="s">
        <v>588</v>
      </c>
      <c r="AK57" s="37" t="s">
        <v>105</v>
      </c>
      <c r="AL57" s="25"/>
      <c r="AM57" s="25"/>
      <c r="AN57" s="37">
        <v>2</v>
      </c>
      <c r="AO57" s="25"/>
      <c r="AP57" s="25"/>
    </row>
    <row r="58" spans="1:42" ht="81" customHeight="1">
      <c r="A58" s="24">
        <f t="shared" si="0"/>
        <v>57</v>
      </c>
      <c r="B58" s="25" t="s">
        <v>3678</v>
      </c>
      <c r="C58" s="25" t="s">
        <v>3679</v>
      </c>
      <c r="D58" s="25" t="s">
        <v>3680</v>
      </c>
      <c r="E58" s="40" t="s">
        <v>3681</v>
      </c>
      <c r="F58" s="35">
        <v>81335067337</v>
      </c>
      <c r="G58" s="27" t="s">
        <v>3180</v>
      </c>
      <c r="H58" s="25" t="s">
        <v>3679</v>
      </c>
      <c r="I58" s="25" t="s">
        <v>3679</v>
      </c>
      <c r="J58" s="25" t="s">
        <v>3682</v>
      </c>
      <c r="K58" s="27"/>
      <c r="L58" s="27"/>
      <c r="M58" s="27"/>
      <c r="N58" s="27" t="s">
        <v>102</v>
      </c>
      <c r="O58" s="25"/>
      <c r="P58" s="25" t="s">
        <v>3182</v>
      </c>
      <c r="Q58" s="25"/>
      <c r="R58" s="25"/>
      <c r="S58" s="27">
        <v>2018</v>
      </c>
      <c r="T58" s="36" t="s">
        <v>3658</v>
      </c>
      <c r="U58" s="30" t="s">
        <v>3683</v>
      </c>
      <c r="V58" s="106" t="s">
        <v>3684</v>
      </c>
      <c r="W58" s="30" t="s">
        <v>3685</v>
      </c>
      <c r="X58" s="30"/>
      <c r="Y58" s="25"/>
      <c r="Z58" s="25"/>
      <c r="AA58" s="25" t="s">
        <v>63</v>
      </c>
      <c r="AB58" s="31"/>
      <c r="AC58" s="25"/>
      <c r="AD58" s="25"/>
      <c r="AE58" s="30"/>
      <c r="AF58" s="25" t="s">
        <v>3206</v>
      </c>
      <c r="AG58" s="25"/>
      <c r="AH58" s="31"/>
      <c r="AI58" s="31"/>
      <c r="AJ58" s="27">
        <v>750</v>
      </c>
      <c r="AK58" s="25" t="s">
        <v>3686</v>
      </c>
      <c r="AL58" s="25"/>
      <c r="AM58" s="25"/>
      <c r="AN58" s="25"/>
      <c r="AO58" s="25"/>
      <c r="AP58" s="25"/>
    </row>
    <row r="59" spans="1:42" ht="73.5" customHeight="1">
      <c r="A59" s="24">
        <f t="shared" si="0"/>
        <v>58</v>
      </c>
      <c r="B59" s="25" t="s">
        <v>3687</v>
      </c>
      <c r="C59" s="25" t="s">
        <v>3688</v>
      </c>
      <c r="D59" s="25" t="s">
        <v>3415</v>
      </c>
      <c r="E59" s="40" t="s">
        <v>3689</v>
      </c>
      <c r="F59" s="35">
        <v>85785441151</v>
      </c>
      <c r="G59" s="27" t="s">
        <v>3180</v>
      </c>
      <c r="H59" s="25" t="s">
        <v>3688</v>
      </c>
      <c r="I59" s="25" t="s">
        <v>3688</v>
      </c>
      <c r="J59" s="25" t="s">
        <v>3690</v>
      </c>
      <c r="K59" s="27"/>
      <c r="L59" s="27"/>
      <c r="M59" s="27"/>
      <c r="N59" s="27" t="s">
        <v>102</v>
      </c>
      <c r="O59" s="25"/>
      <c r="P59" s="25" t="s">
        <v>3182</v>
      </c>
      <c r="Q59" s="25"/>
      <c r="R59" s="25"/>
      <c r="S59" s="27">
        <v>2018</v>
      </c>
      <c r="T59" s="36" t="s">
        <v>3658</v>
      </c>
      <c r="U59" s="30" t="s">
        <v>3691</v>
      </c>
      <c r="V59" s="106" t="s">
        <v>3692</v>
      </c>
      <c r="W59" s="30" t="s">
        <v>3693</v>
      </c>
      <c r="X59" s="30"/>
      <c r="Y59" s="25"/>
      <c r="Z59" s="25"/>
      <c r="AA59" s="25" t="s">
        <v>63</v>
      </c>
      <c r="AB59" s="31"/>
      <c r="AC59" s="25"/>
      <c r="AD59" s="25"/>
      <c r="AE59" s="30"/>
      <c r="AF59" s="25" t="s">
        <v>3206</v>
      </c>
      <c r="AG59" s="25"/>
      <c r="AH59" s="31"/>
      <c r="AI59" s="31"/>
      <c r="AJ59" s="27">
        <v>1100</v>
      </c>
      <c r="AK59" s="34" t="s">
        <v>3694</v>
      </c>
      <c r="AL59" s="25"/>
      <c r="AM59" s="25"/>
      <c r="AN59" s="25"/>
      <c r="AO59" s="25"/>
      <c r="AP59" s="25"/>
    </row>
    <row r="60" spans="1:42" ht="79.5" customHeight="1">
      <c r="A60" s="24">
        <f t="shared" si="0"/>
        <v>59</v>
      </c>
      <c r="B60" s="25" t="s">
        <v>3695</v>
      </c>
      <c r="C60" s="25" t="s">
        <v>3696</v>
      </c>
      <c r="D60" s="25" t="s">
        <v>3697</v>
      </c>
      <c r="E60" s="27" t="s">
        <v>1041</v>
      </c>
      <c r="F60" s="35">
        <v>87854670060</v>
      </c>
      <c r="G60" s="27" t="s">
        <v>3180</v>
      </c>
      <c r="H60" s="25" t="s">
        <v>3696</v>
      </c>
      <c r="I60" s="25" t="s">
        <v>3696</v>
      </c>
      <c r="J60" s="25" t="s">
        <v>1045</v>
      </c>
      <c r="K60" s="27"/>
      <c r="L60" s="27"/>
      <c r="M60" s="27"/>
      <c r="N60" s="27" t="s">
        <v>102</v>
      </c>
      <c r="O60" s="25"/>
      <c r="P60" s="25" t="s">
        <v>3182</v>
      </c>
      <c r="Q60" s="25" t="s">
        <v>3195</v>
      </c>
      <c r="R60" s="25"/>
      <c r="S60" s="27">
        <v>2018</v>
      </c>
      <c r="T60" s="36" t="s">
        <v>3658</v>
      </c>
      <c r="U60" s="30" t="s">
        <v>3698</v>
      </c>
      <c r="V60" s="106" t="s">
        <v>3699</v>
      </c>
      <c r="W60" s="30" t="s">
        <v>3700</v>
      </c>
      <c r="X60" s="30"/>
      <c r="Y60" s="25"/>
      <c r="Z60" s="25"/>
      <c r="AA60" s="25" t="s">
        <v>63</v>
      </c>
      <c r="AB60" s="31"/>
      <c r="AC60" s="25"/>
      <c r="AD60" s="25"/>
      <c r="AE60" s="30"/>
      <c r="AF60" s="25" t="s">
        <v>3198</v>
      </c>
      <c r="AG60" s="25"/>
      <c r="AH60" s="31"/>
      <c r="AI60" s="31"/>
      <c r="AJ60" s="27">
        <v>9800</v>
      </c>
      <c r="AK60" s="25" t="s">
        <v>3701</v>
      </c>
      <c r="AL60" s="25"/>
      <c r="AM60" s="25"/>
      <c r="AN60" s="25"/>
      <c r="AO60" s="25"/>
      <c r="AP60" s="25"/>
    </row>
    <row r="61" spans="1:42" ht="80.25" customHeight="1">
      <c r="A61" s="24">
        <f t="shared" si="0"/>
        <v>60</v>
      </c>
      <c r="B61" s="25" t="s">
        <v>3702</v>
      </c>
      <c r="C61" s="25" t="s">
        <v>3703</v>
      </c>
      <c r="D61" s="25" t="s">
        <v>3704</v>
      </c>
      <c r="E61" s="40" t="s">
        <v>1179</v>
      </c>
      <c r="F61" s="35">
        <v>81931635131</v>
      </c>
      <c r="G61" s="27" t="s">
        <v>3180</v>
      </c>
      <c r="H61" s="25" t="s">
        <v>3703</v>
      </c>
      <c r="I61" s="25" t="s">
        <v>3703</v>
      </c>
      <c r="J61" s="25" t="s">
        <v>1184</v>
      </c>
      <c r="K61" s="27"/>
      <c r="L61" s="27"/>
      <c r="M61" s="27"/>
      <c r="N61" s="27" t="s">
        <v>102</v>
      </c>
      <c r="O61" s="25"/>
      <c r="P61" s="25" t="s">
        <v>3182</v>
      </c>
      <c r="Q61" s="25"/>
      <c r="R61" s="25"/>
      <c r="S61" s="27">
        <v>2018</v>
      </c>
      <c r="T61" s="36" t="s">
        <v>3658</v>
      </c>
      <c r="U61" s="30" t="s">
        <v>3705</v>
      </c>
      <c r="V61" s="106" t="s">
        <v>3706</v>
      </c>
      <c r="W61" s="30" t="s">
        <v>3707</v>
      </c>
      <c r="X61" s="30"/>
      <c r="Y61" s="25"/>
      <c r="Z61" s="25"/>
      <c r="AA61" s="25" t="s">
        <v>63</v>
      </c>
      <c r="AB61" s="31"/>
      <c r="AC61" s="25"/>
      <c r="AD61" s="25"/>
      <c r="AE61" s="30"/>
      <c r="AF61" s="25" t="s">
        <v>3206</v>
      </c>
      <c r="AG61" s="25"/>
      <c r="AH61" s="31"/>
      <c r="AI61" s="31"/>
      <c r="AJ61" s="27">
        <v>240000</v>
      </c>
      <c r="AK61" s="34" t="s">
        <v>3708</v>
      </c>
      <c r="AL61" s="25"/>
      <c r="AM61" s="25"/>
      <c r="AN61" s="25"/>
      <c r="AO61" s="25"/>
      <c r="AP61" s="25"/>
    </row>
    <row r="62" spans="1:42" ht="105.75" customHeight="1">
      <c r="A62" s="24">
        <f t="shared" si="0"/>
        <v>61</v>
      </c>
      <c r="B62" s="25" t="s">
        <v>3709</v>
      </c>
      <c r="C62" s="25" t="s">
        <v>3710</v>
      </c>
      <c r="D62" s="25" t="s">
        <v>3711</v>
      </c>
      <c r="E62" s="40" t="s">
        <v>3712</v>
      </c>
      <c r="F62" s="35">
        <v>81615058918</v>
      </c>
      <c r="G62" s="27" t="s">
        <v>3180</v>
      </c>
      <c r="H62" s="25" t="s">
        <v>3710</v>
      </c>
      <c r="I62" s="25" t="s">
        <v>3710</v>
      </c>
      <c r="J62" s="25" t="s">
        <v>3713</v>
      </c>
      <c r="K62" s="27"/>
      <c r="L62" s="27"/>
      <c r="M62" s="27"/>
      <c r="N62" s="27" t="s">
        <v>102</v>
      </c>
      <c r="O62" s="25"/>
      <c r="P62" s="25" t="s">
        <v>3182</v>
      </c>
      <c r="Q62" s="25"/>
      <c r="R62" s="25"/>
      <c r="S62" s="27">
        <v>2018</v>
      </c>
      <c r="T62" s="36" t="s">
        <v>3714</v>
      </c>
      <c r="U62" s="30" t="s">
        <v>3715</v>
      </c>
      <c r="V62" s="106" t="s">
        <v>3716</v>
      </c>
      <c r="W62" s="30" t="s">
        <v>3717</v>
      </c>
      <c r="X62" s="30"/>
      <c r="Y62" s="25"/>
      <c r="Z62" s="25"/>
      <c r="AA62" s="25" t="s">
        <v>63</v>
      </c>
      <c r="AB62" s="31"/>
      <c r="AC62" s="25"/>
      <c r="AD62" s="25"/>
      <c r="AE62" s="30"/>
      <c r="AF62" s="25" t="s">
        <v>3718</v>
      </c>
      <c r="AG62" s="25"/>
      <c r="AH62" s="31"/>
      <c r="AI62" s="31"/>
      <c r="AJ62" s="27">
        <v>17000</v>
      </c>
      <c r="AK62" s="25" t="s">
        <v>3719</v>
      </c>
      <c r="AL62" s="25"/>
      <c r="AM62" s="25"/>
      <c r="AN62" s="25"/>
      <c r="AO62" s="25"/>
      <c r="AP62" s="25"/>
    </row>
    <row r="63" spans="1:42" ht="78" customHeight="1">
      <c r="A63" s="24">
        <f t="shared" si="0"/>
        <v>62</v>
      </c>
      <c r="B63" s="25" t="s">
        <v>3720</v>
      </c>
      <c r="C63" s="25" t="s">
        <v>3721</v>
      </c>
      <c r="D63" s="25" t="s">
        <v>3722</v>
      </c>
      <c r="E63" s="40" t="s">
        <v>3723</v>
      </c>
      <c r="F63" s="35">
        <v>85852864055</v>
      </c>
      <c r="G63" s="27" t="s">
        <v>3180</v>
      </c>
      <c r="H63" s="25" t="s">
        <v>3721</v>
      </c>
      <c r="I63" s="25" t="s">
        <v>3721</v>
      </c>
      <c r="J63" s="25" t="s">
        <v>3724</v>
      </c>
      <c r="K63" s="27"/>
      <c r="L63" s="27"/>
      <c r="M63" s="27"/>
      <c r="N63" s="27" t="s">
        <v>102</v>
      </c>
      <c r="O63" s="25"/>
      <c r="P63" s="25" t="s">
        <v>3182</v>
      </c>
      <c r="Q63" s="25" t="s">
        <v>3195</v>
      </c>
      <c r="R63" s="25"/>
      <c r="S63" s="27">
        <v>2018</v>
      </c>
      <c r="T63" s="36" t="s">
        <v>3658</v>
      </c>
      <c r="U63" s="30" t="s">
        <v>3725</v>
      </c>
      <c r="V63" s="106" t="s">
        <v>3726</v>
      </c>
      <c r="W63" s="30" t="s">
        <v>3727</v>
      </c>
      <c r="X63" s="30"/>
      <c r="Y63" s="25"/>
      <c r="Z63" s="25"/>
      <c r="AA63" s="25" t="s">
        <v>63</v>
      </c>
      <c r="AB63" s="31"/>
      <c r="AC63" s="25"/>
      <c r="AD63" s="25"/>
      <c r="AE63" s="30"/>
      <c r="AF63" s="25" t="s">
        <v>3198</v>
      </c>
      <c r="AG63" s="25"/>
      <c r="AH63" s="31"/>
      <c r="AI63" s="31"/>
      <c r="AJ63" s="27">
        <v>3200</v>
      </c>
      <c r="AK63" s="25" t="s">
        <v>3728</v>
      </c>
      <c r="AL63" s="25"/>
      <c r="AM63" s="25"/>
      <c r="AN63" s="25"/>
      <c r="AO63" s="25"/>
      <c r="AP63" s="25"/>
    </row>
    <row r="64" spans="1:42" ht="89.25" customHeight="1">
      <c r="A64" s="24">
        <f t="shared" si="0"/>
        <v>63</v>
      </c>
      <c r="B64" s="25" t="s">
        <v>3729</v>
      </c>
      <c r="C64" s="25" t="s">
        <v>3730</v>
      </c>
      <c r="D64" s="25" t="s">
        <v>3731</v>
      </c>
      <c r="E64" s="40" t="s">
        <v>3732</v>
      </c>
      <c r="F64" s="35">
        <v>81330659605</v>
      </c>
      <c r="G64" s="27" t="s">
        <v>3180</v>
      </c>
      <c r="H64" s="25" t="s">
        <v>3730</v>
      </c>
      <c r="I64" s="25" t="s">
        <v>3730</v>
      </c>
      <c r="J64" s="25" t="s">
        <v>3733</v>
      </c>
      <c r="K64" s="27"/>
      <c r="L64" s="27"/>
      <c r="M64" s="27"/>
      <c r="N64" s="27" t="s">
        <v>102</v>
      </c>
      <c r="O64" s="25"/>
      <c r="P64" s="25" t="s">
        <v>3182</v>
      </c>
      <c r="Q64" s="25"/>
      <c r="R64" s="25"/>
      <c r="S64" s="27">
        <v>2018</v>
      </c>
      <c r="T64" s="36" t="s">
        <v>3658</v>
      </c>
      <c r="U64" s="30" t="s">
        <v>3734</v>
      </c>
      <c r="V64" s="106" t="s">
        <v>3735</v>
      </c>
      <c r="W64" s="30" t="s">
        <v>3736</v>
      </c>
      <c r="X64" s="30"/>
      <c r="Y64" s="25"/>
      <c r="Z64" s="25"/>
      <c r="AA64" s="25" t="s">
        <v>63</v>
      </c>
      <c r="AB64" s="31"/>
      <c r="AC64" s="25"/>
      <c r="AD64" s="25"/>
      <c r="AE64" s="30"/>
      <c r="AF64" s="25" t="s">
        <v>3206</v>
      </c>
      <c r="AG64" s="25"/>
      <c r="AH64" s="31"/>
      <c r="AI64" s="31"/>
      <c r="AJ64" s="27">
        <v>2700</v>
      </c>
      <c r="AK64" s="34" t="s">
        <v>3737</v>
      </c>
      <c r="AL64" s="25"/>
      <c r="AM64" s="25"/>
      <c r="AN64" s="25"/>
      <c r="AO64" s="25"/>
      <c r="AP64" s="25"/>
    </row>
    <row r="65" spans="1:42" ht="76.5" customHeight="1">
      <c r="A65" s="24">
        <f t="shared" si="0"/>
        <v>64</v>
      </c>
      <c r="B65" s="25" t="s">
        <v>3738</v>
      </c>
      <c r="C65" s="25" t="s">
        <v>3739</v>
      </c>
      <c r="D65" s="25" t="s">
        <v>3740</v>
      </c>
      <c r="E65" s="40" t="s">
        <v>3741</v>
      </c>
      <c r="F65" s="35">
        <v>82245436455</v>
      </c>
      <c r="G65" s="27" t="s">
        <v>3180</v>
      </c>
      <c r="H65" s="25" t="s">
        <v>3739</v>
      </c>
      <c r="I65" s="25" t="s">
        <v>3739</v>
      </c>
      <c r="J65" s="25" t="s">
        <v>1064</v>
      </c>
      <c r="K65" s="27"/>
      <c r="L65" s="27"/>
      <c r="M65" s="27"/>
      <c r="N65" s="27" t="s">
        <v>102</v>
      </c>
      <c r="O65" s="25"/>
      <c r="P65" s="25" t="s">
        <v>3182</v>
      </c>
      <c r="Q65" s="25" t="s">
        <v>3195</v>
      </c>
      <c r="R65" s="25"/>
      <c r="S65" s="27">
        <v>2018</v>
      </c>
      <c r="T65" s="36" t="s">
        <v>3658</v>
      </c>
      <c r="U65" s="30" t="s">
        <v>3742</v>
      </c>
      <c r="V65" s="106" t="s">
        <v>3743</v>
      </c>
      <c r="W65" s="30" t="s">
        <v>3744</v>
      </c>
      <c r="X65" s="30"/>
      <c r="Y65" s="25"/>
      <c r="Z65" s="25"/>
      <c r="AA65" s="25" t="s">
        <v>63</v>
      </c>
      <c r="AB65" s="31"/>
      <c r="AC65" s="25"/>
      <c r="AD65" s="25"/>
      <c r="AE65" s="30"/>
      <c r="AF65" s="25" t="s">
        <v>3198</v>
      </c>
      <c r="AG65" s="25"/>
      <c r="AH65" s="31"/>
      <c r="AI65" s="31"/>
      <c r="AJ65" s="27">
        <v>23000</v>
      </c>
      <c r="AK65" s="25" t="s">
        <v>3745</v>
      </c>
      <c r="AL65" s="25"/>
      <c r="AM65" s="25"/>
      <c r="AN65" s="25"/>
      <c r="AO65" s="25"/>
      <c r="AP65" s="25"/>
    </row>
    <row r="66" spans="1:42" ht="87" customHeight="1">
      <c r="A66" s="24">
        <f t="shared" si="0"/>
        <v>65</v>
      </c>
      <c r="B66" s="25" t="s">
        <v>3746</v>
      </c>
      <c r="C66" s="25" t="s">
        <v>3747</v>
      </c>
      <c r="D66" s="25" t="s">
        <v>3748</v>
      </c>
      <c r="E66" s="40" t="s">
        <v>3749</v>
      </c>
      <c r="F66" s="35">
        <v>85257953439</v>
      </c>
      <c r="G66" s="27" t="s">
        <v>3180</v>
      </c>
      <c r="H66" s="25" t="s">
        <v>3747</v>
      </c>
      <c r="I66" s="25" t="s">
        <v>3747</v>
      </c>
      <c r="J66" s="25" t="s">
        <v>3750</v>
      </c>
      <c r="K66" s="27"/>
      <c r="L66" s="27"/>
      <c r="M66" s="27"/>
      <c r="N66" s="27" t="s">
        <v>102</v>
      </c>
      <c r="O66" s="25"/>
      <c r="P66" s="25" t="s">
        <v>3182</v>
      </c>
      <c r="Q66" s="25" t="s">
        <v>3195</v>
      </c>
      <c r="R66" s="25"/>
      <c r="S66" s="27">
        <v>2018</v>
      </c>
      <c r="T66" s="36" t="s">
        <v>3658</v>
      </c>
      <c r="U66" s="30" t="s">
        <v>3751</v>
      </c>
      <c r="V66" s="106" t="s">
        <v>3752</v>
      </c>
      <c r="W66" s="30" t="s">
        <v>3753</v>
      </c>
      <c r="X66" s="30"/>
      <c r="Y66" s="25"/>
      <c r="Z66" s="25"/>
      <c r="AA66" s="25" t="s">
        <v>63</v>
      </c>
      <c r="AB66" s="31">
        <v>5000000</v>
      </c>
      <c r="AC66" s="25"/>
      <c r="AD66" s="25"/>
      <c r="AE66" s="30"/>
      <c r="AF66" s="25" t="s">
        <v>3198</v>
      </c>
      <c r="AG66" s="25"/>
      <c r="AH66" s="31"/>
      <c r="AI66" s="31"/>
      <c r="AJ66" s="27">
        <v>13000</v>
      </c>
      <c r="AK66" s="25" t="s">
        <v>3754</v>
      </c>
      <c r="AL66" s="25"/>
      <c r="AM66" s="25"/>
      <c r="AN66" s="25"/>
      <c r="AO66" s="25"/>
      <c r="AP66" s="25"/>
    </row>
    <row r="67" spans="1:42" ht="100.5" customHeight="1">
      <c r="A67" s="24">
        <f t="shared" si="0"/>
        <v>66</v>
      </c>
      <c r="B67" s="25" t="s">
        <v>3755</v>
      </c>
      <c r="C67" s="27" t="s">
        <v>3756</v>
      </c>
      <c r="D67" s="25" t="s">
        <v>3757</v>
      </c>
      <c r="E67" s="40" t="s">
        <v>3758</v>
      </c>
      <c r="F67" s="35">
        <v>81330427108</v>
      </c>
      <c r="G67" s="27" t="s">
        <v>3180</v>
      </c>
      <c r="H67" s="27" t="s">
        <v>3756</v>
      </c>
      <c r="I67" s="27" t="s">
        <v>3756</v>
      </c>
      <c r="J67" s="25" t="s">
        <v>3759</v>
      </c>
      <c r="K67" s="27"/>
      <c r="L67" s="27"/>
      <c r="M67" s="27"/>
      <c r="N67" s="27" t="s">
        <v>102</v>
      </c>
      <c r="O67" s="25"/>
      <c r="P67" s="25" t="s">
        <v>3182</v>
      </c>
      <c r="Q67" s="25" t="s">
        <v>3195</v>
      </c>
      <c r="R67" s="25"/>
      <c r="S67" s="27">
        <v>2018</v>
      </c>
      <c r="T67" s="36" t="s">
        <v>3760</v>
      </c>
      <c r="U67" s="30" t="s">
        <v>3761</v>
      </c>
      <c r="V67" s="106" t="s">
        <v>3762</v>
      </c>
      <c r="W67" s="30" t="s">
        <v>3763</v>
      </c>
      <c r="X67" s="30"/>
      <c r="Y67" s="25"/>
      <c r="Z67" s="25"/>
      <c r="AA67" s="25" t="s">
        <v>63</v>
      </c>
      <c r="AB67" s="31"/>
      <c r="AC67" s="25"/>
      <c r="AD67" s="25"/>
      <c r="AE67" s="30"/>
      <c r="AF67" s="25" t="s">
        <v>3198</v>
      </c>
      <c r="AG67" s="25"/>
      <c r="AH67" s="31"/>
      <c r="AI67" s="31"/>
      <c r="AJ67" s="27">
        <v>15000</v>
      </c>
      <c r="AK67" s="25" t="s">
        <v>3764</v>
      </c>
      <c r="AL67" s="25"/>
      <c r="AM67" s="25"/>
      <c r="AN67" s="25"/>
      <c r="AO67" s="25"/>
      <c r="AP67" s="25"/>
    </row>
    <row r="68" spans="1:42" ht="72.75" customHeight="1">
      <c r="A68" s="24">
        <f t="shared" si="0"/>
        <v>67</v>
      </c>
      <c r="B68" s="25" t="s">
        <v>3765</v>
      </c>
      <c r="C68" s="25" t="s">
        <v>3766</v>
      </c>
      <c r="D68" s="25" t="s">
        <v>3767</v>
      </c>
      <c r="E68" s="40" t="s">
        <v>3768</v>
      </c>
      <c r="F68" s="35">
        <v>81232699896</v>
      </c>
      <c r="G68" s="27" t="s">
        <v>3180</v>
      </c>
      <c r="H68" s="25" t="s">
        <v>3766</v>
      </c>
      <c r="I68" s="25" t="s">
        <v>3766</v>
      </c>
      <c r="J68" s="25" t="s">
        <v>3769</v>
      </c>
      <c r="K68" s="27"/>
      <c r="L68" s="27"/>
      <c r="M68" s="27"/>
      <c r="N68" s="27" t="s">
        <v>102</v>
      </c>
      <c r="O68" s="25"/>
      <c r="P68" s="25" t="s">
        <v>3182</v>
      </c>
      <c r="Q68" s="25" t="s">
        <v>3195</v>
      </c>
      <c r="R68" s="25"/>
      <c r="S68" s="27">
        <v>2018</v>
      </c>
      <c r="T68" s="36" t="s">
        <v>3770</v>
      </c>
      <c r="U68" s="30" t="s">
        <v>3771</v>
      </c>
      <c r="V68" s="106" t="s">
        <v>3772</v>
      </c>
      <c r="W68" s="30" t="s">
        <v>3773</v>
      </c>
      <c r="X68" s="30"/>
      <c r="Y68" s="25"/>
      <c r="Z68" s="25"/>
      <c r="AA68" s="25" t="s">
        <v>63</v>
      </c>
      <c r="AB68" s="31"/>
      <c r="AC68" s="25"/>
      <c r="AD68" s="25"/>
      <c r="AE68" s="30"/>
      <c r="AF68" s="25" t="s">
        <v>3198</v>
      </c>
      <c r="AG68" s="25"/>
      <c r="AH68" s="31"/>
      <c r="AI68" s="31"/>
      <c r="AJ68" s="27">
        <v>10000</v>
      </c>
      <c r="AK68" s="25" t="s">
        <v>3774</v>
      </c>
      <c r="AL68" s="25"/>
      <c r="AM68" s="25"/>
      <c r="AN68" s="25"/>
      <c r="AO68" s="25"/>
      <c r="AP68" s="25"/>
    </row>
    <row r="69" spans="1:42" ht="80.25" customHeight="1">
      <c r="A69" s="24">
        <f t="shared" si="0"/>
        <v>68</v>
      </c>
      <c r="B69" s="26" t="s">
        <v>3775</v>
      </c>
      <c r="C69" s="25" t="s">
        <v>3776</v>
      </c>
      <c r="D69" s="25" t="s">
        <v>3777</v>
      </c>
      <c r="E69" s="27" t="s">
        <v>3778</v>
      </c>
      <c r="F69" s="35">
        <v>85101738770</v>
      </c>
      <c r="G69" s="27" t="s">
        <v>3180</v>
      </c>
      <c r="H69" s="25" t="s">
        <v>3776</v>
      </c>
      <c r="I69" s="25" t="s">
        <v>3776</v>
      </c>
      <c r="J69" s="25" t="s">
        <v>3779</v>
      </c>
      <c r="K69" s="27"/>
      <c r="L69" s="27"/>
      <c r="M69" s="27"/>
      <c r="N69" s="27" t="s">
        <v>102</v>
      </c>
      <c r="O69" s="25"/>
      <c r="P69" s="25" t="s">
        <v>3182</v>
      </c>
      <c r="Q69" s="25"/>
      <c r="R69" s="25"/>
      <c r="S69" s="27">
        <v>2018</v>
      </c>
      <c r="T69" s="36" t="s">
        <v>3770</v>
      </c>
      <c r="U69" s="30" t="s">
        <v>3780</v>
      </c>
      <c r="V69" s="106" t="s">
        <v>3781</v>
      </c>
      <c r="W69" s="30" t="s">
        <v>3782</v>
      </c>
      <c r="X69" s="30"/>
      <c r="Y69" s="25"/>
      <c r="Z69" s="25"/>
      <c r="AA69" s="25" t="s">
        <v>63</v>
      </c>
      <c r="AB69" s="31">
        <v>5000000</v>
      </c>
      <c r="AC69" s="25"/>
      <c r="AD69" s="25"/>
      <c r="AE69" s="30"/>
      <c r="AF69" s="25" t="s">
        <v>3206</v>
      </c>
      <c r="AG69" s="25"/>
      <c r="AH69" s="31"/>
      <c r="AI69" s="31"/>
      <c r="AJ69" s="27">
        <v>350</v>
      </c>
      <c r="AK69" s="25" t="s">
        <v>3783</v>
      </c>
      <c r="AL69" s="25"/>
      <c r="AM69" s="25"/>
      <c r="AN69" s="25"/>
      <c r="AO69" s="25"/>
      <c r="AP69" s="25"/>
    </row>
    <row r="70" spans="1:42" ht="90" customHeight="1">
      <c r="A70" s="24">
        <f t="shared" si="0"/>
        <v>69</v>
      </c>
      <c r="B70" s="25" t="s">
        <v>3784</v>
      </c>
      <c r="C70" s="25" t="s">
        <v>3785</v>
      </c>
      <c r="D70" s="25" t="s">
        <v>3786</v>
      </c>
      <c r="E70" s="40" t="s">
        <v>3787</v>
      </c>
      <c r="F70" s="35">
        <v>87854446874</v>
      </c>
      <c r="G70" s="27" t="s">
        <v>3180</v>
      </c>
      <c r="H70" s="25" t="s">
        <v>3785</v>
      </c>
      <c r="I70" s="25" t="s">
        <v>3785</v>
      </c>
      <c r="J70" s="25" t="s">
        <v>3788</v>
      </c>
      <c r="K70" s="27"/>
      <c r="L70" s="27"/>
      <c r="M70" s="27"/>
      <c r="N70" s="27" t="s">
        <v>102</v>
      </c>
      <c r="O70" s="25"/>
      <c r="P70" s="25" t="s">
        <v>3182</v>
      </c>
      <c r="Q70" s="25" t="s">
        <v>3195</v>
      </c>
      <c r="R70" s="25"/>
      <c r="S70" s="27">
        <v>2018</v>
      </c>
      <c r="T70" s="36" t="s">
        <v>3770</v>
      </c>
      <c r="U70" s="30" t="s">
        <v>3789</v>
      </c>
      <c r="V70" s="106" t="s">
        <v>3790</v>
      </c>
      <c r="W70" s="30" t="s">
        <v>3791</v>
      </c>
      <c r="X70" s="30"/>
      <c r="Y70" s="25"/>
      <c r="Z70" s="25"/>
      <c r="AA70" s="25" t="s">
        <v>63</v>
      </c>
      <c r="AB70" s="31">
        <v>50000000</v>
      </c>
      <c r="AC70" s="25"/>
      <c r="AD70" s="25"/>
      <c r="AE70" s="30"/>
      <c r="AF70" s="25" t="s">
        <v>3198</v>
      </c>
      <c r="AG70" s="25"/>
      <c r="AH70" s="31"/>
      <c r="AI70" s="31"/>
      <c r="AJ70" s="27">
        <v>5000</v>
      </c>
      <c r="AK70" s="25" t="s">
        <v>3792</v>
      </c>
      <c r="AL70" s="25"/>
      <c r="AM70" s="25"/>
      <c r="AN70" s="25"/>
      <c r="AO70" s="25"/>
      <c r="AP70" s="25"/>
    </row>
    <row r="71" spans="1:42" ht="103.5" customHeight="1">
      <c r="A71" s="24">
        <f t="shared" si="0"/>
        <v>70</v>
      </c>
      <c r="B71" s="25" t="s">
        <v>3793</v>
      </c>
      <c r="C71" s="25" t="s">
        <v>3794</v>
      </c>
      <c r="D71" s="25" t="s">
        <v>3795</v>
      </c>
      <c r="E71" s="40" t="s">
        <v>3796</v>
      </c>
      <c r="F71" s="35">
        <v>82245986576</v>
      </c>
      <c r="G71" s="27" t="s">
        <v>3180</v>
      </c>
      <c r="H71" s="25" t="s">
        <v>3794</v>
      </c>
      <c r="I71" s="25" t="s">
        <v>3794</v>
      </c>
      <c r="J71" s="25" t="s">
        <v>3797</v>
      </c>
      <c r="K71" s="27"/>
      <c r="L71" s="27"/>
      <c r="M71" s="27"/>
      <c r="N71" s="27" t="s">
        <v>102</v>
      </c>
      <c r="O71" s="25"/>
      <c r="P71" s="25" t="s">
        <v>3182</v>
      </c>
      <c r="Q71" s="25" t="s">
        <v>3195</v>
      </c>
      <c r="R71" s="25"/>
      <c r="S71" s="27">
        <v>2018</v>
      </c>
      <c r="T71" s="36" t="s">
        <v>3770</v>
      </c>
      <c r="U71" s="30" t="s">
        <v>3798</v>
      </c>
      <c r="V71" s="106" t="s">
        <v>3799</v>
      </c>
      <c r="W71" s="30" t="s">
        <v>3800</v>
      </c>
      <c r="X71" s="30"/>
      <c r="Y71" s="25"/>
      <c r="Z71" s="25"/>
      <c r="AA71" s="25" t="s">
        <v>63</v>
      </c>
      <c r="AB71" s="31">
        <v>10000000</v>
      </c>
      <c r="AC71" s="25"/>
      <c r="AD71" s="25"/>
      <c r="AE71" s="30"/>
      <c r="AF71" s="25" t="s">
        <v>3198</v>
      </c>
      <c r="AG71" s="25"/>
      <c r="AH71" s="31"/>
      <c r="AI71" s="31"/>
      <c r="AJ71" s="27">
        <v>22000</v>
      </c>
      <c r="AK71" s="25" t="s">
        <v>3801</v>
      </c>
      <c r="AL71" s="25"/>
      <c r="AM71" s="25"/>
      <c r="AN71" s="25"/>
      <c r="AO71" s="25"/>
      <c r="AP71" s="25"/>
    </row>
    <row r="72" spans="1:42" ht="108.75" customHeight="1">
      <c r="A72" s="24">
        <f t="shared" si="0"/>
        <v>71</v>
      </c>
      <c r="B72" s="25" t="s">
        <v>3802</v>
      </c>
      <c r="C72" s="27" t="s">
        <v>3803</v>
      </c>
      <c r="D72" s="25" t="s">
        <v>3804</v>
      </c>
      <c r="E72" s="27" t="s">
        <v>3805</v>
      </c>
      <c r="F72" s="35">
        <v>81233933433</v>
      </c>
      <c r="G72" s="27" t="s">
        <v>3180</v>
      </c>
      <c r="H72" s="33" t="s">
        <v>3806</v>
      </c>
      <c r="I72" s="33" t="s">
        <v>3806</v>
      </c>
      <c r="J72" s="40" t="s">
        <v>3807</v>
      </c>
      <c r="K72" s="27"/>
      <c r="L72" s="27"/>
      <c r="M72" s="27"/>
      <c r="N72" s="27" t="s">
        <v>102</v>
      </c>
      <c r="O72" s="25"/>
      <c r="P72" s="25" t="s">
        <v>3182</v>
      </c>
      <c r="Q72" s="25"/>
      <c r="R72" s="25"/>
      <c r="S72" s="27">
        <v>2018</v>
      </c>
      <c r="T72" s="36" t="s">
        <v>3658</v>
      </c>
      <c r="U72" s="30" t="s">
        <v>3808</v>
      </c>
      <c r="V72" s="106" t="s">
        <v>3809</v>
      </c>
      <c r="W72" s="30" t="s">
        <v>3810</v>
      </c>
      <c r="X72" s="30"/>
      <c r="Y72" s="25"/>
      <c r="Z72" s="25"/>
      <c r="AA72" s="25" t="s">
        <v>63</v>
      </c>
      <c r="AB72" s="31"/>
      <c r="AC72" s="25"/>
      <c r="AD72" s="25"/>
      <c r="AE72" s="30"/>
      <c r="AF72" s="25" t="s">
        <v>3206</v>
      </c>
      <c r="AG72" s="25"/>
      <c r="AH72" s="31"/>
      <c r="AI72" s="31"/>
      <c r="AJ72" s="27">
        <v>4000</v>
      </c>
      <c r="AK72" s="25" t="s">
        <v>3811</v>
      </c>
      <c r="AL72" s="25"/>
      <c r="AM72" s="25"/>
      <c r="AN72" s="25"/>
      <c r="AO72" s="25"/>
      <c r="AP72" s="25"/>
    </row>
    <row r="73" spans="1:42" ht="84.75" customHeight="1">
      <c r="A73" s="24">
        <f t="shared" si="0"/>
        <v>72</v>
      </c>
      <c r="B73" s="25" t="s">
        <v>3812</v>
      </c>
      <c r="C73" s="25" t="s">
        <v>3813</v>
      </c>
      <c r="D73" s="25" t="s">
        <v>3814</v>
      </c>
      <c r="E73" s="27" t="s">
        <v>2089</v>
      </c>
      <c r="F73" s="35">
        <v>81703418143</v>
      </c>
      <c r="G73" s="27" t="s">
        <v>3180</v>
      </c>
      <c r="H73" s="25" t="s">
        <v>3813</v>
      </c>
      <c r="I73" s="25" t="s">
        <v>3813</v>
      </c>
      <c r="J73" s="25" t="s">
        <v>3815</v>
      </c>
      <c r="K73" s="27"/>
      <c r="L73" s="27"/>
      <c r="M73" s="27"/>
      <c r="N73" s="27" t="s">
        <v>102</v>
      </c>
      <c r="O73" s="25"/>
      <c r="P73" s="25" t="s">
        <v>3182</v>
      </c>
      <c r="Q73" s="25"/>
      <c r="R73" s="25"/>
      <c r="S73" s="27">
        <v>2018</v>
      </c>
      <c r="T73" s="36" t="s">
        <v>3658</v>
      </c>
      <c r="U73" s="30" t="s">
        <v>3816</v>
      </c>
      <c r="V73" s="106" t="s">
        <v>3817</v>
      </c>
      <c r="W73" s="30" t="s">
        <v>3818</v>
      </c>
      <c r="X73" s="30"/>
      <c r="Y73" s="25"/>
      <c r="Z73" s="25"/>
      <c r="AA73" s="25" t="s">
        <v>63</v>
      </c>
      <c r="AB73" s="31">
        <v>5000000</v>
      </c>
      <c r="AC73" s="25"/>
      <c r="AD73" s="25"/>
      <c r="AE73" s="30"/>
      <c r="AF73" s="25" t="s">
        <v>3206</v>
      </c>
      <c r="AG73" s="25"/>
      <c r="AH73" s="31"/>
      <c r="AI73" s="31"/>
      <c r="AJ73" s="27">
        <v>6000</v>
      </c>
      <c r="AK73" s="25" t="s">
        <v>3819</v>
      </c>
      <c r="AL73" s="25"/>
      <c r="AM73" s="25"/>
      <c r="AN73" s="25"/>
      <c r="AO73" s="25"/>
      <c r="AP73" s="25"/>
    </row>
    <row r="74" spans="1:42" ht="68.25" customHeight="1">
      <c r="A74" s="24">
        <f t="shared" si="0"/>
        <v>73</v>
      </c>
      <c r="B74" s="26" t="s">
        <v>3820</v>
      </c>
      <c r="C74" s="25" t="s">
        <v>3821</v>
      </c>
      <c r="D74" s="25" t="s">
        <v>3822</v>
      </c>
      <c r="E74" s="27" t="s">
        <v>3823</v>
      </c>
      <c r="F74" s="35">
        <v>81357344854</v>
      </c>
      <c r="G74" s="27" t="s">
        <v>3180</v>
      </c>
      <c r="H74" s="25" t="s">
        <v>3821</v>
      </c>
      <c r="I74" s="25" t="s">
        <v>3821</v>
      </c>
      <c r="J74" s="25" t="s">
        <v>3825</v>
      </c>
      <c r="K74" s="27"/>
      <c r="L74" s="27"/>
      <c r="M74" s="27"/>
      <c r="N74" s="27" t="s">
        <v>102</v>
      </c>
      <c r="O74" s="25"/>
      <c r="P74" s="25" t="s">
        <v>3182</v>
      </c>
      <c r="Q74" s="25" t="s">
        <v>3195</v>
      </c>
      <c r="R74" s="25"/>
      <c r="S74" s="27">
        <v>2018</v>
      </c>
      <c r="T74" s="36" t="s">
        <v>3770</v>
      </c>
      <c r="U74" s="30" t="s">
        <v>3826</v>
      </c>
      <c r="V74" s="106" t="s">
        <v>3827</v>
      </c>
      <c r="W74" s="30" t="s">
        <v>3828</v>
      </c>
      <c r="X74" s="30"/>
      <c r="Y74" s="25"/>
      <c r="Z74" s="25"/>
      <c r="AA74" s="25" t="s">
        <v>63</v>
      </c>
      <c r="AB74" s="31">
        <v>5000000</v>
      </c>
      <c r="AC74" s="25"/>
      <c r="AD74" s="25"/>
      <c r="AE74" s="30"/>
      <c r="AF74" s="25" t="s">
        <v>3198</v>
      </c>
      <c r="AG74" s="25"/>
      <c r="AH74" s="31"/>
      <c r="AI74" s="31"/>
      <c r="AJ74" s="27">
        <v>7500</v>
      </c>
      <c r="AK74" s="25" t="s">
        <v>3829</v>
      </c>
      <c r="AL74" s="25"/>
      <c r="AM74" s="25"/>
      <c r="AN74" s="25"/>
      <c r="AO74" s="25"/>
      <c r="AP74" s="25"/>
    </row>
    <row r="75" spans="1:42" ht="108.75" customHeight="1">
      <c r="A75" s="24">
        <f t="shared" si="0"/>
        <v>74</v>
      </c>
      <c r="B75" s="26" t="s">
        <v>3830</v>
      </c>
      <c r="C75" s="25" t="s">
        <v>3831</v>
      </c>
      <c r="D75" s="25" t="s">
        <v>3832</v>
      </c>
      <c r="E75" s="27" t="s">
        <v>3833</v>
      </c>
      <c r="F75" s="35">
        <v>811343990</v>
      </c>
      <c r="G75" s="27" t="s">
        <v>3180</v>
      </c>
      <c r="H75" s="25" t="s">
        <v>3831</v>
      </c>
      <c r="I75" s="25" t="s">
        <v>3831</v>
      </c>
      <c r="J75" s="25" t="s">
        <v>3834</v>
      </c>
      <c r="K75" s="27"/>
      <c r="L75" s="27"/>
      <c r="M75" s="27"/>
      <c r="N75" s="27" t="s">
        <v>102</v>
      </c>
      <c r="O75" s="25"/>
      <c r="P75" s="25" t="s">
        <v>3182</v>
      </c>
      <c r="Q75" s="25" t="s">
        <v>3195</v>
      </c>
      <c r="R75" s="25"/>
      <c r="S75" s="27">
        <v>2018</v>
      </c>
      <c r="T75" s="36" t="s">
        <v>3770</v>
      </c>
      <c r="U75" s="30" t="s">
        <v>3835</v>
      </c>
      <c r="V75" s="106" t="s">
        <v>3836</v>
      </c>
      <c r="W75" s="30" t="s">
        <v>3837</v>
      </c>
      <c r="X75" s="30"/>
      <c r="Y75" s="25"/>
      <c r="Z75" s="25"/>
      <c r="AA75" s="25" t="s">
        <v>63</v>
      </c>
      <c r="AB75" s="31">
        <v>5000000</v>
      </c>
      <c r="AC75" s="25"/>
      <c r="AD75" s="25"/>
      <c r="AE75" s="30"/>
      <c r="AF75" s="25" t="s">
        <v>3198</v>
      </c>
      <c r="AG75" s="25"/>
      <c r="AH75" s="31"/>
      <c r="AI75" s="31"/>
      <c r="AJ75" s="27">
        <v>20500</v>
      </c>
      <c r="AK75" s="25" t="s">
        <v>3838</v>
      </c>
      <c r="AL75" s="25"/>
      <c r="AM75" s="25"/>
      <c r="AN75" s="25"/>
      <c r="AO75" s="25"/>
      <c r="AP75" s="25"/>
    </row>
    <row r="76" spans="1:42" ht="100.5" customHeight="1">
      <c r="A76" s="24">
        <f t="shared" si="0"/>
        <v>75</v>
      </c>
      <c r="B76" s="25" t="s">
        <v>3839</v>
      </c>
      <c r="C76" s="25" t="s">
        <v>3840</v>
      </c>
      <c r="D76" s="25" t="s">
        <v>3841</v>
      </c>
      <c r="E76" s="27" t="s">
        <v>3842</v>
      </c>
      <c r="F76" s="35">
        <v>85230707072</v>
      </c>
      <c r="G76" s="27" t="s">
        <v>3180</v>
      </c>
      <c r="H76" s="25" t="s">
        <v>3840</v>
      </c>
      <c r="I76" s="25" t="s">
        <v>3840</v>
      </c>
      <c r="J76" s="25" t="s">
        <v>3843</v>
      </c>
      <c r="K76" s="27"/>
      <c r="L76" s="27"/>
      <c r="M76" s="27"/>
      <c r="N76" s="27" t="s">
        <v>102</v>
      </c>
      <c r="O76" s="25"/>
      <c r="P76" s="25" t="s">
        <v>3182</v>
      </c>
      <c r="Q76" s="25"/>
      <c r="R76" s="25"/>
      <c r="S76" s="27">
        <v>2018</v>
      </c>
      <c r="T76" s="36" t="s">
        <v>3658</v>
      </c>
      <c r="U76" s="30" t="s">
        <v>3844</v>
      </c>
      <c r="V76" s="106" t="s">
        <v>3845</v>
      </c>
      <c r="W76" s="30" t="s">
        <v>3846</v>
      </c>
      <c r="X76" s="30"/>
      <c r="Y76" s="25"/>
      <c r="Z76" s="25"/>
      <c r="AA76" s="25" t="s">
        <v>63</v>
      </c>
      <c r="AB76" s="31"/>
      <c r="AC76" s="25"/>
      <c r="AD76" s="25"/>
      <c r="AE76" s="30"/>
      <c r="AF76" s="25" t="s">
        <v>3206</v>
      </c>
      <c r="AG76" s="25"/>
      <c r="AH76" s="31"/>
      <c r="AI76" s="31"/>
      <c r="AJ76" s="27">
        <v>1000</v>
      </c>
      <c r="AK76" s="25" t="s">
        <v>3847</v>
      </c>
      <c r="AL76" s="25"/>
      <c r="AM76" s="25"/>
      <c r="AN76" s="25"/>
      <c r="AO76" s="25"/>
      <c r="AP76" s="25"/>
    </row>
    <row r="77" spans="1:42" ht="75" customHeight="1">
      <c r="A77" s="24">
        <f t="shared" si="0"/>
        <v>76</v>
      </c>
      <c r="B77" s="25" t="s">
        <v>11457</v>
      </c>
      <c r="C77" s="25" t="s">
        <v>3849</v>
      </c>
      <c r="D77" s="25" t="s">
        <v>3850</v>
      </c>
      <c r="E77" s="40" t="s">
        <v>3851</v>
      </c>
      <c r="F77" s="35">
        <v>82131616619</v>
      </c>
      <c r="G77" s="27" t="s">
        <v>3180</v>
      </c>
      <c r="H77" s="25" t="s">
        <v>3849</v>
      </c>
      <c r="I77" s="25" t="s">
        <v>3849</v>
      </c>
      <c r="J77" s="25" t="s">
        <v>372</v>
      </c>
      <c r="K77" s="27"/>
      <c r="L77" s="27"/>
      <c r="M77" s="27"/>
      <c r="N77" s="27" t="s">
        <v>102</v>
      </c>
      <c r="O77" s="25"/>
      <c r="P77" s="25" t="s">
        <v>3182</v>
      </c>
      <c r="Q77" s="25" t="s">
        <v>3195</v>
      </c>
      <c r="R77" s="25"/>
      <c r="S77" s="27">
        <v>2018</v>
      </c>
      <c r="T77" s="36" t="s">
        <v>3770</v>
      </c>
      <c r="U77" s="30" t="s">
        <v>3852</v>
      </c>
      <c r="V77" s="106" t="s">
        <v>3853</v>
      </c>
      <c r="W77" s="30" t="s">
        <v>3854</v>
      </c>
      <c r="X77" s="30"/>
      <c r="Y77" s="25"/>
      <c r="Z77" s="25"/>
      <c r="AA77" s="25" t="s">
        <v>63</v>
      </c>
      <c r="AB77" s="31"/>
      <c r="AC77" s="25"/>
      <c r="AD77" s="25"/>
      <c r="AE77" s="30"/>
      <c r="AF77" s="25" t="s">
        <v>3198</v>
      </c>
      <c r="AG77" s="25"/>
      <c r="AH77" s="31"/>
      <c r="AI77" s="31"/>
      <c r="AJ77" s="27">
        <v>4100</v>
      </c>
      <c r="AK77" s="25" t="s">
        <v>3855</v>
      </c>
      <c r="AL77" s="25"/>
      <c r="AM77" s="25"/>
      <c r="AN77" s="25"/>
      <c r="AO77" s="25"/>
      <c r="AP77" s="25"/>
    </row>
    <row r="78" spans="1:42" ht="81" customHeight="1">
      <c r="A78" s="24">
        <f t="shared" si="0"/>
        <v>77</v>
      </c>
      <c r="B78" s="25" t="s">
        <v>3856</v>
      </c>
      <c r="C78" s="25" t="s">
        <v>3857</v>
      </c>
      <c r="D78" s="25" t="s">
        <v>11458</v>
      </c>
      <c r="E78" s="27" t="s">
        <v>411</v>
      </c>
      <c r="F78" s="35">
        <v>81217440345</v>
      </c>
      <c r="G78" s="27" t="s">
        <v>3180</v>
      </c>
      <c r="H78" s="25" t="s">
        <v>3857</v>
      </c>
      <c r="I78" s="25" t="s">
        <v>3857</v>
      </c>
      <c r="J78" s="25" t="s">
        <v>3859</v>
      </c>
      <c r="K78" s="27"/>
      <c r="L78" s="27"/>
      <c r="M78" s="27"/>
      <c r="N78" s="27" t="s">
        <v>102</v>
      </c>
      <c r="O78" s="25"/>
      <c r="P78" s="25" t="s">
        <v>3182</v>
      </c>
      <c r="Q78" s="25" t="s">
        <v>3195</v>
      </c>
      <c r="R78" s="25"/>
      <c r="S78" s="27">
        <v>2018</v>
      </c>
      <c r="T78" s="33" t="s">
        <v>3418</v>
      </c>
      <c r="U78" s="30" t="s">
        <v>3860</v>
      </c>
      <c r="V78" s="106" t="s">
        <v>3861</v>
      </c>
      <c r="W78" s="30" t="s">
        <v>3862</v>
      </c>
      <c r="X78" s="30"/>
      <c r="Y78" s="25"/>
      <c r="Z78" s="25"/>
      <c r="AA78" s="25" t="s">
        <v>63</v>
      </c>
      <c r="AB78" s="31"/>
      <c r="AC78" s="25"/>
      <c r="AD78" s="25"/>
      <c r="AE78" s="30"/>
      <c r="AF78" s="25" t="s">
        <v>3198</v>
      </c>
      <c r="AG78" s="25"/>
      <c r="AH78" s="31"/>
      <c r="AI78" s="31"/>
      <c r="AJ78" s="27">
        <v>10000</v>
      </c>
      <c r="AK78" s="25" t="s">
        <v>1626</v>
      </c>
      <c r="AL78" s="25"/>
      <c r="AM78" s="25"/>
      <c r="AN78" s="25"/>
      <c r="AO78" s="25"/>
      <c r="AP78" s="25"/>
    </row>
    <row r="79" spans="1:42" ht="88.5" customHeight="1">
      <c r="A79" s="24">
        <f t="shared" si="0"/>
        <v>78</v>
      </c>
      <c r="B79" s="25" t="s">
        <v>945</v>
      </c>
      <c r="C79" s="27" t="s">
        <v>3863</v>
      </c>
      <c r="D79" s="25" t="s">
        <v>3864</v>
      </c>
      <c r="E79" s="40" t="s">
        <v>3865</v>
      </c>
      <c r="F79" s="35">
        <v>818596344</v>
      </c>
      <c r="G79" s="27" t="s">
        <v>3180</v>
      </c>
      <c r="H79" s="27" t="s">
        <v>3863</v>
      </c>
      <c r="I79" s="27" t="s">
        <v>3863</v>
      </c>
      <c r="J79" s="25" t="s">
        <v>949</v>
      </c>
      <c r="K79" s="27"/>
      <c r="L79" s="27"/>
      <c r="M79" s="27"/>
      <c r="N79" s="27" t="s">
        <v>102</v>
      </c>
      <c r="O79" s="25"/>
      <c r="P79" s="25" t="s">
        <v>3182</v>
      </c>
      <c r="Q79" s="25" t="s">
        <v>3195</v>
      </c>
      <c r="R79" s="25"/>
      <c r="S79" s="27">
        <v>2018</v>
      </c>
      <c r="T79" s="33" t="s">
        <v>3418</v>
      </c>
      <c r="U79" s="30" t="s">
        <v>3866</v>
      </c>
      <c r="V79" s="106" t="s">
        <v>3867</v>
      </c>
      <c r="W79" s="30" t="s">
        <v>3868</v>
      </c>
      <c r="X79" s="30"/>
      <c r="Y79" s="25"/>
      <c r="Z79" s="25"/>
      <c r="AA79" s="25" t="s">
        <v>63</v>
      </c>
      <c r="AB79" s="31"/>
      <c r="AC79" s="25"/>
      <c r="AD79" s="25"/>
      <c r="AE79" s="30"/>
      <c r="AF79" s="25" t="s">
        <v>3198</v>
      </c>
      <c r="AG79" s="25"/>
      <c r="AH79" s="31"/>
      <c r="AI79" s="31"/>
      <c r="AJ79" s="27">
        <v>3700</v>
      </c>
      <c r="AK79" s="25" t="s">
        <v>3869</v>
      </c>
      <c r="AL79" s="25"/>
      <c r="AM79" s="25"/>
      <c r="AN79" s="25"/>
      <c r="AO79" s="25"/>
      <c r="AP79" s="25"/>
    </row>
    <row r="80" spans="1:42" ht="84.75" customHeight="1">
      <c r="A80" s="24">
        <f t="shared" si="0"/>
        <v>79</v>
      </c>
      <c r="B80" s="25" t="s">
        <v>3870</v>
      </c>
      <c r="C80" s="25" t="s">
        <v>3871</v>
      </c>
      <c r="D80" s="25" t="s">
        <v>3872</v>
      </c>
      <c r="E80" s="27" t="s">
        <v>3873</v>
      </c>
      <c r="F80" s="35">
        <v>81336176560</v>
      </c>
      <c r="G80" s="27" t="s">
        <v>3180</v>
      </c>
      <c r="H80" s="25" t="s">
        <v>3871</v>
      </c>
      <c r="I80" s="25" t="s">
        <v>3871</v>
      </c>
      <c r="J80" s="25" t="s">
        <v>3874</v>
      </c>
      <c r="K80" s="27"/>
      <c r="L80" s="27"/>
      <c r="M80" s="27"/>
      <c r="N80" s="27" t="s">
        <v>102</v>
      </c>
      <c r="O80" s="25"/>
      <c r="P80" s="25" t="s">
        <v>3182</v>
      </c>
      <c r="Q80" s="25"/>
      <c r="R80" s="25"/>
      <c r="S80" s="27">
        <v>2018</v>
      </c>
      <c r="T80" s="36" t="s">
        <v>3714</v>
      </c>
      <c r="U80" s="30" t="s">
        <v>3875</v>
      </c>
      <c r="V80" s="106" t="s">
        <v>3876</v>
      </c>
      <c r="W80" s="30" t="s">
        <v>3877</v>
      </c>
      <c r="X80" s="30"/>
      <c r="Y80" s="25"/>
      <c r="Z80" s="25"/>
      <c r="AA80" s="25" t="s">
        <v>63</v>
      </c>
      <c r="AB80" s="31">
        <v>20000000</v>
      </c>
      <c r="AC80" s="25"/>
      <c r="AD80" s="25"/>
      <c r="AE80" s="30"/>
      <c r="AF80" s="25" t="s">
        <v>3186</v>
      </c>
      <c r="AG80" s="25"/>
      <c r="AH80" s="31"/>
      <c r="AI80" s="31"/>
      <c r="AJ80" s="27">
        <v>2700</v>
      </c>
      <c r="AK80" s="25" t="s">
        <v>3878</v>
      </c>
      <c r="AL80" s="25"/>
      <c r="AM80" s="25"/>
      <c r="AN80" s="25"/>
      <c r="AO80" s="25"/>
      <c r="AP80" s="25"/>
    </row>
    <row r="81" spans="1:42" ht="107.25" customHeight="1">
      <c r="A81" s="24">
        <f t="shared" si="0"/>
        <v>80</v>
      </c>
      <c r="B81" s="25" t="s">
        <v>3879</v>
      </c>
      <c r="C81" s="25" t="s">
        <v>3880</v>
      </c>
      <c r="D81" s="25" t="s">
        <v>3881</v>
      </c>
      <c r="E81" s="27" t="s">
        <v>3882</v>
      </c>
      <c r="F81" s="35">
        <v>87853644468</v>
      </c>
      <c r="G81" s="27" t="s">
        <v>3180</v>
      </c>
      <c r="H81" s="25" t="s">
        <v>3880</v>
      </c>
      <c r="I81" s="25" t="s">
        <v>3880</v>
      </c>
      <c r="J81" s="25" t="s">
        <v>3884</v>
      </c>
      <c r="K81" s="27" t="s">
        <v>3887</v>
      </c>
      <c r="L81" s="27" t="s">
        <v>3886</v>
      </c>
      <c r="M81" s="27" t="s">
        <v>3887</v>
      </c>
      <c r="N81" s="27" t="s">
        <v>11393</v>
      </c>
      <c r="O81" s="25"/>
      <c r="P81" s="25" t="s">
        <v>3182</v>
      </c>
      <c r="Q81" s="25" t="s">
        <v>3195</v>
      </c>
      <c r="R81" s="25"/>
      <c r="S81" s="27">
        <v>2018</v>
      </c>
      <c r="T81" s="36" t="s">
        <v>3658</v>
      </c>
      <c r="U81" s="30" t="s">
        <v>3889</v>
      </c>
      <c r="V81" s="106" t="s">
        <v>3890</v>
      </c>
      <c r="W81" s="30" t="s">
        <v>3891</v>
      </c>
      <c r="X81" s="30"/>
      <c r="Y81" s="25"/>
      <c r="Z81" s="25"/>
      <c r="AA81" s="25" t="s">
        <v>63</v>
      </c>
      <c r="AB81" s="39">
        <v>10000000</v>
      </c>
      <c r="AC81" s="25"/>
      <c r="AD81" s="25"/>
      <c r="AE81" s="30"/>
      <c r="AF81" s="25" t="s">
        <v>3198</v>
      </c>
      <c r="AG81" s="25"/>
      <c r="AH81" s="39">
        <v>20000</v>
      </c>
      <c r="AI81" s="39" t="s">
        <v>3487</v>
      </c>
      <c r="AJ81" s="27">
        <v>7800</v>
      </c>
      <c r="AK81" s="25" t="s">
        <v>3892</v>
      </c>
      <c r="AL81" s="25"/>
      <c r="AM81" s="25"/>
      <c r="AN81" s="27">
        <v>1</v>
      </c>
      <c r="AO81" s="27" t="s">
        <v>3893</v>
      </c>
      <c r="AP81" s="27" t="s">
        <v>3894</v>
      </c>
    </row>
    <row r="82" spans="1:42" ht="100.5" customHeight="1">
      <c r="A82" s="24">
        <f t="shared" si="0"/>
        <v>81</v>
      </c>
      <c r="B82" s="25" t="s">
        <v>3895</v>
      </c>
      <c r="C82" s="25" t="s">
        <v>3896</v>
      </c>
      <c r="D82" s="26" t="s">
        <v>3897</v>
      </c>
      <c r="E82" s="40" t="s">
        <v>3898</v>
      </c>
      <c r="F82" s="35">
        <v>8563306260</v>
      </c>
      <c r="G82" s="27" t="s">
        <v>3180</v>
      </c>
      <c r="H82" s="25" t="s">
        <v>3896</v>
      </c>
      <c r="I82" s="25" t="s">
        <v>3896</v>
      </c>
      <c r="J82" s="25" t="s">
        <v>3899</v>
      </c>
      <c r="K82" s="27"/>
      <c r="L82" s="27"/>
      <c r="M82" s="27"/>
      <c r="N82" s="27" t="s">
        <v>102</v>
      </c>
      <c r="O82" s="25"/>
      <c r="P82" s="25" t="s">
        <v>3182</v>
      </c>
      <c r="Q82" s="25" t="s">
        <v>3195</v>
      </c>
      <c r="R82" s="25"/>
      <c r="S82" s="27">
        <v>2019</v>
      </c>
      <c r="T82" s="36" t="s">
        <v>3900</v>
      </c>
      <c r="U82" s="30"/>
      <c r="V82" s="106" t="s">
        <v>3901</v>
      </c>
      <c r="W82" s="38" t="s">
        <v>3902</v>
      </c>
      <c r="X82" s="30"/>
      <c r="Y82" s="25"/>
      <c r="Z82" s="25"/>
      <c r="AA82" s="25" t="s">
        <v>63</v>
      </c>
      <c r="AB82" s="31"/>
      <c r="AC82" s="25"/>
      <c r="AD82" s="25"/>
      <c r="AE82" s="30"/>
      <c r="AF82" s="25" t="s">
        <v>3198</v>
      </c>
      <c r="AG82" s="25"/>
      <c r="AH82" s="31"/>
      <c r="AI82" s="31"/>
      <c r="AJ82" s="27">
        <v>2500</v>
      </c>
      <c r="AK82" s="25" t="s">
        <v>3903</v>
      </c>
      <c r="AL82" s="25"/>
      <c r="AM82" s="25"/>
      <c r="AN82" s="25"/>
      <c r="AO82" s="25"/>
      <c r="AP82" s="25"/>
    </row>
    <row r="83" spans="1:42" ht="101.25" customHeight="1">
      <c r="A83" s="24">
        <f t="shared" si="0"/>
        <v>82</v>
      </c>
      <c r="B83" s="25" t="s">
        <v>11459</v>
      </c>
      <c r="C83" s="25" t="s">
        <v>11460</v>
      </c>
      <c r="D83" s="25" t="s">
        <v>11461</v>
      </c>
      <c r="E83" s="40" t="s">
        <v>355</v>
      </c>
      <c r="F83" s="35">
        <v>85784422380</v>
      </c>
      <c r="G83" s="27" t="s">
        <v>3180</v>
      </c>
      <c r="H83" s="25" t="s">
        <v>11460</v>
      </c>
      <c r="I83" s="25" t="s">
        <v>11460</v>
      </c>
      <c r="J83" s="25" t="s">
        <v>11462</v>
      </c>
      <c r="K83" s="27"/>
      <c r="L83" s="27"/>
      <c r="M83" s="27"/>
      <c r="N83" s="27" t="s">
        <v>102</v>
      </c>
      <c r="O83" s="25"/>
      <c r="P83" s="25" t="s">
        <v>3182</v>
      </c>
      <c r="Q83" s="25" t="s">
        <v>3195</v>
      </c>
      <c r="R83" s="25"/>
      <c r="S83" s="27">
        <v>2019</v>
      </c>
      <c r="T83" s="36" t="s">
        <v>3658</v>
      </c>
      <c r="U83" s="30"/>
      <c r="V83" s="106" t="s">
        <v>11463</v>
      </c>
      <c r="W83" s="38" t="s">
        <v>11464</v>
      </c>
      <c r="X83" s="30"/>
      <c r="Y83" s="25"/>
      <c r="Z83" s="25"/>
      <c r="AA83" s="25" t="s">
        <v>63</v>
      </c>
      <c r="AB83" s="31"/>
      <c r="AC83" s="25"/>
      <c r="AD83" s="25"/>
      <c r="AE83" s="30"/>
      <c r="AF83" s="25" t="s">
        <v>3198</v>
      </c>
      <c r="AG83" s="25"/>
      <c r="AH83" s="31"/>
      <c r="AI83" s="31"/>
      <c r="AJ83" s="27">
        <v>4300</v>
      </c>
      <c r="AK83" s="34" t="s">
        <v>11465</v>
      </c>
      <c r="AL83" s="25"/>
      <c r="AM83" s="25"/>
      <c r="AN83" s="25"/>
      <c r="AO83" s="25"/>
      <c r="AP83" s="25"/>
    </row>
    <row r="84" spans="1:42" ht="96.75" customHeight="1">
      <c r="A84" s="24">
        <f t="shared" si="0"/>
        <v>83</v>
      </c>
      <c r="B84" s="25" t="s">
        <v>3904</v>
      </c>
      <c r="C84" s="25" t="s">
        <v>3905</v>
      </c>
      <c r="D84" s="25" t="s">
        <v>3906</v>
      </c>
      <c r="E84" s="40" t="s">
        <v>3907</v>
      </c>
      <c r="F84" s="35">
        <v>83830530616</v>
      </c>
      <c r="G84" s="27" t="s">
        <v>3193</v>
      </c>
      <c r="H84" s="25" t="s">
        <v>3905</v>
      </c>
      <c r="I84" s="25" t="s">
        <v>3905</v>
      </c>
      <c r="J84" s="25" t="s">
        <v>3908</v>
      </c>
      <c r="K84" s="27"/>
      <c r="L84" s="27"/>
      <c r="M84" s="27"/>
      <c r="N84" s="27" t="s">
        <v>102</v>
      </c>
      <c r="O84" s="25"/>
      <c r="P84" s="25" t="s">
        <v>3182</v>
      </c>
      <c r="Q84" s="25" t="s">
        <v>3195</v>
      </c>
      <c r="R84" s="25"/>
      <c r="S84" s="27">
        <v>2019</v>
      </c>
      <c r="T84" s="36" t="s">
        <v>3714</v>
      </c>
      <c r="U84" s="30"/>
      <c r="V84" s="106" t="s">
        <v>3909</v>
      </c>
      <c r="W84" s="38" t="s">
        <v>3910</v>
      </c>
      <c r="X84" s="30"/>
      <c r="Y84" s="25"/>
      <c r="Z84" s="25"/>
      <c r="AA84" s="25" t="s">
        <v>63</v>
      </c>
      <c r="AB84" s="31"/>
      <c r="AC84" s="25"/>
      <c r="AD84" s="25"/>
      <c r="AE84" s="30"/>
      <c r="AF84" s="25" t="s">
        <v>3198</v>
      </c>
      <c r="AG84" s="25"/>
      <c r="AH84" s="31"/>
      <c r="AI84" s="31"/>
      <c r="AJ84" s="27">
        <v>6500</v>
      </c>
      <c r="AK84" s="25" t="s">
        <v>3911</v>
      </c>
      <c r="AL84" s="25"/>
      <c r="AM84" s="25"/>
      <c r="AN84" s="25"/>
      <c r="AO84" s="25"/>
      <c r="AP84" s="25"/>
    </row>
    <row r="85" spans="1:42" ht="76.5" customHeight="1">
      <c r="A85" s="24">
        <f t="shared" si="0"/>
        <v>84</v>
      </c>
      <c r="B85" s="25" t="s">
        <v>3912</v>
      </c>
      <c r="C85" s="25" t="s">
        <v>3913</v>
      </c>
      <c r="D85" s="25" t="s">
        <v>3914</v>
      </c>
      <c r="E85" s="40" t="s">
        <v>3915</v>
      </c>
      <c r="F85" s="35">
        <v>8113355530</v>
      </c>
      <c r="G85" s="27" t="s">
        <v>3193</v>
      </c>
      <c r="H85" s="25" t="s">
        <v>3913</v>
      </c>
      <c r="I85" s="25" t="s">
        <v>3913</v>
      </c>
      <c r="J85" s="25" t="s">
        <v>3916</v>
      </c>
      <c r="K85" s="27"/>
      <c r="L85" s="27"/>
      <c r="M85" s="27"/>
      <c r="N85" s="27" t="s">
        <v>102</v>
      </c>
      <c r="O85" s="25"/>
      <c r="P85" s="25" t="s">
        <v>3182</v>
      </c>
      <c r="Q85" s="25"/>
      <c r="R85" s="25"/>
      <c r="S85" s="27">
        <v>2019</v>
      </c>
      <c r="T85" s="36" t="s">
        <v>3770</v>
      </c>
      <c r="U85" s="30"/>
      <c r="V85" s="106" t="s">
        <v>3917</v>
      </c>
      <c r="W85" s="38" t="s">
        <v>3918</v>
      </c>
      <c r="X85" s="30"/>
      <c r="Y85" s="25"/>
      <c r="Z85" s="25"/>
      <c r="AA85" s="25" t="s">
        <v>63</v>
      </c>
      <c r="AB85" s="31"/>
      <c r="AC85" s="25"/>
      <c r="AD85" s="25"/>
      <c r="AE85" s="30"/>
      <c r="AF85" s="25" t="s">
        <v>3198</v>
      </c>
      <c r="AG85" s="25"/>
      <c r="AH85" s="31"/>
      <c r="AI85" s="31"/>
      <c r="AJ85" s="25"/>
      <c r="AK85" s="25" t="s">
        <v>3919</v>
      </c>
      <c r="AL85" s="25"/>
      <c r="AM85" s="25"/>
      <c r="AN85" s="25"/>
      <c r="AO85" s="25"/>
      <c r="AP85" s="25"/>
    </row>
    <row r="86" spans="1:42" ht="112.5" customHeight="1">
      <c r="A86" s="24">
        <f t="shared" si="0"/>
        <v>85</v>
      </c>
      <c r="B86" s="25" t="s">
        <v>3920</v>
      </c>
      <c r="C86" s="25" t="s">
        <v>3921</v>
      </c>
      <c r="D86" s="25" t="s">
        <v>3922</v>
      </c>
      <c r="E86" s="40" t="s">
        <v>3923</v>
      </c>
      <c r="F86" s="35">
        <v>81330446530</v>
      </c>
      <c r="G86" s="27" t="s">
        <v>3180</v>
      </c>
      <c r="H86" s="25" t="s">
        <v>3921</v>
      </c>
      <c r="I86" s="25" t="s">
        <v>3921</v>
      </c>
      <c r="J86" s="25" t="s">
        <v>3924</v>
      </c>
      <c r="K86" s="27"/>
      <c r="L86" s="27"/>
      <c r="M86" s="27"/>
      <c r="N86" s="27" t="s">
        <v>102</v>
      </c>
      <c r="O86" s="25"/>
      <c r="P86" s="25" t="s">
        <v>3182</v>
      </c>
      <c r="Q86" s="25" t="s">
        <v>3195</v>
      </c>
      <c r="R86" s="25"/>
      <c r="S86" s="27">
        <v>2019</v>
      </c>
      <c r="T86" s="36" t="s">
        <v>3925</v>
      </c>
      <c r="U86" s="30"/>
      <c r="V86" s="106" t="s">
        <v>3926</v>
      </c>
      <c r="W86" s="38" t="s">
        <v>3927</v>
      </c>
      <c r="X86" s="30"/>
      <c r="Y86" s="25"/>
      <c r="Z86" s="25"/>
      <c r="AA86" s="25" t="s">
        <v>63</v>
      </c>
      <c r="AB86" s="31"/>
      <c r="AC86" s="25"/>
      <c r="AD86" s="25"/>
      <c r="AE86" s="30"/>
      <c r="AF86" s="25" t="s">
        <v>3198</v>
      </c>
      <c r="AG86" s="25"/>
      <c r="AH86" s="31"/>
      <c r="AI86" s="31"/>
      <c r="AJ86" s="27">
        <v>3300</v>
      </c>
      <c r="AK86" s="25" t="s">
        <v>3928</v>
      </c>
      <c r="AL86" s="25"/>
      <c r="AM86" s="25"/>
      <c r="AN86" s="25"/>
      <c r="AO86" s="25"/>
      <c r="AP86" s="25"/>
    </row>
    <row r="87" spans="1:42" ht="80.25" customHeight="1">
      <c r="A87" s="24">
        <f t="shared" si="0"/>
        <v>86</v>
      </c>
      <c r="B87" s="25" t="s">
        <v>3929</v>
      </c>
      <c r="C87" s="25" t="s">
        <v>3930</v>
      </c>
      <c r="D87" s="25" t="s">
        <v>3931</v>
      </c>
      <c r="E87" s="40" t="s">
        <v>3932</v>
      </c>
      <c r="F87" s="35">
        <v>811375950</v>
      </c>
      <c r="G87" s="27" t="s">
        <v>3180</v>
      </c>
      <c r="H87" s="25" t="s">
        <v>3930</v>
      </c>
      <c r="I87" s="25" t="s">
        <v>3930</v>
      </c>
      <c r="J87" s="25" t="s">
        <v>3933</v>
      </c>
      <c r="K87" s="27"/>
      <c r="L87" s="27"/>
      <c r="M87" s="27"/>
      <c r="N87" s="27" t="s">
        <v>102</v>
      </c>
      <c r="O87" s="25"/>
      <c r="P87" s="25" t="s">
        <v>3182</v>
      </c>
      <c r="Q87" s="25" t="s">
        <v>3195</v>
      </c>
      <c r="R87" s="25"/>
      <c r="S87" s="27">
        <v>2019</v>
      </c>
      <c r="T87" s="36" t="s">
        <v>3714</v>
      </c>
      <c r="U87" s="30"/>
      <c r="V87" s="106" t="s">
        <v>3934</v>
      </c>
      <c r="W87" s="38" t="s">
        <v>3935</v>
      </c>
      <c r="X87" s="30"/>
      <c r="Y87" s="25"/>
      <c r="Z87" s="25"/>
      <c r="AA87" s="25" t="s">
        <v>63</v>
      </c>
      <c r="AB87" s="31"/>
      <c r="AC87" s="25"/>
      <c r="AD87" s="25"/>
      <c r="AE87" s="30"/>
      <c r="AF87" s="25" t="s">
        <v>3198</v>
      </c>
      <c r="AG87" s="25"/>
      <c r="AH87" s="31"/>
      <c r="AI87" s="31"/>
      <c r="AJ87" s="27">
        <v>14500</v>
      </c>
      <c r="AK87" s="25" t="s">
        <v>105</v>
      </c>
      <c r="AL87" s="25"/>
      <c r="AM87" s="25"/>
      <c r="AN87" s="25"/>
      <c r="AO87" s="25"/>
      <c r="AP87" s="25"/>
    </row>
    <row r="88" spans="1:42" ht="78.75" customHeight="1">
      <c r="A88" s="24">
        <f t="shared" si="0"/>
        <v>87</v>
      </c>
      <c r="B88" s="25" t="s">
        <v>3936</v>
      </c>
      <c r="C88" s="42" t="s">
        <v>3937</v>
      </c>
      <c r="D88" s="25" t="s">
        <v>3938</v>
      </c>
      <c r="E88" s="40" t="s">
        <v>3939</v>
      </c>
      <c r="F88" s="35">
        <v>82284646660</v>
      </c>
      <c r="G88" s="27" t="s">
        <v>3180</v>
      </c>
      <c r="H88" s="42" t="s">
        <v>3937</v>
      </c>
      <c r="I88" s="42" t="s">
        <v>3937</v>
      </c>
      <c r="J88" s="25" t="s">
        <v>3940</v>
      </c>
      <c r="K88" s="27"/>
      <c r="L88" s="27"/>
      <c r="M88" s="27"/>
      <c r="N88" s="27" t="s">
        <v>102</v>
      </c>
      <c r="O88" s="25"/>
      <c r="P88" s="25" t="s">
        <v>3182</v>
      </c>
      <c r="Q88" s="25"/>
      <c r="R88" s="25"/>
      <c r="S88" s="27">
        <v>2019</v>
      </c>
      <c r="T88" s="36" t="s">
        <v>3925</v>
      </c>
      <c r="U88" s="30"/>
      <c r="V88" s="106" t="s">
        <v>3941</v>
      </c>
      <c r="W88" s="38" t="s">
        <v>3942</v>
      </c>
      <c r="X88" s="30"/>
      <c r="Y88" s="25"/>
      <c r="Z88" s="25"/>
      <c r="AA88" s="25" t="s">
        <v>63</v>
      </c>
      <c r="AB88" s="31"/>
      <c r="AC88" s="25"/>
      <c r="AD88" s="25"/>
      <c r="AE88" s="30"/>
      <c r="AF88" s="25" t="s">
        <v>3186</v>
      </c>
      <c r="AG88" s="25"/>
      <c r="AH88" s="31"/>
      <c r="AI88" s="31"/>
      <c r="AJ88" s="27">
        <v>310</v>
      </c>
      <c r="AK88" s="25" t="s">
        <v>3943</v>
      </c>
      <c r="AL88" s="25"/>
      <c r="AM88" s="25"/>
      <c r="AN88" s="25"/>
      <c r="AO88" s="25"/>
      <c r="AP88" s="25"/>
    </row>
    <row r="89" spans="1:42" ht="111" customHeight="1">
      <c r="A89" s="24">
        <f t="shared" si="0"/>
        <v>88</v>
      </c>
      <c r="B89" s="25" t="s">
        <v>3944</v>
      </c>
      <c r="C89" s="25" t="s">
        <v>3945</v>
      </c>
      <c r="D89" s="25" t="s">
        <v>3946</v>
      </c>
      <c r="E89" s="40" t="s">
        <v>3947</v>
      </c>
      <c r="F89" s="35">
        <v>87853066116</v>
      </c>
      <c r="G89" s="27" t="s">
        <v>3180</v>
      </c>
      <c r="H89" s="25" t="s">
        <v>3945</v>
      </c>
      <c r="I89" s="25" t="s">
        <v>3945</v>
      </c>
      <c r="J89" s="25" t="s">
        <v>3948</v>
      </c>
      <c r="K89" s="27"/>
      <c r="L89" s="27"/>
      <c r="M89" s="27"/>
      <c r="N89" s="27" t="s">
        <v>102</v>
      </c>
      <c r="O89" s="25"/>
      <c r="P89" s="25" t="s">
        <v>3182</v>
      </c>
      <c r="Q89" s="25"/>
      <c r="R89" s="25"/>
      <c r="S89" s="27">
        <v>2019</v>
      </c>
      <c r="T89" s="36" t="s">
        <v>3714</v>
      </c>
      <c r="U89" s="30"/>
      <c r="V89" s="106" t="s">
        <v>3949</v>
      </c>
      <c r="W89" s="38" t="s">
        <v>3950</v>
      </c>
      <c r="X89" s="30"/>
      <c r="Y89" s="25"/>
      <c r="Z89" s="25"/>
      <c r="AA89" s="25" t="s">
        <v>63</v>
      </c>
      <c r="AB89" s="39" t="s">
        <v>3951</v>
      </c>
      <c r="AC89" s="25"/>
      <c r="AD89" s="25"/>
      <c r="AE89" s="30"/>
      <c r="AF89" s="25" t="s">
        <v>3206</v>
      </c>
      <c r="AG89" s="25"/>
      <c r="AH89" s="31"/>
      <c r="AI89" s="31"/>
      <c r="AJ89" s="27">
        <v>1200</v>
      </c>
      <c r="AK89" s="25" t="s">
        <v>1273</v>
      </c>
      <c r="AL89" s="25"/>
      <c r="AM89" s="25"/>
      <c r="AN89" s="25"/>
      <c r="AO89" s="25"/>
      <c r="AP89" s="25"/>
    </row>
    <row r="90" spans="1:42" ht="127.5" customHeight="1">
      <c r="A90" s="24">
        <f t="shared" si="0"/>
        <v>89</v>
      </c>
      <c r="B90" s="26" t="s">
        <v>3952</v>
      </c>
      <c r="C90" s="25" t="s">
        <v>3953</v>
      </c>
      <c r="D90" s="25" t="s">
        <v>3954</v>
      </c>
      <c r="E90" s="40" t="s">
        <v>3955</v>
      </c>
      <c r="F90" s="35">
        <v>81332240009</v>
      </c>
      <c r="G90" s="27" t="s">
        <v>3180</v>
      </c>
      <c r="H90" s="25" t="s">
        <v>3953</v>
      </c>
      <c r="I90" s="25" t="s">
        <v>3953</v>
      </c>
      <c r="J90" s="25" t="s">
        <v>3956</v>
      </c>
      <c r="K90" s="27"/>
      <c r="L90" s="27"/>
      <c r="M90" s="27"/>
      <c r="N90" s="27" t="s">
        <v>102</v>
      </c>
      <c r="O90" s="25"/>
      <c r="P90" s="25" t="s">
        <v>3195</v>
      </c>
      <c r="Q90" s="25"/>
      <c r="R90" s="25"/>
      <c r="S90" s="27">
        <v>2019</v>
      </c>
      <c r="T90" s="36" t="s">
        <v>3714</v>
      </c>
      <c r="U90" s="30"/>
      <c r="V90" s="106" t="s">
        <v>3957</v>
      </c>
      <c r="W90" s="38" t="s">
        <v>3958</v>
      </c>
      <c r="X90" s="30"/>
      <c r="Y90" s="25"/>
      <c r="Z90" s="25"/>
      <c r="AA90" s="25" t="s">
        <v>63</v>
      </c>
      <c r="AB90" s="31"/>
      <c r="AC90" s="25"/>
      <c r="AD90" s="25"/>
      <c r="AE90" s="30"/>
      <c r="AF90" s="25" t="s">
        <v>3186</v>
      </c>
      <c r="AG90" s="25"/>
      <c r="AH90" s="31"/>
      <c r="AI90" s="31"/>
      <c r="AJ90" s="27">
        <v>175</v>
      </c>
      <c r="AK90" s="25" t="s">
        <v>3959</v>
      </c>
      <c r="AL90" s="25"/>
      <c r="AM90" s="25"/>
      <c r="AN90" s="25"/>
      <c r="AO90" s="25"/>
      <c r="AP90" s="25"/>
    </row>
    <row r="91" spans="1:42" ht="87.75" customHeight="1">
      <c r="A91" s="24">
        <f t="shared" si="0"/>
        <v>90</v>
      </c>
      <c r="B91" s="25" t="s">
        <v>3960</v>
      </c>
      <c r="C91" s="25" t="s">
        <v>3961</v>
      </c>
      <c r="D91" s="25" t="s">
        <v>3962</v>
      </c>
      <c r="E91" s="40" t="s">
        <v>3963</v>
      </c>
      <c r="F91" s="35">
        <v>8121785366</v>
      </c>
      <c r="G91" s="27" t="s">
        <v>3180</v>
      </c>
      <c r="H91" s="25" t="s">
        <v>3961</v>
      </c>
      <c r="I91" s="25" t="s">
        <v>3961</v>
      </c>
      <c r="J91" s="25" t="s">
        <v>3964</v>
      </c>
      <c r="K91" s="27"/>
      <c r="L91" s="27"/>
      <c r="M91" s="27"/>
      <c r="N91" s="27" t="s">
        <v>102</v>
      </c>
      <c r="O91" s="25"/>
      <c r="P91" s="25" t="s">
        <v>3195</v>
      </c>
      <c r="Q91" s="25" t="s">
        <v>3195</v>
      </c>
      <c r="R91" s="25"/>
      <c r="S91" s="27">
        <v>2019</v>
      </c>
      <c r="T91" s="36" t="s">
        <v>3714</v>
      </c>
      <c r="U91" s="30"/>
      <c r="V91" s="106" t="s">
        <v>3965</v>
      </c>
      <c r="W91" s="38" t="s">
        <v>3966</v>
      </c>
      <c r="X91" s="30"/>
      <c r="Y91" s="25"/>
      <c r="Z91" s="25"/>
      <c r="AA91" s="25" t="s">
        <v>63</v>
      </c>
      <c r="AB91" s="31"/>
      <c r="AC91" s="25"/>
      <c r="AD91" s="25"/>
      <c r="AE91" s="30"/>
      <c r="AF91" s="25" t="s">
        <v>3198</v>
      </c>
      <c r="AG91" s="25"/>
      <c r="AH91" s="31"/>
      <c r="AI91" s="31"/>
      <c r="AJ91" s="27">
        <v>17000</v>
      </c>
      <c r="AK91" s="25" t="s">
        <v>3967</v>
      </c>
      <c r="AL91" s="25"/>
      <c r="AM91" s="25"/>
      <c r="AN91" s="25"/>
      <c r="AO91" s="25"/>
      <c r="AP91" s="25"/>
    </row>
    <row r="92" spans="1:42" ht="156.75" customHeight="1">
      <c r="A92" s="24">
        <f t="shared" si="0"/>
        <v>91</v>
      </c>
      <c r="B92" s="25" t="s">
        <v>3968</v>
      </c>
      <c r="C92" s="25" t="s">
        <v>3969</v>
      </c>
      <c r="D92" s="25" t="s">
        <v>3970</v>
      </c>
      <c r="E92" s="40" t="s">
        <v>3971</v>
      </c>
      <c r="F92" s="35">
        <v>81553932572</v>
      </c>
      <c r="G92" s="27" t="s">
        <v>3193</v>
      </c>
      <c r="H92" s="25" t="s">
        <v>3969</v>
      </c>
      <c r="I92" s="25" t="s">
        <v>3969</v>
      </c>
      <c r="J92" s="25" t="s">
        <v>3972</v>
      </c>
      <c r="K92" s="27"/>
      <c r="L92" s="27"/>
      <c r="M92" s="27"/>
      <c r="N92" s="27" t="s">
        <v>102</v>
      </c>
      <c r="O92" s="25"/>
      <c r="P92" s="25" t="s">
        <v>3195</v>
      </c>
      <c r="Q92" s="25" t="s">
        <v>3195</v>
      </c>
      <c r="R92" s="25"/>
      <c r="S92" s="27">
        <v>2019</v>
      </c>
      <c r="T92" s="36" t="s">
        <v>3714</v>
      </c>
      <c r="U92" s="30"/>
      <c r="V92" s="106" t="s">
        <v>3973</v>
      </c>
      <c r="W92" s="38" t="s">
        <v>3974</v>
      </c>
      <c r="X92" s="30"/>
      <c r="Y92" s="25"/>
      <c r="Z92" s="25"/>
      <c r="AA92" s="25" t="s">
        <v>63</v>
      </c>
      <c r="AB92" s="31"/>
      <c r="AC92" s="25"/>
      <c r="AD92" s="25"/>
      <c r="AE92" s="30"/>
      <c r="AF92" s="25" t="s">
        <v>3198</v>
      </c>
      <c r="AG92" s="25"/>
      <c r="AH92" s="31"/>
      <c r="AI92" s="31"/>
      <c r="AJ92" s="27">
        <v>28000</v>
      </c>
      <c r="AK92" s="25" t="s">
        <v>3975</v>
      </c>
      <c r="AL92" s="25"/>
      <c r="AM92" s="25"/>
      <c r="AN92" s="25"/>
      <c r="AO92" s="25"/>
      <c r="AP92" s="25"/>
    </row>
    <row r="93" spans="1:42" ht="151.5" customHeight="1">
      <c r="A93" s="24">
        <f t="shared" si="0"/>
        <v>92</v>
      </c>
      <c r="B93" s="25" t="s">
        <v>3976</v>
      </c>
      <c r="C93" s="25" t="s">
        <v>3977</v>
      </c>
      <c r="D93" s="25" t="s">
        <v>3978</v>
      </c>
      <c r="E93" s="40" t="s">
        <v>3979</v>
      </c>
      <c r="F93" s="35">
        <v>81216648859</v>
      </c>
      <c r="G93" s="27" t="s">
        <v>3180</v>
      </c>
      <c r="H93" s="25" t="s">
        <v>3977</v>
      </c>
      <c r="I93" s="25" t="s">
        <v>3977</v>
      </c>
      <c r="J93" s="25" t="s">
        <v>3980</v>
      </c>
      <c r="K93" s="27"/>
      <c r="L93" s="27"/>
      <c r="M93" s="27"/>
      <c r="N93" s="27" t="s">
        <v>102</v>
      </c>
      <c r="O93" s="25"/>
      <c r="P93" s="25" t="s">
        <v>3195</v>
      </c>
      <c r="Q93" s="25"/>
      <c r="R93" s="25"/>
      <c r="S93" s="27">
        <v>2019</v>
      </c>
      <c r="T93" s="36" t="s">
        <v>3770</v>
      </c>
      <c r="U93" s="30"/>
      <c r="V93" s="106" t="s">
        <v>3981</v>
      </c>
      <c r="W93" s="38" t="s">
        <v>3982</v>
      </c>
      <c r="X93" s="30"/>
      <c r="Y93" s="25"/>
      <c r="Z93" s="25"/>
      <c r="AA93" s="25" t="s">
        <v>63</v>
      </c>
      <c r="AB93" s="31"/>
      <c r="AC93" s="25"/>
      <c r="AD93" s="25"/>
      <c r="AE93" s="30"/>
      <c r="AF93" s="25" t="s">
        <v>3186</v>
      </c>
      <c r="AG93" s="25"/>
      <c r="AH93" s="31"/>
      <c r="AI93" s="31"/>
      <c r="AJ93" s="27">
        <v>700</v>
      </c>
      <c r="AK93" s="25" t="s">
        <v>152</v>
      </c>
      <c r="AL93" s="25"/>
      <c r="AM93" s="25"/>
      <c r="AN93" s="25"/>
      <c r="AO93" s="25"/>
      <c r="AP93" s="25"/>
    </row>
    <row r="94" spans="1:42" ht="114" customHeight="1">
      <c r="A94" s="24">
        <f t="shared" si="0"/>
        <v>93</v>
      </c>
      <c r="B94" s="25" t="s">
        <v>3983</v>
      </c>
      <c r="C94" s="25" t="s">
        <v>3984</v>
      </c>
      <c r="D94" s="25" t="s">
        <v>3985</v>
      </c>
      <c r="E94" s="40" t="s">
        <v>635</v>
      </c>
      <c r="F94" s="35">
        <v>82233019996</v>
      </c>
      <c r="G94" s="27" t="s">
        <v>3180</v>
      </c>
      <c r="H94" s="25" t="s">
        <v>3984</v>
      </c>
      <c r="I94" s="25" t="s">
        <v>3984</v>
      </c>
      <c r="J94" s="25" t="s">
        <v>3986</v>
      </c>
      <c r="K94" s="27"/>
      <c r="L94" s="27"/>
      <c r="M94" s="27"/>
      <c r="N94" s="27" t="s">
        <v>102</v>
      </c>
      <c r="O94" s="25"/>
      <c r="P94" s="25" t="s">
        <v>3195</v>
      </c>
      <c r="Q94" s="25" t="s">
        <v>3195</v>
      </c>
      <c r="R94" s="25"/>
      <c r="S94" s="27">
        <v>2019</v>
      </c>
      <c r="T94" s="36" t="s">
        <v>3770</v>
      </c>
      <c r="U94" s="30"/>
      <c r="V94" s="106" t="s">
        <v>3987</v>
      </c>
      <c r="W94" s="38" t="s">
        <v>3988</v>
      </c>
      <c r="X94" s="30"/>
      <c r="Y94" s="25"/>
      <c r="Z94" s="25"/>
      <c r="AA94" s="25" t="s">
        <v>63</v>
      </c>
      <c r="AB94" s="31"/>
      <c r="AC94" s="25"/>
      <c r="AD94" s="25"/>
      <c r="AE94" s="30"/>
      <c r="AF94" s="25" t="s">
        <v>3198</v>
      </c>
      <c r="AG94" s="25"/>
      <c r="AH94" s="31"/>
      <c r="AI94" s="31"/>
      <c r="AJ94" s="27">
        <v>11000</v>
      </c>
      <c r="AK94" s="43" t="s">
        <v>3989</v>
      </c>
      <c r="AL94" s="25"/>
      <c r="AM94" s="25"/>
      <c r="AN94" s="25"/>
      <c r="AO94" s="25"/>
      <c r="AP94" s="25"/>
    </row>
    <row r="95" spans="1:42" ht="120.75" customHeight="1">
      <c r="A95" s="24">
        <f t="shared" si="0"/>
        <v>94</v>
      </c>
      <c r="B95" s="25" t="s">
        <v>3990</v>
      </c>
      <c r="C95" s="25" t="s">
        <v>3991</v>
      </c>
      <c r="D95" s="25" t="s">
        <v>3992</v>
      </c>
      <c r="E95" s="40" t="s">
        <v>3993</v>
      </c>
      <c r="F95" s="35">
        <v>81559889359</v>
      </c>
      <c r="G95" s="27" t="s">
        <v>3180</v>
      </c>
      <c r="H95" s="25" t="s">
        <v>3991</v>
      </c>
      <c r="I95" s="25" t="s">
        <v>3991</v>
      </c>
      <c r="J95" s="25" t="s">
        <v>3995</v>
      </c>
      <c r="K95" s="27"/>
      <c r="L95" s="27"/>
      <c r="M95" s="27"/>
      <c r="N95" s="27" t="s">
        <v>3195</v>
      </c>
      <c r="O95" s="25"/>
      <c r="P95" s="25" t="s">
        <v>3195</v>
      </c>
      <c r="Q95" s="25"/>
      <c r="R95" s="25"/>
      <c r="S95" s="27">
        <v>2019</v>
      </c>
      <c r="T95" s="36" t="s">
        <v>3714</v>
      </c>
      <c r="U95" s="30"/>
      <c r="V95" s="106" t="s">
        <v>3996</v>
      </c>
      <c r="W95" s="38" t="s">
        <v>3997</v>
      </c>
      <c r="X95" s="30"/>
      <c r="Y95" s="25"/>
      <c r="Z95" s="25"/>
      <c r="AA95" s="25" t="s">
        <v>63</v>
      </c>
      <c r="AB95" s="31"/>
      <c r="AC95" s="25"/>
      <c r="AD95" s="25"/>
      <c r="AE95" s="30"/>
      <c r="AF95" s="25" t="s">
        <v>3198</v>
      </c>
      <c r="AG95" s="25"/>
      <c r="AH95" s="31"/>
      <c r="AI95" s="31"/>
      <c r="AJ95" s="27">
        <v>63000</v>
      </c>
      <c r="AK95" s="25"/>
      <c r="AL95" s="25"/>
      <c r="AM95" s="25"/>
      <c r="AN95" s="25"/>
      <c r="AO95" s="25"/>
      <c r="AP95" s="25"/>
    </row>
    <row r="96" spans="1:42" ht="87.75" customHeight="1">
      <c r="A96" s="24">
        <f t="shared" si="0"/>
        <v>95</v>
      </c>
      <c r="B96" s="25" t="s">
        <v>3998</v>
      </c>
      <c r="C96" s="25" t="s">
        <v>3999</v>
      </c>
      <c r="D96" s="25" t="s">
        <v>4000</v>
      </c>
      <c r="E96" s="40" t="s">
        <v>4001</v>
      </c>
      <c r="F96" s="35">
        <v>81357006011</v>
      </c>
      <c r="G96" s="27" t="s">
        <v>3180</v>
      </c>
      <c r="H96" s="25" t="s">
        <v>3999</v>
      </c>
      <c r="I96" s="25" t="s">
        <v>3999</v>
      </c>
      <c r="J96" s="25" t="s">
        <v>4002</v>
      </c>
      <c r="K96" s="27"/>
      <c r="L96" s="27"/>
      <c r="M96" s="27"/>
      <c r="N96" s="27" t="s">
        <v>3195</v>
      </c>
      <c r="O96" s="25"/>
      <c r="P96" s="25" t="s">
        <v>3195</v>
      </c>
      <c r="Q96" s="25" t="s">
        <v>3195</v>
      </c>
      <c r="R96" s="25"/>
      <c r="S96" s="27">
        <v>2019</v>
      </c>
      <c r="T96" s="36" t="s">
        <v>3714</v>
      </c>
      <c r="U96" s="30"/>
      <c r="V96" s="106" t="s">
        <v>4003</v>
      </c>
      <c r="W96" s="38" t="s">
        <v>4004</v>
      </c>
      <c r="X96" s="30"/>
      <c r="Y96" s="25"/>
      <c r="Z96" s="25"/>
      <c r="AA96" s="25" t="s">
        <v>63</v>
      </c>
      <c r="AB96" s="39">
        <v>30000000</v>
      </c>
      <c r="AC96" s="25"/>
      <c r="AD96" s="25"/>
      <c r="AE96" s="30"/>
      <c r="AF96" s="25" t="s">
        <v>3198</v>
      </c>
      <c r="AG96" s="25"/>
      <c r="AH96" s="31"/>
      <c r="AI96" s="31"/>
      <c r="AJ96" s="27">
        <v>9000</v>
      </c>
      <c r="AK96" s="43" t="s">
        <v>4005</v>
      </c>
      <c r="AL96" s="25"/>
      <c r="AM96" s="25"/>
      <c r="AN96" s="25"/>
      <c r="AO96" s="25"/>
      <c r="AP96" s="25"/>
    </row>
    <row r="97" spans="1:42" ht="127.5" customHeight="1">
      <c r="A97" s="24">
        <f t="shared" si="0"/>
        <v>96</v>
      </c>
      <c r="B97" s="25" t="s">
        <v>4006</v>
      </c>
      <c r="C97" s="25" t="s">
        <v>4007</v>
      </c>
      <c r="D97" s="25" t="s">
        <v>4008</v>
      </c>
      <c r="E97" s="40" t="s">
        <v>4009</v>
      </c>
      <c r="F97" s="35">
        <v>81703579555</v>
      </c>
      <c r="G97" s="27" t="s">
        <v>3180</v>
      </c>
      <c r="H97" s="25" t="s">
        <v>4007</v>
      </c>
      <c r="I97" s="25" t="s">
        <v>4007</v>
      </c>
      <c r="J97" s="25" t="s">
        <v>4010</v>
      </c>
      <c r="K97" s="27"/>
      <c r="L97" s="27"/>
      <c r="M97" s="27"/>
      <c r="N97" s="27" t="s">
        <v>102</v>
      </c>
      <c r="O97" s="25"/>
      <c r="P97" s="25" t="s">
        <v>3195</v>
      </c>
      <c r="Q97" s="25"/>
      <c r="R97" s="25"/>
      <c r="S97" s="27">
        <v>2019</v>
      </c>
      <c r="T97" s="36" t="s">
        <v>3714</v>
      </c>
      <c r="U97" s="30"/>
      <c r="V97" s="106" t="s">
        <v>4011</v>
      </c>
      <c r="W97" s="38" t="s">
        <v>4012</v>
      </c>
      <c r="X97" s="30"/>
      <c r="Y97" s="25"/>
      <c r="Z97" s="25"/>
      <c r="AA97" s="25" t="s">
        <v>63</v>
      </c>
      <c r="AB97" s="31"/>
      <c r="AC97" s="25"/>
      <c r="AD97" s="25"/>
      <c r="AE97" s="30"/>
      <c r="AF97" s="25" t="s">
        <v>3206</v>
      </c>
      <c r="AG97" s="25"/>
      <c r="AH97" s="31"/>
      <c r="AI97" s="31"/>
      <c r="AJ97" s="27">
        <v>3600</v>
      </c>
      <c r="AK97" s="43" t="s">
        <v>4013</v>
      </c>
      <c r="AL97" s="25"/>
      <c r="AM97" s="25"/>
      <c r="AN97" s="25"/>
      <c r="AO97" s="25"/>
      <c r="AP97" s="25"/>
    </row>
    <row r="98" spans="1:42" ht="112.5" customHeight="1">
      <c r="A98" s="24">
        <f t="shared" si="0"/>
        <v>97</v>
      </c>
      <c r="B98" s="25" t="s">
        <v>4014</v>
      </c>
      <c r="C98" s="25" t="s">
        <v>4015</v>
      </c>
      <c r="D98" s="25" t="s">
        <v>4016</v>
      </c>
      <c r="E98" s="40" t="s">
        <v>154</v>
      </c>
      <c r="F98" s="35">
        <v>81357722220</v>
      </c>
      <c r="G98" s="27" t="s">
        <v>3180</v>
      </c>
      <c r="H98" s="25" t="s">
        <v>4015</v>
      </c>
      <c r="I98" s="25" t="s">
        <v>4015</v>
      </c>
      <c r="J98" s="25" t="s">
        <v>158</v>
      </c>
      <c r="K98" s="27"/>
      <c r="L98" s="27"/>
      <c r="M98" s="27"/>
      <c r="N98" s="27" t="s">
        <v>102</v>
      </c>
      <c r="O98" s="25"/>
      <c r="P98" s="25" t="s">
        <v>3195</v>
      </c>
      <c r="Q98" s="25" t="s">
        <v>3195</v>
      </c>
      <c r="R98" s="25"/>
      <c r="S98" s="27">
        <v>2019</v>
      </c>
      <c r="T98" s="36" t="s">
        <v>3714</v>
      </c>
      <c r="U98" s="30"/>
      <c r="V98" s="106" t="s">
        <v>4018</v>
      </c>
      <c r="W98" s="38" t="s">
        <v>4019</v>
      </c>
      <c r="X98" s="30"/>
      <c r="Y98" s="25"/>
      <c r="Z98" s="25"/>
      <c r="AA98" s="25" t="s">
        <v>63</v>
      </c>
      <c r="AB98" s="31"/>
      <c r="AC98" s="25"/>
      <c r="AD98" s="25"/>
      <c r="AE98" s="30"/>
      <c r="AF98" s="25" t="s">
        <v>3198</v>
      </c>
      <c r="AG98" s="25"/>
      <c r="AH98" s="31"/>
      <c r="AI98" s="31"/>
      <c r="AJ98" s="27">
        <v>4700</v>
      </c>
      <c r="AK98" s="43" t="s">
        <v>105</v>
      </c>
      <c r="AL98" s="25"/>
      <c r="AM98" s="25"/>
      <c r="AN98" s="25"/>
      <c r="AO98" s="25"/>
      <c r="AP98" s="25"/>
    </row>
    <row r="99" spans="1:42" ht="85.5" customHeight="1">
      <c r="A99" s="24">
        <f t="shared" si="0"/>
        <v>98</v>
      </c>
      <c r="B99" s="25" t="s">
        <v>4020</v>
      </c>
      <c r="C99" s="25" t="s">
        <v>4021</v>
      </c>
      <c r="D99" s="25" t="s">
        <v>4022</v>
      </c>
      <c r="E99" s="40" t="s">
        <v>4023</v>
      </c>
      <c r="F99" s="28" t="s">
        <v>4024</v>
      </c>
      <c r="G99" s="27" t="s">
        <v>3180</v>
      </c>
      <c r="H99" s="25" t="s">
        <v>4021</v>
      </c>
      <c r="I99" s="25" t="s">
        <v>4021</v>
      </c>
      <c r="J99" s="25" t="s">
        <v>4025</v>
      </c>
      <c r="K99" s="27"/>
      <c r="L99" s="27"/>
      <c r="M99" s="27"/>
      <c r="N99" s="27" t="s">
        <v>102</v>
      </c>
      <c r="O99" s="25"/>
      <c r="P99" s="25" t="s">
        <v>3195</v>
      </c>
      <c r="Q99" s="25"/>
      <c r="R99" s="25"/>
      <c r="S99" s="27">
        <v>2019</v>
      </c>
      <c r="T99" s="36" t="s">
        <v>3714</v>
      </c>
      <c r="U99" s="30"/>
      <c r="V99" s="106" t="s">
        <v>4026</v>
      </c>
      <c r="W99" s="38" t="s">
        <v>4027</v>
      </c>
      <c r="X99" s="30"/>
      <c r="Y99" s="25"/>
      <c r="Z99" s="25"/>
      <c r="AA99" s="25" t="s">
        <v>63</v>
      </c>
      <c r="AB99" s="31"/>
      <c r="AC99" s="25"/>
      <c r="AD99" s="25"/>
      <c r="AE99" s="30"/>
      <c r="AF99" s="25" t="s">
        <v>3198</v>
      </c>
      <c r="AG99" s="25"/>
      <c r="AH99" s="31"/>
      <c r="AI99" s="31"/>
      <c r="AJ99" s="27">
        <v>4700</v>
      </c>
      <c r="AK99" s="43" t="s">
        <v>4028</v>
      </c>
      <c r="AL99" s="25"/>
      <c r="AM99" s="25"/>
      <c r="AN99" s="25"/>
      <c r="AO99" s="25"/>
      <c r="AP99" s="25"/>
    </row>
    <row r="100" spans="1:42" ht="75.75" customHeight="1">
      <c r="A100" s="24">
        <f t="shared" si="0"/>
        <v>99</v>
      </c>
      <c r="B100" s="25" t="s">
        <v>532</v>
      </c>
      <c r="C100" s="25" t="s">
        <v>4029</v>
      </c>
      <c r="D100" s="25" t="s">
        <v>4030</v>
      </c>
      <c r="E100" s="40" t="s">
        <v>4031</v>
      </c>
      <c r="F100" s="35">
        <v>82245782998</v>
      </c>
      <c r="G100" s="27" t="s">
        <v>3180</v>
      </c>
      <c r="H100" s="25" t="s">
        <v>4029</v>
      </c>
      <c r="I100" s="25" t="s">
        <v>4029</v>
      </c>
      <c r="J100" s="25" t="s">
        <v>536</v>
      </c>
      <c r="K100" s="27"/>
      <c r="L100" s="27"/>
      <c r="M100" s="27"/>
      <c r="N100" s="27" t="s">
        <v>102</v>
      </c>
      <c r="O100" s="25"/>
      <c r="P100" s="25" t="s">
        <v>3195</v>
      </c>
      <c r="Q100" s="25" t="s">
        <v>3195</v>
      </c>
      <c r="R100" s="25"/>
      <c r="S100" s="27">
        <v>2019</v>
      </c>
      <c r="T100" s="36" t="s">
        <v>3925</v>
      </c>
      <c r="U100" s="30"/>
      <c r="V100" s="106" t="s">
        <v>4032</v>
      </c>
      <c r="W100" s="38" t="s">
        <v>4033</v>
      </c>
      <c r="X100" s="30"/>
      <c r="Y100" s="25"/>
      <c r="Z100" s="25"/>
      <c r="AA100" s="25" t="s">
        <v>63</v>
      </c>
      <c r="AB100" s="31"/>
      <c r="AC100" s="25"/>
      <c r="AD100" s="25"/>
      <c r="AE100" s="30"/>
      <c r="AF100" s="25" t="s">
        <v>3198</v>
      </c>
      <c r="AG100" s="25"/>
      <c r="AH100" s="31"/>
      <c r="AI100" s="31"/>
      <c r="AJ100" s="27">
        <v>5500</v>
      </c>
      <c r="AK100" s="43" t="s">
        <v>4034</v>
      </c>
      <c r="AL100" s="25"/>
      <c r="AM100" s="25"/>
      <c r="AN100" s="25"/>
      <c r="AO100" s="25"/>
      <c r="AP100" s="25"/>
    </row>
    <row r="101" spans="1:42" ht="87.75" customHeight="1">
      <c r="A101" s="24">
        <f t="shared" si="0"/>
        <v>100</v>
      </c>
      <c r="B101" s="25" t="s">
        <v>4035</v>
      </c>
      <c r="C101" s="25" t="s">
        <v>4036</v>
      </c>
      <c r="D101" s="25" t="s">
        <v>4037</v>
      </c>
      <c r="E101" s="40" t="s">
        <v>4038</v>
      </c>
      <c r="F101" s="35">
        <v>81330909230</v>
      </c>
      <c r="G101" s="27" t="s">
        <v>3180</v>
      </c>
      <c r="H101" s="25" t="s">
        <v>4036</v>
      </c>
      <c r="I101" s="25" t="s">
        <v>4036</v>
      </c>
      <c r="J101" s="25" t="s">
        <v>4039</v>
      </c>
      <c r="K101" s="27"/>
      <c r="L101" s="27"/>
      <c r="M101" s="27"/>
      <c r="N101" s="27" t="s">
        <v>102</v>
      </c>
      <c r="O101" s="25"/>
      <c r="P101" s="25" t="s">
        <v>3195</v>
      </c>
      <c r="Q101" s="25" t="s">
        <v>3195</v>
      </c>
      <c r="R101" s="25"/>
      <c r="S101" s="27">
        <v>2019</v>
      </c>
      <c r="T101" s="36" t="s">
        <v>3770</v>
      </c>
      <c r="U101" s="30"/>
      <c r="V101" s="106" t="s">
        <v>3981</v>
      </c>
      <c r="W101" s="38" t="s">
        <v>4040</v>
      </c>
      <c r="X101" s="30"/>
      <c r="Y101" s="25"/>
      <c r="Z101" s="25"/>
      <c r="AA101" s="25" t="s">
        <v>63</v>
      </c>
      <c r="AB101" s="31"/>
      <c r="AC101" s="25"/>
      <c r="AD101" s="25"/>
      <c r="AE101" s="30"/>
      <c r="AF101" s="25" t="s">
        <v>3198</v>
      </c>
      <c r="AG101" s="25"/>
      <c r="AH101" s="31"/>
      <c r="AI101" s="31"/>
      <c r="AJ101" s="27">
        <v>600</v>
      </c>
      <c r="AK101" s="25" t="s">
        <v>4041</v>
      </c>
      <c r="AL101" s="25"/>
      <c r="AM101" s="25"/>
      <c r="AN101" s="25"/>
      <c r="AO101" s="25"/>
      <c r="AP101" s="25"/>
    </row>
    <row r="102" spans="1:42" ht="76.5" customHeight="1">
      <c r="A102" s="24">
        <f t="shared" si="0"/>
        <v>101</v>
      </c>
      <c r="B102" s="25" t="s">
        <v>4042</v>
      </c>
      <c r="C102" s="25" t="s">
        <v>4043</v>
      </c>
      <c r="D102" s="25" t="s">
        <v>4044</v>
      </c>
      <c r="E102" s="40" t="s">
        <v>4045</v>
      </c>
      <c r="F102" s="35">
        <v>85693553593</v>
      </c>
      <c r="G102" s="27" t="s">
        <v>3193</v>
      </c>
      <c r="H102" s="25" t="s">
        <v>4043</v>
      </c>
      <c r="I102" s="25" t="s">
        <v>4043</v>
      </c>
      <c r="J102" s="25" t="s">
        <v>4046</v>
      </c>
      <c r="K102" s="27"/>
      <c r="L102" s="27"/>
      <c r="M102" s="27"/>
      <c r="N102" s="27" t="s">
        <v>102</v>
      </c>
      <c r="O102" s="25"/>
      <c r="P102" s="25" t="s">
        <v>3195</v>
      </c>
      <c r="Q102" s="25"/>
      <c r="R102" s="25"/>
      <c r="S102" s="27">
        <v>2019</v>
      </c>
      <c r="T102" s="36" t="s">
        <v>3714</v>
      </c>
      <c r="U102" s="30"/>
      <c r="V102" s="106" t="s">
        <v>4047</v>
      </c>
      <c r="W102" s="38" t="s">
        <v>4048</v>
      </c>
      <c r="X102" s="30"/>
      <c r="Y102" s="25"/>
      <c r="Z102" s="25"/>
      <c r="AA102" s="25" t="s">
        <v>63</v>
      </c>
      <c r="AB102" s="31"/>
      <c r="AC102" s="25"/>
      <c r="AD102" s="25"/>
      <c r="AE102" s="30"/>
      <c r="AF102" s="25" t="s">
        <v>3186</v>
      </c>
      <c r="AG102" s="25"/>
      <c r="AH102" s="31"/>
      <c r="AI102" s="31"/>
      <c r="AJ102" s="25"/>
      <c r="AK102" s="25" t="s">
        <v>4049</v>
      </c>
      <c r="AL102" s="25"/>
      <c r="AM102" s="25"/>
      <c r="AN102" s="25"/>
      <c r="AO102" s="25"/>
      <c r="AP102" s="25"/>
    </row>
    <row r="103" spans="1:42" ht="80.25" customHeight="1">
      <c r="A103" s="24">
        <f t="shared" si="0"/>
        <v>102</v>
      </c>
      <c r="B103" s="25" t="s">
        <v>4050</v>
      </c>
      <c r="C103" s="25" t="s">
        <v>4051</v>
      </c>
      <c r="D103" s="25" t="s">
        <v>4052</v>
      </c>
      <c r="E103" s="40" t="s">
        <v>4053</v>
      </c>
      <c r="F103" s="35">
        <v>8819370397</v>
      </c>
      <c r="G103" s="27" t="s">
        <v>3180</v>
      </c>
      <c r="H103" s="25" t="s">
        <v>4051</v>
      </c>
      <c r="I103" s="25" t="s">
        <v>4051</v>
      </c>
      <c r="J103" s="25" t="s">
        <v>4054</v>
      </c>
      <c r="K103" s="27"/>
      <c r="L103" s="27"/>
      <c r="M103" s="27"/>
      <c r="N103" s="27" t="s">
        <v>102</v>
      </c>
      <c r="O103" s="25"/>
      <c r="P103" s="25" t="s">
        <v>3195</v>
      </c>
      <c r="Q103" s="25"/>
      <c r="R103" s="25"/>
      <c r="S103" s="27">
        <v>2019</v>
      </c>
      <c r="T103" s="36" t="s">
        <v>4055</v>
      </c>
      <c r="U103" s="30"/>
      <c r="V103" s="106" t="s">
        <v>4056</v>
      </c>
      <c r="W103" s="38" t="s">
        <v>4057</v>
      </c>
      <c r="X103" s="30"/>
      <c r="Y103" s="25"/>
      <c r="Z103" s="25"/>
      <c r="AA103" s="25" t="s">
        <v>63</v>
      </c>
      <c r="AB103" s="31">
        <v>5000000</v>
      </c>
      <c r="AC103" s="25"/>
      <c r="AD103" s="25"/>
      <c r="AE103" s="30"/>
      <c r="AF103" s="25" t="s">
        <v>3186</v>
      </c>
      <c r="AG103" s="25"/>
      <c r="AH103" s="31"/>
      <c r="AI103" s="31"/>
      <c r="AJ103" s="25"/>
      <c r="AK103" s="25" t="s">
        <v>4058</v>
      </c>
      <c r="AL103" s="25"/>
      <c r="AM103" s="25"/>
      <c r="AN103" s="25"/>
      <c r="AO103" s="25"/>
      <c r="AP103" s="25"/>
    </row>
    <row r="104" spans="1:42" ht="81" customHeight="1">
      <c r="A104" s="24">
        <f t="shared" si="0"/>
        <v>103</v>
      </c>
      <c r="B104" s="25" t="s">
        <v>4059</v>
      </c>
      <c r="C104" s="25" t="s">
        <v>4060</v>
      </c>
      <c r="D104" s="25" t="s">
        <v>4061</v>
      </c>
      <c r="E104" s="40" t="s">
        <v>4062</v>
      </c>
      <c r="F104" s="35">
        <v>81333881683</v>
      </c>
      <c r="G104" s="27" t="s">
        <v>3180</v>
      </c>
      <c r="H104" s="25" t="s">
        <v>4060</v>
      </c>
      <c r="I104" s="25" t="s">
        <v>4060</v>
      </c>
      <c r="J104" s="25" t="s">
        <v>2824</v>
      </c>
      <c r="K104" s="27"/>
      <c r="L104" s="27"/>
      <c r="M104" s="27"/>
      <c r="N104" s="27" t="s">
        <v>102</v>
      </c>
      <c r="O104" s="25"/>
      <c r="P104" s="25" t="s">
        <v>3195</v>
      </c>
      <c r="Q104" s="25" t="s">
        <v>3195</v>
      </c>
      <c r="R104" s="25"/>
      <c r="S104" s="27">
        <v>2019</v>
      </c>
      <c r="T104" s="33" t="s">
        <v>4063</v>
      </c>
      <c r="U104" s="30"/>
      <c r="V104" s="106" t="s">
        <v>4064</v>
      </c>
      <c r="W104" s="38" t="s">
        <v>4065</v>
      </c>
      <c r="X104" s="30"/>
      <c r="Y104" s="25"/>
      <c r="Z104" s="25"/>
      <c r="AA104" s="25" t="s">
        <v>63</v>
      </c>
      <c r="AB104" s="31"/>
      <c r="AC104" s="25"/>
      <c r="AD104" s="25"/>
      <c r="AE104" s="30"/>
      <c r="AF104" s="25" t="s">
        <v>3198</v>
      </c>
      <c r="AG104" s="25"/>
      <c r="AH104" s="31"/>
      <c r="AI104" s="31"/>
      <c r="AJ104" s="25"/>
      <c r="AK104" s="43" t="s">
        <v>105</v>
      </c>
      <c r="AL104" s="25"/>
      <c r="AM104" s="25"/>
      <c r="AN104" s="25"/>
      <c r="AO104" s="25"/>
      <c r="AP104" s="25"/>
    </row>
    <row r="105" spans="1:42" ht="131.25" customHeight="1">
      <c r="A105" s="24">
        <f t="shared" si="0"/>
        <v>104</v>
      </c>
      <c r="B105" s="25" t="s">
        <v>4066</v>
      </c>
      <c r="C105" s="25" t="s">
        <v>4067</v>
      </c>
      <c r="D105" s="25" t="s">
        <v>4068</v>
      </c>
      <c r="E105" s="40" t="s">
        <v>4069</v>
      </c>
      <c r="F105" s="35">
        <v>82140480817</v>
      </c>
      <c r="G105" s="27" t="s">
        <v>3180</v>
      </c>
      <c r="H105" s="25" t="s">
        <v>4067</v>
      </c>
      <c r="I105" s="25" t="s">
        <v>4067</v>
      </c>
      <c r="J105" s="25" t="s">
        <v>4070</v>
      </c>
      <c r="K105" s="27"/>
      <c r="L105" s="27"/>
      <c r="M105" s="27"/>
      <c r="N105" s="27" t="s">
        <v>102</v>
      </c>
      <c r="O105" s="25"/>
      <c r="P105" s="25" t="s">
        <v>3195</v>
      </c>
      <c r="Q105" s="25"/>
      <c r="R105" s="25"/>
      <c r="S105" s="27">
        <v>2019</v>
      </c>
      <c r="T105" s="36" t="s">
        <v>3714</v>
      </c>
      <c r="U105" s="30"/>
      <c r="V105" s="106" t="s">
        <v>4071</v>
      </c>
      <c r="W105" s="38" t="s">
        <v>4072</v>
      </c>
      <c r="X105" s="30"/>
      <c r="Y105" s="25"/>
      <c r="Z105" s="25"/>
      <c r="AA105" s="25" t="s">
        <v>63</v>
      </c>
      <c r="AB105" s="31">
        <v>15000000</v>
      </c>
      <c r="AC105" s="25"/>
      <c r="AD105" s="25"/>
      <c r="AE105" s="30"/>
      <c r="AF105" s="25" t="s">
        <v>3206</v>
      </c>
      <c r="AG105" s="25"/>
      <c r="AH105" s="31"/>
      <c r="AI105" s="31"/>
      <c r="AJ105" s="25"/>
      <c r="AK105" s="43" t="s">
        <v>4073</v>
      </c>
      <c r="AL105" s="25"/>
      <c r="AM105" s="25"/>
      <c r="AN105" s="25"/>
      <c r="AO105" s="25"/>
      <c r="AP105" s="25"/>
    </row>
    <row r="106" spans="1:42" ht="85.5" customHeight="1">
      <c r="A106" s="24">
        <f t="shared" si="0"/>
        <v>105</v>
      </c>
      <c r="B106" s="25" t="s">
        <v>4074</v>
      </c>
      <c r="C106" s="25" t="s">
        <v>4075</v>
      </c>
      <c r="D106" s="25" t="s">
        <v>4076</v>
      </c>
      <c r="E106" s="40" t="s">
        <v>4077</v>
      </c>
      <c r="F106" s="35">
        <v>82140395536</v>
      </c>
      <c r="G106" s="27" t="s">
        <v>3193</v>
      </c>
      <c r="H106" s="25" t="s">
        <v>4075</v>
      </c>
      <c r="I106" s="25" t="s">
        <v>4075</v>
      </c>
      <c r="J106" s="25" t="s">
        <v>4078</v>
      </c>
      <c r="K106" s="27"/>
      <c r="L106" s="27"/>
      <c r="M106" s="27"/>
      <c r="N106" s="27" t="s">
        <v>102</v>
      </c>
      <c r="O106" s="25"/>
      <c r="P106" s="25" t="s">
        <v>3195</v>
      </c>
      <c r="Q106" s="25"/>
      <c r="R106" s="25"/>
      <c r="S106" s="27">
        <v>2019</v>
      </c>
      <c r="T106" s="36" t="s">
        <v>3925</v>
      </c>
      <c r="U106" s="30"/>
      <c r="V106" s="106" t="s">
        <v>4079</v>
      </c>
      <c r="W106" s="38" t="s">
        <v>4080</v>
      </c>
      <c r="X106" s="30"/>
      <c r="Y106" s="25"/>
      <c r="Z106" s="25"/>
      <c r="AA106" s="25" t="s">
        <v>63</v>
      </c>
      <c r="AB106" s="31"/>
      <c r="AC106" s="25"/>
      <c r="AD106" s="25"/>
      <c r="AE106" s="30"/>
      <c r="AF106" s="25" t="s">
        <v>3198</v>
      </c>
      <c r="AG106" s="25"/>
      <c r="AH106" s="31"/>
      <c r="AI106" s="31"/>
      <c r="AJ106" s="25"/>
      <c r="AK106" s="43" t="s">
        <v>4081</v>
      </c>
      <c r="AL106" s="25"/>
      <c r="AM106" s="25"/>
      <c r="AN106" s="25"/>
      <c r="AO106" s="25"/>
      <c r="AP106" s="25"/>
    </row>
    <row r="107" spans="1:42" ht="105" customHeight="1">
      <c r="A107" s="24">
        <f t="shared" si="0"/>
        <v>106</v>
      </c>
      <c r="B107" s="25" t="s">
        <v>4082</v>
      </c>
      <c r="C107" s="25" t="s">
        <v>4083</v>
      </c>
      <c r="D107" s="25" t="s">
        <v>4084</v>
      </c>
      <c r="E107" s="40" t="s">
        <v>505</v>
      </c>
      <c r="F107" s="35">
        <v>85100972007</v>
      </c>
      <c r="G107" s="27" t="s">
        <v>3180</v>
      </c>
      <c r="H107" s="25" t="s">
        <v>4083</v>
      </c>
      <c r="I107" s="25" t="s">
        <v>4083</v>
      </c>
      <c r="J107" s="25" t="s">
        <v>509</v>
      </c>
      <c r="K107" s="27"/>
      <c r="L107" s="27"/>
      <c r="M107" s="27"/>
      <c r="N107" s="27" t="s">
        <v>102</v>
      </c>
      <c r="O107" s="25"/>
      <c r="P107" s="25" t="s">
        <v>3195</v>
      </c>
      <c r="Q107" s="25" t="s">
        <v>3195</v>
      </c>
      <c r="R107" s="25"/>
      <c r="S107" s="27">
        <v>2019</v>
      </c>
      <c r="T107" s="36" t="s">
        <v>3714</v>
      </c>
      <c r="U107" s="30"/>
      <c r="V107" s="106" t="s">
        <v>4085</v>
      </c>
      <c r="W107" s="38" t="s">
        <v>4086</v>
      </c>
      <c r="X107" s="30"/>
      <c r="Y107" s="25"/>
      <c r="Z107" s="25"/>
      <c r="AA107" s="25" t="s">
        <v>63</v>
      </c>
      <c r="AB107" s="31"/>
      <c r="AC107" s="25"/>
      <c r="AD107" s="25"/>
      <c r="AE107" s="30"/>
      <c r="AF107" s="25" t="s">
        <v>3198</v>
      </c>
      <c r="AG107" s="25"/>
      <c r="AH107" s="31"/>
      <c r="AI107" s="31"/>
      <c r="AJ107" s="25"/>
      <c r="AK107" s="43" t="s">
        <v>4087</v>
      </c>
      <c r="AL107" s="25"/>
      <c r="AM107" s="25"/>
      <c r="AN107" s="25"/>
      <c r="AO107" s="25"/>
      <c r="AP107" s="25"/>
    </row>
    <row r="108" spans="1:42" ht="119.25" customHeight="1">
      <c r="A108" s="24">
        <f t="shared" si="0"/>
        <v>107</v>
      </c>
      <c r="B108" s="25" t="s">
        <v>4088</v>
      </c>
      <c r="C108" s="25" t="s">
        <v>4089</v>
      </c>
      <c r="D108" s="25" t="s">
        <v>4090</v>
      </c>
      <c r="E108" s="40" t="s">
        <v>345</v>
      </c>
      <c r="F108" s="35">
        <v>85233165143</v>
      </c>
      <c r="G108" s="27" t="s">
        <v>3180</v>
      </c>
      <c r="H108" s="25" t="s">
        <v>4089</v>
      </c>
      <c r="I108" s="25" t="s">
        <v>4089</v>
      </c>
      <c r="J108" s="25" t="s">
        <v>350</v>
      </c>
      <c r="K108" s="27"/>
      <c r="L108" s="27"/>
      <c r="M108" s="27"/>
      <c r="N108" s="27" t="s">
        <v>102</v>
      </c>
      <c r="O108" s="25"/>
      <c r="P108" s="25" t="s">
        <v>3195</v>
      </c>
      <c r="Q108" s="25"/>
      <c r="R108" s="25"/>
      <c r="S108" s="27">
        <v>2019</v>
      </c>
      <c r="T108" s="36" t="s">
        <v>3658</v>
      </c>
      <c r="U108" s="30"/>
      <c r="V108" s="106" t="s">
        <v>4091</v>
      </c>
      <c r="W108" s="38" t="s">
        <v>4092</v>
      </c>
      <c r="X108" s="30"/>
      <c r="Y108" s="25"/>
      <c r="Z108" s="25"/>
      <c r="AA108" s="25" t="s">
        <v>63</v>
      </c>
      <c r="AB108" s="31"/>
      <c r="AC108" s="25"/>
      <c r="AD108" s="25"/>
      <c r="AE108" s="30"/>
      <c r="AF108" s="25" t="s">
        <v>3198</v>
      </c>
      <c r="AG108" s="25"/>
      <c r="AH108" s="31"/>
      <c r="AI108" s="31"/>
      <c r="AJ108" s="25"/>
      <c r="AK108" s="25" t="s">
        <v>4093</v>
      </c>
      <c r="AL108" s="25"/>
      <c r="AM108" s="25"/>
      <c r="AN108" s="25"/>
      <c r="AO108" s="25"/>
      <c r="AP108" s="25"/>
    </row>
    <row r="109" spans="1:42" ht="90.75" customHeight="1">
      <c r="A109" s="24">
        <f t="shared" si="0"/>
        <v>108</v>
      </c>
      <c r="B109" s="25" t="s">
        <v>4094</v>
      </c>
      <c r="C109" s="25" t="s">
        <v>4095</v>
      </c>
      <c r="D109" s="25" t="s">
        <v>4096</v>
      </c>
      <c r="E109" s="40" t="s">
        <v>4097</v>
      </c>
      <c r="F109" s="35">
        <v>85335400653</v>
      </c>
      <c r="G109" s="27" t="s">
        <v>3180</v>
      </c>
      <c r="H109" s="25" t="s">
        <v>4095</v>
      </c>
      <c r="I109" s="25" t="s">
        <v>4095</v>
      </c>
      <c r="J109" s="25" t="s">
        <v>3713</v>
      </c>
      <c r="K109" s="27"/>
      <c r="L109" s="27"/>
      <c r="M109" s="27"/>
      <c r="N109" s="27" t="s">
        <v>102</v>
      </c>
      <c r="O109" s="25"/>
      <c r="P109" s="25" t="s">
        <v>3195</v>
      </c>
      <c r="Q109" s="25"/>
      <c r="R109" s="25"/>
      <c r="S109" s="27">
        <v>2019</v>
      </c>
      <c r="T109" s="36" t="s">
        <v>3658</v>
      </c>
      <c r="U109" s="30"/>
      <c r="V109" s="106" t="s">
        <v>4098</v>
      </c>
      <c r="W109" s="38" t="s">
        <v>4099</v>
      </c>
      <c r="X109" s="30"/>
      <c r="Y109" s="25"/>
      <c r="Z109" s="25"/>
      <c r="AA109" s="25" t="s">
        <v>63</v>
      </c>
      <c r="AB109" s="31"/>
      <c r="AC109" s="25"/>
      <c r="AD109" s="25"/>
      <c r="AE109" s="30"/>
      <c r="AF109" s="25" t="s">
        <v>3718</v>
      </c>
      <c r="AG109" s="25"/>
      <c r="AH109" s="31"/>
      <c r="AI109" s="31"/>
      <c r="AJ109" s="25"/>
      <c r="AK109" s="43" t="s">
        <v>4100</v>
      </c>
      <c r="AL109" s="25"/>
      <c r="AM109" s="25"/>
      <c r="AN109" s="25"/>
      <c r="AO109" s="25"/>
      <c r="AP109" s="25"/>
    </row>
    <row r="110" spans="1:42" ht="128.25" customHeight="1">
      <c r="A110" s="24">
        <f t="shared" si="0"/>
        <v>109</v>
      </c>
      <c r="B110" s="25" t="s">
        <v>4101</v>
      </c>
      <c r="C110" s="25" t="s">
        <v>4102</v>
      </c>
      <c r="D110" s="25" t="s">
        <v>4103</v>
      </c>
      <c r="E110" s="40" t="s">
        <v>4104</v>
      </c>
      <c r="F110" s="35">
        <v>85852174421</v>
      </c>
      <c r="G110" s="27" t="s">
        <v>3180</v>
      </c>
      <c r="H110" s="25" t="s">
        <v>4102</v>
      </c>
      <c r="I110" s="25" t="s">
        <v>4102</v>
      </c>
      <c r="J110" s="25" t="s">
        <v>4105</v>
      </c>
      <c r="K110" s="27"/>
      <c r="L110" s="27"/>
      <c r="M110" s="27"/>
      <c r="N110" s="27" t="s">
        <v>102</v>
      </c>
      <c r="O110" s="25"/>
      <c r="P110" s="25" t="s">
        <v>3195</v>
      </c>
      <c r="Q110" s="25" t="s">
        <v>3195</v>
      </c>
      <c r="R110" s="25"/>
      <c r="S110" s="27">
        <v>2019</v>
      </c>
      <c r="T110" s="36" t="s">
        <v>3925</v>
      </c>
      <c r="U110" s="30"/>
      <c r="V110" s="106" t="s">
        <v>4106</v>
      </c>
      <c r="W110" s="38" t="s">
        <v>4107</v>
      </c>
      <c r="X110" s="30"/>
      <c r="Y110" s="25"/>
      <c r="Z110" s="25"/>
      <c r="AA110" s="25" t="s">
        <v>63</v>
      </c>
      <c r="AB110" s="31"/>
      <c r="AC110" s="25"/>
      <c r="AD110" s="25"/>
      <c r="AE110" s="30"/>
      <c r="AF110" s="25" t="s">
        <v>3198</v>
      </c>
      <c r="AG110" s="25"/>
      <c r="AH110" s="31"/>
      <c r="AI110" s="31"/>
      <c r="AJ110" s="25"/>
      <c r="AK110" s="25" t="s">
        <v>4108</v>
      </c>
      <c r="AL110" s="25"/>
      <c r="AM110" s="25"/>
      <c r="AN110" s="25"/>
      <c r="AO110" s="25"/>
      <c r="AP110" s="25"/>
    </row>
    <row r="111" spans="1:42" ht="114" customHeight="1">
      <c r="A111" s="24">
        <f t="shared" si="0"/>
        <v>110</v>
      </c>
      <c r="B111" s="26" t="s">
        <v>4109</v>
      </c>
      <c r="C111" s="25" t="s">
        <v>4110</v>
      </c>
      <c r="D111" s="25" t="s">
        <v>4111</v>
      </c>
      <c r="E111" s="40" t="s">
        <v>4112</v>
      </c>
      <c r="F111" s="35">
        <v>81234524478</v>
      </c>
      <c r="G111" s="27" t="s">
        <v>3193</v>
      </c>
      <c r="H111" s="25" t="s">
        <v>4110</v>
      </c>
      <c r="I111" s="25" t="s">
        <v>4110</v>
      </c>
      <c r="J111" s="25" t="s">
        <v>4113</v>
      </c>
      <c r="K111" s="27"/>
      <c r="L111" s="27"/>
      <c r="M111" s="27"/>
      <c r="N111" s="27" t="s">
        <v>102</v>
      </c>
      <c r="O111" s="25"/>
      <c r="P111" s="25" t="s">
        <v>3195</v>
      </c>
      <c r="Q111" s="25" t="s">
        <v>3195</v>
      </c>
      <c r="R111" s="25"/>
      <c r="S111" s="27">
        <v>2019</v>
      </c>
      <c r="T111" s="36" t="s">
        <v>3658</v>
      </c>
      <c r="U111" s="30"/>
      <c r="V111" s="106" t="s">
        <v>4114</v>
      </c>
      <c r="W111" s="38" t="s">
        <v>4115</v>
      </c>
      <c r="X111" s="30"/>
      <c r="Y111" s="25"/>
      <c r="Z111" s="25"/>
      <c r="AA111" s="25" t="s">
        <v>63</v>
      </c>
      <c r="AB111" s="31"/>
      <c r="AC111" s="25"/>
      <c r="AD111" s="25"/>
      <c r="AE111" s="30"/>
      <c r="AF111" s="25" t="s">
        <v>3198</v>
      </c>
      <c r="AG111" s="25"/>
      <c r="AH111" s="31"/>
      <c r="AI111" s="31"/>
      <c r="AJ111" s="25"/>
      <c r="AK111" s="43" t="s">
        <v>4116</v>
      </c>
      <c r="AL111" s="25"/>
      <c r="AM111" s="25"/>
      <c r="AN111" s="25"/>
      <c r="AO111" s="25"/>
      <c r="AP111" s="25"/>
    </row>
    <row r="112" spans="1:42" ht="102" customHeight="1">
      <c r="A112" s="24">
        <f t="shared" si="0"/>
        <v>111</v>
      </c>
      <c r="B112" s="25" t="s">
        <v>4117</v>
      </c>
      <c r="C112" s="27" t="s">
        <v>4118</v>
      </c>
      <c r="D112" s="25" t="s">
        <v>4119</v>
      </c>
      <c r="E112" s="40" t="s">
        <v>739</v>
      </c>
      <c r="F112" s="28" t="s">
        <v>4120</v>
      </c>
      <c r="G112" s="27" t="s">
        <v>3180</v>
      </c>
      <c r="H112" s="27" t="s">
        <v>4121</v>
      </c>
      <c r="I112" s="27" t="s">
        <v>4121</v>
      </c>
      <c r="J112" s="27" t="s">
        <v>744</v>
      </c>
      <c r="K112" s="27">
        <v>1200000230282</v>
      </c>
      <c r="L112" s="27"/>
      <c r="M112" s="27">
        <v>1200000230282</v>
      </c>
      <c r="N112" s="27" t="s">
        <v>102</v>
      </c>
      <c r="O112" s="25"/>
      <c r="P112" s="25" t="s">
        <v>3195</v>
      </c>
      <c r="Q112" s="25"/>
      <c r="R112" s="25"/>
      <c r="S112" s="27">
        <v>2019</v>
      </c>
      <c r="T112" s="36" t="s">
        <v>3658</v>
      </c>
      <c r="U112" s="30"/>
      <c r="V112" s="106" t="s">
        <v>4122</v>
      </c>
      <c r="W112" s="38" t="s">
        <v>4123</v>
      </c>
      <c r="X112" s="30"/>
      <c r="Y112" s="25"/>
      <c r="Z112" s="25"/>
      <c r="AA112" s="25" t="s">
        <v>63</v>
      </c>
      <c r="AB112" s="31"/>
      <c r="AC112" s="25"/>
      <c r="AD112" s="25"/>
      <c r="AE112" s="30"/>
      <c r="AF112" s="25" t="s">
        <v>3186</v>
      </c>
      <c r="AG112" s="25"/>
      <c r="AH112" s="31"/>
      <c r="AI112" s="31"/>
      <c r="AJ112" s="25"/>
      <c r="AK112" s="25" t="s">
        <v>4124</v>
      </c>
      <c r="AL112" s="25"/>
      <c r="AM112" s="25"/>
      <c r="AN112" s="25"/>
      <c r="AO112" s="25"/>
      <c r="AP112" s="25"/>
    </row>
    <row r="113" spans="1:42" ht="91.5" customHeight="1">
      <c r="A113" s="24">
        <f t="shared" si="0"/>
        <v>112</v>
      </c>
      <c r="B113" s="25" t="s">
        <v>4125</v>
      </c>
      <c r="C113" s="25" t="s">
        <v>4126</v>
      </c>
      <c r="D113" s="25" t="s">
        <v>4127</v>
      </c>
      <c r="E113" s="40" t="s">
        <v>4128</v>
      </c>
      <c r="F113" s="35">
        <v>81357568448</v>
      </c>
      <c r="G113" s="27" t="s">
        <v>3180</v>
      </c>
      <c r="H113" s="25" t="s">
        <v>4126</v>
      </c>
      <c r="I113" s="25" t="s">
        <v>4126</v>
      </c>
      <c r="J113" s="25" t="s">
        <v>4129</v>
      </c>
      <c r="K113" s="27"/>
      <c r="L113" s="27"/>
      <c r="M113" s="27"/>
      <c r="N113" s="27" t="s">
        <v>102</v>
      </c>
      <c r="O113" s="25"/>
      <c r="P113" s="25" t="s">
        <v>3195</v>
      </c>
      <c r="Q113" s="25" t="s">
        <v>3195</v>
      </c>
      <c r="R113" s="25"/>
      <c r="S113" s="27">
        <v>2019</v>
      </c>
      <c r="T113" s="36" t="s">
        <v>3925</v>
      </c>
      <c r="U113" s="30"/>
      <c r="V113" s="106" t="s">
        <v>4130</v>
      </c>
      <c r="W113" s="38" t="s">
        <v>4131</v>
      </c>
      <c r="X113" s="30"/>
      <c r="Y113" s="25"/>
      <c r="Z113" s="25"/>
      <c r="AA113" s="25" t="s">
        <v>63</v>
      </c>
      <c r="AB113" s="31"/>
      <c r="AC113" s="25"/>
      <c r="AD113" s="25"/>
      <c r="AE113" s="30"/>
      <c r="AF113" s="25" t="s">
        <v>3198</v>
      </c>
      <c r="AG113" s="25"/>
      <c r="AH113" s="31"/>
      <c r="AI113" s="31"/>
      <c r="AJ113" s="25"/>
      <c r="AK113" s="25" t="s">
        <v>4132</v>
      </c>
      <c r="AL113" s="25"/>
      <c r="AM113" s="25"/>
      <c r="AN113" s="25"/>
      <c r="AO113" s="25"/>
      <c r="AP113" s="25"/>
    </row>
    <row r="114" spans="1:42" ht="118.5" customHeight="1">
      <c r="A114" s="24">
        <f t="shared" si="0"/>
        <v>113</v>
      </c>
      <c r="B114" s="25" t="s">
        <v>4133</v>
      </c>
      <c r="C114" s="25" t="s">
        <v>4134</v>
      </c>
      <c r="D114" s="25" t="s">
        <v>4135</v>
      </c>
      <c r="E114" s="40" t="s">
        <v>4136</v>
      </c>
      <c r="F114" s="35">
        <v>89518343219</v>
      </c>
      <c r="G114" s="27" t="s">
        <v>3193</v>
      </c>
      <c r="H114" s="25" t="s">
        <v>4134</v>
      </c>
      <c r="I114" s="25" t="s">
        <v>4134</v>
      </c>
      <c r="J114" s="25" t="s">
        <v>4137</v>
      </c>
      <c r="K114" s="27"/>
      <c r="L114" s="27"/>
      <c r="M114" s="27"/>
      <c r="N114" s="27" t="s">
        <v>102</v>
      </c>
      <c r="O114" s="25"/>
      <c r="P114" s="25" t="s">
        <v>3195</v>
      </c>
      <c r="Q114" s="25" t="s">
        <v>3195</v>
      </c>
      <c r="R114" s="25"/>
      <c r="S114" s="27">
        <v>2019</v>
      </c>
      <c r="T114" s="36" t="s">
        <v>4138</v>
      </c>
      <c r="U114" s="30"/>
      <c r="V114" s="106" t="s">
        <v>4139</v>
      </c>
      <c r="W114" s="38" t="s">
        <v>4140</v>
      </c>
      <c r="X114" s="30"/>
      <c r="Y114" s="25"/>
      <c r="Z114" s="25"/>
      <c r="AA114" s="25" t="s">
        <v>63</v>
      </c>
      <c r="AB114" s="31"/>
      <c r="AC114" s="25"/>
      <c r="AD114" s="25"/>
      <c r="AE114" s="30"/>
      <c r="AF114" s="25" t="s">
        <v>3198</v>
      </c>
      <c r="AG114" s="25"/>
      <c r="AH114" s="31"/>
      <c r="AI114" s="31"/>
      <c r="AJ114" s="25"/>
      <c r="AK114" s="25" t="s">
        <v>4141</v>
      </c>
      <c r="AL114" s="25"/>
      <c r="AM114" s="25"/>
      <c r="AN114" s="25"/>
      <c r="AO114" s="25"/>
      <c r="AP114" s="25"/>
    </row>
    <row r="115" spans="1:42" ht="72" customHeight="1">
      <c r="A115" s="24">
        <f t="shared" si="0"/>
        <v>114</v>
      </c>
      <c r="B115" s="25" t="s">
        <v>4142</v>
      </c>
      <c r="C115" s="25" t="s">
        <v>4143</v>
      </c>
      <c r="D115" s="25" t="s">
        <v>4144</v>
      </c>
      <c r="E115" s="40" t="s">
        <v>4145</v>
      </c>
      <c r="F115" s="35">
        <v>82245428343</v>
      </c>
      <c r="G115" s="27" t="s">
        <v>3180</v>
      </c>
      <c r="H115" s="25" t="s">
        <v>4143</v>
      </c>
      <c r="I115" s="25" t="s">
        <v>4143</v>
      </c>
      <c r="J115" s="25" t="s">
        <v>4146</v>
      </c>
      <c r="K115" s="27"/>
      <c r="L115" s="27"/>
      <c r="M115" s="27"/>
      <c r="N115" s="27" t="s">
        <v>102</v>
      </c>
      <c r="O115" s="25"/>
      <c r="P115" s="25" t="s">
        <v>3195</v>
      </c>
      <c r="Q115" s="25"/>
      <c r="R115" s="25"/>
      <c r="S115" s="27">
        <v>2019</v>
      </c>
      <c r="T115" s="36" t="s">
        <v>4147</v>
      </c>
      <c r="U115" s="30"/>
      <c r="V115" s="106" t="s">
        <v>4148</v>
      </c>
      <c r="W115" s="38" t="s">
        <v>4149</v>
      </c>
      <c r="X115" s="30"/>
      <c r="Y115" s="25"/>
      <c r="Z115" s="25"/>
      <c r="AA115" s="25" t="s">
        <v>63</v>
      </c>
      <c r="AB115" s="31"/>
      <c r="AC115" s="25"/>
      <c r="AD115" s="25"/>
      <c r="AE115" s="30"/>
      <c r="AF115" s="25" t="s">
        <v>3186</v>
      </c>
      <c r="AG115" s="25"/>
      <c r="AH115" s="31"/>
      <c r="AI115" s="31"/>
      <c r="AJ115" s="25"/>
      <c r="AK115" s="25" t="s">
        <v>4150</v>
      </c>
      <c r="AL115" s="25"/>
      <c r="AM115" s="25"/>
      <c r="AN115" s="25"/>
      <c r="AO115" s="25"/>
      <c r="AP115" s="25"/>
    </row>
    <row r="116" spans="1:42" ht="103.5" customHeight="1">
      <c r="A116" s="24">
        <f t="shared" si="0"/>
        <v>115</v>
      </c>
      <c r="B116" s="25" t="s">
        <v>4151</v>
      </c>
      <c r="C116" s="25" t="s">
        <v>4152</v>
      </c>
      <c r="D116" s="25" t="s">
        <v>4153</v>
      </c>
      <c r="E116" s="40" t="s">
        <v>4154</v>
      </c>
      <c r="F116" s="35">
        <v>82140438896</v>
      </c>
      <c r="G116" s="27" t="s">
        <v>3180</v>
      </c>
      <c r="H116" s="25" t="s">
        <v>4152</v>
      </c>
      <c r="I116" s="25" t="s">
        <v>4152</v>
      </c>
      <c r="J116" s="25" t="s">
        <v>4155</v>
      </c>
      <c r="K116" s="27"/>
      <c r="L116" s="27"/>
      <c r="M116" s="27"/>
      <c r="N116" s="27" t="s">
        <v>102</v>
      </c>
      <c r="O116" s="25"/>
      <c r="P116" s="25" t="s">
        <v>3195</v>
      </c>
      <c r="Q116" s="25"/>
      <c r="R116" s="25"/>
      <c r="S116" s="27">
        <v>2019</v>
      </c>
      <c r="T116" s="36" t="s">
        <v>3658</v>
      </c>
      <c r="U116" s="30"/>
      <c r="V116" s="106" t="s">
        <v>4156</v>
      </c>
      <c r="W116" s="38" t="s">
        <v>4157</v>
      </c>
      <c r="X116" s="30"/>
      <c r="Y116" s="25"/>
      <c r="Z116" s="25"/>
      <c r="AA116" s="25" t="s">
        <v>63</v>
      </c>
      <c r="AB116" s="31"/>
      <c r="AC116" s="25"/>
      <c r="AD116" s="25"/>
      <c r="AE116" s="30"/>
      <c r="AF116" s="25" t="s">
        <v>3186</v>
      </c>
      <c r="AG116" s="25"/>
      <c r="AH116" s="31"/>
      <c r="AI116" s="31"/>
      <c r="AJ116" s="25"/>
      <c r="AK116" s="25" t="s">
        <v>4158</v>
      </c>
      <c r="AL116" s="25"/>
      <c r="AM116" s="25"/>
      <c r="AN116" s="25"/>
      <c r="AO116" s="25"/>
      <c r="AP116" s="25"/>
    </row>
    <row r="117" spans="1:42" ht="75.75" customHeight="1">
      <c r="A117" s="24">
        <f t="shared" si="0"/>
        <v>116</v>
      </c>
      <c r="B117" s="26" t="s">
        <v>4159</v>
      </c>
      <c r="C117" s="25" t="s">
        <v>4160</v>
      </c>
      <c r="D117" s="25" t="s">
        <v>4161</v>
      </c>
      <c r="E117" s="40" t="s">
        <v>11394</v>
      </c>
      <c r="F117" s="28" t="s">
        <v>4162</v>
      </c>
      <c r="G117" s="27" t="s">
        <v>3193</v>
      </c>
      <c r="H117" s="25" t="s">
        <v>4160</v>
      </c>
      <c r="I117" s="25" t="s">
        <v>4160</v>
      </c>
      <c r="J117" s="25" t="s">
        <v>2864</v>
      </c>
      <c r="K117" s="27"/>
      <c r="L117" s="27"/>
      <c r="M117" s="27"/>
      <c r="N117" s="27" t="s">
        <v>102</v>
      </c>
      <c r="O117" s="25"/>
      <c r="P117" s="25" t="s">
        <v>3195</v>
      </c>
      <c r="Q117" s="25" t="s">
        <v>3195</v>
      </c>
      <c r="R117" s="25"/>
      <c r="S117" s="27">
        <v>2019</v>
      </c>
      <c r="T117" s="36" t="s">
        <v>3658</v>
      </c>
      <c r="U117" s="30"/>
      <c r="V117" s="106" t="s">
        <v>4163</v>
      </c>
      <c r="W117" s="38" t="s">
        <v>4164</v>
      </c>
      <c r="X117" s="30"/>
      <c r="Y117" s="25"/>
      <c r="Z117" s="25"/>
      <c r="AA117" s="25" t="s">
        <v>63</v>
      </c>
      <c r="AB117" s="31"/>
      <c r="AC117" s="25"/>
      <c r="AD117" s="25"/>
      <c r="AE117" s="30"/>
      <c r="AF117" s="25" t="s">
        <v>3198</v>
      </c>
      <c r="AG117" s="25"/>
      <c r="AH117" s="31"/>
      <c r="AI117" s="31"/>
      <c r="AJ117" s="25"/>
      <c r="AK117" s="25" t="s">
        <v>4165</v>
      </c>
      <c r="AL117" s="25"/>
      <c r="AM117" s="25"/>
      <c r="AN117" s="25"/>
      <c r="AO117" s="25"/>
      <c r="AP117" s="25"/>
    </row>
    <row r="118" spans="1:42" ht="63" customHeight="1">
      <c r="A118" s="24">
        <f t="shared" si="0"/>
        <v>117</v>
      </c>
      <c r="B118" s="25" t="s">
        <v>4166</v>
      </c>
      <c r="C118" s="25" t="s">
        <v>4167</v>
      </c>
      <c r="D118" s="25" t="s">
        <v>4168</v>
      </c>
      <c r="E118" s="40" t="s">
        <v>4169</v>
      </c>
      <c r="F118" s="35">
        <v>81553416585</v>
      </c>
      <c r="G118" s="27" t="s">
        <v>3193</v>
      </c>
      <c r="H118" s="25" t="s">
        <v>4167</v>
      </c>
      <c r="I118" s="25" t="s">
        <v>4167</v>
      </c>
      <c r="J118" s="25" t="s">
        <v>4170</v>
      </c>
      <c r="K118" s="27"/>
      <c r="L118" s="27"/>
      <c r="M118" s="27"/>
      <c r="N118" s="27" t="s">
        <v>102</v>
      </c>
      <c r="O118" s="25"/>
      <c r="P118" s="25" t="s">
        <v>3195</v>
      </c>
      <c r="Q118" s="25" t="s">
        <v>3195</v>
      </c>
      <c r="R118" s="25"/>
      <c r="S118" s="27">
        <v>2019</v>
      </c>
      <c r="T118" s="36" t="s">
        <v>3658</v>
      </c>
      <c r="U118" s="30"/>
      <c r="V118" s="106" t="s">
        <v>4171</v>
      </c>
      <c r="W118" s="38" t="s">
        <v>4172</v>
      </c>
      <c r="X118" s="30"/>
      <c r="Y118" s="25"/>
      <c r="Z118" s="25"/>
      <c r="AA118" s="25" t="s">
        <v>63</v>
      </c>
      <c r="AB118" s="31"/>
      <c r="AC118" s="25"/>
      <c r="AD118" s="25"/>
      <c r="AE118" s="30"/>
      <c r="AF118" s="25" t="s">
        <v>3198</v>
      </c>
      <c r="AG118" s="25"/>
      <c r="AH118" s="31"/>
      <c r="AI118" s="31"/>
      <c r="AJ118" s="25"/>
      <c r="AK118" s="25" t="s">
        <v>4173</v>
      </c>
      <c r="AL118" s="25"/>
      <c r="AM118" s="25"/>
      <c r="AN118" s="25"/>
      <c r="AO118" s="25"/>
      <c r="AP118" s="25"/>
    </row>
    <row r="119" spans="1:42" ht="83.25" customHeight="1">
      <c r="A119" s="24">
        <f t="shared" si="0"/>
        <v>118</v>
      </c>
      <c r="B119" s="25" t="s">
        <v>4174</v>
      </c>
      <c r="C119" s="25" t="s">
        <v>4175</v>
      </c>
      <c r="D119" s="25" t="s">
        <v>4176</v>
      </c>
      <c r="E119" s="40" t="s">
        <v>4177</v>
      </c>
      <c r="F119" s="35">
        <v>82233156305</v>
      </c>
      <c r="G119" s="27" t="s">
        <v>3180</v>
      </c>
      <c r="H119" s="25" t="s">
        <v>4175</v>
      </c>
      <c r="I119" s="25" t="s">
        <v>4175</v>
      </c>
      <c r="J119" s="25" t="s">
        <v>1485</v>
      </c>
      <c r="K119" s="27"/>
      <c r="L119" s="27"/>
      <c r="M119" s="27"/>
      <c r="N119" s="27" t="s">
        <v>102</v>
      </c>
      <c r="O119" s="25"/>
      <c r="P119" s="25" t="s">
        <v>3195</v>
      </c>
      <c r="Q119" s="25"/>
      <c r="R119" s="25"/>
      <c r="S119" s="27">
        <v>2019</v>
      </c>
      <c r="T119" s="36" t="s">
        <v>3658</v>
      </c>
      <c r="U119" s="30"/>
      <c r="V119" s="106" t="s">
        <v>4178</v>
      </c>
      <c r="W119" s="38" t="s">
        <v>4179</v>
      </c>
      <c r="X119" s="30"/>
      <c r="Y119" s="25"/>
      <c r="Z119" s="25"/>
      <c r="AA119" s="25" t="s">
        <v>63</v>
      </c>
      <c r="AB119" s="31"/>
      <c r="AC119" s="25"/>
      <c r="AD119" s="25"/>
      <c r="AE119" s="30"/>
      <c r="AF119" s="25" t="s">
        <v>3206</v>
      </c>
      <c r="AG119" s="25"/>
      <c r="AH119" s="31"/>
      <c r="AI119" s="31"/>
      <c r="AJ119" s="25"/>
      <c r="AK119" s="25" t="s">
        <v>4180</v>
      </c>
      <c r="AL119" s="25"/>
      <c r="AM119" s="25"/>
      <c r="AN119" s="25"/>
      <c r="AO119" s="25"/>
      <c r="AP119" s="25"/>
    </row>
    <row r="120" spans="1:42" ht="74.25" customHeight="1">
      <c r="A120" s="24">
        <f t="shared" si="0"/>
        <v>119</v>
      </c>
      <c r="B120" s="25" t="s">
        <v>4181</v>
      </c>
      <c r="C120" s="25" t="s">
        <v>4182</v>
      </c>
      <c r="D120" s="25" t="s">
        <v>4183</v>
      </c>
      <c r="E120" s="40" t="s">
        <v>4184</v>
      </c>
      <c r="F120" s="35">
        <v>85100220793</v>
      </c>
      <c r="G120" s="27" t="s">
        <v>3193</v>
      </c>
      <c r="H120" s="25" t="s">
        <v>4182</v>
      </c>
      <c r="I120" s="25" t="s">
        <v>4182</v>
      </c>
      <c r="J120" s="25" t="s">
        <v>4185</v>
      </c>
      <c r="K120" s="27"/>
      <c r="L120" s="27"/>
      <c r="M120" s="27"/>
      <c r="N120" s="27" t="s">
        <v>102</v>
      </c>
      <c r="O120" s="25"/>
      <c r="P120" s="25" t="s">
        <v>3195</v>
      </c>
      <c r="Q120" s="25" t="s">
        <v>3195</v>
      </c>
      <c r="R120" s="25"/>
      <c r="S120" s="27">
        <v>2019</v>
      </c>
      <c r="T120" s="36" t="s">
        <v>3658</v>
      </c>
      <c r="U120" s="30"/>
      <c r="V120" s="106" t="s">
        <v>4186</v>
      </c>
      <c r="W120" s="38" t="s">
        <v>4187</v>
      </c>
      <c r="X120" s="30"/>
      <c r="Y120" s="25"/>
      <c r="Z120" s="25"/>
      <c r="AA120" s="25" t="s">
        <v>63</v>
      </c>
      <c r="AB120" s="31"/>
      <c r="AC120" s="25"/>
      <c r="AD120" s="25"/>
      <c r="AE120" s="30"/>
      <c r="AF120" s="25" t="s">
        <v>3198</v>
      </c>
      <c r="AG120" s="25"/>
      <c r="AH120" s="31"/>
      <c r="AI120" s="31"/>
      <c r="AJ120" s="25"/>
      <c r="AK120" s="25" t="s">
        <v>105</v>
      </c>
      <c r="AL120" s="25"/>
      <c r="AM120" s="25"/>
      <c r="AN120" s="25"/>
      <c r="AO120" s="25"/>
      <c r="AP120" s="25"/>
    </row>
    <row r="121" spans="1:42" ht="127.5" customHeight="1">
      <c r="A121" s="24">
        <f t="shared" si="0"/>
        <v>120</v>
      </c>
      <c r="B121" s="26" t="s">
        <v>11395</v>
      </c>
      <c r="C121" s="25" t="s">
        <v>4189</v>
      </c>
      <c r="D121" s="25" t="s">
        <v>4190</v>
      </c>
      <c r="E121" s="40" t="s">
        <v>2810</v>
      </c>
      <c r="F121" s="35">
        <v>81234872176</v>
      </c>
      <c r="G121" s="27" t="s">
        <v>3193</v>
      </c>
      <c r="H121" s="25" t="s">
        <v>4189</v>
      </c>
      <c r="I121" s="25" t="s">
        <v>4189</v>
      </c>
      <c r="J121" s="25" t="s">
        <v>2814</v>
      </c>
      <c r="K121" s="27"/>
      <c r="L121" s="27"/>
      <c r="M121" s="27"/>
      <c r="N121" s="27" t="s">
        <v>102</v>
      </c>
      <c r="O121" s="25"/>
      <c r="P121" s="25" t="s">
        <v>3195</v>
      </c>
      <c r="Q121" s="25"/>
      <c r="R121" s="25"/>
      <c r="S121" s="27">
        <v>2019</v>
      </c>
      <c r="T121" s="36" t="s">
        <v>3658</v>
      </c>
      <c r="U121" s="30"/>
      <c r="V121" s="106" t="s">
        <v>4192</v>
      </c>
      <c r="W121" s="38" t="s">
        <v>4193</v>
      </c>
      <c r="X121" s="30"/>
      <c r="Y121" s="25"/>
      <c r="Z121" s="25"/>
      <c r="AA121" s="25" t="s">
        <v>63</v>
      </c>
      <c r="AB121" s="31"/>
      <c r="AC121" s="25"/>
      <c r="AD121" s="25"/>
      <c r="AE121" s="30"/>
      <c r="AF121" s="25" t="s">
        <v>3186</v>
      </c>
      <c r="AG121" s="25"/>
      <c r="AH121" s="31"/>
      <c r="AI121" s="31"/>
      <c r="AJ121" s="25"/>
      <c r="AK121" s="25" t="s">
        <v>4194</v>
      </c>
      <c r="AL121" s="25"/>
      <c r="AM121" s="25"/>
      <c r="AN121" s="25"/>
      <c r="AO121" s="25"/>
      <c r="AP121" s="25"/>
    </row>
    <row r="122" spans="1:42" ht="127.5" customHeight="1">
      <c r="A122" s="24">
        <f t="shared" si="0"/>
        <v>121</v>
      </c>
      <c r="B122" s="25" t="s">
        <v>4195</v>
      </c>
      <c r="C122" s="25" t="s">
        <v>4196</v>
      </c>
      <c r="D122" s="25" t="s">
        <v>4197</v>
      </c>
      <c r="E122" s="40" t="s">
        <v>4198</v>
      </c>
      <c r="F122" s="35">
        <v>81230619593</v>
      </c>
      <c r="G122" s="27" t="s">
        <v>3180</v>
      </c>
      <c r="H122" s="25" t="s">
        <v>4196</v>
      </c>
      <c r="I122" s="25" t="s">
        <v>4196</v>
      </c>
      <c r="J122" s="25" t="s">
        <v>4199</v>
      </c>
      <c r="K122" s="27"/>
      <c r="L122" s="27"/>
      <c r="M122" s="27"/>
      <c r="N122" s="27" t="s">
        <v>102</v>
      </c>
      <c r="O122" s="25"/>
      <c r="P122" s="25" t="s">
        <v>3195</v>
      </c>
      <c r="Q122" s="25"/>
      <c r="R122" s="25"/>
      <c r="S122" s="27">
        <v>2019</v>
      </c>
      <c r="T122" s="36" t="s">
        <v>3925</v>
      </c>
      <c r="U122" s="30"/>
      <c r="V122" s="106" t="s">
        <v>4200</v>
      </c>
      <c r="W122" s="38" t="s">
        <v>4201</v>
      </c>
      <c r="X122" s="30"/>
      <c r="Y122" s="25"/>
      <c r="Z122" s="25"/>
      <c r="AA122" s="25" t="s">
        <v>63</v>
      </c>
      <c r="AB122" s="31"/>
      <c r="AC122" s="25"/>
      <c r="AD122" s="25"/>
      <c r="AE122" s="30"/>
      <c r="AF122" s="25" t="s">
        <v>3206</v>
      </c>
      <c r="AG122" s="25"/>
      <c r="AH122" s="31"/>
      <c r="AI122" s="31"/>
      <c r="AJ122" s="25"/>
      <c r="AK122" s="25" t="s">
        <v>4202</v>
      </c>
      <c r="AL122" s="25"/>
      <c r="AM122" s="25"/>
      <c r="AN122" s="25"/>
      <c r="AO122" s="25"/>
      <c r="AP122" s="25"/>
    </row>
    <row r="123" spans="1:42" ht="129" customHeight="1">
      <c r="A123" s="24">
        <f t="shared" si="0"/>
        <v>122</v>
      </c>
      <c r="B123" s="26" t="s">
        <v>4203</v>
      </c>
      <c r="C123" s="25" t="s">
        <v>4204</v>
      </c>
      <c r="D123" s="25" t="s">
        <v>4205</v>
      </c>
      <c r="E123" s="40" t="s">
        <v>4206</v>
      </c>
      <c r="F123" s="35">
        <v>81330070888</v>
      </c>
      <c r="G123" s="27" t="s">
        <v>3193</v>
      </c>
      <c r="H123" s="25" t="s">
        <v>4204</v>
      </c>
      <c r="I123" s="25" t="s">
        <v>4204</v>
      </c>
      <c r="J123" s="25" t="s">
        <v>4207</v>
      </c>
      <c r="K123" s="27"/>
      <c r="L123" s="27"/>
      <c r="M123" s="27"/>
      <c r="N123" s="27" t="s">
        <v>102</v>
      </c>
      <c r="O123" s="25"/>
      <c r="P123" s="25" t="s">
        <v>3195</v>
      </c>
      <c r="Q123" s="25"/>
      <c r="R123" s="25"/>
      <c r="S123" s="27">
        <v>2019</v>
      </c>
      <c r="T123" s="36" t="s">
        <v>3925</v>
      </c>
      <c r="U123" s="30"/>
      <c r="V123" s="106" t="s">
        <v>4208</v>
      </c>
      <c r="W123" s="38" t="s">
        <v>4209</v>
      </c>
      <c r="X123" s="30"/>
      <c r="Y123" s="25"/>
      <c r="Z123" s="25"/>
      <c r="AA123" s="25" t="s">
        <v>63</v>
      </c>
      <c r="AB123" s="31"/>
      <c r="AC123" s="25"/>
      <c r="AD123" s="25"/>
      <c r="AE123" s="30"/>
      <c r="AF123" s="25" t="s">
        <v>3206</v>
      </c>
      <c r="AG123" s="25"/>
      <c r="AH123" s="31"/>
      <c r="AI123" s="31"/>
      <c r="AJ123" s="25"/>
      <c r="AK123" s="25" t="s">
        <v>105</v>
      </c>
      <c r="AL123" s="25"/>
      <c r="AM123" s="25"/>
      <c r="AN123" s="25"/>
      <c r="AO123" s="25"/>
      <c r="AP123" s="25"/>
    </row>
    <row r="124" spans="1:42" ht="125.25" customHeight="1">
      <c r="A124" s="24">
        <f t="shared" si="0"/>
        <v>123</v>
      </c>
      <c r="B124" s="25" t="s">
        <v>4210</v>
      </c>
      <c r="C124" s="25" t="s">
        <v>4211</v>
      </c>
      <c r="D124" s="25" t="s">
        <v>4212</v>
      </c>
      <c r="E124" s="40" t="s">
        <v>4213</v>
      </c>
      <c r="F124" s="35">
        <v>85730091182</v>
      </c>
      <c r="G124" s="27" t="s">
        <v>3193</v>
      </c>
      <c r="H124" s="25" t="s">
        <v>4211</v>
      </c>
      <c r="I124" s="25" t="s">
        <v>4211</v>
      </c>
      <c r="J124" s="25" t="s">
        <v>4214</v>
      </c>
      <c r="K124" s="27"/>
      <c r="L124" s="27"/>
      <c r="M124" s="27"/>
      <c r="N124" s="27" t="s">
        <v>102</v>
      </c>
      <c r="O124" s="25"/>
      <c r="P124" s="25" t="s">
        <v>3195</v>
      </c>
      <c r="Q124" s="25"/>
      <c r="R124" s="25"/>
      <c r="S124" s="27">
        <v>2019</v>
      </c>
      <c r="T124" s="36" t="s">
        <v>3925</v>
      </c>
      <c r="U124" s="30"/>
      <c r="V124" s="106" t="s">
        <v>4215</v>
      </c>
      <c r="W124" s="38" t="s">
        <v>4216</v>
      </c>
      <c r="X124" s="30"/>
      <c r="Y124" s="25"/>
      <c r="Z124" s="25"/>
      <c r="AA124" s="25" t="s">
        <v>63</v>
      </c>
      <c r="AB124" s="31"/>
      <c r="AC124" s="25"/>
      <c r="AD124" s="25"/>
      <c r="AE124" s="30"/>
      <c r="AF124" s="25" t="s">
        <v>3206</v>
      </c>
      <c r="AG124" s="25"/>
      <c r="AH124" s="31"/>
      <c r="AI124" s="31"/>
      <c r="AJ124" s="25"/>
      <c r="AK124" s="25" t="s">
        <v>4217</v>
      </c>
      <c r="AL124" s="25"/>
      <c r="AM124" s="25"/>
      <c r="AN124" s="25"/>
      <c r="AO124" s="25"/>
      <c r="AP124" s="25"/>
    </row>
    <row r="125" spans="1:42" ht="105" customHeight="1">
      <c r="A125" s="24">
        <f t="shared" si="0"/>
        <v>124</v>
      </c>
      <c r="B125" s="25" t="s">
        <v>4218</v>
      </c>
      <c r="C125" s="25" t="s">
        <v>4219</v>
      </c>
      <c r="D125" s="27" t="s">
        <v>4220</v>
      </c>
      <c r="E125" s="27" t="s">
        <v>4221</v>
      </c>
      <c r="F125" s="35">
        <v>81331948666</v>
      </c>
      <c r="G125" s="27" t="s">
        <v>3180</v>
      </c>
      <c r="H125" s="25" t="s">
        <v>4219</v>
      </c>
      <c r="I125" s="25" t="s">
        <v>4219</v>
      </c>
      <c r="J125" s="25" t="s">
        <v>4222</v>
      </c>
      <c r="K125" s="27"/>
      <c r="L125" s="27"/>
      <c r="M125" s="27"/>
      <c r="N125" s="27" t="s">
        <v>102</v>
      </c>
      <c r="O125" s="25"/>
      <c r="P125" s="25" t="s">
        <v>3195</v>
      </c>
      <c r="Q125" s="25"/>
      <c r="R125" s="25"/>
      <c r="S125" s="27">
        <v>2019</v>
      </c>
      <c r="T125" s="36" t="s">
        <v>3925</v>
      </c>
      <c r="U125" s="30"/>
      <c r="V125" s="106" t="s">
        <v>4223</v>
      </c>
      <c r="W125" s="38" t="s">
        <v>4224</v>
      </c>
      <c r="X125" s="30"/>
      <c r="Y125" s="25"/>
      <c r="Z125" s="25"/>
      <c r="AA125" s="25" t="s">
        <v>63</v>
      </c>
      <c r="AB125" s="31"/>
      <c r="AC125" s="25"/>
      <c r="AD125" s="25"/>
      <c r="AE125" s="30"/>
      <c r="AF125" s="25" t="s">
        <v>3206</v>
      </c>
      <c r="AG125" s="25"/>
      <c r="AH125" s="31"/>
      <c r="AI125" s="31"/>
      <c r="AJ125" s="25"/>
      <c r="AK125" s="25" t="s">
        <v>4225</v>
      </c>
      <c r="AL125" s="25"/>
      <c r="AM125" s="25"/>
      <c r="AN125" s="25"/>
      <c r="AO125" s="25"/>
      <c r="AP125" s="25"/>
    </row>
    <row r="126" spans="1:42" ht="110.25" customHeight="1">
      <c r="A126" s="24">
        <f t="shared" si="0"/>
        <v>125</v>
      </c>
      <c r="B126" s="25" t="s">
        <v>4226</v>
      </c>
      <c r="C126" s="25" t="s">
        <v>4227</v>
      </c>
      <c r="D126" s="25" t="s">
        <v>4228</v>
      </c>
      <c r="E126" s="40" t="s">
        <v>4229</v>
      </c>
      <c r="F126" s="35">
        <v>89516111222</v>
      </c>
      <c r="G126" s="27" t="s">
        <v>3180</v>
      </c>
      <c r="H126" s="25" t="s">
        <v>4227</v>
      </c>
      <c r="I126" s="25" t="s">
        <v>4227</v>
      </c>
      <c r="J126" s="25" t="s">
        <v>4231</v>
      </c>
      <c r="K126" s="27"/>
      <c r="L126" s="27"/>
      <c r="M126" s="27"/>
      <c r="N126" s="27" t="s">
        <v>102</v>
      </c>
      <c r="O126" s="25"/>
      <c r="P126" s="25" t="s">
        <v>3195</v>
      </c>
      <c r="Q126" s="25" t="s">
        <v>3195</v>
      </c>
      <c r="R126" s="25"/>
      <c r="S126" s="27">
        <v>2019</v>
      </c>
      <c r="T126" s="36" t="s">
        <v>3658</v>
      </c>
      <c r="U126" s="30"/>
      <c r="V126" s="106" t="s">
        <v>4232</v>
      </c>
      <c r="W126" s="38" t="s">
        <v>4233</v>
      </c>
      <c r="X126" s="30"/>
      <c r="Y126" s="25"/>
      <c r="Z126" s="25"/>
      <c r="AA126" s="25" t="s">
        <v>63</v>
      </c>
      <c r="AB126" s="31"/>
      <c r="AC126" s="25"/>
      <c r="AD126" s="25"/>
      <c r="AE126" s="30"/>
      <c r="AF126" s="25" t="s">
        <v>3198</v>
      </c>
      <c r="AG126" s="25"/>
      <c r="AH126" s="31"/>
      <c r="AI126" s="31"/>
      <c r="AJ126" s="25"/>
      <c r="AK126" s="25" t="s">
        <v>4234</v>
      </c>
      <c r="AL126" s="25"/>
      <c r="AM126" s="25"/>
      <c r="AN126" s="25"/>
      <c r="AO126" s="25"/>
      <c r="AP126" s="25"/>
    </row>
    <row r="127" spans="1:42" ht="88.5" customHeight="1">
      <c r="A127" s="24">
        <f t="shared" si="0"/>
        <v>126</v>
      </c>
      <c r="B127" s="27" t="s">
        <v>4235</v>
      </c>
      <c r="C127" s="25" t="s">
        <v>4236</v>
      </c>
      <c r="D127" s="25" t="s">
        <v>4237</v>
      </c>
      <c r="E127" s="40" t="s">
        <v>4238</v>
      </c>
      <c r="F127" s="35">
        <v>81331649964</v>
      </c>
      <c r="G127" s="27" t="s">
        <v>3180</v>
      </c>
      <c r="H127" s="25" t="s">
        <v>4236</v>
      </c>
      <c r="I127" s="25" t="s">
        <v>4236</v>
      </c>
      <c r="J127" s="25" t="s">
        <v>4239</v>
      </c>
      <c r="K127" s="27"/>
      <c r="L127" s="27"/>
      <c r="M127" s="27"/>
      <c r="N127" s="27" t="s">
        <v>102</v>
      </c>
      <c r="O127" s="25"/>
      <c r="P127" s="25" t="s">
        <v>3195</v>
      </c>
      <c r="Q127" s="25"/>
      <c r="R127" s="25"/>
      <c r="S127" s="27">
        <v>2019</v>
      </c>
      <c r="T127" s="36" t="s">
        <v>3658</v>
      </c>
      <c r="U127" s="30"/>
      <c r="V127" s="106" t="s">
        <v>4240</v>
      </c>
      <c r="W127" s="38" t="s">
        <v>4241</v>
      </c>
      <c r="X127" s="30"/>
      <c r="Y127" s="25"/>
      <c r="Z127" s="25"/>
      <c r="AA127" s="25" t="s">
        <v>63</v>
      </c>
      <c r="AB127" s="31"/>
      <c r="AC127" s="25"/>
      <c r="AD127" s="25"/>
      <c r="AE127" s="30"/>
      <c r="AF127" s="25" t="s">
        <v>3198</v>
      </c>
      <c r="AG127" s="25"/>
      <c r="AH127" s="31"/>
      <c r="AI127" s="31"/>
      <c r="AJ127" s="25"/>
      <c r="AK127" s="25" t="s">
        <v>4242</v>
      </c>
      <c r="AL127" s="25"/>
      <c r="AM127" s="25"/>
      <c r="AN127" s="25"/>
      <c r="AO127" s="25"/>
      <c r="AP127" s="25"/>
    </row>
    <row r="128" spans="1:42" ht="88.5" customHeight="1">
      <c r="A128" s="24">
        <f t="shared" si="0"/>
        <v>127</v>
      </c>
      <c r="B128" s="25" t="s">
        <v>4243</v>
      </c>
      <c r="C128" s="25" t="s">
        <v>4244</v>
      </c>
      <c r="D128" s="25" t="s">
        <v>4245</v>
      </c>
      <c r="E128" s="40" t="s">
        <v>4246</v>
      </c>
      <c r="F128" s="35">
        <v>87888000801</v>
      </c>
      <c r="G128" s="27" t="s">
        <v>3180</v>
      </c>
      <c r="H128" s="25" t="s">
        <v>4244</v>
      </c>
      <c r="I128" s="25" t="s">
        <v>4244</v>
      </c>
      <c r="J128" s="25" t="s">
        <v>4248</v>
      </c>
      <c r="K128" s="27"/>
      <c r="L128" s="27"/>
      <c r="M128" s="27"/>
      <c r="N128" s="27" t="s">
        <v>102</v>
      </c>
      <c r="O128" s="25"/>
      <c r="P128" s="25" t="s">
        <v>3195</v>
      </c>
      <c r="Q128" s="25" t="s">
        <v>3195</v>
      </c>
      <c r="R128" s="25"/>
      <c r="S128" s="27">
        <v>2019</v>
      </c>
      <c r="T128" s="36" t="s">
        <v>3658</v>
      </c>
      <c r="U128" s="30"/>
      <c r="V128" s="106" t="s">
        <v>4249</v>
      </c>
      <c r="W128" s="38" t="s">
        <v>4250</v>
      </c>
      <c r="X128" s="30"/>
      <c r="Y128" s="25"/>
      <c r="Z128" s="25"/>
      <c r="AA128" s="25" t="s">
        <v>63</v>
      </c>
      <c r="AB128" s="31"/>
      <c r="AC128" s="25"/>
      <c r="AD128" s="25"/>
      <c r="AE128" s="30"/>
      <c r="AF128" s="25" t="s">
        <v>3198</v>
      </c>
      <c r="AG128" s="25"/>
      <c r="AH128" s="31"/>
      <c r="AI128" s="31"/>
      <c r="AJ128" s="25"/>
      <c r="AK128" s="25" t="s">
        <v>4251</v>
      </c>
      <c r="AL128" s="25"/>
      <c r="AM128" s="25"/>
      <c r="AN128" s="25"/>
      <c r="AO128" s="25"/>
      <c r="AP128" s="25"/>
    </row>
    <row r="129" spans="1:42" ht="111" customHeight="1">
      <c r="A129" s="24">
        <f t="shared" si="0"/>
        <v>128</v>
      </c>
      <c r="B129" s="25" t="s">
        <v>4252</v>
      </c>
      <c r="C129" s="25" t="s">
        <v>4253</v>
      </c>
      <c r="D129" s="25" t="s">
        <v>4254</v>
      </c>
      <c r="E129" s="40" t="s">
        <v>452</v>
      </c>
      <c r="F129" s="35">
        <v>89691160424</v>
      </c>
      <c r="G129" s="27" t="s">
        <v>3180</v>
      </c>
      <c r="H129" s="25" t="s">
        <v>4253</v>
      </c>
      <c r="I129" s="25" t="s">
        <v>4253</v>
      </c>
      <c r="J129" s="25" t="s">
        <v>4256</v>
      </c>
      <c r="K129" s="27"/>
      <c r="L129" s="27"/>
      <c r="M129" s="27"/>
      <c r="N129" s="27" t="s">
        <v>102</v>
      </c>
      <c r="O129" s="25"/>
      <c r="P129" s="25" t="s">
        <v>3195</v>
      </c>
      <c r="Q129" s="25" t="s">
        <v>3195</v>
      </c>
      <c r="R129" s="25"/>
      <c r="S129" s="27">
        <v>2019</v>
      </c>
      <c r="T129" s="36" t="s">
        <v>4257</v>
      </c>
      <c r="U129" s="30"/>
      <c r="V129" s="106" t="s">
        <v>4258</v>
      </c>
      <c r="W129" s="38" t="s">
        <v>4259</v>
      </c>
      <c r="X129" s="30"/>
      <c r="Y129" s="25"/>
      <c r="Z129" s="25"/>
      <c r="AA129" s="25" t="s">
        <v>63</v>
      </c>
      <c r="AB129" s="31">
        <v>50000000</v>
      </c>
      <c r="AC129" s="25"/>
      <c r="AD129" s="25"/>
      <c r="AE129" s="30"/>
      <c r="AF129" s="25" t="s">
        <v>3198</v>
      </c>
      <c r="AG129" s="25"/>
      <c r="AH129" s="31"/>
      <c r="AI129" s="31"/>
      <c r="AJ129" s="25"/>
      <c r="AK129" s="25" t="s">
        <v>4260</v>
      </c>
      <c r="AL129" s="25"/>
      <c r="AM129" s="25"/>
      <c r="AN129" s="25"/>
      <c r="AO129" s="25"/>
      <c r="AP129" s="25"/>
    </row>
    <row r="130" spans="1:42" ht="117" customHeight="1">
      <c r="A130" s="24">
        <f t="shared" si="0"/>
        <v>129</v>
      </c>
      <c r="B130" s="25" t="s">
        <v>4261</v>
      </c>
      <c r="C130" s="25" t="s">
        <v>4262</v>
      </c>
      <c r="D130" s="25" t="s">
        <v>4263</v>
      </c>
      <c r="E130" s="40" t="s">
        <v>4264</v>
      </c>
      <c r="F130" s="35">
        <v>81235070903</v>
      </c>
      <c r="G130" s="27" t="s">
        <v>3193</v>
      </c>
      <c r="H130" s="25" t="s">
        <v>4262</v>
      </c>
      <c r="I130" s="25" t="s">
        <v>4262</v>
      </c>
      <c r="J130" s="25" t="s">
        <v>4265</v>
      </c>
      <c r="K130" s="27"/>
      <c r="L130" s="27"/>
      <c r="M130" s="27"/>
      <c r="N130" s="27" t="s">
        <v>102</v>
      </c>
      <c r="O130" s="25"/>
      <c r="P130" s="25" t="s">
        <v>3195</v>
      </c>
      <c r="Q130" s="25"/>
      <c r="R130" s="25"/>
      <c r="S130" s="27">
        <v>2019</v>
      </c>
      <c r="T130" s="36" t="s">
        <v>4257</v>
      </c>
      <c r="U130" s="30"/>
      <c r="V130" s="106" t="s">
        <v>4266</v>
      </c>
      <c r="W130" s="38" t="s">
        <v>4267</v>
      </c>
      <c r="X130" s="30"/>
      <c r="Y130" s="25"/>
      <c r="Z130" s="25"/>
      <c r="AA130" s="25" t="s">
        <v>63</v>
      </c>
      <c r="AB130" s="31">
        <v>50000000</v>
      </c>
      <c r="AC130" s="25"/>
      <c r="AD130" s="25"/>
      <c r="AE130" s="30"/>
      <c r="AF130" s="25" t="s">
        <v>3198</v>
      </c>
      <c r="AG130" s="25"/>
      <c r="AH130" s="31"/>
      <c r="AI130" s="31"/>
      <c r="AJ130" s="25"/>
      <c r="AK130" s="25" t="s">
        <v>4268</v>
      </c>
      <c r="AL130" s="25"/>
      <c r="AM130" s="25"/>
      <c r="AN130" s="25"/>
      <c r="AO130" s="25"/>
      <c r="AP130" s="25"/>
    </row>
    <row r="131" spans="1:42" ht="104.25" customHeight="1">
      <c r="A131" s="24">
        <f t="shared" si="0"/>
        <v>130</v>
      </c>
      <c r="B131" s="25" t="s">
        <v>4269</v>
      </c>
      <c r="C131" s="25" t="s">
        <v>4270</v>
      </c>
      <c r="D131" s="25" t="s">
        <v>4271</v>
      </c>
      <c r="E131" s="40" t="s">
        <v>3107</v>
      </c>
      <c r="F131" s="35">
        <v>82140377774</v>
      </c>
      <c r="G131" s="27" t="s">
        <v>3193</v>
      </c>
      <c r="H131" s="25" t="s">
        <v>4270</v>
      </c>
      <c r="I131" s="25" t="s">
        <v>4270</v>
      </c>
      <c r="J131" s="25" t="s">
        <v>3112</v>
      </c>
      <c r="K131" s="27"/>
      <c r="L131" s="27"/>
      <c r="M131" s="27"/>
      <c r="N131" s="27" t="s">
        <v>102</v>
      </c>
      <c r="O131" s="25"/>
      <c r="P131" s="25" t="s">
        <v>3195</v>
      </c>
      <c r="Q131" s="25" t="s">
        <v>3195</v>
      </c>
      <c r="R131" s="25"/>
      <c r="S131" s="27">
        <v>2019</v>
      </c>
      <c r="T131" s="36" t="s">
        <v>4257</v>
      </c>
      <c r="U131" s="30"/>
      <c r="V131" s="106" t="s">
        <v>4272</v>
      </c>
      <c r="W131" s="38" t="s">
        <v>4273</v>
      </c>
      <c r="X131" s="30"/>
      <c r="Y131" s="25"/>
      <c r="Z131" s="25"/>
      <c r="AA131" s="25" t="s">
        <v>63</v>
      </c>
      <c r="AB131" s="31">
        <v>15000000</v>
      </c>
      <c r="AC131" s="25"/>
      <c r="AD131" s="25"/>
      <c r="AE131" s="30"/>
      <c r="AF131" s="25" t="s">
        <v>3198</v>
      </c>
      <c r="AG131" s="25"/>
      <c r="AH131" s="31"/>
      <c r="AI131" s="31"/>
      <c r="AJ131" s="25"/>
      <c r="AK131" s="25" t="s">
        <v>4274</v>
      </c>
      <c r="AL131" s="25"/>
      <c r="AM131" s="25"/>
      <c r="AN131" s="25"/>
      <c r="AO131" s="25"/>
      <c r="AP131" s="25"/>
    </row>
    <row r="132" spans="1:42" ht="90" customHeight="1">
      <c r="A132" s="24">
        <f t="shared" si="0"/>
        <v>131</v>
      </c>
      <c r="B132" s="25" t="s">
        <v>4275</v>
      </c>
      <c r="C132" s="25" t="s">
        <v>4276</v>
      </c>
      <c r="D132" s="25" t="s">
        <v>4277</v>
      </c>
      <c r="E132" s="40" t="s">
        <v>4278</v>
      </c>
      <c r="F132" s="35">
        <v>818310612</v>
      </c>
      <c r="G132" s="27" t="s">
        <v>3180</v>
      </c>
      <c r="H132" s="25" t="s">
        <v>4276</v>
      </c>
      <c r="I132" s="25" t="s">
        <v>4276</v>
      </c>
      <c r="J132" s="25" t="s">
        <v>4280</v>
      </c>
      <c r="K132" s="27"/>
      <c r="L132" s="27"/>
      <c r="M132" s="27"/>
      <c r="N132" s="27" t="s">
        <v>102</v>
      </c>
      <c r="O132" s="25"/>
      <c r="P132" s="25" t="s">
        <v>3195</v>
      </c>
      <c r="Q132" s="25" t="s">
        <v>3195</v>
      </c>
      <c r="R132" s="25"/>
      <c r="S132" s="27">
        <v>2019</v>
      </c>
      <c r="T132" s="36" t="s">
        <v>4257</v>
      </c>
      <c r="U132" s="30"/>
      <c r="V132" s="106" t="s">
        <v>4281</v>
      </c>
      <c r="W132" s="38" t="s">
        <v>4282</v>
      </c>
      <c r="X132" s="30"/>
      <c r="Y132" s="25"/>
      <c r="Z132" s="25"/>
      <c r="AA132" s="25" t="s">
        <v>63</v>
      </c>
      <c r="AB132" s="31"/>
      <c r="AC132" s="25"/>
      <c r="AD132" s="25"/>
      <c r="AE132" s="30"/>
      <c r="AF132" s="25" t="s">
        <v>3198</v>
      </c>
      <c r="AG132" s="25"/>
      <c r="AH132" s="31"/>
      <c r="AI132" s="31"/>
      <c r="AJ132" s="25"/>
      <c r="AK132" s="25" t="s">
        <v>4283</v>
      </c>
      <c r="AL132" s="25"/>
      <c r="AM132" s="25"/>
      <c r="AN132" s="25"/>
      <c r="AO132" s="25"/>
      <c r="AP132" s="25"/>
    </row>
    <row r="133" spans="1:42" ht="97.5" customHeight="1">
      <c r="A133" s="24">
        <f t="shared" si="0"/>
        <v>132</v>
      </c>
      <c r="B133" s="25" t="s">
        <v>4284</v>
      </c>
      <c r="C133" s="25" t="s">
        <v>4285</v>
      </c>
      <c r="D133" s="25" t="s">
        <v>4286</v>
      </c>
      <c r="E133" s="40" t="s">
        <v>4287</v>
      </c>
      <c r="F133" s="35">
        <v>81223240214</v>
      </c>
      <c r="G133" s="27" t="s">
        <v>3180</v>
      </c>
      <c r="H133" s="25" t="s">
        <v>4285</v>
      </c>
      <c r="I133" s="25" t="s">
        <v>4285</v>
      </c>
      <c r="J133" s="25" t="s">
        <v>4289</v>
      </c>
      <c r="K133" s="27"/>
      <c r="L133" s="27"/>
      <c r="M133" s="27"/>
      <c r="N133" s="27" t="s">
        <v>102</v>
      </c>
      <c r="O133" s="25"/>
      <c r="P133" s="25" t="s">
        <v>3195</v>
      </c>
      <c r="Q133" s="25" t="s">
        <v>3195</v>
      </c>
      <c r="R133" s="25"/>
      <c r="S133" s="27">
        <v>2019</v>
      </c>
      <c r="T133" s="36" t="s">
        <v>4257</v>
      </c>
      <c r="U133" s="30"/>
      <c r="V133" s="106" t="s">
        <v>4290</v>
      </c>
      <c r="W133" s="38" t="s">
        <v>4291</v>
      </c>
      <c r="X133" s="30"/>
      <c r="Y133" s="25"/>
      <c r="Z133" s="25"/>
      <c r="AA133" s="25" t="s">
        <v>63</v>
      </c>
      <c r="AB133" s="31"/>
      <c r="AC133" s="25"/>
      <c r="AD133" s="25"/>
      <c r="AE133" s="30"/>
      <c r="AF133" s="25" t="s">
        <v>3198</v>
      </c>
      <c r="AG133" s="25"/>
      <c r="AH133" s="31"/>
      <c r="AI133" s="31"/>
      <c r="AJ133" s="25"/>
      <c r="AK133" s="25" t="s">
        <v>171</v>
      </c>
      <c r="AL133" s="25"/>
      <c r="AM133" s="25"/>
      <c r="AN133" s="25"/>
      <c r="AO133" s="25"/>
      <c r="AP133" s="25"/>
    </row>
    <row r="134" spans="1:42" ht="98.25" customHeight="1">
      <c r="A134" s="24">
        <f t="shared" si="0"/>
        <v>133</v>
      </c>
      <c r="B134" s="25" t="s">
        <v>4292</v>
      </c>
      <c r="C134" s="25" t="s">
        <v>4293</v>
      </c>
      <c r="D134" s="25" t="s">
        <v>4294</v>
      </c>
      <c r="E134" s="40" t="s">
        <v>4295</v>
      </c>
      <c r="F134" s="35">
        <v>85257038254</v>
      </c>
      <c r="G134" s="27" t="s">
        <v>3180</v>
      </c>
      <c r="H134" s="25" t="s">
        <v>4293</v>
      </c>
      <c r="I134" s="25" t="s">
        <v>4293</v>
      </c>
      <c r="J134" s="25" t="s">
        <v>4296</v>
      </c>
      <c r="K134" s="27"/>
      <c r="L134" s="27"/>
      <c r="M134" s="27"/>
      <c r="N134" s="27" t="s">
        <v>102</v>
      </c>
      <c r="O134" s="25"/>
      <c r="P134" s="25" t="s">
        <v>3195</v>
      </c>
      <c r="Q134" s="25" t="s">
        <v>3195</v>
      </c>
      <c r="R134" s="25"/>
      <c r="S134" s="27">
        <v>2016</v>
      </c>
      <c r="T134" s="36" t="s">
        <v>4257</v>
      </c>
      <c r="U134" s="30"/>
      <c r="V134" s="106" t="s">
        <v>4297</v>
      </c>
      <c r="W134" s="38" t="s">
        <v>4298</v>
      </c>
      <c r="X134" s="30"/>
      <c r="Y134" s="25"/>
      <c r="Z134" s="25"/>
      <c r="AA134" s="25" t="s">
        <v>63</v>
      </c>
      <c r="AB134" s="31"/>
      <c r="AC134" s="25"/>
      <c r="AD134" s="25"/>
      <c r="AE134" s="30"/>
      <c r="AF134" s="25" t="s">
        <v>3198</v>
      </c>
      <c r="AG134" s="25"/>
      <c r="AH134" s="31"/>
      <c r="AI134" s="31"/>
      <c r="AJ134" s="25"/>
      <c r="AK134" s="25" t="s">
        <v>4299</v>
      </c>
      <c r="AL134" s="25"/>
      <c r="AM134" s="25"/>
      <c r="AN134" s="25"/>
      <c r="AO134" s="25"/>
      <c r="AP134" s="25"/>
    </row>
    <row r="135" spans="1:42" ht="84.75" customHeight="1">
      <c r="A135" s="24">
        <f t="shared" si="0"/>
        <v>134</v>
      </c>
      <c r="B135" s="25" t="s">
        <v>4300</v>
      </c>
      <c r="C135" s="25" t="s">
        <v>4301</v>
      </c>
      <c r="D135" s="25" t="s">
        <v>4302</v>
      </c>
      <c r="E135" s="40" t="s">
        <v>4303</v>
      </c>
      <c r="F135" s="35">
        <v>89675933878</v>
      </c>
      <c r="G135" s="27" t="s">
        <v>3193</v>
      </c>
      <c r="H135" s="25" t="s">
        <v>4301</v>
      </c>
      <c r="I135" s="25" t="s">
        <v>4301</v>
      </c>
      <c r="J135" s="25" t="s">
        <v>4305</v>
      </c>
      <c r="K135" s="27"/>
      <c r="L135" s="27"/>
      <c r="M135" s="27"/>
      <c r="N135" s="27" t="s">
        <v>102</v>
      </c>
      <c r="O135" s="27" t="s">
        <v>4306</v>
      </c>
      <c r="P135" s="27" t="s">
        <v>4306</v>
      </c>
      <c r="Q135" s="27" t="s">
        <v>4307</v>
      </c>
      <c r="R135" s="27"/>
      <c r="S135" s="27">
        <v>2015</v>
      </c>
      <c r="T135" s="36" t="s">
        <v>3658</v>
      </c>
      <c r="U135" s="30"/>
      <c r="V135" s="106" t="s">
        <v>4308</v>
      </c>
      <c r="W135" s="38" t="s">
        <v>4309</v>
      </c>
      <c r="X135" s="30"/>
      <c r="Y135" s="44"/>
      <c r="Z135" s="44"/>
      <c r="AA135" s="44" t="s">
        <v>63</v>
      </c>
      <c r="AB135" s="31">
        <v>12000000</v>
      </c>
      <c r="AC135" s="44"/>
      <c r="AD135" s="44"/>
      <c r="AE135" s="30"/>
      <c r="AF135" s="25" t="s">
        <v>3198</v>
      </c>
      <c r="AG135" s="25"/>
      <c r="AH135" s="31"/>
      <c r="AI135" s="31"/>
      <c r="AJ135" s="27">
        <v>1000</v>
      </c>
      <c r="AK135" s="25" t="s">
        <v>4310</v>
      </c>
      <c r="AL135" s="25"/>
      <c r="AM135" s="25"/>
      <c r="AN135" s="25"/>
      <c r="AO135" s="25"/>
      <c r="AP135" s="25"/>
    </row>
    <row r="136" spans="1:42" ht="78" customHeight="1">
      <c r="A136" s="24">
        <f t="shared" si="0"/>
        <v>135</v>
      </c>
      <c r="B136" s="26" t="s">
        <v>1959</v>
      </c>
      <c r="C136" s="25" t="s">
        <v>4311</v>
      </c>
      <c r="D136" s="25" t="s">
        <v>4312</v>
      </c>
      <c r="E136" s="40" t="s">
        <v>1960</v>
      </c>
      <c r="F136" s="35">
        <v>85746302808</v>
      </c>
      <c r="G136" s="27" t="s">
        <v>3180</v>
      </c>
      <c r="H136" s="25" t="s">
        <v>4311</v>
      </c>
      <c r="I136" s="25" t="s">
        <v>4311</v>
      </c>
      <c r="J136" s="25" t="s">
        <v>4313</v>
      </c>
      <c r="K136" s="27"/>
      <c r="L136" s="27"/>
      <c r="M136" s="27"/>
      <c r="N136" s="27" t="s">
        <v>102</v>
      </c>
      <c r="O136" s="25"/>
      <c r="P136" s="25" t="s">
        <v>3195</v>
      </c>
      <c r="Q136" s="25"/>
      <c r="R136" s="25"/>
      <c r="S136" s="27">
        <v>2018</v>
      </c>
      <c r="T136" s="36" t="s">
        <v>3658</v>
      </c>
      <c r="U136" s="30"/>
      <c r="V136" s="106" t="s">
        <v>4314</v>
      </c>
      <c r="W136" s="38" t="s">
        <v>4315</v>
      </c>
      <c r="X136" s="30"/>
      <c r="Y136" s="25"/>
      <c r="Z136" s="25"/>
      <c r="AA136" s="25" t="s">
        <v>63</v>
      </c>
      <c r="AB136" s="31"/>
      <c r="AC136" s="25"/>
      <c r="AD136" s="25"/>
      <c r="AE136" s="30"/>
      <c r="AF136" s="25" t="s">
        <v>3198</v>
      </c>
      <c r="AG136" s="25"/>
      <c r="AH136" s="31"/>
      <c r="AI136" s="31"/>
      <c r="AJ136" s="25"/>
      <c r="AK136" s="25" t="s">
        <v>4316</v>
      </c>
      <c r="AL136" s="25"/>
      <c r="AM136" s="25"/>
      <c r="AN136" s="25"/>
      <c r="AO136" s="25"/>
      <c r="AP136" s="25"/>
    </row>
    <row r="137" spans="1:42" ht="59.25" customHeight="1">
      <c r="A137" s="24">
        <f t="shared" si="0"/>
        <v>136</v>
      </c>
      <c r="B137" s="25" t="s">
        <v>4317</v>
      </c>
      <c r="C137" s="25" t="s">
        <v>4318</v>
      </c>
      <c r="D137" s="25" t="s">
        <v>4319</v>
      </c>
      <c r="E137" s="40" t="s">
        <v>4320</v>
      </c>
      <c r="F137" s="35">
        <v>8161503313</v>
      </c>
      <c r="G137" s="27" t="s">
        <v>3180</v>
      </c>
      <c r="H137" s="25" t="s">
        <v>4318</v>
      </c>
      <c r="I137" s="25" t="s">
        <v>4318</v>
      </c>
      <c r="J137" s="25" t="s">
        <v>4322</v>
      </c>
      <c r="K137" s="27"/>
      <c r="L137" s="27"/>
      <c r="M137" s="27"/>
      <c r="N137" s="27" t="s">
        <v>102</v>
      </c>
      <c r="O137" s="25"/>
      <c r="P137" s="25" t="s">
        <v>3195</v>
      </c>
      <c r="Q137" s="25"/>
      <c r="R137" s="25"/>
      <c r="S137" s="27">
        <v>2019</v>
      </c>
      <c r="T137" s="36" t="s">
        <v>3658</v>
      </c>
      <c r="U137" s="30"/>
      <c r="V137" s="106" t="s">
        <v>4323</v>
      </c>
      <c r="W137" s="38" t="s">
        <v>4324</v>
      </c>
      <c r="X137" s="30"/>
      <c r="Y137" s="25"/>
      <c r="Z137" s="25"/>
      <c r="AA137" s="25" t="s">
        <v>63</v>
      </c>
      <c r="AB137" s="31">
        <v>5000000</v>
      </c>
      <c r="AC137" s="25"/>
      <c r="AD137" s="25"/>
      <c r="AE137" s="30"/>
      <c r="AF137" s="25" t="s">
        <v>3186</v>
      </c>
      <c r="AG137" s="25"/>
      <c r="AH137" s="31"/>
      <c r="AI137" s="31"/>
      <c r="AJ137" s="27">
        <v>15</v>
      </c>
      <c r="AK137" s="25" t="s">
        <v>4325</v>
      </c>
      <c r="AL137" s="25"/>
      <c r="AM137" s="25"/>
      <c r="AN137" s="25"/>
      <c r="AO137" s="25"/>
      <c r="AP137" s="25"/>
    </row>
    <row r="138" spans="1:42" ht="67.5" customHeight="1">
      <c r="A138" s="24">
        <f t="shared" si="0"/>
        <v>137</v>
      </c>
      <c r="B138" s="25" t="s">
        <v>4326</v>
      </c>
      <c r="C138" s="25" t="s">
        <v>4327</v>
      </c>
      <c r="D138" s="25" t="s">
        <v>4328</v>
      </c>
      <c r="E138" s="40" t="s">
        <v>4329</v>
      </c>
      <c r="F138" s="35">
        <v>82132189185</v>
      </c>
      <c r="G138" s="27" t="s">
        <v>44</v>
      </c>
      <c r="H138" s="25" t="s">
        <v>4327</v>
      </c>
      <c r="I138" s="25" t="s">
        <v>4327</v>
      </c>
      <c r="J138" s="25" t="s">
        <v>4330</v>
      </c>
      <c r="K138" s="27"/>
      <c r="L138" s="27"/>
      <c r="M138" s="27"/>
      <c r="N138" s="27" t="s">
        <v>102</v>
      </c>
      <c r="O138" s="25"/>
      <c r="P138" s="25" t="s">
        <v>3195</v>
      </c>
      <c r="Q138" s="27" t="s">
        <v>4307</v>
      </c>
      <c r="R138" s="27"/>
      <c r="S138" s="27">
        <v>2019</v>
      </c>
      <c r="T138" s="36" t="s">
        <v>4257</v>
      </c>
      <c r="U138" s="30"/>
      <c r="V138" s="106" t="s">
        <v>4331</v>
      </c>
      <c r="W138" s="38" t="s">
        <v>4332</v>
      </c>
      <c r="X138" s="30"/>
      <c r="Y138" s="44"/>
      <c r="Z138" s="44"/>
      <c r="AA138" s="44" t="s">
        <v>63</v>
      </c>
      <c r="AB138" s="39">
        <v>6000000</v>
      </c>
      <c r="AC138" s="27">
        <v>0</v>
      </c>
      <c r="AD138" s="27"/>
      <c r="AE138" s="38"/>
      <c r="AF138" s="25" t="s">
        <v>3198</v>
      </c>
      <c r="AG138" s="27" t="s">
        <v>4333</v>
      </c>
      <c r="AH138" s="39" t="s">
        <v>4334</v>
      </c>
      <c r="AI138" s="39"/>
      <c r="AJ138" s="27">
        <v>2000</v>
      </c>
      <c r="AK138" s="25" t="s">
        <v>4335</v>
      </c>
      <c r="AL138" s="25"/>
      <c r="AM138" s="25"/>
      <c r="AN138" s="27">
        <v>2</v>
      </c>
      <c r="AO138" s="25"/>
      <c r="AP138" s="25"/>
    </row>
    <row r="139" spans="1:42" ht="65.25" customHeight="1">
      <c r="A139" s="24">
        <f t="shared" si="0"/>
        <v>138</v>
      </c>
      <c r="B139" s="25" t="s">
        <v>4336</v>
      </c>
      <c r="C139" s="25" t="s">
        <v>4337</v>
      </c>
      <c r="D139" s="25" t="s">
        <v>4338</v>
      </c>
      <c r="E139" s="40" t="s">
        <v>825</v>
      </c>
      <c r="F139" s="35">
        <v>85655360994</v>
      </c>
      <c r="G139" s="27" t="s">
        <v>44</v>
      </c>
      <c r="H139" s="25" t="s">
        <v>4337</v>
      </c>
      <c r="I139" s="25" t="s">
        <v>4337</v>
      </c>
      <c r="J139" s="25" t="s">
        <v>829</v>
      </c>
      <c r="K139" s="27"/>
      <c r="L139" s="27"/>
      <c r="M139" s="27"/>
      <c r="N139" s="27" t="s">
        <v>102</v>
      </c>
      <c r="O139" s="25"/>
      <c r="P139" s="25" t="s">
        <v>3195</v>
      </c>
      <c r="Q139" s="27" t="s">
        <v>4307</v>
      </c>
      <c r="R139" s="27"/>
      <c r="S139" s="27">
        <v>2019</v>
      </c>
      <c r="T139" s="36" t="s">
        <v>4257</v>
      </c>
      <c r="U139" s="30"/>
      <c r="V139" s="106" t="s">
        <v>4339</v>
      </c>
      <c r="W139" s="38" t="s">
        <v>4340</v>
      </c>
      <c r="X139" s="30"/>
      <c r="Y139" s="44"/>
      <c r="Z139" s="44"/>
      <c r="AA139" s="44" t="s">
        <v>63</v>
      </c>
      <c r="AB139" s="39">
        <v>10000000</v>
      </c>
      <c r="AC139" s="27">
        <v>0</v>
      </c>
      <c r="AD139" s="27"/>
      <c r="AE139" s="30"/>
      <c r="AF139" s="25" t="s">
        <v>3198</v>
      </c>
      <c r="AG139" s="27" t="s">
        <v>4341</v>
      </c>
      <c r="AH139" s="39" t="s">
        <v>4342</v>
      </c>
      <c r="AI139" s="39"/>
      <c r="AJ139" s="27">
        <v>200</v>
      </c>
      <c r="AK139" s="25" t="s">
        <v>4343</v>
      </c>
      <c r="AL139" s="25"/>
      <c r="AM139" s="25"/>
      <c r="AN139" s="27">
        <v>0</v>
      </c>
      <c r="AO139" s="25"/>
      <c r="AP139" s="25"/>
    </row>
    <row r="140" spans="1:42" ht="86.25" customHeight="1">
      <c r="A140" s="24">
        <f t="shared" si="0"/>
        <v>139</v>
      </c>
      <c r="B140" s="25" t="s">
        <v>4344</v>
      </c>
      <c r="C140" s="25" t="s">
        <v>4345</v>
      </c>
      <c r="D140" s="25" t="s">
        <v>4346</v>
      </c>
      <c r="E140" s="40" t="s">
        <v>4347</v>
      </c>
      <c r="F140" s="35">
        <v>81357889191</v>
      </c>
      <c r="G140" s="27" t="s">
        <v>3180</v>
      </c>
      <c r="H140" s="25" t="s">
        <v>4345</v>
      </c>
      <c r="I140" s="25" t="s">
        <v>4345</v>
      </c>
      <c r="J140" s="25" t="s">
        <v>4348</v>
      </c>
      <c r="K140" s="27"/>
      <c r="L140" s="27"/>
      <c r="M140" s="27"/>
      <c r="N140" s="27" t="s">
        <v>102</v>
      </c>
      <c r="O140" s="25"/>
      <c r="P140" s="25" t="s">
        <v>3195</v>
      </c>
      <c r="Q140" s="25"/>
      <c r="R140" s="25"/>
      <c r="S140" s="27">
        <v>2019</v>
      </c>
      <c r="T140" s="36" t="s">
        <v>4257</v>
      </c>
      <c r="U140" s="30"/>
      <c r="V140" s="106" t="s">
        <v>4349</v>
      </c>
      <c r="W140" s="38" t="s">
        <v>4350</v>
      </c>
      <c r="X140" s="30"/>
      <c r="Y140" s="25"/>
      <c r="Z140" s="25"/>
      <c r="AA140" s="25" t="s">
        <v>63</v>
      </c>
      <c r="AB140" s="39">
        <v>200000000</v>
      </c>
      <c r="AC140" s="25"/>
      <c r="AD140" s="25"/>
      <c r="AE140" s="30"/>
      <c r="AF140" s="25" t="s">
        <v>3206</v>
      </c>
      <c r="AG140" s="27" t="s">
        <v>4351</v>
      </c>
      <c r="AH140" s="39" t="s">
        <v>4352</v>
      </c>
      <c r="AI140" s="39"/>
      <c r="AJ140" s="27">
        <v>1564</v>
      </c>
      <c r="AK140" s="25" t="s">
        <v>4353</v>
      </c>
      <c r="AL140" s="25"/>
      <c r="AM140" s="25"/>
      <c r="AN140" s="25"/>
      <c r="AO140" s="25"/>
      <c r="AP140" s="25"/>
    </row>
    <row r="141" spans="1:42" ht="81.75" customHeight="1">
      <c r="A141" s="24">
        <f t="shared" si="0"/>
        <v>140</v>
      </c>
      <c r="B141" s="25" t="s">
        <v>4354</v>
      </c>
      <c r="C141" s="25" t="s">
        <v>4355</v>
      </c>
      <c r="D141" s="25" t="s">
        <v>4356</v>
      </c>
      <c r="E141" s="40" t="s">
        <v>4357</v>
      </c>
      <c r="F141" s="35">
        <v>82233713076</v>
      </c>
      <c r="G141" s="27" t="s">
        <v>3180</v>
      </c>
      <c r="H141" s="25" t="s">
        <v>4355</v>
      </c>
      <c r="I141" s="25" t="s">
        <v>4355</v>
      </c>
      <c r="J141" s="25" t="s">
        <v>4358</v>
      </c>
      <c r="K141" s="27"/>
      <c r="L141" s="27"/>
      <c r="M141" s="27"/>
      <c r="N141" s="27" t="s">
        <v>102</v>
      </c>
      <c r="O141" s="25"/>
      <c r="P141" s="25" t="s">
        <v>3195</v>
      </c>
      <c r="Q141" s="25" t="s">
        <v>3195</v>
      </c>
      <c r="R141" s="25"/>
      <c r="S141" s="27">
        <v>2019</v>
      </c>
      <c r="T141" s="36" t="s">
        <v>4257</v>
      </c>
      <c r="U141" s="30"/>
      <c r="V141" s="106" t="s">
        <v>4359</v>
      </c>
      <c r="W141" s="38" t="s">
        <v>4360</v>
      </c>
      <c r="X141" s="30"/>
      <c r="Y141" s="25"/>
      <c r="Z141" s="25"/>
      <c r="AA141" s="25" t="s">
        <v>63</v>
      </c>
      <c r="AB141" s="39">
        <v>10000000</v>
      </c>
      <c r="AC141" s="25"/>
      <c r="AD141" s="25"/>
      <c r="AE141" s="30"/>
      <c r="AF141" s="25" t="s">
        <v>3198</v>
      </c>
      <c r="AG141" s="27" t="s">
        <v>4361</v>
      </c>
      <c r="AH141" s="31"/>
      <c r="AI141" s="31"/>
      <c r="AJ141" s="27">
        <v>600</v>
      </c>
      <c r="AK141" s="25" t="s">
        <v>4362</v>
      </c>
      <c r="AL141" s="25"/>
      <c r="AM141" s="25"/>
      <c r="AN141" s="25"/>
      <c r="AO141" s="25"/>
      <c r="AP141" s="25"/>
    </row>
    <row r="142" spans="1:42" ht="69.75" customHeight="1">
      <c r="A142" s="24">
        <f t="shared" si="0"/>
        <v>141</v>
      </c>
      <c r="B142" s="26" t="s">
        <v>4363</v>
      </c>
      <c r="C142" s="25" t="s">
        <v>4364</v>
      </c>
      <c r="D142" s="25" t="s">
        <v>4365</v>
      </c>
      <c r="E142" s="40" t="s">
        <v>4366</v>
      </c>
      <c r="F142" s="35">
        <v>81234339828</v>
      </c>
      <c r="G142" s="27" t="s">
        <v>3193</v>
      </c>
      <c r="H142" s="25" t="s">
        <v>4364</v>
      </c>
      <c r="I142" s="25" t="s">
        <v>4364</v>
      </c>
      <c r="J142" s="25" t="s">
        <v>4367</v>
      </c>
      <c r="K142" s="27"/>
      <c r="L142" s="27"/>
      <c r="M142" s="27"/>
      <c r="N142" s="27" t="s">
        <v>102</v>
      </c>
      <c r="O142" s="25"/>
      <c r="P142" s="25" t="s">
        <v>3195</v>
      </c>
      <c r="Q142" s="25"/>
      <c r="R142" s="25"/>
      <c r="S142" s="27">
        <v>2019</v>
      </c>
      <c r="T142" s="36" t="s">
        <v>4257</v>
      </c>
      <c r="U142" s="30"/>
      <c r="V142" s="106" t="s">
        <v>4368</v>
      </c>
      <c r="W142" s="38" t="s">
        <v>4369</v>
      </c>
      <c r="X142" s="30"/>
      <c r="Y142" s="25"/>
      <c r="Z142" s="25"/>
      <c r="AA142" s="25" t="s">
        <v>63</v>
      </c>
      <c r="AB142" s="31"/>
      <c r="AC142" s="25"/>
      <c r="AD142" s="25"/>
      <c r="AE142" s="30"/>
      <c r="AF142" s="25" t="s">
        <v>3206</v>
      </c>
      <c r="AG142" s="25"/>
      <c r="AH142" s="31"/>
      <c r="AI142" s="31"/>
      <c r="AJ142" s="25"/>
      <c r="AK142" s="25" t="s">
        <v>4370</v>
      </c>
      <c r="AL142" s="25"/>
      <c r="AM142" s="25"/>
      <c r="AN142" s="25"/>
      <c r="AO142" s="25"/>
      <c r="AP142" s="25"/>
    </row>
    <row r="143" spans="1:42" ht="60.75" customHeight="1">
      <c r="A143" s="24">
        <f t="shared" si="0"/>
        <v>142</v>
      </c>
      <c r="B143" s="25" t="s">
        <v>4371</v>
      </c>
      <c r="C143" s="25" t="s">
        <v>4372</v>
      </c>
      <c r="D143" s="25" t="s">
        <v>4373</v>
      </c>
      <c r="E143" s="40" t="s">
        <v>2941</v>
      </c>
      <c r="F143" s="35">
        <v>85232671912</v>
      </c>
      <c r="G143" s="27" t="s">
        <v>3180</v>
      </c>
      <c r="H143" s="25" t="s">
        <v>4372</v>
      </c>
      <c r="I143" s="25" t="s">
        <v>4372</v>
      </c>
      <c r="J143" s="25" t="s">
        <v>2945</v>
      </c>
      <c r="K143" s="27"/>
      <c r="L143" s="27"/>
      <c r="M143" s="27"/>
      <c r="N143" s="27" t="s">
        <v>102</v>
      </c>
      <c r="O143" s="25"/>
      <c r="P143" s="25" t="s">
        <v>3195</v>
      </c>
      <c r="Q143" s="27" t="s">
        <v>4307</v>
      </c>
      <c r="R143" s="27"/>
      <c r="S143" s="27">
        <v>2019</v>
      </c>
      <c r="T143" s="36" t="s">
        <v>4257</v>
      </c>
      <c r="U143" s="30"/>
      <c r="V143" s="106" t="s">
        <v>4375</v>
      </c>
      <c r="W143" s="38" t="s">
        <v>4376</v>
      </c>
      <c r="X143" s="30"/>
      <c r="Y143" s="44"/>
      <c r="Z143" s="44"/>
      <c r="AA143" s="44" t="s">
        <v>63</v>
      </c>
      <c r="AB143" s="31"/>
      <c r="AC143" s="44"/>
      <c r="AD143" s="44"/>
      <c r="AE143" s="30"/>
      <c r="AF143" s="25" t="s">
        <v>3198</v>
      </c>
      <c r="AG143" s="25"/>
      <c r="AH143" s="31"/>
      <c r="AI143" s="31"/>
      <c r="AJ143" s="25"/>
      <c r="AK143" s="25" t="s">
        <v>4377</v>
      </c>
      <c r="AL143" s="25"/>
      <c r="AM143" s="25"/>
      <c r="AN143" s="25"/>
      <c r="AO143" s="25"/>
      <c r="AP143" s="25"/>
    </row>
    <row r="144" spans="1:42" ht="74.25" customHeight="1">
      <c r="A144" s="24">
        <f t="shared" si="0"/>
        <v>143</v>
      </c>
      <c r="B144" s="25" t="s">
        <v>4378</v>
      </c>
      <c r="C144" s="25" t="s">
        <v>4379</v>
      </c>
      <c r="D144" s="25" t="s">
        <v>4380</v>
      </c>
      <c r="E144" s="40" t="s">
        <v>225</v>
      </c>
      <c r="F144" s="35">
        <v>8121747388</v>
      </c>
      <c r="G144" s="27" t="s">
        <v>3180</v>
      </c>
      <c r="H144" s="25" t="s">
        <v>4379</v>
      </c>
      <c r="I144" s="25" t="s">
        <v>4379</v>
      </c>
      <c r="J144" s="25" t="s">
        <v>229</v>
      </c>
      <c r="K144" s="27"/>
      <c r="L144" s="27"/>
      <c r="M144" s="27"/>
      <c r="N144" s="27" t="s">
        <v>102</v>
      </c>
      <c r="O144" s="25"/>
      <c r="P144" s="25" t="s">
        <v>3195</v>
      </c>
      <c r="Q144" s="25"/>
      <c r="R144" s="25"/>
      <c r="S144" s="27">
        <v>2019</v>
      </c>
      <c r="T144" s="33" t="s">
        <v>4063</v>
      </c>
      <c r="U144" s="30"/>
      <c r="V144" s="106" t="s">
        <v>4381</v>
      </c>
      <c r="W144" s="38" t="s">
        <v>4382</v>
      </c>
      <c r="X144" s="30"/>
      <c r="Y144" s="25"/>
      <c r="Z144" s="25"/>
      <c r="AA144" s="25" t="s">
        <v>63</v>
      </c>
      <c r="AB144" s="31"/>
      <c r="AC144" s="25"/>
      <c r="AD144" s="25"/>
      <c r="AE144" s="30"/>
      <c r="AF144" s="25" t="s">
        <v>3186</v>
      </c>
      <c r="AG144" s="25"/>
      <c r="AH144" s="31"/>
      <c r="AI144" s="31"/>
      <c r="AJ144" s="25"/>
      <c r="AK144" s="25" t="s">
        <v>1626</v>
      </c>
      <c r="AL144" s="25"/>
      <c r="AM144" s="25"/>
      <c r="AN144" s="25"/>
      <c r="AO144" s="25"/>
      <c r="AP144" s="25"/>
    </row>
    <row r="145" spans="1:42" ht="72" customHeight="1">
      <c r="A145" s="24">
        <f t="shared" si="0"/>
        <v>144</v>
      </c>
      <c r="B145" s="25" t="s">
        <v>4383</v>
      </c>
      <c r="C145" s="25" t="s">
        <v>4384</v>
      </c>
      <c r="D145" s="25" t="s">
        <v>4385</v>
      </c>
      <c r="E145" s="40" t="s">
        <v>4386</v>
      </c>
      <c r="F145" s="35">
        <v>82140503079</v>
      </c>
      <c r="G145" s="27" t="s">
        <v>3180</v>
      </c>
      <c r="H145" s="25" t="s">
        <v>4384</v>
      </c>
      <c r="I145" s="25" t="s">
        <v>4384</v>
      </c>
      <c r="J145" s="25" t="s">
        <v>1385</v>
      </c>
      <c r="K145" s="27"/>
      <c r="L145" s="27"/>
      <c r="M145" s="27"/>
      <c r="N145" s="27" t="s">
        <v>102</v>
      </c>
      <c r="O145" s="25"/>
      <c r="P145" s="25" t="s">
        <v>3195</v>
      </c>
      <c r="Q145" s="27" t="s">
        <v>4307</v>
      </c>
      <c r="R145" s="27"/>
      <c r="S145" s="27">
        <v>2019</v>
      </c>
      <c r="T145" s="36" t="s">
        <v>4257</v>
      </c>
      <c r="U145" s="30"/>
      <c r="V145" s="106" t="s">
        <v>4387</v>
      </c>
      <c r="W145" s="38" t="s">
        <v>4388</v>
      </c>
      <c r="X145" s="30"/>
      <c r="Y145" s="44"/>
      <c r="Z145" s="44"/>
      <c r="AA145" s="44" t="s">
        <v>63</v>
      </c>
      <c r="AB145" s="31"/>
      <c r="AC145" s="44"/>
      <c r="AD145" s="44"/>
      <c r="AE145" s="30"/>
      <c r="AF145" s="25" t="s">
        <v>3198</v>
      </c>
      <c r="AG145" s="25"/>
      <c r="AH145" s="31"/>
      <c r="AI145" s="31"/>
      <c r="AJ145" s="25"/>
      <c r="AK145" s="25" t="s">
        <v>4389</v>
      </c>
      <c r="AL145" s="25"/>
      <c r="AM145" s="25"/>
      <c r="AN145" s="25"/>
      <c r="AO145" s="25"/>
      <c r="AP145" s="25"/>
    </row>
    <row r="146" spans="1:42" ht="76.5" customHeight="1">
      <c r="A146" s="24">
        <f t="shared" si="0"/>
        <v>145</v>
      </c>
      <c r="B146" s="25" t="s">
        <v>4390</v>
      </c>
      <c r="C146" s="25" t="s">
        <v>4391</v>
      </c>
      <c r="D146" s="25" t="s">
        <v>4392</v>
      </c>
      <c r="E146" s="40" t="s">
        <v>4393</v>
      </c>
      <c r="F146" s="35">
        <v>8123202189</v>
      </c>
      <c r="G146" s="27" t="s">
        <v>3180</v>
      </c>
      <c r="H146" s="25" t="s">
        <v>4391</v>
      </c>
      <c r="I146" s="25" t="s">
        <v>4391</v>
      </c>
      <c r="J146" s="25" t="s">
        <v>4394</v>
      </c>
      <c r="K146" s="27"/>
      <c r="L146" s="27"/>
      <c r="M146" s="27"/>
      <c r="N146" s="27" t="s">
        <v>102</v>
      </c>
      <c r="O146" s="25"/>
      <c r="P146" s="25" t="s">
        <v>3195</v>
      </c>
      <c r="Q146" s="27" t="s">
        <v>4307</v>
      </c>
      <c r="R146" s="27"/>
      <c r="S146" s="27">
        <v>2019</v>
      </c>
      <c r="T146" s="36" t="s">
        <v>4257</v>
      </c>
      <c r="U146" s="30"/>
      <c r="V146" s="106" t="s">
        <v>4395</v>
      </c>
      <c r="W146" s="38" t="s">
        <v>4396</v>
      </c>
      <c r="X146" s="30"/>
      <c r="Y146" s="44"/>
      <c r="Z146" s="44"/>
      <c r="AA146" s="44" t="s">
        <v>63</v>
      </c>
      <c r="AB146" s="31"/>
      <c r="AC146" s="44"/>
      <c r="AD146" s="44"/>
      <c r="AE146" s="30"/>
      <c r="AF146" s="25" t="s">
        <v>3198</v>
      </c>
      <c r="AG146" s="25"/>
      <c r="AH146" s="31"/>
      <c r="AI146" s="31"/>
      <c r="AJ146" s="25"/>
      <c r="AK146" s="25" t="s">
        <v>4397</v>
      </c>
      <c r="AL146" s="25"/>
      <c r="AM146" s="25"/>
      <c r="AN146" s="25"/>
      <c r="AO146" s="25"/>
      <c r="AP146" s="25"/>
    </row>
    <row r="147" spans="1:42" ht="87" customHeight="1">
      <c r="A147" s="24">
        <f t="shared" si="0"/>
        <v>146</v>
      </c>
      <c r="B147" s="26" t="s">
        <v>4398</v>
      </c>
      <c r="C147" s="25" t="s">
        <v>4399</v>
      </c>
      <c r="D147" s="25" t="s">
        <v>4400</v>
      </c>
      <c r="E147" s="40" t="s">
        <v>4401</v>
      </c>
      <c r="F147" s="35">
        <v>85607682805</v>
      </c>
      <c r="G147" s="27" t="s">
        <v>3193</v>
      </c>
      <c r="H147" s="25" t="s">
        <v>4399</v>
      </c>
      <c r="I147" s="25" t="s">
        <v>4399</v>
      </c>
      <c r="J147" s="25" t="s">
        <v>1975</v>
      </c>
      <c r="K147" s="27"/>
      <c r="L147" s="27"/>
      <c r="M147" s="27"/>
      <c r="N147" s="27" t="s">
        <v>102</v>
      </c>
      <c r="O147" s="25"/>
      <c r="P147" s="25" t="s">
        <v>3195</v>
      </c>
      <c r="Q147" s="25"/>
      <c r="R147" s="25"/>
      <c r="S147" s="27">
        <v>2019</v>
      </c>
      <c r="T147" s="36" t="s">
        <v>3658</v>
      </c>
      <c r="U147" s="30"/>
      <c r="V147" s="106" t="s">
        <v>4402</v>
      </c>
      <c r="W147" s="38" t="s">
        <v>4403</v>
      </c>
      <c r="X147" s="30"/>
      <c r="Y147" s="25"/>
      <c r="Z147" s="25"/>
      <c r="AA147" s="25" t="s">
        <v>63</v>
      </c>
      <c r="AB147" s="31"/>
      <c r="AC147" s="25"/>
      <c r="AD147" s="25"/>
      <c r="AE147" s="30"/>
      <c r="AF147" s="25" t="s">
        <v>3186</v>
      </c>
      <c r="AG147" s="25"/>
      <c r="AH147" s="31"/>
      <c r="AI147" s="31"/>
      <c r="AJ147" s="25"/>
      <c r="AK147" s="25" t="s">
        <v>4404</v>
      </c>
      <c r="AL147" s="25"/>
      <c r="AM147" s="25"/>
      <c r="AN147" s="25"/>
      <c r="AO147" s="25"/>
      <c r="AP147" s="25"/>
    </row>
    <row r="148" spans="1:42" ht="94.5" customHeight="1">
      <c r="A148" s="24">
        <f t="shared" si="0"/>
        <v>147</v>
      </c>
      <c r="B148" s="25" t="s">
        <v>11466</v>
      </c>
      <c r="C148" s="25" t="s">
        <v>11467</v>
      </c>
      <c r="D148" s="25" t="s">
        <v>11468</v>
      </c>
      <c r="E148" s="40" t="s">
        <v>8562</v>
      </c>
      <c r="F148" s="35">
        <v>81332844816</v>
      </c>
      <c r="G148" s="27" t="s">
        <v>3180</v>
      </c>
      <c r="H148" s="25" t="s">
        <v>11467</v>
      </c>
      <c r="I148" s="25" t="s">
        <v>11467</v>
      </c>
      <c r="J148" s="25" t="s">
        <v>941</v>
      </c>
      <c r="K148" s="27"/>
      <c r="L148" s="27"/>
      <c r="M148" s="27"/>
      <c r="N148" s="27" t="s">
        <v>102</v>
      </c>
      <c r="O148" s="25"/>
      <c r="P148" s="25" t="s">
        <v>3195</v>
      </c>
      <c r="Q148" s="25"/>
      <c r="R148" s="25"/>
      <c r="S148" s="27">
        <v>2019</v>
      </c>
      <c r="T148" s="36" t="s">
        <v>3658</v>
      </c>
      <c r="U148" s="30"/>
      <c r="V148" s="106" t="s">
        <v>11469</v>
      </c>
      <c r="W148" s="38" t="s">
        <v>11470</v>
      </c>
      <c r="X148" s="30"/>
      <c r="Y148" s="25"/>
      <c r="Z148" s="25"/>
      <c r="AA148" s="25" t="s">
        <v>63</v>
      </c>
      <c r="AB148" s="31"/>
      <c r="AC148" s="25"/>
      <c r="AD148" s="25"/>
      <c r="AE148" s="30"/>
      <c r="AF148" s="25" t="s">
        <v>3206</v>
      </c>
      <c r="AG148" s="25"/>
      <c r="AH148" s="31"/>
      <c r="AI148" s="31"/>
      <c r="AJ148" s="25"/>
      <c r="AK148" s="25" t="s">
        <v>105</v>
      </c>
      <c r="AL148" s="25"/>
      <c r="AM148" s="25"/>
      <c r="AN148" s="25"/>
      <c r="AO148" s="25"/>
      <c r="AP148" s="25"/>
    </row>
    <row r="149" spans="1:42" ht="114.75" customHeight="1">
      <c r="A149" s="24">
        <f t="shared" si="0"/>
        <v>148</v>
      </c>
      <c r="B149" s="26" t="s">
        <v>11471</v>
      </c>
      <c r="C149" s="25" t="s">
        <v>8629</v>
      </c>
      <c r="D149" s="25" t="s">
        <v>11472</v>
      </c>
      <c r="E149" s="40" t="s">
        <v>2345</v>
      </c>
      <c r="F149" s="35">
        <v>81232695227</v>
      </c>
      <c r="G149" s="27" t="s">
        <v>3193</v>
      </c>
      <c r="H149" s="25" t="s">
        <v>8629</v>
      </c>
      <c r="I149" s="25" t="s">
        <v>8629</v>
      </c>
      <c r="J149" s="25" t="s">
        <v>11473</v>
      </c>
      <c r="K149" s="27"/>
      <c r="L149" s="27"/>
      <c r="M149" s="27"/>
      <c r="N149" s="27" t="s">
        <v>102</v>
      </c>
      <c r="O149" s="25"/>
      <c r="P149" s="25" t="s">
        <v>3195</v>
      </c>
      <c r="Q149" s="27" t="s">
        <v>4307</v>
      </c>
      <c r="R149" s="27"/>
      <c r="S149" s="27">
        <v>2019</v>
      </c>
      <c r="T149" s="36" t="s">
        <v>3658</v>
      </c>
      <c r="U149" s="30"/>
      <c r="V149" s="106" t="s">
        <v>11474</v>
      </c>
      <c r="W149" s="38" t="s">
        <v>11475</v>
      </c>
      <c r="X149" s="30"/>
      <c r="Y149" s="44"/>
      <c r="Z149" s="44"/>
      <c r="AA149" s="44" t="s">
        <v>63</v>
      </c>
      <c r="AB149" s="31"/>
      <c r="AC149" s="44"/>
      <c r="AD149" s="44"/>
      <c r="AE149" s="30"/>
      <c r="AF149" s="25" t="s">
        <v>3198</v>
      </c>
      <c r="AG149" s="25"/>
      <c r="AH149" s="31"/>
      <c r="AI149" s="31"/>
      <c r="AJ149" s="25"/>
      <c r="AK149" s="25" t="s">
        <v>105</v>
      </c>
      <c r="AL149" s="25"/>
      <c r="AM149" s="25"/>
      <c r="AN149" s="25"/>
      <c r="AO149" s="25"/>
      <c r="AP149" s="25"/>
    </row>
    <row r="150" spans="1:42" ht="132.75" customHeight="1">
      <c r="A150" s="24">
        <f t="shared" si="0"/>
        <v>149</v>
      </c>
      <c r="B150" s="25" t="s">
        <v>4405</v>
      </c>
      <c r="C150" s="25" t="s">
        <v>4406</v>
      </c>
      <c r="D150" s="25" t="s">
        <v>4407</v>
      </c>
      <c r="E150" s="40" t="s">
        <v>2532</v>
      </c>
      <c r="F150" s="35">
        <v>818593146</v>
      </c>
      <c r="G150" s="27" t="s">
        <v>3180</v>
      </c>
      <c r="H150" s="25" t="s">
        <v>4406</v>
      </c>
      <c r="I150" s="25" t="s">
        <v>4406</v>
      </c>
      <c r="J150" s="25" t="s">
        <v>2536</v>
      </c>
      <c r="K150" s="27"/>
      <c r="L150" s="27"/>
      <c r="M150" s="27"/>
      <c r="N150" s="27" t="s">
        <v>102</v>
      </c>
      <c r="O150" s="25"/>
      <c r="P150" s="25" t="s">
        <v>3195</v>
      </c>
      <c r="Q150" s="25"/>
      <c r="R150" s="25"/>
      <c r="S150" s="27">
        <v>2019</v>
      </c>
      <c r="T150" s="36" t="s">
        <v>3658</v>
      </c>
      <c r="U150" s="30"/>
      <c r="V150" s="106" t="s">
        <v>4408</v>
      </c>
      <c r="W150" s="38" t="s">
        <v>4409</v>
      </c>
      <c r="X150" s="30"/>
      <c r="Y150" s="25"/>
      <c r="Z150" s="25"/>
      <c r="AA150" s="25" t="s">
        <v>63</v>
      </c>
      <c r="AB150" s="31"/>
      <c r="AC150" s="25"/>
      <c r="AD150" s="25"/>
      <c r="AE150" s="30"/>
      <c r="AF150" s="25" t="s">
        <v>3206</v>
      </c>
      <c r="AG150" s="25"/>
      <c r="AH150" s="31"/>
      <c r="AI150" s="31"/>
      <c r="AJ150" s="25"/>
      <c r="AK150" s="25" t="s">
        <v>4410</v>
      </c>
      <c r="AL150" s="25"/>
      <c r="AM150" s="25"/>
      <c r="AN150" s="25"/>
      <c r="AO150" s="25"/>
      <c r="AP150" s="25"/>
    </row>
    <row r="151" spans="1:42" ht="96" customHeight="1">
      <c r="A151" s="24">
        <f t="shared" si="0"/>
        <v>150</v>
      </c>
      <c r="B151" s="25" t="s">
        <v>4411</v>
      </c>
      <c r="C151" s="25" t="s">
        <v>4412</v>
      </c>
      <c r="D151" s="25" t="s">
        <v>4413</v>
      </c>
      <c r="E151" s="40" t="s">
        <v>4414</v>
      </c>
      <c r="F151" s="35">
        <v>8563067593</v>
      </c>
      <c r="G151" s="27" t="s">
        <v>3193</v>
      </c>
      <c r="H151" s="25" t="s">
        <v>4412</v>
      </c>
      <c r="I151" s="25" t="s">
        <v>4412</v>
      </c>
      <c r="J151" s="25" t="s">
        <v>4415</v>
      </c>
      <c r="K151" s="27"/>
      <c r="L151" s="27"/>
      <c r="M151" s="27"/>
      <c r="N151" s="27" t="s">
        <v>102</v>
      </c>
      <c r="O151" s="25"/>
      <c r="P151" s="25" t="s">
        <v>3195</v>
      </c>
      <c r="Q151" s="27" t="s">
        <v>4307</v>
      </c>
      <c r="R151" s="27"/>
      <c r="S151" s="27">
        <v>2019</v>
      </c>
      <c r="T151" s="33" t="s">
        <v>4416</v>
      </c>
      <c r="U151" s="30"/>
      <c r="V151" s="106" t="s">
        <v>4417</v>
      </c>
      <c r="W151" s="38" t="s">
        <v>4418</v>
      </c>
      <c r="X151" s="30"/>
      <c r="Y151" s="44"/>
      <c r="Z151" s="44"/>
      <c r="AA151" s="44" t="s">
        <v>63</v>
      </c>
      <c r="AB151" s="31"/>
      <c r="AC151" s="44"/>
      <c r="AD151" s="44"/>
      <c r="AE151" s="30"/>
      <c r="AF151" s="25" t="s">
        <v>3198</v>
      </c>
      <c r="AG151" s="25"/>
      <c r="AH151" s="31"/>
      <c r="AI151" s="31"/>
      <c r="AJ151" s="25"/>
      <c r="AK151" s="25" t="s">
        <v>4419</v>
      </c>
      <c r="AL151" s="25"/>
      <c r="AM151" s="25"/>
      <c r="AN151" s="25"/>
      <c r="AO151" s="25"/>
      <c r="AP151" s="25"/>
    </row>
    <row r="152" spans="1:42" ht="87" customHeight="1">
      <c r="A152" s="24">
        <f t="shared" si="0"/>
        <v>151</v>
      </c>
      <c r="B152" s="25" t="s">
        <v>4420</v>
      </c>
      <c r="C152" s="25" t="s">
        <v>4421</v>
      </c>
      <c r="D152" s="25" t="s">
        <v>4422</v>
      </c>
      <c r="E152" s="40" t="s">
        <v>4423</v>
      </c>
      <c r="F152" s="35">
        <v>8175103700</v>
      </c>
      <c r="G152" s="27" t="s">
        <v>3180</v>
      </c>
      <c r="H152" s="25" t="s">
        <v>4421</v>
      </c>
      <c r="I152" s="25" t="s">
        <v>4421</v>
      </c>
      <c r="J152" s="25" t="s">
        <v>4424</v>
      </c>
      <c r="K152" s="27"/>
      <c r="L152" s="27"/>
      <c r="M152" s="27"/>
      <c r="N152" s="27" t="s">
        <v>102</v>
      </c>
      <c r="O152" s="25"/>
      <c r="P152" s="25" t="s">
        <v>3195</v>
      </c>
      <c r="Q152" s="27" t="s">
        <v>4307</v>
      </c>
      <c r="R152" s="27"/>
      <c r="S152" s="27">
        <v>2019</v>
      </c>
      <c r="T152" s="33" t="s">
        <v>4063</v>
      </c>
      <c r="U152" s="30"/>
      <c r="V152" s="106" t="s">
        <v>4425</v>
      </c>
      <c r="W152" s="38" t="s">
        <v>4426</v>
      </c>
      <c r="X152" s="30"/>
      <c r="Y152" s="44"/>
      <c r="Z152" s="44"/>
      <c r="AA152" s="44" t="s">
        <v>63</v>
      </c>
      <c r="AB152" s="31"/>
      <c r="AC152" s="44"/>
      <c r="AD152" s="44"/>
      <c r="AE152" s="30"/>
      <c r="AF152" s="25" t="s">
        <v>3198</v>
      </c>
      <c r="AG152" s="25"/>
      <c r="AH152" s="31"/>
      <c r="AI152" s="31"/>
      <c r="AJ152" s="25"/>
      <c r="AK152" s="25" t="s">
        <v>4427</v>
      </c>
      <c r="AL152" s="25"/>
      <c r="AM152" s="25"/>
      <c r="AN152" s="25"/>
      <c r="AO152" s="25"/>
      <c r="AP152" s="25"/>
    </row>
    <row r="153" spans="1:42" ht="97.5" customHeight="1">
      <c r="A153" s="24">
        <f t="shared" si="0"/>
        <v>152</v>
      </c>
      <c r="B153" s="25" t="s">
        <v>4428</v>
      </c>
      <c r="C153" s="25" t="s">
        <v>4429</v>
      </c>
      <c r="D153" s="25" t="s">
        <v>4430</v>
      </c>
      <c r="E153" s="40" t="s">
        <v>4431</v>
      </c>
      <c r="F153" s="35">
        <v>81331916111</v>
      </c>
      <c r="G153" s="27" t="s">
        <v>3193</v>
      </c>
      <c r="H153" s="25" t="s">
        <v>4429</v>
      </c>
      <c r="I153" s="25" t="s">
        <v>4429</v>
      </c>
      <c r="J153" s="25" t="s">
        <v>4433</v>
      </c>
      <c r="K153" s="27"/>
      <c r="L153" s="27"/>
      <c r="M153" s="27"/>
      <c r="N153" s="27" t="s">
        <v>102</v>
      </c>
      <c r="O153" s="25"/>
      <c r="P153" s="25" t="s">
        <v>3195</v>
      </c>
      <c r="Q153" s="25" t="s">
        <v>3195</v>
      </c>
      <c r="R153" s="25"/>
      <c r="S153" s="27">
        <v>2019</v>
      </c>
      <c r="T153" s="36" t="s">
        <v>4257</v>
      </c>
      <c r="U153" s="30"/>
      <c r="V153" s="106" t="s">
        <v>4434</v>
      </c>
      <c r="W153" s="38" t="s">
        <v>4435</v>
      </c>
      <c r="X153" s="30"/>
      <c r="Y153" s="25"/>
      <c r="Z153" s="25"/>
      <c r="AA153" s="25" t="s">
        <v>63</v>
      </c>
      <c r="AB153" s="31"/>
      <c r="AC153" s="25"/>
      <c r="AD153" s="25"/>
      <c r="AE153" s="30"/>
      <c r="AF153" s="25" t="s">
        <v>3198</v>
      </c>
      <c r="AG153" s="25"/>
      <c r="AH153" s="31"/>
      <c r="AI153" s="31"/>
      <c r="AJ153" s="25"/>
      <c r="AK153" s="25" t="s">
        <v>4436</v>
      </c>
      <c r="AL153" s="25"/>
      <c r="AM153" s="25"/>
      <c r="AN153" s="25"/>
      <c r="AO153" s="25"/>
      <c r="AP153" s="25"/>
    </row>
    <row r="154" spans="1:42" ht="129" customHeight="1">
      <c r="A154" s="24">
        <f t="shared" si="0"/>
        <v>153</v>
      </c>
      <c r="B154" s="25" t="s">
        <v>4437</v>
      </c>
      <c r="C154" s="25" t="s">
        <v>4438</v>
      </c>
      <c r="D154" s="25" t="s">
        <v>4439</v>
      </c>
      <c r="E154" s="40" t="s">
        <v>4440</v>
      </c>
      <c r="F154" s="28" t="s">
        <v>4441</v>
      </c>
      <c r="G154" s="27" t="s">
        <v>3180</v>
      </c>
      <c r="H154" s="25" t="s">
        <v>4438</v>
      </c>
      <c r="I154" s="25" t="s">
        <v>4438</v>
      </c>
      <c r="J154" s="25" t="s">
        <v>4442</v>
      </c>
      <c r="K154" s="27"/>
      <c r="L154" s="27"/>
      <c r="M154" s="27"/>
      <c r="N154" s="27" t="s">
        <v>102</v>
      </c>
      <c r="O154" s="25"/>
      <c r="P154" s="25" t="s">
        <v>3195</v>
      </c>
      <c r="Q154" s="25"/>
      <c r="R154" s="25"/>
      <c r="S154" s="27">
        <v>2019</v>
      </c>
      <c r="T154" s="36" t="s">
        <v>4443</v>
      </c>
      <c r="U154" s="30"/>
      <c r="V154" s="106" t="s">
        <v>4444</v>
      </c>
      <c r="W154" s="38" t="s">
        <v>4445</v>
      </c>
      <c r="X154" s="30"/>
      <c r="Y154" s="25"/>
      <c r="Z154" s="25"/>
      <c r="AA154" s="25" t="s">
        <v>63</v>
      </c>
      <c r="AB154" s="31">
        <v>15000000</v>
      </c>
      <c r="AC154" s="25"/>
      <c r="AD154" s="25"/>
      <c r="AE154" s="30"/>
      <c r="AF154" s="25" t="s">
        <v>3206</v>
      </c>
      <c r="AG154" s="25"/>
      <c r="AH154" s="31"/>
      <c r="AI154" s="31"/>
      <c r="AJ154" s="25"/>
      <c r="AK154" s="25" t="s">
        <v>4446</v>
      </c>
      <c r="AL154" s="25"/>
      <c r="AM154" s="25"/>
      <c r="AN154" s="25"/>
      <c r="AO154" s="25"/>
      <c r="AP154" s="25"/>
    </row>
    <row r="155" spans="1:42" ht="133.5" customHeight="1">
      <c r="A155" s="24">
        <f t="shared" si="0"/>
        <v>154</v>
      </c>
      <c r="B155" s="25" t="s">
        <v>4447</v>
      </c>
      <c r="C155" s="25" t="s">
        <v>4448</v>
      </c>
      <c r="D155" s="25" t="s">
        <v>4449</v>
      </c>
      <c r="E155" s="40" t="s">
        <v>4450</v>
      </c>
      <c r="F155" s="35">
        <v>81332844816</v>
      </c>
      <c r="G155" s="27" t="s">
        <v>3193</v>
      </c>
      <c r="H155" s="25" t="s">
        <v>4448</v>
      </c>
      <c r="I155" s="25" t="s">
        <v>4448</v>
      </c>
      <c r="J155" s="25" t="s">
        <v>4451</v>
      </c>
      <c r="K155" s="27"/>
      <c r="L155" s="27"/>
      <c r="M155" s="27"/>
      <c r="N155" s="27" t="s">
        <v>102</v>
      </c>
      <c r="O155" s="25"/>
      <c r="P155" s="25" t="s">
        <v>3195</v>
      </c>
      <c r="Q155" s="25" t="s">
        <v>3195</v>
      </c>
      <c r="R155" s="25"/>
      <c r="S155" s="27">
        <v>2019</v>
      </c>
      <c r="T155" s="36" t="s">
        <v>4452</v>
      </c>
      <c r="U155" s="30"/>
      <c r="V155" s="106" t="s">
        <v>4453</v>
      </c>
      <c r="W155" s="38" t="s">
        <v>4454</v>
      </c>
      <c r="X155" s="30"/>
      <c r="Y155" s="25"/>
      <c r="Z155" s="25"/>
      <c r="AA155" s="25" t="s">
        <v>63</v>
      </c>
      <c r="AB155" s="31"/>
      <c r="AC155" s="25"/>
      <c r="AD155" s="25"/>
      <c r="AE155" s="30"/>
      <c r="AF155" s="25" t="s">
        <v>3198</v>
      </c>
      <c r="AG155" s="25"/>
      <c r="AH155" s="31"/>
      <c r="AI155" s="31"/>
      <c r="AJ155" s="25"/>
      <c r="AK155" s="25" t="s">
        <v>4455</v>
      </c>
      <c r="AL155" s="25"/>
      <c r="AM155" s="25"/>
      <c r="AN155" s="25"/>
      <c r="AO155" s="25"/>
      <c r="AP155" s="25"/>
    </row>
    <row r="156" spans="1:42" ht="153" customHeight="1">
      <c r="A156" s="24">
        <f t="shared" si="0"/>
        <v>155</v>
      </c>
      <c r="B156" s="25" t="s">
        <v>2241</v>
      </c>
      <c r="C156" s="25" t="s">
        <v>11476</v>
      </c>
      <c r="D156" s="25" t="s">
        <v>11477</v>
      </c>
      <c r="E156" s="40" t="s">
        <v>7253</v>
      </c>
      <c r="F156" s="35">
        <v>81232695227</v>
      </c>
      <c r="G156" s="27" t="s">
        <v>3193</v>
      </c>
      <c r="H156" s="25" t="s">
        <v>11476</v>
      </c>
      <c r="I156" s="25" t="s">
        <v>11476</v>
      </c>
      <c r="J156" s="25" t="s">
        <v>2246</v>
      </c>
      <c r="K156" s="27"/>
      <c r="L156" s="27"/>
      <c r="M156" s="27"/>
      <c r="N156" s="27" t="s">
        <v>102</v>
      </c>
      <c r="O156" s="25"/>
      <c r="P156" s="25" t="s">
        <v>3195</v>
      </c>
      <c r="Q156" s="25"/>
      <c r="R156" s="25"/>
      <c r="S156" s="27">
        <v>2019</v>
      </c>
      <c r="T156" s="36" t="s">
        <v>3658</v>
      </c>
      <c r="U156" s="30"/>
      <c r="V156" s="106" t="s">
        <v>11478</v>
      </c>
      <c r="W156" s="38" t="s">
        <v>11479</v>
      </c>
      <c r="X156" s="30"/>
      <c r="Y156" s="25"/>
      <c r="Z156" s="25"/>
      <c r="AA156" s="25" t="s">
        <v>63</v>
      </c>
      <c r="AB156" s="31"/>
      <c r="AC156" s="25"/>
      <c r="AD156" s="25"/>
      <c r="AE156" s="30"/>
      <c r="AF156" s="25" t="s">
        <v>3198</v>
      </c>
      <c r="AG156" s="25"/>
      <c r="AH156" s="31"/>
      <c r="AI156" s="31"/>
      <c r="AJ156" s="25"/>
      <c r="AK156" s="25" t="s">
        <v>11480</v>
      </c>
      <c r="AL156" s="25"/>
      <c r="AM156" s="25"/>
      <c r="AN156" s="25"/>
      <c r="AO156" s="25"/>
      <c r="AP156" s="25"/>
    </row>
    <row r="157" spans="1:42" ht="110.25" customHeight="1">
      <c r="A157" s="24">
        <f t="shared" si="0"/>
        <v>156</v>
      </c>
      <c r="B157" s="25" t="s">
        <v>11481</v>
      </c>
      <c r="C157" s="25" t="s">
        <v>11482</v>
      </c>
      <c r="D157" s="25" t="s">
        <v>11483</v>
      </c>
      <c r="E157" s="40" t="s">
        <v>889</v>
      </c>
      <c r="F157" s="35">
        <v>818593146</v>
      </c>
      <c r="G157" s="27" t="s">
        <v>3180</v>
      </c>
      <c r="H157" s="27" t="s">
        <v>11484</v>
      </c>
      <c r="I157" s="25" t="s">
        <v>11482</v>
      </c>
      <c r="J157" s="25" t="s">
        <v>893</v>
      </c>
      <c r="K157" s="27" t="s">
        <v>889</v>
      </c>
      <c r="L157" s="27" t="s">
        <v>11485</v>
      </c>
      <c r="M157" s="33" t="s">
        <v>889</v>
      </c>
      <c r="N157" s="27" t="s">
        <v>11486</v>
      </c>
      <c r="O157" s="25"/>
      <c r="P157" s="25" t="s">
        <v>3195</v>
      </c>
      <c r="Q157" s="25" t="s">
        <v>3195</v>
      </c>
      <c r="R157" s="25"/>
      <c r="S157" s="27">
        <v>2019</v>
      </c>
      <c r="T157" s="33" t="s">
        <v>4063</v>
      </c>
      <c r="U157" s="30"/>
      <c r="V157" s="106" t="s">
        <v>11487</v>
      </c>
      <c r="W157" s="38" t="s">
        <v>11488</v>
      </c>
      <c r="X157" s="30"/>
      <c r="Y157" s="25"/>
      <c r="Z157" s="25"/>
      <c r="AA157" s="25" t="s">
        <v>63</v>
      </c>
      <c r="AB157" s="39">
        <v>15000000</v>
      </c>
      <c r="AC157" s="25"/>
      <c r="AD157" s="25"/>
      <c r="AE157" s="30"/>
      <c r="AF157" s="25" t="s">
        <v>3198</v>
      </c>
      <c r="AG157" s="25"/>
      <c r="AH157" s="39" t="s">
        <v>11489</v>
      </c>
      <c r="AI157" s="39" t="s">
        <v>3487</v>
      </c>
      <c r="AJ157" s="27">
        <v>55000</v>
      </c>
      <c r="AK157" s="25" t="s">
        <v>105</v>
      </c>
      <c r="AL157" s="25"/>
      <c r="AM157" s="25"/>
      <c r="AN157" s="25"/>
      <c r="AO157" s="27" t="s">
        <v>11490</v>
      </c>
      <c r="AP157" s="27" t="s">
        <v>11491</v>
      </c>
    </row>
    <row r="158" spans="1:42" ht="98.25" customHeight="1">
      <c r="A158" s="24">
        <f t="shared" si="0"/>
        <v>157</v>
      </c>
      <c r="B158" s="25" t="s">
        <v>4456</v>
      </c>
      <c r="C158" s="25" t="s">
        <v>4457</v>
      </c>
      <c r="D158" s="25" t="s">
        <v>4458</v>
      </c>
      <c r="E158" s="40" t="s">
        <v>4459</v>
      </c>
      <c r="F158" s="35">
        <v>8563067593</v>
      </c>
      <c r="G158" s="27" t="s">
        <v>3180</v>
      </c>
      <c r="H158" s="25" t="s">
        <v>4457</v>
      </c>
      <c r="I158" s="25" t="s">
        <v>4457</v>
      </c>
      <c r="J158" s="25" t="s">
        <v>4460</v>
      </c>
      <c r="K158" s="27"/>
      <c r="L158" s="27"/>
      <c r="M158" s="27"/>
      <c r="N158" s="27" t="s">
        <v>102</v>
      </c>
      <c r="O158" s="25"/>
      <c r="P158" s="25" t="s">
        <v>3195</v>
      </c>
      <c r="Q158" s="25"/>
      <c r="R158" s="25"/>
      <c r="S158" s="27">
        <v>2019</v>
      </c>
      <c r="T158" s="25"/>
      <c r="U158" s="30"/>
      <c r="V158" s="106" t="s">
        <v>4461</v>
      </c>
      <c r="W158" s="38" t="s">
        <v>4462</v>
      </c>
      <c r="X158" s="30"/>
      <c r="Y158" s="25"/>
      <c r="Z158" s="25"/>
      <c r="AA158" s="25" t="s">
        <v>63</v>
      </c>
      <c r="AB158" s="31"/>
      <c r="AC158" s="25"/>
      <c r="AD158" s="25"/>
      <c r="AE158" s="30"/>
      <c r="AF158" s="25" t="s">
        <v>3206</v>
      </c>
      <c r="AG158" s="25"/>
      <c r="AH158" s="31"/>
      <c r="AI158" s="31"/>
      <c r="AJ158" s="27">
        <v>250</v>
      </c>
      <c r="AK158" s="25" t="s">
        <v>4446</v>
      </c>
      <c r="AL158" s="25"/>
      <c r="AM158" s="25"/>
      <c r="AN158" s="25"/>
      <c r="AO158" s="25"/>
      <c r="AP158" s="25"/>
    </row>
    <row r="159" spans="1:42" ht="106.5" customHeight="1">
      <c r="A159" s="24">
        <f t="shared" si="0"/>
        <v>158</v>
      </c>
      <c r="B159" s="25" t="s">
        <v>4463</v>
      </c>
      <c r="C159" s="25" t="s">
        <v>4464</v>
      </c>
      <c r="D159" s="25" t="s">
        <v>4465</v>
      </c>
      <c r="E159" s="40" t="s">
        <v>4466</v>
      </c>
      <c r="F159" s="35">
        <v>8175103700</v>
      </c>
      <c r="G159" s="27" t="s">
        <v>3193</v>
      </c>
      <c r="H159" s="25" t="s">
        <v>4464</v>
      </c>
      <c r="I159" s="25" t="s">
        <v>4464</v>
      </c>
      <c r="J159" s="25" t="s">
        <v>4467</v>
      </c>
      <c r="K159" s="27"/>
      <c r="L159" s="27"/>
      <c r="M159" s="27"/>
      <c r="N159" s="27" t="s">
        <v>102</v>
      </c>
      <c r="O159" s="25"/>
      <c r="P159" s="25" t="s">
        <v>3195</v>
      </c>
      <c r="Q159" s="25"/>
      <c r="R159" s="25"/>
      <c r="S159" s="27">
        <v>2019</v>
      </c>
      <c r="T159" s="33" t="s">
        <v>4063</v>
      </c>
      <c r="U159" s="30"/>
      <c r="V159" s="106" t="s">
        <v>4468</v>
      </c>
      <c r="W159" s="38" t="s">
        <v>4469</v>
      </c>
      <c r="X159" s="30"/>
      <c r="Y159" s="25"/>
      <c r="Z159" s="25"/>
      <c r="AA159" s="25" t="s">
        <v>63</v>
      </c>
      <c r="AB159" s="39">
        <v>10000000</v>
      </c>
      <c r="AC159" s="25"/>
      <c r="AD159" s="25"/>
      <c r="AE159" s="30"/>
      <c r="AF159" s="25" t="s">
        <v>3186</v>
      </c>
      <c r="AG159" s="25"/>
      <c r="AH159" s="31"/>
      <c r="AI159" s="31"/>
      <c r="AJ159" s="27">
        <v>450</v>
      </c>
      <c r="AK159" s="25" t="s">
        <v>4470</v>
      </c>
      <c r="AL159" s="25"/>
      <c r="AM159" s="25"/>
      <c r="AN159" s="25"/>
      <c r="AO159" s="25"/>
      <c r="AP159" s="25"/>
    </row>
    <row r="160" spans="1:42" ht="106.5" customHeight="1">
      <c r="A160" s="24">
        <f t="shared" si="0"/>
        <v>159</v>
      </c>
      <c r="B160" s="25" t="s">
        <v>11492</v>
      </c>
      <c r="C160" s="25" t="s">
        <v>11493</v>
      </c>
      <c r="D160" s="25" t="s">
        <v>11494</v>
      </c>
      <c r="E160" s="40" t="s">
        <v>802</v>
      </c>
      <c r="F160" s="35">
        <v>81331916111</v>
      </c>
      <c r="G160" s="27" t="s">
        <v>3180</v>
      </c>
      <c r="H160" s="25" t="s">
        <v>11493</v>
      </c>
      <c r="I160" s="25" t="s">
        <v>11493</v>
      </c>
      <c r="J160" s="25" t="s">
        <v>807</v>
      </c>
      <c r="K160" s="27"/>
      <c r="L160" s="27"/>
      <c r="M160" s="27"/>
      <c r="N160" s="27" t="s">
        <v>3195</v>
      </c>
      <c r="O160" s="25"/>
      <c r="P160" s="25" t="s">
        <v>3195</v>
      </c>
      <c r="Q160" s="25" t="s">
        <v>3195</v>
      </c>
      <c r="R160" s="25"/>
      <c r="S160" s="27">
        <v>2019</v>
      </c>
      <c r="T160" s="25"/>
      <c r="U160" s="30"/>
      <c r="V160" s="106" t="s">
        <v>11495</v>
      </c>
      <c r="W160" s="38" t="s">
        <v>11496</v>
      </c>
      <c r="X160" s="30"/>
      <c r="Y160" s="25"/>
      <c r="Z160" s="25"/>
      <c r="AA160" s="25" t="s">
        <v>63</v>
      </c>
      <c r="AB160" s="39">
        <v>10000000</v>
      </c>
      <c r="AC160" s="25"/>
      <c r="AD160" s="25"/>
      <c r="AE160" s="30"/>
      <c r="AF160" s="25" t="s">
        <v>3198</v>
      </c>
      <c r="AG160" s="25"/>
      <c r="AH160" s="31"/>
      <c r="AI160" s="31"/>
      <c r="AJ160" s="27">
        <v>4200</v>
      </c>
      <c r="AK160" s="25" t="s">
        <v>11497</v>
      </c>
      <c r="AL160" s="25"/>
      <c r="AM160" s="25"/>
      <c r="AN160" s="25"/>
      <c r="AO160" s="25"/>
      <c r="AP160" s="25"/>
    </row>
    <row r="161" spans="1:42" ht="103.5" customHeight="1">
      <c r="A161" s="24">
        <f t="shared" si="0"/>
        <v>160</v>
      </c>
      <c r="B161" s="25" t="s">
        <v>4471</v>
      </c>
      <c r="C161" s="25" t="s">
        <v>4472</v>
      </c>
      <c r="D161" s="25" t="s">
        <v>4473</v>
      </c>
      <c r="E161" s="40" t="s">
        <v>4474</v>
      </c>
      <c r="F161" s="28" t="s">
        <v>4441</v>
      </c>
      <c r="G161" s="27" t="s">
        <v>3180</v>
      </c>
      <c r="H161" s="25" t="s">
        <v>4472</v>
      </c>
      <c r="I161" s="25" t="s">
        <v>4472</v>
      </c>
      <c r="J161" s="25" t="s">
        <v>4475</v>
      </c>
      <c r="K161" s="27"/>
      <c r="L161" s="27"/>
      <c r="M161" s="27"/>
      <c r="N161" s="27" t="s">
        <v>102</v>
      </c>
      <c r="O161" s="25"/>
      <c r="P161" s="25" t="s">
        <v>3195</v>
      </c>
      <c r="Q161" s="25" t="s">
        <v>3195</v>
      </c>
      <c r="R161" s="25"/>
      <c r="S161" s="27">
        <v>2019</v>
      </c>
      <c r="T161" s="25"/>
      <c r="U161" s="30"/>
      <c r="V161" s="106" t="s">
        <v>4476</v>
      </c>
      <c r="W161" s="38" t="s">
        <v>4477</v>
      </c>
      <c r="X161" s="30"/>
      <c r="Y161" s="25"/>
      <c r="Z161" s="25"/>
      <c r="AA161" s="25" t="s">
        <v>63</v>
      </c>
      <c r="AB161" s="39">
        <v>10000000</v>
      </c>
      <c r="AC161" s="25"/>
      <c r="AD161" s="25"/>
      <c r="AE161" s="30"/>
      <c r="AF161" s="25" t="s">
        <v>3198</v>
      </c>
      <c r="AG161" s="25"/>
      <c r="AH161" s="31"/>
      <c r="AI161" s="31"/>
      <c r="AJ161" s="27">
        <v>1750</v>
      </c>
      <c r="AK161" s="25" t="s">
        <v>143</v>
      </c>
      <c r="AL161" s="25"/>
      <c r="AM161" s="25"/>
      <c r="AN161" s="25"/>
      <c r="AO161" s="25"/>
      <c r="AP161" s="25"/>
    </row>
    <row r="162" spans="1:42" ht="115.5" customHeight="1">
      <c r="A162" s="24">
        <f t="shared" si="0"/>
        <v>161</v>
      </c>
      <c r="B162" s="25" t="s">
        <v>4478</v>
      </c>
      <c r="C162" s="25" t="s">
        <v>4479</v>
      </c>
      <c r="D162" s="25" t="s">
        <v>4480</v>
      </c>
      <c r="E162" s="40" t="s">
        <v>4481</v>
      </c>
      <c r="F162" s="35">
        <v>81335578178</v>
      </c>
      <c r="G162" s="27" t="s">
        <v>3180</v>
      </c>
      <c r="H162" s="25" t="s">
        <v>4479</v>
      </c>
      <c r="I162" s="25" t="s">
        <v>4479</v>
      </c>
      <c r="J162" s="25" t="s">
        <v>4482</v>
      </c>
      <c r="K162" s="27"/>
      <c r="L162" s="27"/>
      <c r="M162" s="27"/>
      <c r="N162" s="27" t="s">
        <v>102</v>
      </c>
      <c r="O162" s="25"/>
      <c r="P162" s="25" t="s">
        <v>3195</v>
      </c>
      <c r="Q162" s="27" t="s">
        <v>4307</v>
      </c>
      <c r="R162" s="27"/>
      <c r="S162" s="27">
        <v>2020</v>
      </c>
      <c r="T162" s="36" t="s">
        <v>4257</v>
      </c>
      <c r="U162" s="30"/>
      <c r="V162" s="106"/>
      <c r="W162" s="38" t="s">
        <v>4483</v>
      </c>
      <c r="X162" s="30"/>
      <c r="Y162" s="44"/>
      <c r="Z162" s="44"/>
      <c r="AA162" s="44" t="s">
        <v>63</v>
      </c>
      <c r="AB162" s="39">
        <v>30000000</v>
      </c>
      <c r="AC162" s="44"/>
      <c r="AD162" s="44"/>
      <c r="AE162" s="30"/>
      <c r="AF162" s="25" t="s">
        <v>3198</v>
      </c>
      <c r="AG162" s="25"/>
      <c r="AH162" s="31"/>
      <c r="AI162" s="31"/>
      <c r="AJ162" s="27">
        <v>38000</v>
      </c>
      <c r="AK162" s="25" t="s">
        <v>4484</v>
      </c>
      <c r="AL162" s="25"/>
      <c r="AM162" s="25"/>
      <c r="AN162" s="25"/>
      <c r="AO162" s="25"/>
      <c r="AP162" s="25"/>
    </row>
    <row r="163" spans="1:42" ht="105" customHeight="1">
      <c r="A163" s="24">
        <f t="shared" si="0"/>
        <v>162</v>
      </c>
      <c r="B163" s="25" t="s">
        <v>4485</v>
      </c>
      <c r="C163" s="25" t="s">
        <v>4486</v>
      </c>
      <c r="D163" s="25" t="s">
        <v>4487</v>
      </c>
      <c r="E163" s="40" t="s">
        <v>4488</v>
      </c>
      <c r="F163" s="35">
        <v>81231501067</v>
      </c>
      <c r="G163" s="27" t="s">
        <v>3180</v>
      </c>
      <c r="H163" s="27" t="s">
        <v>4489</v>
      </c>
      <c r="I163" s="25" t="s">
        <v>4486</v>
      </c>
      <c r="J163" s="25" t="s">
        <v>4482</v>
      </c>
      <c r="K163" s="27"/>
      <c r="L163" s="27"/>
      <c r="M163" s="27"/>
      <c r="N163" s="27" t="s">
        <v>102</v>
      </c>
      <c r="O163" s="25"/>
      <c r="P163" s="25"/>
      <c r="Q163" s="25"/>
      <c r="R163" s="25"/>
      <c r="S163" s="27">
        <v>2020</v>
      </c>
      <c r="T163" s="36" t="s">
        <v>4257</v>
      </c>
      <c r="U163" s="30"/>
      <c r="V163" s="106"/>
      <c r="W163" s="38" t="s">
        <v>4490</v>
      </c>
      <c r="X163" s="30"/>
      <c r="Y163" s="25"/>
      <c r="Z163" s="25"/>
      <c r="AA163" s="25" t="s">
        <v>63</v>
      </c>
      <c r="AB163" s="39">
        <v>25000000</v>
      </c>
      <c r="AC163" s="25"/>
      <c r="AD163" s="25"/>
      <c r="AE163" s="30"/>
      <c r="AF163" s="25" t="s">
        <v>3198</v>
      </c>
      <c r="AG163" s="25"/>
      <c r="AH163" s="39" t="s">
        <v>4491</v>
      </c>
      <c r="AI163" s="39" t="s">
        <v>3487</v>
      </c>
      <c r="AJ163" s="27">
        <v>38000</v>
      </c>
      <c r="AK163" s="25" t="s">
        <v>4492</v>
      </c>
      <c r="AL163" s="25"/>
      <c r="AM163" s="25"/>
      <c r="AN163" s="25"/>
      <c r="AO163" s="27" t="s">
        <v>4493</v>
      </c>
      <c r="AP163" s="27" t="s">
        <v>4494</v>
      </c>
    </row>
    <row r="164" spans="1:42" ht="106.5" customHeight="1">
      <c r="A164" s="24">
        <f t="shared" si="0"/>
        <v>163</v>
      </c>
      <c r="B164" s="25" t="s">
        <v>11498</v>
      </c>
      <c r="C164" s="25" t="s">
        <v>11499</v>
      </c>
      <c r="D164" s="25" t="s">
        <v>11500</v>
      </c>
      <c r="E164" s="40" t="s">
        <v>1924</v>
      </c>
      <c r="F164" s="35">
        <v>81296791401</v>
      </c>
      <c r="G164" s="27" t="s">
        <v>3180</v>
      </c>
      <c r="H164" s="25" t="s">
        <v>11499</v>
      </c>
      <c r="I164" s="25" t="s">
        <v>11499</v>
      </c>
      <c r="J164" s="25" t="s">
        <v>1928</v>
      </c>
      <c r="K164" s="27"/>
      <c r="L164" s="27"/>
      <c r="M164" s="27"/>
      <c r="N164" s="27" t="s">
        <v>102</v>
      </c>
      <c r="O164" s="25"/>
      <c r="P164" s="25"/>
      <c r="Q164" s="25"/>
      <c r="R164" s="25"/>
      <c r="S164" s="27">
        <v>2020</v>
      </c>
      <c r="T164" s="25"/>
      <c r="U164" s="30"/>
      <c r="V164" s="106"/>
      <c r="W164" s="38" t="s">
        <v>11501</v>
      </c>
      <c r="X164" s="30"/>
      <c r="Y164" s="25"/>
      <c r="Z164" s="25"/>
      <c r="AA164" s="25" t="s">
        <v>63</v>
      </c>
      <c r="AB164" s="39">
        <v>10000000</v>
      </c>
      <c r="AC164" s="25"/>
      <c r="AD164" s="25"/>
      <c r="AE164" s="30"/>
      <c r="AF164" s="25" t="s">
        <v>3198</v>
      </c>
      <c r="AG164" s="25"/>
      <c r="AH164" s="31"/>
      <c r="AI164" s="31"/>
      <c r="AJ164" s="27">
        <v>950</v>
      </c>
      <c r="AK164" s="25" t="s">
        <v>4446</v>
      </c>
      <c r="AL164" s="25"/>
      <c r="AM164" s="25"/>
      <c r="AN164" s="25"/>
      <c r="AO164" s="27"/>
      <c r="AP164" s="25"/>
    </row>
    <row r="165" spans="1:42" ht="141" customHeight="1">
      <c r="A165" s="24">
        <f t="shared" si="0"/>
        <v>164</v>
      </c>
      <c r="B165" s="26" t="s">
        <v>4495</v>
      </c>
      <c r="C165" s="25" t="s">
        <v>4496</v>
      </c>
      <c r="D165" s="25" t="s">
        <v>4497</v>
      </c>
      <c r="E165" s="27" t="s">
        <v>4498</v>
      </c>
      <c r="F165" s="35">
        <v>81217081996</v>
      </c>
      <c r="G165" s="27" t="s">
        <v>3180</v>
      </c>
      <c r="H165" s="25" t="s">
        <v>4496</v>
      </c>
      <c r="I165" s="25" t="s">
        <v>4496</v>
      </c>
      <c r="J165" s="25" t="s">
        <v>4499</v>
      </c>
      <c r="K165" s="27"/>
      <c r="L165" s="27"/>
      <c r="M165" s="27"/>
      <c r="N165" s="27" t="s">
        <v>102</v>
      </c>
      <c r="O165" s="25"/>
      <c r="P165" s="25"/>
      <c r="Q165" s="25"/>
      <c r="R165" s="25"/>
      <c r="S165" s="27">
        <v>2020</v>
      </c>
      <c r="T165" s="36" t="s">
        <v>4257</v>
      </c>
      <c r="U165" s="30"/>
      <c r="V165" s="106"/>
      <c r="W165" s="38" t="s">
        <v>4500</v>
      </c>
      <c r="X165" s="30"/>
      <c r="Y165" s="25"/>
      <c r="Z165" s="25"/>
      <c r="AA165" s="25" t="s">
        <v>63</v>
      </c>
      <c r="AB165" s="31"/>
      <c r="AC165" s="25"/>
      <c r="AD165" s="25"/>
      <c r="AE165" s="30"/>
      <c r="AF165" s="25" t="s">
        <v>3186</v>
      </c>
      <c r="AG165" s="25"/>
      <c r="AH165" s="31"/>
      <c r="AI165" s="31"/>
      <c r="AJ165" s="25"/>
      <c r="AK165" s="25" t="s">
        <v>4501</v>
      </c>
      <c r="AL165" s="25"/>
      <c r="AM165" s="25"/>
      <c r="AN165" s="25"/>
      <c r="AO165" s="27"/>
      <c r="AP165" s="25"/>
    </row>
    <row r="166" spans="1:42" ht="123.75" customHeight="1">
      <c r="A166" s="24">
        <f t="shared" si="0"/>
        <v>165</v>
      </c>
      <c r="B166" s="25" t="s">
        <v>4502</v>
      </c>
      <c r="C166" s="25" t="s">
        <v>4503</v>
      </c>
      <c r="D166" s="25" t="s">
        <v>4504</v>
      </c>
      <c r="E166" s="27" t="s">
        <v>4505</v>
      </c>
      <c r="F166" s="35">
        <v>8993760176</v>
      </c>
      <c r="G166" s="27" t="s">
        <v>3180</v>
      </c>
      <c r="H166" s="25" t="s">
        <v>4503</v>
      </c>
      <c r="I166" s="25" t="s">
        <v>4503</v>
      </c>
      <c r="J166" s="25" t="s">
        <v>4506</v>
      </c>
      <c r="K166" s="27"/>
      <c r="L166" s="27"/>
      <c r="M166" s="27"/>
      <c r="N166" s="27" t="s">
        <v>102</v>
      </c>
      <c r="O166" s="25"/>
      <c r="P166" s="25"/>
      <c r="Q166" s="25"/>
      <c r="R166" s="25"/>
      <c r="S166" s="27">
        <v>2020</v>
      </c>
      <c r="T166" s="36" t="s">
        <v>4257</v>
      </c>
      <c r="U166" s="30"/>
      <c r="V166" s="106"/>
      <c r="W166" s="38" t="s">
        <v>4507</v>
      </c>
      <c r="X166" s="30"/>
      <c r="Y166" s="25"/>
      <c r="Z166" s="25"/>
      <c r="AA166" s="25" t="s">
        <v>63</v>
      </c>
      <c r="AB166" s="31"/>
      <c r="AC166" s="25"/>
      <c r="AD166" s="25"/>
      <c r="AE166" s="30"/>
      <c r="AF166" s="25" t="s">
        <v>4508</v>
      </c>
      <c r="AG166" s="25"/>
      <c r="AH166" s="31"/>
      <c r="AI166" s="31"/>
      <c r="AJ166" s="25"/>
      <c r="AK166" s="25" t="s">
        <v>4509</v>
      </c>
      <c r="AL166" s="25"/>
      <c r="AM166" s="25"/>
      <c r="AN166" s="25"/>
      <c r="AO166" s="25"/>
      <c r="AP166" s="25"/>
    </row>
    <row r="167" spans="1:42" ht="111.75" customHeight="1">
      <c r="A167" s="24">
        <f t="shared" si="0"/>
        <v>166</v>
      </c>
      <c r="B167" s="26" t="s">
        <v>4510</v>
      </c>
      <c r="C167" s="25" t="s">
        <v>4511</v>
      </c>
      <c r="D167" s="25" t="s">
        <v>4512</v>
      </c>
      <c r="E167" s="40" t="s">
        <v>4513</v>
      </c>
      <c r="F167" s="35">
        <v>85100619678</v>
      </c>
      <c r="G167" s="27" t="s">
        <v>3180</v>
      </c>
      <c r="H167" s="25" t="s">
        <v>4511</v>
      </c>
      <c r="I167" s="25" t="s">
        <v>4511</v>
      </c>
      <c r="J167" s="25" t="s">
        <v>4514</v>
      </c>
      <c r="K167" s="27"/>
      <c r="L167" s="27"/>
      <c r="M167" s="27"/>
      <c r="N167" s="27" t="s">
        <v>102</v>
      </c>
      <c r="O167" s="25"/>
      <c r="P167" s="25"/>
      <c r="Q167" s="25"/>
      <c r="R167" s="25"/>
      <c r="S167" s="27">
        <v>2020</v>
      </c>
      <c r="T167" s="36" t="s">
        <v>4257</v>
      </c>
      <c r="U167" s="30"/>
      <c r="V167" s="106"/>
      <c r="W167" s="38" t="s">
        <v>4515</v>
      </c>
      <c r="X167" s="30"/>
      <c r="Y167" s="25"/>
      <c r="Z167" s="25"/>
      <c r="AA167" s="25" t="s">
        <v>63</v>
      </c>
      <c r="AB167" s="31"/>
      <c r="AC167" s="25"/>
      <c r="AD167" s="25"/>
      <c r="AE167" s="30"/>
      <c r="AF167" s="25" t="s">
        <v>4508</v>
      </c>
      <c r="AG167" s="25"/>
      <c r="AH167" s="31"/>
      <c r="AI167" s="31"/>
      <c r="AJ167" s="25"/>
      <c r="AK167" s="25" t="s">
        <v>4516</v>
      </c>
      <c r="AL167" s="25"/>
      <c r="AM167" s="25"/>
      <c r="AN167" s="25"/>
      <c r="AO167" s="25"/>
      <c r="AP167" s="25"/>
    </row>
    <row r="168" spans="1:42" ht="102" customHeight="1">
      <c r="A168" s="24">
        <f t="shared" si="0"/>
        <v>167</v>
      </c>
      <c r="B168" s="25" t="s">
        <v>11502</v>
      </c>
      <c r="C168" s="25" t="s">
        <v>11503</v>
      </c>
      <c r="D168" s="25" t="s">
        <v>11504</v>
      </c>
      <c r="E168" s="40" t="s">
        <v>2074</v>
      </c>
      <c r="F168" s="35">
        <v>81332887299</v>
      </c>
      <c r="G168" s="27" t="s">
        <v>3180</v>
      </c>
      <c r="H168" s="25" t="s">
        <v>11503</v>
      </c>
      <c r="I168" s="25" t="s">
        <v>11503</v>
      </c>
      <c r="J168" s="25" t="s">
        <v>2078</v>
      </c>
      <c r="K168" s="27"/>
      <c r="L168" s="27"/>
      <c r="M168" s="27"/>
      <c r="N168" s="27" t="s">
        <v>102</v>
      </c>
      <c r="O168" s="25"/>
      <c r="P168" s="25"/>
      <c r="Q168" s="25"/>
      <c r="R168" s="25"/>
      <c r="S168" s="27">
        <v>2020</v>
      </c>
      <c r="T168" s="36" t="s">
        <v>4257</v>
      </c>
      <c r="U168" s="30"/>
      <c r="V168" s="106"/>
      <c r="W168" s="38" t="s">
        <v>11505</v>
      </c>
      <c r="X168" s="30"/>
      <c r="Y168" s="25"/>
      <c r="Z168" s="25"/>
      <c r="AA168" s="25" t="s">
        <v>63</v>
      </c>
      <c r="AB168" s="31"/>
      <c r="AC168" s="25"/>
      <c r="AD168" s="25"/>
      <c r="AE168" s="30"/>
      <c r="AF168" s="25" t="s">
        <v>4508</v>
      </c>
      <c r="AG168" s="25"/>
      <c r="AH168" s="31"/>
      <c r="AI168" s="31"/>
      <c r="AJ168" s="25"/>
      <c r="AK168" s="43" t="s">
        <v>143</v>
      </c>
      <c r="AL168" s="25"/>
      <c r="AM168" s="25"/>
      <c r="AN168" s="25"/>
      <c r="AO168" s="25"/>
      <c r="AP168" s="25"/>
    </row>
    <row r="169" spans="1:42" ht="87.75" customHeight="1">
      <c r="A169" s="24">
        <f t="shared" si="0"/>
        <v>168</v>
      </c>
      <c r="B169" s="25" t="s">
        <v>4517</v>
      </c>
      <c r="C169" s="25" t="s">
        <v>4518</v>
      </c>
      <c r="D169" s="25" t="s">
        <v>4519</v>
      </c>
      <c r="E169" s="40" t="s">
        <v>4520</v>
      </c>
      <c r="F169" s="35">
        <v>81331072708</v>
      </c>
      <c r="G169" s="27" t="s">
        <v>3180</v>
      </c>
      <c r="H169" s="25" t="s">
        <v>4518</v>
      </c>
      <c r="I169" s="25" t="s">
        <v>4518</v>
      </c>
      <c r="J169" s="25" t="s">
        <v>4521</v>
      </c>
      <c r="K169" s="27"/>
      <c r="L169" s="27"/>
      <c r="M169" s="27"/>
      <c r="N169" s="27" t="s">
        <v>102</v>
      </c>
      <c r="O169" s="25"/>
      <c r="P169" s="25"/>
      <c r="Q169" s="25" t="s">
        <v>3195</v>
      </c>
      <c r="R169" s="25"/>
      <c r="S169" s="27">
        <v>2020</v>
      </c>
      <c r="T169" s="36" t="s">
        <v>4257</v>
      </c>
      <c r="U169" s="30"/>
      <c r="V169" s="106"/>
      <c r="W169" s="38" t="s">
        <v>4522</v>
      </c>
      <c r="X169" s="30"/>
      <c r="Y169" s="25"/>
      <c r="Z169" s="25"/>
      <c r="AA169" s="25" t="s">
        <v>63</v>
      </c>
      <c r="AB169" s="31"/>
      <c r="AC169" s="25"/>
      <c r="AD169" s="25"/>
      <c r="AE169" s="30"/>
      <c r="AF169" s="25" t="s">
        <v>3198</v>
      </c>
      <c r="AG169" s="25"/>
      <c r="AH169" s="31"/>
      <c r="AI169" s="31"/>
      <c r="AJ169" s="25"/>
      <c r="AK169" s="43" t="s">
        <v>4523</v>
      </c>
      <c r="AL169" s="25"/>
      <c r="AM169" s="25"/>
      <c r="AN169" s="25"/>
      <c r="AO169" s="25"/>
      <c r="AP169" s="25"/>
    </row>
    <row r="170" spans="1:42" ht="87.75" customHeight="1">
      <c r="A170" s="24">
        <f t="shared" si="0"/>
        <v>169</v>
      </c>
      <c r="B170" s="25" t="s">
        <v>8705</v>
      </c>
      <c r="C170" s="25" t="s">
        <v>11506</v>
      </c>
      <c r="D170" s="25" t="s">
        <v>11507</v>
      </c>
      <c r="E170" s="40" t="s">
        <v>1568</v>
      </c>
      <c r="F170" s="28" t="s">
        <v>11508</v>
      </c>
      <c r="G170" s="27" t="s">
        <v>3180</v>
      </c>
      <c r="H170" s="25" t="s">
        <v>11506</v>
      </c>
      <c r="I170" s="25" t="s">
        <v>11506</v>
      </c>
      <c r="J170" s="25" t="s">
        <v>1573</v>
      </c>
      <c r="K170" s="27"/>
      <c r="L170" s="27"/>
      <c r="M170" s="27"/>
      <c r="N170" s="27" t="s">
        <v>102</v>
      </c>
      <c r="O170" s="25"/>
      <c r="P170" s="25"/>
      <c r="Q170" s="25" t="s">
        <v>3195</v>
      </c>
      <c r="R170" s="25"/>
      <c r="S170" s="27">
        <v>2020</v>
      </c>
      <c r="T170" s="36" t="s">
        <v>4257</v>
      </c>
      <c r="U170" s="30"/>
      <c r="V170" s="106"/>
      <c r="W170" s="38" t="s">
        <v>11509</v>
      </c>
      <c r="X170" s="30"/>
      <c r="Y170" s="25"/>
      <c r="Z170" s="25"/>
      <c r="AA170" s="25" t="s">
        <v>63</v>
      </c>
      <c r="AB170" s="31"/>
      <c r="AC170" s="25"/>
      <c r="AD170" s="25"/>
      <c r="AE170" s="30"/>
      <c r="AF170" s="25" t="s">
        <v>3198</v>
      </c>
      <c r="AG170" s="25"/>
      <c r="AH170" s="31"/>
      <c r="AI170" s="31"/>
      <c r="AJ170" s="25"/>
      <c r="AK170" s="43" t="s">
        <v>11510</v>
      </c>
      <c r="AL170" s="25"/>
      <c r="AM170" s="25"/>
      <c r="AN170" s="25"/>
      <c r="AO170" s="25"/>
      <c r="AP170" s="25"/>
    </row>
    <row r="171" spans="1:42" ht="87.75" customHeight="1">
      <c r="A171" s="24">
        <f t="shared" si="0"/>
        <v>170</v>
      </c>
      <c r="B171" s="25" t="s">
        <v>4524</v>
      </c>
      <c r="C171" s="25" t="s">
        <v>4525</v>
      </c>
      <c r="D171" s="25" t="s">
        <v>4526</v>
      </c>
      <c r="E171" s="40" t="s">
        <v>4527</v>
      </c>
      <c r="F171" s="35">
        <v>85785441687</v>
      </c>
      <c r="G171" s="27" t="s">
        <v>3180</v>
      </c>
      <c r="H171" s="25" t="s">
        <v>4525</v>
      </c>
      <c r="I171" s="25" t="s">
        <v>4525</v>
      </c>
      <c r="J171" s="25" t="s">
        <v>4528</v>
      </c>
      <c r="K171" s="27"/>
      <c r="L171" s="27"/>
      <c r="M171" s="27"/>
      <c r="N171" s="27" t="s">
        <v>102</v>
      </c>
      <c r="O171" s="25"/>
      <c r="P171" s="25"/>
      <c r="Q171" s="25"/>
      <c r="R171" s="25"/>
      <c r="S171" s="27">
        <v>2020</v>
      </c>
      <c r="T171" s="36" t="s">
        <v>4257</v>
      </c>
      <c r="U171" s="30"/>
      <c r="V171" s="106"/>
      <c r="W171" s="38" t="s">
        <v>4529</v>
      </c>
      <c r="X171" s="30"/>
      <c r="Y171" s="25"/>
      <c r="Z171" s="25"/>
      <c r="AA171" s="25" t="s">
        <v>63</v>
      </c>
      <c r="AB171" s="31"/>
      <c r="AC171" s="25"/>
      <c r="AD171" s="25"/>
      <c r="AE171" s="30"/>
      <c r="AF171" s="25" t="s">
        <v>4508</v>
      </c>
      <c r="AG171" s="25"/>
      <c r="AH171" s="31"/>
      <c r="AI171" s="31"/>
      <c r="AJ171" s="25"/>
      <c r="AK171" s="43" t="s">
        <v>4530</v>
      </c>
      <c r="AL171" s="25"/>
      <c r="AM171" s="25"/>
      <c r="AN171" s="25"/>
      <c r="AO171" s="25"/>
      <c r="AP171" s="25"/>
    </row>
    <row r="172" spans="1:42" ht="87.75" customHeight="1">
      <c r="A172" s="24">
        <f t="shared" si="0"/>
        <v>171</v>
      </c>
      <c r="B172" s="25" t="s">
        <v>4531</v>
      </c>
      <c r="C172" s="25" t="s">
        <v>4532</v>
      </c>
      <c r="D172" s="25" t="s">
        <v>4533</v>
      </c>
      <c r="E172" s="40" t="s">
        <v>4534</v>
      </c>
      <c r="F172" s="35">
        <v>81939484325</v>
      </c>
      <c r="G172" s="27" t="s">
        <v>3180</v>
      </c>
      <c r="H172" s="25" t="s">
        <v>4532</v>
      </c>
      <c r="I172" s="25" t="s">
        <v>4532</v>
      </c>
      <c r="J172" s="25" t="s">
        <v>4535</v>
      </c>
      <c r="K172" s="27"/>
      <c r="L172" s="27"/>
      <c r="M172" s="27"/>
      <c r="N172" s="27" t="s">
        <v>102</v>
      </c>
      <c r="O172" s="25"/>
      <c r="P172" s="25"/>
      <c r="Q172" s="25" t="s">
        <v>3195</v>
      </c>
      <c r="R172" s="25"/>
      <c r="S172" s="27">
        <v>2020</v>
      </c>
      <c r="T172" s="33" t="s">
        <v>4063</v>
      </c>
      <c r="U172" s="30"/>
      <c r="V172" s="106"/>
      <c r="W172" s="38" t="s">
        <v>4536</v>
      </c>
      <c r="X172" s="30"/>
      <c r="Y172" s="25"/>
      <c r="Z172" s="25"/>
      <c r="AA172" s="25" t="s">
        <v>63</v>
      </c>
      <c r="AB172" s="31"/>
      <c r="AC172" s="25"/>
      <c r="AD172" s="25"/>
      <c r="AE172" s="30"/>
      <c r="AF172" s="25" t="s">
        <v>3198</v>
      </c>
      <c r="AG172" s="25"/>
      <c r="AH172" s="31"/>
      <c r="AI172" s="31"/>
      <c r="AJ172" s="25"/>
      <c r="AK172" s="43" t="s">
        <v>4537</v>
      </c>
      <c r="AL172" s="25"/>
      <c r="AM172" s="25"/>
      <c r="AN172" s="25"/>
      <c r="AO172" s="25"/>
      <c r="AP172" s="25"/>
    </row>
    <row r="173" spans="1:42" ht="57" customHeight="1">
      <c r="A173" s="24">
        <f t="shared" si="0"/>
        <v>172</v>
      </c>
      <c r="B173" s="25" t="s">
        <v>4538</v>
      </c>
      <c r="C173" s="25" t="s">
        <v>4539</v>
      </c>
      <c r="D173" s="25" t="s">
        <v>4540</v>
      </c>
      <c r="E173" s="27" t="s">
        <v>4541</v>
      </c>
      <c r="F173" s="35">
        <v>89622296134</v>
      </c>
      <c r="G173" s="27" t="s">
        <v>3180</v>
      </c>
      <c r="H173" s="25" t="s">
        <v>4539</v>
      </c>
      <c r="I173" s="25" t="s">
        <v>4539</v>
      </c>
      <c r="J173" s="25" t="s">
        <v>4542</v>
      </c>
      <c r="K173" s="27"/>
      <c r="L173" s="27"/>
      <c r="M173" s="27"/>
      <c r="N173" s="27" t="s">
        <v>102</v>
      </c>
      <c r="O173" s="25"/>
      <c r="P173" s="25"/>
      <c r="Q173" s="25"/>
      <c r="R173" s="25"/>
      <c r="S173" s="27">
        <v>2020</v>
      </c>
      <c r="T173" s="33" t="s">
        <v>3203</v>
      </c>
      <c r="U173" s="30"/>
      <c r="V173" s="106"/>
      <c r="W173" s="38" t="s">
        <v>4543</v>
      </c>
      <c r="X173" s="30"/>
      <c r="Y173" s="25"/>
      <c r="Z173" s="25"/>
      <c r="AA173" s="25" t="s">
        <v>63</v>
      </c>
      <c r="AB173" s="31"/>
      <c r="AC173" s="25"/>
      <c r="AD173" s="25"/>
      <c r="AE173" s="30"/>
      <c r="AF173" s="25" t="s">
        <v>4508</v>
      </c>
      <c r="AG173" s="25"/>
      <c r="AH173" s="31"/>
      <c r="AI173" s="31"/>
      <c r="AJ173" s="25"/>
      <c r="AK173" s="43" t="s">
        <v>4544</v>
      </c>
      <c r="AL173" s="25"/>
      <c r="AM173" s="25"/>
      <c r="AN173" s="25"/>
      <c r="AO173" s="25"/>
      <c r="AP173" s="25"/>
    </row>
    <row r="174" spans="1:42" ht="127.5" customHeight="1">
      <c r="A174" s="24">
        <f t="shared" si="0"/>
        <v>173</v>
      </c>
      <c r="B174" s="25" t="s">
        <v>4545</v>
      </c>
      <c r="C174" s="25" t="s">
        <v>4546</v>
      </c>
      <c r="D174" s="25" t="s">
        <v>4547</v>
      </c>
      <c r="E174" s="40" t="s">
        <v>4548</v>
      </c>
      <c r="F174" s="40" t="s">
        <v>4549</v>
      </c>
      <c r="G174" s="27" t="s">
        <v>3180</v>
      </c>
      <c r="H174" s="25" t="s">
        <v>4546</v>
      </c>
      <c r="I174" s="25" t="s">
        <v>4546</v>
      </c>
      <c r="J174" s="25" t="s">
        <v>4550</v>
      </c>
      <c r="K174" s="27"/>
      <c r="L174" s="27"/>
      <c r="M174" s="27"/>
      <c r="N174" s="27" t="s">
        <v>102</v>
      </c>
      <c r="O174" s="25"/>
      <c r="P174" s="25"/>
      <c r="Q174" s="25"/>
      <c r="R174" s="25"/>
      <c r="S174" s="27">
        <v>2020</v>
      </c>
      <c r="T174" s="33" t="s">
        <v>3203</v>
      </c>
      <c r="U174" s="30"/>
      <c r="V174" s="106"/>
      <c r="W174" s="38" t="s">
        <v>4551</v>
      </c>
      <c r="X174" s="30"/>
      <c r="Y174" s="25"/>
      <c r="Z174" s="25"/>
      <c r="AA174" s="25" t="s">
        <v>63</v>
      </c>
      <c r="AB174" s="31"/>
      <c r="AC174" s="25"/>
      <c r="AD174" s="25"/>
      <c r="AE174" s="30"/>
      <c r="AF174" s="25" t="s">
        <v>4508</v>
      </c>
      <c r="AG174" s="27" t="s">
        <v>4552</v>
      </c>
      <c r="AH174" s="31"/>
      <c r="AI174" s="31"/>
      <c r="AJ174" s="25"/>
      <c r="AK174" s="25" t="s">
        <v>105</v>
      </c>
      <c r="AL174" s="25"/>
      <c r="AM174" s="25"/>
      <c r="AN174" s="25"/>
      <c r="AO174" s="25"/>
      <c r="AP174" s="25"/>
    </row>
    <row r="175" spans="1:42" ht="72" customHeight="1">
      <c r="A175" s="24">
        <f t="shared" si="0"/>
        <v>174</v>
      </c>
      <c r="B175" s="25" t="s">
        <v>4553</v>
      </c>
      <c r="C175" s="25" t="s">
        <v>4554</v>
      </c>
      <c r="D175" s="25" t="s">
        <v>4555</v>
      </c>
      <c r="E175" s="40" t="s">
        <v>4556</v>
      </c>
      <c r="F175" s="40" t="s">
        <v>4557</v>
      </c>
      <c r="G175" s="27" t="s">
        <v>3193</v>
      </c>
      <c r="H175" s="25" t="s">
        <v>4554</v>
      </c>
      <c r="I175" s="25" t="s">
        <v>4554</v>
      </c>
      <c r="J175" s="25" t="s">
        <v>4558</v>
      </c>
      <c r="K175" s="27"/>
      <c r="L175" s="27"/>
      <c r="M175" s="27"/>
      <c r="N175" s="27" t="s">
        <v>102</v>
      </c>
      <c r="O175" s="25"/>
      <c r="P175" s="25"/>
      <c r="Q175" s="25" t="s">
        <v>3195</v>
      </c>
      <c r="R175" s="25"/>
      <c r="S175" s="27">
        <v>2020</v>
      </c>
      <c r="T175" s="33" t="s">
        <v>3203</v>
      </c>
      <c r="U175" s="30"/>
      <c r="V175" s="106"/>
      <c r="W175" s="38" t="s">
        <v>4559</v>
      </c>
      <c r="X175" s="30"/>
      <c r="Y175" s="25"/>
      <c r="Z175" s="25"/>
      <c r="AA175" s="25" t="s">
        <v>63</v>
      </c>
      <c r="AB175" s="31"/>
      <c r="AC175" s="25"/>
      <c r="AD175" s="25"/>
      <c r="AE175" s="30"/>
      <c r="AF175" s="25" t="s">
        <v>3198</v>
      </c>
      <c r="AG175" s="27" t="s">
        <v>4560</v>
      </c>
      <c r="AH175" s="39" t="s">
        <v>4561</v>
      </c>
      <c r="AI175" s="39"/>
      <c r="AJ175" s="25"/>
      <c r="AK175" s="25" t="s">
        <v>105</v>
      </c>
      <c r="AL175" s="25"/>
      <c r="AM175" s="25"/>
      <c r="AN175" s="25"/>
      <c r="AO175" s="25"/>
      <c r="AP175" s="25"/>
    </row>
    <row r="176" spans="1:42" ht="80.25" customHeight="1">
      <c r="A176" s="24">
        <f t="shared" si="0"/>
        <v>175</v>
      </c>
      <c r="B176" s="25" t="s">
        <v>4562</v>
      </c>
      <c r="C176" s="25" t="s">
        <v>4563</v>
      </c>
      <c r="D176" s="25" t="s">
        <v>4564</v>
      </c>
      <c r="E176" s="40" t="s">
        <v>4565</v>
      </c>
      <c r="F176" s="40" t="s">
        <v>4566</v>
      </c>
      <c r="G176" s="27" t="s">
        <v>3180</v>
      </c>
      <c r="H176" s="25" t="s">
        <v>4563</v>
      </c>
      <c r="I176" s="25" t="s">
        <v>4563</v>
      </c>
      <c r="J176" s="25" t="s">
        <v>4567</v>
      </c>
      <c r="K176" s="27"/>
      <c r="L176" s="27"/>
      <c r="M176" s="27"/>
      <c r="N176" s="27" t="s">
        <v>102</v>
      </c>
      <c r="O176" s="40" t="s">
        <v>102</v>
      </c>
      <c r="P176" s="40" t="s">
        <v>102</v>
      </c>
      <c r="Q176" s="40" t="s">
        <v>102</v>
      </c>
      <c r="R176" s="27"/>
      <c r="S176" s="27">
        <v>2020</v>
      </c>
      <c r="T176" s="33" t="s">
        <v>3248</v>
      </c>
      <c r="U176" s="30"/>
      <c r="V176" s="106"/>
      <c r="W176" s="38" t="s">
        <v>4568</v>
      </c>
      <c r="X176" s="30"/>
      <c r="Y176" s="44"/>
      <c r="Z176" s="44"/>
      <c r="AA176" s="44" t="s">
        <v>63</v>
      </c>
      <c r="AB176" s="39" t="s">
        <v>33</v>
      </c>
      <c r="AC176" s="44"/>
      <c r="AD176" s="44"/>
      <c r="AE176" s="30"/>
      <c r="AF176" s="25" t="s">
        <v>3198</v>
      </c>
      <c r="AG176" s="25"/>
      <c r="AH176" s="31"/>
      <c r="AI176" s="31"/>
      <c r="AJ176" s="27">
        <v>500</v>
      </c>
      <c r="AK176" s="25" t="s">
        <v>105</v>
      </c>
      <c r="AL176" s="25"/>
      <c r="AM176" s="25"/>
      <c r="AN176" s="25"/>
      <c r="AO176" s="25"/>
      <c r="AP176" s="25"/>
    </row>
    <row r="177" spans="1:42" ht="92.25" customHeight="1">
      <c r="A177" s="24">
        <f t="shared" si="0"/>
        <v>176</v>
      </c>
      <c r="B177" s="25" t="s">
        <v>4569</v>
      </c>
      <c r="C177" s="25" t="s">
        <v>4570</v>
      </c>
      <c r="D177" s="25" t="s">
        <v>4571</v>
      </c>
      <c r="E177" s="40" t="s">
        <v>4572</v>
      </c>
      <c r="F177" s="35">
        <v>89530387240</v>
      </c>
      <c r="G177" s="27" t="s">
        <v>3180</v>
      </c>
      <c r="H177" s="25" t="s">
        <v>4570</v>
      </c>
      <c r="I177" s="25" t="s">
        <v>4570</v>
      </c>
      <c r="J177" s="25" t="s">
        <v>4573</v>
      </c>
      <c r="K177" s="27"/>
      <c r="L177" s="27"/>
      <c r="M177" s="27"/>
      <c r="N177" s="27" t="s">
        <v>102</v>
      </c>
      <c r="O177" s="25"/>
      <c r="P177" s="25"/>
      <c r="Q177" s="25"/>
      <c r="R177" s="25"/>
      <c r="S177" s="27">
        <v>2020</v>
      </c>
      <c r="T177" s="33" t="s">
        <v>3248</v>
      </c>
      <c r="U177" s="30"/>
      <c r="V177" s="106"/>
      <c r="W177" s="38" t="s">
        <v>4574</v>
      </c>
      <c r="X177" s="30"/>
      <c r="Y177" s="25"/>
      <c r="Z177" s="25"/>
      <c r="AA177" s="25" t="s">
        <v>63</v>
      </c>
      <c r="AB177" s="31"/>
      <c r="AC177" s="25"/>
      <c r="AD177" s="25"/>
      <c r="AE177" s="30"/>
      <c r="AF177" s="25" t="s">
        <v>4508</v>
      </c>
      <c r="AG177" s="25"/>
      <c r="AH177" s="31"/>
      <c r="AI177" s="31"/>
      <c r="AJ177" s="25"/>
      <c r="AK177" s="25" t="s">
        <v>105</v>
      </c>
      <c r="AL177" s="25"/>
      <c r="AM177" s="25"/>
      <c r="AN177" s="25"/>
      <c r="AO177" s="25"/>
      <c r="AP177" s="25"/>
    </row>
    <row r="178" spans="1:42" ht="80.25" customHeight="1">
      <c r="A178" s="24">
        <f t="shared" si="0"/>
        <v>177</v>
      </c>
      <c r="B178" s="25" t="s">
        <v>4575</v>
      </c>
      <c r="C178" s="25" t="s">
        <v>4576</v>
      </c>
      <c r="D178" s="25" t="s">
        <v>4577</v>
      </c>
      <c r="E178" s="40" t="s">
        <v>4578</v>
      </c>
      <c r="F178" s="35">
        <v>85100928059</v>
      </c>
      <c r="G178" s="27" t="s">
        <v>3193</v>
      </c>
      <c r="H178" s="25" t="s">
        <v>4576</v>
      </c>
      <c r="I178" s="25" t="s">
        <v>4576</v>
      </c>
      <c r="J178" s="25" t="s">
        <v>4579</v>
      </c>
      <c r="K178" s="27"/>
      <c r="L178" s="27"/>
      <c r="M178" s="27"/>
      <c r="N178" s="27" t="s">
        <v>102</v>
      </c>
      <c r="O178" s="25"/>
      <c r="P178" s="25"/>
      <c r="Q178" s="25"/>
      <c r="R178" s="25"/>
      <c r="S178" s="27">
        <v>2020</v>
      </c>
      <c r="T178" s="33" t="s">
        <v>3248</v>
      </c>
      <c r="U178" s="30"/>
      <c r="V178" s="106"/>
      <c r="W178" s="38" t="s">
        <v>4580</v>
      </c>
      <c r="X178" s="30"/>
      <c r="Y178" s="25"/>
      <c r="Z178" s="25"/>
      <c r="AA178" s="25" t="s">
        <v>63</v>
      </c>
      <c r="AB178" s="31"/>
      <c r="AC178" s="25"/>
      <c r="AD178" s="25"/>
      <c r="AE178" s="30"/>
      <c r="AF178" s="25" t="s">
        <v>3198</v>
      </c>
      <c r="AG178" s="25"/>
      <c r="AH178" s="31"/>
      <c r="AI178" s="31"/>
      <c r="AJ178" s="25"/>
      <c r="AK178" s="25" t="s">
        <v>105</v>
      </c>
      <c r="AL178" s="25"/>
      <c r="AM178" s="25"/>
      <c r="AN178" s="25"/>
      <c r="AO178" s="25"/>
      <c r="AP178" s="25"/>
    </row>
    <row r="179" spans="1:42" ht="80.25" customHeight="1">
      <c r="A179" s="24">
        <f t="shared" si="0"/>
        <v>178</v>
      </c>
      <c r="B179" s="25" t="s">
        <v>4581</v>
      </c>
      <c r="C179" s="25" t="s">
        <v>4582</v>
      </c>
      <c r="D179" s="25" t="s">
        <v>4583</v>
      </c>
      <c r="E179" s="40" t="s">
        <v>2557</v>
      </c>
      <c r="F179" s="35">
        <v>81231490545</v>
      </c>
      <c r="G179" s="27" t="s">
        <v>3180</v>
      </c>
      <c r="H179" s="25" t="s">
        <v>4582</v>
      </c>
      <c r="I179" s="25" t="s">
        <v>4582</v>
      </c>
      <c r="J179" s="25" t="s">
        <v>2561</v>
      </c>
      <c r="K179" s="27"/>
      <c r="L179" s="27"/>
      <c r="M179" s="27"/>
      <c r="N179" s="27" t="s">
        <v>102</v>
      </c>
      <c r="O179" s="25"/>
      <c r="P179" s="25"/>
      <c r="Q179" s="25" t="s">
        <v>3195</v>
      </c>
      <c r="R179" s="25"/>
      <c r="S179" s="27">
        <v>2020</v>
      </c>
      <c r="T179" s="25"/>
      <c r="U179" s="30"/>
      <c r="V179" s="106"/>
      <c r="W179" s="38" t="s">
        <v>4584</v>
      </c>
      <c r="X179" s="30"/>
      <c r="Y179" s="25"/>
      <c r="Z179" s="25"/>
      <c r="AA179" s="25" t="s">
        <v>63</v>
      </c>
      <c r="AB179" s="31"/>
      <c r="AC179" s="25"/>
      <c r="AD179" s="25"/>
      <c r="AE179" s="30"/>
      <c r="AF179" s="25" t="s">
        <v>3198</v>
      </c>
      <c r="AG179" s="25"/>
      <c r="AH179" s="31"/>
      <c r="AI179" s="31"/>
      <c r="AJ179" s="25"/>
      <c r="AK179" s="25" t="s">
        <v>105</v>
      </c>
      <c r="AL179" s="25"/>
      <c r="AM179" s="25"/>
      <c r="AN179" s="25"/>
      <c r="AO179" s="25"/>
      <c r="AP179" s="25"/>
    </row>
    <row r="180" spans="1:42" ht="114" customHeight="1">
      <c r="A180" s="24">
        <f t="shared" si="0"/>
        <v>179</v>
      </c>
      <c r="B180" s="25" t="s">
        <v>4585</v>
      </c>
      <c r="C180" s="25" t="s">
        <v>4586</v>
      </c>
      <c r="D180" s="25" t="s">
        <v>4587</v>
      </c>
      <c r="E180" s="40" t="s">
        <v>4588</v>
      </c>
      <c r="F180" s="45" t="s">
        <v>4589</v>
      </c>
      <c r="G180" s="27" t="s">
        <v>3180</v>
      </c>
      <c r="H180" s="25" t="s">
        <v>4586</v>
      </c>
      <c r="I180" s="25" t="s">
        <v>4586</v>
      </c>
      <c r="J180" s="25" t="s">
        <v>4590</v>
      </c>
      <c r="K180" s="27"/>
      <c r="L180" s="27"/>
      <c r="M180" s="27"/>
      <c r="N180" s="27" t="s">
        <v>102</v>
      </c>
      <c r="O180" s="25"/>
      <c r="P180" s="25"/>
      <c r="Q180" s="25"/>
      <c r="R180" s="25"/>
      <c r="S180" s="27">
        <v>2020</v>
      </c>
      <c r="T180" s="33" t="s">
        <v>4591</v>
      </c>
      <c r="U180" s="30"/>
      <c r="V180" s="106"/>
      <c r="W180" s="38" t="s">
        <v>4592</v>
      </c>
      <c r="X180" s="30"/>
      <c r="Y180" s="25"/>
      <c r="Z180" s="25"/>
      <c r="AA180" s="25" t="s">
        <v>63</v>
      </c>
      <c r="AB180" s="31"/>
      <c r="AC180" s="25"/>
      <c r="AD180" s="25"/>
      <c r="AE180" s="30"/>
      <c r="AF180" s="25" t="s">
        <v>4508</v>
      </c>
      <c r="AG180" s="25"/>
      <c r="AH180" s="31"/>
      <c r="AI180" s="31"/>
      <c r="AJ180" s="25"/>
      <c r="AK180" s="25" t="s">
        <v>105</v>
      </c>
      <c r="AL180" s="25"/>
      <c r="AM180" s="25"/>
      <c r="AN180" s="25"/>
      <c r="AO180" s="25"/>
      <c r="AP180" s="25"/>
    </row>
    <row r="181" spans="1:42" ht="124.5" customHeight="1">
      <c r="A181" s="24">
        <f t="shared" si="0"/>
        <v>180</v>
      </c>
      <c r="B181" s="26" t="s">
        <v>11511</v>
      </c>
      <c r="C181" s="25" t="s">
        <v>11512</v>
      </c>
      <c r="D181" s="25" t="s">
        <v>11513</v>
      </c>
      <c r="E181" s="40" t="s">
        <v>482</v>
      </c>
      <c r="F181" s="29">
        <v>87883042741</v>
      </c>
      <c r="G181" s="27" t="s">
        <v>3180</v>
      </c>
      <c r="H181" s="25" t="s">
        <v>11512</v>
      </c>
      <c r="I181" s="25" t="s">
        <v>11512</v>
      </c>
      <c r="J181" s="25" t="s">
        <v>11514</v>
      </c>
      <c r="K181" s="27"/>
      <c r="L181" s="27"/>
      <c r="M181" s="27"/>
      <c r="N181" s="27" t="s">
        <v>102</v>
      </c>
      <c r="O181" s="25"/>
      <c r="P181" s="25"/>
      <c r="Q181" s="25" t="s">
        <v>3195</v>
      </c>
      <c r="R181" s="25"/>
      <c r="S181" s="27">
        <v>2020</v>
      </c>
      <c r="T181" s="33" t="s">
        <v>4063</v>
      </c>
      <c r="U181" s="30"/>
      <c r="V181" s="106"/>
      <c r="W181" s="38" t="s">
        <v>11515</v>
      </c>
      <c r="X181" s="30"/>
      <c r="Y181" s="25"/>
      <c r="Z181" s="25"/>
      <c r="AA181" s="25" t="s">
        <v>63</v>
      </c>
      <c r="AB181" s="31"/>
      <c r="AC181" s="25"/>
      <c r="AD181" s="25"/>
      <c r="AE181" s="30"/>
      <c r="AF181" s="25" t="s">
        <v>3198</v>
      </c>
      <c r="AG181" s="25"/>
      <c r="AH181" s="31"/>
      <c r="AI181" s="31"/>
      <c r="AJ181" s="25"/>
      <c r="AK181" s="25" t="s">
        <v>105</v>
      </c>
      <c r="AL181" s="25"/>
      <c r="AM181" s="25"/>
      <c r="AN181" s="25"/>
      <c r="AO181" s="25"/>
      <c r="AP181" s="25"/>
    </row>
    <row r="182" spans="1:42" ht="80.25" customHeight="1">
      <c r="A182" s="24">
        <f t="shared" si="0"/>
        <v>181</v>
      </c>
      <c r="B182" s="26" t="s">
        <v>4593</v>
      </c>
      <c r="C182" s="25" t="s">
        <v>4594</v>
      </c>
      <c r="D182" s="25" t="s">
        <v>4595</v>
      </c>
      <c r="E182" s="40" t="s">
        <v>4596</v>
      </c>
      <c r="F182" s="29">
        <v>81280618445</v>
      </c>
      <c r="G182" s="27" t="s">
        <v>3180</v>
      </c>
      <c r="H182" s="25" t="s">
        <v>4594</v>
      </c>
      <c r="I182" s="25" t="s">
        <v>4594</v>
      </c>
      <c r="J182" s="25" t="s">
        <v>4597</v>
      </c>
      <c r="K182" s="27"/>
      <c r="L182" s="27"/>
      <c r="M182" s="27"/>
      <c r="N182" s="27" t="s">
        <v>102</v>
      </c>
      <c r="O182" s="25"/>
      <c r="P182" s="25"/>
      <c r="Q182" s="25" t="s">
        <v>3195</v>
      </c>
      <c r="R182" s="25"/>
      <c r="S182" s="27">
        <v>2020</v>
      </c>
      <c r="T182" s="33" t="s">
        <v>4063</v>
      </c>
      <c r="U182" s="30"/>
      <c r="V182" s="106"/>
      <c r="W182" s="38" t="s">
        <v>4598</v>
      </c>
      <c r="X182" s="30"/>
      <c r="Y182" s="25"/>
      <c r="Z182" s="25"/>
      <c r="AA182" s="25" t="s">
        <v>63</v>
      </c>
      <c r="AB182" s="31"/>
      <c r="AC182" s="25"/>
      <c r="AD182" s="25"/>
      <c r="AE182" s="30"/>
      <c r="AF182" s="25" t="s">
        <v>3198</v>
      </c>
      <c r="AG182" s="25"/>
      <c r="AH182" s="31"/>
      <c r="AI182" s="31"/>
      <c r="AJ182" s="25"/>
      <c r="AK182" s="25" t="s">
        <v>105</v>
      </c>
      <c r="AL182" s="25"/>
      <c r="AM182" s="25"/>
      <c r="AN182" s="25"/>
      <c r="AO182" s="25"/>
      <c r="AP182" s="25"/>
    </row>
    <row r="183" spans="1:42" ht="107.25" customHeight="1">
      <c r="A183" s="24">
        <f t="shared" si="0"/>
        <v>182</v>
      </c>
      <c r="B183" s="26" t="s">
        <v>4599</v>
      </c>
      <c r="C183" s="25" t="s">
        <v>4600</v>
      </c>
      <c r="D183" s="25" t="s">
        <v>4601</v>
      </c>
      <c r="E183" s="40" t="s">
        <v>4602</v>
      </c>
      <c r="F183" s="35">
        <v>81703164800</v>
      </c>
      <c r="G183" s="27" t="s">
        <v>3180</v>
      </c>
      <c r="H183" s="25" t="s">
        <v>4600</v>
      </c>
      <c r="I183" s="25" t="s">
        <v>4600</v>
      </c>
      <c r="J183" s="25" t="s">
        <v>4603</v>
      </c>
      <c r="K183" s="27"/>
      <c r="L183" s="27"/>
      <c r="M183" s="27"/>
      <c r="N183" s="27" t="s">
        <v>102</v>
      </c>
      <c r="O183" s="25"/>
      <c r="P183" s="25"/>
      <c r="Q183" s="25"/>
      <c r="R183" s="25"/>
      <c r="S183" s="27">
        <v>2020</v>
      </c>
      <c r="T183" s="33" t="s">
        <v>3203</v>
      </c>
      <c r="U183" s="30"/>
      <c r="V183" s="106"/>
      <c r="W183" s="38" t="s">
        <v>4604</v>
      </c>
      <c r="X183" s="30"/>
      <c r="Y183" s="25"/>
      <c r="Z183" s="25"/>
      <c r="AA183" s="25" t="s">
        <v>63</v>
      </c>
      <c r="AB183" s="31"/>
      <c r="AC183" s="25"/>
      <c r="AD183" s="25"/>
      <c r="AE183" s="30"/>
      <c r="AF183" s="25" t="s">
        <v>4508</v>
      </c>
      <c r="AG183" s="25"/>
      <c r="AH183" s="31"/>
      <c r="AI183" s="31"/>
      <c r="AJ183" s="25"/>
      <c r="AK183" s="25" t="s">
        <v>105</v>
      </c>
      <c r="AL183" s="25"/>
      <c r="AM183" s="25"/>
      <c r="AN183" s="25"/>
      <c r="AO183" s="25"/>
      <c r="AP183" s="25"/>
    </row>
    <row r="184" spans="1:42" ht="80.25" customHeight="1">
      <c r="A184" s="24">
        <f t="shared" si="0"/>
        <v>183</v>
      </c>
      <c r="B184" s="26" t="s">
        <v>4605</v>
      </c>
      <c r="C184" s="25" t="s">
        <v>4606</v>
      </c>
      <c r="D184" s="25" t="s">
        <v>4607</v>
      </c>
      <c r="E184" s="40" t="s">
        <v>4608</v>
      </c>
      <c r="F184" s="35">
        <v>81217272233</v>
      </c>
      <c r="G184" s="27" t="s">
        <v>3180</v>
      </c>
      <c r="H184" s="25" t="s">
        <v>4606</v>
      </c>
      <c r="I184" s="25" t="s">
        <v>4606</v>
      </c>
      <c r="J184" s="46" t="s">
        <v>4609</v>
      </c>
      <c r="K184" s="27"/>
      <c r="L184" s="27"/>
      <c r="M184" s="27"/>
      <c r="N184" s="27" t="s">
        <v>102</v>
      </c>
      <c r="O184" s="25"/>
      <c r="P184" s="25"/>
      <c r="Q184" s="25"/>
      <c r="R184" s="25"/>
      <c r="S184" s="27">
        <v>2020</v>
      </c>
      <c r="T184" s="33" t="s">
        <v>4610</v>
      </c>
      <c r="U184" s="30"/>
      <c r="V184" s="106"/>
      <c r="W184" s="38" t="s">
        <v>4611</v>
      </c>
      <c r="X184" s="30"/>
      <c r="Y184" s="25"/>
      <c r="Z184" s="25"/>
      <c r="AA184" s="25" t="s">
        <v>63</v>
      </c>
      <c r="AB184" s="31"/>
      <c r="AC184" s="25"/>
      <c r="AD184" s="25"/>
      <c r="AE184" s="30"/>
      <c r="AF184" s="25" t="s">
        <v>4508</v>
      </c>
      <c r="AG184" s="25"/>
      <c r="AH184" s="31"/>
      <c r="AI184" s="31"/>
      <c r="AJ184" s="25"/>
      <c r="AK184" s="25" t="s">
        <v>105</v>
      </c>
      <c r="AL184" s="25"/>
      <c r="AM184" s="25"/>
      <c r="AN184" s="25"/>
      <c r="AO184" s="25"/>
      <c r="AP184" s="25"/>
    </row>
    <row r="185" spans="1:42" ht="80.25" customHeight="1">
      <c r="A185" s="24">
        <f t="shared" si="0"/>
        <v>184</v>
      </c>
      <c r="B185" s="25" t="s">
        <v>4612</v>
      </c>
      <c r="C185" s="25" t="s">
        <v>4613</v>
      </c>
      <c r="D185" s="25" t="s">
        <v>4614</v>
      </c>
      <c r="E185" s="40" t="s">
        <v>2972</v>
      </c>
      <c r="F185" s="35">
        <v>82244428062</v>
      </c>
      <c r="G185" s="27" t="s">
        <v>3180</v>
      </c>
      <c r="H185" s="25" t="s">
        <v>4613</v>
      </c>
      <c r="I185" s="25" t="s">
        <v>4613</v>
      </c>
      <c r="J185" s="25" t="s">
        <v>2976</v>
      </c>
      <c r="K185" s="27"/>
      <c r="L185" s="27"/>
      <c r="M185" s="27"/>
      <c r="N185" s="27" t="s">
        <v>102</v>
      </c>
      <c r="O185" s="25"/>
      <c r="P185" s="25"/>
      <c r="Q185" s="25"/>
      <c r="R185" s="25"/>
      <c r="S185" s="27">
        <v>2020</v>
      </c>
      <c r="T185" s="33" t="s">
        <v>4610</v>
      </c>
      <c r="U185" s="30"/>
      <c r="V185" s="106"/>
      <c r="W185" s="38" t="s">
        <v>4615</v>
      </c>
      <c r="X185" s="30"/>
      <c r="Y185" s="25"/>
      <c r="Z185" s="25"/>
      <c r="AA185" s="25" t="s">
        <v>63</v>
      </c>
      <c r="AB185" s="31"/>
      <c r="AC185" s="25"/>
      <c r="AD185" s="25"/>
      <c r="AE185" s="30"/>
      <c r="AF185" s="25" t="s">
        <v>3186</v>
      </c>
      <c r="AG185" s="25"/>
      <c r="AH185" s="31"/>
      <c r="AI185" s="31"/>
      <c r="AJ185" s="25"/>
      <c r="AK185" s="25" t="s">
        <v>105</v>
      </c>
      <c r="AL185" s="25"/>
      <c r="AM185" s="25"/>
      <c r="AN185" s="25"/>
      <c r="AO185" s="25"/>
      <c r="AP185" s="25"/>
    </row>
    <row r="186" spans="1:42" ht="80.25" customHeight="1">
      <c r="A186" s="24">
        <f t="shared" si="0"/>
        <v>185</v>
      </c>
      <c r="B186" s="25" t="s">
        <v>4616</v>
      </c>
      <c r="C186" s="25" t="s">
        <v>4617</v>
      </c>
      <c r="D186" s="25" t="s">
        <v>4618</v>
      </c>
      <c r="E186" s="40" t="s">
        <v>2045</v>
      </c>
      <c r="F186" s="35">
        <v>82231055147</v>
      </c>
      <c r="G186" s="27" t="s">
        <v>3180</v>
      </c>
      <c r="H186" s="25" t="s">
        <v>4617</v>
      </c>
      <c r="I186" s="25" t="s">
        <v>4617</v>
      </c>
      <c r="J186" s="25" t="s">
        <v>4619</v>
      </c>
      <c r="K186" s="27"/>
      <c r="L186" s="27"/>
      <c r="M186" s="27"/>
      <c r="N186" s="27" t="s">
        <v>102</v>
      </c>
      <c r="O186" s="25"/>
      <c r="P186" s="25"/>
      <c r="Q186" s="25"/>
      <c r="R186" s="25"/>
      <c r="S186" s="27">
        <v>2020</v>
      </c>
      <c r="T186" s="33" t="s">
        <v>4063</v>
      </c>
      <c r="U186" s="30"/>
      <c r="V186" s="106"/>
      <c r="W186" s="38" t="s">
        <v>4620</v>
      </c>
      <c r="X186" s="30"/>
      <c r="Y186" s="25"/>
      <c r="Z186" s="25"/>
      <c r="AA186" s="25" t="s">
        <v>63</v>
      </c>
      <c r="AB186" s="31"/>
      <c r="AC186" s="25"/>
      <c r="AD186" s="25"/>
      <c r="AE186" s="30"/>
      <c r="AF186" s="25" t="s">
        <v>4508</v>
      </c>
      <c r="AG186" s="25"/>
      <c r="AH186" s="31"/>
      <c r="AI186" s="31"/>
      <c r="AJ186" s="25"/>
      <c r="AK186" s="25" t="s">
        <v>105</v>
      </c>
      <c r="AL186" s="25"/>
      <c r="AM186" s="25"/>
      <c r="AN186" s="25"/>
      <c r="AO186" s="25"/>
      <c r="AP186" s="25"/>
    </row>
    <row r="187" spans="1:42" ht="90" customHeight="1">
      <c r="A187" s="24">
        <f t="shared" si="0"/>
        <v>186</v>
      </c>
      <c r="B187" s="25" t="s">
        <v>4621</v>
      </c>
      <c r="C187" s="25" t="s">
        <v>4622</v>
      </c>
      <c r="D187" s="25" t="s">
        <v>4623</v>
      </c>
      <c r="E187" s="40" t="s">
        <v>4624</v>
      </c>
      <c r="F187" s="35">
        <v>8819364555</v>
      </c>
      <c r="G187" s="27" t="s">
        <v>3180</v>
      </c>
      <c r="H187" s="25" t="s">
        <v>4622</v>
      </c>
      <c r="I187" s="25" t="s">
        <v>4622</v>
      </c>
      <c r="J187" s="25" t="s">
        <v>4625</v>
      </c>
      <c r="K187" s="27"/>
      <c r="L187" s="27"/>
      <c r="M187" s="27"/>
      <c r="N187" s="27" t="s">
        <v>102</v>
      </c>
      <c r="O187" s="25"/>
      <c r="P187" s="25"/>
      <c r="Q187" s="25"/>
      <c r="R187" s="25"/>
      <c r="S187" s="27">
        <v>2020</v>
      </c>
      <c r="T187" s="33" t="s">
        <v>4063</v>
      </c>
      <c r="U187" s="30"/>
      <c r="V187" s="106"/>
      <c r="W187" s="38" t="s">
        <v>4626</v>
      </c>
      <c r="X187" s="30"/>
      <c r="Y187" s="25"/>
      <c r="Z187" s="25"/>
      <c r="AA187" s="25" t="s">
        <v>63</v>
      </c>
      <c r="AB187" s="31"/>
      <c r="AC187" s="25"/>
      <c r="AD187" s="25"/>
      <c r="AE187" s="30"/>
      <c r="AF187" s="25" t="s">
        <v>4508</v>
      </c>
      <c r="AG187" s="25"/>
      <c r="AH187" s="31"/>
      <c r="AI187" s="31"/>
      <c r="AJ187" s="25"/>
      <c r="AK187" s="25" t="s">
        <v>105</v>
      </c>
      <c r="AL187" s="25"/>
      <c r="AM187" s="25"/>
      <c r="AN187" s="25"/>
      <c r="AO187" s="25"/>
      <c r="AP187" s="25"/>
    </row>
    <row r="188" spans="1:42" ht="101.25" customHeight="1">
      <c r="A188" s="24">
        <f t="shared" si="0"/>
        <v>187</v>
      </c>
      <c r="B188" s="25" t="s">
        <v>4627</v>
      </c>
      <c r="C188" s="25" t="s">
        <v>4628</v>
      </c>
      <c r="D188" s="25" t="s">
        <v>4629</v>
      </c>
      <c r="E188" s="40" t="s">
        <v>4630</v>
      </c>
      <c r="F188" s="35">
        <v>82233518899</v>
      </c>
      <c r="G188" s="27" t="s">
        <v>3180</v>
      </c>
      <c r="H188" s="25" t="s">
        <v>4628</v>
      </c>
      <c r="I188" s="25" t="s">
        <v>4628</v>
      </c>
      <c r="J188" s="25" t="s">
        <v>4631</v>
      </c>
      <c r="K188" s="27"/>
      <c r="L188" s="27"/>
      <c r="M188" s="27"/>
      <c r="N188" s="27" t="s">
        <v>102</v>
      </c>
      <c r="O188" s="25"/>
      <c r="P188" s="25"/>
      <c r="Q188" s="25"/>
      <c r="R188" s="25"/>
      <c r="S188" s="27">
        <v>2020</v>
      </c>
      <c r="T188" s="33" t="s">
        <v>4063</v>
      </c>
      <c r="U188" s="30"/>
      <c r="V188" s="106"/>
      <c r="W188" s="38" t="s">
        <v>4632</v>
      </c>
      <c r="X188" s="30"/>
      <c r="Y188" s="25"/>
      <c r="Z188" s="25"/>
      <c r="AA188" s="25" t="s">
        <v>63</v>
      </c>
      <c r="AB188" s="31"/>
      <c r="AC188" s="25"/>
      <c r="AD188" s="25"/>
      <c r="AE188" s="30"/>
      <c r="AF188" s="25" t="s">
        <v>4508</v>
      </c>
      <c r="AG188" s="25"/>
      <c r="AH188" s="31"/>
      <c r="AI188" s="31"/>
      <c r="AJ188" s="25"/>
      <c r="AK188" s="25" t="s">
        <v>105</v>
      </c>
      <c r="AL188" s="25"/>
      <c r="AM188" s="25"/>
      <c r="AN188" s="25"/>
      <c r="AO188" s="25"/>
      <c r="AP188" s="25"/>
    </row>
    <row r="189" spans="1:42" ht="94.5" customHeight="1">
      <c r="A189" s="24">
        <f t="shared" si="0"/>
        <v>188</v>
      </c>
      <c r="B189" s="25" t="s">
        <v>1792</v>
      </c>
      <c r="C189" s="25" t="s">
        <v>11396</v>
      </c>
      <c r="D189" s="25" t="s">
        <v>11397</v>
      </c>
      <c r="E189" s="40" t="s">
        <v>8610</v>
      </c>
      <c r="F189" s="35">
        <v>82233377322</v>
      </c>
      <c r="G189" s="27" t="s">
        <v>3180</v>
      </c>
      <c r="H189" s="25" t="s">
        <v>11396</v>
      </c>
      <c r="I189" s="25" t="s">
        <v>11396</v>
      </c>
      <c r="J189" s="25" t="s">
        <v>1797</v>
      </c>
      <c r="K189" s="27"/>
      <c r="L189" s="27"/>
      <c r="M189" s="27"/>
      <c r="N189" s="27" t="s">
        <v>102</v>
      </c>
      <c r="O189" s="25"/>
      <c r="P189" s="25"/>
      <c r="Q189" s="25" t="s">
        <v>3195</v>
      </c>
      <c r="R189" s="25"/>
      <c r="S189" s="27">
        <v>2020</v>
      </c>
      <c r="T189" s="33" t="s">
        <v>4063</v>
      </c>
      <c r="U189" s="30"/>
      <c r="V189" s="106"/>
      <c r="W189" s="38" t="s">
        <v>4339</v>
      </c>
      <c r="X189" s="30"/>
      <c r="Y189" s="25"/>
      <c r="Z189" s="25"/>
      <c r="AA189" s="25" t="s">
        <v>63</v>
      </c>
      <c r="AB189" s="31"/>
      <c r="AC189" s="25"/>
      <c r="AD189" s="25"/>
      <c r="AE189" s="30"/>
      <c r="AF189" s="25" t="s">
        <v>3198</v>
      </c>
      <c r="AG189" s="25"/>
      <c r="AH189" s="31"/>
      <c r="AI189" s="31"/>
      <c r="AJ189" s="25"/>
      <c r="AK189" s="25" t="s">
        <v>105</v>
      </c>
      <c r="AL189" s="25"/>
      <c r="AM189" s="25"/>
      <c r="AN189" s="25"/>
      <c r="AO189" s="25"/>
      <c r="AP189" s="25"/>
    </row>
    <row r="190" spans="1:42" ht="94.5" customHeight="1">
      <c r="A190" s="24">
        <f t="shared" si="0"/>
        <v>189</v>
      </c>
      <c r="B190" s="25" t="s">
        <v>4633</v>
      </c>
      <c r="C190" s="25" t="s">
        <v>4634</v>
      </c>
      <c r="D190" s="25" t="s">
        <v>4635</v>
      </c>
      <c r="E190" s="40" t="s">
        <v>4636</v>
      </c>
      <c r="F190" s="35">
        <v>85648940819</v>
      </c>
      <c r="G190" s="27" t="s">
        <v>3180</v>
      </c>
      <c r="H190" s="25" t="s">
        <v>4634</v>
      </c>
      <c r="I190" s="25" t="s">
        <v>4634</v>
      </c>
      <c r="J190" s="25" t="s">
        <v>4637</v>
      </c>
      <c r="K190" s="27"/>
      <c r="L190" s="27"/>
      <c r="M190" s="27"/>
      <c r="N190" s="27" t="s">
        <v>102</v>
      </c>
      <c r="O190" s="25"/>
      <c r="P190" s="25"/>
      <c r="Q190" s="25"/>
      <c r="R190" s="25"/>
      <c r="S190" s="27">
        <v>2020</v>
      </c>
      <c r="T190" s="33" t="s">
        <v>4063</v>
      </c>
      <c r="U190" s="30"/>
      <c r="V190" s="106"/>
      <c r="W190" s="38" t="s">
        <v>4638</v>
      </c>
      <c r="X190" s="30"/>
      <c r="Y190" s="25"/>
      <c r="Z190" s="25"/>
      <c r="AA190" s="25" t="s">
        <v>63</v>
      </c>
      <c r="AB190" s="31"/>
      <c r="AC190" s="25"/>
      <c r="AD190" s="25"/>
      <c r="AE190" s="30"/>
      <c r="AF190" s="25" t="s">
        <v>4508</v>
      </c>
      <c r="AG190" s="25"/>
      <c r="AH190" s="31"/>
      <c r="AI190" s="31"/>
      <c r="AJ190" s="25"/>
      <c r="AK190" s="25" t="s">
        <v>105</v>
      </c>
      <c r="AL190" s="25"/>
      <c r="AM190" s="25"/>
      <c r="AN190" s="25"/>
      <c r="AO190" s="25"/>
      <c r="AP190" s="25"/>
    </row>
    <row r="191" spans="1:42" ht="94.5" customHeight="1">
      <c r="A191" s="24">
        <f t="shared" si="0"/>
        <v>190</v>
      </c>
      <c r="B191" s="25" t="s">
        <v>4639</v>
      </c>
      <c r="C191" s="25" t="s">
        <v>4640</v>
      </c>
      <c r="D191" s="25" t="s">
        <v>4641</v>
      </c>
      <c r="E191" s="40" t="s">
        <v>4642</v>
      </c>
      <c r="F191" s="35">
        <v>87751062494</v>
      </c>
      <c r="G191" s="27" t="s">
        <v>3180</v>
      </c>
      <c r="H191" s="25" t="s">
        <v>4640</v>
      </c>
      <c r="I191" s="25" t="s">
        <v>4640</v>
      </c>
      <c r="J191" s="25" t="s">
        <v>4643</v>
      </c>
      <c r="K191" s="27"/>
      <c r="L191" s="27"/>
      <c r="M191" s="27"/>
      <c r="N191" s="27" t="s">
        <v>102</v>
      </c>
      <c r="O191" s="25"/>
      <c r="P191" s="25"/>
      <c r="Q191" s="25"/>
      <c r="R191" s="25"/>
      <c r="S191" s="27">
        <v>2020</v>
      </c>
      <c r="T191" s="25"/>
      <c r="U191" s="30"/>
      <c r="V191" s="106"/>
      <c r="W191" s="38" t="s">
        <v>4644</v>
      </c>
      <c r="X191" s="30"/>
      <c r="Y191" s="25"/>
      <c r="Z191" s="25"/>
      <c r="AA191" s="25" t="s">
        <v>63</v>
      </c>
      <c r="AB191" s="31"/>
      <c r="AC191" s="25"/>
      <c r="AD191" s="25"/>
      <c r="AE191" s="30"/>
      <c r="AF191" s="25" t="s">
        <v>4508</v>
      </c>
      <c r="AG191" s="25"/>
      <c r="AH191" s="31"/>
      <c r="AI191" s="31"/>
      <c r="AJ191" s="25"/>
      <c r="AK191" s="25" t="s">
        <v>105</v>
      </c>
      <c r="AL191" s="25"/>
      <c r="AM191" s="25"/>
      <c r="AN191" s="25"/>
      <c r="AO191" s="25"/>
      <c r="AP191" s="25"/>
    </row>
    <row r="192" spans="1:42" ht="94.5" customHeight="1">
      <c r="A192" s="24">
        <f t="shared" si="0"/>
        <v>191</v>
      </c>
      <c r="B192" s="25" t="s">
        <v>4645</v>
      </c>
      <c r="C192" s="25" t="s">
        <v>4646</v>
      </c>
      <c r="D192" s="25" t="s">
        <v>4647</v>
      </c>
      <c r="E192" s="40" t="s">
        <v>4648</v>
      </c>
      <c r="F192" s="35">
        <v>8135591176</v>
      </c>
      <c r="G192" s="27" t="s">
        <v>3180</v>
      </c>
      <c r="H192" s="25" t="s">
        <v>4646</v>
      </c>
      <c r="I192" s="25" t="s">
        <v>4646</v>
      </c>
      <c r="J192" s="25" t="s">
        <v>4649</v>
      </c>
      <c r="K192" s="27"/>
      <c r="L192" s="27"/>
      <c r="M192" s="27"/>
      <c r="N192" s="27" t="s">
        <v>102</v>
      </c>
      <c r="O192" s="25"/>
      <c r="P192" s="25"/>
      <c r="Q192" s="25"/>
      <c r="R192" s="25"/>
      <c r="S192" s="27">
        <v>2020</v>
      </c>
      <c r="T192" s="25"/>
      <c r="U192" s="30"/>
      <c r="V192" s="106"/>
      <c r="W192" s="38" t="s">
        <v>4650</v>
      </c>
      <c r="X192" s="30"/>
      <c r="Y192" s="25"/>
      <c r="Z192" s="25"/>
      <c r="AA192" s="25" t="s">
        <v>63</v>
      </c>
      <c r="AB192" s="31"/>
      <c r="AC192" s="25"/>
      <c r="AD192" s="25"/>
      <c r="AE192" s="30"/>
      <c r="AF192" s="25" t="s">
        <v>4508</v>
      </c>
      <c r="AG192" s="25"/>
      <c r="AH192" s="31"/>
      <c r="AI192" s="31"/>
      <c r="AJ192" s="25"/>
      <c r="AK192" s="25" t="s">
        <v>105</v>
      </c>
      <c r="AL192" s="25"/>
      <c r="AM192" s="25"/>
      <c r="AN192" s="25"/>
      <c r="AO192" s="25"/>
      <c r="AP192" s="25"/>
    </row>
    <row r="193" spans="1:42" ht="94.5" customHeight="1">
      <c r="A193" s="24">
        <f t="shared" si="0"/>
        <v>192</v>
      </c>
      <c r="B193" s="25" t="s">
        <v>8899</v>
      </c>
      <c r="C193" s="25" t="s">
        <v>8900</v>
      </c>
      <c r="D193" s="25" t="s">
        <v>11516</v>
      </c>
      <c r="E193" s="40" t="s">
        <v>667</v>
      </c>
      <c r="F193" s="35">
        <v>81330443057</v>
      </c>
      <c r="G193" s="27" t="s">
        <v>3180</v>
      </c>
      <c r="H193" s="25" t="s">
        <v>8900</v>
      </c>
      <c r="I193" s="25" t="s">
        <v>8900</v>
      </c>
      <c r="J193" s="25" t="s">
        <v>671</v>
      </c>
      <c r="K193" s="27"/>
      <c r="L193" s="27"/>
      <c r="M193" s="27"/>
      <c r="N193" s="27" t="s">
        <v>102</v>
      </c>
      <c r="O193" s="25"/>
      <c r="P193" s="25"/>
      <c r="Q193" s="25"/>
      <c r="R193" s="25"/>
      <c r="S193" s="27">
        <v>2020</v>
      </c>
      <c r="T193" s="25"/>
      <c r="U193" s="30"/>
      <c r="V193" s="106"/>
      <c r="W193" s="38" t="s">
        <v>11517</v>
      </c>
      <c r="X193" s="30"/>
      <c r="Y193" s="25"/>
      <c r="Z193" s="25"/>
      <c r="AA193" s="25" t="s">
        <v>63</v>
      </c>
      <c r="AB193" s="31"/>
      <c r="AC193" s="25"/>
      <c r="AD193" s="25"/>
      <c r="AE193" s="30"/>
      <c r="AF193" s="25" t="s">
        <v>3198</v>
      </c>
      <c r="AG193" s="25"/>
      <c r="AH193" s="31"/>
      <c r="AI193" s="31"/>
      <c r="AJ193" s="25"/>
      <c r="AK193" s="25" t="s">
        <v>105</v>
      </c>
      <c r="AL193" s="25"/>
      <c r="AM193" s="25"/>
      <c r="AN193" s="25"/>
      <c r="AO193" s="25"/>
      <c r="AP193" s="25"/>
    </row>
    <row r="194" spans="1:42" ht="94.5" customHeight="1">
      <c r="A194" s="24">
        <f t="shared" si="0"/>
        <v>193</v>
      </c>
      <c r="B194" s="25" t="s">
        <v>4651</v>
      </c>
      <c r="C194" s="25" t="s">
        <v>4652</v>
      </c>
      <c r="D194" s="25" t="s">
        <v>4653</v>
      </c>
      <c r="E194" s="40" t="s">
        <v>4654</v>
      </c>
      <c r="F194" s="35">
        <v>81216182198</v>
      </c>
      <c r="G194" s="27" t="s">
        <v>3180</v>
      </c>
      <c r="H194" s="25" t="s">
        <v>4652</v>
      </c>
      <c r="I194" s="25" t="s">
        <v>4652</v>
      </c>
      <c r="J194" s="25" t="s">
        <v>4655</v>
      </c>
      <c r="K194" s="27"/>
      <c r="L194" s="27"/>
      <c r="M194" s="27"/>
      <c r="N194" s="27" t="s">
        <v>102</v>
      </c>
      <c r="O194" s="25"/>
      <c r="P194" s="25"/>
      <c r="Q194" s="25"/>
      <c r="R194" s="25"/>
      <c r="S194" s="27">
        <v>2020</v>
      </c>
      <c r="T194" s="25"/>
      <c r="U194" s="30"/>
      <c r="V194" s="106"/>
      <c r="W194" s="38" t="s">
        <v>4656</v>
      </c>
      <c r="X194" s="30"/>
      <c r="Y194" s="25"/>
      <c r="Z194" s="25"/>
      <c r="AA194" s="25" t="s">
        <v>63</v>
      </c>
      <c r="AB194" s="31"/>
      <c r="AC194" s="25"/>
      <c r="AD194" s="25"/>
      <c r="AE194" s="30"/>
      <c r="AF194" s="25" t="s">
        <v>3198</v>
      </c>
      <c r="AG194" s="25"/>
      <c r="AH194" s="31"/>
      <c r="AI194" s="31"/>
      <c r="AJ194" s="25"/>
      <c r="AK194" s="25" t="s">
        <v>105</v>
      </c>
      <c r="AL194" s="25"/>
      <c r="AM194" s="25"/>
      <c r="AN194" s="25"/>
      <c r="AO194" s="25"/>
      <c r="AP194" s="25"/>
    </row>
    <row r="195" spans="1:42" ht="94.5" customHeight="1">
      <c r="A195" s="24">
        <f t="shared" si="0"/>
        <v>194</v>
      </c>
      <c r="B195" s="27" t="s">
        <v>4657</v>
      </c>
      <c r="C195" s="25" t="s">
        <v>4658</v>
      </c>
      <c r="D195" s="25" t="s">
        <v>4659</v>
      </c>
      <c r="E195" s="27" t="s">
        <v>4660</v>
      </c>
      <c r="F195" s="35">
        <v>81357101612</v>
      </c>
      <c r="G195" s="27" t="s">
        <v>3180</v>
      </c>
      <c r="H195" s="25" t="s">
        <v>4658</v>
      </c>
      <c r="I195" s="25" t="s">
        <v>4658</v>
      </c>
      <c r="J195" s="25" t="s">
        <v>662</v>
      </c>
      <c r="K195" s="27"/>
      <c r="L195" s="27"/>
      <c r="M195" s="27"/>
      <c r="N195" s="27" t="s">
        <v>102</v>
      </c>
      <c r="O195" s="25"/>
      <c r="P195" s="25"/>
      <c r="Q195" s="25"/>
      <c r="R195" s="25"/>
      <c r="S195" s="27">
        <v>2020</v>
      </c>
      <c r="T195" s="33" t="s">
        <v>4063</v>
      </c>
      <c r="U195" s="30"/>
      <c r="V195" s="106"/>
      <c r="W195" s="38" t="s">
        <v>4661</v>
      </c>
      <c r="X195" s="30"/>
      <c r="Y195" s="25"/>
      <c r="Z195" s="25"/>
      <c r="AA195" s="25" t="s">
        <v>63</v>
      </c>
      <c r="AB195" s="31"/>
      <c r="AC195" s="25"/>
      <c r="AD195" s="25"/>
      <c r="AE195" s="30"/>
      <c r="AF195" s="25" t="s">
        <v>3198</v>
      </c>
      <c r="AG195" s="25"/>
      <c r="AH195" s="31"/>
      <c r="AI195" s="31"/>
      <c r="AJ195" s="25"/>
      <c r="AK195" s="25" t="s">
        <v>105</v>
      </c>
      <c r="AL195" s="25"/>
      <c r="AM195" s="25"/>
      <c r="AN195" s="25"/>
      <c r="AO195" s="25"/>
      <c r="AP195" s="25"/>
    </row>
    <row r="196" spans="1:42" ht="94.5" customHeight="1">
      <c r="A196" s="24">
        <f t="shared" si="0"/>
        <v>195</v>
      </c>
      <c r="B196" s="27" t="s">
        <v>4662</v>
      </c>
      <c r="C196" s="25" t="s">
        <v>4663</v>
      </c>
      <c r="D196" s="25" t="s">
        <v>4664</v>
      </c>
      <c r="E196" s="27" t="s">
        <v>4665</v>
      </c>
      <c r="F196" s="35">
        <v>85815938093</v>
      </c>
      <c r="G196" s="27" t="s">
        <v>3180</v>
      </c>
      <c r="H196" s="25" t="s">
        <v>4663</v>
      </c>
      <c r="I196" s="25" t="s">
        <v>4663</v>
      </c>
      <c r="J196" s="25" t="s">
        <v>4666</v>
      </c>
      <c r="K196" s="27"/>
      <c r="L196" s="27"/>
      <c r="M196" s="27"/>
      <c r="N196" s="27" t="s">
        <v>102</v>
      </c>
      <c r="O196" s="25"/>
      <c r="P196" s="25"/>
      <c r="Q196" s="25"/>
      <c r="R196" s="25"/>
      <c r="S196" s="27">
        <v>2020</v>
      </c>
      <c r="T196" s="25"/>
      <c r="U196" s="30"/>
      <c r="V196" s="106"/>
      <c r="W196" s="38" t="s">
        <v>4667</v>
      </c>
      <c r="X196" s="30"/>
      <c r="Y196" s="25"/>
      <c r="Z196" s="25"/>
      <c r="AA196" s="25" t="s">
        <v>63</v>
      </c>
      <c r="AB196" s="31"/>
      <c r="AC196" s="25"/>
      <c r="AD196" s="25"/>
      <c r="AE196" s="30"/>
      <c r="AF196" s="25" t="s">
        <v>3198</v>
      </c>
      <c r="AG196" s="25"/>
      <c r="AH196" s="31"/>
      <c r="AI196" s="31"/>
      <c r="AJ196" s="25"/>
      <c r="AK196" s="25" t="s">
        <v>105</v>
      </c>
      <c r="AL196" s="25"/>
      <c r="AM196" s="25"/>
      <c r="AN196" s="25"/>
      <c r="AO196" s="25"/>
      <c r="AP196" s="25"/>
    </row>
    <row r="197" spans="1:42" ht="94.5" customHeight="1">
      <c r="A197" s="24">
        <f t="shared" si="0"/>
        <v>196</v>
      </c>
      <c r="B197" s="27" t="s">
        <v>4668</v>
      </c>
      <c r="C197" s="25" t="s">
        <v>4669</v>
      </c>
      <c r="D197" s="25" t="s">
        <v>4670</v>
      </c>
      <c r="E197" s="27" t="s">
        <v>4671</v>
      </c>
      <c r="F197" s="35">
        <v>85733032240</v>
      </c>
      <c r="G197" s="27" t="s">
        <v>3180</v>
      </c>
      <c r="H197" s="25" t="s">
        <v>4669</v>
      </c>
      <c r="I197" s="25" t="s">
        <v>4669</v>
      </c>
      <c r="J197" s="25" t="s">
        <v>4672</v>
      </c>
      <c r="K197" s="27"/>
      <c r="L197" s="27"/>
      <c r="M197" s="27"/>
      <c r="N197" s="27" t="s">
        <v>102</v>
      </c>
      <c r="O197" s="25"/>
      <c r="P197" s="25"/>
      <c r="Q197" s="25"/>
      <c r="R197" s="25"/>
      <c r="S197" s="27">
        <v>2020</v>
      </c>
      <c r="T197" s="33" t="s">
        <v>4063</v>
      </c>
      <c r="U197" s="30"/>
      <c r="V197" s="106"/>
      <c r="W197" s="38" t="s">
        <v>4673</v>
      </c>
      <c r="X197" s="30"/>
      <c r="Y197" s="25"/>
      <c r="Z197" s="25"/>
      <c r="AA197" s="25" t="s">
        <v>63</v>
      </c>
      <c r="AB197" s="31"/>
      <c r="AC197" s="25"/>
      <c r="AD197" s="25"/>
      <c r="AE197" s="30"/>
      <c r="AF197" s="25" t="s">
        <v>4508</v>
      </c>
      <c r="AG197" s="25"/>
      <c r="AH197" s="31"/>
      <c r="AI197" s="31"/>
      <c r="AJ197" s="25"/>
      <c r="AK197" s="25" t="s">
        <v>105</v>
      </c>
      <c r="AL197" s="25"/>
      <c r="AM197" s="25"/>
      <c r="AN197" s="25"/>
      <c r="AO197" s="25"/>
      <c r="AP197" s="25"/>
    </row>
    <row r="198" spans="1:42" ht="94.5" customHeight="1">
      <c r="A198" s="24">
        <f t="shared" si="0"/>
        <v>197</v>
      </c>
      <c r="B198" s="27" t="s">
        <v>4674</v>
      </c>
      <c r="C198" s="25" t="s">
        <v>4675</v>
      </c>
      <c r="D198" s="25" t="s">
        <v>4676</v>
      </c>
      <c r="E198" s="27" t="s">
        <v>4677</v>
      </c>
      <c r="F198" s="35">
        <v>81220888902</v>
      </c>
      <c r="G198" s="27" t="s">
        <v>3180</v>
      </c>
      <c r="H198" s="25" t="s">
        <v>4675</v>
      </c>
      <c r="I198" s="25" t="s">
        <v>4675</v>
      </c>
      <c r="J198" s="25" t="s">
        <v>4678</v>
      </c>
      <c r="K198" s="27"/>
      <c r="L198" s="27"/>
      <c r="M198" s="27"/>
      <c r="N198" s="27" t="s">
        <v>102</v>
      </c>
      <c r="O198" s="25"/>
      <c r="P198" s="25"/>
      <c r="Q198" s="25" t="s">
        <v>3195</v>
      </c>
      <c r="R198" s="25"/>
      <c r="S198" s="27">
        <v>2020</v>
      </c>
      <c r="T198" s="27" t="s">
        <v>4063</v>
      </c>
      <c r="U198" s="30"/>
      <c r="V198" s="106"/>
      <c r="W198" s="38" t="s">
        <v>4679</v>
      </c>
      <c r="X198" s="30"/>
      <c r="Y198" s="25"/>
      <c r="Z198" s="25"/>
      <c r="AA198" s="25" t="s">
        <v>63</v>
      </c>
      <c r="AB198" s="31"/>
      <c r="AC198" s="25"/>
      <c r="AD198" s="25"/>
      <c r="AE198" s="30"/>
      <c r="AF198" s="25" t="s">
        <v>3198</v>
      </c>
      <c r="AG198" s="25"/>
      <c r="AH198" s="31"/>
      <c r="AI198" s="31"/>
      <c r="AJ198" s="25"/>
      <c r="AK198" s="25" t="s">
        <v>105</v>
      </c>
      <c r="AL198" s="25"/>
      <c r="AM198" s="25"/>
      <c r="AN198" s="25"/>
      <c r="AO198" s="25"/>
      <c r="AP198" s="25"/>
    </row>
    <row r="199" spans="1:42" ht="77.25" customHeight="1">
      <c r="A199" s="24">
        <f t="shared" si="0"/>
        <v>198</v>
      </c>
      <c r="B199" s="27" t="s">
        <v>4680</v>
      </c>
      <c r="C199" s="25" t="s">
        <v>4681</v>
      </c>
      <c r="D199" s="25" t="s">
        <v>4682</v>
      </c>
      <c r="E199" s="27" t="s">
        <v>4683</v>
      </c>
      <c r="F199" s="35">
        <v>811374162</v>
      </c>
      <c r="G199" s="27" t="s">
        <v>3180</v>
      </c>
      <c r="H199" s="25" t="s">
        <v>4681</v>
      </c>
      <c r="I199" s="25" t="s">
        <v>4681</v>
      </c>
      <c r="J199" s="25" t="s">
        <v>4684</v>
      </c>
      <c r="K199" s="27"/>
      <c r="L199" s="27"/>
      <c r="M199" s="27"/>
      <c r="N199" s="27" t="s">
        <v>102</v>
      </c>
      <c r="O199" s="25"/>
      <c r="P199" s="25"/>
      <c r="Q199" s="25"/>
      <c r="R199" s="25"/>
      <c r="S199" s="27">
        <v>2020</v>
      </c>
      <c r="T199" s="27" t="s">
        <v>4685</v>
      </c>
      <c r="U199" s="30"/>
      <c r="V199" s="106"/>
      <c r="W199" s="38" t="s">
        <v>4686</v>
      </c>
      <c r="X199" s="30"/>
      <c r="Y199" s="25"/>
      <c r="Z199" s="25"/>
      <c r="AA199" s="25" t="s">
        <v>63</v>
      </c>
      <c r="AB199" s="31"/>
      <c r="AC199" s="25"/>
      <c r="AD199" s="25"/>
      <c r="AE199" s="30"/>
      <c r="AF199" s="25" t="s">
        <v>3198</v>
      </c>
      <c r="AG199" s="25"/>
      <c r="AH199" s="31"/>
      <c r="AI199" s="31"/>
      <c r="AJ199" s="25"/>
      <c r="AK199" s="25" t="s">
        <v>105</v>
      </c>
      <c r="AL199" s="25"/>
      <c r="AM199" s="25"/>
      <c r="AN199" s="25"/>
      <c r="AO199" s="25"/>
      <c r="AP199" s="25"/>
    </row>
    <row r="200" spans="1:42" ht="94.5" customHeight="1">
      <c r="A200" s="24">
        <f t="shared" si="0"/>
        <v>199</v>
      </c>
      <c r="B200" s="27" t="s">
        <v>4687</v>
      </c>
      <c r="C200" s="25" t="s">
        <v>4688</v>
      </c>
      <c r="D200" s="25" t="s">
        <v>4689</v>
      </c>
      <c r="E200" s="27" t="s">
        <v>4690</v>
      </c>
      <c r="F200" s="35">
        <v>818590399</v>
      </c>
      <c r="G200" s="27" t="s">
        <v>3180</v>
      </c>
      <c r="H200" s="25" t="s">
        <v>4688</v>
      </c>
      <c r="I200" s="25" t="s">
        <v>4688</v>
      </c>
      <c r="J200" s="25" t="s">
        <v>4691</v>
      </c>
      <c r="K200" s="27"/>
      <c r="L200" s="27"/>
      <c r="M200" s="27"/>
      <c r="N200" s="27" t="s">
        <v>102</v>
      </c>
      <c r="O200" s="25"/>
      <c r="P200" s="25"/>
      <c r="Q200" s="25"/>
      <c r="R200" s="25"/>
      <c r="S200" s="27">
        <v>2020</v>
      </c>
      <c r="T200" s="25"/>
      <c r="U200" s="30"/>
      <c r="V200" s="106"/>
      <c r="W200" s="38" t="s">
        <v>4692</v>
      </c>
      <c r="X200" s="30"/>
      <c r="Y200" s="25"/>
      <c r="Z200" s="25"/>
      <c r="AA200" s="25" t="s">
        <v>63</v>
      </c>
      <c r="AB200" s="31"/>
      <c r="AC200" s="25"/>
      <c r="AD200" s="25"/>
      <c r="AE200" s="30"/>
      <c r="AF200" s="25" t="s">
        <v>3198</v>
      </c>
      <c r="AG200" s="25"/>
      <c r="AH200" s="31"/>
      <c r="AI200" s="31"/>
      <c r="AJ200" s="25"/>
      <c r="AK200" s="25" t="s">
        <v>105</v>
      </c>
      <c r="AL200" s="25"/>
      <c r="AM200" s="25"/>
      <c r="AN200" s="25"/>
      <c r="AO200" s="25"/>
      <c r="AP200" s="25"/>
    </row>
    <row r="201" spans="1:42" ht="87" customHeight="1">
      <c r="A201" s="24">
        <f t="shared" si="0"/>
        <v>200</v>
      </c>
      <c r="B201" s="27" t="s">
        <v>4693</v>
      </c>
      <c r="C201" s="25" t="s">
        <v>4694</v>
      </c>
      <c r="D201" s="25" t="s">
        <v>4695</v>
      </c>
      <c r="E201" s="27" t="s">
        <v>4696</v>
      </c>
      <c r="F201" s="35">
        <v>81229815403</v>
      </c>
      <c r="G201" s="27" t="s">
        <v>3180</v>
      </c>
      <c r="H201" s="25" t="s">
        <v>4694</v>
      </c>
      <c r="I201" s="25" t="s">
        <v>4694</v>
      </c>
      <c r="J201" s="25" t="s">
        <v>4697</v>
      </c>
      <c r="K201" s="27"/>
      <c r="L201" s="27"/>
      <c r="M201" s="27"/>
      <c r="N201" s="27" t="s">
        <v>102</v>
      </c>
      <c r="O201" s="25"/>
      <c r="P201" s="25"/>
      <c r="Q201" s="25"/>
      <c r="R201" s="25"/>
      <c r="S201" s="27">
        <v>2020</v>
      </c>
      <c r="T201" s="33" t="s">
        <v>3203</v>
      </c>
      <c r="U201" s="30"/>
      <c r="V201" s="106"/>
      <c r="W201" s="38" t="s">
        <v>4698</v>
      </c>
      <c r="X201" s="30"/>
      <c r="Y201" s="25"/>
      <c r="Z201" s="25"/>
      <c r="AA201" s="25" t="s">
        <v>63</v>
      </c>
      <c r="AB201" s="31"/>
      <c r="AC201" s="25"/>
      <c r="AD201" s="25"/>
      <c r="AE201" s="30"/>
      <c r="AF201" s="25" t="s">
        <v>4508</v>
      </c>
      <c r="AG201" s="25"/>
      <c r="AH201" s="31"/>
      <c r="AI201" s="31"/>
      <c r="AJ201" s="25"/>
      <c r="AK201" s="25" t="s">
        <v>105</v>
      </c>
      <c r="AL201" s="25"/>
      <c r="AM201" s="25"/>
      <c r="AN201" s="25"/>
      <c r="AO201" s="25"/>
      <c r="AP201" s="25"/>
    </row>
    <row r="202" spans="1:42" ht="84" customHeight="1">
      <c r="A202" s="24">
        <f t="shared" si="0"/>
        <v>201</v>
      </c>
      <c r="B202" s="48" t="s">
        <v>4699</v>
      </c>
      <c r="C202" s="48" t="s">
        <v>4700</v>
      </c>
      <c r="D202" s="48" t="s">
        <v>4701</v>
      </c>
      <c r="E202" s="49" t="s">
        <v>4702</v>
      </c>
      <c r="F202" s="48" t="s">
        <v>11398</v>
      </c>
      <c r="G202" s="50" t="s">
        <v>3180</v>
      </c>
      <c r="H202" s="48" t="s">
        <v>4700</v>
      </c>
      <c r="I202" s="48" t="s">
        <v>4700</v>
      </c>
      <c r="J202" s="48" t="s">
        <v>4704</v>
      </c>
      <c r="K202" s="50"/>
      <c r="L202" s="50"/>
      <c r="M202" s="50"/>
      <c r="N202" s="50" t="s">
        <v>102</v>
      </c>
      <c r="O202" s="48" t="s">
        <v>102</v>
      </c>
      <c r="P202" s="48" t="s">
        <v>4705</v>
      </c>
      <c r="Q202" s="48" t="s">
        <v>4705</v>
      </c>
      <c r="R202" s="48"/>
      <c r="S202" s="50">
        <v>2020</v>
      </c>
      <c r="T202" s="48" t="s">
        <v>4706</v>
      </c>
      <c r="U202" s="51">
        <v>1006500</v>
      </c>
      <c r="V202" s="107">
        <v>1967500</v>
      </c>
      <c r="W202" s="51"/>
      <c r="X202" s="51"/>
      <c r="Y202" s="48" t="s">
        <v>4707</v>
      </c>
      <c r="Z202" s="53"/>
      <c r="AA202" s="48" t="s">
        <v>73</v>
      </c>
      <c r="AB202" s="54" t="s">
        <v>4708</v>
      </c>
      <c r="AC202" s="48"/>
      <c r="AD202" s="48"/>
      <c r="AE202" s="52"/>
      <c r="AF202" s="48" t="s">
        <v>4508</v>
      </c>
      <c r="AG202" s="48" t="s">
        <v>4709</v>
      </c>
      <c r="AH202" s="54" t="s">
        <v>4710</v>
      </c>
      <c r="AI202" s="54" t="s">
        <v>4711</v>
      </c>
      <c r="AJ202" s="48">
        <v>300</v>
      </c>
      <c r="AK202" s="48" t="s">
        <v>105</v>
      </c>
      <c r="AL202" s="50" t="s">
        <v>4706</v>
      </c>
      <c r="AM202" s="55"/>
      <c r="AN202" s="50">
        <v>2</v>
      </c>
      <c r="AO202" s="55"/>
      <c r="AP202" s="50" t="s">
        <v>4713</v>
      </c>
    </row>
    <row r="203" spans="1:42" ht="84" customHeight="1">
      <c r="A203" s="24">
        <f t="shared" si="0"/>
        <v>202</v>
      </c>
      <c r="B203" s="48" t="s">
        <v>4714</v>
      </c>
      <c r="C203" s="48" t="s">
        <v>4715</v>
      </c>
      <c r="D203" s="48" t="s">
        <v>4716</v>
      </c>
      <c r="E203" s="50" t="s">
        <v>4717</v>
      </c>
      <c r="F203" s="49" t="s">
        <v>4718</v>
      </c>
      <c r="G203" s="50" t="s">
        <v>3180</v>
      </c>
      <c r="H203" s="48" t="s">
        <v>4715</v>
      </c>
      <c r="I203" s="48" t="s">
        <v>4715</v>
      </c>
      <c r="J203" s="48" t="s">
        <v>4719</v>
      </c>
      <c r="K203" s="50"/>
      <c r="L203" s="50"/>
      <c r="M203" s="50"/>
      <c r="N203" s="50" t="s">
        <v>102</v>
      </c>
      <c r="O203" s="48" t="s">
        <v>102</v>
      </c>
      <c r="P203" s="48" t="s">
        <v>4705</v>
      </c>
      <c r="Q203" s="48" t="s">
        <v>4720</v>
      </c>
      <c r="R203" s="48"/>
      <c r="S203" s="50">
        <v>2017</v>
      </c>
      <c r="T203" s="48" t="s">
        <v>4706</v>
      </c>
      <c r="U203" s="51">
        <v>1556500</v>
      </c>
      <c r="V203" s="107">
        <v>11205000</v>
      </c>
      <c r="W203" s="51"/>
      <c r="X203" s="51"/>
      <c r="Y203" s="48" t="s">
        <v>4707</v>
      </c>
      <c r="Z203" s="53"/>
      <c r="AA203" s="48" t="s">
        <v>73</v>
      </c>
      <c r="AB203" s="54" t="s">
        <v>4721</v>
      </c>
      <c r="AC203" s="48"/>
      <c r="AD203" s="48"/>
      <c r="AE203" s="52"/>
      <c r="AF203" s="48" t="s">
        <v>4722</v>
      </c>
      <c r="AG203" s="48" t="s">
        <v>4723</v>
      </c>
      <c r="AH203" s="54" t="s">
        <v>4724</v>
      </c>
      <c r="AI203" s="54" t="s">
        <v>4711</v>
      </c>
      <c r="AJ203" s="48">
        <v>500</v>
      </c>
      <c r="AK203" s="48" t="s">
        <v>4725</v>
      </c>
      <c r="AL203" s="50" t="s">
        <v>4706</v>
      </c>
      <c r="AM203" s="55"/>
      <c r="AN203" s="50">
        <v>1</v>
      </c>
      <c r="AO203" s="55"/>
      <c r="AP203" s="50" t="s">
        <v>4727</v>
      </c>
    </row>
    <row r="204" spans="1:42" ht="84" customHeight="1">
      <c r="A204" s="24">
        <f t="shared" si="0"/>
        <v>203</v>
      </c>
      <c r="B204" s="48" t="s">
        <v>4728</v>
      </c>
      <c r="C204" s="48" t="s">
        <v>4729</v>
      </c>
      <c r="D204" s="48" t="s">
        <v>4730</v>
      </c>
      <c r="E204" s="56" t="s">
        <v>4731</v>
      </c>
      <c r="F204" s="49" t="s">
        <v>4732</v>
      </c>
      <c r="G204" s="50" t="s">
        <v>3193</v>
      </c>
      <c r="H204" s="48" t="s">
        <v>4729</v>
      </c>
      <c r="I204" s="48" t="s">
        <v>4729</v>
      </c>
      <c r="J204" s="48" t="s">
        <v>28</v>
      </c>
      <c r="K204" s="50"/>
      <c r="L204" s="50"/>
      <c r="M204" s="50"/>
      <c r="N204" s="50" t="s">
        <v>102</v>
      </c>
      <c r="O204" s="48" t="s">
        <v>102</v>
      </c>
      <c r="P204" s="48" t="s">
        <v>4705</v>
      </c>
      <c r="Q204" s="48" t="s">
        <v>4720</v>
      </c>
      <c r="R204" s="48"/>
      <c r="S204" s="50">
        <v>2019</v>
      </c>
      <c r="T204" s="48" t="s">
        <v>4706</v>
      </c>
      <c r="U204" s="51"/>
      <c r="V204" s="107">
        <v>1564000</v>
      </c>
      <c r="W204" s="51"/>
      <c r="X204" s="51"/>
      <c r="Y204" s="48" t="s">
        <v>4707</v>
      </c>
      <c r="Z204" s="53"/>
      <c r="AA204" s="48" t="s">
        <v>73</v>
      </c>
      <c r="AB204" s="54" t="s">
        <v>4735</v>
      </c>
      <c r="AC204" s="48"/>
      <c r="AD204" s="48"/>
      <c r="AE204" s="52"/>
      <c r="AF204" s="48" t="s">
        <v>35</v>
      </c>
      <c r="AG204" s="48" t="s">
        <v>4736</v>
      </c>
      <c r="AH204" s="54" t="s">
        <v>4737</v>
      </c>
      <c r="AI204" s="54" t="s">
        <v>4711</v>
      </c>
      <c r="AJ204" s="48">
        <v>500</v>
      </c>
      <c r="AK204" s="48" t="s">
        <v>74</v>
      </c>
      <c r="AL204" s="50" t="s">
        <v>4706</v>
      </c>
      <c r="AM204" s="55"/>
      <c r="AN204" s="50">
        <v>3</v>
      </c>
      <c r="AO204" s="55"/>
      <c r="AP204" s="49" t="s">
        <v>4738</v>
      </c>
    </row>
    <row r="205" spans="1:42" ht="84" customHeight="1">
      <c r="A205" s="24">
        <f t="shared" si="0"/>
        <v>204</v>
      </c>
      <c r="B205" s="48" t="s">
        <v>4739</v>
      </c>
      <c r="C205" s="48" t="s">
        <v>4740</v>
      </c>
      <c r="D205" s="48" t="s">
        <v>4741</v>
      </c>
      <c r="E205" s="50" t="s">
        <v>4742</v>
      </c>
      <c r="F205" s="49" t="s">
        <v>4743</v>
      </c>
      <c r="G205" s="50" t="s">
        <v>3193</v>
      </c>
      <c r="H205" s="48" t="s">
        <v>4740</v>
      </c>
      <c r="I205" s="48" t="s">
        <v>4740</v>
      </c>
      <c r="J205" s="48" t="s">
        <v>4744</v>
      </c>
      <c r="K205" s="57" t="s">
        <v>4745</v>
      </c>
      <c r="L205" s="69"/>
      <c r="M205" s="57" t="s">
        <v>4745</v>
      </c>
      <c r="N205" s="50" t="s">
        <v>102</v>
      </c>
      <c r="O205" s="48" t="s">
        <v>102</v>
      </c>
      <c r="P205" s="48" t="s">
        <v>4705</v>
      </c>
      <c r="Q205" s="48" t="s">
        <v>4705</v>
      </c>
      <c r="R205" s="48"/>
      <c r="S205" s="50">
        <v>2017</v>
      </c>
      <c r="T205" s="48" t="s">
        <v>4706</v>
      </c>
      <c r="U205" s="51"/>
      <c r="V205" s="107">
        <v>1775000</v>
      </c>
      <c r="W205" s="51"/>
      <c r="X205" s="51"/>
      <c r="Y205" s="48" t="s">
        <v>4707</v>
      </c>
      <c r="Z205" s="53"/>
      <c r="AA205" s="48" t="s">
        <v>73</v>
      </c>
      <c r="AB205" s="54" t="s">
        <v>4746</v>
      </c>
      <c r="AC205" s="48"/>
      <c r="AD205" s="48"/>
      <c r="AE205" s="52"/>
      <c r="AF205" s="48" t="s">
        <v>4747</v>
      </c>
      <c r="AG205" s="48" t="s">
        <v>4748</v>
      </c>
      <c r="AH205" s="54" t="s">
        <v>4749</v>
      </c>
      <c r="AI205" s="54" t="s">
        <v>4711</v>
      </c>
      <c r="AJ205" s="48">
        <v>300</v>
      </c>
      <c r="AK205" s="48" t="s">
        <v>74</v>
      </c>
      <c r="AL205" s="50" t="s">
        <v>4706</v>
      </c>
      <c r="AM205" s="55"/>
      <c r="AN205" s="50">
        <v>2</v>
      </c>
      <c r="AO205" s="55"/>
      <c r="AP205" s="49" t="s">
        <v>4750</v>
      </c>
    </row>
    <row r="206" spans="1:42" ht="84" customHeight="1">
      <c r="A206" s="24">
        <f t="shared" si="0"/>
        <v>205</v>
      </c>
      <c r="B206" s="48" t="s">
        <v>4751</v>
      </c>
      <c r="C206" s="48" t="s">
        <v>4752</v>
      </c>
      <c r="D206" s="48" t="s">
        <v>4753</v>
      </c>
      <c r="E206" s="50" t="s">
        <v>4754</v>
      </c>
      <c r="F206" s="50" t="s">
        <v>4755</v>
      </c>
      <c r="G206" s="50" t="s">
        <v>3180</v>
      </c>
      <c r="H206" s="48" t="s">
        <v>4752</v>
      </c>
      <c r="I206" s="48" t="s">
        <v>4752</v>
      </c>
      <c r="J206" s="48" t="s">
        <v>4756</v>
      </c>
      <c r="K206" s="49" t="s">
        <v>4757</v>
      </c>
      <c r="L206" s="50"/>
      <c r="M206" s="50"/>
      <c r="N206" s="50" t="s">
        <v>102</v>
      </c>
      <c r="O206" s="48" t="s">
        <v>102</v>
      </c>
      <c r="P206" s="48" t="s">
        <v>4705</v>
      </c>
      <c r="Q206" s="48" t="s">
        <v>4705</v>
      </c>
      <c r="R206" s="48"/>
      <c r="S206" s="50">
        <v>2019</v>
      </c>
      <c r="T206" s="48" t="s">
        <v>4706</v>
      </c>
      <c r="U206" s="51">
        <v>940000</v>
      </c>
      <c r="V206" s="108">
        <v>800000</v>
      </c>
      <c r="W206" s="51"/>
      <c r="X206" s="51"/>
      <c r="Y206" s="48" t="s">
        <v>4707</v>
      </c>
      <c r="Z206" s="53"/>
      <c r="AA206" s="48" t="s">
        <v>73</v>
      </c>
      <c r="AB206" s="54" t="s">
        <v>4721</v>
      </c>
      <c r="AC206" s="48"/>
      <c r="AD206" s="48"/>
      <c r="AE206" s="52"/>
      <c r="AF206" s="48" t="s">
        <v>4758</v>
      </c>
      <c r="AG206" s="48" t="s">
        <v>4759</v>
      </c>
      <c r="AH206" s="54" t="s">
        <v>4760</v>
      </c>
      <c r="AI206" s="54" t="s">
        <v>4711</v>
      </c>
      <c r="AJ206" s="48">
        <v>115</v>
      </c>
      <c r="AK206" s="48" t="s">
        <v>74</v>
      </c>
      <c r="AL206" s="50" t="s">
        <v>4706</v>
      </c>
      <c r="AM206" s="55"/>
      <c r="AN206" s="50">
        <v>1</v>
      </c>
      <c r="AO206" s="55"/>
      <c r="AP206" s="49" t="s">
        <v>4762</v>
      </c>
    </row>
    <row r="207" spans="1:42" ht="84" customHeight="1">
      <c r="A207" s="24">
        <f t="shared" si="0"/>
        <v>206</v>
      </c>
      <c r="B207" s="48" t="s">
        <v>4763</v>
      </c>
      <c r="C207" s="48" t="s">
        <v>4764</v>
      </c>
      <c r="D207" s="48" t="s">
        <v>4765</v>
      </c>
      <c r="E207" s="48" t="s">
        <v>4766</v>
      </c>
      <c r="F207" s="57" t="s">
        <v>4767</v>
      </c>
      <c r="G207" s="50" t="s">
        <v>3180</v>
      </c>
      <c r="H207" s="48" t="s">
        <v>4764</v>
      </c>
      <c r="I207" s="48" t="s">
        <v>4764</v>
      </c>
      <c r="J207" s="48" t="s">
        <v>4768</v>
      </c>
      <c r="K207" s="50"/>
      <c r="L207" s="50"/>
      <c r="M207" s="50"/>
      <c r="N207" s="50" t="s">
        <v>102</v>
      </c>
      <c r="O207" s="48" t="s">
        <v>102</v>
      </c>
      <c r="P207" s="48" t="s">
        <v>4705</v>
      </c>
      <c r="Q207" s="48" t="s">
        <v>4705</v>
      </c>
      <c r="R207" s="48"/>
      <c r="S207" s="50">
        <v>2020</v>
      </c>
      <c r="T207" s="48" t="s">
        <v>4706</v>
      </c>
      <c r="U207" s="51"/>
      <c r="V207" s="108"/>
      <c r="W207" s="51"/>
      <c r="X207" s="51"/>
      <c r="Y207" s="48" t="s">
        <v>4707</v>
      </c>
      <c r="Z207" s="53"/>
      <c r="AA207" s="48" t="s">
        <v>73</v>
      </c>
      <c r="AB207" s="54" t="s">
        <v>4769</v>
      </c>
      <c r="AC207" s="48"/>
      <c r="AD207" s="48"/>
      <c r="AE207" s="52"/>
      <c r="AF207" s="48" t="s">
        <v>4758</v>
      </c>
      <c r="AG207" s="48" t="s">
        <v>4770</v>
      </c>
      <c r="AH207" s="54" t="s">
        <v>4771</v>
      </c>
      <c r="AI207" s="54" t="s">
        <v>4711</v>
      </c>
      <c r="AJ207" s="48">
        <v>10</v>
      </c>
      <c r="AK207" s="48" t="s">
        <v>74</v>
      </c>
      <c r="AL207" s="50" t="s">
        <v>4706</v>
      </c>
      <c r="AM207" s="55"/>
      <c r="AN207" s="50">
        <v>1</v>
      </c>
      <c r="AO207" s="55"/>
      <c r="AP207" s="50" t="s">
        <v>4772</v>
      </c>
    </row>
    <row r="208" spans="1:42" ht="84" customHeight="1">
      <c r="A208" s="24">
        <f t="shared" si="0"/>
        <v>207</v>
      </c>
      <c r="B208" s="48" t="s">
        <v>1558</v>
      </c>
      <c r="C208" s="48" t="s">
        <v>1561</v>
      </c>
      <c r="D208" s="48" t="s">
        <v>1562</v>
      </c>
      <c r="E208" s="50" t="s">
        <v>1559</v>
      </c>
      <c r="F208" s="149" t="s">
        <v>11518</v>
      </c>
      <c r="G208" s="50" t="s">
        <v>3180</v>
      </c>
      <c r="H208" s="48" t="s">
        <v>1561</v>
      </c>
      <c r="I208" s="48" t="s">
        <v>1561</v>
      </c>
      <c r="J208" s="48" t="s">
        <v>11519</v>
      </c>
      <c r="K208" s="50"/>
      <c r="L208" s="50"/>
      <c r="M208" s="50"/>
      <c r="N208" s="50" t="s">
        <v>102</v>
      </c>
      <c r="O208" s="48" t="s">
        <v>102</v>
      </c>
      <c r="P208" s="48" t="s">
        <v>4705</v>
      </c>
      <c r="Q208" s="48" t="s">
        <v>4705</v>
      </c>
      <c r="R208" s="48"/>
      <c r="S208" s="50">
        <v>2016</v>
      </c>
      <c r="T208" s="48" t="s">
        <v>4706</v>
      </c>
      <c r="U208" s="51">
        <v>2140000</v>
      </c>
      <c r="V208" s="107">
        <v>8606000</v>
      </c>
      <c r="W208" s="51"/>
      <c r="X208" s="51"/>
      <c r="Y208" s="48" t="s">
        <v>4707</v>
      </c>
      <c r="Z208" s="53"/>
      <c r="AA208" s="48" t="s">
        <v>73</v>
      </c>
      <c r="AB208" s="54" t="s">
        <v>5860</v>
      </c>
      <c r="AC208" s="48"/>
      <c r="AD208" s="48"/>
      <c r="AE208" s="52"/>
      <c r="AF208" s="48" t="s">
        <v>170</v>
      </c>
      <c r="AG208" s="48" t="s">
        <v>5331</v>
      </c>
      <c r="AH208" s="54" t="s">
        <v>6523</v>
      </c>
      <c r="AI208" s="54" t="s">
        <v>4711</v>
      </c>
      <c r="AJ208" s="48">
        <v>60</v>
      </c>
      <c r="AK208" s="48" t="s">
        <v>74</v>
      </c>
      <c r="AL208" s="50" t="s">
        <v>4706</v>
      </c>
      <c r="AM208" s="55"/>
      <c r="AN208" s="50">
        <v>1</v>
      </c>
      <c r="AO208" s="55"/>
      <c r="AP208" s="49" t="s">
        <v>11520</v>
      </c>
    </row>
    <row r="209" spans="1:42" ht="84" customHeight="1">
      <c r="A209" s="24">
        <f t="shared" si="0"/>
        <v>208</v>
      </c>
      <c r="B209" s="48" t="s">
        <v>4773</v>
      </c>
      <c r="C209" s="48" t="s">
        <v>4774</v>
      </c>
      <c r="D209" s="48" t="s">
        <v>4775</v>
      </c>
      <c r="E209" s="50" t="s">
        <v>4776</v>
      </c>
      <c r="F209" s="49" t="s">
        <v>4777</v>
      </c>
      <c r="G209" s="50" t="s">
        <v>3180</v>
      </c>
      <c r="H209" s="48" t="s">
        <v>4774</v>
      </c>
      <c r="I209" s="48" t="s">
        <v>4774</v>
      </c>
      <c r="J209" s="48" t="s">
        <v>4778</v>
      </c>
      <c r="K209" s="50" t="s">
        <v>4779</v>
      </c>
      <c r="L209" s="50"/>
      <c r="M209" s="50"/>
      <c r="N209" s="50" t="s">
        <v>102</v>
      </c>
      <c r="O209" s="48" t="s">
        <v>102</v>
      </c>
      <c r="P209" s="48" t="s">
        <v>4720</v>
      </c>
      <c r="Q209" s="48" t="s">
        <v>4705</v>
      </c>
      <c r="R209" s="48"/>
      <c r="S209" s="50">
        <v>2018</v>
      </c>
      <c r="T209" s="48" t="s">
        <v>4706</v>
      </c>
      <c r="U209" s="51"/>
      <c r="V209" s="107">
        <v>2505000</v>
      </c>
      <c r="W209" s="51"/>
      <c r="X209" s="51"/>
      <c r="Y209" s="48" t="s">
        <v>4707</v>
      </c>
      <c r="Z209" s="53"/>
      <c r="AA209" s="48" t="s">
        <v>4780</v>
      </c>
      <c r="AB209" s="54" t="s">
        <v>4721</v>
      </c>
      <c r="AC209" s="48"/>
      <c r="AD209" s="48"/>
      <c r="AE209" s="52"/>
      <c r="AF209" s="48" t="s">
        <v>4781</v>
      </c>
      <c r="AG209" s="48" t="s">
        <v>4782</v>
      </c>
      <c r="AH209" s="54" t="s">
        <v>4783</v>
      </c>
      <c r="AI209" s="54" t="s">
        <v>4711</v>
      </c>
      <c r="AJ209" s="48">
        <v>1000</v>
      </c>
      <c r="AK209" s="48" t="s">
        <v>4784</v>
      </c>
      <c r="AL209" s="50" t="s">
        <v>4706</v>
      </c>
      <c r="AM209" s="55"/>
      <c r="AN209" s="50">
        <v>2</v>
      </c>
      <c r="AO209" s="55"/>
      <c r="AP209" s="50" t="s">
        <v>4786</v>
      </c>
    </row>
    <row r="210" spans="1:42" ht="84" customHeight="1">
      <c r="A210" s="24">
        <f t="shared" si="0"/>
        <v>209</v>
      </c>
      <c r="B210" s="48" t="s">
        <v>4787</v>
      </c>
      <c r="C210" s="48" t="s">
        <v>4788</v>
      </c>
      <c r="D210" s="48" t="s">
        <v>4789</v>
      </c>
      <c r="E210" s="50" t="s">
        <v>4790</v>
      </c>
      <c r="F210" s="49" t="s">
        <v>4791</v>
      </c>
      <c r="G210" s="50" t="s">
        <v>3180</v>
      </c>
      <c r="H210" s="48" t="s">
        <v>4788</v>
      </c>
      <c r="I210" s="48" t="s">
        <v>4788</v>
      </c>
      <c r="J210" s="48" t="s">
        <v>4792</v>
      </c>
      <c r="K210" s="50"/>
      <c r="L210" s="50"/>
      <c r="M210" s="50"/>
      <c r="N210" s="50" t="s">
        <v>102</v>
      </c>
      <c r="O210" s="48" t="s">
        <v>102</v>
      </c>
      <c r="P210" s="48" t="s">
        <v>4705</v>
      </c>
      <c r="Q210" s="48" t="s">
        <v>4705</v>
      </c>
      <c r="R210" s="48"/>
      <c r="S210" s="50">
        <v>2019</v>
      </c>
      <c r="T210" s="48" t="s">
        <v>4706</v>
      </c>
      <c r="U210" s="51"/>
      <c r="V210" s="107">
        <v>6284000</v>
      </c>
      <c r="W210" s="51"/>
      <c r="X210" s="51"/>
      <c r="Y210" s="48" t="s">
        <v>4707</v>
      </c>
      <c r="Z210" s="53"/>
      <c r="AA210" s="48" t="s">
        <v>73</v>
      </c>
      <c r="AB210" s="54" t="s">
        <v>4721</v>
      </c>
      <c r="AC210" s="48"/>
      <c r="AD210" s="48"/>
      <c r="AE210" s="52"/>
      <c r="AF210" s="48" t="s">
        <v>35</v>
      </c>
      <c r="AG210" s="48" t="s">
        <v>4793</v>
      </c>
      <c r="AH210" s="54" t="s">
        <v>4794</v>
      </c>
      <c r="AI210" s="54" t="s">
        <v>4795</v>
      </c>
      <c r="AJ210" s="48">
        <v>1000</v>
      </c>
      <c r="AK210" s="48" t="s">
        <v>105</v>
      </c>
      <c r="AL210" s="50" t="s">
        <v>4706</v>
      </c>
      <c r="AM210" s="50"/>
      <c r="AN210" s="50">
        <v>3</v>
      </c>
      <c r="AO210" s="55"/>
      <c r="AP210" s="50" t="s">
        <v>4713</v>
      </c>
    </row>
    <row r="211" spans="1:42" ht="84" customHeight="1">
      <c r="A211" s="24">
        <f t="shared" si="0"/>
        <v>210</v>
      </c>
      <c r="B211" s="48" t="s">
        <v>4798</v>
      </c>
      <c r="C211" s="48" t="s">
        <v>4799</v>
      </c>
      <c r="D211" s="48" t="s">
        <v>4800</v>
      </c>
      <c r="E211" s="56" t="s">
        <v>4801</v>
      </c>
      <c r="F211" s="49" t="s">
        <v>11399</v>
      </c>
      <c r="G211" s="50" t="s">
        <v>3180</v>
      </c>
      <c r="H211" s="48" t="s">
        <v>4799</v>
      </c>
      <c r="I211" s="48" t="s">
        <v>4799</v>
      </c>
      <c r="J211" s="48" t="s">
        <v>4803</v>
      </c>
      <c r="K211" s="50"/>
      <c r="L211" s="50"/>
      <c r="M211" s="50"/>
      <c r="N211" s="50" t="s">
        <v>102</v>
      </c>
      <c r="O211" s="48" t="s">
        <v>102</v>
      </c>
      <c r="P211" s="48" t="s">
        <v>4705</v>
      </c>
      <c r="Q211" s="48" t="s">
        <v>4705</v>
      </c>
      <c r="R211" s="48"/>
      <c r="S211" s="50">
        <v>2018</v>
      </c>
      <c r="T211" s="48" t="s">
        <v>4706</v>
      </c>
      <c r="U211" s="51"/>
      <c r="V211" s="108"/>
      <c r="W211" s="51"/>
      <c r="X211" s="51"/>
      <c r="Y211" s="48" t="s">
        <v>4707</v>
      </c>
      <c r="Z211" s="53"/>
      <c r="AA211" s="48" t="s">
        <v>73</v>
      </c>
      <c r="AB211" s="54" t="s">
        <v>4721</v>
      </c>
      <c r="AC211" s="48"/>
      <c r="AD211" s="48"/>
      <c r="AE211" s="52"/>
      <c r="AF211" s="48" t="s">
        <v>35</v>
      </c>
      <c r="AG211" s="48" t="s">
        <v>4804</v>
      </c>
      <c r="AH211" s="54" t="s">
        <v>4805</v>
      </c>
      <c r="AI211" s="54" t="s">
        <v>4795</v>
      </c>
      <c r="AJ211" s="48">
        <v>600</v>
      </c>
      <c r="AK211" s="48" t="s">
        <v>11400</v>
      </c>
      <c r="AL211" s="50" t="s">
        <v>4706</v>
      </c>
      <c r="AM211" s="55"/>
      <c r="AN211" s="50">
        <v>2</v>
      </c>
      <c r="AO211" s="55"/>
      <c r="AP211" s="50" t="s">
        <v>4772</v>
      </c>
    </row>
    <row r="212" spans="1:42" ht="84" customHeight="1">
      <c r="A212" s="24">
        <f t="shared" si="0"/>
        <v>211</v>
      </c>
      <c r="B212" s="48" t="s">
        <v>4807</v>
      </c>
      <c r="C212" s="48" t="s">
        <v>4808</v>
      </c>
      <c r="D212" s="48" t="s">
        <v>4809</v>
      </c>
      <c r="E212" s="48" t="s">
        <v>4810</v>
      </c>
      <c r="F212" s="49" t="s">
        <v>4811</v>
      </c>
      <c r="G212" s="50" t="s">
        <v>3180</v>
      </c>
      <c r="H212" s="48" t="s">
        <v>4808</v>
      </c>
      <c r="I212" s="48" t="s">
        <v>4808</v>
      </c>
      <c r="J212" s="48" t="s">
        <v>4812</v>
      </c>
      <c r="K212" s="50"/>
      <c r="L212" s="50"/>
      <c r="M212" s="50"/>
      <c r="N212" s="50" t="s">
        <v>102</v>
      </c>
      <c r="O212" s="48" t="s">
        <v>102</v>
      </c>
      <c r="P212" s="48" t="s">
        <v>4705</v>
      </c>
      <c r="Q212" s="48" t="s">
        <v>4705</v>
      </c>
      <c r="R212" s="48"/>
      <c r="S212" s="50">
        <v>2019</v>
      </c>
      <c r="T212" s="48" t="s">
        <v>4706</v>
      </c>
      <c r="U212" s="51"/>
      <c r="V212" s="107">
        <v>210000</v>
      </c>
      <c r="W212" s="51"/>
      <c r="X212" s="51"/>
      <c r="Y212" s="48" t="s">
        <v>4707</v>
      </c>
      <c r="Z212" s="53"/>
      <c r="AA212" s="48" t="s">
        <v>73</v>
      </c>
      <c r="AB212" s="54" t="s">
        <v>4813</v>
      </c>
      <c r="AC212" s="48"/>
      <c r="AD212" s="48"/>
      <c r="AE212" s="52"/>
      <c r="AF212" s="48" t="s">
        <v>4758</v>
      </c>
      <c r="AG212" s="48" t="s">
        <v>4814</v>
      </c>
      <c r="AH212" s="54" t="s">
        <v>4815</v>
      </c>
      <c r="AI212" s="54" t="s">
        <v>4711</v>
      </c>
      <c r="AJ212" s="48">
        <v>100</v>
      </c>
      <c r="AK212" s="48" t="s">
        <v>74</v>
      </c>
      <c r="AL212" s="50" t="s">
        <v>4706</v>
      </c>
      <c r="AM212" s="55"/>
      <c r="AN212" s="50">
        <v>1</v>
      </c>
      <c r="AO212" s="55"/>
      <c r="AP212" s="50" t="s">
        <v>4772</v>
      </c>
    </row>
    <row r="213" spans="1:42" ht="84" customHeight="1">
      <c r="A213" s="24">
        <f t="shared" si="0"/>
        <v>212</v>
      </c>
      <c r="B213" s="48" t="s">
        <v>4817</v>
      </c>
      <c r="C213" s="48" t="s">
        <v>4818</v>
      </c>
      <c r="D213" s="48" t="s">
        <v>4819</v>
      </c>
      <c r="E213" s="50" t="s">
        <v>4820</v>
      </c>
      <c r="F213" s="49" t="s">
        <v>4821</v>
      </c>
      <c r="G213" s="50" t="s">
        <v>3180</v>
      </c>
      <c r="H213" s="48" t="s">
        <v>4818</v>
      </c>
      <c r="I213" s="48" t="s">
        <v>4818</v>
      </c>
      <c r="J213" s="48" t="s">
        <v>4822</v>
      </c>
      <c r="K213" s="50"/>
      <c r="L213" s="50"/>
      <c r="M213" s="50"/>
      <c r="N213" s="50" t="s">
        <v>102</v>
      </c>
      <c r="O213" s="48" t="s">
        <v>102</v>
      </c>
      <c r="P213" s="48" t="s">
        <v>4720</v>
      </c>
      <c r="Q213" s="48" t="s">
        <v>4705</v>
      </c>
      <c r="R213" s="48"/>
      <c r="S213" s="50">
        <v>2016</v>
      </c>
      <c r="T213" s="48" t="s">
        <v>4706</v>
      </c>
      <c r="U213" s="51">
        <v>1713000</v>
      </c>
      <c r="V213" s="107">
        <v>1180000</v>
      </c>
      <c r="W213" s="51"/>
      <c r="X213" s="51"/>
      <c r="Y213" s="48" t="s">
        <v>4707</v>
      </c>
      <c r="Z213" s="53"/>
      <c r="AA213" s="48" t="s">
        <v>3121</v>
      </c>
      <c r="AB213" s="54" t="s">
        <v>4823</v>
      </c>
      <c r="AC213" s="48"/>
      <c r="AD213" s="48"/>
      <c r="AE213" s="52"/>
      <c r="AF213" s="48" t="s">
        <v>170</v>
      </c>
      <c r="AG213" s="48" t="s">
        <v>4824</v>
      </c>
      <c r="AH213" s="54" t="s">
        <v>4825</v>
      </c>
      <c r="AI213" s="54" t="s">
        <v>4711</v>
      </c>
      <c r="AJ213" s="48">
        <v>200</v>
      </c>
      <c r="AK213" s="48" t="s">
        <v>74</v>
      </c>
      <c r="AL213" s="50" t="s">
        <v>4706</v>
      </c>
      <c r="AM213" s="55"/>
      <c r="AN213" s="50">
        <v>3</v>
      </c>
      <c r="AO213" s="55"/>
      <c r="AP213" s="50" t="s">
        <v>4828</v>
      </c>
    </row>
    <row r="214" spans="1:42" ht="84" customHeight="1">
      <c r="A214" s="24">
        <f t="shared" si="0"/>
        <v>213</v>
      </c>
      <c r="B214" s="48" t="s">
        <v>992</v>
      </c>
      <c r="C214" s="48" t="s">
        <v>11521</v>
      </c>
      <c r="D214" s="48" t="s">
        <v>11522</v>
      </c>
      <c r="E214" s="50" t="s">
        <v>993</v>
      </c>
      <c r="F214" s="49" t="s">
        <v>11523</v>
      </c>
      <c r="G214" s="50" t="s">
        <v>3180</v>
      </c>
      <c r="H214" s="48" t="s">
        <v>11521</v>
      </c>
      <c r="I214" s="48" t="s">
        <v>11521</v>
      </c>
      <c r="J214" s="48" t="s">
        <v>997</v>
      </c>
      <c r="K214" s="50"/>
      <c r="L214" s="50"/>
      <c r="M214" s="50"/>
      <c r="N214" s="50" t="s">
        <v>102</v>
      </c>
      <c r="O214" s="48" t="s">
        <v>102</v>
      </c>
      <c r="P214" s="48" t="s">
        <v>4705</v>
      </c>
      <c r="Q214" s="48" t="s">
        <v>4720</v>
      </c>
      <c r="R214" s="48"/>
      <c r="S214" s="50">
        <v>2018</v>
      </c>
      <c r="T214" s="48" t="s">
        <v>4706</v>
      </c>
      <c r="U214" s="51">
        <v>567000</v>
      </c>
      <c r="V214" s="107">
        <v>3228000</v>
      </c>
      <c r="W214" s="51"/>
      <c r="X214" s="51"/>
      <c r="Y214" s="48" t="s">
        <v>4707</v>
      </c>
      <c r="Z214" s="53"/>
      <c r="AA214" s="48" t="s">
        <v>11524</v>
      </c>
      <c r="AB214" s="54" t="s">
        <v>4823</v>
      </c>
      <c r="AC214" s="48"/>
      <c r="AD214" s="48"/>
      <c r="AE214" s="52"/>
      <c r="AF214" s="48" t="s">
        <v>4836</v>
      </c>
      <c r="AG214" s="48" t="s">
        <v>11525</v>
      </c>
      <c r="AH214" s="54" t="s">
        <v>11526</v>
      </c>
      <c r="AI214" s="54" t="s">
        <v>4711</v>
      </c>
      <c r="AJ214" s="48">
        <v>750</v>
      </c>
      <c r="AK214" s="48" t="s">
        <v>105</v>
      </c>
      <c r="AL214" s="50" t="s">
        <v>4706</v>
      </c>
      <c r="AM214" s="55"/>
      <c r="AN214" s="50">
        <v>1</v>
      </c>
      <c r="AO214" s="55"/>
      <c r="AP214" s="50" t="s">
        <v>4772</v>
      </c>
    </row>
    <row r="215" spans="1:42" ht="84" customHeight="1">
      <c r="A215" s="24">
        <f t="shared" si="0"/>
        <v>214</v>
      </c>
      <c r="B215" s="48" t="s">
        <v>4829</v>
      </c>
      <c r="C215" s="48" t="s">
        <v>4830</v>
      </c>
      <c r="D215" s="48" t="s">
        <v>4831</v>
      </c>
      <c r="E215" s="50" t="s">
        <v>4832</v>
      </c>
      <c r="F215" s="49" t="s">
        <v>4833</v>
      </c>
      <c r="G215" s="50" t="s">
        <v>3193</v>
      </c>
      <c r="H215" s="48" t="s">
        <v>4830</v>
      </c>
      <c r="I215" s="48" t="s">
        <v>4830</v>
      </c>
      <c r="J215" s="48" t="s">
        <v>4834</v>
      </c>
      <c r="K215" s="50"/>
      <c r="L215" s="50"/>
      <c r="M215" s="50"/>
      <c r="N215" s="50" t="s">
        <v>102</v>
      </c>
      <c r="O215" s="48" t="s">
        <v>102</v>
      </c>
      <c r="P215" s="48" t="s">
        <v>4705</v>
      </c>
      <c r="Q215" s="48" t="s">
        <v>4720</v>
      </c>
      <c r="R215" s="48"/>
      <c r="S215" s="50">
        <v>2020</v>
      </c>
      <c r="T215" s="48" t="s">
        <v>4706</v>
      </c>
      <c r="U215" s="51">
        <v>17675700</v>
      </c>
      <c r="V215" s="107">
        <v>15267500</v>
      </c>
      <c r="W215" s="51"/>
      <c r="X215" s="51"/>
      <c r="Y215" s="48" t="s">
        <v>4707</v>
      </c>
      <c r="Z215" s="53"/>
      <c r="AA215" s="48" t="s">
        <v>4835</v>
      </c>
      <c r="AB215" s="54" t="s">
        <v>4823</v>
      </c>
      <c r="AC215" s="48"/>
      <c r="AD215" s="48"/>
      <c r="AE215" s="52"/>
      <c r="AF215" s="48" t="s">
        <v>4836</v>
      </c>
      <c r="AG215" s="48" t="s">
        <v>4837</v>
      </c>
      <c r="AH215" s="54" t="s">
        <v>4710</v>
      </c>
      <c r="AI215" s="54" t="s">
        <v>4838</v>
      </c>
      <c r="AJ215" s="48">
        <v>9000</v>
      </c>
      <c r="AK215" s="48" t="s">
        <v>1273</v>
      </c>
      <c r="AL215" s="50" t="s">
        <v>4706</v>
      </c>
      <c r="AM215" s="55"/>
      <c r="AN215" s="50">
        <v>1</v>
      </c>
      <c r="AO215" s="55"/>
      <c r="AP215" s="50" t="s">
        <v>4840</v>
      </c>
    </row>
    <row r="216" spans="1:42" ht="84" customHeight="1">
      <c r="A216" s="24">
        <f t="shared" si="0"/>
        <v>215</v>
      </c>
      <c r="B216" s="48" t="s">
        <v>4841</v>
      </c>
      <c r="C216" s="48" t="s">
        <v>4842</v>
      </c>
      <c r="D216" s="48" t="s">
        <v>4843</v>
      </c>
      <c r="E216" s="56" t="s">
        <v>2185</v>
      </c>
      <c r="F216" s="49" t="s">
        <v>4844</v>
      </c>
      <c r="G216" s="50" t="s">
        <v>3193</v>
      </c>
      <c r="H216" s="48" t="s">
        <v>4842</v>
      </c>
      <c r="I216" s="48" t="s">
        <v>4842</v>
      </c>
      <c r="J216" s="48" t="s">
        <v>2189</v>
      </c>
      <c r="K216" s="50"/>
      <c r="L216" s="50"/>
      <c r="M216" s="50"/>
      <c r="N216" s="50" t="s">
        <v>102</v>
      </c>
      <c r="O216" s="48" t="s">
        <v>102</v>
      </c>
      <c r="P216" s="48" t="s">
        <v>4705</v>
      </c>
      <c r="Q216" s="48" t="s">
        <v>4705</v>
      </c>
      <c r="R216" s="48"/>
      <c r="S216" s="50">
        <v>2019</v>
      </c>
      <c r="T216" s="48" t="s">
        <v>4706</v>
      </c>
      <c r="U216" s="51"/>
      <c r="V216" s="107">
        <v>80000</v>
      </c>
      <c r="W216" s="51"/>
      <c r="X216" s="51"/>
      <c r="Y216" s="48" t="s">
        <v>4707</v>
      </c>
      <c r="Z216" s="53"/>
      <c r="AA216" s="48" t="s">
        <v>73</v>
      </c>
      <c r="AB216" s="54" t="s">
        <v>4735</v>
      </c>
      <c r="AC216" s="48"/>
      <c r="AD216" s="48"/>
      <c r="AE216" s="52"/>
      <c r="AF216" s="48" t="s">
        <v>35</v>
      </c>
      <c r="AG216" s="48" t="s">
        <v>4845</v>
      </c>
      <c r="AH216" s="54" t="s">
        <v>4846</v>
      </c>
      <c r="AI216" s="54" t="s">
        <v>4711</v>
      </c>
      <c r="AJ216" s="48">
        <v>20</v>
      </c>
      <c r="AK216" s="48" t="s">
        <v>105</v>
      </c>
      <c r="AL216" s="50" t="s">
        <v>4706</v>
      </c>
      <c r="AM216" s="55"/>
      <c r="AN216" s="50">
        <v>1</v>
      </c>
      <c r="AO216" s="55"/>
      <c r="AP216" s="50" t="s">
        <v>4847</v>
      </c>
    </row>
    <row r="217" spans="1:42" ht="84" customHeight="1">
      <c r="A217" s="24">
        <f t="shared" si="0"/>
        <v>216</v>
      </c>
      <c r="B217" s="48" t="s">
        <v>4848</v>
      </c>
      <c r="C217" s="48" t="s">
        <v>4849</v>
      </c>
      <c r="D217" s="48" t="s">
        <v>4850</v>
      </c>
      <c r="E217" s="50" t="s">
        <v>4851</v>
      </c>
      <c r="F217" s="49" t="s">
        <v>4852</v>
      </c>
      <c r="G217" s="50" t="s">
        <v>3180</v>
      </c>
      <c r="H217" s="48" t="s">
        <v>4849</v>
      </c>
      <c r="I217" s="48" t="s">
        <v>4849</v>
      </c>
      <c r="J217" s="48" t="s">
        <v>4853</v>
      </c>
      <c r="K217" s="50"/>
      <c r="L217" s="50"/>
      <c r="M217" s="50"/>
      <c r="N217" s="50" t="s">
        <v>102</v>
      </c>
      <c r="O217" s="48" t="s">
        <v>102</v>
      </c>
      <c r="P217" s="48" t="s">
        <v>4705</v>
      </c>
      <c r="Q217" s="48" t="s">
        <v>4720</v>
      </c>
      <c r="R217" s="48"/>
      <c r="S217" s="50">
        <v>2019</v>
      </c>
      <c r="T217" s="48" t="s">
        <v>4706</v>
      </c>
      <c r="U217" s="51"/>
      <c r="V217" s="107">
        <v>1700500</v>
      </c>
      <c r="W217" s="51"/>
      <c r="X217" s="51"/>
      <c r="Y217" s="48" t="s">
        <v>4707</v>
      </c>
      <c r="Z217" s="53"/>
      <c r="AA217" s="48" t="s">
        <v>73</v>
      </c>
      <c r="AB217" s="54" t="s">
        <v>4746</v>
      </c>
      <c r="AC217" s="48"/>
      <c r="AD217" s="48"/>
      <c r="AE217" s="52"/>
      <c r="AF217" s="48" t="s">
        <v>4854</v>
      </c>
      <c r="AG217" s="48" t="s">
        <v>4855</v>
      </c>
      <c r="AH217" s="54" t="s">
        <v>4846</v>
      </c>
      <c r="AI217" s="54" t="s">
        <v>4711</v>
      </c>
      <c r="AJ217" s="48">
        <v>300</v>
      </c>
      <c r="AK217" s="48" t="s">
        <v>105</v>
      </c>
      <c r="AL217" s="50" t="s">
        <v>4706</v>
      </c>
      <c r="AM217" s="55"/>
      <c r="AN217" s="50">
        <v>1</v>
      </c>
      <c r="AO217" s="55"/>
      <c r="AP217" s="50" t="s">
        <v>4772</v>
      </c>
    </row>
    <row r="218" spans="1:42" ht="84" customHeight="1">
      <c r="A218" s="24">
        <f t="shared" si="0"/>
        <v>217</v>
      </c>
      <c r="B218" s="48" t="s">
        <v>4857</v>
      </c>
      <c r="C218" s="48" t="s">
        <v>4858</v>
      </c>
      <c r="D218" s="48" t="s">
        <v>4859</v>
      </c>
      <c r="E218" s="50" t="s">
        <v>4860</v>
      </c>
      <c r="F218" s="49" t="s">
        <v>4861</v>
      </c>
      <c r="G218" s="50" t="s">
        <v>3180</v>
      </c>
      <c r="H218" s="48" t="s">
        <v>4858</v>
      </c>
      <c r="I218" s="48" t="s">
        <v>4858</v>
      </c>
      <c r="J218" s="48" t="s">
        <v>4862</v>
      </c>
      <c r="K218" s="50"/>
      <c r="L218" s="50"/>
      <c r="M218" s="50"/>
      <c r="N218" s="50" t="s">
        <v>102</v>
      </c>
      <c r="O218" s="48" t="s">
        <v>102</v>
      </c>
      <c r="P218" s="48" t="s">
        <v>4705</v>
      </c>
      <c r="Q218" s="48" t="s">
        <v>4720</v>
      </c>
      <c r="R218" s="48"/>
      <c r="S218" s="50">
        <v>2019</v>
      </c>
      <c r="T218" s="48" t="s">
        <v>4706</v>
      </c>
      <c r="U218" s="51"/>
      <c r="V218" s="108">
        <v>1772500</v>
      </c>
      <c r="W218" s="51"/>
      <c r="X218" s="51"/>
      <c r="Y218" s="48" t="s">
        <v>4707</v>
      </c>
      <c r="Z218" s="53"/>
      <c r="AA218" s="48" t="s">
        <v>73</v>
      </c>
      <c r="AB218" s="54" t="s">
        <v>4863</v>
      </c>
      <c r="AC218" s="48"/>
      <c r="AD218" s="48"/>
      <c r="AE218" s="52"/>
      <c r="AF218" s="48" t="s">
        <v>114</v>
      </c>
      <c r="AG218" s="48" t="s">
        <v>4864</v>
      </c>
      <c r="AH218" s="54" t="s">
        <v>4865</v>
      </c>
      <c r="AI218" s="54" t="s">
        <v>4838</v>
      </c>
      <c r="AJ218" s="48">
        <v>100</v>
      </c>
      <c r="AK218" s="48" t="s">
        <v>4866</v>
      </c>
      <c r="AL218" s="50" t="s">
        <v>4706</v>
      </c>
      <c r="AM218" s="55"/>
      <c r="AN218" s="50">
        <v>1</v>
      </c>
      <c r="AO218" s="55"/>
      <c r="AP218" s="50" t="s">
        <v>4868</v>
      </c>
    </row>
    <row r="219" spans="1:42" ht="84" customHeight="1">
      <c r="A219" s="24">
        <f t="shared" si="0"/>
        <v>218</v>
      </c>
      <c r="B219" s="48" t="s">
        <v>4869</v>
      </c>
      <c r="C219" s="48" t="s">
        <v>4870</v>
      </c>
      <c r="D219" s="48" t="s">
        <v>4871</v>
      </c>
      <c r="E219" s="50" t="s">
        <v>11401</v>
      </c>
      <c r="F219" s="49" t="s">
        <v>4873</v>
      </c>
      <c r="G219" s="50" t="s">
        <v>3180</v>
      </c>
      <c r="H219" s="48" t="s">
        <v>4870</v>
      </c>
      <c r="I219" s="48" t="s">
        <v>4870</v>
      </c>
      <c r="J219" s="48" t="s">
        <v>4874</v>
      </c>
      <c r="K219" s="50"/>
      <c r="L219" s="50"/>
      <c r="M219" s="50"/>
      <c r="N219" s="50" t="s">
        <v>102</v>
      </c>
      <c r="O219" s="48" t="s">
        <v>102</v>
      </c>
      <c r="P219" s="48" t="s">
        <v>4720</v>
      </c>
      <c r="Q219" s="48" t="s">
        <v>4705</v>
      </c>
      <c r="R219" s="48"/>
      <c r="S219" s="50">
        <v>2015</v>
      </c>
      <c r="T219" s="48" t="s">
        <v>4706</v>
      </c>
      <c r="U219" s="51">
        <v>8927000</v>
      </c>
      <c r="V219" s="107">
        <v>31980700</v>
      </c>
      <c r="W219" s="51"/>
      <c r="X219" s="51"/>
      <c r="Y219" s="48" t="s">
        <v>4707</v>
      </c>
      <c r="Z219" s="53"/>
      <c r="AA219" s="48" t="s">
        <v>73</v>
      </c>
      <c r="AB219" s="54" t="s">
        <v>4735</v>
      </c>
      <c r="AC219" s="48"/>
      <c r="AD219" s="48"/>
      <c r="AE219" s="52"/>
      <c r="AF219" s="48" t="s">
        <v>170</v>
      </c>
      <c r="AG219" s="48" t="s">
        <v>4875</v>
      </c>
      <c r="AH219" s="54" t="s">
        <v>4876</v>
      </c>
      <c r="AI219" s="54" t="s">
        <v>4711</v>
      </c>
      <c r="AJ219" s="48">
        <v>150</v>
      </c>
      <c r="AK219" s="48" t="s">
        <v>105</v>
      </c>
      <c r="AL219" s="50" t="s">
        <v>4706</v>
      </c>
      <c r="AM219" s="55"/>
      <c r="AN219" s="50">
        <v>1</v>
      </c>
      <c r="AO219" s="55"/>
      <c r="AP219" s="50" t="s">
        <v>4713</v>
      </c>
    </row>
    <row r="220" spans="1:42" ht="84" customHeight="1">
      <c r="A220" s="24">
        <f t="shared" si="0"/>
        <v>219</v>
      </c>
      <c r="B220" s="48" t="s">
        <v>4878</v>
      </c>
      <c r="C220" s="48" t="s">
        <v>4879</v>
      </c>
      <c r="D220" s="48" t="s">
        <v>1288</v>
      </c>
      <c r="E220" s="48" t="s">
        <v>1286</v>
      </c>
      <c r="F220" s="49" t="s">
        <v>4880</v>
      </c>
      <c r="G220" s="50" t="s">
        <v>3180</v>
      </c>
      <c r="H220" s="48" t="s">
        <v>4879</v>
      </c>
      <c r="I220" s="48" t="s">
        <v>4879</v>
      </c>
      <c r="J220" s="48" t="s">
        <v>1290</v>
      </c>
      <c r="K220" s="50"/>
      <c r="L220" s="50"/>
      <c r="M220" s="50"/>
      <c r="N220" s="50" t="s">
        <v>102</v>
      </c>
      <c r="O220" s="48" t="s">
        <v>102</v>
      </c>
      <c r="P220" s="48" t="s">
        <v>4705</v>
      </c>
      <c r="Q220" s="48" t="s">
        <v>4705</v>
      </c>
      <c r="R220" s="48"/>
      <c r="S220" s="50">
        <v>2020</v>
      </c>
      <c r="T220" s="48" t="s">
        <v>4706</v>
      </c>
      <c r="U220" s="51"/>
      <c r="V220" s="108"/>
      <c r="W220" s="51"/>
      <c r="X220" s="51"/>
      <c r="Y220" s="48" t="s">
        <v>4707</v>
      </c>
      <c r="Z220" s="53"/>
      <c r="AA220" s="48" t="s">
        <v>4881</v>
      </c>
      <c r="AB220" s="54" t="s">
        <v>597</v>
      </c>
      <c r="AC220" s="48"/>
      <c r="AD220" s="48"/>
      <c r="AE220" s="52"/>
      <c r="AF220" s="48" t="s">
        <v>4882</v>
      </c>
      <c r="AG220" s="48" t="s">
        <v>4883</v>
      </c>
      <c r="AH220" s="54" t="s">
        <v>4884</v>
      </c>
      <c r="AI220" s="54" t="s">
        <v>4711</v>
      </c>
      <c r="AJ220" s="48">
        <v>300</v>
      </c>
      <c r="AK220" s="48" t="s">
        <v>4885</v>
      </c>
      <c r="AL220" s="50" t="s">
        <v>4706</v>
      </c>
      <c r="AM220" s="55"/>
      <c r="AN220" s="50">
        <v>1</v>
      </c>
      <c r="AO220" s="55"/>
      <c r="AP220" s="50" t="s">
        <v>4887</v>
      </c>
    </row>
    <row r="221" spans="1:42" ht="84" customHeight="1">
      <c r="A221" s="24">
        <f t="shared" si="0"/>
        <v>220</v>
      </c>
      <c r="B221" s="48" t="s">
        <v>4888</v>
      </c>
      <c r="C221" s="48" t="s">
        <v>4889</v>
      </c>
      <c r="D221" s="48" t="s">
        <v>4890</v>
      </c>
      <c r="E221" s="50" t="s">
        <v>4891</v>
      </c>
      <c r="F221" s="49" t="s">
        <v>4892</v>
      </c>
      <c r="G221" s="50" t="s">
        <v>3180</v>
      </c>
      <c r="H221" s="48" t="s">
        <v>4889</v>
      </c>
      <c r="I221" s="48" t="s">
        <v>4889</v>
      </c>
      <c r="J221" s="48" t="s">
        <v>4893</v>
      </c>
      <c r="K221" s="50"/>
      <c r="L221" s="50"/>
      <c r="M221" s="50"/>
      <c r="N221" s="50" t="s">
        <v>102</v>
      </c>
      <c r="O221" s="48" t="s">
        <v>102</v>
      </c>
      <c r="P221" s="48" t="s">
        <v>4705</v>
      </c>
      <c r="Q221" s="48" t="s">
        <v>4705</v>
      </c>
      <c r="R221" s="48"/>
      <c r="S221" s="50">
        <v>2018</v>
      </c>
      <c r="T221" s="48" t="s">
        <v>4706</v>
      </c>
      <c r="U221" s="51"/>
      <c r="V221" s="107">
        <v>2343000</v>
      </c>
      <c r="W221" s="51"/>
      <c r="X221" s="51"/>
      <c r="Y221" s="48" t="s">
        <v>4707</v>
      </c>
      <c r="Z221" s="53"/>
      <c r="AA221" s="48" t="s">
        <v>73</v>
      </c>
      <c r="AB221" s="54" t="s">
        <v>4894</v>
      </c>
      <c r="AC221" s="48"/>
      <c r="AD221" s="48"/>
      <c r="AE221" s="52"/>
      <c r="AF221" s="48" t="s">
        <v>4758</v>
      </c>
      <c r="AG221" s="48" t="s">
        <v>4895</v>
      </c>
      <c r="AH221" s="54" t="s">
        <v>4896</v>
      </c>
      <c r="AI221" s="54" t="s">
        <v>4711</v>
      </c>
      <c r="AJ221" s="48">
        <v>750</v>
      </c>
      <c r="AK221" s="48" t="s">
        <v>11402</v>
      </c>
      <c r="AL221" s="50" t="s">
        <v>4706</v>
      </c>
      <c r="AM221" s="55"/>
      <c r="AN221" s="50">
        <v>1</v>
      </c>
      <c r="AO221" s="55"/>
      <c r="AP221" s="50" t="s">
        <v>4713</v>
      </c>
    </row>
    <row r="222" spans="1:42" ht="84" customHeight="1">
      <c r="A222" s="24">
        <f t="shared" si="0"/>
        <v>221</v>
      </c>
      <c r="B222" s="48" t="s">
        <v>4898</v>
      </c>
      <c r="C222" s="48" t="s">
        <v>4899</v>
      </c>
      <c r="D222" s="48" t="s">
        <v>4900</v>
      </c>
      <c r="E222" s="48" t="s">
        <v>4901</v>
      </c>
      <c r="F222" s="49" t="s">
        <v>4902</v>
      </c>
      <c r="G222" s="50" t="s">
        <v>3193</v>
      </c>
      <c r="H222" s="48" t="s">
        <v>4899</v>
      </c>
      <c r="I222" s="48" t="s">
        <v>4899</v>
      </c>
      <c r="J222" s="48" t="s">
        <v>4903</v>
      </c>
      <c r="K222" s="50"/>
      <c r="L222" s="50"/>
      <c r="M222" s="50"/>
      <c r="N222" s="50" t="s">
        <v>102</v>
      </c>
      <c r="O222" s="48" t="s">
        <v>102</v>
      </c>
      <c r="P222" s="48" t="s">
        <v>4705</v>
      </c>
      <c r="Q222" s="48" t="s">
        <v>4705</v>
      </c>
      <c r="R222" s="48"/>
      <c r="S222" s="50">
        <v>2020</v>
      </c>
      <c r="T222" s="48" t="s">
        <v>4706</v>
      </c>
      <c r="U222" s="51"/>
      <c r="V222" s="108"/>
      <c r="W222" s="51"/>
      <c r="X222" s="51"/>
      <c r="Y222" s="48" t="s">
        <v>4707</v>
      </c>
      <c r="Z222" s="53"/>
      <c r="AA222" s="48" t="s">
        <v>63</v>
      </c>
      <c r="AB222" s="54" t="s">
        <v>4721</v>
      </c>
      <c r="AC222" s="48"/>
      <c r="AD222" s="48"/>
      <c r="AE222" s="52"/>
      <c r="AF222" s="48" t="s">
        <v>114</v>
      </c>
      <c r="AG222" s="48" t="s">
        <v>4904</v>
      </c>
      <c r="AH222" s="54" t="s">
        <v>4905</v>
      </c>
      <c r="AI222" s="54" t="s">
        <v>4838</v>
      </c>
      <c r="AJ222" s="48">
        <v>3000</v>
      </c>
      <c r="AK222" s="48" t="s">
        <v>272</v>
      </c>
      <c r="AL222" s="50" t="s">
        <v>4706</v>
      </c>
      <c r="AM222" s="55"/>
      <c r="AN222" s="50">
        <v>1</v>
      </c>
      <c r="AO222" s="55"/>
      <c r="AP222" s="50" t="s">
        <v>4772</v>
      </c>
    </row>
    <row r="223" spans="1:42" ht="84" customHeight="1">
      <c r="A223" s="24">
        <f t="shared" si="0"/>
        <v>222</v>
      </c>
      <c r="B223" s="48" t="s">
        <v>2408</v>
      </c>
      <c r="C223" s="48" t="s">
        <v>4906</v>
      </c>
      <c r="D223" s="48" t="s">
        <v>2411</v>
      </c>
      <c r="E223" s="50" t="s">
        <v>4907</v>
      </c>
      <c r="F223" s="49" t="s">
        <v>2412</v>
      </c>
      <c r="G223" s="50" t="s">
        <v>3180</v>
      </c>
      <c r="H223" s="48" t="s">
        <v>4906</v>
      </c>
      <c r="I223" s="48" t="s">
        <v>4906</v>
      </c>
      <c r="J223" s="48" t="s">
        <v>4908</v>
      </c>
      <c r="K223" s="50"/>
      <c r="L223" s="50"/>
      <c r="M223" s="50"/>
      <c r="N223" s="50" t="s">
        <v>102</v>
      </c>
      <c r="O223" s="48" t="s">
        <v>102</v>
      </c>
      <c r="P223" s="48" t="s">
        <v>4705</v>
      </c>
      <c r="Q223" s="48" t="s">
        <v>4720</v>
      </c>
      <c r="R223" s="48"/>
      <c r="S223" s="50">
        <v>2018</v>
      </c>
      <c r="T223" s="48" t="s">
        <v>4706</v>
      </c>
      <c r="U223" s="51"/>
      <c r="V223" s="107">
        <v>4884000</v>
      </c>
      <c r="W223" s="51"/>
      <c r="X223" s="51"/>
      <c r="Y223" s="48" t="s">
        <v>4707</v>
      </c>
      <c r="Z223" s="53"/>
      <c r="AA223" s="48" t="s">
        <v>73</v>
      </c>
      <c r="AB223" s="54" t="s">
        <v>4909</v>
      </c>
      <c r="AC223" s="48"/>
      <c r="AD223" s="48"/>
      <c r="AE223" s="52"/>
      <c r="AF223" s="48" t="s">
        <v>114</v>
      </c>
      <c r="AG223" s="48" t="s">
        <v>4910</v>
      </c>
      <c r="AH223" s="54" t="s">
        <v>4794</v>
      </c>
      <c r="AI223" s="54" t="s">
        <v>4838</v>
      </c>
      <c r="AJ223" s="48">
        <v>3000</v>
      </c>
      <c r="AK223" s="48" t="s">
        <v>105</v>
      </c>
      <c r="AL223" s="50" t="s">
        <v>4706</v>
      </c>
      <c r="AM223" s="55"/>
      <c r="AN223" s="50">
        <v>1</v>
      </c>
      <c r="AO223" s="55"/>
      <c r="AP223" s="50" t="s">
        <v>4713</v>
      </c>
    </row>
    <row r="224" spans="1:42" ht="84" customHeight="1">
      <c r="A224" s="24">
        <f t="shared" si="0"/>
        <v>223</v>
      </c>
      <c r="B224" s="48" t="s">
        <v>4911</v>
      </c>
      <c r="C224" s="48" t="s">
        <v>4912</v>
      </c>
      <c r="D224" s="48" t="s">
        <v>4913</v>
      </c>
      <c r="E224" s="56" t="s">
        <v>4914</v>
      </c>
      <c r="F224" s="49" t="s">
        <v>4915</v>
      </c>
      <c r="G224" s="50" t="s">
        <v>3180</v>
      </c>
      <c r="H224" s="48" t="s">
        <v>4912</v>
      </c>
      <c r="I224" s="48" t="s">
        <v>4912</v>
      </c>
      <c r="J224" s="48" t="s">
        <v>4916</v>
      </c>
      <c r="K224" s="50"/>
      <c r="L224" s="50"/>
      <c r="M224" s="50"/>
      <c r="N224" s="50" t="s">
        <v>102</v>
      </c>
      <c r="O224" s="48" t="s">
        <v>102</v>
      </c>
      <c r="P224" s="48" t="s">
        <v>4705</v>
      </c>
      <c r="Q224" s="48" t="s">
        <v>4720</v>
      </c>
      <c r="R224" s="48"/>
      <c r="S224" s="50">
        <v>2018</v>
      </c>
      <c r="T224" s="48" t="s">
        <v>4706</v>
      </c>
      <c r="U224" s="51"/>
      <c r="V224" s="107">
        <v>490000</v>
      </c>
      <c r="W224" s="51"/>
      <c r="X224" s="51"/>
      <c r="Y224" s="48" t="s">
        <v>4707</v>
      </c>
      <c r="Z224" s="53"/>
      <c r="AA224" s="48" t="s">
        <v>4917</v>
      </c>
      <c r="AB224" s="54" t="s">
        <v>4721</v>
      </c>
      <c r="AC224" s="48"/>
      <c r="AD224" s="48"/>
      <c r="AE224" s="52"/>
      <c r="AF224" s="48" t="s">
        <v>35</v>
      </c>
      <c r="AG224" s="48" t="s">
        <v>4918</v>
      </c>
      <c r="AH224" s="54" t="s">
        <v>4919</v>
      </c>
      <c r="AI224" s="54" t="s">
        <v>4711</v>
      </c>
      <c r="AJ224" s="48">
        <v>200</v>
      </c>
      <c r="AK224" s="48" t="s">
        <v>105</v>
      </c>
      <c r="AL224" s="50" t="s">
        <v>4706</v>
      </c>
      <c r="AM224" s="55"/>
      <c r="AN224" s="50">
        <v>3</v>
      </c>
      <c r="AO224" s="55"/>
      <c r="AP224" s="50" t="s">
        <v>4713</v>
      </c>
    </row>
    <row r="225" spans="1:42" ht="84" customHeight="1">
      <c r="A225" s="24">
        <f t="shared" si="0"/>
        <v>224</v>
      </c>
      <c r="B225" s="48" t="s">
        <v>213</v>
      </c>
      <c r="C225" s="48" t="s">
        <v>4920</v>
      </c>
      <c r="D225" s="48" t="s">
        <v>216</v>
      </c>
      <c r="E225" s="50" t="s">
        <v>214</v>
      </c>
      <c r="F225" s="49" t="s">
        <v>4921</v>
      </c>
      <c r="G225" s="50" t="s">
        <v>3180</v>
      </c>
      <c r="H225" s="48" t="s">
        <v>4920</v>
      </c>
      <c r="I225" s="48" t="s">
        <v>4920</v>
      </c>
      <c r="J225" s="48" t="s">
        <v>4922</v>
      </c>
      <c r="K225" s="50"/>
      <c r="L225" s="50"/>
      <c r="M225" s="50"/>
      <c r="N225" s="50" t="s">
        <v>102</v>
      </c>
      <c r="O225" s="48" t="s">
        <v>102</v>
      </c>
      <c r="P225" s="48" t="s">
        <v>4705</v>
      </c>
      <c r="Q225" s="48" t="s">
        <v>4705</v>
      </c>
      <c r="R225" s="48"/>
      <c r="S225" s="50">
        <v>2017</v>
      </c>
      <c r="T225" s="48" t="s">
        <v>4706</v>
      </c>
      <c r="U225" s="51"/>
      <c r="V225" s="108"/>
      <c r="W225" s="51"/>
      <c r="X225" s="51"/>
      <c r="Y225" s="48" t="s">
        <v>4707</v>
      </c>
      <c r="Z225" s="53"/>
      <c r="AA225" s="48" t="s">
        <v>73</v>
      </c>
      <c r="AB225" s="54" t="s">
        <v>4769</v>
      </c>
      <c r="AC225" s="48"/>
      <c r="AD225" s="48"/>
      <c r="AE225" s="52"/>
      <c r="AF225" s="48" t="s">
        <v>35</v>
      </c>
      <c r="AG225" s="48" t="s">
        <v>4923</v>
      </c>
      <c r="AH225" s="54" t="s">
        <v>4710</v>
      </c>
      <c r="AI225" s="54" t="s">
        <v>4711</v>
      </c>
      <c r="AJ225" s="48">
        <v>3000</v>
      </c>
      <c r="AK225" s="48" t="s">
        <v>105</v>
      </c>
      <c r="AL225" s="50" t="s">
        <v>4706</v>
      </c>
      <c r="AM225" s="55"/>
      <c r="AN225" s="50">
        <v>1</v>
      </c>
      <c r="AO225" s="55"/>
      <c r="AP225" s="49" t="s">
        <v>4924</v>
      </c>
    </row>
    <row r="226" spans="1:42" ht="84" customHeight="1">
      <c r="A226" s="24">
        <f t="shared" si="0"/>
        <v>225</v>
      </c>
      <c r="B226" s="48" t="s">
        <v>4925</v>
      </c>
      <c r="C226" s="48" t="s">
        <v>4926</v>
      </c>
      <c r="D226" s="48" t="s">
        <v>4927</v>
      </c>
      <c r="E226" s="56" t="s">
        <v>4928</v>
      </c>
      <c r="F226" s="49" t="s">
        <v>4929</v>
      </c>
      <c r="G226" s="50" t="s">
        <v>3180</v>
      </c>
      <c r="H226" s="48" t="s">
        <v>4926</v>
      </c>
      <c r="I226" s="48" t="s">
        <v>4926</v>
      </c>
      <c r="J226" s="48" t="s">
        <v>4930</v>
      </c>
      <c r="K226" s="50"/>
      <c r="L226" s="50"/>
      <c r="M226" s="50"/>
      <c r="N226" s="50" t="s">
        <v>102</v>
      </c>
      <c r="O226" s="48" t="s">
        <v>102</v>
      </c>
      <c r="P226" s="48" t="s">
        <v>4705</v>
      </c>
      <c r="Q226" s="48" t="s">
        <v>4705</v>
      </c>
      <c r="R226" s="48"/>
      <c r="S226" s="50">
        <v>2019</v>
      </c>
      <c r="T226" s="48" t="s">
        <v>4706</v>
      </c>
      <c r="U226" s="51"/>
      <c r="V226" s="108"/>
      <c r="W226" s="51"/>
      <c r="X226" s="51"/>
      <c r="Y226" s="48" t="s">
        <v>4707</v>
      </c>
      <c r="Z226" s="53"/>
      <c r="AA226" s="48" t="s">
        <v>4931</v>
      </c>
      <c r="AB226" s="54" t="s">
        <v>4932</v>
      </c>
      <c r="AC226" s="48"/>
      <c r="AD226" s="48"/>
      <c r="AE226" s="52"/>
      <c r="AF226" s="48" t="s">
        <v>4836</v>
      </c>
      <c r="AG226" s="48" t="s">
        <v>4933</v>
      </c>
      <c r="AH226" s="54" t="s">
        <v>4934</v>
      </c>
      <c r="AI226" s="54" t="s">
        <v>4711</v>
      </c>
      <c r="AJ226" s="48">
        <v>3000</v>
      </c>
      <c r="AK226" s="48" t="s">
        <v>4935</v>
      </c>
      <c r="AL226" s="50" t="s">
        <v>4706</v>
      </c>
      <c r="AM226" s="55"/>
      <c r="AN226" s="50">
        <v>1</v>
      </c>
      <c r="AO226" s="55"/>
      <c r="AP226" s="49" t="s">
        <v>4936</v>
      </c>
    </row>
    <row r="227" spans="1:42" ht="84" customHeight="1">
      <c r="A227" s="24">
        <f t="shared" si="0"/>
        <v>226</v>
      </c>
      <c r="B227" s="48" t="s">
        <v>4937</v>
      </c>
      <c r="C227" s="48" t="s">
        <v>4938</v>
      </c>
      <c r="D227" s="48" t="s">
        <v>4939</v>
      </c>
      <c r="E227" s="56" t="s">
        <v>4940</v>
      </c>
      <c r="F227" s="49" t="s">
        <v>4941</v>
      </c>
      <c r="G227" s="50" t="s">
        <v>3193</v>
      </c>
      <c r="H227" s="48" t="s">
        <v>4938</v>
      </c>
      <c r="I227" s="48" t="s">
        <v>4938</v>
      </c>
      <c r="J227" s="48" t="s">
        <v>4942</v>
      </c>
      <c r="K227" s="50"/>
      <c r="L227" s="50"/>
      <c r="M227" s="50"/>
      <c r="N227" s="50" t="s">
        <v>102</v>
      </c>
      <c r="O227" s="48" t="s">
        <v>102</v>
      </c>
      <c r="P227" s="48" t="s">
        <v>4705</v>
      </c>
      <c r="Q227" s="48" t="s">
        <v>4720</v>
      </c>
      <c r="R227" s="48"/>
      <c r="S227" s="50">
        <v>2019</v>
      </c>
      <c r="T227" s="48" t="s">
        <v>4706</v>
      </c>
      <c r="U227" s="51"/>
      <c r="V227" s="108"/>
      <c r="W227" s="51"/>
      <c r="X227" s="51"/>
      <c r="Y227" s="48" t="s">
        <v>4707</v>
      </c>
      <c r="Z227" s="53"/>
      <c r="AA227" s="48" t="s">
        <v>73</v>
      </c>
      <c r="AB227" s="54" t="s">
        <v>4943</v>
      </c>
      <c r="AC227" s="48"/>
      <c r="AD227" s="48"/>
      <c r="AE227" s="52"/>
      <c r="AF227" s="48" t="s">
        <v>35</v>
      </c>
      <c r="AG227" s="48" t="s">
        <v>4944</v>
      </c>
      <c r="AH227" s="54" t="s">
        <v>4945</v>
      </c>
      <c r="AI227" s="54" t="s">
        <v>4711</v>
      </c>
      <c r="AJ227" s="48">
        <v>150</v>
      </c>
      <c r="AK227" s="48" t="s">
        <v>11403</v>
      </c>
      <c r="AL227" s="50" t="s">
        <v>4706</v>
      </c>
      <c r="AM227" s="55"/>
      <c r="AN227" s="50">
        <v>1</v>
      </c>
      <c r="AO227" s="55"/>
      <c r="AP227" s="50" t="s">
        <v>4946</v>
      </c>
    </row>
    <row r="228" spans="1:42" ht="84" customHeight="1">
      <c r="A228" s="24">
        <f t="shared" si="0"/>
        <v>227</v>
      </c>
      <c r="B228" s="48" t="s">
        <v>4947</v>
      </c>
      <c r="C228" s="48" t="s">
        <v>4948</v>
      </c>
      <c r="D228" s="48" t="s">
        <v>4949</v>
      </c>
      <c r="E228" s="50" t="s">
        <v>4950</v>
      </c>
      <c r="F228" s="49" t="s">
        <v>4951</v>
      </c>
      <c r="G228" s="50" t="s">
        <v>3180</v>
      </c>
      <c r="H228" s="48" t="s">
        <v>4948</v>
      </c>
      <c r="I228" s="48" t="s">
        <v>4948</v>
      </c>
      <c r="J228" s="48" t="s">
        <v>4952</v>
      </c>
      <c r="K228" s="50"/>
      <c r="L228" s="50"/>
      <c r="M228" s="50"/>
      <c r="N228" s="50" t="s">
        <v>102</v>
      </c>
      <c r="O228" s="48" t="s">
        <v>102</v>
      </c>
      <c r="P228" s="48" t="s">
        <v>4705</v>
      </c>
      <c r="Q228" s="48" t="s">
        <v>4705</v>
      </c>
      <c r="R228" s="48"/>
      <c r="S228" s="50">
        <v>2018</v>
      </c>
      <c r="T228" s="48" t="s">
        <v>4706</v>
      </c>
      <c r="U228" s="51"/>
      <c r="V228" s="108">
        <v>4133000</v>
      </c>
      <c r="W228" s="51"/>
      <c r="X228" s="51"/>
      <c r="Y228" s="48" t="s">
        <v>4707</v>
      </c>
      <c r="Z228" s="53"/>
      <c r="AA228" s="48" t="s">
        <v>73</v>
      </c>
      <c r="AB228" s="54" t="s">
        <v>4823</v>
      </c>
      <c r="AC228" s="48"/>
      <c r="AD228" s="48"/>
      <c r="AE228" s="52"/>
      <c r="AF228" s="48" t="s">
        <v>4953</v>
      </c>
      <c r="AG228" s="48" t="s">
        <v>4954</v>
      </c>
      <c r="AH228" s="54" t="s">
        <v>4955</v>
      </c>
      <c r="AI228" s="54" t="s">
        <v>4711</v>
      </c>
      <c r="AJ228" s="48">
        <v>300</v>
      </c>
      <c r="AK228" s="48" t="s">
        <v>11404</v>
      </c>
      <c r="AL228" s="50" t="s">
        <v>4706</v>
      </c>
      <c r="AM228" s="55"/>
      <c r="AN228" s="50">
        <v>1</v>
      </c>
      <c r="AO228" s="55"/>
      <c r="AP228" s="50" t="s">
        <v>4957</v>
      </c>
    </row>
    <row r="229" spans="1:42" ht="84" customHeight="1">
      <c r="A229" s="24">
        <f t="shared" si="0"/>
        <v>228</v>
      </c>
      <c r="B229" s="48" t="s">
        <v>1050</v>
      </c>
      <c r="C229" s="48" t="s">
        <v>4958</v>
      </c>
      <c r="D229" s="48" t="s">
        <v>1053</v>
      </c>
      <c r="E229" s="56" t="s">
        <v>1051</v>
      </c>
      <c r="F229" s="49" t="s">
        <v>1054</v>
      </c>
      <c r="G229" s="50" t="s">
        <v>3180</v>
      </c>
      <c r="H229" s="48" t="s">
        <v>4958</v>
      </c>
      <c r="I229" s="48" t="s">
        <v>4958</v>
      </c>
      <c r="J229" s="48" t="s">
        <v>2355</v>
      </c>
      <c r="K229" s="50"/>
      <c r="L229" s="50"/>
      <c r="M229" s="50"/>
      <c r="N229" s="50" t="s">
        <v>102</v>
      </c>
      <c r="O229" s="48" t="s">
        <v>102</v>
      </c>
      <c r="P229" s="48" t="s">
        <v>4705</v>
      </c>
      <c r="Q229" s="48" t="s">
        <v>4705</v>
      </c>
      <c r="R229" s="48"/>
      <c r="S229" s="50">
        <v>2018</v>
      </c>
      <c r="T229" s="48" t="s">
        <v>4706</v>
      </c>
      <c r="U229" s="51">
        <v>3140000</v>
      </c>
      <c r="V229" s="107">
        <v>11115000</v>
      </c>
      <c r="W229" s="51"/>
      <c r="X229" s="51"/>
      <c r="Y229" s="48" t="s">
        <v>4707</v>
      </c>
      <c r="Z229" s="53"/>
      <c r="AA229" s="48" t="s">
        <v>73</v>
      </c>
      <c r="AB229" s="54" t="s">
        <v>4959</v>
      </c>
      <c r="AC229" s="48"/>
      <c r="AD229" s="48"/>
      <c r="AE229" s="52"/>
      <c r="AF229" s="48" t="s">
        <v>4836</v>
      </c>
      <c r="AG229" s="48" t="s">
        <v>4960</v>
      </c>
      <c r="AH229" s="54" t="s">
        <v>4961</v>
      </c>
      <c r="AI229" s="54" t="s">
        <v>4711</v>
      </c>
      <c r="AJ229" s="48">
        <v>9000</v>
      </c>
      <c r="AK229" s="48" t="s">
        <v>4962</v>
      </c>
      <c r="AL229" s="50" t="s">
        <v>4706</v>
      </c>
      <c r="AM229" s="55"/>
      <c r="AN229" s="50">
        <v>1</v>
      </c>
      <c r="AO229" s="55"/>
      <c r="AP229" s="50" t="s">
        <v>4963</v>
      </c>
    </row>
    <row r="230" spans="1:42" ht="84" customHeight="1">
      <c r="A230" s="24">
        <f t="shared" si="0"/>
        <v>229</v>
      </c>
      <c r="B230" s="48" t="s">
        <v>4964</v>
      </c>
      <c r="C230" s="48" t="s">
        <v>4965</v>
      </c>
      <c r="D230" s="48" t="s">
        <v>4966</v>
      </c>
      <c r="E230" s="50" t="s">
        <v>4967</v>
      </c>
      <c r="F230" s="49" t="s">
        <v>4968</v>
      </c>
      <c r="G230" s="50" t="s">
        <v>3180</v>
      </c>
      <c r="H230" s="48" t="s">
        <v>4965</v>
      </c>
      <c r="I230" s="48" t="s">
        <v>4965</v>
      </c>
      <c r="J230" s="48" t="s">
        <v>4969</v>
      </c>
      <c r="K230" s="50"/>
      <c r="L230" s="50"/>
      <c r="M230" s="50"/>
      <c r="N230" s="50" t="s">
        <v>102</v>
      </c>
      <c r="O230" s="48" t="s">
        <v>102</v>
      </c>
      <c r="P230" s="48" t="s">
        <v>4705</v>
      </c>
      <c r="Q230" s="48" t="s">
        <v>4705</v>
      </c>
      <c r="R230" s="48"/>
      <c r="S230" s="50">
        <v>2019</v>
      </c>
      <c r="T230" s="48" t="s">
        <v>4706</v>
      </c>
      <c r="U230" s="51"/>
      <c r="V230" s="107">
        <v>861000</v>
      </c>
      <c r="W230" s="51"/>
      <c r="X230" s="51"/>
      <c r="Y230" s="48" t="s">
        <v>4707</v>
      </c>
      <c r="Z230" s="53"/>
      <c r="AA230" s="48" t="s">
        <v>73</v>
      </c>
      <c r="AB230" s="54" t="s">
        <v>4970</v>
      </c>
      <c r="AC230" s="48"/>
      <c r="AD230" s="48"/>
      <c r="AE230" s="52"/>
      <c r="AF230" s="48" t="s">
        <v>4971</v>
      </c>
      <c r="AG230" s="48" t="s">
        <v>4972</v>
      </c>
      <c r="AH230" s="54" t="s">
        <v>4973</v>
      </c>
      <c r="AI230" s="54" t="s">
        <v>4711</v>
      </c>
      <c r="AJ230" s="48">
        <v>1200</v>
      </c>
      <c r="AK230" s="48" t="s">
        <v>283</v>
      </c>
      <c r="AL230" s="50" t="s">
        <v>4706</v>
      </c>
      <c r="AM230" s="55"/>
      <c r="AN230" s="50">
        <v>1</v>
      </c>
      <c r="AO230" s="55"/>
      <c r="AP230" s="50" t="s">
        <v>4974</v>
      </c>
    </row>
    <row r="231" spans="1:42" ht="84" customHeight="1">
      <c r="A231" s="24">
        <f t="shared" si="0"/>
        <v>230</v>
      </c>
      <c r="B231" s="48" t="s">
        <v>4975</v>
      </c>
      <c r="C231" s="48" t="s">
        <v>4976</v>
      </c>
      <c r="D231" s="48" t="s">
        <v>4977</v>
      </c>
      <c r="E231" s="50" t="s">
        <v>4978</v>
      </c>
      <c r="F231" s="49" t="s">
        <v>4979</v>
      </c>
      <c r="G231" s="50" t="s">
        <v>3180</v>
      </c>
      <c r="H231" s="48" t="s">
        <v>4976</v>
      </c>
      <c r="I231" s="48" t="s">
        <v>4976</v>
      </c>
      <c r="J231" s="48" t="s">
        <v>4980</v>
      </c>
      <c r="K231" s="50"/>
      <c r="L231" s="50"/>
      <c r="M231" s="50"/>
      <c r="N231" s="50" t="s">
        <v>102</v>
      </c>
      <c r="O231" s="48" t="s">
        <v>102</v>
      </c>
      <c r="P231" s="48" t="s">
        <v>4705</v>
      </c>
      <c r="Q231" s="48" t="s">
        <v>4720</v>
      </c>
      <c r="R231" s="48"/>
      <c r="S231" s="50">
        <v>2016</v>
      </c>
      <c r="T231" s="48" t="s">
        <v>4706</v>
      </c>
      <c r="U231" s="51">
        <v>1983800</v>
      </c>
      <c r="V231" s="107">
        <v>6284000</v>
      </c>
      <c r="W231" s="51"/>
      <c r="X231" s="51"/>
      <c r="Y231" s="48" t="s">
        <v>4707</v>
      </c>
      <c r="Z231" s="53"/>
      <c r="AA231" s="48" t="s">
        <v>73</v>
      </c>
      <c r="AB231" s="54" t="s">
        <v>4746</v>
      </c>
      <c r="AC231" s="48"/>
      <c r="AD231" s="48"/>
      <c r="AE231" s="52"/>
      <c r="AF231" s="48" t="s">
        <v>114</v>
      </c>
      <c r="AG231" s="48" t="s">
        <v>4981</v>
      </c>
      <c r="AH231" s="54" t="s">
        <v>4794</v>
      </c>
      <c r="AI231" s="54" t="s">
        <v>4838</v>
      </c>
      <c r="AJ231" s="48">
        <v>1200</v>
      </c>
      <c r="AK231" s="48" t="s">
        <v>105</v>
      </c>
      <c r="AL231" s="50" t="s">
        <v>4706</v>
      </c>
      <c r="AM231" s="55"/>
      <c r="AN231" s="50">
        <v>1</v>
      </c>
      <c r="AO231" s="55"/>
      <c r="AP231" s="50" t="s">
        <v>4982</v>
      </c>
    </row>
    <row r="232" spans="1:42" ht="84" customHeight="1">
      <c r="A232" s="24">
        <f t="shared" si="0"/>
        <v>231</v>
      </c>
      <c r="B232" s="48" t="s">
        <v>4983</v>
      </c>
      <c r="C232" s="48" t="s">
        <v>4984</v>
      </c>
      <c r="D232" s="48" t="s">
        <v>4985</v>
      </c>
      <c r="E232" s="56" t="s">
        <v>4986</v>
      </c>
      <c r="F232" s="49" t="s">
        <v>4987</v>
      </c>
      <c r="G232" s="50" t="s">
        <v>3193</v>
      </c>
      <c r="H232" s="48" t="s">
        <v>4984</v>
      </c>
      <c r="I232" s="48" t="s">
        <v>4984</v>
      </c>
      <c r="J232" s="48" t="s">
        <v>4988</v>
      </c>
      <c r="K232" s="50"/>
      <c r="L232" s="50"/>
      <c r="M232" s="50"/>
      <c r="N232" s="50" t="s">
        <v>102</v>
      </c>
      <c r="O232" s="48" t="s">
        <v>102</v>
      </c>
      <c r="P232" s="48" t="s">
        <v>4705</v>
      </c>
      <c r="Q232" s="48" t="s">
        <v>4705</v>
      </c>
      <c r="R232" s="48"/>
      <c r="S232" s="50">
        <v>2019</v>
      </c>
      <c r="T232" s="48" t="s">
        <v>4706</v>
      </c>
      <c r="U232" s="51"/>
      <c r="V232" s="108"/>
      <c r="W232" s="51"/>
      <c r="X232" s="51"/>
      <c r="Y232" s="48" t="s">
        <v>4707</v>
      </c>
      <c r="Z232" s="53"/>
      <c r="AA232" s="48" t="s">
        <v>73</v>
      </c>
      <c r="AB232" s="54" t="s">
        <v>4959</v>
      </c>
      <c r="AC232" s="48"/>
      <c r="AD232" s="48"/>
      <c r="AE232" s="52"/>
      <c r="AF232" s="48" t="s">
        <v>35</v>
      </c>
      <c r="AG232" s="48" t="s">
        <v>4923</v>
      </c>
      <c r="AH232" s="54" t="s">
        <v>4846</v>
      </c>
      <c r="AI232" s="54" t="s">
        <v>4711</v>
      </c>
      <c r="AJ232" s="48">
        <v>300</v>
      </c>
      <c r="AK232" s="48" t="s">
        <v>4989</v>
      </c>
      <c r="AL232" s="50" t="s">
        <v>4706</v>
      </c>
      <c r="AM232" s="55"/>
      <c r="AN232" s="50">
        <v>1</v>
      </c>
      <c r="AO232" s="55"/>
      <c r="AP232" s="50" t="s">
        <v>4990</v>
      </c>
    </row>
    <row r="233" spans="1:42" ht="84" customHeight="1">
      <c r="A233" s="24">
        <f t="shared" si="0"/>
        <v>232</v>
      </c>
      <c r="B233" s="48" t="s">
        <v>4991</v>
      </c>
      <c r="C233" s="48" t="s">
        <v>4992</v>
      </c>
      <c r="D233" s="48" t="s">
        <v>4993</v>
      </c>
      <c r="E233" s="50" t="s">
        <v>4994</v>
      </c>
      <c r="F233" s="49" t="s">
        <v>4995</v>
      </c>
      <c r="G233" s="50" t="s">
        <v>3193</v>
      </c>
      <c r="H233" s="48" t="s">
        <v>4992</v>
      </c>
      <c r="I233" s="48" t="s">
        <v>4992</v>
      </c>
      <c r="J233" s="48" t="s">
        <v>4996</v>
      </c>
      <c r="K233" s="50"/>
      <c r="L233" s="50"/>
      <c r="M233" s="50"/>
      <c r="N233" s="50" t="s">
        <v>102</v>
      </c>
      <c r="O233" s="48" t="s">
        <v>102</v>
      </c>
      <c r="P233" s="48" t="s">
        <v>4705</v>
      </c>
      <c r="Q233" s="48" t="s">
        <v>4705</v>
      </c>
      <c r="R233" s="48"/>
      <c r="S233" s="50">
        <v>2017</v>
      </c>
      <c r="T233" s="48" t="s">
        <v>4706</v>
      </c>
      <c r="U233" s="51"/>
      <c r="V233" s="107">
        <v>90000</v>
      </c>
      <c r="W233" s="51"/>
      <c r="X233" s="51"/>
      <c r="Y233" s="48" t="s">
        <v>4707</v>
      </c>
      <c r="Z233" s="53"/>
      <c r="AA233" s="48" t="s">
        <v>73</v>
      </c>
      <c r="AB233" s="54" t="s">
        <v>4823</v>
      </c>
      <c r="AC233" s="48"/>
      <c r="AD233" s="48"/>
      <c r="AE233" s="52"/>
      <c r="AF233" s="48" t="s">
        <v>4508</v>
      </c>
      <c r="AG233" s="48" t="s">
        <v>4997</v>
      </c>
      <c r="AH233" s="54" t="s">
        <v>4998</v>
      </c>
      <c r="AI233" s="54" t="s">
        <v>4711</v>
      </c>
      <c r="AJ233" s="48">
        <v>100</v>
      </c>
      <c r="AK233" s="48" t="s">
        <v>74</v>
      </c>
      <c r="AL233" s="50" t="s">
        <v>4706</v>
      </c>
      <c r="AM233" s="55"/>
      <c r="AN233" s="50">
        <v>1</v>
      </c>
      <c r="AO233" s="55"/>
      <c r="AP233" s="50" t="s">
        <v>4772</v>
      </c>
    </row>
    <row r="234" spans="1:42" ht="84" customHeight="1">
      <c r="A234" s="24">
        <f t="shared" si="0"/>
        <v>233</v>
      </c>
      <c r="B234" s="48" t="s">
        <v>4999</v>
      </c>
      <c r="C234" s="48" t="s">
        <v>5000</v>
      </c>
      <c r="D234" s="48" t="s">
        <v>5001</v>
      </c>
      <c r="E234" s="50" t="s">
        <v>5002</v>
      </c>
      <c r="F234" s="49" t="s">
        <v>5003</v>
      </c>
      <c r="G234" s="50" t="s">
        <v>3193</v>
      </c>
      <c r="H234" s="48" t="s">
        <v>5000</v>
      </c>
      <c r="I234" s="48" t="s">
        <v>5000</v>
      </c>
      <c r="J234" s="48" t="s">
        <v>5004</v>
      </c>
      <c r="K234" s="50"/>
      <c r="L234" s="50"/>
      <c r="M234" s="50"/>
      <c r="N234" s="50" t="s">
        <v>102</v>
      </c>
      <c r="O234" s="48" t="s">
        <v>102</v>
      </c>
      <c r="P234" s="48" t="s">
        <v>4705</v>
      </c>
      <c r="Q234" s="48" t="s">
        <v>4720</v>
      </c>
      <c r="R234" s="48"/>
      <c r="S234" s="50">
        <v>2018</v>
      </c>
      <c r="T234" s="48" t="s">
        <v>4706</v>
      </c>
      <c r="U234" s="51"/>
      <c r="V234" s="107">
        <v>14841500</v>
      </c>
      <c r="W234" s="51"/>
      <c r="X234" s="51"/>
      <c r="Y234" s="48" t="s">
        <v>4707</v>
      </c>
      <c r="Z234" s="53"/>
      <c r="AA234" s="48" t="s">
        <v>73</v>
      </c>
      <c r="AB234" s="54" t="s">
        <v>4959</v>
      </c>
      <c r="AC234" s="48"/>
      <c r="AD234" s="48"/>
      <c r="AE234" s="52"/>
      <c r="AF234" s="48" t="s">
        <v>4836</v>
      </c>
      <c r="AG234" s="48" t="s">
        <v>5005</v>
      </c>
      <c r="AH234" s="54" t="s">
        <v>4846</v>
      </c>
      <c r="AI234" s="54" t="s">
        <v>4711</v>
      </c>
      <c r="AJ234" s="48">
        <v>90</v>
      </c>
      <c r="AK234" s="48" t="s">
        <v>105</v>
      </c>
      <c r="AL234" s="50" t="s">
        <v>4706</v>
      </c>
      <c r="AM234" s="55"/>
      <c r="AN234" s="50">
        <v>1</v>
      </c>
      <c r="AO234" s="55"/>
      <c r="AP234" s="49" t="s">
        <v>5006</v>
      </c>
    </row>
    <row r="235" spans="1:42" ht="84" customHeight="1">
      <c r="A235" s="24">
        <f t="shared" si="0"/>
        <v>234</v>
      </c>
      <c r="B235" s="50" t="s">
        <v>5007</v>
      </c>
      <c r="C235" s="48" t="s">
        <v>5008</v>
      </c>
      <c r="D235" s="48" t="s">
        <v>5009</v>
      </c>
      <c r="E235" s="56" t="s">
        <v>5010</v>
      </c>
      <c r="F235" s="49" t="s">
        <v>5011</v>
      </c>
      <c r="G235" s="50" t="s">
        <v>3180</v>
      </c>
      <c r="H235" s="48" t="s">
        <v>5008</v>
      </c>
      <c r="I235" s="48" t="s">
        <v>5008</v>
      </c>
      <c r="J235" s="48" t="s">
        <v>5012</v>
      </c>
      <c r="K235" s="50"/>
      <c r="L235" s="50"/>
      <c r="M235" s="50"/>
      <c r="N235" s="50" t="s">
        <v>102</v>
      </c>
      <c r="O235" s="48" t="s">
        <v>102</v>
      </c>
      <c r="P235" s="48" t="s">
        <v>4705</v>
      </c>
      <c r="Q235" s="48" t="s">
        <v>4705</v>
      </c>
      <c r="R235" s="48"/>
      <c r="S235" s="50">
        <v>2019</v>
      </c>
      <c r="T235" s="48" t="s">
        <v>4706</v>
      </c>
      <c r="U235" s="51"/>
      <c r="V235" s="107">
        <v>188000</v>
      </c>
      <c r="W235" s="51"/>
      <c r="X235" s="51"/>
      <c r="Y235" s="48" t="s">
        <v>4707</v>
      </c>
      <c r="Z235" s="53"/>
      <c r="AA235" s="48" t="s">
        <v>73</v>
      </c>
      <c r="AB235" s="54" t="s">
        <v>270</v>
      </c>
      <c r="AC235" s="48"/>
      <c r="AD235" s="48"/>
      <c r="AE235" s="52"/>
      <c r="AF235" s="48" t="s">
        <v>4758</v>
      </c>
      <c r="AG235" s="48" t="s">
        <v>5013</v>
      </c>
      <c r="AH235" s="54" t="s">
        <v>5014</v>
      </c>
      <c r="AI235" s="54" t="s">
        <v>4711</v>
      </c>
      <c r="AJ235" s="48">
        <v>100</v>
      </c>
      <c r="AK235" s="48" t="s">
        <v>5015</v>
      </c>
      <c r="AL235" s="50" t="s">
        <v>4706</v>
      </c>
      <c r="AM235" s="55"/>
      <c r="AN235" s="50">
        <v>1</v>
      </c>
      <c r="AO235" s="55"/>
      <c r="AP235" s="49" t="s">
        <v>5016</v>
      </c>
    </row>
    <row r="236" spans="1:42" ht="84" customHeight="1">
      <c r="A236" s="24">
        <f t="shared" si="0"/>
        <v>235</v>
      </c>
      <c r="B236" s="50" t="s">
        <v>5017</v>
      </c>
      <c r="C236" s="48" t="s">
        <v>5018</v>
      </c>
      <c r="D236" s="48" t="s">
        <v>5019</v>
      </c>
      <c r="E236" s="56" t="s">
        <v>5020</v>
      </c>
      <c r="F236" s="49" t="s">
        <v>5021</v>
      </c>
      <c r="G236" s="50" t="s">
        <v>3180</v>
      </c>
      <c r="H236" s="48" t="s">
        <v>5018</v>
      </c>
      <c r="I236" s="48" t="s">
        <v>5018</v>
      </c>
      <c r="J236" s="48" t="s">
        <v>5022</v>
      </c>
      <c r="K236" s="50"/>
      <c r="L236" s="50"/>
      <c r="M236" s="50"/>
      <c r="N236" s="50" t="s">
        <v>102</v>
      </c>
      <c r="O236" s="48" t="s">
        <v>102</v>
      </c>
      <c r="P236" s="48" t="s">
        <v>4720</v>
      </c>
      <c r="Q236" s="48" t="s">
        <v>4705</v>
      </c>
      <c r="R236" s="48"/>
      <c r="S236" s="50">
        <v>2017</v>
      </c>
      <c r="T236" s="48" t="s">
        <v>4706</v>
      </c>
      <c r="U236" s="51">
        <v>5748000</v>
      </c>
      <c r="V236" s="107">
        <v>16369600</v>
      </c>
      <c r="W236" s="51"/>
      <c r="X236" s="51"/>
      <c r="Y236" s="48" t="s">
        <v>4707</v>
      </c>
      <c r="Z236" s="53"/>
      <c r="AA236" s="48" t="s">
        <v>73</v>
      </c>
      <c r="AB236" s="54" t="s">
        <v>5023</v>
      </c>
      <c r="AC236" s="48"/>
      <c r="AD236" s="48"/>
      <c r="AE236" s="52"/>
      <c r="AF236" s="48" t="s">
        <v>4758</v>
      </c>
      <c r="AG236" s="48" t="s">
        <v>5024</v>
      </c>
      <c r="AH236" s="54" t="s">
        <v>5025</v>
      </c>
      <c r="AI236" s="54" t="s">
        <v>4711</v>
      </c>
      <c r="AJ236" s="48">
        <v>250</v>
      </c>
      <c r="AK236" s="48" t="s">
        <v>74</v>
      </c>
      <c r="AL236" s="50" t="s">
        <v>4706</v>
      </c>
      <c r="AM236" s="55"/>
      <c r="AN236" s="50">
        <v>2</v>
      </c>
      <c r="AO236" s="55"/>
      <c r="AP236" s="50" t="s">
        <v>5027</v>
      </c>
    </row>
    <row r="237" spans="1:42" ht="84" customHeight="1">
      <c r="A237" s="24">
        <f t="shared" si="0"/>
        <v>236</v>
      </c>
      <c r="B237" s="50" t="s">
        <v>2573</v>
      </c>
      <c r="C237" s="48" t="s">
        <v>2575</v>
      </c>
      <c r="D237" s="48" t="s">
        <v>5028</v>
      </c>
      <c r="E237" s="56" t="s">
        <v>2574</v>
      </c>
      <c r="F237" s="49" t="s">
        <v>2577</v>
      </c>
      <c r="G237" s="50" t="s">
        <v>3180</v>
      </c>
      <c r="H237" s="48" t="s">
        <v>2575</v>
      </c>
      <c r="I237" s="48" t="s">
        <v>2575</v>
      </c>
      <c r="J237" s="48" t="s">
        <v>2578</v>
      </c>
      <c r="K237" s="50"/>
      <c r="L237" s="50"/>
      <c r="M237" s="50"/>
      <c r="N237" s="50" t="s">
        <v>102</v>
      </c>
      <c r="O237" s="48" t="s">
        <v>102</v>
      </c>
      <c r="P237" s="48" t="s">
        <v>4720</v>
      </c>
      <c r="Q237" s="48" t="s">
        <v>4705</v>
      </c>
      <c r="R237" s="48"/>
      <c r="S237" s="50">
        <v>2018</v>
      </c>
      <c r="T237" s="48" t="s">
        <v>4706</v>
      </c>
      <c r="U237" s="51">
        <v>325000</v>
      </c>
      <c r="V237" s="107">
        <v>7400000</v>
      </c>
      <c r="W237" s="51"/>
      <c r="X237" s="51"/>
      <c r="Y237" s="48" t="s">
        <v>4707</v>
      </c>
      <c r="Z237" s="53"/>
      <c r="AA237" s="48" t="s">
        <v>73</v>
      </c>
      <c r="AB237" s="54" t="s">
        <v>1427</v>
      </c>
      <c r="AC237" s="48"/>
      <c r="AD237" s="48"/>
      <c r="AE237" s="52"/>
      <c r="AF237" s="48" t="s">
        <v>170</v>
      </c>
      <c r="AG237" s="48" t="s">
        <v>5029</v>
      </c>
      <c r="AH237" s="54" t="s">
        <v>5030</v>
      </c>
      <c r="AI237" s="54" t="s">
        <v>4711</v>
      </c>
      <c r="AJ237" s="48">
        <v>60</v>
      </c>
      <c r="AK237" s="48" t="s">
        <v>5031</v>
      </c>
      <c r="AL237" s="50" t="s">
        <v>4706</v>
      </c>
      <c r="AM237" s="55"/>
      <c r="AN237" s="50">
        <v>1</v>
      </c>
      <c r="AO237" s="55"/>
      <c r="AP237" s="50" t="s">
        <v>4772</v>
      </c>
    </row>
    <row r="238" spans="1:42" ht="84" customHeight="1">
      <c r="A238" s="24">
        <f t="shared" si="0"/>
        <v>237</v>
      </c>
      <c r="B238" s="50" t="s">
        <v>5034</v>
      </c>
      <c r="C238" s="48" t="s">
        <v>5035</v>
      </c>
      <c r="D238" s="48" t="s">
        <v>5036</v>
      </c>
      <c r="E238" s="56" t="s">
        <v>5037</v>
      </c>
      <c r="F238" s="49" t="s">
        <v>5038</v>
      </c>
      <c r="G238" s="50" t="s">
        <v>3193</v>
      </c>
      <c r="H238" s="48" t="s">
        <v>5035</v>
      </c>
      <c r="I238" s="48" t="s">
        <v>5035</v>
      </c>
      <c r="J238" s="48" t="s">
        <v>5039</v>
      </c>
      <c r="K238" s="50"/>
      <c r="L238" s="50"/>
      <c r="M238" s="50"/>
      <c r="N238" s="50" t="s">
        <v>102</v>
      </c>
      <c r="O238" s="48" t="s">
        <v>102</v>
      </c>
      <c r="P238" s="48" t="s">
        <v>4720</v>
      </c>
      <c r="Q238" s="48" t="s">
        <v>4705</v>
      </c>
      <c r="R238" s="48"/>
      <c r="S238" s="50">
        <v>2016</v>
      </c>
      <c r="T238" s="48" t="s">
        <v>4706</v>
      </c>
      <c r="U238" s="51">
        <v>406000</v>
      </c>
      <c r="V238" s="107">
        <v>304000</v>
      </c>
      <c r="W238" s="51"/>
      <c r="X238" s="51"/>
      <c r="Y238" s="48" t="s">
        <v>4707</v>
      </c>
      <c r="Z238" s="53"/>
      <c r="AA238" s="48" t="s">
        <v>73</v>
      </c>
      <c r="AB238" s="54" t="s">
        <v>4823</v>
      </c>
      <c r="AC238" s="48"/>
      <c r="AD238" s="48"/>
      <c r="AE238" s="52"/>
      <c r="AF238" s="48" t="s">
        <v>4758</v>
      </c>
      <c r="AG238" s="48" t="s">
        <v>5040</v>
      </c>
      <c r="AH238" s="54" t="s">
        <v>5041</v>
      </c>
      <c r="AI238" s="54" t="s">
        <v>4711</v>
      </c>
      <c r="AJ238" s="48">
        <v>0</v>
      </c>
      <c r="AK238" s="48" t="s">
        <v>74</v>
      </c>
      <c r="AL238" s="50" t="s">
        <v>4706</v>
      </c>
      <c r="AM238" s="55"/>
      <c r="AN238" s="50">
        <v>1</v>
      </c>
      <c r="AO238" s="55"/>
      <c r="AP238" s="49" t="s">
        <v>5042</v>
      </c>
    </row>
    <row r="239" spans="1:42" ht="84" customHeight="1">
      <c r="A239" s="24">
        <f t="shared" si="0"/>
        <v>238</v>
      </c>
      <c r="B239" s="50" t="s">
        <v>5043</v>
      </c>
      <c r="C239" s="48" t="s">
        <v>5044</v>
      </c>
      <c r="D239" s="48" t="s">
        <v>5045</v>
      </c>
      <c r="E239" s="48" t="s">
        <v>5046</v>
      </c>
      <c r="F239" s="49" t="s">
        <v>5047</v>
      </c>
      <c r="G239" s="50" t="s">
        <v>3180</v>
      </c>
      <c r="H239" s="48" t="s">
        <v>5044</v>
      </c>
      <c r="I239" s="48" t="s">
        <v>5044</v>
      </c>
      <c r="J239" s="48" t="s">
        <v>5048</v>
      </c>
      <c r="K239" s="50"/>
      <c r="L239" s="50"/>
      <c r="M239" s="50"/>
      <c r="N239" s="50" t="s">
        <v>102</v>
      </c>
      <c r="O239" s="48" t="s">
        <v>102</v>
      </c>
      <c r="P239" s="48" t="s">
        <v>4705</v>
      </c>
      <c r="Q239" s="48" t="s">
        <v>4705</v>
      </c>
      <c r="R239" s="48"/>
      <c r="S239" s="50">
        <v>2019</v>
      </c>
      <c r="T239" s="48" t="s">
        <v>4706</v>
      </c>
      <c r="U239" s="51"/>
      <c r="V239" s="107">
        <v>1042000</v>
      </c>
      <c r="W239" s="51"/>
      <c r="X239" s="51"/>
      <c r="Y239" s="48" t="s">
        <v>4707</v>
      </c>
      <c r="Z239" s="53"/>
      <c r="AA239" s="48" t="s">
        <v>63</v>
      </c>
      <c r="AB239" s="54" t="s">
        <v>4970</v>
      </c>
      <c r="AC239" s="48"/>
      <c r="AD239" s="48"/>
      <c r="AE239" s="52"/>
      <c r="AF239" s="48" t="s">
        <v>4508</v>
      </c>
      <c r="AG239" s="48" t="s">
        <v>5049</v>
      </c>
      <c r="AH239" s="54" t="s">
        <v>5050</v>
      </c>
      <c r="AI239" s="54" t="s">
        <v>4711</v>
      </c>
      <c r="AJ239" s="48">
        <v>100</v>
      </c>
      <c r="AK239" s="48" t="s">
        <v>283</v>
      </c>
      <c r="AL239" s="50" t="s">
        <v>4706</v>
      </c>
      <c r="AM239" s="55"/>
      <c r="AN239" s="50">
        <v>1</v>
      </c>
      <c r="AO239" s="55"/>
      <c r="AP239" s="49" t="s">
        <v>5051</v>
      </c>
    </row>
    <row r="240" spans="1:42" ht="84" customHeight="1">
      <c r="A240" s="24">
        <f t="shared" si="0"/>
        <v>239</v>
      </c>
      <c r="B240" s="50" t="s">
        <v>5052</v>
      </c>
      <c r="C240" s="48" t="s">
        <v>5053</v>
      </c>
      <c r="D240" s="48" t="s">
        <v>5054</v>
      </c>
      <c r="E240" s="50" t="s">
        <v>5055</v>
      </c>
      <c r="F240" s="49" t="s">
        <v>5056</v>
      </c>
      <c r="G240" s="50" t="s">
        <v>3180</v>
      </c>
      <c r="H240" s="48" t="s">
        <v>5053</v>
      </c>
      <c r="I240" s="48" t="s">
        <v>5053</v>
      </c>
      <c r="J240" s="48" t="s">
        <v>5057</v>
      </c>
      <c r="K240" s="50"/>
      <c r="L240" s="50"/>
      <c r="M240" s="50"/>
      <c r="N240" s="50" t="s">
        <v>102</v>
      </c>
      <c r="O240" s="48" t="s">
        <v>102</v>
      </c>
      <c r="P240" s="48" t="s">
        <v>4705</v>
      </c>
      <c r="Q240" s="48" t="s">
        <v>4720</v>
      </c>
      <c r="R240" s="48"/>
      <c r="S240" s="50">
        <v>2018</v>
      </c>
      <c r="T240" s="48" t="s">
        <v>4706</v>
      </c>
      <c r="U240" s="51">
        <v>1200000</v>
      </c>
      <c r="V240" s="108">
        <v>200000</v>
      </c>
      <c r="W240" s="51"/>
      <c r="X240" s="51"/>
      <c r="Y240" s="48" t="s">
        <v>4707</v>
      </c>
      <c r="Z240" s="53"/>
      <c r="AA240" s="48" t="s">
        <v>73</v>
      </c>
      <c r="AB240" s="54" t="s">
        <v>5058</v>
      </c>
      <c r="AC240" s="48"/>
      <c r="AD240" s="48"/>
      <c r="AE240" s="52"/>
      <c r="AF240" s="48" t="s">
        <v>35</v>
      </c>
      <c r="AG240" s="48" t="s">
        <v>5059</v>
      </c>
      <c r="AH240" s="54" t="s">
        <v>5060</v>
      </c>
      <c r="AI240" s="54" t="s">
        <v>4711</v>
      </c>
      <c r="AJ240" s="48">
        <v>15000</v>
      </c>
      <c r="AK240" s="48" t="s">
        <v>74</v>
      </c>
      <c r="AL240" s="50" t="s">
        <v>4706</v>
      </c>
      <c r="AM240" s="55"/>
      <c r="AN240" s="50">
        <v>1</v>
      </c>
      <c r="AO240" s="55"/>
      <c r="AP240" s="50" t="s">
        <v>5061</v>
      </c>
    </row>
    <row r="241" spans="1:42" ht="84" customHeight="1">
      <c r="A241" s="24">
        <f t="shared" si="0"/>
        <v>240</v>
      </c>
      <c r="B241" s="50" t="s">
        <v>5062</v>
      </c>
      <c r="C241" s="48" t="s">
        <v>5063</v>
      </c>
      <c r="D241" s="48" t="s">
        <v>5064</v>
      </c>
      <c r="E241" s="56" t="s">
        <v>5065</v>
      </c>
      <c r="F241" s="49" t="s">
        <v>5066</v>
      </c>
      <c r="G241" s="50" t="s">
        <v>3180</v>
      </c>
      <c r="H241" s="48" t="s">
        <v>5063</v>
      </c>
      <c r="I241" s="48" t="s">
        <v>5063</v>
      </c>
      <c r="J241" s="48" t="s">
        <v>5067</v>
      </c>
      <c r="K241" s="50"/>
      <c r="L241" s="50"/>
      <c r="M241" s="50"/>
      <c r="N241" s="50" t="s">
        <v>102</v>
      </c>
      <c r="O241" s="48" t="s">
        <v>102</v>
      </c>
      <c r="P241" s="48" t="s">
        <v>4705</v>
      </c>
      <c r="Q241" s="48" t="s">
        <v>4720</v>
      </c>
      <c r="R241" s="48"/>
      <c r="S241" s="50">
        <v>2018</v>
      </c>
      <c r="T241" s="48" t="s">
        <v>4706</v>
      </c>
      <c r="U241" s="51"/>
      <c r="V241" s="108">
        <v>8904500</v>
      </c>
      <c r="W241" s="51"/>
      <c r="X241" s="51"/>
      <c r="Y241" s="48" t="s">
        <v>4707</v>
      </c>
      <c r="Z241" s="53"/>
      <c r="AA241" s="48" t="s">
        <v>73</v>
      </c>
      <c r="AB241" s="54" t="s">
        <v>4769</v>
      </c>
      <c r="AC241" s="48"/>
      <c r="AD241" s="48"/>
      <c r="AE241" s="52"/>
      <c r="AF241" s="48" t="s">
        <v>4836</v>
      </c>
      <c r="AG241" s="48" t="s">
        <v>5068</v>
      </c>
      <c r="AH241" s="54" t="s">
        <v>5069</v>
      </c>
      <c r="AI241" s="54" t="s">
        <v>4711</v>
      </c>
      <c r="AJ241" s="48">
        <v>200</v>
      </c>
      <c r="AK241" s="48" t="s">
        <v>105</v>
      </c>
      <c r="AL241" s="50" t="s">
        <v>4706</v>
      </c>
      <c r="AM241" s="55"/>
      <c r="AN241" s="50">
        <v>1</v>
      </c>
      <c r="AO241" s="55"/>
      <c r="AP241" s="49" t="s">
        <v>5070</v>
      </c>
    </row>
    <row r="242" spans="1:42" ht="84" customHeight="1">
      <c r="A242" s="24">
        <f t="shared" si="0"/>
        <v>241</v>
      </c>
      <c r="B242" s="50" t="s">
        <v>11527</v>
      </c>
      <c r="C242" s="48" t="s">
        <v>11528</v>
      </c>
      <c r="D242" s="48" t="s">
        <v>75</v>
      </c>
      <c r="E242" s="50" t="s">
        <v>76</v>
      </c>
      <c r="F242" s="49" t="s">
        <v>78</v>
      </c>
      <c r="G242" s="50" t="s">
        <v>3193</v>
      </c>
      <c r="H242" s="48" t="s">
        <v>11528</v>
      </c>
      <c r="I242" s="48" t="s">
        <v>11528</v>
      </c>
      <c r="J242" s="48" t="s">
        <v>79</v>
      </c>
      <c r="K242" s="50"/>
      <c r="L242" s="50"/>
      <c r="M242" s="50"/>
      <c r="N242" s="50" t="s">
        <v>102</v>
      </c>
      <c r="O242" s="48" t="s">
        <v>102</v>
      </c>
      <c r="P242" s="48" t="s">
        <v>4705</v>
      </c>
      <c r="Q242" s="48" t="s">
        <v>4705</v>
      </c>
      <c r="R242" s="48"/>
      <c r="S242" s="50">
        <v>2019</v>
      </c>
      <c r="T242" s="48" t="s">
        <v>4706</v>
      </c>
      <c r="U242" s="51"/>
      <c r="V242" s="107">
        <f>2086000+465000</f>
        <v>2551000</v>
      </c>
      <c r="W242" s="51"/>
      <c r="X242" s="51"/>
      <c r="Y242" s="48" t="s">
        <v>4707</v>
      </c>
      <c r="Z242" s="53"/>
      <c r="AA242" s="48" t="s">
        <v>73</v>
      </c>
      <c r="AB242" s="54" t="s">
        <v>4959</v>
      </c>
      <c r="AC242" s="48"/>
      <c r="AD242" s="48"/>
      <c r="AE242" s="52"/>
      <c r="AF242" s="48" t="s">
        <v>35</v>
      </c>
      <c r="AG242" s="48" t="s">
        <v>6168</v>
      </c>
      <c r="AH242" s="54" t="s">
        <v>5186</v>
      </c>
      <c r="AI242" s="54" t="s">
        <v>4711</v>
      </c>
      <c r="AJ242" s="48">
        <v>600</v>
      </c>
      <c r="AK242" s="48" t="s">
        <v>283</v>
      </c>
      <c r="AL242" s="50" t="s">
        <v>4706</v>
      </c>
      <c r="AM242" s="55"/>
      <c r="AN242" s="50">
        <v>1</v>
      </c>
      <c r="AO242" s="55"/>
      <c r="AP242" s="50" t="s">
        <v>11529</v>
      </c>
    </row>
    <row r="243" spans="1:42" ht="84" customHeight="1">
      <c r="A243" s="24">
        <f t="shared" si="0"/>
        <v>242</v>
      </c>
      <c r="B243" s="50" t="s">
        <v>5071</v>
      </c>
      <c r="C243" s="48" t="s">
        <v>5072</v>
      </c>
      <c r="D243" s="48" t="s">
        <v>5073</v>
      </c>
      <c r="E243" s="56" t="s">
        <v>5074</v>
      </c>
      <c r="F243" s="49" t="s">
        <v>5075</v>
      </c>
      <c r="G243" s="50" t="s">
        <v>3193</v>
      </c>
      <c r="H243" s="48" t="s">
        <v>5072</v>
      </c>
      <c r="I243" s="48" t="s">
        <v>5072</v>
      </c>
      <c r="J243" s="48" t="s">
        <v>5076</v>
      </c>
      <c r="K243" s="50"/>
      <c r="L243" s="50"/>
      <c r="M243" s="50"/>
      <c r="N243" s="50" t="s">
        <v>102</v>
      </c>
      <c r="O243" s="48" t="s">
        <v>102</v>
      </c>
      <c r="P243" s="48" t="s">
        <v>4705</v>
      </c>
      <c r="Q243" s="48" t="s">
        <v>4720</v>
      </c>
      <c r="R243" s="48"/>
      <c r="S243" s="50">
        <v>206</v>
      </c>
      <c r="T243" s="48" t="s">
        <v>4706</v>
      </c>
      <c r="U243" s="51"/>
      <c r="V243" s="107">
        <v>3652000</v>
      </c>
      <c r="W243" s="51"/>
      <c r="X243" s="51"/>
      <c r="Y243" s="48" t="s">
        <v>4707</v>
      </c>
      <c r="Z243" s="53"/>
      <c r="AA243" s="48" t="s">
        <v>73</v>
      </c>
      <c r="AB243" s="54" t="s">
        <v>4746</v>
      </c>
      <c r="AC243" s="48"/>
      <c r="AD243" s="48"/>
      <c r="AE243" s="52"/>
      <c r="AF243" s="48" t="s">
        <v>35</v>
      </c>
      <c r="AG243" s="48" t="s">
        <v>5077</v>
      </c>
      <c r="AH243" s="54" t="s">
        <v>4710</v>
      </c>
      <c r="AI243" s="54" t="s">
        <v>4711</v>
      </c>
      <c r="AJ243" s="48">
        <v>250</v>
      </c>
      <c r="AK243" s="48" t="s">
        <v>105</v>
      </c>
      <c r="AL243" s="50" t="s">
        <v>4706</v>
      </c>
      <c r="AM243" s="55"/>
      <c r="AN243" s="50">
        <v>1</v>
      </c>
      <c r="AO243" s="55"/>
      <c r="AP243" s="50" t="s">
        <v>4772</v>
      </c>
    </row>
    <row r="244" spans="1:42" ht="84" customHeight="1">
      <c r="A244" s="24">
        <f t="shared" si="0"/>
        <v>243</v>
      </c>
      <c r="B244" s="50" t="s">
        <v>5078</v>
      </c>
      <c r="C244" s="48" t="s">
        <v>5079</v>
      </c>
      <c r="D244" s="48" t="s">
        <v>5080</v>
      </c>
      <c r="E244" s="56" t="s">
        <v>5081</v>
      </c>
      <c r="F244" s="49" t="s">
        <v>5082</v>
      </c>
      <c r="G244" s="50" t="s">
        <v>3193</v>
      </c>
      <c r="H244" s="48" t="s">
        <v>5079</v>
      </c>
      <c r="I244" s="48" t="s">
        <v>5079</v>
      </c>
      <c r="J244" s="48" t="s">
        <v>5083</v>
      </c>
      <c r="K244" s="50"/>
      <c r="L244" s="50"/>
      <c r="M244" s="50"/>
      <c r="N244" s="50" t="s">
        <v>102</v>
      </c>
      <c r="O244" s="48" t="s">
        <v>102</v>
      </c>
      <c r="P244" s="48" t="s">
        <v>4720</v>
      </c>
      <c r="Q244" s="48" t="s">
        <v>4720</v>
      </c>
      <c r="R244" s="48"/>
      <c r="S244" s="50">
        <v>2016</v>
      </c>
      <c r="T244" s="48" t="s">
        <v>4706</v>
      </c>
      <c r="U244" s="51">
        <v>231000</v>
      </c>
      <c r="V244" s="107">
        <f>7297000+572500</f>
        <v>7869500</v>
      </c>
      <c r="W244" s="51"/>
      <c r="X244" s="51"/>
      <c r="Y244" s="48" t="s">
        <v>4707</v>
      </c>
      <c r="Z244" s="53"/>
      <c r="AA244" s="48" t="s">
        <v>73</v>
      </c>
      <c r="AB244" s="54" t="s">
        <v>5084</v>
      </c>
      <c r="AC244" s="48"/>
      <c r="AD244" s="48"/>
      <c r="AE244" s="52"/>
      <c r="AF244" s="48" t="s">
        <v>35</v>
      </c>
      <c r="AG244" s="48" t="s">
        <v>5085</v>
      </c>
      <c r="AH244" s="54" t="s">
        <v>4973</v>
      </c>
      <c r="AI244" s="54" t="s">
        <v>4795</v>
      </c>
      <c r="AJ244" s="48">
        <v>7500</v>
      </c>
      <c r="AK244" s="48" t="s">
        <v>105</v>
      </c>
      <c r="AL244" s="50" t="s">
        <v>4706</v>
      </c>
      <c r="AM244" s="55"/>
      <c r="AN244" s="50">
        <v>2</v>
      </c>
      <c r="AO244" s="55"/>
      <c r="AP244" s="49" t="s">
        <v>5086</v>
      </c>
    </row>
    <row r="245" spans="1:42" ht="84" customHeight="1">
      <c r="A245" s="24">
        <f t="shared" si="0"/>
        <v>244</v>
      </c>
      <c r="B245" s="50" t="s">
        <v>5087</v>
      </c>
      <c r="C245" s="48" t="s">
        <v>5088</v>
      </c>
      <c r="D245" s="48" t="s">
        <v>5089</v>
      </c>
      <c r="E245" s="56" t="s">
        <v>5090</v>
      </c>
      <c r="F245" s="49" t="s">
        <v>5091</v>
      </c>
      <c r="G245" s="50" t="s">
        <v>3180</v>
      </c>
      <c r="H245" s="48" t="s">
        <v>5088</v>
      </c>
      <c r="I245" s="48" t="s">
        <v>5088</v>
      </c>
      <c r="J245" s="48" t="s">
        <v>5092</v>
      </c>
      <c r="K245" s="50"/>
      <c r="L245" s="50"/>
      <c r="M245" s="50"/>
      <c r="N245" s="50" t="s">
        <v>102</v>
      </c>
      <c r="O245" s="48" t="s">
        <v>102</v>
      </c>
      <c r="P245" s="48" t="s">
        <v>4705</v>
      </c>
      <c r="Q245" s="48" t="s">
        <v>4720</v>
      </c>
      <c r="R245" s="48"/>
      <c r="S245" s="50">
        <v>2018</v>
      </c>
      <c r="T245" s="48" t="s">
        <v>4706</v>
      </c>
      <c r="U245" s="51"/>
      <c r="V245" s="108"/>
      <c r="W245" s="51"/>
      <c r="X245" s="51"/>
      <c r="Y245" s="48" t="s">
        <v>5093</v>
      </c>
      <c r="Z245" s="53"/>
      <c r="AA245" s="48" t="s">
        <v>73</v>
      </c>
      <c r="AB245" s="54" t="s">
        <v>4769</v>
      </c>
      <c r="AC245" s="48"/>
      <c r="AD245" s="48"/>
      <c r="AE245" s="52"/>
      <c r="AF245" s="48" t="s">
        <v>114</v>
      </c>
      <c r="AG245" s="48" t="s">
        <v>5094</v>
      </c>
      <c r="AH245" s="54" t="s">
        <v>5095</v>
      </c>
      <c r="AI245" s="54" t="s">
        <v>4838</v>
      </c>
      <c r="AJ245" s="48">
        <v>400</v>
      </c>
      <c r="AK245" s="48" t="s">
        <v>105</v>
      </c>
      <c r="AL245" s="50" t="s">
        <v>4706</v>
      </c>
      <c r="AM245" s="55"/>
      <c r="AN245" s="50">
        <v>1</v>
      </c>
      <c r="AO245" s="55"/>
      <c r="AP245" s="50" t="s">
        <v>5096</v>
      </c>
    </row>
    <row r="246" spans="1:42" ht="84" customHeight="1">
      <c r="A246" s="24">
        <f t="shared" si="0"/>
        <v>245</v>
      </c>
      <c r="B246" s="50" t="s">
        <v>2389</v>
      </c>
      <c r="C246" s="48" t="s">
        <v>5097</v>
      </c>
      <c r="D246" s="48" t="s">
        <v>2393</v>
      </c>
      <c r="E246" s="56" t="s">
        <v>5090</v>
      </c>
      <c r="F246" s="49" t="s">
        <v>11530</v>
      </c>
      <c r="G246" s="50" t="s">
        <v>3180</v>
      </c>
      <c r="H246" s="48" t="s">
        <v>5097</v>
      </c>
      <c r="I246" s="48" t="s">
        <v>5097</v>
      </c>
      <c r="J246" s="48" t="s">
        <v>2395</v>
      </c>
      <c r="K246" s="50"/>
      <c r="L246" s="50"/>
      <c r="M246" s="50"/>
      <c r="N246" s="50" t="s">
        <v>102</v>
      </c>
      <c r="O246" s="48" t="s">
        <v>102</v>
      </c>
      <c r="P246" s="48" t="s">
        <v>4705</v>
      </c>
      <c r="Q246" s="48" t="s">
        <v>4720</v>
      </c>
      <c r="R246" s="48"/>
      <c r="S246" s="50">
        <v>2017</v>
      </c>
      <c r="T246" s="48" t="s">
        <v>4706</v>
      </c>
      <c r="U246" s="51">
        <v>186000</v>
      </c>
      <c r="V246" s="108">
        <v>1740000</v>
      </c>
      <c r="W246" s="51"/>
      <c r="X246" s="51"/>
      <c r="Y246" s="48" t="s">
        <v>4707</v>
      </c>
      <c r="Z246" s="53"/>
      <c r="AA246" s="48" t="s">
        <v>73</v>
      </c>
      <c r="AB246" s="54" t="s">
        <v>5098</v>
      </c>
      <c r="AC246" s="48"/>
      <c r="AD246" s="48"/>
      <c r="AE246" s="52"/>
      <c r="AF246" s="48" t="s">
        <v>35</v>
      </c>
      <c r="AG246" s="48" t="s">
        <v>5099</v>
      </c>
      <c r="AH246" s="54" t="s">
        <v>5069</v>
      </c>
      <c r="AI246" s="54" t="s">
        <v>4795</v>
      </c>
      <c r="AJ246" s="48">
        <v>8000</v>
      </c>
      <c r="AK246" s="48" t="s">
        <v>5100</v>
      </c>
      <c r="AL246" s="50" t="s">
        <v>4706</v>
      </c>
      <c r="AM246" s="55"/>
      <c r="AN246" s="50">
        <v>1</v>
      </c>
      <c r="AO246" s="55"/>
      <c r="AP246" s="50" t="s">
        <v>5101</v>
      </c>
    </row>
    <row r="247" spans="1:42" ht="84" customHeight="1">
      <c r="A247" s="24">
        <f t="shared" si="0"/>
        <v>246</v>
      </c>
      <c r="B247" s="50" t="s">
        <v>5102</v>
      </c>
      <c r="C247" s="48" t="s">
        <v>5103</v>
      </c>
      <c r="D247" s="48" t="s">
        <v>5104</v>
      </c>
      <c r="E247" s="56" t="s">
        <v>5105</v>
      </c>
      <c r="F247" s="49" t="s">
        <v>5106</v>
      </c>
      <c r="G247" s="50" t="s">
        <v>3180</v>
      </c>
      <c r="H247" s="48" t="s">
        <v>5103</v>
      </c>
      <c r="I247" s="48" t="s">
        <v>5103</v>
      </c>
      <c r="J247" s="48" t="s">
        <v>5107</v>
      </c>
      <c r="K247" s="50"/>
      <c r="L247" s="50"/>
      <c r="M247" s="50"/>
      <c r="N247" s="50" t="s">
        <v>102</v>
      </c>
      <c r="O247" s="48" t="s">
        <v>102</v>
      </c>
      <c r="P247" s="48" t="s">
        <v>4720</v>
      </c>
      <c r="Q247" s="48" t="s">
        <v>4705</v>
      </c>
      <c r="R247" s="48"/>
      <c r="S247" s="50">
        <v>2019</v>
      </c>
      <c r="T247" s="48" t="s">
        <v>4706</v>
      </c>
      <c r="U247" s="51"/>
      <c r="V247" s="107">
        <v>648000</v>
      </c>
      <c r="W247" s="51"/>
      <c r="X247" s="51"/>
      <c r="Y247" s="48" t="s">
        <v>5093</v>
      </c>
      <c r="Z247" s="53"/>
      <c r="AA247" s="48" t="s">
        <v>73</v>
      </c>
      <c r="AB247" s="54" t="s">
        <v>4735</v>
      </c>
      <c r="AC247" s="48"/>
      <c r="AD247" s="48"/>
      <c r="AE247" s="52"/>
      <c r="AF247" s="48" t="s">
        <v>35</v>
      </c>
      <c r="AG247" s="48" t="s">
        <v>5108</v>
      </c>
      <c r="AH247" s="54" t="s">
        <v>4710</v>
      </c>
      <c r="AI247" s="54" t="s">
        <v>4711</v>
      </c>
      <c r="AJ247" s="48">
        <v>600</v>
      </c>
      <c r="AK247" s="48" t="s">
        <v>5109</v>
      </c>
      <c r="AL247" s="50" t="s">
        <v>4706</v>
      </c>
      <c r="AM247" s="55"/>
      <c r="AN247" s="50">
        <v>1</v>
      </c>
      <c r="AO247" s="55"/>
      <c r="AP247" s="50" t="s">
        <v>5110</v>
      </c>
    </row>
    <row r="248" spans="1:42" ht="84" customHeight="1">
      <c r="A248" s="24">
        <f t="shared" si="0"/>
        <v>247</v>
      </c>
      <c r="B248" s="50" t="s">
        <v>5111</v>
      </c>
      <c r="C248" s="48" t="s">
        <v>5112</v>
      </c>
      <c r="D248" s="48" t="s">
        <v>5113</v>
      </c>
      <c r="E248" s="56" t="s">
        <v>5114</v>
      </c>
      <c r="F248" s="49" t="s">
        <v>5115</v>
      </c>
      <c r="G248" s="50" t="s">
        <v>3193</v>
      </c>
      <c r="H248" s="48" t="s">
        <v>5112</v>
      </c>
      <c r="I248" s="48" t="s">
        <v>5112</v>
      </c>
      <c r="J248" s="48" t="s">
        <v>5116</v>
      </c>
      <c r="K248" s="50"/>
      <c r="L248" s="50"/>
      <c r="M248" s="50"/>
      <c r="N248" s="50" t="s">
        <v>102</v>
      </c>
      <c r="O248" s="48" t="s">
        <v>102</v>
      </c>
      <c r="P248" s="48" t="s">
        <v>4720</v>
      </c>
      <c r="Q248" s="48" t="s">
        <v>4720</v>
      </c>
      <c r="R248" s="48"/>
      <c r="S248" s="50">
        <v>2016</v>
      </c>
      <c r="T248" s="48" t="s">
        <v>4706</v>
      </c>
      <c r="U248" s="51">
        <v>3616500</v>
      </c>
      <c r="V248" s="107">
        <v>13539000</v>
      </c>
      <c r="W248" s="51"/>
      <c r="X248" s="51"/>
      <c r="Y248" s="48" t="s">
        <v>4707</v>
      </c>
      <c r="Z248" s="53"/>
      <c r="AA248" s="48" t="s">
        <v>73</v>
      </c>
      <c r="AB248" s="54" t="s">
        <v>5084</v>
      </c>
      <c r="AC248" s="48"/>
      <c r="AD248" s="48"/>
      <c r="AE248" s="52"/>
      <c r="AF248" s="48" t="s">
        <v>35</v>
      </c>
      <c r="AG248" s="48" t="s">
        <v>5117</v>
      </c>
      <c r="AH248" s="54" t="s">
        <v>5118</v>
      </c>
      <c r="AI248" s="54" t="s">
        <v>4711</v>
      </c>
      <c r="AJ248" s="48">
        <v>50000</v>
      </c>
      <c r="AK248" s="48" t="s">
        <v>74</v>
      </c>
      <c r="AL248" s="50" t="s">
        <v>4706</v>
      </c>
      <c r="AM248" s="55"/>
      <c r="AN248" s="50">
        <v>5</v>
      </c>
      <c r="AO248" s="55"/>
      <c r="AP248" s="49" t="s">
        <v>5119</v>
      </c>
    </row>
    <row r="249" spans="1:42" ht="84" customHeight="1">
      <c r="A249" s="24">
        <f t="shared" si="0"/>
        <v>248</v>
      </c>
      <c r="B249" s="50" t="s">
        <v>5120</v>
      </c>
      <c r="C249" s="48" t="s">
        <v>5121</v>
      </c>
      <c r="D249" s="48" t="s">
        <v>5122</v>
      </c>
      <c r="E249" s="56" t="s">
        <v>5123</v>
      </c>
      <c r="F249" s="49" t="s">
        <v>5124</v>
      </c>
      <c r="G249" s="50" t="s">
        <v>3193</v>
      </c>
      <c r="H249" s="48" t="s">
        <v>5121</v>
      </c>
      <c r="I249" s="48" t="s">
        <v>5121</v>
      </c>
      <c r="J249" s="48" t="s">
        <v>5125</v>
      </c>
      <c r="K249" s="50"/>
      <c r="L249" s="50"/>
      <c r="M249" s="50"/>
      <c r="N249" s="50" t="s">
        <v>102</v>
      </c>
      <c r="O249" s="48" t="s">
        <v>102</v>
      </c>
      <c r="P249" s="48" t="s">
        <v>4705</v>
      </c>
      <c r="Q249" s="48" t="s">
        <v>4720</v>
      </c>
      <c r="R249" s="48"/>
      <c r="S249" s="50">
        <v>2019</v>
      </c>
      <c r="T249" s="48" t="s">
        <v>4706</v>
      </c>
      <c r="U249" s="51"/>
      <c r="V249" s="107">
        <v>515000</v>
      </c>
      <c r="W249" s="51"/>
      <c r="X249" s="51"/>
      <c r="Y249" s="48" t="s">
        <v>4707</v>
      </c>
      <c r="Z249" s="53"/>
      <c r="AA249" s="48" t="s">
        <v>73</v>
      </c>
      <c r="AB249" s="54" t="s">
        <v>4970</v>
      </c>
      <c r="AC249" s="48"/>
      <c r="AD249" s="48"/>
      <c r="AE249" s="52"/>
      <c r="AF249" s="48" t="s">
        <v>35</v>
      </c>
      <c r="AG249" s="48" t="s">
        <v>5126</v>
      </c>
      <c r="AH249" s="54" t="s">
        <v>5127</v>
      </c>
      <c r="AI249" s="54" t="s">
        <v>4711</v>
      </c>
      <c r="AJ249" s="48">
        <v>1500</v>
      </c>
      <c r="AK249" s="48" t="s">
        <v>5100</v>
      </c>
      <c r="AL249" s="50" t="s">
        <v>4706</v>
      </c>
      <c r="AM249" s="55"/>
      <c r="AN249" s="50">
        <v>2</v>
      </c>
      <c r="AO249" s="55"/>
      <c r="AP249" s="50" t="s">
        <v>5129</v>
      </c>
    </row>
    <row r="250" spans="1:42" ht="84" customHeight="1">
      <c r="A250" s="24">
        <f t="shared" si="0"/>
        <v>249</v>
      </c>
      <c r="B250" s="50" t="s">
        <v>5130</v>
      </c>
      <c r="C250" s="48" t="s">
        <v>5131</v>
      </c>
      <c r="D250" s="48" t="s">
        <v>5132</v>
      </c>
      <c r="E250" s="56" t="s">
        <v>5133</v>
      </c>
      <c r="F250" s="49" t="s">
        <v>5134</v>
      </c>
      <c r="G250" s="50" t="s">
        <v>3180</v>
      </c>
      <c r="H250" s="48" t="s">
        <v>5131</v>
      </c>
      <c r="I250" s="48" t="s">
        <v>5131</v>
      </c>
      <c r="J250" s="48" t="s">
        <v>5135</v>
      </c>
      <c r="K250" s="50"/>
      <c r="L250" s="50"/>
      <c r="M250" s="50"/>
      <c r="N250" s="50" t="s">
        <v>102</v>
      </c>
      <c r="O250" s="48" t="s">
        <v>102</v>
      </c>
      <c r="P250" s="48" t="s">
        <v>4720</v>
      </c>
      <c r="Q250" s="48" t="s">
        <v>4705</v>
      </c>
      <c r="R250" s="48"/>
      <c r="S250" s="50">
        <v>2019</v>
      </c>
      <c r="T250" s="48" t="s">
        <v>4706</v>
      </c>
      <c r="U250" s="51"/>
      <c r="V250" s="108"/>
      <c r="W250" s="51"/>
      <c r="X250" s="51"/>
      <c r="Y250" s="48" t="s">
        <v>4707</v>
      </c>
      <c r="Z250" s="53"/>
      <c r="AA250" s="53" t="s">
        <v>73</v>
      </c>
      <c r="AB250" s="54" t="s">
        <v>4721</v>
      </c>
      <c r="AC250" s="53"/>
      <c r="AD250" s="53"/>
      <c r="AE250" s="52"/>
      <c r="AF250" s="48" t="s">
        <v>35</v>
      </c>
      <c r="AG250" s="48" t="s">
        <v>5136</v>
      </c>
      <c r="AH250" s="54" t="s">
        <v>5137</v>
      </c>
      <c r="AI250" s="54" t="s">
        <v>4711</v>
      </c>
      <c r="AJ250" s="48">
        <v>10</v>
      </c>
      <c r="AK250" s="48" t="s">
        <v>105</v>
      </c>
      <c r="AL250" s="50" t="s">
        <v>4706</v>
      </c>
      <c r="AM250" s="55"/>
      <c r="AN250" s="50">
        <v>1</v>
      </c>
      <c r="AO250" s="55"/>
      <c r="AP250" s="50" t="s">
        <v>4772</v>
      </c>
    </row>
    <row r="251" spans="1:42" ht="84" customHeight="1">
      <c r="A251" s="24">
        <f t="shared" si="0"/>
        <v>250</v>
      </c>
      <c r="B251" s="50" t="s">
        <v>5139</v>
      </c>
      <c r="C251" s="48" t="s">
        <v>5140</v>
      </c>
      <c r="D251" s="48" t="s">
        <v>5141</v>
      </c>
      <c r="E251" s="56" t="s">
        <v>5142</v>
      </c>
      <c r="F251" s="49" t="s">
        <v>5143</v>
      </c>
      <c r="G251" s="50" t="s">
        <v>3180</v>
      </c>
      <c r="H251" s="48" t="s">
        <v>5140</v>
      </c>
      <c r="I251" s="48" t="s">
        <v>5140</v>
      </c>
      <c r="J251" s="48" t="s">
        <v>5144</v>
      </c>
      <c r="K251" s="50"/>
      <c r="L251" s="50"/>
      <c r="M251" s="50"/>
      <c r="N251" s="50" t="s">
        <v>102</v>
      </c>
      <c r="O251" s="48" t="s">
        <v>102</v>
      </c>
      <c r="P251" s="48" t="s">
        <v>4705</v>
      </c>
      <c r="Q251" s="48" t="s">
        <v>4705</v>
      </c>
      <c r="R251" s="48"/>
      <c r="S251" s="50">
        <v>2019</v>
      </c>
      <c r="T251" s="48" t="s">
        <v>4706</v>
      </c>
      <c r="U251" s="51"/>
      <c r="V251" s="108"/>
      <c r="W251" s="51"/>
      <c r="X251" s="51"/>
      <c r="Y251" s="48" t="s">
        <v>4707</v>
      </c>
      <c r="Z251" s="53"/>
      <c r="AA251" s="53" t="s">
        <v>73</v>
      </c>
      <c r="AB251" s="54" t="s">
        <v>5023</v>
      </c>
      <c r="AC251" s="53"/>
      <c r="AD251" s="53"/>
      <c r="AE251" s="52"/>
      <c r="AF251" s="48" t="s">
        <v>35</v>
      </c>
      <c r="AG251" s="48" t="s">
        <v>4793</v>
      </c>
      <c r="AH251" s="54" t="s">
        <v>4710</v>
      </c>
      <c r="AI251" s="54" t="s">
        <v>4795</v>
      </c>
      <c r="AJ251" s="48">
        <v>100</v>
      </c>
      <c r="AK251" s="48" t="s">
        <v>105</v>
      </c>
      <c r="AL251" s="50" t="s">
        <v>4706</v>
      </c>
      <c r="AM251" s="55"/>
      <c r="AN251" s="50">
        <v>1</v>
      </c>
      <c r="AO251" s="55"/>
      <c r="AP251" s="49" t="s">
        <v>5145</v>
      </c>
    </row>
    <row r="252" spans="1:42" ht="84" customHeight="1">
      <c r="A252" s="24">
        <f t="shared" si="0"/>
        <v>251</v>
      </c>
      <c r="B252" s="50" t="s">
        <v>5146</v>
      </c>
      <c r="C252" s="48" t="s">
        <v>5147</v>
      </c>
      <c r="D252" s="48" t="s">
        <v>5148</v>
      </c>
      <c r="E252" s="50" t="s">
        <v>5149</v>
      </c>
      <c r="F252" s="49" t="s">
        <v>5150</v>
      </c>
      <c r="G252" s="50" t="s">
        <v>3193</v>
      </c>
      <c r="H252" s="48" t="s">
        <v>5147</v>
      </c>
      <c r="I252" s="48" t="s">
        <v>5147</v>
      </c>
      <c r="J252" s="48" t="s">
        <v>5151</v>
      </c>
      <c r="K252" s="50"/>
      <c r="L252" s="50"/>
      <c r="M252" s="50"/>
      <c r="N252" s="50" t="s">
        <v>5152</v>
      </c>
      <c r="O252" s="48" t="s">
        <v>102</v>
      </c>
      <c r="P252" s="48" t="s">
        <v>4720</v>
      </c>
      <c r="Q252" s="48" t="s">
        <v>4705</v>
      </c>
      <c r="R252" s="48"/>
      <c r="S252" s="50">
        <v>2016</v>
      </c>
      <c r="T252" s="48" t="s">
        <v>4706</v>
      </c>
      <c r="U252" s="51">
        <v>3804700</v>
      </c>
      <c r="V252" s="107">
        <v>4136000</v>
      </c>
      <c r="W252" s="51"/>
      <c r="X252" s="51"/>
      <c r="Y252" s="48" t="s">
        <v>4707</v>
      </c>
      <c r="Z252" s="53"/>
      <c r="AA252" s="53" t="s">
        <v>642</v>
      </c>
      <c r="AB252" s="54" t="s">
        <v>4823</v>
      </c>
      <c r="AC252" s="53"/>
      <c r="AD252" s="53"/>
      <c r="AE252" s="52"/>
      <c r="AF252" s="48" t="s">
        <v>114</v>
      </c>
      <c r="AG252" s="48" t="s">
        <v>4864</v>
      </c>
      <c r="AH252" s="54" t="s">
        <v>5153</v>
      </c>
      <c r="AI252" s="54" t="s">
        <v>4838</v>
      </c>
      <c r="AJ252" s="48">
        <v>800</v>
      </c>
      <c r="AK252" s="48" t="s">
        <v>5154</v>
      </c>
      <c r="AL252" s="50" t="s">
        <v>4706</v>
      </c>
      <c r="AM252" s="55"/>
      <c r="AN252" s="50">
        <v>2</v>
      </c>
      <c r="AO252" s="55"/>
      <c r="AP252" s="50" t="s">
        <v>4772</v>
      </c>
    </row>
    <row r="253" spans="1:42" ht="84" customHeight="1">
      <c r="A253" s="24">
        <f t="shared" si="0"/>
        <v>252</v>
      </c>
      <c r="B253" s="50" t="s">
        <v>5156</v>
      </c>
      <c r="C253" s="48" t="s">
        <v>5157</v>
      </c>
      <c r="D253" s="48" t="s">
        <v>5158</v>
      </c>
      <c r="E253" s="50" t="s">
        <v>5159</v>
      </c>
      <c r="F253" s="49" t="s">
        <v>5160</v>
      </c>
      <c r="G253" s="50" t="s">
        <v>3193</v>
      </c>
      <c r="H253" s="48" t="s">
        <v>5157</v>
      </c>
      <c r="I253" s="48" t="s">
        <v>5157</v>
      </c>
      <c r="J253" s="48" t="s">
        <v>5161</v>
      </c>
      <c r="K253" s="50"/>
      <c r="L253" s="50"/>
      <c r="M253" s="50"/>
      <c r="N253" s="50" t="s">
        <v>102</v>
      </c>
      <c r="O253" s="48" t="s">
        <v>102</v>
      </c>
      <c r="P253" s="48" t="s">
        <v>4705</v>
      </c>
      <c r="Q253" s="48" t="s">
        <v>4720</v>
      </c>
      <c r="R253" s="48"/>
      <c r="S253" s="50">
        <v>2017</v>
      </c>
      <c r="T253" s="48" t="s">
        <v>4706</v>
      </c>
      <c r="U253" s="51">
        <v>31693300</v>
      </c>
      <c r="V253" s="107">
        <v>5264000</v>
      </c>
      <c r="W253" s="51"/>
      <c r="X253" s="51"/>
      <c r="Y253" s="48" t="s">
        <v>4707</v>
      </c>
      <c r="Z253" s="53"/>
      <c r="AA253" s="53" t="s">
        <v>642</v>
      </c>
      <c r="AB253" s="54" t="s">
        <v>5162</v>
      </c>
      <c r="AC253" s="53"/>
      <c r="AD253" s="53"/>
      <c r="AE253" s="52"/>
      <c r="AF253" s="48" t="s">
        <v>35</v>
      </c>
      <c r="AG253" s="48" t="s">
        <v>5163</v>
      </c>
      <c r="AH253" s="54" t="s">
        <v>5164</v>
      </c>
      <c r="AI253" s="54" t="s">
        <v>4795</v>
      </c>
      <c r="AJ253" s="48">
        <v>225000</v>
      </c>
      <c r="AK253" s="48" t="s">
        <v>5165</v>
      </c>
      <c r="AL253" s="50" t="s">
        <v>4706</v>
      </c>
      <c r="AM253" s="55"/>
      <c r="AN253" s="50">
        <v>10</v>
      </c>
      <c r="AO253" s="55"/>
      <c r="AP253" s="50" t="s">
        <v>5167</v>
      </c>
    </row>
    <row r="254" spans="1:42" ht="84" customHeight="1">
      <c r="A254" s="24">
        <f t="shared" si="0"/>
        <v>253</v>
      </c>
      <c r="B254" s="50" t="s">
        <v>5168</v>
      </c>
      <c r="C254" s="48" t="s">
        <v>5169</v>
      </c>
      <c r="D254" s="48" t="s">
        <v>5170</v>
      </c>
      <c r="E254" s="50" t="s">
        <v>5171</v>
      </c>
      <c r="F254" s="49" t="s">
        <v>5172</v>
      </c>
      <c r="G254" s="50" t="s">
        <v>3193</v>
      </c>
      <c r="H254" s="48" t="s">
        <v>5169</v>
      </c>
      <c r="I254" s="48" t="s">
        <v>5169</v>
      </c>
      <c r="J254" s="48" t="s">
        <v>5173</v>
      </c>
      <c r="K254" s="50"/>
      <c r="L254" s="50" t="s">
        <v>5174</v>
      </c>
      <c r="M254" s="50"/>
      <c r="N254" s="50" t="s">
        <v>11405</v>
      </c>
      <c r="O254" s="48" t="s">
        <v>102</v>
      </c>
      <c r="P254" s="48" t="s">
        <v>4705</v>
      </c>
      <c r="Q254" s="48" t="s">
        <v>4720</v>
      </c>
      <c r="R254" s="48"/>
      <c r="S254" s="50">
        <v>2020</v>
      </c>
      <c r="T254" s="48" t="s">
        <v>4706</v>
      </c>
      <c r="U254" s="51"/>
      <c r="V254" s="107">
        <v>1635000</v>
      </c>
      <c r="W254" s="51"/>
      <c r="X254" s="51"/>
      <c r="Y254" s="48" t="s">
        <v>4707</v>
      </c>
      <c r="Z254" s="53"/>
      <c r="AA254" s="53" t="s">
        <v>642</v>
      </c>
      <c r="AB254" s="54" t="s">
        <v>4746</v>
      </c>
      <c r="AC254" s="53"/>
      <c r="AD254" s="53"/>
      <c r="AE254" s="52"/>
      <c r="AF254" s="48" t="s">
        <v>35</v>
      </c>
      <c r="AG254" s="48" t="s">
        <v>5176</v>
      </c>
      <c r="AH254" s="54" t="s">
        <v>4945</v>
      </c>
      <c r="AI254" s="54" t="s">
        <v>4711</v>
      </c>
      <c r="AJ254" s="48">
        <v>800</v>
      </c>
      <c r="AK254" s="48" t="s">
        <v>5177</v>
      </c>
      <c r="AL254" s="50" t="s">
        <v>4706</v>
      </c>
      <c r="AM254" s="55"/>
      <c r="AN254" s="50">
        <v>3</v>
      </c>
      <c r="AO254" s="55"/>
      <c r="AP254" s="50" t="s">
        <v>5178</v>
      </c>
    </row>
    <row r="255" spans="1:42" ht="84" customHeight="1">
      <c r="A255" s="24">
        <f t="shared" si="0"/>
        <v>254</v>
      </c>
      <c r="B255" s="50" t="s">
        <v>5179</v>
      </c>
      <c r="C255" s="48" t="s">
        <v>5180</v>
      </c>
      <c r="D255" s="48" t="s">
        <v>5181</v>
      </c>
      <c r="E255" s="56" t="s">
        <v>5182</v>
      </c>
      <c r="F255" s="49" t="s">
        <v>5183</v>
      </c>
      <c r="G255" s="50" t="s">
        <v>3180</v>
      </c>
      <c r="H255" s="48" t="s">
        <v>5180</v>
      </c>
      <c r="I255" s="48" t="s">
        <v>5180</v>
      </c>
      <c r="J255" s="50" t="s">
        <v>5184</v>
      </c>
      <c r="K255" s="50"/>
      <c r="L255" s="50"/>
      <c r="M255" s="50"/>
      <c r="N255" s="50" t="s">
        <v>102</v>
      </c>
      <c r="O255" s="48" t="s">
        <v>102</v>
      </c>
      <c r="P255" s="48" t="s">
        <v>4720</v>
      </c>
      <c r="Q255" s="48" t="s">
        <v>4705</v>
      </c>
      <c r="R255" s="48"/>
      <c r="S255" s="50">
        <v>2018</v>
      </c>
      <c r="T255" s="48" t="s">
        <v>4706</v>
      </c>
      <c r="U255" s="51">
        <v>398500</v>
      </c>
      <c r="V255" s="107">
        <v>152000</v>
      </c>
      <c r="W255" s="51"/>
      <c r="X255" s="51"/>
      <c r="Y255" s="48" t="s">
        <v>4707</v>
      </c>
      <c r="Z255" s="53"/>
      <c r="AA255" s="53" t="s">
        <v>642</v>
      </c>
      <c r="AB255" s="54" t="s">
        <v>4721</v>
      </c>
      <c r="AC255" s="53"/>
      <c r="AD255" s="53"/>
      <c r="AE255" s="51"/>
      <c r="AF255" s="48" t="s">
        <v>35</v>
      </c>
      <c r="AG255" s="48" t="s">
        <v>5185</v>
      </c>
      <c r="AH255" s="54" t="s">
        <v>5186</v>
      </c>
      <c r="AI255" s="54" t="s">
        <v>4711</v>
      </c>
      <c r="AJ255" s="48">
        <v>500</v>
      </c>
      <c r="AK255" s="48" t="s">
        <v>105</v>
      </c>
      <c r="AL255" s="50" t="s">
        <v>4706</v>
      </c>
      <c r="AM255" s="55"/>
      <c r="AN255" s="50">
        <v>1</v>
      </c>
      <c r="AO255" s="55"/>
      <c r="AP255" s="49" t="s">
        <v>5188</v>
      </c>
    </row>
    <row r="256" spans="1:42" ht="84" customHeight="1">
      <c r="A256" s="24">
        <f t="shared" si="0"/>
        <v>255</v>
      </c>
      <c r="B256" s="50" t="s">
        <v>1781</v>
      </c>
      <c r="C256" s="48" t="s">
        <v>1783</v>
      </c>
      <c r="D256" s="48" t="s">
        <v>5189</v>
      </c>
      <c r="E256" s="56" t="s">
        <v>1782</v>
      </c>
      <c r="F256" s="49" t="s">
        <v>1785</v>
      </c>
      <c r="G256" s="50" t="s">
        <v>3180</v>
      </c>
      <c r="H256" s="48" t="s">
        <v>1783</v>
      </c>
      <c r="I256" s="48" t="s">
        <v>1783</v>
      </c>
      <c r="J256" s="48" t="s">
        <v>1786</v>
      </c>
      <c r="K256" s="50"/>
      <c r="L256" s="50"/>
      <c r="M256" s="50"/>
      <c r="N256" s="50" t="s">
        <v>102</v>
      </c>
      <c r="O256" s="48" t="s">
        <v>102</v>
      </c>
      <c r="P256" s="48" t="s">
        <v>4720</v>
      </c>
      <c r="Q256" s="48" t="s">
        <v>4720</v>
      </c>
      <c r="R256" s="48"/>
      <c r="S256" s="50">
        <v>2018</v>
      </c>
      <c r="T256" s="48" t="s">
        <v>4706</v>
      </c>
      <c r="U256" s="51"/>
      <c r="V256" s="107">
        <v>10079500</v>
      </c>
      <c r="W256" s="51"/>
      <c r="X256" s="51"/>
      <c r="Y256" s="48" t="s">
        <v>4707</v>
      </c>
      <c r="Z256" s="53"/>
      <c r="AA256" s="53" t="s">
        <v>73</v>
      </c>
      <c r="AB256" s="54" t="s">
        <v>4970</v>
      </c>
      <c r="AC256" s="53"/>
      <c r="AD256" s="53"/>
      <c r="AE256" s="52"/>
      <c r="AF256" s="48" t="s">
        <v>35</v>
      </c>
      <c r="AG256" s="48" t="s">
        <v>5190</v>
      </c>
      <c r="AH256" s="54" t="s">
        <v>5191</v>
      </c>
      <c r="AI256" s="54" t="s">
        <v>4711</v>
      </c>
      <c r="AJ256" s="48">
        <v>3000</v>
      </c>
      <c r="AK256" s="48" t="s">
        <v>105</v>
      </c>
      <c r="AL256" s="50" t="s">
        <v>4706</v>
      </c>
      <c r="AM256" s="55"/>
      <c r="AN256" s="50">
        <v>1</v>
      </c>
      <c r="AO256" s="55"/>
      <c r="AP256" s="49" t="s">
        <v>5193</v>
      </c>
    </row>
    <row r="257" spans="1:42" ht="84" customHeight="1">
      <c r="A257" s="24">
        <f t="shared" si="0"/>
        <v>256</v>
      </c>
      <c r="B257" s="50" t="s">
        <v>5194</v>
      </c>
      <c r="C257" s="48" t="s">
        <v>5195</v>
      </c>
      <c r="D257" s="48" t="s">
        <v>5196</v>
      </c>
      <c r="E257" s="56" t="s">
        <v>5197</v>
      </c>
      <c r="F257" s="49" t="s">
        <v>5198</v>
      </c>
      <c r="G257" s="50" t="s">
        <v>3180</v>
      </c>
      <c r="H257" s="48" t="s">
        <v>5195</v>
      </c>
      <c r="I257" s="48" t="s">
        <v>5195</v>
      </c>
      <c r="J257" s="48" t="s">
        <v>5199</v>
      </c>
      <c r="K257" s="50"/>
      <c r="L257" s="50"/>
      <c r="M257" s="50"/>
      <c r="N257" s="50" t="s">
        <v>102</v>
      </c>
      <c r="O257" s="48" t="s">
        <v>102</v>
      </c>
      <c r="P257" s="48" t="s">
        <v>4705</v>
      </c>
      <c r="Q257" s="48" t="s">
        <v>4720</v>
      </c>
      <c r="R257" s="48"/>
      <c r="S257" s="50">
        <v>2018</v>
      </c>
      <c r="T257" s="48" t="s">
        <v>4706</v>
      </c>
      <c r="U257" s="51">
        <v>5602500</v>
      </c>
      <c r="V257" s="107">
        <v>32348000</v>
      </c>
      <c r="W257" s="51"/>
      <c r="X257" s="51"/>
      <c r="Y257" s="48" t="s">
        <v>4707</v>
      </c>
      <c r="Z257" s="53"/>
      <c r="AA257" s="53" t="s">
        <v>642</v>
      </c>
      <c r="AB257" s="54" t="s">
        <v>4746</v>
      </c>
      <c r="AC257" s="53"/>
      <c r="AD257" s="53"/>
      <c r="AE257" s="52"/>
      <c r="AF257" s="48" t="s">
        <v>35</v>
      </c>
      <c r="AG257" s="48" t="s">
        <v>5200</v>
      </c>
      <c r="AH257" s="54" t="s">
        <v>5201</v>
      </c>
      <c r="AI257" s="54" t="s">
        <v>4711</v>
      </c>
      <c r="AJ257" s="48">
        <v>500</v>
      </c>
      <c r="AK257" s="48" t="s">
        <v>105</v>
      </c>
      <c r="AL257" s="50" t="s">
        <v>4706</v>
      </c>
      <c r="AM257" s="55"/>
      <c r="AN257" s="50">
        <v>2</v>
      </c>
      <c r="AO257" s="55"/>
      <c r="AP257" s="50" t="s">
        <v>5203</v>
      </c>
    </row>
    <row r="258" spans="1:42" ht="84" customHeight="1">
      <c r="A258" s="24">
        <f t="shared" si="0"/>
        <v>257</v>
      </c>
      <c r="B258" s="50" t="s">
        <v>5204</v>
      </c>
      <c r="C258" s="48" t="s">
        <v>5205</v>
      </c>
      <c r="D258" s="48" t="s">
        <v>5206</v>
      </c>
      <c r="E258" s="56" t="s">
        <v>5207</v>
      </c>
      <c r="F258" s="50" t="s">
        <v>5208</v>
      </c>
      <c r="G258" s="50" t="s">
        <v>3180</v>
      </c>
      <c r="H258" s="48" t="s">
        <v>5205</v>
      </c>
      <c r="I258" s="48" t="s">
        <v>5205</v>
      </c>
      <c r="J258" s="48" t="s">
        <v>5209</v>
      </c>
      <c r="K258" s="50"/>
      <c r="L258" s="50"/>
      <c r="M258" s="50"/>
      <c r="N258" s="50" t="s">
        <v>102</v>
      </c>
      <c r="O258" s="48" t="s">
        <v>102</v>
      </c>
      <c r="P258" s="48" t="s">
        <v>4720</v>
      </c>
      <c r="Q258" s="48" t="s">
        <v>4720</v>
      </c>
      <c r="R258" s="48"/>
      <c r="S258" s="50">
        <v>2019</v>
      </c>
      <c r="T258" s="48" t="s">
        <v>4706</v>
      </c>
      <c r="U258" s="51">
        <v>29378400</v>
      </c>
      <c r="V258" s="107">
        <v>35121400</v>
      </c>
      <c r="W258" s="51"/>
      <c r="X258" s="51"/>
      <c r="Y258" s="48" t="s">
        <v>4707</v>
      </c>
      <c r="Z258" s="53"/>
      <c r="AA258" s="53" t="s">
        <v>642</v>
      </c>
      <c r="AB258" s="54" t="s">
        <v>5210</v>
      </c>
      <c r="AC258" s="53"/>
      <c r="AD258" s="53"/>
      <c r="AE258" s="52"/>
      <c r="AF258" s="48" t="s">
        <v>35</v>
      </c>
      <c r="AG258" s="48" t="s">
        <v>5211</v>
      </c>
      <c r="AH258" s="54" t="s">
        <v>5212</v>
      </c>
      <c r="AI258" s="54" t="s">
        <v>4838</v>
      </c>
      <c r="AJ258" s="48">
        <v>1000</v>
      </c>
      <c r="AK258" s="48" t="s">
        <v>74</v>
      </c>
      <c r="AL258" s="50" t="s">
        <v>4706</v>
      </c>
      <c r="AM258" s="55"/>
      <c r="AN258" s="50">
        <v>5</v>
      </c>
      <c r="AO258" s="55"/>
      <c r="AP258" s="50" t="s">
        <v>5213</v>
      </c>
    </row>
    <row r="259" spans="1:42" ht="84" customHeight="1">
      <c r="A259" s="24">
        <f t="shared" si="0"/>
        <v>258</v>
      </c>
      <c r="B259" s="50" t="s">
        <v>2170</v>
      </c>
      <c r="C259" s="48" t="s">
        <v>5214</v>
      </c>
      <c r="D259" s="48" t="s">
        <v>2173</v>
      </c>
      <c r="E259" s="56" t="s">
        <v>2171</v>
      </c>
      <c r="F259" s="49" t="s">
        <v>2174</v>
      </c>
      <c r="G259" s="50" t="s">
        <v>3180</v>
      </c>
      <c r="H259" s="48" t="s">
        <v>5214</v>
      </c>
      <c r="I259" s="48" t="s">
        <v>5214</v>
      </c>
      <c r="J259" s="48" t="s">
        <v>5215</v>
      </c>
      <c r="K259" s="50"/>
      <c r="L259" s="50"/>
      <c r="M259" s="50"/>
      <c r="N259" s="50" t="s">
        <v>102</v>
      </c>
      <c r="O259" s="48" t="s">
        <v>102</v>
      </c>
      <c r="P259" s="48" t="s">
        <v>4720</v>
      </c>
      <c r="Q259" s="48" t="s">
        <v>4705</v>
      </c>
      <c r="R259" s="48"/>
      <c r="S259" s="50">
        <v>2018</v>
      </c>
      <c r="T259" s="48" t="s">
        <v>4706</v>
      </c>
      <c r="U259" s="51"/>
      <c r="V259" s="107">
        <v>102978500</v>
      </c>
      <c r="W259" s="51"/>
      <c r="X259" s="51"/>
      <c r="Y259" s="48" t="s">
        <v>4707</v>
      </c>
      <c r="Z259" s="53"/>
      <c r="AA259" s="53" t="s">
        <v>642</v>
      </c>
      <c r="AB259" s="54" t="s">
        <v>4721</v>
      </c>
      <c r="AC259" s="53"/>
      <c r="AD259" s="53"/>
      <c r="AE259" s="52"/>
      <c r="AF259" s="48" t="s">
        <v>35</v>
      </c>
      <c r="AG259" s="48" t="s">
        <v>5216</v>
      </c>
      <c r="AH259" s="54" t="s">
        <v>4934</v>
      </c>
      <c r="AI259" s="54" t="s">
        <v>4711</v>
      </c>
      <c r="AJ259" s="48">
        <v>3000</v>
      </c>
      <c r="AK259" s="48" t="s">
        <v>5217</v>
      </c>
      <c r="AL259" s="50" t="s">
        <v>4706</v>
      </c>
      <c r="AM259" s="55"/>
      <c r="AN259" s="50">
        <v>2</v>
      </c>
      <c r="AO259" s="55"/>
      <c r="AP259" s="49" t="s">
        <v>5219</v>
      </c>
    </row>
    <row r="260" spans="1:42" ht="84" customHeight="1">
      <c r="A260" s="24">
        <f t="shared" si="0"/>
        <v>259</v>
      </c>
      <c r="B260" s="50" t="s">
        <v>5220</v>
      </c>
      <c r="C260" s="48" t="s">
        <v>5221</v>
      </c>
      <c r="D260" s="48" t="s">
        <v>5222</v>
      </c>
      <c r="E260" s="56" t="s">
        <v>5223</v>
      </c>
      <c r="F260" s="49" t="s">
        <v>828</v>
      </c>
      <c r="G260" s="50" t="s">
        <v>3180</v>
      </c>
      <c r="H260" s="48" t="s">
        <v>5221</v>
      </c>
      <c r="I260" s="48" t="s">
        <v>5221</v>
      </c>
      <c r="J260" s="48" t="s">
        <v>5224</v>
      </c>
      <c r="K260" s="50"/>
      <c r="L260" s="50"/>
      <c r="M260" s="50"/>
      <c r="N260" s="50" t="s">
        <v>102</v>
      </c>
      <c r="O260" s="48" t="s">
        <v>102</v>
      </c>
      <c r="P260" s="48" t="s">
        <v>4705</v>
      </c>
      <c r="Q260" s="48" t="s">
        <v>4720</v>
      </c>
      <c r="R260" s="48"/>
      <c r="S260" s="50">
        <v>2018</v>
      </c>
      <c r="T260" s="48" t="s">
        <v>4706</v>
      </c>
      <c r="U260" s="51">
        <v>772000</v>
      </c>
      <c r="V260" s="107">
        <v>10127000</v>
      </c>
      <c r="W260" s="51"/>
      <c r="X260" s="51"/>
      <c r="Y260" s="48" t="s">
        <v>4707</v>
      </c>
      <c r="Z260" s="53"/>
      <c r="AA260" s="53" t="s">
        <v>642</v>
      </c>
      <c r="AB260" s="54" t="s">
        <v>4721</v>
      </c>
      <c r="AC260" s="53"/>
      <c r="AD260" s="53"/>
      <c r="AE260" s="52"/>
      <c r="AF260" s="48" t="s">
        <v>35</v>
      </c>
      <c r="AG260" s="48" t="s">
        <v>5225</v>
      </c>
      <c r="AH260" s="54" t="s">
        <v>4945</v>
      </c>
      <c r="AI260" s="54" t="s">
        <v>4711</v>
      </c>
      <c r="AJ260" s="48">
        <v>900</v>
      </c>
      <c r="AK260" s="48" t="s">
        <v>5226</v>
      </c>
      <c r="AL260" s="50" t="s">
        <v>4706</v>
      </c>
      <c r="AM260" s="55"/>
      <c r="AN260" s="50">
        <v>1</v>
      </c>
      <c r="AO260" s="55"/>
      <c r="AP260" s="50" t="s">
        <v>5227</v>
      </c>
    </row>
    <row r="261" spans="1:42" ht="84" customHeight="1">
      <c r="A261" s="24">
        <f t="shared" si="0"/>
        <v>260</v>
      </c>
      <c r="B261" s="50" t="s">
        <v>5228</v>
      </c>
      <c r="C261" s="48" t="s">
        <v>5229</v>
      </c>
      <c r="D261" s="48" t="s">
        <v>5230</v>
      </c>
      <c r="E261" s="56" t="s">
        <v>5231</v>
      </c>
      <c r="F261" s="49" t="s">
        <v>5232</v>
      </c>
      <c r="G261" s="50" t="s">
        <v>3180</v>
      </c>
      <c r="H261" s="48" t="s">
        <v>5229</v>
      </c>
      <c r="I261" s="48" t="s">
        <v>5229</v>
      </c>
      <c r="J261" s="48" t="s">
        <v>5233</v>
      </c>
      <c r="K261" s="50"/>
      <c r="L261" s="50"/>
      <c r="M261" s="50"/>
      <c r="N261" s="50" t="s">
        <v>102</v>
      </c>
      <c r="O261" s="48" t="s">
        <v>102</v>
      </c>
      <c r="P261" s="48" t="s">
        <v>4705</v>
      </c>
      <c r="Q261" s="48" t="s">
        <v>4705</v>
      </c>
      <c r="R261" s="48"/>
      <c r="S261" s="50">
        <v>2020</v>
      </c>
      <c r="T261" s="48" t="s">
        <v>4706</v>
      </c>
      <c r="U261" s="51"/>
      <c r="V261" s="108"/>
      <c r="W261" s="51"/>
      <c r="X261" s="51"/>
      <c r="Y261" s="48" t="s">
        <v>4707</v>
      </c>
      <c r="Z261" s="53"/>
      <c r="AA261" s="53" t="s">
        <v>73</v>
      </c>
      <c r="AB261" s="54" t="s">
        <v>4721</v>
      </c>
      <c r="AC261" s="53"/>
      <c r="AD261" s="53"/>
      <c r="AE261" s="52"/>
      <c r="AF261" s="48" t="s">
        <v>4971</v>
      </c>
      <c r="AG261" s="48" t="s">
        <v>4793</v>
      </c>
      <c r="AH261" s="54" t="s">
        <v>5234</v>
      </c>
      <c r="AI261" s="54" t="s">
        <v>4711</v>
      </c>
      <c r="AJ261" s="48">
        <v>500</v>
      </c>
      <c r="AK261" s="48" t="s">
        <v>105</v>
      </c>
      <c r="AL261" s="50" t="s">
        <v>4706</v>
      </c>
      <c r="AM261" s="55"/>
      <c r="AN261" s="50">
        <v>1</v>
      </c>
      <c r="AO261" s="55"/>
      <c r="AP261" s="50" t="s">
        <v>5235</v>
      </c>
    </row>
    <row r="262" spans="1:42" ht="84" customHeight="1">
      <c r="A262" s="24">
        <f t="shared" si="0"/>
        <v>261</v>
      </c>
      <c r="B262" s="50" t="s">
        <v>5236</v>
      </c>
      <c r="C262" s="48" t="s">
        <v>5237</v>
      </c>
      <c r="D262" s="48" t="s">
        <v>5238</v>
      </c>
      <c r="E262" s="56" t="s">
        <v>5239</v>
      </c>
      <c r="F262" s="49" t="s">
        <v>5240</v>
      </c>
      <c r="G262" s="50" t="s">
        <v>3193</v>
      </c>
      <c r="H262" s="48" t="s">
        <v>5237</v>
      </c>
      <c r="I262" s="48" t="s">
        <v>5237</v>
      </c>
      <c r="J262" s="48" t="s">
        <v>5241</v>
      </c>
      <c r="K262" s="50"/>
      <c r="L262" s="50"/>
      <c r="M262" s="50"/>
      <c r="N262" s="50" t="s">
        <v>102</v>
      </c>
      <c r="O262" s="48" t="s">
        <v>102</v>
      </c>
      <c r="P262" s="48" t="s">
        <v>4705</v>
      </c>
      <c r="Q262" s="48" t="s">
        <v>4720</v>
      </c>
      <c r="R262" s="48"/>
      <c r="S262" s="50">
        <v>2015</v>
      </c>
      <c r="T262" s="48" t="s">
        <v>4706</v>
      </c>
      <c r="U262" s="51">
        <v>24478000</v>
      </c>
      <c r="V262" s="108">
        <v>13952000</v>
      </c>
      <c r="W262" s="51"/>
      <c r="X262" s="51"/>
      <c r="Y262" s="48" t="s">
        <v>4707</v>
      </c>
      <c r="Z262" s="53"/>
      <c r="AA262" s="53" t="s">
        <v>642</v>
      </c>
      <c r="AB262" s="54" t="s">
        <v>4721</v>
      </c>
      <c r="AC262" s="53"/>
      <c r="AD262" s="53"/>
      <c r="AE262" s="52"/>
      <c r="AF262" s="48" t="s">
        <v>5242</v>
      </c>
      <c r="AG262" s="48" t="s">
        <v>5243</v>
      </c>
      <c r="AH262" s="54" t="s">
        <v>5153</v>
      </c>
      <c r="AI262" s="54" t="s">
        <v>4838</v>
      </c>
      <c r="AJ262" s="48">
        <v>3000</v>
      </c>
      <c r="AK262" s="48" t="s">
        <v>105</v>
      </c>
      <c r="AL262" s="50" t="s">
        <v>4706</v>
      </c>
      <c r="AM262" s="55"/>
      <c r="AN262" s="50">
        <v>1</v>
      </c>
      <c r="AO262" s="55"/>
      <c r="AP262" s="50" t="s">
        <v>5244</v>
      </c>
    </row>
    <row r="263" spans="1:42" ht="84" customHeight="1">
      <c r="A263" s="24">
        <f t="shared" si="0"/>
        <v>262</v>
      </c>
      <c r="B263" s="50" t="s">
        <v>5245</v>
      </c>
      <c r="C263" s="48" t="s">
        <v>5246</v>
      </c>
      <c r="D263" s="48" t="s">
        <v>5247</v>
      </c>
      <c r="E263" s="56" t="s">
        <v>5248</v>
      </c>
      <c r="F263" s="49" t="s">
        <v>5249</v>
      </c>
      <c r="G263" s="50" t="s">
        <v>3180</v>
      </c>
      <c r="H263" s="48" t="s">
        <v>5246</v>
      </c>
      <c r="I263" s="48" t="s">
        <v>5246</v>
      </c>
      <c r="J263" s="48" t="s">
        <v>5250</v>
      </c>
      <c r="K263" s="50"/>
      <c r="L263" s="50"/>
      <c r="M263" s="50"/>
      <c r="N263" s="50" t="s">
        <v>102</v>
      </c>
      <c r="O263" s="48" t="s">
        <v>102</v>
      </c>
      <c r="P263" s="48" t="s">
        <v>4705</v>
      </c>
      <c r="Q263" s="48" t="s">
        <v>4705</v>
      </c>
      <c r="R263" s="48"/>
      <c r="S263" s="50">
        <v>2019</v>
      </c>
      <c r="T263" s="48" t="s">
        <v>4706</v>
      </c>
      <c r="U263" s="51"/>
      <c r="V263" s="107">
        <v>216000</v>
      </c>
      <c r="W263" s="51"/>
      <c r="X263" s="51"/>
      <c r="Y263" s="48" t="s">
        <v>4707</v>
      </c>
      <c r="Z263" s="53"/>
      <c r="AA263" s="53" t="s">
        <v>73</v>
      </c>
      <c r="AB263" s="54" t="s">
        <v>5251</v>
      </c>
      <c r="AC263" s="53"/>
      <c r="AD263" s="53"/>
      <c r="AE263" s="52"/>
      <c r="AF263" s="48" t="s">
        <v>35</v>
      </c>
      <c r="AG263" s="48" t="s">
        <v>5252</v>
      </c>
      <c r="AH263" s="54" t="s">
        <v>5253</v>
      </c>
      <c r="AI263" s="54" t="s">
        <v>4711</v>
      </c>
      <c r="AJ263" s="48">
        <v>800</v>
      </c>
      <c r="AK263" s="48" t="s">
        <v>2222</v>
      </c>
      <c r="AL263" s="50" t="s">
        <v>4706</v>
      </c>
      <c r="AM263" s="55"/>
      <c r="AN263" s="50">
        <v>1</v>
      </c>
      <c r="AO263" s="55"/>
      <c r="AP263" s="50" t="s">
        <v>5254</v>
      </c>
    </row>
    <row r="264" spans="1:42" ht="84" customHeight="1">
      <c r="A264" s="24">
        <f t="shared" si="0"/>
        <v>263</v>
      </c>
      <c r="B264" s="50" t="s">
        <v>5255</v>
      </c>
      <c r="C264" s="48" t="s">
        <v>5256</v>
      </c>
      <c r="D264" s="48" t="s">
        <v>5257</v>
      </c>
      <c r="E264" s="56" t="s">
        <v>5258</v>
      </c>
      <c r="F264" s="50">
        <v>81230192153</v>
      </c>
      <c r="G264" s="50" t="s">
        <v>3180</v>
      </c>
      <c r="H264" s="48" t="s">
        <v>5256</v>
      </c>
      <c r="I264" s="48" t="s">
        <v>5256</v>
      </c>
      <c r="J264" s="48" t="s">
        <v>5260</v>
      </c>
      <c r="K264" s="50"/>
      <c r="L264" s="50"/>
      <c r="M264" s="50"/>
      <c r="N264" s="50" t="s">
        <v>102</v>
      </c>
      <c r="O264" s="48" t="s">
        <v>102</v>
      </c>
      <c r="P264" s="48" t="s">
        <v>4720</v>
      </c>
      <c r="Q264" s="48" t="s">
        <v>4705</v>
      </c>
      <c r="R264" s="48"/>
      <c r="S264" s="50">
        <v>2019</v>
      </c>
      <c r="T264" s="48" t="s">
        <v>4706</v>
      </c>
      <c r="U264" s="51"/>
      <c r="V264" s="108"/>
      <c r="W264" s="51"/>
      <c r="X264" s="51"/>
      <c r="Y264" s="48" t="s">
        <v>4707</v>
      </c>
      <c r="Z264" s="53"/>
      <c r="AA264" s="53" t="s">
        <v>73</v>
      </c>
      <c r="AB264" s="54" t="s">
        <v>5261</v>
      </c>
      <c r="AC264" s="53"/>
      <c r="AD264" s="53"/>
      <c r="AE264" s="52"/>
      <c r="AF264" s="48" t="s">
        <v>4836</v>
      </c>
      <c r="AG264" s="48" t="s">
        <v>5262</v>
      </c>
      <c r="AH264" s="54" t="s">
        <v>5263</v>
      </c>
      <c r="AI264" s="54" t="s">
        <v>4711</v>
      </c>
      <c r="AJ264" s="48">
        <v>300</v>
      </c>
      <c r="AK264" s="48" t="s">
        <v>5264</v>
      </c>
      <c r="AL264" s="50" t="s">
        <v>4706</v>
      </c>
      <c r="AM264" s="55"/>
      <c r="AN264" s="50">
        <v>1</v>
      </c>
      <c r="AO264" s="55"/>
      <c r="AP264" s="50" t="s">
        <v>4713</v>
      </c>
    </row>
    <row r="265" spans="1:42" ht="84" customHeight="1">
      <c r="A265" s="24">
        <f t="shared" si="0"/>
        <v>264</v>
      </c>
      <c r="B265" s="50" t="s">
        <v>5265</v>
      </c>
      <c r="C265" s="48" t="s">
        <v>1351</v>
      </c>
      <c r="D265" s="48" t="s">
        <v>1352</v>
      </c>
      <c r="E265" s="56" t="s">
        <v>1350</v>
      </c>
      <c r="F265" s="49" t="s">
        <v>1353</v>
      </c>
      <c r="G265" s="50" t="s">
        <v>3180</v>
      </c>
      <c r="H265" s="48" t="s">
        <v>1351</v>
      </c>
      <c r="I265" s="48" t="s">
        <v>1351</v>
      </c>
      <c r="J265" s="48" t="s">
        <v>1354</v>
      </c>
      <c r="K265" s="50"/>
      <c r="L265" s="50"/>
      <c r="M265" s="50"/>
      <c r="N265" s="50" t="s">
        <v>102</v>
      </c>
      <c r="O265" s="48" t="s">
        <v>102</v>
      </c>
      <c r="P265" s="48" t="s">
        <v>4705</v>
      </c>
      <c r="Q265" s="48" t="s">
        <v>4705</v>
      </c>
      <c r="R265" s="48"/>
      <c r="S265" s="50">
        <v>2017</v>
      </c>
      <c r="T265" s="48" t="s">
        <v>4706</v>
      </c>
      <c r="U265" s="51">
        <v>115000</v>
      </c>
      <c r="V265" s="107">
        <v>1010000</v>
      </c>
      <c r="W265" s="51"/>
      <c r="X265" s="51"/>
      <c r="Y265" s="48" t="s">
        <v>4707</v>
      </c>
      <c r="Z265" s="53"/>
      <c r="AA265" s="53" t="s">
        <v>642</v>
      </c>
      <c r="AB265" s="54" t="s">
        <v>4823</v>
      </c>
      <c r="AC265" s="53"/>
      <c r="AD265" s="53"/>
      <c r="AE265" s="52"/>
      <c r="AF265" s="48" t="s">
        <v>170</v>
      </c>
      <c r="AG265" s="48" t="s">
        <v>5266</v>
      </c>
      <c r="AH265" s="54" t="s">
        <v>4771</v>
      </c>
      <c r="AI265" s="54" t="s">
        <v>4711</v>
      </c>
      <c r="AJ265" s="48">
        <v>20</v>
      </c>
      <c r="AK265" s="48" t="s">
        <v>74</v>
      </c>
      <c r="AL265" s="50" t="s">
        <v>4706</v>
      </c>
      <c r="AM265" s="55"/>
      <c r="AN265" s="50">
        <v>1</v>
      </c>
      <c r="AO265" s="55"/>
      <c r="AP265" s="50" t="s">
        <v>4713</v>
      </c>
    </row>
    <row r="266" spans="1:42" ht="84" customHeight="1">
      <c r="A266" s="24">
        <f t="shared" si="0"/>
        <v>265</v>
      </c>
      <c r="B266" s="50" t="s">
        <v>5267</v>
      </c>
      <c r="C266" s="48" t="s">
        <v>1225</v>
      </c>
      <c r="D266" s="48" t="s">
        <v>1226</v>
      </c>
      <c r="E266" s="56" t="s">
        <v>1224</v>
      </c>
      <c r="F266" s="49" t="s">
        <v>1227</v>
      </c>
      <c r="G266" s="50" t="s">
        <v>3180</v>
      </c>
      <c r="H266" s="48" t="s">
        <v>1225</v>
      </c>
      <c r="I266" s="48" t="s">
        <v>1225</v>
      </c>
      <c r="J266" s="48" t="s">
        <v>5268</v>
      </c>
      <c r="K266" s="50"/>
      <c r="L266" s="50"/>
      <c r="M266" s="50"/>
      <c r="N266" s="50" t="s">
        <v>102</v>
      </c>
      <c r="O266" s="48" t="s">
        <v>102</v>
      </c>
      <c r="P266" s="48" t="s">
        <v>4705</v>
      </c>
      <c r="Q266" s="48" t="s">
        <v>4720</v>
      </c>
      <c r="R266" s="48"/>
      <c r="S266" s="50">
        <v>2016</v>
      </c>
      <c r="T266" s="48" t="s">
        <v>4706</v>
      </c>
      <c r="U266" s="51">
        <v>3374000</v>
      </c>
      <c r="V266" s="108">
        <v>5269000</v>
      </c>
      <c r="W266" s="51"/>
      <c r="X266" s="51"/>
      <c r="Y266" s="48" t="s">
        <v>4707</v>
      </c>
      <c r="Z266" s="53"/>
      <c r="AA266" s="53" t="s">
        <v>642</v>
      </c>
      <c r="AB266" s="54" t="s">
        <v>4769</v>
      </c>
      <c r="AC266" s="53"/>
      <c r="AD266" s="53"/>
      <c r="AE266" s="52"/>
      <c r="AF266" s="48" t="s">
        <v>35</v>
      </c>
      <c r="AG266" s="48" t="s">
        <v>5269</v>
      </c>
      <c r="AH266" s="54" t="s">
        <v>4710</v>
      </c>
      <c r="AI266" s="54" t="s">
        <v>4711</v>
      </c>
      <c r="AJ266" s="48">
        <v>400</v>
      </c>
      <c r="AK266" s="48" t="s">
        <v>5270</v>
      </c>
      <c r="AL266" s="50" t="s">
        <v>4706</v>
      </c>
      <c r="AM266" s="55"/>
      <c r="AN266" s="50">
        <v>1</v>
      </c>
      <c r="AO266" s="55"/>
      <c r="AP266" s="50" t="s">
        <v>5271</v>
      </c>
    </row>
    <row r="267" spans="1:42" ht="84" customHeight="1">
      <c r="A267" s="24">
        <f t="shared" si="0"/>
        <v>266</v>
      </c>
      <c r="B267" s="50" t="s">
        <v>5272</v>
      </c>
      <c r="C267" s="48" t="s">
        <v>5273</v>
      </c>
      <c r="D267" s="48" t="s">
        <v>5274</v>
      </c>
      <c r="E267" s="56" t="s">
        <v>5275</v>
      </c>
      <c r="F267" s="49" t="s">
        <v>5276</v>
      </c>
      <c r="G267" s="50" t="s">
        <v>3180</v>
      </c>
      <c r="H267" s="48" t="s">
        <v>5273</v>
      </c>
      <c r="I267" s="48" t="s">
        <v>5273</v>
      </c>
      <c r="J267" s="48" t="s">
        <v>5277</v>
      </c>
      <c r="K267" s="50"/>
      <c r="L267" s="50"/>
      <c r="M267" s="50"/>
      <c r="N267" s="50" t="s">
        <v>102</v>
      </c>
      <c r="O267" s="48" t="s">
        <v>102</v>
      </c>
      <c r="P267" s="48" t="s">
        <v>4705</v>
      </c>
      <c r="Q267" s="48" t="s">
        <v>4720</v>
      </c>
      <c r="R267" s="48"/>
      <c r="S267" s="50">
        <v>2018</v>
      </c>
      <c r="T267" s="48" t="s">
        <v>4706</v>
      </c>
      <c r="U267" s="51"/>
      <c r="V267" s="107">
        <v>4840000</v>
      </c>
      <c r="W267" s="51"/>
      <c r="X267" s="51"/>
      <c r="Y267" s="48" t="s">
        <v>4707</v>
      </c>
      <c r="Z267" s="53"/>
      <c r="AA267" s="53" t="s">
        <v>642</v>
      </c>
      <c r="AB267" s="54" t="s">
        <v>4721</v>
      </c>
      <c r="AC267" s="53"/>
      <c r="AD267" s="53"/>
      <c r="AE267" s="52"/>
      <c r="AF267" s="48" t="s">
        <v>35</v>
      </c>
      <c r="AG267" s="48" t="s">
        <v>5278</v>
      </c>
      <c r="AH267" s="54" t="s">
        <v>5279</v>
      </c>
      <c r="AI267" s="54" t="s">
        <v>4711</v>
      </c>
      <c r="AJ267" s="48">
        <v>480</v>
      </c>
      <c r="AK267" s="48" t="s">
        <v>105</v>
      </c>
      <c r="AL267" s="50" t="s">
        <v>4706</v>
      </c>
      <c r="AM267" s="55"/>
      <c r="AN267" s="50">
        <v>1</v>
      </c>
      <c r="AO267" s="55"/>
      <c r="AP267" s="50" t="s">
        <v>5280</v>
      </c>
    </row>
    <row r="268" spans="1:42" ht="84" customHeight="1">
      <c r="A268" s="24">
        <f t="shared" si="0"/>
        <v>267</v>
      </c>
      <c r="B268" s="50" t="s">
        <v>5281</v>
      </c>
      <c r="C268" s="48" t="s">
        <v>5282</v>
      </c>
      <c r="D268" s="48" t="s">
        <v>5283</v>
      </c>
      <c r="E268" s="56" t="s">
        <v>5284</v>
      </c>
      <c r="F268" s="49" t="s">
        <v>5285</v>
      </c>
      <c r="G268" s="50" t="s">
        <v>3180</v>
      </c>
      <c r="H268" s="48" t="s">
        <v>5282</v>
      </c>
      <c r="I268" s="48" t="s">
        <v>5282</v>
      </c>
      <c r="J268" s="48" t="s">
        <v>5286</v>
      </c>
      <c r="K268" s="50"/>
      <c r="L268" s="50"/>
      <c r="M268" s="50"/>
      <c r="N268" s="50" t="s">
        <v>102</v>
      </c>
      <c r="O268" s="48" t="s">
        <v>102</v>
      </c>
      <c r="P268" s="48" t="s">
        <v>4705</v>
      </c>
      <c r="Q268" s="48" t="s">
        <v>4705</v>
      </c>
      <c r="R268" s="48"/>
      <c r="S268" s="50">
        <v>2015</v>
      </c>
      <c r="T268" s="48" t="s">
        <v>4706</v>
      </c>
      <c r="U268" s="51"/>
      <c r="V268" s="108"/>
      <c r="W268" s="51"/>
      <c r="X268" s="51"/>
      <c r="Y268" s="48" t="s">
        <v>4707</v>
      </c>
      <c r="Z268" s="53"/>
      <c r="AA268" s="53" t="s">
        <v>642</v>
      </c>
      <c r="AB268" s="54" t="s">
        <v>4823</v>
      </c>
      <c r="AC268" s="53"/>
      <c r="AD268" s="53"/>
      <c r="AE268" s="52"/>
      <c r="AF268" s="48" t="s">
        <v>170</v>
      </c>
      <c r="AG268" s="48" t="s">
        <v>5287</v>
      </c>
      <c r="AH268" s="54" t="s">
        <v>5288</v>
      </c>
      <c r="AI268" s="54" t="s">
        <v>4711</v>
      </c>
      <c r="AJ268" s="48">
        <v>500</v>
      </c>
      <c r="AK268" s="48" t="s">
        <v>105</v>
      </c>
      <c r="AL268" s="50" t="s">
        <v>4706</v>
      </c>
      <c r="AM268" s="50"/>
      <c r="AN268" s="50">
        <v>1</v>
      </c>
      <c r="AO268" s="55"/>
      <c r="AP268" s="50" t="s">
        <v>5289</v>
      </c>
    </row>
    <row r="269" spans="1:42" ht="84" customHeight="1">
      <c r="A269" s="24">
        <f t="shared" si="0"/>
        <v>268</v>
      </c>
      <c r="B269" s="50" t="s">
        <v>5290</v>
      </c>
      <c r="C269" s="48" t="s">
        <v>5291</v>
      </c>
      <c r="D269" s="48" t="s">
        <v>5292</v>
      </c>
      <c r="E269" s="50" t="s">
        <v>5293</v>
      </c>
      <c r="F269" s="49" t="s">
        <v>5294</v>
      </c>
      <c r="G269" s="50" t="s">
        <v>3180</v>
      </c>
      <c r="H269" s="48" t="s">
        <v>5291</v>
      </c>
      <c r="I269" s="48" t="s">
        <v>5291</v>
      </c>
      <c r="J269" s="48" t="s">
        <v>5295</v>
      </c>
      <c r="K269" s="50"/>
      <c r="L269" s="50"/>
      <c r="M269" s="50"/>
      <c r="N269" s="50" t="s">
        <v>102</v>
      </c>
      <c r="O269" s="48" t="s">
        <v>102</v>
      </c>
      <c r="P269" s="48" t="s">
        <v>4720</v>
      </c>
      <c r="Q269" s="48" t="s">
        <v>4720</v>
      </c>
      <c r="R269" s="48"/>
      <c r="S269" s="50">
        <v>2019</v>
      </c>
      <c r="T269" s="48" t="s">
        <v>4706</v>
      </c>
      <c r="U269" s="51"/>
      <c r="V269" s="107">
        <v>120000</v>
      </c>
      <c r="W269" s="51"/>
      <c r="X269" s="51"/>
      <c r="Y269" s="48" t="s">
        <v>4707</v>
      </c>
      <c r="Z269" s="53"/>
      <c r="AA269" s="53" t="s">
        <v>642</v>
      </c>
      <c r="AB269" s="54" t="s">
        <v>4813</v>
      </c>
      <c r="AC269" s="53"/>
      <c r="AD269" s="53"/>
      <c r="AE269" s="52"/>
      <c r="AF269" s="48" t="s">
        <v>35</v>
      </c>
      <c r="AG269" s="48" t="s">
        <v>5297</v>
      </c>
      <c r="AH269" s="54" t="s">
        <v>4945</v>
      </c>
      <c r="AI269" s="54" t="s">
        <v>4711</v>
      </c>
      <c r="AJ269" s="48">
        <v>100</v>
      </c>
      <c r="AK269" s="48" t="s">
        <v>5298</v>
      </c>
      <c r="AL269" s="50" t="s">
        <v>4706</v>
      </c>
      <c r="AM269" s="55"/>
      <c r="AN269" s="50">
        <v>1</v>
      </c>
      <c r="AO269" s="55"/>
      <c r="AP269" s="50" t="s">
        <v>5299</v>
      </c>
    </row>
    <row r="270" spans="1:42" ht="84" customHeight="1">
      <c r="A270" s="24">
        <f t="shared" si="0"/>
        <v>269</v>
      </c>
      <c r="B270" s="48" t="s">
        <v>675</v>
      </c>
      <c r="C270" s="48" t="s">
        <v>5300</v>
      </c>
      <c r="D270" s="48" t="s">
        <v>678</v>
      </c>
      <c r="E270" s="56" t="s">
        <v>676</v>
      </c>
      <c r="F270" s="49" t="s">
        <v>11531</v>
      </c>
      <c r="G270" s="50" t="s">
        <v>3180</v>
      </c>
      <c r="H270" s="48" t="s">
        <v>5300</v>
      </c>
      <c r="I270" s="48" t="s">
        <v>5300</v>
      </c>
      <c r="J270" s="48" t="s">
        <v>680</v>
      </c>
      <c r="K270" s="50"/>
      <c r="L270" s="50"/>
      <c r="M270" s="50"/>
      <c r="N270" s="50" t="s">
        <v>102</v>
      </c>
      <c r="O270" s="48" t="s">
        <v>102</v>
      </c>
      <c r="P270" s="48" t="s">
        <v>4720</v>
      </c>
      <c r="Q270" s="48" t="s">
        <v>4705</v>
      </c>
      <c r="R270" s="48"/>
      <c r="S270" s="50">
        <v>2018</v>
      </c>
      <c r="T270" s="48" t="s">
        <v>4706</v>
      </c>
      <c r="U270" s="51">
        <v>1212000</v>
      </c>
      <c r="V270" s="107">
        <f>21436000+75000</f>
        <v>21511000</v>
      </c>
      <c r="W270" s="51"/>
      <c r="X270" s="51"/>
      <c r="Y270" s="48" t="s">
        <v>4707</v>
      </c>
      <c r="Z270" s="53"/>
      <c r="AA270" s="53" t="s">
        <v>642</v>
      </c>
      <c r="AB270" s="54" t="s">
        <v>5301</v>
      </c>
      <c r="AC270" s="53"/>
      <c r="AD270" s="53"/>
      <c r="AE270" s="52"/>
      <c r="AF270" s="48" t="s">
        <v>4758</v>
      </c>
      <c r="AG270" s="48" t="s">
        <v>5302</v>
      </c>
      <c r="AH270" s="54" t="s">
        <v>5127</v>
      </c>
      <c r="AI270" s="54" t="s">
        <v>4711</v>
      </c>
      <c r="AJ270" s="48">
        <v>100</v>
      </c>
      <c r="AK270" s="48" t="s">
        <v>283</v>
      </c>
      <c r="AL270" s="50" t="s">
        <v>4706</v>
      </c>
      <c r="AM270" s="55"/>
      <c r="AN270" s="50">
        <v>1</v>
      </c>
      <c r="AO270" s="55"/>
      <c r="AP270" s="50" t="s">
        <v>5304</v>
      </c>
    </row>
    <row r="271" spans="1:42" ht="84" customHeight="1">
      <c r="A271" s="24">
        <f t="shared" si="0"/>
        <v>270</v>
      </c>
      <c r="B271" s="48" t="s">
        <v>5305</v>
      </c>
      <c r="C271" s="48" t="s">
        <v>5306</v>
      </c>
      <c r="D271" s="48" t="s">
        <v>5307</v>
      </c>
      <c r="E271" s="56" t="s">
        <v>5308</v>
      </c>
      <c r="F271" s="49" t="s">
        <v>5309</v>
      </c>
      <c r="G271" s="50" t="s">
        <v>3193</v>
      </c>
      <c r="H271" s="48" t="s">
        <v>5306</v>
      </c>
      <c r="I271" s="48" t="s">
        <v>5306</v>
      </c>
      <c r="J271" s="48" t="s">
        <v>5310</v>
      </c>
      <c r="K271" s="50"/>
      <c r="L271" s="50"/>
      <c r="M271" s="50"/>
      <c r="N271" s="50" t="s">
        <v>102</v>
      </c>
      <c r="O271" s="48" t="s">
        <v>102</v>
      </c>
      <c r="P271" s="48" t="s">
        <v>4720</v>
      </c>
      <c r="Q271" s="48" t="s">
        <v>4720</v>
      </c>
      <c r="R271" s="48"/>
      <c r="S271" s="50">
        <v>2015</v>
      </c>
      <c r="T271" s="48" t="s">
        <v>4706</v>
      </c>
      <c r="U271" s="51"/>
      <c r="V271" s="108"/>
      <c r="W271" s="51"/>
      <c r="X271" s="51"/>
      <c r="Y271" s="48" t="s">
        <v>4707</v>
      </c>
      <c r="Z271" s="53"/>
      <c r="AA271" s="53" t="s">
        <v>642</v>
      </c>
      <c r="AB271" s="54" t="s">
        <v>5311</v>
      </c>
      <c r="AC271" s="53"/>
      <c r="AD271" s="53"/>
      <c r="AE271" s="52"/>
      <c r="AF271" s="48" t="s">
        <v>114</v>
      </c>
      <c r="AG271" s="48" t="s">
        <v>5312</v>
      </c>
      <c r="AH271" s="54" t="s">
        <v>5313</v>
      </c>
      <c r="AI271" s="54" t="s">
        <v>5314</v>
      </c>
      <c r="AJ271" s="48">
        <v>3050</v>
      </c>
      <c r="AK271" s="48" t="s">
        <v>105</v>
      </c>
      <c r="AL271" s="50" t="s">
        <v>4706</v>
      </c>
      <c r="AM271" s="55"/>
      <c r="AN271" s="50">
        <v>1</v>
      </c>
      <c r="AO271" s="55"/>
      <c r="AP271" s="50" t="s">
        <v>5316</v>
      </c>
    </row>
    <row r="272" spans="1:42" ht="84" customHeight="1">
      <c r="A272" s="24">
        <f t="shared" si="0"/>
        <v>271</v>
      </c>
      <c r="B272" s="48" t="s">
        <v>5317</v>
      </c>
      <c r="C272" s="48" t="s">
        <v>5318</v>
      </c>
      <c r="D272" s="48" t="s">
        <v>5319</v>
      </c>
      <c r="E272" s="56" t="s">
        <v>5320</v>
      </c>
      <c r="F272" s="49" t="s">
        <v>5321</v>
      </c>
      <c r="G272" s="50" t="s">
        <v>3180</v>
      </c>
      <c r="H272" s="48" t="s">
        <v>5318</v>
      </c>
      <c r="I272" s="48" t="s">
        <v>5318</v>
      </c>
      <c r="J272" s="48" t="s">
        <v>5322</v>
      </c>
      <c r="K272" s="50"/>
      <c r="L272" s="50"/>
      <c r="M272" s="50"/>
      <c r="N272" s="50" t="s">
        <v>102</v>
      </c>
      <c r="O272" s="48" t="s">
        <v>102</v>
      </c>
      <c r="P272" s="48" t="s">
        <v>4705</v>
      </c>
      <c r="Q272" s="48" t="s">
        <v>4705</v>
      </c>
      <c r="R272" s="48"/>
      <c r="S272" s="50">
        <v>2019</v>
      </c>
      <c r="T272" s="48" t="s">
        <v>4706</v>
      </c>
      <c r="U272" s="51"/>
      <c r="V272" s="107">
        <v>3685000</v>
      </c>
      <c r="W272" s="51"/>
      <c r="X272" s="51"/>
      <c r="Y272" s="48" t="s">
        <v>4707</v>
      </c>
      <c r="Z272" s="53"/>
      <c r="AA272" s="53" t="s">
        <v>642</v>
      </c>
      <c r="AB272" s="54" t="s">
        <v>5251</v>
      </c>
      <c r="AC272" s="53"/>
      <c r="AD272" s="53"/>
      <c r="AE272" s="52"/>
      <c r="AF272" s="48" t="s">
        <v>4781</v>
      </c>
      <c r="AG272" s="48" t="s">
        <v>5323</v>
      </c>
      <c r="AH272" s="54" t="s">
        <v>5127</v>
      </c>
      <c r="AI272" s="54" t="s">
        <v>5314</v>
      </c>
      <c r="AJ272" s="48">
        <v>3706</v>
      </c>
      <c r="AK272" s="48" t="s">
        <v>3032</v>
      </c>
      <c r="AL272" s="50" t="s">
        <v>4706</v>
      </c>
      <c r="AM272" s="55"/>
      <c r="AN272" s="50">
        <v>1</v>
      </c>
      <c r="AO272" s="55"/>
      <c r="AP272" s="50" t="s">
        <v>5324</v>
      </c>
    </row>
    <row r="273" spans="1:42" ht="84" customHeight="1">
      <c r="A273" s="24">
        <f t="shared" si="0"/>
        <v>272</v>
      </c>
      <c r="B273" s="48" t="s">
        <v>5325</v>
      </c>
      <c r="C273" s="48" t="s">
        <v>5326</v>
      </c>
      <c r="D273" s="48" t="s">
        <v>5327</v>
      </c>
      <c r="E273" s="56" t="s">
        <v>5328</v>
      </c>
      <c r="F273" s="49" t="s">
        <v>5329</v>
      </c>
      <c r="G273" s="50" t="s">
        <v>3180</v>
      </c>
      <c r="H273" s="48" t="s">
        <v>5326</v>
      </c>
      <c r="I273" s="48" t="s">
        <v>5326</v>
      </c>
      <c r="J273" s="48" t="s">
        <v>5330</v>
      </c>
      <c r="K273" s="50"/>
      <c r="L273" s="50"/>
      <c r="M273" s="50"/>
      <c r="N273" s="50" t="s">
        <v>102</v>
      </c>
      <c r="O273" s="48" t="s">
        <v>102</v>
      </c>
      <c r="P273" s="48" t="s">
        <v>4705</v>
      </c>
      <c r="Q273" s="48" t="s">
        <v>4705</v>
      </c>
      <c r="R273" s="48"/>
      <c r="S273" s="50">
        <v>2018</v>
      </c>
      <c r="T273" s="48" t="s">
        <v>4706</v>
      </c>
      <c r="U273" s="51"/>
      <c r="V273" s="107">
        <v>100000</v>
      </c>
      <c r="W273" s="51"/>
      <c r="X273" s="51"/>
      <c r="Y273" s="48" t="s">
        <v>4707</v>
      </c>
      <c r="Z273" s="53"/>
      <c r="AA273" s="53" t="s">
        <v>642</v>
      </c>
      <c r="AB273" s="54" t="s">
        <v>4721</v>
      </c>
      <c r="AC273" s="53"/>
      <c r="AD273" s="53"/>
      <c r="AE273" s="52"/>
      <c r="AF273" s="48" t="s">
        <v>170</v>
      </c>
      <c r="AG273" s="48" t="s">
        <v>5331</v>
      </c>
      <c r="AH273" s="54" t="s">
        <v>5288</v>
      </c>
      <c r="AI273" s="54" t="s">
        <v>4711</v>
      </c>
      <c r="AJ273" s="48">
        <v>500</v>
      </c>
      <c r="AK273" s="48" t="s">
        <v>5332</v>
      </c>
      <c r="AL273" s="50" t="s">
        <v>4706</v>
      </c>
      <c r="AM273" s="55"/>
      <c r="AN273" s="50">
        <v>1</v>
      </c>
      <c r="AO273" s="55"/>
      <c r="AP273" s="50" t="s">
        <v>5333</v>
      </c>
    </row>
    <row r="274" spans="1:42" ht="84" customHeight="1">
      <c r="A274" s="24">
        <f t="shared" si="0"/>
        <v>273</v>
      </c>
      <c r="B274" s="48" t="s">
        <v>5334</v>
      </c>
      <c r="C274" s="48" t="s">
        <v>5335</v>
      </c>
      <c r="D274" s="48" t="s">
        <v>5336</v>
      </c>
      <c r="E274" s="56" t="s">
        <v>5337</v>
      </c>
      <c r="F274" s="49" t="s">
        <v>5338</v>
      </c>
      <c r="G274" s="50" t="s">
        <v>3180</v>
      </c>
      <c r="H274" s="48" t="s">
        <v>5335</v>
      </c>
      <c r="I274" s="48" t="s">
        <v>5335</v>
      </c>
      <c r="J274" s="48" t="s">
        <v>5339</v>
      </c>
      <c r="K274" s="50"/>
      <c r="L274" s="50"/>
      <c r="M274" s="50"/>
      <c r="N274" s="50" t="s">
        <v>102</v>
      </c>
      <c r="O274" s="48" t="s">
        <v>102</v>
      </c>
      <c r="P274" s="48" t="s">
        <v>4705</v>
      </c>
      <c r="Q274" s="48" t="s">
        <v>4705</v>
      </c>
      <c r="R274" s="48"/>
      <c r="S274" s="50">
        <v>2019</v>
      </c>
      <c r="T274" s="48" t="s">
        <v>4706</v>
      </c>
      <c r="U274" s="51">
        <v>2015000</v>
      </c>
      <c r="V274" s="107">
        <f>7963600+7992000</f>
        <v>15955600</v>
      </c>
      <c r="W274" s="51"/>
      <c r="X274" s="51"/>
      <c r="Y274" s="48" t="s">
        <v>4707</v>
      </c>
      <c r="Z274" s="53"/>
      <c r="AA274" s="53" t="s">
        <v>642</v>
      </c>
      <c r="AB274" s="54" t="s">
        <v>4823</v>
      </c>
      <c r="AC274" s="53"/>
      <c r="AD274" s="53"/>
      <c r="AE274" s="52"/>
      <c r="AF274" s="48" t="s">
        <v>4836</v>
      </c>
      <c r="AG274" s="48" t="s">
        <v>5340</v>
      </c>
      <c r="AH274" s="54" t="s">
        <v>4934</v>
      </c>
      <c r="AI274" s="54" t="s">
        <v>4711</v>
      </c>
      <c r="AJ274" s="48">
        <v>50</v>
      </c>
      <c r="AK274" s="48" t="s">
        <v>105</v>
      </c>
      <c r="AL274" s="50" t="s">
        <v>4706</v>
      </c>
      <c r="AM274" s="55"/>
      <c r="AN274" s="50">
        <v>1</v>
      </c>
      <c r="AO274" s="55"/>
      <c r="AP274" s="50" t="s">
        <v>5341</v>
      </c>
    </row>
    <row r="275" spans="1:42" ht="84" customHeight="1">
      <c r="A275" s="24">
        <f t="shared" si="0"/>
        <v>274</v>
      </c>
      <c r="B275" s="48" t="s">
        <v>5342</v>
      </c>
      <c r="C275" s="48" t="s">
        <v>5343</v>
      </c>
      <c r="D275" s="48" t="s">
        <v>5344</v>
      </c>
      <c r="E275" s="56" t="s">
        <v>5345</v>
      </c>
      <c r="F275" s="49" t="s">
        <v>5346</v>
      </c>
      <c r="G275" s="50" t="s">
        <v>3180</v>
      </c>
      <c r="H275" s="48" t="s">
        <v>5343</v>
      </c>
      <c r="I275" s="48" t="s">
        <v>5343</v>
      </c>
      <c r="J275" s="48" t="s">
        <v>5347</v>
      </c>
      <c r="K275" s="50"/>
      <c r="L275" s="50"/>
      <c r="M275" s="50"/>
      <c r="N275" s="50" t="s">
        <v>102</v>
      </c>
      <c r="O275" s="48" t="s">
        <v>102</v>
      </c>
      <c r="P275" s="48" t="s">
        <v>4720</v>
      </c>
      <c r="Q275" s="48" t="s">
        <v>4705</v>
      </c>
      <c r="R275" s="48"/>
      <c r="S275" s="50">
        <v>2018</v>
      </c>
      <c r="T275" s="48" t="s">
        <v>4706</v>
      </c>
      <c r="U275" s="51">
        <v>3925000</v>
      </c>
      <c r="V275" s="107">
        <v>4953500</v>
      </c>
      <c r="W275" s="51"/>
      <c r="X275" s="51"/>
      <c r="Y275" s="48" t="s">
        <v>4707</v>
      </c>
      <c r="Z275" s="53"/>
      <c r="AA275" s="53" t="s">
        <v>642</v>
      </c>
      <c r="AB275" s="54" t="s">
        <v>5084</v>
      </c>
      <c r="AC275" s="53"/>
      <c r="AD275" s="53"/>
      <c r="AE275" s="52"/>
      <c r="AF275" s="48" t="s">
        <v>170</v>
      </c>
      <c r="AG275" s="48" t="s">
        <v>5348</v>
      </c>
      <c r="AH275" s="54" t="s">
        <v>4771</v>
      </c>
      <c r="AI275" s="54" t="s">
        <v>4711</v>
      </c>
      <c r="AJ275" s="48">
        <v>60</v>
      </c>
      <c r="AK275" s="48" t="s">
        <v>82</v>
      </c>
      <c r="AL275" s="50" t="s">
        <v>4706</v>
      </c>
      <c r="AM275" s="55"/>
      <c r="AN275" s="50">
        <v>1</v>
      </c>
      <c r="AO275" s="55"/>
      <c r="AP275" s="50" t="s">
        <v>4713</v>
      </c>
    </row>
    <row r="276" spans="1:42" ht="84" customHeight="1">
      <c r="A276" s="24">
        <f t="shared" si="0"/>
        <v>275</v>
      </c>
      <c r="B276" s="48" t="s">
        <v>5349</v>
      </c>
      <c r="C276" s="48" t="s">
        <v>5350</v>
      </c>
      <c r="D276" s="48" t="s">
        <v>5351</v>
      </c>
      <c r="E276" s="56" t="s">
        <v>5352</v>
      </c>
      <c r="F276" s="49" t="s">
        <v>5353</v>
      </c>
      <c r="G276" s="50" t="s">
        <v>3180</v>
      </c>
      <c r="H276" s="48" t="s">
        <v>5350</v>
      </c>
      <c r="I276" s="48" t="s">
        <v>5350</v>
      </c>
      <c r="J276" s="48" t="s">
        <v>5354</v>
      </c>
      <c r="K276" s="50"/>
      <c r="L276" s="50"/>
      <c r="M276" s="50"/>
      <c r="N276" s="50" t="s">
        <v>102</v>
      </c>
      <c r="O276" s="48" t="s">
        <v>102</v>
      </c>
      <c r="P276" s="48" t="s">
        <v>4705</v>
      </c>
      <c r="Q276" s="48" t="s">
        <v>4705</v>
      </c>
      <c r="R276" s="48"/>
      <c r="S276" s="50">
        <v>2018</v>
      </c>
      <c r="T276" s="48" t="s">
        <v>4706</v>
      </c>
      <c r="U276" s="51"/>
      <c r="V276" s="107">
        <v>5204000</v>
      </c>
      <c r="W276" s="51"/>
      <c r="X276" s="51"/>
      <c r="Y276" s="48" t="s">
        <v>4707</v>
      </c>
      <c r="Z276" s="53"/>
      <c r="AA276" s="53" t="s">
        <v>642</v>
      </c>
      <c r="AB276" s="54" t="s">
        <v>4823</v>
      </c>
      <c r="AC276" s="53"/>
      <c r="AD276" s="53"/>
      <c r="AE276" s="52"/>
      <c r="AF276" s="48" t="s">
        <v>35</v>
      </c>
      <c r="AG276" s="48" t="s">
        <v>5355</v>
      </c>
      <c r="AH276" s="54" t="s">
        <v>4934</v>
      </c>
      <c r="AI276" s="54" t="s">
        <v>4711</v>
      </c>
      <c r="AJ276" s="48">
        <v>3000</v>
      </c>
      <c r="AK276" s="48" t="s">
        <v>105</v>
      </c>
      <c r="AL276" s="50" t="s">
        <v>4706</v>
      </c>
      <c r="AM276" s="55"/>
      <c r="AN276" s="50">
        <v>1</v>
      </c>
      <c r="AO276" s="55"/>
      <c r="AP276" s="49" t="s">
        <v>5357</v>
      </c>
    </row>
    <row r="277" spans="1:42" ht="84" customHeight="1">
      <c r="A277" s="24">
        <f t="shared" si="0"/>
        <v>276</v>
      </c>
      <c r="B277" s="48" t="s">
        <v>5358</v>
      </c>
      <c r="C277" s="48" t="s">
        <v>5359</v>
      </c>
      <c r="D277" s="48" t="s">
        <v>5360</v>
      </c>
      <c r="E277" s="56" t="s">
        <v>5361</v>
      </c>
      <c r="F277" s="49" t="s">
        <v>5362</v>
      </c>
      <c r="G277" s="50" t="s">
        <v>3180</v>
      </c>
      <c r="H277" s="48" t="s">
        <v>5359</v>
      </c>
      <c r="I277" s="48" t="s">
        <v>5359</v>
      </c>
      <c r="J277" s="48" t="s">
        <v>5363</v>
      </c>
      <c r="K277" s="50"/>
      <c r="L277" s="50"/>
      <c r="M277" s="50"/>
      <c r="N277" s="50" t="s">
        <v>102</v>
      </c>
      <c r="O277" s="48" t="s">
        <v>102</v>
      </c>
      <c r="P277" s="48" t="s">
        <v>4705</v>
      </c>
      <c r="Q277" s="48" t="s">
        <v>4705</v>
      </c>
      <c r="R277" s="48"/>
      <c r="S277" s="50">
        <v>2019</v>
      </c>
      <c r="T277" s="48" t="s">
        <v>4706</v>
      </c>
      <c r="U277" s="51"/>
      <c r="V277" s="107">
        <v>11551000</v>
      </c>
      <c r="W277" s="51"/>
      <c r="X277" s="51"/>
      <c r="Y277" s="48" t="s">
        <v>4707</v>
      </c>
      <c r="Z277" s="53"/>
      <c r="AA277" s="53" t="s">
        <v>642</v>
      </c>
      <c r="AB277" s="54" t="s">
        <v>4959</v>
      </c>
      <c r="AC277" s="53"/>
      <c r="AD277" s="53"/>
      <c r="AE277" s="52"/>
      <c r="AF277" s="48" t="s">
        <v>35</v>
      </c>
      <c r="AG277" s="48" t="s">
        <v>5364</v>
      </c>
      <c r="AH277" s="54" t="s">
        <v>4934</v>
      </c>
      <c r="AI277" s="54" t="s">
        <v>4711</v>
      </c>
      <c r="AJ277" s="48">
        <v>3000</v>
      </c>
      <c r="AK277" s="48" t="s">
        <v>272</v>
      </c>
      <c r="AL277" s="50" t="s">
        <v>4706</v>
      </c>
      <c r="AM277" s="55"/>
      <c r="AN277" s="50">
        <v>1</v>
      </c>
      <c r="AO277" s="55"/>
      <c r="AP277" s="50" t="s">
        <v>5366</v>
      </c>
    </row>
    <row r="278" spans="1:42" ht="84" customHeight="1">
      <c r="A278" s="24">
        <f t="shared" si="0"/>
        <v>277</v>
      </c>
      <c r="B278" s="48" t="s">
        <v>5367</v>
      </c>
      <c r="C278" s="48" t="s">
        <v>5368</v>
      </c>
      <c r="D278" s="48" t="s">
        <v>5369</v>
      </c>
      <c r="E278" s="56" t="s">
        <v>3086</v>
      </c>
      <c r="F278" s="49" t="s">
        <v>3089</v>
      </c>
      <c r="G278" s="50" t="s">
        <v>3180</v>
      </c>
      <c r="H278" s="48" t="s">
        <v>5368</v>
      </c>
      <c r="I278" s="48" t="s">
        <v>5368</v>
      </c>
      <c r="J278" s="48" t="s">
        <v>3090</v>
      </c>
      <c r="K278" s="50"/>
      <c r="L278" s="50"/>
      <c r="M278" s="50"/>
      <c r="N278" s="50" t="s">
        <v>102</v>
      </c>
      <c r="O278" s="48" t="s">
        <v>102</v>
      </c>
      <c r="P278" s="48" t="s">
        <v>4705</v>
      </c>
      <c r="Q278" s="48" t="s">
        <v>4705</v>
      </c>
      <c r="R278" s="48"/>
      <c r="S278" s="50">
        <v>2019</v>
      </c>
      <c r="T278" s="48" t="s">
        <v>4706</v>
      </c>
      <c r="U278" s="51"/>
      <c r="V278" s="107">
        <v>924000</v>
      </c>
      <c r="W278" s="51"/>
      <c r="X278" s="51"/>
      <c r="Y278" s="48" t="s">
        <v>4707</v>
      </c>
      <c r="Z278" s="53"/>
      <c r="AA278" s="53" t="s">
        <v>642</v>
      </c>
      <c r="AB278" s="54" t="s">
        <v>4769</v>
      </c>
      <c r="AC278" s="53"/>
      <c r="AD278" s="53"/>
      <c r="AE278" s="52"/>
      <c r="AF278" s="48" t="s">
        <v>4836</v>
      </c>
      <c r="AG278" s="48" t="s">
        <v>4845</v>
      </c>
      <c r="AH278" s="54" t="s">
        <v>5186</v>
      </c>
      <c r="AI278" s="54" t="s">
        <v>4711</v>
      </c>
      <c r="AJ278" s="48">
        <v>7500</v>
      </c>
      <c r="AK278" s="48" t="s">
        <v>5370</v>
      </c>
      <c r="AL278" s="50" t="s">
        <v>4706</v>
      </c>
      <c r="AM278" s="55"/>
      <c r="AN278" s="50">
        <v>1</v>
      </c>
      <c r="AO278" s="55"/>
      <c r="AP278" s="50" t="s">
        <v>5371</v>
      </c>
    </row>
    <row r="279" spans="1:42" ht="84" customHeight="1">
      <c r="A279" s="24">
        <f t="shared" si="0"/>
        <v>278</v>
      </c>
      <c r="B279" s="48" t="s">
        <v>5372</v>
      </c>
      <c r="C279" s="48" t="s">
        <v>5373</v>
      </c>
      <c r="D279" s="48" t="s">
        <v>5374</v>
      </c>
      <c r="E279" s="56" t="s">
        <v>5375</v>
      </c>
      <c r="F279" s="49" t="s">
        <v>5376</v>
      </c>
      <c r="G279" s="50" t="s">
        <v>3193</v>
      </c>
      <c r="H279" s="48" t="s">
        <v>5373</v>
      </c>
      <c r="I279" s="48" t="s">
        <v>5373</v>
      </c>
      <c r="J279" s="48" t="s">
        <v>5377</v>
      </c>
      <c r="K279" s="50"/>
      <c r="L279" s="50"/>
      <c r="M279" s="50"/>
      <c r="N279" s="50" t="s">
        <v>102</v>
      </c>
      <c r="O279" s="48" t="s">
        <v>102</v>
      </c>
      <c r="P279" s="48" t="s">
        <v>4705</v>
      </c>
      <c r="Q279" s="48" t="s">
        <v>4705</v>
      </c>
      <c r="R279" s="48"/>
      <c r="S279" s="50">
        <v>2019</v>
      </c>
      <c r="T279" s="48" t="s">
        <v>4706</v>
      </c>
      <c r="U279" s="51"/>
      <c r="V279" s="108"/>
      <c r="W279" s="51"/>
      <c r="X279" s="51"/>
      <c r="Y279" s="48" t="s">
        <v>4707</v>
      </c>
      <c r="Z279" s="53"/>
      <c r="AA279" s="53" t="s">
        <v>642</v>
      </c>
      <c r="AB279" s="54" t="s">
        <v>5378</v>
      </c>
      <c r="AC279" s="53"/>
      <c r="AD279" s="53"/>
      <c r="AE279" s="52"/>
      <c r="AF279" s="48" t="s">
        <v>5379</v>
      </c>
      <c r="AG279" s="48" t="s">
        <v>5380</v>
      </c>
      <c r="AH279" s="54" t="s">
        <v>4973</v>
      </c>
      <c r="AI279" s="54" t="s">
        <v>5381</v>
      </c>
      <c r="AJ279" s="48">
        <v>1000</v>
      </c>
      <c r="AK279" s="48" t="s">
        <v>82</v>
      </c>
      <c r="AL279" s="50" t="s">
        <v>4706</v>
      </c>
      <c r="AM279" s="55"/>
      <c r="AN279" s="50">
        <v>1</v>
      </c>
      <c r="AO279" s="55"/>
      <c r="AP279" s="49" t="s">
        <v>5382</v>
      </c>
    </row>
    <row r="280" spans="1:42" ht="84" customHeight="1">
      <c r="A280" s="24">
        <f t="shared" si="0"/>
        <v>279</v>
      </c>
      <c r="B280" s="48" t="s">
        <v>5383</v>
      </c>
      <c r="C280" s="48" t="s">
        <v>5384</v>
      </c>
      <c r="D280" s="48" t="s">
        <v>5385</v>
      </c>
      <c r="E280" s="56" t="s">
        <v>5386</v>
      </c>
      <c r="F280" s="49" t="s">
        <v>5387</v>
      </c>
      <c r="G280" s="50" t="s">
        <v>3180</v>
      </c>
      <c r="H280" s="48" t="s">
        <v>5384</v>
      </c>
      <c r="I280" s="48" t="s">
        <v>5384</v>
      </c>
      <c r="J280" s="48" t="s">
        <v>5388</v>
      </c>
      <c r="K280" s="50"/>
      <c r="L280" s="50"/>
      <c r="M280" s="50"/>
      <c r="N280" s="50" t="s">
        <v>102</v>
      </c>
      <c r="O280" s="48" t="s">
        <v>102</v>
      </c>
      <c r="P280" s="48" t="s">
        <v>4705</v>
      </c>
      <c r="Q280" s="48" t="s">
        <v>4705</v>
      </c>
      <c r="R280" s="48"/>
      <c r="S280" s="50">
        <v>2019</v>
      </c>
      <c r="T280" s="48" t="s">
        <v>4706</v>
      </c>
      <c r="U280" s="51"/>
      <c r="V280" s="107">
        <v>4270000</v>
      </c>
      <c r="W280" s="51"/>
      <c r="X280" s="51"/>
      <c r="Y280" s="48" t="s">
        <v>4707</v>
      </c>
      <c r="Z280" s="53"/>
      <c r="AA280" s="53" t="s">
        <v>642</v>
      </c>
      <c r="AB280" s="54" t="s">
        <v>4721</v>
      </c>
      <c r="AC280" s="53"/>
      <c r="AD280" s="53"/>
      <c r="AE280" s="52"/>
      <c r="AF280" s="48" t="s">
        <v>4758</v>
      </c>
      <c r="AG280" s="48" t="s">
        <v>4997</v>
      </c>
      <c r="AH280" s="54" t="s">
        <v>4934</v>
      </c>
      <c r="AI280" s="54" t="s">
        <v>4711</v>
      </c>
      <c r="AJ280" s="48">
        <v>50</v>
      </c>
      <c r="AK280" s="48" t="s">
        <v>272</v>
      </c>
      <c r="AL280" s="50" t="s">
        <v>4706</v>
      </c>
      <c r="AM280" s="55"/>
      <c r="AN280" s="50">
        <v>1</v>
      </c>
      <c r="AO280" s="55"/>
      <c r="AP280" s="49" t="s">
        <v>5389</v>
      </c>
    </row>
    <row r="281" spans="1:42" ht="84" customHeight="1">
      <c r="A281" s="24">
        <f t="shared" si="0"/>
        <v>280</v>
      </c>
      <c r="B281" s="48" t="s">
        <v>5390</v>
      </c>
      <c r="C281" s="48" t="s">
        <v>5391</v>
      </c>
      <c r="D281" s="48" t="s">
        <v>5392</v>
      </c>
      <c r="E281" s="56" t="s">
        <v>2314</v>
      </c>
      <c r="F281" s="49" t="s">
        <v>2317</v>
      </c>
      <c r="G281" s="50" t="s">
        <v>3180</v>
      </c>
      <c r="H281" s="48" t="s">
        <v>5391</v>
      </c>
      <c r="I281" s="48" t="s">
        <v>5391</v>
      </c>
      <c r="J281" s="48" t="s">
        <v>5393</v>
      </c>
      <c r="K281" s="50"/>
      <c r="L281" s="50"/>
      <c r="M281" s="50"/>
      <c r="N281" s="50" t="s">
        <v>102</v>
      </c>
      <c r="O281" s="48" t="s">
        <v>102</v>
      </c>
      <c r="P281" s="48" t="s">
        <v>4705</v>
      </c>
      <c r="Q281" s="48" t="s">
        <v>4720</v>
      </c>
      <c r="R281" s="48"/>
      <c r="S281" s="50">
        <v>2018</v>
      </c>
      <c r="T281" s="48" t="s">
        <v>4706</v>
      </c>
      <c r="U281" s="51">
        <v>2747000</v>
      </c>
      <c r="V281" s="107">
        <v>4000000</v>
      </c>
      <c r="W281" s="51"/>
      <c r="X281" s="51"/>
      <c r="Y281" s="48" t="s">
        <v>4707</v>
      </c>
      <c r="Z281" s="53"/>
      <c r="AA281" s="53" t="s">
        <v>642</v>
      </c>
      <c r="AB281" s="54" t="s">
        <v>4721</v>
      </c>
      <c r="AC281" s="53"/>
      <c r="AD281" s="53"/>
      <c r="AE281" s="52"/>
      <c r="AF281" s="48" t="s">
        <v>114</v>
      </c>
      <c r="AG281" s="48" t="s">
        <v>5394</v>
      </c>
      <c r="AH281" s="54" t="s">
        <v>4934</v>
      </c>
      <c r="AI281" s="54" t="s">
        <v>4711</v>
      </c>
      <c r="AJ281" s="48">
        <v>1000</v>
      </c>
      <c r="AK281" s="48" t="s">
        <v>74</v>
      </c>
      <c r="AL281" s="50" t="s">
        <v>4706</v>
      </c>
      <c r="AM281" s="55"/>
      <c r="AN281" s="50">
        <v>1</v>
      </c>
      <c r="AO281" s="55"/>
      <c r="AP281" s="50" t="s">
        <v>5395</v>
      </c>
    </row>
    <row r="282" spans="1:42" ht="84" customHeight="1">
      <c r="A282" s="24">
        <f t="shared" si="0"/>
        <v>281</v>
      </c>
      <c r="B282" s="48" t="s">
        <v>5396</v>
      </c>
      <c r="C282" s="48" t="s">
        <v>5397</v>
      </c>
      <c r="D282" s="48" t="s">
        <v>5398</v>
      </c>
      <c r="E282" s="48" t="s">
        <v>5399</v>
      </c>
      <c r="F282" s="49" t="s">
        <v>5400</v>
      </c>
      <c r="G282" s="50" t="s">
        <v>3180</v>
      </c>
      <c r="H282" s="48" t="s">
        <v>5397</v>
      </c>
      <c r="I282" s="48" t="s">
        <v>5397</v>
      </c>
      <c r="J282" s="48" t="s">
        <v>5401</v>
      </c>
      <c r="K282" s="50"/>
      <c r="L282" s="50"/>
      <c r="M282" s="50"/>
      <c r="N282" s="50" t="s">
        <v>102</v>
      </c>
      <c r="O282" s="48" t="s">
        <v>102</v>
      </c>
      <c r="P282" s="48" t="s">
        <v>4705</v>
      </c>
      <c r="Q282" s="48" t="s">
        <v>4705</v>
      </c>
      <c r="R282" s="48"/>
      <c r="S282" s="50">
        <v>2018</v>
      </c>
      <c r="T282" s="48" t="s">
        <v>4706</v>
      </c>
      <c r="U282" s="51">
        <v>1725000</v>
      </c>
      <c r="V282" s="108">
        <f>3148500+543000</f>
        <v>3691500</v>
      </c>
      <c r="W282" s="51">
        <v>1285000</v>
      </c>
      <c r="X282" s="51"/>
      <c r="Y282" s="48" t="s">
        <v>4707</v>
      </c>
      <c r="Z282" s="53"/>
      <c r="AA282" s="53" t="s">
        <v>642</v>
      </c>
      <c r="AB282" s="54" t="s">
        <v>4721</v>
      </c>
      <c r="AC282" s="53"/>
      <c r="AD282" s="53"/>
      <c r="AE282" s="52"/>
      <c r="AF282" s="48" t="s">
        <v>170</v>
      </c>
      <c r="AG282" s="48" t="s">
        <v>5402</v>
      </c>
      <c r="AH282" s="54">
        <v>200000</v>
      </c>
      <c r="AI282" s="54" t="s">
        <v>4711</v>
      </c>
      <c r="AJ282" s="48">
        <v>120</v>
      </c>
      <c r="AK282" s="48" t="s">
        <v>105</v>
      </c>
      <c r="AL282" s="50" t="s">
        <v>4706</v>
      </c>
      <c r="AM282" s="55"/>
      <c r="AN282" s="50">
        <v>1</v>
      </c>
      <c r="AO282" s="55"/>
      <c r="AP282" s="50" t="s">
        <v>5366</v>
      </c>
    </row>
    <row r="283" spans="1:42" ht="84" customHeight="1">
      <c r="A283" s="24">
        <f t="shared" si="0"/>
        <v>282</v>
      </c>
      <c r="B283" s="48" t="s">
        <v>5403</v>
      </c>
      <c r="C283" s="48" t="s">
        <v>5404</v>
      </c>
      <c r="D283" s="48" t="s">
        <v>5405</v>
      </c>
      <c r="E283" s="56" t="s">
        <v>5406</v>
      </c>
      <c r="F283" s="109" t="s">
        <v>5407</v>
      </c>
      <c r="G283" s="50" t="s">
        <v>3193</v>
      </c>
      <c r="H283" s="48" t="s">
        <v>5404</v>
      </c>
      <c r="I283" s="48" t="s">
        <v>5404</v>
      </c>
      <c r="J283" s="48" t="s">
        <v>5408</v>
      </c>
      <c r="K283" s="50"/>
      <c r="L283" s="50"/>
      <c r="M283" s="50"/>
      <c r="N283" s="50" t="s">
        <v>102</v>
      </c>
      <c r="O283" s="48" t="s">
        <v>102</v>
      </c>
      <c r="P283" s="48" t="s">
        <v>4705</v>
      </c>
      <c r="Q283" s="48" t="s">
        <v>4720</v>
      </c>
      <c r="R283" s="48"/>
      <c r="S283" s="50">
        <v>2018</v>
      </c>
      <c r="T283" s="48" t="s">
        <v>4706</v>
      </c>
      <c r="U283" s="51">
        <v>306000</v>
      </c>
      <c r="V283" s="107">
        <v>3854300</v>
      </c>
      <c r="W283" s="51"/>
      <c r="X283" s="51"/>
      <c r="Y283" s="48" t="s">
        <v>4707</v>
      </c>
      <c r="Z283" s="53"/>
      <c r="AA283" s="48" t="s">
        <v>63</v>
      </c>
      <c r="AB283" s="54" t="s">
        <v>4735</v>
      </c>
      <c r="AC283" s="53"/>
      <c r="AD283" s="53"/>
      <c r="AE283" s="52"/>
      <c r="AF283" s="48" t="s">
        <v>35</v>
      </c>
      <c r="AG283" s="48" t="s">
        <v>5409</v>
      </c>
      <c r="AH283" s="54" t="s">
        <v>5410</v>
      </c>
      <c r="AI283" s="54" t="s">
        <v>5411</v>
      </c>
      <c r="AJ283" s="48">
        <v>50</v>
      </c>
      <c r="AK283" s="48" t="s">
        <v>4866</v>
      </c>
      <c r="AL283" s="50" t="s">
        <v>4706</v>
      </c>
      <c r="AM283" s="55"/>
      <c r="AN283" s="50">
        <v>3</v>
      </c>
      <c r="AO283" s="55"/>
      <c r="AP283" s="110" t="s">
        <v>5412</v>
      </c>
    </row>
    <row r="284" spans="1:42" ht="84" customHeight="1">
      <c r="A284" s="24">
        <f t="shared" si="0"/>
        <v>283</v>
      </c>
      <c r="B284" s="48" t="s">
        <v>5413</v>
      </c>
      <c r="C284" s="48" t="s">
        <v>5414</v>
      </c>
      <c r="D284" s="48" t="s">
        <v>5415</v>
      </c>
      <c r="E284" s="56" t="s">
        <v>5416</v>
      </c>
      <c r="F284" s="49" t="s">
        <v>5417</v>
      </c>
      <c r="G284" s="50" t="s">
        <v>3180</v>
      </c>
      <c r="H284" s="48" t="s">
        <v>5414</v>
      </c>
      <c r="I284" s="48" t="s">
        <v>5414</v>
      </c>
      <c r="J284" s="48">
        <v>0</v>
      </c>
      <c r="K284" s="50"/>
      <c r="L284" s="50"/>
      <c r="M284" s="50"/>
      <c r="N284" s="50" t="s">
        <v>102</v>
      </c>
      <c r="O284" s="48" t="s">
        <v>102</v>
      </c>
      <c r="P284" s="48" t="s">
        <v>4705</v>
      </c>
      <c r="Q284" s="48" t="s">
        <v>4705</v>
      </c>
      <c r="R284" s="48"/>
      <c r="S284" s="50">
        <v>2015</v>
      </c>
      <c r="T284" s="48" t="s">
        <v>4706</v>
      </c>
      <c r="U284" s="51">
        <v>85031500</v>
      </c>
      <c r="V284" s="107">
        <v>65656500</v>
      </c>
      <c r="W284" s="51"/>
      <c r="X284" s="51"/>
      <c r="Y284" s="48" t="s">
        <v>4707</v>
      </c>
      <c r="Z284" s="53"/>
      <c r="AA284" s="48" t="s">
        <v>63</v>
      </c>
      <c r="AB284" s="54" t="s">
        <v>5210</v>
      </c>
      <c r="AC284" s="53"/>
      <c r="AD284" s="53"/>
      <c r="AE284" s="52"/>
      <c r="AF284" s="48" t="s">
        <v>4758</v>
      </c>
      <c r="AG284" s="48" t="s">
        <v>5418</v>
      </c>
      <c r="AH284" s="54" t="s">
        <v>5419</v>
      </c>
      <c r="AI284" s="54" t="s">
        <v>5314</v>
      </c>
      <c r="AJ284" s="48">
        <v>1000</v>
      </c>
      <c r="AK284" s="48" t="s">
        <v>74</v>
      </c>
      <c r="AL284" s="50" t="s">
        <v>4706</v>
      </c>
      <c r="AM284" s="55"/>
      <c r="AN284" s="50">
        <v>3</v>
      </c>
      <c r="AO284" s="55"/>
      <c r="AP284" s="55"/>
    </row>
    <row r="285" spans="1:42" ht="84" customHeight="1">
      <c r="A285" s="24">
        <f t="shared" si="0"/>
        <v>284</v>
      </c>
      <c r="B285" s="48" t="s">
        <v>8640</v>
      </c>
      <c r="C285" s="48" t="s">
        <v>11406</v>
      </c>
      <c r="D285" s="48" t="s">
        <v>2770</v>
      </c>
      <c r="E285" s="56" t="s">
        <v>11407</v>
      </c>
      <c r="F285" s="49" t="s">
        <v>11408</v>
      </c>
      <c r="G285" s="50" t="s">
        <v>3180</v>
      </c>
      <c r="H285" s="48" t="s">
        <v>11406</v>
      </c>
      <c r="I285" s="48" t="s">
        <v>11406</v>
      </c>
      <c r="J285" s="48" t="s">
        <v>11409</v>
      </c>
      <c r="K285" s="50"/>
      <c r="L285" s="50"/>
      <c r="M285" s="50"/>
      <c r="N285" s="50" t="s">
        <v>102</v>
      </c>
      <c r="O285" s="48" t="s">
        <v>102</v>
      </c>
      <c r="P285" s="48" t="s">
        <v>4705</v>
      </c>
      <c r="Q285" s="48" t="s">
        <v>4705</v>
      </c>
      <c r="R285" s="48"/>
      <c r="S285" s="50">
        <v>2017</v>
      </c>
      <c r="T285" s="48" t="s">
        <v>4706</v>
      </c>
      <c r="U285" s="51">
        <v>812500</v>
      </c>
      <c r="V285" s="108">
        <v>7622500</v>
      </c>
      <c r="W285" s="51"/>
      <c r="X285" s="51"/>
      <c r="Y285" s="48" t="s">
        <v>4707</v>
      </c>
      <c r="Z285" s="53"/>
      <c r="AA285" s="48" t="s">
        <v>63</v>
      </c>
      <c r="AB285" s="54" t="s">
        <v>5210</v>
      </c>
      <c r="AC285" s="53"/>
      <c r="AD285" s="53"/>
      <c r="AE285" s="52"/>
      <c r="AF285" s="48" t="s">
        <v>35</v>
      </c>
      <c r="AG285" s="48" t="s">
        <v>11410</v>
      </c>
      <c r="AH285" s="54">
        <v>15000</v>
      </c>
      <c r="AI285" s="54" t="s">
        <v>5314</v>
      </c>
      <c r="AJ285" s="48">
        <v>1500</v>
      </c>
      <c r="AK285" s="48" t="s">
        <v>105</v>
      </c>
      <c r="AL285" s="50" t="s">
        <v>4706</v>
      </c>
      <c r="AM285" s="55"/>
      <c r="AN285" s="50">
        <v>1</v>
      </c>
      <c r="AO285" s="55"/>
      <c r="AP285" s="55"/>
    </row>
    <row r="286" spans="1:42" ht="84" customHeight="1">
      <c r="A286" s="24">
        <f t="shared" si="0"/>
        <v>285</v>
      </c>
      <c r="B286" s="48" t="s">
        <v>5420</v>
      </c>
      <c r="C286" s="48" t="s">
        <v>5421</v>
      </c>
      <c r="D286" s="48" t="s">
        <v>5422</v>
      </c>
      <c r="E286" s="56" t="s">
        <v>5423</v>
      </c>
      <c r="F286" s="49" t="s">
        <v>5424</v>
      </c>
      <c r="G286" s="50" t="s">
        <v>3180</v>
      </c>
      <c r="H286" s="48" t="s">
        <v>5421</v>
      </c>
      <c r="I286" s="48" t="s">
        <v>5421</v>
      </c>
      <c r="J286" s="48" t="s">
        <v>5425</v>
      </c>
      <c r="K286" s="50"/>
      <c r="L286" s="50"/>
      <c r="M286" s="50"/>
      <c r="N286" s="50" t="s">
        <v>102</v>
      </c>
      <c r="O286" s="48" t="s">
        <v>102</v>
      </c>
      <c r="P286" s="48" t="s">
        <v>4705</v>
      </c>
      <c r="Q286" s="48" t="s">
        <v>4720</v>
      </c>
      <c r="R286" s="48"/>
      <c r="S286" s="50">
        <v>2018</v>
      </c>
      <c r="T286" s="48" t="s">
        <v>4706</v>
      </c>
      <c r="U286" s="51"/>
      <c r="V286" s="107">
        <v>580000</v>
      </c>
      <c r="W286" s="51"/>
      <c r="X286" s="51"/>
      <c r="Y286" s="48" t="s">
        <v>4707</v>
      </c>
      <c r="Z286" s="53"/>
      <c r="AA286" s="48" t="s">
        <v>63</v>
      </c>
      <c r="AB286" s="54" t="s">
        <v>5084</v>
      </c>
      <c r="AC286" s="53"/>
      <c r="AD286" s="53"/>
      <c r="AE286" s="52"/>
      <c r="AF286" s="48" t="s">
        <v>35</v>
      </c>
      <c r="AG286" s="48" t="s">
        <v>5426</v>
      </c>
      <c r="AH286" s="54" t="s">
        <v>5427</v>
      </c>
      <c r="AI286" s="54" t="s">
        <v>5314</v>
      </c>
      <c r="AJ286" s="48">
        <v>20</v>
      </c>
      <c r="AK286" s="48" t="s">
        <v>105</v>
      </c>
      <c r="AL286" s="50" t="s">
        <v>4706</v>
      </c>
      <c r="AM286" s="55"/>
      <c r="AN286" s="50">
        <v>1</v>
      </c>
      <c r="AO286" s="55"/>
      <c r="AP286" s="55"/>
    </row>
    <row r="287" spans="1:42" ht="84" customHeight="1">
      <c r="A287" s="24">
        <f t="shared" si="0"/>
        <v>286</v>
      </c>
      <c r="B287" s="48" t="s">
        <v>5428</v>
      </c>
      <c r="C287" s="48" t="s">
        <v>5429</v>
      </c>
      <c r="D287" s="48" t="s">
        <v>5430</v>
      </c>
      <c r="E287" s="56" t="s">
        <v>5431</v>
      </c>
      <c r="F287" s="49" t="s">
        <v>5432</v>
      </c>
      <c r="G287" s="50" t="s">
        <v>3180</v>
      </c>
      <c r="H287" s="48" t="s">
        <v>5429</v>
      </c>
      <c r="I287" s="48" t="s">
        <v>5429</v>
      </c>
      <c r="J287" s="48" t="s">
        <v>5433</v>
      </c>
      <c r="K287" s="50"/>
      <c r="L287" s="50"/>
      <c r="M287" s="50"/>
      <c r="N287" s="50" t="s">
        <v>102</v>
      </c>
      <c r="O287" s="48" t="s">
        <v>102</v>
      </c>
      <c r="P287" s="48" t="s">
        <v>4705</v>
      </c>
      <c r="Q287" s="48" t="s">
        <v>4705</v>
      </c>
      <c r="R287" s="48"/>
      <c r="S287" s="50">
        <v>2020</v>
      </c>
      <c r="T287" s="48" t="s">
        <v>4706</v>
      </c>
      <c r="U287" s="51"/>
      <c r="V287" s="107">
        <v>400000</v>
      </c>
      <c r="W287" s="51"/>
      <c r="X287" s="51"/>
      <c r="Y287" s="48" t="s">
        <v>4707</v>
      </c>
      <c r="Z287" s="53"/>
      <c r="AA287" s="48" t="s">
        <v>63</v>
      </c>
      <c r="AB287" s="54" t="s">
        <v>4823</v>
      </c>
      <c r="AC287" s="53"/>
      <c r="AD287" s="53"/>
      <c r="AE287" s="52"/>
      <c r="AF287" s="48" t="s">
        <v>4758</v>
      </c>
      <c r="AG287" s="48" t="s">
        <v>5434</v>
      </c>
      <c r="AH287" s="54" t="s">
        <v>5435</v>
      </c>
      <c r="AI287" s="54" t="s">
        <v>5314</v>
      </c>
      <c r="AJ287" s="48">
        <v>30</v>
      </c>
      <c r="AK287" s="48" t="s">
        <v>105</v>
      </c>
      <c r="AL287" s="50" t="s">
        <v>4706</v>
      </c>
      <c r="AM287" s="55"/>
      <c r="AN287" s="50">
        <v>1</v>
      </c>
      <c r="AO287" s="55"/>
      <c r="AP287" s="55"/>
    </row>
    <row r="288" spans="1:42" ht="84" customHeight="1">
      <c r="A288" s="24">
        <f t="shared" si="0"/>
        <v>287</v>
      </c>
      <c r="B288" s="48" t="s">
        <v>1204</v>
      </c>
      <c r="C288" s="48" t="s">
        <v>1207</v>
      </c>
      <c r="D288" s="48" t="s">
        <v>1208</v>
      </c>
      <c r="E288" s="56" t="s">
        <v>1205</v>
      </c>
      <c r="F288" s="49" t="s">
        <v>11532</v>
      </c>
      <c r="G288" s="50" t="s">
        <v>3180</v>
      </c>
      <c r="H288" s="48" t="s">
        <v>1207</v>
      </c>
      <c r="I288" s="48" t="s">
        <v>1207</v>
      </c>
      <c r="J288" s="48" t="s">
        <v>1210</v>
      </c>
      <c r="K288" s="50"/>
      <c r="L288" s="50"/>
      <c r="M288" s="50"/>
      <c r="N288" s="50" t="s">
        <v>102</v>
      </c>
      <c r="O288" s="48" t="s">
        <v>102</v>
      </c>
      <c r="P288" s="48" t="s">
        <v>4720</v>
      </c>
      <c r="Q288" s="48" t="s">
        <v>4705</v>
      </c>
      <c r="R288" s="48"/>
      <c r="S288" s="50">
        <v>2017</v>
      </c>
      <c r="T288" s="48" t="s">
        <v>4706</v>
      </c>
      <c r="U288" s="51">
        <v>28000</v>
      </c>
      <c r="V288" s="107">
        <v>1176000</v>
      </c>
      <c r="W288" s="51"/>
      <c r="X288" s="51"/>
      <c r="Y288" s="48" t="s">
        <v>4707</v>
      </c>
      <c r="Z288" s="53"/>
      <c r="AA288" s="48" t="s">
        <v>63</v>
      </c>
      <c r="AB288" s="54" t="s">
        <v>4721</v>
      </c>
      <c r="AC288" s="53"/>
      <c r="AD288" s="53"/>
      <c r="AE288" s="52"/>
      <c r="AF288" s="48" t="s">
        <v>4758</v>
      </c>
      <c r="AG288" s="48" t="s">
        <v>7543</v>
      </c>
      <c r="AH288" s="54"/>
      <c r="AI288" s="54" t="s">
        <v>5314</v>
      </c>
      <c r="AJ288" s="48">
        <v>50</v>
      </c>
      <c r="AK288" s="48" t="s">
        <v>11533</v>
      </c>
      <c r="AL288" s="50" t="s">
        <v>4706</v>
      </c>
      <c r="AM288" s="55"/>
      <c r="AN288" s="50">
        <v>1</v>
      </c>
      <c r="AO288" s="55"/>
      <c r="AP288" s="55"/>
    </row>
    <row r="289" spans="1:42" ht="84" customHeight="1">
      <c r="A289" s="24">
        <f t="shared" si="0"/>
        <v>288</v>
      </c>
      <c r="B289" s="48" t="s">
        <v>333</v>
      </c>
      <c r="C289" s="48" t="s">
        <v>335</v>
      </c>
      <c r="D289" s="48" t="s">
        <v>336</v>
      </c>
      <c r="E289" s="56" t="s">
        <v>5436</v>
      </c>
      <c r="F289" s="49" t="s">
        <v>5437</v>
      </c>
      <c r="G289" s="50" t="s">
        <v>3180</v>
      </c>
      <c r="H289" s="48" t="s">
        <v>335</v>
      </c>
      <c r="I289" s="48" t="s">
        <v>335</v>
      </c>
      <c r="J289" s="48" t="s">
        <v>5438</v>
      </c>
      <c r="K289" s="50" t="s">
        <v>102</v>
      </c>
      <c r="L289" s="50" t="s">
        <v>102</v>
      </c>
      <c r="M289" s="50" t="s">
        <v>102</v>
      </c>
      <c r="N289" s="50" t="s">
        <v>102</v>
      </c>
      <c r="O289" s="48" t="s">
        <v>102</v>
      </c>
      <c r="P289" s="48" t="s">
        <v>4720</v>
      </c>
      <c r="Q289" s="48" t="s">
        <v>4720</v>
      </c>
      <c r="R289" s="48"/>
      <c r="S289" s="50">
        <v>2018</v>
      </c>
      <c r="T289" s="48" t="s">
        <v>4706</v>
      </c>
      <c r="U289" s="51">
        <v>1120000</v>
      </c>
      <c r="V289" s="107">
        <v>3576000</v>
      </c>
      <c r="W289" s="51"/>
      <c r="X289" s="51"/>
      <c r="Y289" s="48" t="s">
        <v>4707</v>
      </c>
      <c r="Z289" s="53"/>
      <c r="AA289" s="48" t="s">
        <v>63</v>
      </c>
      <c r="AB289" s="54" t="s">
        <v>4721</v>
      </c>
      <c r="AC289" s="48" t="s">
        <v>102</v>
      </c>
      <c r="AD289" s="48"/>
      <c r="AE289" s="52"/>
      <c r="AF289" s="48" t="s">
        <v>114</v>
      </c>
      <c r="AG289" s="48" t="s">
        <v>5439</v>
      </c>
      <c r="AH289" s="54">
        <v>8000</v>
      </c>
      <c r="AI289" s="54" t="s">
        <v>5411</v>
      </c>
      <c r="AJ289" s="48">
        <v>320</v>
      </c>
      <c r="AK289" s="48" t="s">
        <v>105</v>
      </c>
      <c r="AL289" s="50" t="s">
        <v>4706</v>
      </c>
      <c r="AM289" s="55"/>
      <c r="AN289" s="50">
        <v>1</v>
      </c>
      <c r="AO289" s="55"/>
      <c r="AP289" s="55"/>
    </row>
    <row r="290" spans="1:42" ht="84" customHeight="1">
      <c r="A290" s="24">
        <f t="shared" si="0"/>
        <v>289</v>
      </c>
      <c r="B290" s="48" t="s">
        <v>5442</v>
      </c>
      <c r="C290" s="48" t="s">
        <v>5443</v>
      </c>
      <c r="D290" s="48" t="s">
        <v>5444</v>
      </c>
      <c r="E290" s="56" t="s">
        <v>5445</v>
      </c>
      <c r="F290" s="49" t="s">
        <v>5446</v>
      </c>
      <c r="G290" s="50" t="s">
        <v>3180</v>
      </c>
      <c r="H290" s="48" t="s">
        <v>5443</v>
      </c>
      <c r="I290" s="48" t="s">
        <v>5443</v>
      </c>
      <c r="J290" s="48" t="s">
        <v>5447</v>
      </c>
      <c r="K290" s="50"/>
      <c r="L290" s="50"/>
      <c r="M290" s="50"/>
      <c r="N290" s="50" t="s">
        <v>102</v>
      </c>
      <c r="O290" s="48" t="s">
        <v>102</v>
      </c>
      <c r="P290" s="48" t="s">
        <v>4720</v>
      </c>
      <c r="Q290" s="48" t="s">
        <v>4705</v>
      </c>
      <c r="R290" s="48"/>
      <c r="S290" s="50">
        <v>2019</v>
      </c>
      <c r="T290" s="48" t="s">
        <v>4706</v>
      </c>
      <c r="U290" s="51">
        <v>9204000</v>
      </c>
      <c r="V290" s="108">
        <v>5013000</v>
      </c>
      <c r="W290" s="51"/>
      <c r="X290" s="51"/>
      <c r="Y290" s="48" t="s">
        <v>4707</v>
      </c>
      <c r="Z290" s="53"/>
      <c r="AA290" s="48" t="s">
        <v>63</v>
      </c>
      <c r="AB290" s="61"/>
      <c r="AC290" s="53"/>
      <c r="AD290" s="53"/>
      <c r="AE290" s="52"/>
      <c r="AF290" s="48" t="s">
        <v>5448</v>
      </c>
      <c r="AG290" s="48" t="s">
        <v>4864</v>
      </c>
      <c r="AH290" s="54">
        <v>7000</v>
      </c>
      <c r="AI290" s="54" t="s">
        <v>5411</v>
      </c>
      <c r="AJ290" s="48">
        <v>2250</v>
      </c>
      <c r="AK290" s="48" t="s">
        <v>2572</v>
      </c>
      <c r="AL290" s="50" t="s">
        <v>4706</v>
      </c>
      <c r="AM290" s="55"/>
      <c r="AN290" s="50">
        <v>1</v>
      </c>
      <c r="AO290" s="55"/>
      <c r="AP290" s="55"/>
    </row>
    <row r="291" spans="1:42" ht="84" customHeight="1">
      <c r="A291" s="24">
        <f t="shared" si="0"/>
        <v>290</v>
      </c>
      <c r="B291" s="48" t="s">
        <v>5450</v>
      </c>
      <c r="C291" s="62" t="s">
        <v>5451</v>
      </c>
      <c r="D291" s="48" t="s">
        <v>5452</v>
      </c>
      <c r="E291" s="56" t="s">
        <v>5453</v>
      </c>
      <c r="F291" s="49" t="s">
        <v>5454</v>
      </c>
      <c r="G291" s="50" t="s">
        <v>3180</v>
      </c>
      <c r="H291" s="62" t="s">
        <v>5451</v>
      </c>
      <c r="I291" s="62" t="s">
        <v>5451</v>
      </c>
      <c r="J291" s="48" t="s">
        <v>5455</v>
      </c>
      <c r="K291" s="50"/>
      <c r="L291" s="50"/>
      <c r="M291" s="50"/>
      <c r="N291" s="50" t="s">
        <v>102</v>
      </c>
      <c r="O291" s="48" t="s">
        <v>102</v>
      </c>
      <c r="P291" s="48" t="s">
        <v>4720</v>
      </c>
      <c r="Q291" s="48" t="s">
        <v>4720</v>
      </c>
      <c r="R291" s="48"/>
      <c r="S291" s="50">
        <v>2018</v>
      </c>
      <c r="T291" s="48" t="s">
        <v>4706</v>
      </c>
      <c r="U291" s="51">
        <v>2157500</v>
      </c>
      <c r="V291" s="107">
        <v>1628000</v>
      </c>
      <c r="W291" s="51"/>
      <c r="X291" s="51"/>
      <c r="Y291" s="48" t="s">
        <v>4707</v>
      </c>
      <c r="Z291" s="53"/>
      <c r="AA291" s="48" t="s">
        <v>63</v>
      </c>
      <c r="AB291" s="61"/>
      <c r="AC291" s="53"/>
      <c r="AD291" s="53"/>
      <c r="AE291" s="52"/>
      <c r="AF291" s="48" t="s">
        <v>35</v>
      </c>
      <c r="AG291" s="48" t="s">
        <v>5426</v>
      </c>
      <c r="AH291" s="54" t="s">
        <v>5456</v>
      </c>
      <c r="AI291" s="54" t="s">
        <v>5457</v>
      </c>
      <c r="AJ291" s="48">
        <v>360</v>
      </c>
      <c r="AK291" s="48" t="s">
        <v>2222</v>
      </c>
      <c r="AL291" s="50" t="s">
        <v>4706</v>
      </c>
      <c r="AM291" s="55"/>
      <c r="AN291" s="50">
        <v>1</v>
      </c>
      <c r="AO291" s="55"/>
      <c r="AP291" s="55"/>
    </row>
    <row r="292" spans="1:42" ht="84" customHeight="1">
      <c r="A292" s="24">
        <f t="shared" si="0"/>
        <v>291</v>
      </c>
      <c r="B292" s="48" t="s">
        <v>11534</v>
      </c>
      <c r="C292" s="48" t="s">
        <v>11535</v>
      </c>
      <c r="D292" s="48" t="s">
        <v>650</v>
      </c>
      <c r="E292" s="56" t="s">
        <v>648</v>
      </c>
      <c r="F292" s="49" t="s">
        <v>651</v>
      </c>
      <c r="G292" s="50" t="s">
        <v>3180</v>
      </c>
      <c r="H292" s="48" t="s">
        <v>11535</v>
      </c>
      <c r="I292" s="48" t="s">
        <v>11535</v>
      </c>
      <c r="J292" s="48" t="s">
        <v>652</v>
      </c>
      <c r="K292" s="50"/>
      <c r="L292" s="50"/>
      <c r="M292" s="50"/>
      <c r="N292" s="50" t="s">
        <v>102</v>
      </c>
      <c r="O292" s="48" t="s">
        <v>102</v>
      </c>
      <c r="P292" s="48" t="s">
        <v>4720</v>
      </c>
      <c r="Q292" s="48" t="s">
        <v>4720</v>
      </c>
      <c r="R292" s="48"/>
      <c r="S292" s="50">
        <v>2016</v>
      </c>
      <c r="T292" s="48" t="s">
        <v>4706</v>
      </c>
      <c r="U292" s="51"/>
      <c r="V292" s="107">
        <v>3702000</v>
      </c>
      <c r="W292" s="51"/>
      <c r="X292" s="51"/>
      <c r="Y292" s="48" t="s">
        <v>5667</v>
      </c>
      <c r="Z292" s="53"/>
      <c r="AA292" s="48" t="s">
        <v>63</v>
      </c>
      <c r="AB292" s="54" t="s">
        <v>4721</v>
      </c>
      <c r="AC292" s="48"/>
      <c r="AD292" s="48"/>
      <c r="AE292" s="52"/>
      <c r="AF292" s="48" t="s">
        <v>114</v>
      </c>
      <c r="AG292" s="48" t="s">
        <v>11536</v>
      </c>
      <c r="AH292" s="54">
        <v>8000</v>
      </c>
      <c r="AI292" s="54" t="s">
        <v>5411</v>
      </c>
      <c r="AJ292" s="48">
        <v>300</v>
      </c>
      <c r="AK292" s="48" t="s">
        <v>11537</v>
      </c>
      <c r="AL292" s="50" t="s">
        <v>4706</v>
      </c>
      <c r="AM292" s="55"/>
      <c r="AN292" s="50">
        <v>1</v>
      </c>
      <c r="AO292" s="55"/>
      <c r="AP292" s="55"/>
    </row>
    <row r="293" spans="1:42" ht="84" customHeight="1">
      <c r="A293" s="24">
        <f t="shared" si="0"/>
        <v>292</v>
      </c>
      <c r="B293" s="48" t="s">
        <v>420</v>
      </c>
      <c r="C293" s="48" t="s">
        <v>422</v>
      </c>
      <c r="D293" s="48" t="s">
        <v>423</v>
      </c>
      <c r="E293" s="56" t="s">
        <v>421</v>
      </c>
      <c r="F293" s="49" t="s">
        <v>11538</v>
      </c>
      <c r="G293" s="50" t="s">
        <v>3193</v>
      </c>
      <c r="H293" s="48" t="s">
        <v>422</v>
      </c>
      <c r="I293" s="48" t="s">
        <v>422</v>
      </c>
      <c r="J293" s="48" t="s">
        <v>425</v>
      </c>
      <c r="K293" s="50"/>
      <c r="L293" s="50"/>
      <c r="M293" s="50"/>
      <c r="N293" s="50" t="s">
        <v>102</v>
      </c>
      <c r="O293" s="48" t="s">
        <v>102</v>
      </c>
      <c r="P293" s="48" t="s">
        <v>4705</v>
      </c>
      <c r="Q293" s="48" t="s">
        <v>4705</v>
      </c>
      <c r="R293" s="48"/>
      <c r="S293" s="50">
        <v>2017</v>
      </c>
      <c r="T293" s="48" t="s">
        <v>4706</v>
      </c>
      <c r="U293" s="51">
        <v>2817000</v>
      </c>
      <c r="V293" s="108">
        <v>1755000</v>
      </c>
      <c r="W293" s="51"/>
      <c r="X293" s="51"/>
      <c r="Y293" s="48" t="s">
        <v>4707</v>
      </c>
      <c r="Z293" s="53"/>
      <c r="AA293" s="48" t="s">
        <v>63</v>
      </c>
      <c r="AB293" s="54" t="s">
        <v>4721</v>
      </c>
      <c r="AC293" s="53"/>
      <c r="AD293" s="53"/>
      <c r="AE293" s="52"/>
      <c r="AF293" s="48" t="s">
        <v>114</v>
      </c>
      <c r="AG293" s="48" t="s">
        <v>11539</v>
      </c>
      <c r="AH293" s="54">
        <v>15000</v>
      </c>
      <c r="AI293" s="54" t="s">
        <v>5565</v>
      </c>
      <c r="AJ293" s="48">
        <v>1500</v>
      </c>
      <c r="AK293" s="48" t="s">
        <v>105</v>
      </c>
      <c r="AL293" s="50" t="s">
        <v>4706</v>
      </c>
      <c r="AM293" s="55"/>
      <c r="AN293" s="50">
        <v>3</v>
      </c>
      <c r="AO293" s="55"/>
      <c r="AP293" s="55"/>
    </row>
    <row r="294" spans="1:42" ht="84" customHeight="1">
      <c r="A294" s="24">
        <f t="shared" si="0"/>
        <v>293</v>
      </c>
      <c r="B294" s="48" t="s">
        <v>5458</v>
      </c>
      <c r="C294" s="48" t="s">
        <v>5459</v>
      </c>
      <c r="D294" s="48" t="s">
        <v>5460</v>
      </c>
      <c r="E294" s="56" t="s">
        <v>5461</v>
      </c>
      <c r="F294" s="49" t="s">
        <v>5462</v>
      </c>
      <c r="G294" s="50" t="s">
        <v>3180</v>
      </c>
      <c r="H294" s="48" t="s">
        <v>5459</v>
      </c>
      <c r="I294" s="48" t="s">
        <v>5459</v>
      </c>
      <c r="J294" s="48" t="s">
        <v>5463</v>
      </c>
      <c r="K294" s="50"/>
      <c r="L294" s="50"/>
      <c r="M294" s="50"/>
      <c r="N294" s="50" t="s">
        <v>102</v>
      </c>
      <c r="O294" s="48" t="s">
        <v>102</v>
      </c>
      <c r="P294" s="48" t="s">
        <v>4720</v>
      </c>
      <c r="Q294" s="48" t="s">
        <v>4705</v>
      </c>
      <c r="R294" s="48"/>
      <c r="S294" s="50">
        <v>2016</v>
      </c>
      <c r="T294" s="48" t="s">
        <v>4706</v>
      </c>
      <c r="U294" s="51">
        <v>180000</v>
      </c>
      <c r="V294" s="107">
        <v>960000</v>
      </c>
      <c r="W294" s="51"/>
      <c r="X294" s="51"/>
      <c r="Y294" s="48" t="s">
        <v>5636</v>
      </c>
      <c r="Z294" s="53"/>
      <c r="AA294" s="48" t="s">
        <v>63</v>
      </c>
      <c r="AB294" s="54" t="s">
        <v>5210</v>
      </c>
      <c r="AC294" s="53"/>
      <c r="AD294" s="53"/>
      <c r="AE294" s="52"/>
      <c r="AF294" s="48" t="s">
        <v>4758</v>
      </c>
      <c r="AG294" s="48" t="s">
        <v>5464</v>
      </c>
      <c r="AH294" s="54" t="s">
        <v>5465</v>
      </c>
      <c r="AI294" s="54" t="s">
        <v>5314</v>
      </c>
      <c r="AJ294" s="48">
        <v>25</v>
      </c>
      <c r="AK294" s="48" t="s">
        <v>74</v>
      </c>
      <c r="AL294" s="50" t="s">
        <v>4706</v>
      </c>
      <c r="AM294" s="55"/>
      <c r="AN294" s="50">
        <v>2</v>
      </c>
      <c r="AO294" s="55"/>
      <c r="AP294" s="55"/>
    </row>
    <row r="295" spans="1:42" ht="84" customHeight="1">
      <c r="A295" s="24">
        <f t="shared" si="0"/>
        <v>294</v>
      </c>
      <c r="B295" s="48" t="s">
        <v>5466</v>
      </c>
      <c r="C295" s="48" t="s">
        <v>5467</v>
      </c>
      <c r="D295" s="48" t="s">
        <v>5468</v>
      </c>
      <c r="E295" s="56" t="s">
        <v>5469</v>
      </c>
      <c r="F295" s="49" t="s">
        <v>5470</v>
      </c>
      <c r="G295" s="50" t="s">
        <v>3180</v>
      </c>
      <c r="H295" s="48" t="s">
        <v>5467</v>
      </c>
      <c r="I295" s="48" t="s">
        <v>5467</v>
      </c>
      <c r="J295" s="48" t="s">
        <v>5471</v>
      </c>
      <c r="K295" s="50"/>
      <c r="L295" s="50"/>
      <c r="M295" s="50"/>
      <c r="N295" s="50" t="s">
        <v>102</v>
      </c>
      <c r="O295" s="48" t="s">
        <v>102</v>
      </c>
      <c r="P295" s="48" t="s">
        <v>4705</v>
      </c>
      <c r="Q295" s="48" t="s">
        <v>4705</v>
      </c>
      <c r="R295" s="48"/>
      <c r="S295" s="50">
        <v>2015</v>
      </c>
      <c r="T295" s="48" t="s">
        <v>4706</v>
      </c>
      <c r="U295" s="51">
        <v>500000</v>
      </c>
      <c r="V295" s="108"/>
      <c r="W295" s="51"/>
      <c r="X295" s="51"/>
      <c r="Y295" s="48" t="s">
        <v>4707</v>
      </c>
      <c r="Z295" s="53"/>
      <c r="AA295" s="48" t="s">
        <v>63</v>
      </c>
      <c r="AB295" s="54" t="s">
        <v>4823</v>
      </c>
      <c r="AC295" s="53"/>
      <c r="AD295" s="53"/>
      <c r="AE295" s="52"/>
      <c r="AF295" s="48" t="s">
        <v>170</v>
      </c>
      <c r="AG295" s="48" t="s">
        <v>5472</v>
      </c>
      <c r="AH295" s="54" t="s">
        <v>5473</v>
      </c>
      <c r="AI295" s="54" t="s">
        <v>5314</v>
      </c>
      <c r="AJ295" s="48">
        <v>15</v>
      </c>
      <c r="AK295" s="48" t="s">
        <v>5474</v>
      </c>
      <c r="AL295" s="50" t="s">
        <v>4706</v>
      </c>
      <c r="AM295" s="55"/>
      <c r="AN295" s="50">
        <v>1</v>
      </c>
      <c r="AO295" s="55"/>
      <c r="AP295" s="55"/>
    </row>
    <row r="296" spans="1:42" ht="84" customHeight="1">
      <c r="A296" s="24">
        <f t="shared" si="0"/>
        <v>295</v>
      </c>
      <c r="B296" s="48" t="s">
        <v>5477</v>
      </c>
      <c r="C296" s="48" t="s">
        <v>5478</v>
      </c>
      <c r="D296" s="48" t="s">
        <v>5479</v>
      </c>
      <c r="E296" s="56" t="s">
        <v>5480</v>
      </c>
      <c r="F296" s="49" t="s">
        <v>5481</v>
      </c>
      <c r="G296" s="50" t="s">
        <v>3180</v>
      </c>
      <c r="H296" s="48" t="s">
        <v>5478</v>
      </c>
      <c r="I296" s="48" t="s">
        <v>5478</v>
      </c>
      <c r="J296" s="48" t="s">
        <v>5482</v>
      </c>
      <c r="K296" s="50"/>
      <c r="L296" s="50"/>
      <c r="M296" s="50"/>
      <c r="N296" s="50" t="s">
        <v>102</v>
      </c>
      <c r="O296" s="48" t="s">
        <v>102</v>
      </c>
      <c r="P296" s="48" t="s">
        <v>4705</v>
      </c>
      <c r="Q296" s="48" t="s">
        <v>4705</v>
      </c>
      <c r="R296" s="48"/>
      <c r="S296" s="50">
        <v>2016</v>
      </c>
      <c r="T296" s="48" t="s">
        <v>4706</v>
      </c>
      <c r="U296" s="51">
        <v>313000</v>
      </c>
      <c r="V296" s="108">
        <v>9720000</v>
      </c>
      <c r="W296" s="51"/>
      <c r="X296" s="51"/>
      <c r="Y296" s="48" t="s">
        <v>4707</v>
      </c>
      <c r="Z296" s="53"/>
      <c r="AA296" s="48" t="s">
        <v>63</v>
      </c>
      <c r="AB296" s="54" t="s">
        <v>4823</v>
      </c>
      <c r="AC296" s="53"/>
      <c r="AD296" s="53"/>
      <c r="AE296" s="52"/>
      <c r="AF296" s="48" t="s">
        <v>5483</v>
      </c>
      <c r="AG296" s="48" t="s">
        <v>5484</v>
      </c>
      <c r="AH296" s="54"/>
      <c r="AI296" s="54" t="s">
        <v>5314</v>
      </c>
      <c r="AJ296" s="48">
        <v>300</v>
      </c>
      <c r="AK296" s="48" t="s">
        <v>272</v>
      </c>
      <c r="AL296" s="50" t="s">
        <v>4706</v>
      </c>
      <c r="AM296" s="55"/>
      <c r="AN296" s="50">
        <v>2</v>
      </c>
      <c r="AO296" s="55"/>
      <c r="AP296" s="55"/>
    </row>
    <row r="297" spans="1:42" ht="84" customHeight="1">
      <c r="A297" s="24">
        <f t="shared" si="0"/>
        <v>296</v>
      </c>
      <c r="B297" s="48" t="s">
        <v>625</v>
      </c>
      <c r="C297" s="48" t="s">
        <v>5486</v>
      </c>
      <c r="D297" s="48" t="s">
        <v>628</v>
      </c>
      <c r="E297" s="56" t="s">
        <v>626</v>
      </c>
      <c r="F297" s="49" t="s">
        <v>11540</v>
      </c>
      <c r="G297" s="50" t="s">
        <v>3180</v>
      </c>
      <c r="H297" s="48" t="s">
        <v>5486</v>
      </c>
      <c r="I297" s="48" t="s">
        <v>5486</v>
      </c>
      <c r="J297" s="48" t="s">
        <v>5488</v>
      </c>
      <c r="K297" s="50"/>
      <c r="L297" s="50"/>
      <c r="M297" s="50"/>
      <c r="N297" s="50" t="s">
        <v>102</v>
      </c>
      <c r="O297" s="48" t="s">
        <v>102</v>
      </c>
      <c r="P297" s="48" t="s">
        <v>4705</v>
      </c>
      <c r="Q297" s="48" t="s">
        <v>4705</v>
      </c>
      <c r="R297" s="48"/>
      <c r="S297" s="50">
        <v>2019</v>
      </c>
      <c r="T297" s="48" t="s">
        <v>4706</v>
      </c>
      <c r="U297" s="51"/>
      <c r="V297" s="107">
        <v>3175000</v>
      </c>
      <c r="W297" s="51"/>
      <c r="X297" s="51"/>
      <c r="Y297" s="48" t="s">
        <v>4707</v>
      </c>
      <c r="Z297" s="53"/>
      <c r="AA297" s="48" t="s">
        <v>63</v>
      </c>
      <c r="AB297" s="54" t="s">
        <v>4959</v>
      </c>
      <c r="AC297" s="53"/>
      <c r="AD297" s="53"/>
      <c r="AE297" s="52"/>
      <c r="AF297" s="48" t="s">
        <v>35</v>
      </c>
      <c r="AG297" s="48" t="s">
        <v>5489</v>
      </c>
      <c r="AH297" s="54"/>
      <c r="AI297" s="54" t="s">
        <v>5490</v>
      </c>
      <c r="AJ297" s="48">
        <v>12</v>
      </c>
      <c r="AK297" s="48" t="s">
        <v>105</v>
      </c>
      <c r="AL297" s="50" t="s">
        <v>4706</v>
      </c>
      <c r="AM297" s="55"/>
      <c r="AN297" s="50">
        <v>2</v>
      </c>
      <c r="AO297" s="55"/>
      <c r="AP297" s="55"/>
    </row>
    <row r="298" spans="1:42" ht="84" customHeight="1">
      <c r="A298" s="24">
        <f t="shared" si="0"/>
        <v>297</v>
      </c>
      <c r="B298" s="48" t="s">
        <v>5491</v>
      </c>
      <c r="C298" s="48" t="s">
        <v>5492</v>
      </c>
      <c r="D298" s="48" t="s">
        <v>5493</v>
      </c>
      <c r="E298" s="56" t="s">
        <v>5494</v>
      </c>
      <c r="F298" s="49" t="s">
        <v>5495</v>
      </c>
      <c r="G298" s="50" t="s">
        <v>3180</v>
      </c>
      <c r="H298" s="48" t="s">
        <v>5492</v>
      </c>
      <c r="I298" s="48" t="s">
        <v>5492</v>
      </c>
      <c r="J298" s="48" t="s">
        <v>5496</v>
      </c>
      <c r="K298" s="50"/>
      <c r="L298" s="50"/>
      <c r="M298" s="50"/>
      <c r="N298" s="50" t="s">
        <v>102</v>
      </c>
      <c r="O298" s="48" t="s">
        <v>102</v>
      </c>
      <c r="P298" s="48" t="s">
        <v>4720</v>
      </c>
      <c r="Q298" s="48" t="s">
        <v>4705</v>
      </c>
      <c r="R298" s="48"/>
      <c r="S298" s="50">
        <v>2019</v>
      </c>
      <c r="T298" s="48" t="s">
        <v>4706</v>
      </c>
      <c r="U298" s="51">
        <v>374500</v>
      </c>
      <c r="V298" s="107">
        <v>220000</v>
      </c>
      <c r="W298" s="51"/>
      <c r="X298" s="51"/>
      <c r="Y298" s="48" t="s">
        <v>4707</v>
      </c>
      <c r="Z298" s="53"/>
      <c r="AA298" s="48" t="s">
        <v>63</v>
      </c>
      <c r="AB298" s="54" t="s">
        <v>5497</v>
      </c>
      <c r="AC298" s="53"/>
      <c r="AD298" s="53"/>
      <c r="AE298" s="52"/>
      <c r="AF298" s="48" t="s">
        <v>5498</v>
      </c>
      <c r="AG298" s="48" t="s">
        <v>5499</v>
      </c>
      <c r="AH298" s="54" t="s">
        <v>5500</v>
      </c>
      <c r="AI298" s="54" t="s">
        <v>5314</v>
      </c>
      <c r="AJ298" s="48">
        <v>7</v>
      </c>
      <c r="AK298" s="48" t="s">
        <v>105</v>
      </c>
      <c r="AL298" s="50" t="s">
        <v>4706</v>
      </c>
      <c r="AM298" s="55"/>
      <c r="AN298" s="50">
        <v>1</v>
      </c>
      <c r="AO298" s="55"/>
      <c r="AP298" s="55"/>
    </row>
    <row r="299" spans="1:42" ht="84" customHeight="1">
      <c r="A299" s="24">
        <f t="shared" si="0"/>
        <v>298</v>
      </c>
      <c r="B299" s="48" t="s">
        <v>1302</v>
      </c>
      <c r="C299" s="48" t="s">
        <v>11541</v>
      </c>
      <c r="D299" s="48" t="s">
        <v>1303</v>
      </c>
      <c r="E299" s="56" t="s">
        <v>8579</v>
      </c>
      <c r="F299" s="49" t="s">
        <v>11542</v>
      </c>
      <c r="G299" s="50" t="s">
        <v>3180</v>
      </c>
      <c r="H299" s="48" t="s">
        <v>11541</v>
      </c>
      <c r="I299" s="48" t="s">
        <v>11541</v>
      </c>
      <c r="J299" s="48" t="s">
        <v>1306</v>
      </c>
      <c r="K299" s="50"/>
      <c r="L299" s="50"/>
      <c r="M299" s="50"/>
      <c r="N299" s="50" t="s">
        <v>102</v>
      </c>
      <c r="O299" s="48" t="s">
        <v>102</v>
      </c>
      <c r="P299" s="48" t="s">
        <v>4705</v>
      </c>
      <c r="Q299" s="48" t="s">
        <v>4720</v>
      </c>
      <c r="R299" s="48"/>
      <c r="S299" s="50">
        <v>2021</v>
      </c>
      <c r="T299" s="48" t="s">
        <v>4706</v>
      </c>
      <c r="U299" s="51">
        <v>1726500</v>
      </c>
      <c r="V299" s="107">
        <v>4187000</v>
      </c>
      <c r="W299" s="51"/>
      <c r="X299" s="51"/>
      <c r="Y299" s="48" t="s">
        <v>4707</v>
      </c>
      <c r="Z299" s="53"/>
      <c r="AA299" s="48" t="s">
        <v>63</v>
      </c>
      <c r="AB299" s="54" t="s">
        <v>5860</v>
      </c>
      <c r="AC299" s="53"/>
      <c r="AD299" s="53"/>
      <c r="AE299" s="52"/>
      <c r="AF299" s="48" t="s">
        <v>4836</v>
      </c>
      <c r="AG299" s="48" t="s">
        <v>11543</v>
      </c>
      <c r="AH299" s="54" t="s">
        <v>11544</v>
      </c>
      <c r="AI299" s="54" t="s">
        <v>5314</v>
      </c>
      <c r="AJ299" s="48">
        <v>3000</v>
      </c>
      <c r="AK299" s="48" t="s">
        <v>11545</v>
      </c>
      <c r="AL299" s="50" t="s">
        <v>4706</v>
      </c>
      <c r="AM299" s="55"/>
      <c r="AN299" s="50">
        <v>3</v>
      </c>
      <c r="AO299" s="55"/>
      <c r="AP299" s="55"/>
    </row>
    <row r="300" spans="1:42" ht="93" customHeight="1">
      <c r="A300" s="24">
        <f t="shared" si="0"/>
        <v>299</v>
      </c>
      <c r="B300" s="48" t="s">
        <v>5503</v>
      </c>
      <c r="C300" s="48" t="s">
        <v>5504</v>
      </c>
      <c r="D300" s="48" t="s">
        <v>5505</v>
      </c>
      <c r="E300" s="56" t="s">
        <v>5506</v>
      </c>
      <c r="F300" s="49" t="s">
        <v>5507</v>
      </c>
      <c r="G300" s="50" t="s">
        <v>3180</v>
      </c>
      <c r="H300" s="48" t="s">
        <v>5504</v>
      </c>
      <c r="I300" s="48" t="s">
        <v>5504</v>
      </c>
      <c r="J300" s="48" t="s">
        <v>5508</v>
      </c>
      <c r="K300" s="50"/>
      <c r="L300" s="50"/>
      <c r="M300" s="50"/>
      <c r="N300" s="50" t="s">
        <v>102</v>
      </c>
      <c r="O300" s="48" t="s">
        <v>102</v>
      </c>
      <c r="P300" s="48" t="s">
        <v>4720</v>
      </c>
      <c r="Q300" s="48" t="s">
        <v>4705</v>
      </c>
      <c r="R300" s="48"/>
      <c r="S300" s="50">
        <v>2020</v>
      </c>
      <c r="T300" s="48" t="s">
        <v>4706</v>
      </c>
      <c r="U300" s="51"/>
      <c r="V300" s="108">
        <v>5076000</v>
      </c>
      <c r="W300" s="51"/>
      <c r="X300" s="51"/>
      <c r="Y300" s="48" t="s">
        <v>4707</v>
      </c>
      <c r="Z300" s="53"/>
      <c r="AA300" s="48" t="s">
        <v>63</v>
      </c>
      <c r="AB300" s="54" t="s">
        <v>4959</v>
      </c>
      <c r="AC300" s="53"/>
      <c r="AD300" s="53"/>
      <c r="AE300" s="52"/>
      <c r="AF300" s="48" t="s">
        <v>5509</v>
      </c>
      <c r="AG300" s="48" t="s">
        <v>5510</v>
      </c>
      <c r="AH300" s="54">
        <v>10000</v>
      </c>
      <c r="AI300" s="54" t="s">
        <v>5411</v>
      </c>
      <c r="AJ300" s="48">
        <v>3000</v>
      </c>
      <c r="AK300" s="48" t="s">
        <v>4866</v>
      </c>
      <c r="AL300" s="50" t="s">
        <v>4706</v>
      </c>
      <c r="AM300" s="55"/>
      <c r="AN300" s="50">
        <v>2</v>
      </c>
      <c r="AO300" s="55"/>
      <c r="AP300" s="55"/>
    </row>
    <row r="301" spans="1:42" ht="93" customHeight="1">
      <c r="A301" s="24">
        <f t="shared" si="0"/>
        <v>300</v>
      </c>
      <c r="B301" s="48" t="s">
        <v>5512</v>
      </c>
      <c r="C301" s="48" t="s">
        <v>5513</v>
      </c>
      <c r="D301" s="48" t="s">
        <v>5514</v>
      </c>
      <c r="E301" s="56" t="s">
        <v>5515</v>
      </c>
      <c r="F301" s="49" t="s">
        <v>5516</v>
      </c>
      <c r="G301" s="50" t="s">
        <v>3180</v>
      </c>
      <c r="H301" s="48" t="s">
        <v>5513</v>
      </c>
      <c r="I301" s="48" t="s">
        <v>5513</v>
      </c>
      <c r="J301" s="48" t="s">
        <v>5517</v>
      </c>
      <c r="K301" s="50"/>
      <c r="L301" s="50"/>
      <c r="M301" s="50"/>
      <c r="N301" s="50" t="s">
        <v>102</v>
      </c>
      <c r="O301" s="48" t="s">
        <v>102</v>
      </c>
      <c r="P301" s="48" t="s">
        <v>4705</v>
      </c>
      <c r="Q301" s="48" t="s">
        <v>4705</v>
      </c>
      <c r="R301" s="48"/>
      <c r="S301" s="50">
        <v>2020</v>
      </c>
      <c r="T301" s="48" t="s">
        <v>4706</v>
      </c>
      <c r="U301" s="51"/>
      <c r="V301" s="108"/>
      <c r="W301" s="51"/>
      <c r="X301" s="51"/>
      <c r="Y301" s="48" t="s">
        <v>4707</v>
      </c>
      <c r="Z301" s="53"/>
      <c r="AA301" s="48" t="s">
        <v>63</v>
      </c>
      <c r="AB301" s="54" t="s">
        <v>4746</v>
      </c>
      <c r="AC301" s="53"/>
      <c r="AD301" s="53"/>
      <c r="AE301" s="52"/>
      <c r="AF301" s="48" t="s">
        <v>35</v>
      </c>
      <c r="AG301" s="48" t="s">
        <v>5518</v>
      </c>
      <c r="AH301" s="54" t="s">
        <v>5519</v>
      </c>
      <c r="AI301" s="54" t="s">
        <v>5314</v>
      </c>
      <c r="AJ301" s="48">
        <v>40</v>
      </c>
      <c r="AK301" s="48" t="s">
        <v>5520</v>
      </c>
      <c r="AL301" s="50" t="s">
        <v>4706</v>
      </c>
      <c r="AM301" s="55"/>
      <c r="AN301" s="50">
        <v>2</v>
      </c>
      <c r="AO301" s="55"/>
      <c r="AP301" s="55"/>
    </row>
    <row r="302" spans="1:42" ht="93" customHeight="1">
      <c r="A302" s="24">
        <f t="shared" si="0"/>
        <v>301</v>
      </c>
      <c r="B302" s="48" t="s">
        <v>5522</v>
      </c>
      <c r="C302" s="48" t="s">
        <v>5523</v>
      </c>
      <c r="D302" s="48" t="s">
        <v>5524</v>
      </c>
      <c r="E302" s="56" t="s">
        <v>5525</v>
      </c>
      <c r="F302" s="49" t="s">
        <v>5526</v>
      </c>
      <c r="G302" s="50" t="s">
        <v>3180</v>
      </c>
      <c r="H302" s="48" t="s">
        <v>5523</v>
      </c>
      <c r="I302" s="48" t="s">
        <v>5523</v>
      </c>
      <c r="J302" s="48" t="s">
        <v>5527</v>
      </c>
      <c r="K302" s="50"/>
      <c r="L302" s="50"/>
      <c r="M302" s="50"/>
      <c r="N302" s="50" t="s">
        <v>102</v>
      </c>
      <c r="O302" s="48" t="s">
        <v>102</v>
      </c>
      <c r="P302" s="48" t="s">
        <v>4705</v>
      </c>
      <c r="Q302" s="48" t="s">
        <v>4705</v>
      </c>
      <c r="R302" s="48"/>
      <c r="S302" s="50">
        <v>2018</v>
      </c>
      <c r="T302" s="48" t="s">
        <v>4706</v>
      </c>
      <c r="U302" s="51">
        <v>1597000</v>
      </c>
      <c r="V302" s="108">
        <v>13466000</v>
      </c>
      <c r="W302" s="51"/>
      <c r="X302" s="51"/>
      <c r="Y302" s="48" t="s">
        <v>4707</v>
      </c>
      <c r="Z302" s="53"/>
      <c r="AA302" s="48" t="s">
        <v>63</v>
      </c>
      <c r="AB302" s="54" t="s">
        <v>4721</v>
      </c>
      <c r="AC302" s="53"/>
      <c r="AD302" s="53"/>
      <c r="AE302" s="52"/>
      <c r="AF302" s="48" t="s">
        <v>4758</v>
      </c>
      <c r="AG302" s="48" t="s">
        <v>5528</v>
      </c>
      <c r="AH302" s="54"/>
      <c r="AI302" s="54" t="s">
        <v>5314</v>
      </c>
      <c r="AJ302" s="48">
        <v>800</v>
      </c>
      <c r="AK302" s="48" t="s">
        <v>74</v>
      </c>
      <c r="AL302" s="50" t="s">
        <v>4706</v>
      </c>
      <c r="AM302" s="55"/>
      <c r="AN302" s="50">
        <v>2</v>
      </c>
      <c r="AO302" s="55"/>
      <c r="AP302" s="55"/>
    </row>
    <row r="303" spans="1:42" ht="93" customHeight="1">
      <c r="A303" s="24">
        <f t="shared" si="0"/>
        <v>302</v>
      </c>
      <c r="B303" s="48" t="s">
        <v>5531</v>
      </c>
      <c r="C303" s="48" t="s">
        <v>5532</v>
      </c>
      <c r="D303" s="48" t="s">
        <v>5533</v>
      </c>
      <c r="E303" s="56" t="s">
        <v>5534</v>
      </c>
      <c r="F303" s="111" t="s">
        <v>5535</v>
      </c>
      <c r="G303" s="50" t="s">
        <v>3180</v>
      </c>
      <c r="H303" s="48" t="s">
        <v>5532</v>
      </c>
      <c r="I303" s="48" t="s">
        <v>5532</v>
      </c>
      <c r="J303" s="48" t="s">
        <v>5536</v>
      </c>
      <c r="K303" s="50"/>
      <c r="L303" s="50"/>
      <c r="M303" s="50"/>
      <c r="N303" s="50" t="s">
        <v>102</v>
      </c>
      <c r="O303" s="48" t="s">
        <v>102</v>
      </c>
      <c r="P303" s="48" t="s">
        <v>4720</v>
      </c>
      <c r="Q303" s="48" t="s">
        <v>4705</v>
      </c>
      <c r="R303" s="48"/>
      <c r="S303" s="50">
        <v>2018</v>
      </c>
      <c r="T303" s="48" t="s">
        <v>4706</v>
      </c>
      <c r="U303" s="51"/>
      <c r="V303" s="107">
        <v>350000</v>
      </c>
      <c r="W303" s="51"/>
      <c r="X303" s="51"/>
      <c r="Y303" s="48" t="s">
        <v>4707</v>
      </c>
      <c r="Z303" s="53"/>
      <c r="AA303" s="48" t="s">
        <v>63</v>
      </c>
      <c r="AB303" s="54" t="s">
        <v>4721</v>
      </c>
      <c r="AC303" s="53"/>
      <c r="AD303" s="53"/>
      <c r="AE303" s="52"/>
      <c r="AF303" s="48" t="s">
        <v>5537</v>
      </c>
      <c r="AG303" s="48" t="s">
        <v>5331</v>
      </c>
      <c r="AH303" s="54"/>
      <c r="AI303" s="54" t="s">
        <v>5314</v>
      </c>
      <c r="AJ303" s="48">
        <v>56</v>
      </c>
      <c r="AK303" s="48" t="s">
        <v>5539</v>
      </c>
      <c r="AL303" s="50" t="s">
        <v>4706</v>
      </c>
      <c r="AM303" s="55"/>
      <c r="AN303" s="50">
        <v>3</v>
      </c>
      <c r="AO303" s="55"/>
      <c r="AP303" s="55"/>
    </row>
    <row r="304" spans="1:42" ht="93" customHeight="1">
      <c r="A304" s="24">
        <f t="shared" si="0"/>
        <v>303</v>
      </c>
      <c r="B304" s="48" t="s">
        <v>5541</v>
      </c>
      <c r="C304" s="48" t="s">
        <v>5542</v>
      </c>
      <c r="D304" s="48" t="s">
        <v>5543</v>
      </c>
      <c r="E304" s="56" t="s">
        <v>5544</v>
      </c>
      <c r="F304" s="49" t="s">
        <v>5545</v>
      </c>
      <c r="G304" s="50" t="s">
        <v>3180</v>
      </c>
      <c r="H304" s="48" t="s">
        <v>5542</v>
      </c>
      <c r="I304" s="48" t="s">
        <v>5542</v>
      </c>
      <c r="J304" s="48" t="s">
        <v>102</v>
      </c>
      <c r="K304" s="50"/>
      <c r="L304" s="50"/>
      <c r="M304" s="50"/>
      <c r="N304" s="50" t="s">
        <v>102</v>
      </c>
      <c r="O304" s="48" t="s">
        <v>102</v>
      </c>
      <c r="P304" s="48" t="s">
        <v>4705</v>
      </c>
      <c r="Q304" s="48" t="s">
        <v>4705</v>
      </c>
      <c r="R304" s="48"/>
      <c r="S304" s="50">
        <v>2017</v>
      </c>
      <c r="T304" s="48" t="s">
        <v>4706</v>
      </c>
      <c r="U304" s="51"/>
      <c r="V304" s="108"/>
      <c r="W304" s="51"/>
      <c r="X304" s="51"/>
      <c r="Y304" s="48" t="s">
        <v>4707</v>
      </c>
      <c r="Z304" s="53"/>
      <c r="AA304" s="48" t="s">
        <v>63</v>
      </c>
      <c r="AB304" s="61"/>
      <c r="AC304" s="53"/>
      <c r="AD304" s="53"/>
      <c r="AE304" s="52"/>
      <c r="AF304" s="48" t="s">
        <v>5546</v>
      </c>
      <c r="AG304" s="48" t="s">
        <v>5331</v>
      </c>
      <c r="AH304" s="54"/>
      <c r="AI304" s="54" t="s">
        <v>5314</v>
      </c>
      <c r="AJ304" s="48">
        <v>30</v>
      </c>
      <c r="AK304" s="48" t="s">
        <v>74</v>
      </c>
      <c r="AL304" s="50" t="s">
        <v>4706</v>
      </c>
      <c r="AM304" s="55"/>
      <c r="AN304" s="50">
        <v>2</v>
      </c>
      <c r="AO304" s="55"/>
      <c r="AP304" s="55"/>
    </row>
    <row r="305" spans="1:42" ht="93" customHeight="1">
      <c r="A305" s="24">
        <f t="shared" si="0"/>
        <v>304</v>
      </c>
      <c r="B305" s="48" t="s">
        <v>5547</v>
      </c>
      <c r="C305" s="48" t="s">
        <v>5548</v>
      </c>
      <c r="D305" s="48" t="s">
        <v>5549</v>
      </c>
      <c r="E305" s="56" t="s">
        <v>5550</v>
      </c>
      <c r="F305" s="49" t="s">
        <v>5551</v>
      </c>
      <c r="G305" s="50" t="s">
        <v>3193</v>
      </c>
      <c r="H305" s="48" t="s">
        <v>5548</v>
      </c>
      <c r="I305" s="48" t="s">
        <v>5548</v>
      </c>
      <c r="J305" s="48" t="s">
        <v>5552</v>
      </c>
      <c r="K305" s="50"/>
      <c r="L305" s="50"/>
      <c r="M305" s="50"/>
      <c r="N305" s="50" t="s">
        <v>102</v>
      </c>
      <c r="O305" s="48" t="s">
        <v>102</v>
      </c>
      <c r="P305" s="48" t="s">
        <v>4705</v>
      </c>
      <c r="Q305" s="48" t="s">
        <v>4705</v>
      </c>
      <c r="R305" s="48"/>
      <c r="S305" s="50">
        <v>2015</v>
      </c>
      <c r="T305" s="48" t="s">
        <v>4706</v>
      </c>
      <c r="U305" s="51">
        <v>3333100</v>
      </c>
      <c r="V305" s="107">
        <v>4961000</v>
      </c>
      <c r="W305" s="51"/>
      <c r="X305" s="51"/>
      <c r="Y305" s="48" t="s">
        <v>4707</v>
      </c>
      <c r="Z305" s="53"/>
      <c r="AA305" s="48" t="s">
        <v>63</v>
      </c>
      <c r="AB305" s="54" t="s">
        <v>4735</v>
      </c>
      <c r="AC305" s="53"/>
      <c r="AD305" s="53"/>
      <c r="AE305" s="52"/>
      <c r="AF305" s="48" t="s">
        <v>4758</v>
      </c>
      <c r="AG305" s="48" t="s">
        <v>5553</v>
      </c>
      <c r="AH305" s="54"/>
      <c r="AI305" s="54" t="s">
        <v>5314</v>
      </c>
      <c r="AJ305" s="48">
        <v>200</v>
      </c>
      <c r="AK305" s="48" t="s">
        <v>5555</v>
      </c>
      <c r="AL305" s="50" t="s">
        <v>4706</v>
      </c>
      <c r="AM305" s="55"/>
      <c r="AN305" s="50">
        <v>2</v>
      </c>
      <c r="AO305" s="55"/>
      <c r="AP305" s="55"/>
    </row>
    <row r="306" spans="1:42" ht="93" customHeight="1">
      <c r="A306" s="24">
        <f t="shared" si="0"/>
        <v>305</v>
      </c>
      <c r="B306" s="48" t="s">
        <v>5557</v>
      </c>
      <c r="C306" s="48" t="s">
        <v>5558</v>
      </c>
      <c r="D306" s="48" t="s">
        <v>5559</v>
      </c>
      <c r="E306" s="50" t="s">
        <v>5560</v>
      </c>
      <c r="F306" s="49" t="s">
        <v>5561</v>
      </c>
      <c r="G306" s="50" t="s">
        <v>3180</v>
      </c>
      <c r="H306" s="48" t="s">
        <v>5558</v>
      </c>
      <c r="I306" s="48" t="s">
        <v>5558</v>
      </c>
      <c r="J306" s="48" t="s">
        <v>5562</v>
      </c>
      <c r="K306" s="50"/>
      <c r="L306" s="50"/>
      <c r="M306" s="50"/>
      <c r="N306" s="50" t="s">
        <v>102</v>
      </c>
      <c r="O306" s="48" t="s">
        <v>102</v>
      </c>
      <c r="P306" s="48" t="s">
        <v>4705</v>
      </c>
      <c r="Q306" s="48" t="s">
        <v>4705</v>
      </c>
      <c r="R306" s="48"/>
      <c r="S306" s="50">
        <v>2018</v>
      </c>
      <c r="T306" s="48" t="s">
        <v>4706</v>
      </c>
      <c r="U306" s="51">
        <v>382000</v>
      </c>
      <c r="V306" s="107">
        <v>675000</v>
      </c>
      <c r="W306" s="51"/>
      <c r="X306" s="51"/>
      <c r="Y306" s="48" t="s">
        <v>4707</v>
      </c>
      <c r="Z306" s="53"/>
      <c r="AA306" s="48" t="s">
        <v>63</v>
      </c>
      <c r="AB306" s="54" t="s">
        <v>4959</v>
      </c>
      <c r="AC306" s="53"/>
      <c r="AD306" s="53"/>
      <c r="AE306" s="52"/>
      <c r="AF306" s="48" t="s">
        <v>35</v>
      </c>
      <c r="AG306" s="48" t="s">
        <v>5563</v>
      </c>
      <c r="AH306" s="54"/>
      <c r="AI306" s="54" t="s">
        <v>5565</v>
      </c>
      <c r="AJ306" s="48">
        <v>1000</v>
      </c>
      <c r="AK306" s="48" t="s">
        <v>5566</v>
      </c>
      <c r="AL306" s="50" t="s">
        <v>4706</v>
      </c>
      <c r="AM306" s="55"/>
      <c r="AN306" s="50">
        <v>1</v>
      </c>
      <c r="AO306" s="55"/>
      <c r="AP306" s="55"/>
    </row>
    <row r="307" spans="1:42" ht="93" customHeight="1">
      <c r="A307" s="24">
        <f t="shared" si="0"/>
        <v>306</v>
      </c>
      <c r="B307" s="48" t="s">
        <v>5568</v>
      </c>
      <c r="C307" s="48" t="s">
        <v>5569</v>
      </c>
      <c r="D307" s="48" t="s">
        <v>5570</v>
      </c>
      <c r="E307" s="49" t="s">
        <v>5571</v>
      </c>
      <c r="F307" s="49" t="s">
        <v>5572</v>
      </c>
      <c r="G307" s="50" t="s">
        <v>3180</v>
      </c>
      <c r="H307" s="48" t="s">
        <v>5569</v>
      </c>
      <c r="I307" s="48" t="s">
        <v>5569</v>
      </c>
      <c r="J307" s="48" t="s">
        <v>528</v>
      </c>
      <c r="K307" s="50"/>
      <c r="L307" s="50"/>
      <c r="M307" s="50"/>
      <c r="N307" s="50" t="s">
        <v>102</v>
      </c>
      <c r="O307" s="48" t="s">
        <v>102</v>
      </c>
      <c r="P307" s="48" t="s">
        <v>4705</v>
      </c>
      <c r="Q307" s="48" t="s">
        <v>4720</v>
      </c>
      <c r="R307" s="48"/>
      <c r="S307" s="50">
        <v>2019</v>
      </c>
      <c r="T307" s="48" t="s">
        <v>4706</v>
      </c>
      <c r="U307" s="51"/>
      <c r="V307" s="108">
        <f>1012000+916500</f>
        <v>1928500</v>
      </c>
      <c r="W307" s="51"/>
      <c r="X307" s="51"/>
      <c r="Y307" s="48" t="s">
        <v>4707</v>
      </c>
      <c r="Z307" s="53"/>
      <c r="AA307" s="48" t="s">
        <v>63</v>
      </c>
      <c r="AB307" s="54" t="s">
        <v>4721</v>
      </c>
      <c r="AC307" s="53"/>
      <c r="AD307" s="53"/>
      <c r="AE307" s="52"/>
      <c r="AF307" s="48" t="s">
        <v>4836</v>
      </c>
      <c r="AG307" s="48" t="s">
        <v>5573</v>
      </c>
      <c r="AH307" s="54"/>
      <c r="AI307" s="54" t="s">
        <v>5411</v>
      </c>
      <c r="AJ307" s="48"/>
      <c r="AK307" s="48" t="s">
        <v>105</v>
      </c>
      <c r="AL307" s="50" t="s">
        <v>4706</v>
      </c>
      <c r="AM307" s="55"/>
      <c r="AN307" s="50">
        <v>1</v>
      </c>
      <c r="AO307" s="55"/>
      <c r="AP307" s="55"/>
    </row>
    <row r="308" spans="1:42" ht="93" customHeight="1">
      <c r="A308" s="24">
        <f t="shared" si="0"/>
        <v>307</v>
      </c>
      <c r="B308" s="48" t="s">
        <v>5576</v>
      </c>
      <c r="C308" s="48" t="s">
        <v>5577</v>
      </c>
      <c r="D308" s="48" t="s">
        <v>5578</v>
      </c>
      <c r="E308" s="50" t="s">
        <v>5579</v>
      </c>
      <c r="F308" s="49" t="s">
        <v>5580</v>
      </c>
      <c r="G308" s="50" t="s">
        <v>3180</v>
      </c>
      <c r="H308" s="48" t="s">
        <v>5577</v>
      </c>
      <c r="I308" s="48" t="s">
        <v>5577</v>
      </c>
      <c r="J308" s="65"/>
      <c r="K308" s="50"/>
      <c r="L308" s="50"/>
      <c r="M308" s="50"/>
      <c r="N308" s="50" t="s">
        <v>102</v>
      </c>
      <c r="O308" s="48" t="s">
        <v>102</v>
      </c>
      <c r="P308" s="48" t="s">
        <v>4720</v>
      </c>
      <c r="Q308" s="48" t="s">
        <v>4720</v>
      </c>
      <c r="R308" s="48"/>
      <c r="S308" s="50">
        <v>2015</v>
      </c>
      <c r="T308" s="48" t="s">
        <v>4706</v>
      </c>
      <c r="U308" s="51">
        <v>19834000</v>
      </c>
      <c r="V308" s="107">
        <v>14324800</v>
      </c>
      <c r="W308" s="51"/>
      <c r="X308" s="51"/>
      <c r="Y308" s="48" t="s">
        <v>4707</v>
      </c>
      <c r="Z308" s="53"/>
      <c r="AA308" s="48" t="s">
        <v>63</v>
      </c>
      <c r="AB308" s="54" t="s">
        <v>5582</v>
      </c>
      <c r="AC308" s="53"/>
      <c r="AD308" s="53"/>
      <c r="AE308" s="52"/>
      <c r="AF308" s="48" t="s">
        <v>35</v>
      </c>
      <c r="AG308" s="48" t="s">
        <v>5583</v>
      </c>
      <c r="AH308" s="54"/>
      <c r="AI308" s="54" t="s">
        <v>5411</v>
      </c>
      <c r="AJ308" s="48">
        <v>10000</v>
      </c>
      <c r="AK308" s="48" t="s">
        <v>74</v>
      </c>
      <c r="AL308" s="50" t="s">
        <v>4706</v>
      </c>
      <c r="AM308" s="55"/>
      <c r="AN308" s="50">
        <v>5</v>
      </c>
      <c r="AO308" s="55"/>
      <c r="AP308" s="55"/>
    </row>
    <row r="309" spans="1:42" ht="93" customHeight="1">
      <c r="A309" s="24">
        <f t="shared" si="0"/>
        <v>308</v>
      </c>
      <c r="B309" s="48" t="s">
        <v>2269</v>
      </c>
      <c r="C309" s="48" t="s">
        <v>5586</v>
      </c>
      <c r="D309" s="48" t="s">
        <v>2271</v>
      </c>
      <c r="E309" s="49" t="s">
        <v>5587</v>
      </c>
      <c r="F309" s="49" t="s">
        <v>5588</v>
      </c>
      <c r="G309" s="50" t="s">
        <v>3180</v>
      </c>
      <c r="H309" s="48" t="s">
        <v>5586</v>
      </c>
      <c r="I309" s="48" t="s">
        <v>5586</v>
      </c>
      <c r="J309" s="48" t="s">
        <v>5589</v>
      </c>
      <c r="K309" s="50"/>
      <c r="L309" s="50"/>
      <c r="M309" s="50"/>
      <c r="N309" s="50" t="s">
        <v>102</v>
      </c>
      <c r="O309" s="48" t="s">
        <v>102</v>
      </c>
      <c r="P309" s="48" t="s">
        <v>4705</v>
      </c>
      <c r="Q309" s="48" t="s">
        <v>4705</v>
      </c>
      <c r="R309" s="48"/>
      <c r="S309" s="50">
        <v>2016</v>
      </c>
      <c r="T309" s="48" t="s">
        <v>4706</v>
      </c>
      <c r="U309" s="51">
        <v>1665000</v>
      </c>
      <c r="V309" s="107">
        <v>865000</v>
      </c>
      <c r="W309" s="51"/>
      <c r="X309" s="51"/>
      <c r="Y309" s="48" t="s">
        <v>4707</v>
      </c>
      <c r="Z309" s="53"/>
      <c r="AA309" s="48" t="s">
        <v>63</v>
      </c>
      <c r="AB309" s="54" t="s">
        <v>5210</v>
      </c>
      <c r="AC309" s="53"/>
      <c r="AD309" s="53"/>
      <c r="AE309" s="52"/>
      <c r="AF309" s="48" t="s">
        <v>4758</v>
      </c>
      <c r="AG309" s="48" t="s">
        <v>5590</v>
      </c>
      <c r="AH309" s="54"/>
      <c r="AI309" s="54" t="s">
        <v>5314</v>
      </c>
      <c r="AJ309" s="48">
        <v>100</v>
      </c>
      <c r="AK309" s="48" t="s">
        <v>74</v>
      </c>
      <c r="AL309" s="50" t="s">
        <v>4706</v>
      </c>
      <c r="AM309" s="55"/>
      <c r="AN309" s="50">
        <v>2</v>
      </c>
      <c r="AO309" s="55"/>
      <c r="AP309" s="55"/>
    </row>
    <row r="310" spans="1:42" ht="93" customHeight="1">
      <c r="A310" s="24">
        <f t="shared" si="0"/>
        <v>309</v>
      </c>
      <c r="B310" s="48" t="s">
        <v>5594</v>
      </c>
      <c r="C310" s="48" t="s">
        <v>5595</v>
      </c>
      <c r="D310" s="48" t="s">
        <v>5596</v>
      </c>
      <c r="E310" s="50" t="s">
        <v>5597</v>
      </c>
      <c r="F310" s="49" t="s">
        <v>5598</v>
      </c>
      <c r="G310" s="50" t="s">
        <v>3180</v>
      </c>
      <c r="H310" s="48" t="s">
        <v>5595</v>
      </c>
      <c r="I310" s="48" t="s">
        <v>5595</v>
      </c>
      <c r="J310" s="48" t="s">
        <v>5599</v>
      </c>
      <c r="K310" s="50"/>
      <c r="L310" s="50"/>
      <c r="M310" s="50"/>
      <c r="N310" s="50" t="s">
        <v>102</v>
      </c>
      <c r="O310" s="48" t="s">
        <v>102</v>
      </c>
      <c r="P310" s="48" t="s">
        <v>4705</v>
      </c>
      <c r="Q310" s="48" t="s">
        <v>4720</v>
      </c>
      <c r="R310" s="48"/>
      <c r="S310" s="50">
        <v>2015</v>
      </c>
      <c r="T310" s="48" t="s">
        <v>4706</v>
      </c>
      <c r="U310" s="51">
        <v>291000</v>
      </c>
      <c r="V310" s="107">
        <v>70000</v>
      </c>
      <c r="W310" s="51"/>
      <c r="X310" s="51"/>
      <c r="Y310" s="48" t="s">
        <v>4707</v>
      </c>
      <c r="Z310" s="53"/>
      <c r="AA310" s="48" t="s">
        <v>63</v>
      </c>
      <c r="AB310" s="61"/>
      <c r="AC310" s="53"/>
      <c r="AD310" s="53"/>
      <c r="AE310" s="52"/>
      <c r="AF310" s="48" t="s">
        <v>4836</v>
      </c>
      <c r="AG310" s="48" t="s">
        <v>5600</v>
      </c>
      <c r="AH310" s="54"/>
      <c r="AI310" s="54" t="s">
        <v>5411</v>
      </c>
      <c r="AJ310" s="48">
        <v>2400</v>
      </c>
      <c r="AK310" s="48" t="s">
        <v>4866</v>
      </c>
      <c r="AL310" s="50" t="s">
        <v>4706</v>
      </c>
      <c r="AM310" s="55"/>
      <c r="AN310" s="50">
        <v>2</v>
      </c>
      <c r="AO310" s="55"/>
      <c r="AP310" s="55"/>
    </row>
    <row r="311" spans="1:42" ht="93" customHeight="1">
      <c r="A311" s="24">
        <f t="shared" si="0"/>
        <v>310</v>
      </c>
      <c r="B311" s="48" t="s">
        <v>5602</v>
      </c>
      <c r="C311" s="48" t="s">
        <v>5603</v>
      </c>
      <c r="D311" s="48" t="s">
        <v>5604</v>
      </c>
      <c r="E311" s="48" t="s">
        <v>5605</v>
      </c>
      <c r="F311" s="49" t="s">
        <v>5606</v>
      </c>
      <c r="G311" s="50" t="s">
        <v>3180</v>
      </c>
      <c r="H311" s="48" t="s">
        <v>5603</v>
      </c>
      <c r="I311" s="48" t="s">
        <v>5603</v>
      </c>
      <c r="J311" s="48" t="s">
        <v>5607</v>
      </c>
      <c r="K311" s="50"/>
      <c r="L311" s="50"/>
      <c r="M311" s="50"/>
      <c r="N311" s="50" t="s">
        <v>102</v>
      </c>
      <c r="O311" s="48" t="s">
        <v>102</v>
      </c>
      <c r="P311" s="48" t="s">
        <v>4705</v>
      </c>
      <c r="Q311" s="48" t="s">
        <v>4705</v>
      </c>
      <c r="R311" s="48"/>
      <c r="S311" s="50">
        <v>2020</v>
      </c>
      <c r="T311" s="48" t="s">
        <v>4706</v>
      </c>
      <c r="U311" s="51"/>
      <c r="V311" s="108"/>
      <c r="W311" s="51"/>
      <c r="X311" s="51"/>
      <c r="Y311" s="48" t="s">
        <v>4707</v>
      </c>
      <c r="Z311" s="53"/>
      <c r="AA311" s="48" t="s">
        <v>63</v>
      </c>
      <c r="AB311" s="54" t="s">
        <v>4823</v>
      </c>
      <c r="AC311" s="53"/>
      <c r="AD311" s="53"/>
      <c r="AE311" s="52"/>
      <c r="AF311" s="48" t="s">
        <v>35</v>
      </c>
      <c r="AG311" s="48" t="s">
        <v>4845</v>
      </c>
      <c r="AH311" s="54"/>
      <c r="AI311" s="54" t="s">
        <v>5314</v>
      </c>
      <c r="AJ311" s="48">
        <v>600</v>
      </c>
      <c r="AK311" s="48" t="s">
        <v>4866</v>
      </c>
      <c r="AL311" s="50" t="s">
        <v>4706</v>
      </c>
      <c r="AM311" s="55"/>
      <c r="AN311" s="50">
        <v>1</v>
      </c>
      <c r="AO311" s="55"/>
      <c r="AP311" s="55"/>
    </row>
    <row r="312" spans="1:42" ht="93" customHeight="1">
      <c r="A312" s="24">
        <f t="shared" si="0"/>
        <v>311</v>
      </c>
      <c r="B312" s="48" t="s">
        <v>5610</v>
      </c>
      <c r="C312" s="48" t="s">
        <v>5611</v>
      </c>
      <c r="D312" s="48" t="s">
        <v>5612</v>
      </c>
      <c r="E312" s="56" t="s">
        <v>5613</v>
      </c>
      <c r="F312" s="49" t="s">
        <v>5614</v>
      </c>
      <c r="G312" s="50" t="s">
        <v>3180</v>
      </c>
      <c r="H312" s="48" t="s">
        <v>5611</v>
      </c>
      <c r="I312" s="48" t="s">
        <v>5611</v>
      </c>
      <c r="J312" s="48" t="s">
        <v>5615</v>
      </c>
      <c r="K312" s="50"/>
      <c r="L312" s="50"/>
      <c r="M312" s="50"/>
      <c r="N312" s="50" t="s">
        <v>102</v>
      </c>
      <c r="O312" s="48" t="s">
        <v>102</v>
      </c>
      <c r="P312" s="48" t="s">
        <v>4705</v>
      </c>
      <c r="Q312" s="48" t="s">
        <v>4705</v>
      </c>
      <c r="R312" s="48"/>
      <c r="S312" s="50">
        <v>2018</v>
      </c>
      <c r="T312" s="48" t="s">
        <v>4706</v>
      </c>
      <c r="U312" s="51">
        <v>440000</v>
      </c>
      <c r="V312" s="107">
        <v>300000</v>
      </c>
      <c r="W312" s="51"/>
      <c r="X312" s="51"/>
      <c r="Y312" s="48" t="s">
        <v>4707</v>
      </c>
      <c r="Z312" s="53"/>
      <c r="AA312" s="48" t="s">
        <v>63</v>
      </c>
      <c r="AB312" s="54" t="s">
        <v>4735</v>
      </c>
      <c r="AC312" s="53"/>
      <c r="AD312" s="53"/>
      <c r="AE312" s="52"/>
      <c r="AF312" s="48" t="s">
        <v>4758</v>
      </c>
      <c r="AG312" s="48" t="s">
        <v>5616</v>
      </c>
      <c r="AH312" s="54"/>
      <c r="AI312" s="54" t="s">
        <v>5314</v>
      </c>
      <c r="AJ312" s="48"/>
      <c r="AK312" s="48" t="s">
        <v>74</v>
      </c>
      <c r="AL312" s="50" t="s">
        <v>4706</v>
      </c>
      <c r="AM312" s="55"/>
      <c r="AN312" s="50">
        <v>2</v>
      </c>
      <c r="AO312" s="55"/>
      <c r="AP312" s="55"/>
    </row>
    <row r="313" spans="1:42" ht="93" customHeight="1">
      <c r="A313" s="24">
        <f t="shared" si="0"/>
        <v>312</v>
      </c>
      <c r="B313" s="48" t="s">
        <v>11546</v>
      </c>
      <c r="C313" s="48" t="s">
        <v>11547</v>
      </c>
      <c r="D313" s="48" t="s">
        <v>5524</v>
      </c>
      <c r="E313" s="48" t="s">
        <v>5525</v>
      </c>
      <c r="F313" s="49" t="s">
        <v>11548</v>
      </c>
      <c r="G313" s="50" t="s">
        <v>3180</v>
      </c>
      <c r="H313" s="48" t="s">
        <v>11547</v>
      </c>
      <c r="I313" s="48" t="s">
        <v>11547</v>
      </c>
      <c r="J313" s="48" t="s">
        <v>11549</v>
      </c>
      <c r="K313" s="50"/>
      <c r="L313" s="50"/>
      <c r="M313" s="50"/>
      <c r="N313" s="50" t="s">
        <v>102</v>
      </c>
      <c r="O313" s="48" t="s">
        <v>102</v>
      </c>
      <c r="P313" s="48" t="s">
        <v>4705</v>
      </c>
      <c r="Q313" s="48" t="s">
        <v>4705</v>
      </c>
      <c r="R313" s="48"/>
      <c r="S313" s="50">
        <v>2020</v>
      </c>
      <c r="T313" s="48" t="s">
        <v>4706</v>
      </c>
      <c r="U313" s="51"/>
      <c r="V313" s="108"/>
      <c r="W313" s="51"/>
      <c r="X313" s="51"/>
      <c r="Y313" s="48" t="s">
        <v>4707</v>
      </c>
      <c r="Z313" s="53"/>
      <c r="AA313" s="48" t="s">
        <v>63</v>
      </c>
      <c r="AB313" s="54" t="s">
        <v>5023</v>
      </c>
      <c r="AC313" s="53"/>
      <c r="AD313" s="53"/>
      <c r="AE313" s="52"/>
      <c r="AF313" s="48" t="s">
        <v>35</v>
      </c>
      <c r="AG313" s="48" t="s">
        <v>7639</v>
      </c>
      <c r="AH313" s="54"/>
      <c r="AI313" s="54" t="s">
        <v>5314</v>
      </c>
      <c r="AJ313" s="48">
        <v>3000</v>
      </c>
      <c r="AK313" s="48" t="s">
        <v>105</v>
      </c>
      <c r="AL313" s="50" t="s">
        <v>4706</v>
      </c>
      <c r="AM313" s="55"/>
      <c r="AN313" s="50">
        <v>1</v>
      </c>
      <c r="AO313" s="55"/>
      <c r="AP313" s="55"/>
    </row>
    <row r="314" spans="1:42" ht="93" customHeight="1">
      <c r="A314" s="24">
        <f t="shared" si="0"/>
        <v>313</v>
      </c>
      <c r="B314" s="48" t="s">
        <v>5620</v>
      </c>
      <c r="C314" s="48" t="s">
        <v>5621</v>
      </c>
      <c r="D314" s="48" t="s">
        <v>5622</v>
      </c>
      <c r="E314" s="56" t="s">
        <v>5623</v>
      </c>
      <c r="F314" s="49" t="s">
        <v>5624</v>
      </c>
      <c r="G314" s="50" t="s">
        <v>3180</v>
      </c>
      <c r="H314" s="48" t="s">
        <v>5621</v>
      </c>
      <c r="I314" s="48" t="s">
        <v>5621</v>
      </c>
      <c r="J314" s="48" t="s">
        <v>5625</v>
      </c>
      <c r="K314" s="50"/>
      <c r="L314" s="50"/>
      <c r="M314" s="50"/>
      <c r="N314" s="50" t="s">
        <v>102</v>
      </c>
      <c r="O314" s="48" t="s">
        <v>102</v>
      </c>
      <c r="P314" s="48" t="s">
        <v>4705</v>
      </c>
      <c r="Q314" s="48" t="s">
        <v>4705</v>
      </c>
      <c r="R314" s="48"/>
      <c r="S314" s="50">
        <v>2020</v>
      </c>
      <c r="T314" s="48" t="s">
        <v>4706</v>
      </c>
      <c r="U314" s="51"/>
      <c r="V314" s="107">
        <v>1820000</v>
      </c>
      <c r="W314" s="51"/>
      <c r="X314" s="51"/>
      <c r="Y314" s="48" t="s">
        <v>4707</v>
      </c>
      <c r="Z314" s="53"/>
      <c r="AA314" s="48" t="s">
        <v>63</v>
      </c>
      <c r="AB314" s="54" t="s">
        <v>4823</v>
      </c>
      <c r="AC314" s="53"/>
      <c r="AD314" s="53"/>
      <c r="AE314" s="52"/>
      <c r="AF314" s="48" t="s">
        <v>5626</v>
      </c>
      <c r="AG314" s="48" t="s">
        <v>5627</v>
      </c>
      <c r="AH314" s="54"/>
      <c r="AI314" s="54" t="s">
        <v>5314</v>
      </c>
      <c r="AJ314" s="48"/>
      <c r="AK314" s="48" t="s">
        <v>74</v>
      </c>
      <c r="AL314" s="50" t="s">
        <v>4706</v>
      </c>
      <c r="AM314" s="55"/>
      <c r="AN314" s="50">
        <v>2</v>
      </c>
      <c r="AO314" s="55"/>
      <c r="AP314" s="55"/>
    </row>
    <row r="315" spans="1:42" ht="93" customHeight="1">
      <c r="A315" s="24">
        <f t="shared" si="0"/>
        <v>314</v>
      </c>
      <c r="B315" s="48" t="s">
        <v>5630</v>
      </c>
      <c r="C315" s="48" t="s">
        <v>5631</v>
      </c>
      <c r="D315" s="48" t="s">
        <v>5632</v>
      </c>
      <c r="E315" s="50" t="s">
        <v>5633</v>
      </c>
      <c r="F315" s="49" t="s">
        <v>5634</v>
      </c>
      <c r="G315" s="50" t="s">
        <v>3180</v>
      </c>
      <c r="H315" s="48" t="s">
        <v>5631</v>
      </c>
      <c r="I315" s="48" t="s">
        <v>5631</v>
      </c>
      <c r="J315" s="48" t="s">
        <v>5635</v>
      </c>
      <c r="K315" s="50"/>
      <c r="L315" s="50"/>
      <c r="M315" s="50"/>
      <c r="N315" s="50" t="s">
        <v>102</v>
      </c>
      <c r="O315" s="48" t="s">
        <v>102</v>
      </c>
      <c r="P315" s="48" t="s">
        <v>4705</v>
      </c>
      <c r="Q315" s="48" t="s">
        <v>4705</v>
      </c>
      <c r="R315" s="48"/>
      <c r="S315" s="50">
        <v>2019</v>
      </c>
      <c r="T315" s="48" t="s">
        <v>4706</v>
      </c>
      <c r="U315" s="51"/>
      <c r="V315" s="108"/>
      <c r="W315" s="51"/>
      <c r="X315" s="51"/>
      <c r="Y315" s="48" t="s">
        <v>5636</v>
      </c>
      <c r="Z315" s="53"/>
      <c r="AA315" s="48" t="s">
        <v>63</v>
      </c>
      <c r="AB315" s="54" t="s">
        <v>4932</v>
      </c>
      <c r="AC315" s="53"/>
      <c r="AD315" s="53"/>
      <c r="AE315" s="52"/>
      <c r="AF315" s="48" t="s">
        <v>170</v>
      </c>
      <c r="AG315" s="48" t="s">
        <v>5637</v>
      </c>
      <c r="AH315" s="54"/>
      <c r="AI315" s="54" t="s">
        <v>5314</v>
      </c>
      <c r="AJ315" s="48">
        <v>60</v>
      </c>
      <c r="AK315" s="48" t="s">
        <v>5639</v>
      </c>
      <c r="AL315" s="50" t="s">
        <v>4706</v>
      </c>
      <c r="AM315" s="55"/>
      <c r="AN315" s="50">
        <v>2</v>
      </c>
      <c r="AO315" s="55"/>
      <c r="AP315" s="55"/>
    </row>
    <row r="316" spans="1:42" ht="93" customHeight="1">
      <c r="A316" s="24">
        <f t="shared" si="0"/>
        <v>315</v>
      </c>
      <c r="B316" s="48" t="s">
        <v>5641</v>
      </c>
      <c r="C316" s="48" t="s">
        <v>5642</v>
      </c>
      <c r="D316" s="48" t="s">
        <v>5643</v>
      </c>
      <c r="E316" s="50" t="s">
        <v>5644</v>
      </c>
      <c r="F316" s="49" t="s">
        <v>5645</v>
      </c>
      <c r="G316" s="50" t="s">
        <v>3180</v>
      </c>
      <c r="H316" s="48" t="s">
        <v>5642</v>
      </c>
      <c r="I316" s="48" t="s">
        <v>5642</v>
      </c>
      <c r="J316" s="48" t="s">
        <v>5646</v>
      </c>
      <c r="K316" s="50"/>
      <c r="L316" s="50"/>
      <c r="M316" s="50"/>
      <c r="N316" s="50" t="s">
        <v>102</v>
      </c>
      <c r="O316" s="48" t="s">
        <v>102</v>
      </c>
      <c r="P316" s="48" t="s">
        <v>4705</v>
      </c>
      <c r="Q316" s="48" t="s">
        <v>4705</v>
      </c>
      <c r="R316" s="48"/>
      <c r="S316" s="50">
        <v>2019</v>
      </c>
      <c r="T316" s="48" t="s">
        <v>4706</v>
      </c>
      <c r="U316" s="51">
        <v>248500</v>
      </c>
      <c r="V316" s="108"/>
      <c r="W316" s="51"/>
      <c r="X316" s="51"/>
      <c r="Y316" s="48" t="s">
        <v>4707</v>
      </c>
      <c r="Z316" s="53"/>
      <c r="AA316" s="48" t="s">
        <v>63</v>
      </c>
      <c r="AB316" s="61"/>
      <c r="AC316" s="53"/>
      <c r="AD316" s="53"/>
      <c r="AE316" s="52"/>
      <c r="AF316" s="48" t="s">
        <v>5647</v>
      </c>
      <c r="AG316" s="48" t="s">
        <v>5648</v>
      </c>
      <c r="AH316" s="54"/>
      <c r="AI316" s="54" t="s">
        <v>5314</v>
      </c>
      <c r="AJ316" s="48"/>
      <c r="AK316" s="48" t="s">
        <v>74</v>
      </c>
      <c r="AL316" s="50" t="s">
        <v>4706</v>
      </c>
      <c r="AM316" s="55"/>
      <c r="AN316" s="50">
        <v>1</v>
      </c>
      <c r="AO316" s="55"/>
      <c r="AP316" s="55"/>
    </row>
    <row r="317" spans="1:42" ht="93" customHeight="1">
      <c r="A317" s="24">
        <f t="shared" si="0"/>
        <v>316</v>
      </c>
      <c r="B317" s="48" t="s">
        <v>5652</v>
      </c>
      <c r="C317" s="48" t="s">
        <v>5653</v>
      </c>
      <c r="D317" s="48" t="s">
        <v>5654</v>
      </c>
      <c r="E317" s="50" t="s">
        <v>5655</v>
      </c>
      <c r="F317" s="49" t="s">
        <v>5656</v>
      </c>
      <c r="G317" s="50" t="s">
        <v>3180</v>
      </c>
      <c r="H317" s="48" t="s">
        <v>5653</v>
      </c>
      <c r="I317" s="48" t="s">
        <v>5653</v>
      </c>
      <c r="J317" s="48" t="s">
        <v>5657</v>
      </c>
      <c r="K317" s="50"/>
      <c r="L317" s="50"/>
      <c r="M317" s="50"/>
      <c r="N317" s="50" t="s">
        <v>102</v>
      </c>
      <c r="O317" s="48" t="s">
        <v>102</v>
      </c>
      <c r="P317" s="48" t="s">
        <v>4705</v>
      </c>
      <c r="Q317" s="48" t="s">
        <v>4705</v>
      </c>
      <c r="R317" s="48"/>
      <c r="S317" s="50">
        <v>2018</v>
      </c>
      <c r="T317" s="48" t="s">
        <v>4706</v>
      </c>
      <c r="U317" s="51"/>
      <c r="V317" s="108">
        <v>2215000</v>
      </c>
      <c r="W317" s="51"/>
      <c r="X317" s="51"/>
      <c r="Y317" s="48" t="s">
        <v>4707</v>
      </c>
      <c r="Z317" s="53"/>
      <c r="AA317" s="48" t="s">
        <v>63</v>
      </c>
      <c r="AB317" s="54" t="s">
        <v>4746</v>
      </c>
      <c r="AC317" s="53"/>
      <c r="AD317" s="53"/>
      <c r="AE317" s="52"/>
      <c r="AF317" s="48" t="s">
        <v>4758</v>
      </c>
      <c r="AG317" s="48" t="s">
        <v>5658</v>
      </c>
      <c r="AH317" s="54"/>
      <c r="AI317" s="54" t="s">
        <v>5314</v>
      </c>
      <c r="AJ317" s="48">
        <v>200</v>
      </c>
      <c r="AK317" s="48" t="s">
        <v>283</v>
      </c>
      <c r="AL317" s="50" t="s">
        <v>4706</v>
      </c>
      <c r="AM317" s="55"/>
      <c r="AN317" s="50">
        <v>1</v>
      </c>
      <c r="AO317" s="55"/>
      <c r="AP317" s="55"/>
    </row>
    <row r="318" spans="1:42" ht="93" customHeight="1">
      <c r="A318" s="24">
        <f t="shared" si="0"/>
        <v>317</v>
      </c>
      <c r="B318" s="48" t="s">
        <v>5661</v>
      </c>
      <c r="C318" s="48" t="s">
        <v>5662</v>
      </c>
      <c r="D318" s="48" t="s">
        <v>5663</v>
      </c>
      <c r="E318" s="48" t="s">
        <v>5664</v>
      </c>
      <c r="F318" s="49" t="s">
        <v>5665</v>
      </c>
      <c r="G318" s="50" t="s">
        <v>3180</v>
      </c>
      <c r="H318" s="48" t="s">
        <v>5662</v>
      </c>
      <c r="I318" s="48" t="s">
        <v>5662</v>
      </c>
      <c r="J318" s="48" t="s">
        <v>5666</v>
      </c>
      <c r="K318" s="50"/>
      <c r="L318" s="50"/>
      <c r="M318" s="50"/>
      <c r="N318" s="50" t="s">
        <v>102</v>
      </c>
      <c r="O318" s="48" t="s">
        <v>102</v>
      </c>
      <c r="P318" s="48" t="s">
        <v>4705</v>
      </c>
      <c r="Q318" s="48" t="s">
        <v>4705</v>
      </c>
      <c r="R318" s="48"/>
      <c r="S318" s="50">
        <v>2020</v>
      </c>
      <c r="T318" s="48" t="s">
        <v>4706</v>
      </c>
      <c r="U318" s="51"/>
      <c r="V318" s="108"/>
      <c r="W318" s="51"/>
      <c r="X318" s="51"/>
      <c r="Y318" s="48" t="s">
        <v>5667</v>
      </c>
      <c r="Z318" s="53"/>
      <c r="AA318" s="48" t="s">
        <v>63</v>
      </c>
      <c r="AB318" s="54" t="s">
        <v>4735</v>
      </c>
      <c r="AC318" s="53"/>
      <c r="AD318" s="53"/>
      <c r="AE318" s="52"/>
      <c r="AF318" s="48" t="s">
        <v>35</v>
      </c>
      <c r="AG318" s="48" t="s">
        <v>5668</v>
      </c>
      <c r="AH318" s="54">
        <v>30000</v>
      </c>
      <c r="AI318" s="54" t="s">
        <v>5314</v>
      </c>
      <c r="AJ318" s="48"/>
      <c r="AK318" s="48" t="s">
        <v>74</v>
      </c>
      <c r="AL318" s="50" t="s">
        <v>4706</v>
      </c>
      <c r="AM318" s="55"/>
      <c r="AN318" s="50">
        <v>2</v>
      </c>
      <c r="AO318" s="55"/>
      <c r="AP318" s="55"/>
    </row>
    <row r="319" spans="1:42" ht="93" customHeight="1">
      <c r="A319" s="24">
        <f t="shared" si="0"/>
        <v>318</v>
      </c>
      <c r="B319" s="48" t="s">
        <v>5671</v>
      </c>
      <c r="C319" s="48" t="s">
        <v>5672</v>
      </c>
      <c r="D319" s="48" t="s">
        <v>5673</v>
      </c>
      <c r="E319" s="50" t="s">
        <v>5674</v>
      </c>
      <c r="F319" s="111" t="s">
        <v>5675</v>
      </c>
      <c r="G319" s="50" t="s">
        <v>3180</v>
      </c>
      <c r="H319" s="48" t="s">
        <v>5672</v>
      </c>
      <c r="I319" s="48" t="s">
        <v>5672</v>
      </c>
      <c r="J319" s="48" t="s">
        <v>5676</v>
      </c>
      <c r="K319" s="50"/>
      <c r="L319" s="50"/>
      <c r="M319" s="50"/>
      <c r="N319" s="50" t="s">
        <v>102</v>
      </c>
      <c r="O319" s="48" t="s">
        <v>102</v>
      </c>
      <c r="P319" s="48" t="s">
        <v>4705</v>
      </c>
      <c r="Q319" s="48" t="s">
        <v>4705</v>
      </c>
      <c r="R319" s="48"/>
      <c r="S319" s="50">
        <v>2018</v>
      </c>
      <c r="T319" s="48" t="s">
        <v>4706</v>
      </c>
      <c r="U319" s="51"/>
      <c r="V319" s="107">
        <v>1663000</v>
      </c>
      <c r="W319" s="51"/>
      <c r="X319" s="51"/>
      <c r="Y319" s="48" t="s">
        <v>4707</v>
      </c>
      <c r="Z319" s="53"/>
      <c r="AA319" s="48" t="s">
        <v>63</v>
      </c>
      <c r="AB319" s="54" t="s">
        <v>4959</v>
      </c>
      <c r="AC319" s="53"/>
      <c r="AD319" s="53"/>
      <c r="AE319" s="52"/>
      <c r="AF319" s="48" t="s">
        <v>4758</v>
      </c>
      <c r="AG319" s="48" t="s">
        <v>5677</v>
      </c>
      <c r="AH319" s="54"/>
      <c r="AI319" s="54" t="s">
        <v>5314</v>
      </c>
      <c r="AJ319" s="48">
        <v>30</v>
      </c>
      <c r="AK319" s="48" t="s">
        <v>5679</v>
      </c>
      <c r="AL319" s="50" t="s">
        <v>4706</v>
      </c>
      <c r="AM319" s="55"/>
      <c r="AN319" s="50">
        <v>2</v>
      </c>
      <c r="AO319" s="55"/>
      <c r="AP319" s="55"/>
    </row>
    <row r="320" spans="1:42" ht="93" customHeight="1">
      <c r="A320" s="24">
        <f t="shared" si="0"/>
        <v>319</v>
      </c>
      <c r="B320" s="48" t="s">
        <v>5682</v>
      </c>
      <c r="C320" s="48" t="s">
        <v>5683</v>
      </c>
      <c r="D320" s="48" t="s">
        <v>5684</v>
      </c>
      <c r="E320" s="50" t="s">
        <v>5685</v>
      </c>
      <c r="F320" s="49" t="s">
        <v>5686</v>
      </c>
      <c r="G320" s="50" t="s">
        <v>3180</v>
      </c>
      <c r="H320" s="48" t="s">
        <v>5683</v>
      </c>
      <c r="I320" s="48" t="s">
        <v>5683</v>
      </c>
      <c r="J320" s="48" t="s">
        <v>5687</v>
      </c>
      <c r="K320" s="50"/>
      <c r="L320" s="50"/>
      <c r="M320" s="50"/>
      <c r="N320" s="50" t="s">
        <v>102</v>
      </c>
      <c r="O320" s="48" t="s">
        <v>102</v>
      </c>
      <c r="P320" s="48" t="s">
        <v>4705</v>
      </c>
      <c r="Q320" s="48" t="s">
        <v>4705</v>
      </c>
      <c r="R320" s="48"/>
      <c r="S320" s="50">
        <v>2016</v>
      </c>
      <c r="T320" s="48" t="s">
        <v>4706</v>
      </c>
      <c r="U320" s="51">
        <v>170000</v>
      </c>
      <c r="V320" s="107">
        <v>3832500</v>
      </c>
      <c r="W320" s="51"/>
      <c r="X320" s="51"/>
      <c r="Y320" s="48" t="s">
        <v>4707</v>
      </c>
      <c r="Z320" s="53"/>
      <c r="AA320" s="48" t="s">
        <v>63</v>
      </c>
      <c r="AB320" s="54" t="s">
        <v>5688</v>
      </c>
      <c r="AC320" s="53"/>
      <c r="AD320" s="53"/>
      <c r="AE320" s="52"/>
      <c r="AF320" s="48" t="s">
        <v>5689</v>
      </c>
      <c r="AG320" s="48" t="s">
        <v>5690</v>
      </c>
      <c r="AH320" s="54"/>
      <c r="AI320" s="54" t="s">
        <v>5314</v>
      </c>
      <c r="AJ320" s="48">
        <v>1000</v>
      </c>
      <c r="AK320" s="48" t="s">
        <v>74</v>
      </c>
      <c r="AL320" s="50" t="s">
        <v>4706</v>
      </c>
      <c r="AM320" s="55"/>
      <c r="AN320" s="50">
        <v>1</v>
      </c>
      <c r="AO320" s="55"/>
      <c r="AP320" s="55"/>
    </row>
    <row r="321" spans="1:42" ht="93" customHeight="1">
      <c r="A321" s="24">
        <f t="shared" si="0"/>
        <v>320</v>
      </c>
      <c r="B321" s="48" t="s">
        <v>5694</v>
      </c>
      <c r="C321" s="48" t="s">
        <v>5695</v>
      </c>
      <c r="D321" s="48" t="s">
        <v>5696</v>
      </c>
      <c r="E321" s="50" t="s">
        <v>5697</v>
      </c>
      <c r="F321" s="49" t="s">
        <v>5698</v>
      </c>
      <c r="G321" s="50" t="s">
        <v>3180</v>
      </c>
      <c r="H321" s="48" t="s">
        <v>5695</v>
      </c>
      <c r="I321" s="48" t="s">
        <v>5695</v>
      </c>
      <c r="J321" s="48" t="s">
        <v>5699</v>
      </c>
      <c r="K321" s="50"/>
      <c r="L321" s="50"/>
      <c r="M321" s="50"/>
      <c r="N321" s="50" t="s">
        <v>102</v>
      </c>
      <c r="O321" s="48" t="s">
        <v>102</v>
      </c>
      <c r="P321" s="48" t="s">
        <v>4705</v>
      </c>
      <c r="Q321" s="48" t="s">
        <v>4705</v>
      </c>
      <c r="R321" s="48"/>
      <c r="S321" s="50">
        <v>2014</v>
      </c>
      <c r="T321" s="48" t="s">
        <v>4706</v>
      </c>
      <c r="U321" s="51"/>
      <c r="V321" s="107">
        <v>21851800</v>
      </c>
      <c r="W321" s="51"/>
      <c r="X321" s="51"/>
      <c r="Y321" s="48" t="s">
        <v>4707</v>
      </c>
      <c r="Z321" s="53"/>
      <c r="AA321" s="48" t="s">
        <v>63</v>
      </c>
      <c r="AB321" s="61"/>
      <c r="AC321" s="53"/>
      <c r="AD321" s="53"/>
      <c r="AE321" s="52"/>
      <c r="AF321" s="48" t="s">
        <v>35</v>
      </c>
      <c r="AG321" s="48" t="s">
        <v>5700</v>
      </c>
      <c r="AH321" s="54">
        <v>17000</v>
      </c>
      <c r="AI321" s="54" t="s">
        <v>5314</v>
      </c>
      <c r="AJ321" s="48"/>
      <c r="AK321" s="112"/>
      <c r="AL321" s="50" t="s">
        <v>4706</v>
      </c>
      <c r="AM321" s="55"/>
      <c r="AN321" s="50">
        <v>3</v>
      </c>
      <c r="AO321" s="55"/>
      <c r="AP321" s="55"/>
    </row>
    <row r="322" spans="1:42" ht="93" customHeight="1">
      <c r="A322" s="24">
        <f t="shared" si="0"/>
        <v>321</v>
      </c>
      <c r="B322" s="48" t="s">
        <v>5703</v>
      </c>
      <c r="C322" s="48" t="s">
        <v>5704</v>
      </c>
      <c r="D322" s="48" t="s">
        <v>5705</v>
      </c>
      <c r="E322" s="50" t="s">
        <v>5706</v>
      </c>
      <c r="F322" s="110" t="s">
        <v>5707</v>
      </c>
      <c r="G322" s="50" t="s">
        <v>3180</v>
      </c>
      <c r="H322" s="48" t="s">
        <v>5704</v>
      </c>
      <c r="I322" s="48" t="s">
        <v>5704</v>
      </c>
      <c r="J322" s="48" t="s">
        <v>5708</v>
      </c>
      <c r="K322" s="50"/>
      <c r="L322" s="50"/>
      <c r="M322" s="50"/>
      <c r="N322" s="50" t="s">
        <v>102</v>
      </c>
      <c r="O322" s="48" t="s">
        <v>102</v>
      </c>
      <c r="P322" s="48" t="s">
        <v>4705</v>
      </c>
      <c r="Q322" s="48" t="s">
        <v>4720</v>
      </c>
      <c r="R322" s="48"/>
      <c r="S322" s="50">
        <v>2020</v>
      </c>
      <c r="T322" s="48" t="s">
        <v>4706</v>
      </c>
      <c r="U322" s="51">
        <v>772700</v>
      </c>
      <c r="V322" s="107">
        <f>5770000+7498000</f>
        <v>13268000</v>
      </c>
      <c r="W322" s="51"/>
      <c r="X322" s="51"/>
      <c r="Y322" s="48" t="s">
        <v>4707</v>
      </c>
      <c r="Z322" s="53"/>
      <c r="AA322" s="48" t="s">
        <v>63</v>
      </c>
      <c r="AB322" s="54" t="s">
        <v>5378</v>
      </c>
      <c r="AC322" s="53"/>
      <c r="AD322" s="53"/>
      <c r="AE322" s="52"/>
      <c r="AF322" s="48" t="s">
        <v>114</v>
      </c>
      <c r="AG322" s="48" t="s">
        <v>4864</v>
      </c>
      <c r="AH322" s="54">
        <v>8000</v>
      </c>
      <c r="AI322" s="54" t="s">
        <v>5411</v>
      </c>
      <c r="AJ322" s="48">
        <v>2850</v>
      </c>
      <c r="AK322" s="48" t="s">
        <v>2222</v>
      </c>
      <c r="AL322" s="50" t="s">
        <v>4706</v>
      </c>
      <c r="AM322" s="55"/>
      <c r="AN322" s="50">
        <v>1</v>
      </c>
      <c r="AO322" s="55"/>
      <c r="AP322" s="55"/>
    </row>
    <row r="323" spans="1:42" ht="93" customHeight="1">
      <c r="A323" s="24">
        <f t="shared" si="0"/>
        <v>322</v>
      </c>
      <c r="B323" s="48" t="s">
        <v>5711</v>
      </c>
      <c r="C323" s="48" t="s">
        <v>5712</v>
      </c>
      <c r="D323" s="48" t="s">
        <v>5713</v>
      </c>
      <c r="E323" s="50" t="s">
        <v>5714</v>
      </c>
      <c r="F323" s="49" t="s">
        <v>5715</v>
      </c>
      <c r="G323" s="50" t="s">
        <v>3180</v>
      </c>
      <c r="H323" s="48" t="s">
        <v>5712</v>
      </c>
      <c r="I323" s="48" t="s">
        <v>5712</v>
      </c>
      <c r="J323" s="48" t="s">
        <v>5716</v>
      </c>
      <c r="K323" s="50"/>
      <c r="L323" s="50"/>
      <c r="M323" s="50"/>
      <c r="N323" s="50" t="s">
        <v>102</v>
      </c>
      <c r="O323" s="48" t="s">
        <v>102</v>
      </c>
      <c r="P323" s="48" t="s">
        <v>4720</v>
      </c>
      <c r="Q323" s="48" t="s">
        <v>4705</v>
      </c>
      <c r="R323" s="48"/>
      <c r="S323" s="50">
        <v>2015</v>
      </c>
      <c r="T323" s="48" t="s">
        <v>4706</v>
      </c>
      <c r="U323" s="51"/>
      <c r="V323" s="107">
        <v>228000</v>
      </c>
      <c r="W323" s="51"/>
      <c r="X323" s="51"/>
      <c r="Y323" s="48" t="s">
        <v>4707</v>
      </c>
      <c r="Z323" s="53"/>
      <c r="AA323" s="48" t="s">
        <v>63</v>
      </c>
      <c r="AB323" s="61"/>
      <c r="AC323" s="53"/>
      <c r="AD323" s="53"/>
      <c r="AE323" s="52"/>
      <c r="AF323" s="48" t="s">
        <v>35</v>
      </c>
      <c r="AG323" s="48" t="s">
        <v>5717</v>
      </c>
      <c r="AH323" s="54"/>
      <c r="AI323" s="54" t="s">
        <v>5314</v>
      </c>
      <c r="AJ323" s="48">
        <v>25</v>
      </c>
      <c r="AK323" s="48" t="s">
        <v>5719</v>
      </c>
      <c r="AL323" s="50" t="s">
        <v>4706</v>
      </c>
      <c r="AM323" s="55"/>
      <c r="AN323" s="50">
        <v>3</v>
      </c>
      <c r="AO323" s="55"/>
      <c r="AP323" s="55"/>
    </row>
    <row r="324" spans="1:42" ht="93" customHeight="1">
      <c r="A324" s="24">
        <f t="shared" si="0"/>
        <v>323</v>
      </c>
      <c r="B324" s="48" t="s">
        <v>5722</v>
      </c>
      <c r="C324" s="48" t="s">
        <v>5723</v>
      </c>
      <c r="D324" s="48" t="s">
        <v>5724</v>
      </c>
      <c r="E324" s="50" t="s">
        <v>5725</v>
      </c>
      <c r="F324" s="49" t="s">
        <v>5726</v>
      </c>
      <c r="G324" s="50" t="s">
        <v>3180</v>
      </c>
      <c r="H324" s="48" t="s">
        <v>5723</v>
      </c>
      <c r="I324" s="48" t="s">
        <v>5723</v>
      </c>
      <c r="J324" s="48" t="s">
        <v>5727</v>
      </c>
      <c r="K324" s="50"/>
      <c r="L324" s="50"/>
      <c r="M324" s="50"/>
      <c r="N324" s="50" t="s">
        <v>102</v>
      </c>
      <c r="O324" s="48" t="s">
        <v>102</v>
      </c>
      <c r="P324" s="48" t="s">
        <v>4705</v>
      </c>
      <c r="Q324" s="48" t="s">
        <v>4705</v>
      </c>
      <c r="R324" s="48"/>
      <c r="S324" s="50">
        <v>3019</v>
      </c>
      <c r="T324" s="48" t="s">
        <v>4706</v>
      </c>
      <c r="U324" s="51"/>
      <c r="V324" s="108">
        <v>510000</v>
      </c>
      <c r="W324" s="51"/>
      <c r="X324" s="51"/>
      <c r="Y324" s="48" t="s">
        <v>4707</v>
      </c>
      <c r="Z324" s="53"/>
      <c r="AA324" s="48" t="s">
        <v>63</v>
      </c>
      <c r="AB324" s="61"/>
      <c r="AC324" s="53"/>
      <c r="AD324" s="53"/>
      <c r="AE324" s="52"/>
      <c r="AF324" s="48" t="s">
        <v>5728</v>
      </c>
      <c r="AG324" s="48"/>
      <c r="AH324" s="54"/>
      <c r="AI324" s="54" t="s">
        <v>5314</v>
      </c>
      <c r="AJ324" s="48">
        <v>90</v>
      </c>
      <c r="AK324" s="48" t="s">
        <v>11411</v>
      </c>
      <c r="AL324" s="50" t="s">
        <v>4706</v>
      </c>
      <c r="AM324" s="55"/>
      <c r="AN324" s="50">
        <v>1</v>
      </c>
      <c r="AO324" s="55"/>
      <c r="AP324" s="55"/>
    </row>
    <row r="325" spans="1:42" ht="93" customHeight="1">
      <c r="A325" s="24">
        <f t="shared" si="0"/>
        <v>324</v>
      </c>
      <c r="B325" s="48" t="s">
        <v>5731</v>
      </c>
      <c r="C325" s="48" t="s">
        <v>5732</v>
      </c>
      <c r="D325" s="48" t="s">
        <v>5733</v>
      </c>
      <c r="E325" s="50" t="s">
        <v>5734</v>
      </c>
      <c r="F325" s="49" t="s">
        <v>5735</v>
      </c>
      <c r="G325" s="50" t="s">
        <v>3193</v>
      </c>
      <c r="H325" s="48" t="s">
        <v>5732</v>
      </c>
      <c r="I325" s="48" t="s">
        <v>5732</v>
      </c>
      <c r="J325" s="48" t="s">
        <v>5736</v>
      </c>
      <c r="K325" s="50"/>
      <c r="L325" s="50"/>
      <c r="M325" s="50"/>
      <c r="N325" s="50" t="s">
        <v>102</v>
      </c>
      <c r="O325" s="48" t="s">
        <v>102</v>
      </c>
      <c r="P325" s="48" t="s">
        <v>4705</v>
      </c>
      <c r="Q325" s="48" t="s">
        <v>4705</v>
      </c>
      <c r="R325" s="48"/>
      <c r="S325" s="50">
        <v>2016</v>
      </c>
      <c r="T325" s="48" t="s">
        <v>4706</v>
      </c>
      <c r="U325" s="51">
        <v>455000</v>
      </c>
      <c r="V325" s="107">
        <v>1360000</v>
      </c>
      <c r="W325" s="51"/>
      <c r="X325" s="51"/>
      <c r="Y325" s="48" t="s">
        <v>4707</v>
      </c>
      <c r="Z325" s="53"/>
      <c r="AA325" s="48" t="s">
        <v>63</v>
      </c>
      <c r="AB325" s="54" t="s">
        <v>5210</v>
      </c>
      <c r="AC325" s="53"/>
      <c r="AD325" s="53"/>
      <c r="AE325" s="52"/>
      <c r="AF325" s="48" t="s">
        <v>35</v>
      </c>
      <c r="AG325" s="48" t="s">
        <v>5737</v>
      </c>
      <c r="AH325" s="54" t="s">
        <v>5738</v>
      </c>
      <c r="AI325" s="54" t="s">
        <v>5411</v>
      </c>
      <c r="AJ325" s="48">
        <v>15000</v>
      </c>
      <c r="AK325" s="48" t="s">
        <v>105</v>
      </c>
      <c r="AL325" s="50" t="s">
        <v>4706</v>
      </c>
      <c r="AM325" s="55"/>
      <c r="AN325" s="50">
        <v>2</v>
      </c>
      <c r="AO325" s="55"/>
      <c r="AP325" s="55"/>
    </row>
    <row r="326" spans="1:42" ht="93" customHeight="1">
      <c r="A326" s="24">
        <f t="shared" si="0"/>
        <v>325</v>
      </c>
      <c r="B326" s="48" t="s">
        <v>5740</v>
      </c>
      <c r="C326" s="48" t="s">
        <v>5741</v>
      </c>
      <c r="D326" s="48" t="s">
        <v>5742</v>
      </c>
      <c r="E326" s="48"/>
      <c r="F326" s="55"/>
      <c r="G326" s="50" t="s">
        <v>3180</v>
      </c>
      <c r="H326" s="48" t="s">
        <v>5741</v>
      </c>
      <c r="I326" s="48" t="s">
        <v>5741</v>
      </c>
      <c r="J326" s="48" t="s">
        <v>5745</v>
      </c>
      <c r="K326" s="50"/>
      <c r="L326" s="50"/>
      <c r="M326" s="50"/>
      <c r="N326" s="50" t="s">
        <v>102</v>
      </c>
      <c r="O326" s="48" t="s">
        <v>102</v>
      </c>
      <c r="P326" s="48" t="s">
        <v>4705</v>
      </c>
      <c r="Q326" s="48" t="s">
        <v>4705</v>
      </c>
      <c r="R326" s="48"/>
      <c r="S326" s="50">
        <v>2015</v>
      </c>
      <c r="T326" s="48" t="s">
        <v>4706</v>
      </c>
      <c r="U326" s="51"/>
      <c r="V326" s="108"/>
      <c r="W326" s="51"/>
      <c r="X326" s="51"/>
      <c r="Y326" s="48" t="s">
        <v>5636</v>
      </c>
      <c r="Z326" s="53"/>
      <c r="AA326" s="48" t="s">
        <v>63</v>
      </c>
      <c r="AB326" s="54" t="s">
        <v>4721</v>
      </c>
      <c r="AC326" s="53"/>
      <c r="AD326" s="53"/>
      <c r="AE326" s="52"/>
      <c r="AF326" s="48" t="s">
        <v>170</v>
      </c>
      <c r="AG326" s="48" t="s">
        <v>5746</v>
      </c>
      <c r="AH326" s="54"/>
      <c r="AI326" s="54" t="s">
        <v>5314</v>
      </c>
      <c r="AJ326" s="48">
        <v>50</v>
      </c>
      <c r="AK326" s="48" t="s">
        <v>105</v>
      </c>
      <c r="AL326" s="50" t="s">
        <v>4706</v>
      </c>
      <c r="AM326" s="55"/>
      <c r="AN326" s="50">
        <v>1</v>
      </c>
      <c r="AO326" s="55"/>
      <c r="AP326" s="55"/>
    </row>
    <row r="327" spans="1:42" ht="93" customHeight="1">
      <c r="A327" s="24">
        <f t="shared" si="0"/>
        <v>326</v>
      </c>
      <c r="B327" s="48" t="s">
        <v>5749</v>
      </c>
      <c r="C327" s="48" t="s">
        <v>5750</v>
      </c>
      <c r="D327" s="48" t="s">
        <v>5751</v>
      </c>
      <c r="E327" s="50" t="s">
        <v>5752</v>
      </c>
      <c r="F327" s="49" t="s">
        <v>5753</v>
      </c>
      <c r="G327" s="50" t="s">
        <v>3180</v>
      </c>
      <c r="H327" s="48" t="s">
        <v>5750</v>
      </c>
      <c r="I327" s="48" t="s">
        <v>5750</v>
      </c>
      <c r="J327" s="48" t="s">
        <v>5754</v>
      </c>
      <c r="K327" s="50"/>
      <c r="L327" s="50"/>
      <c r="M327" s="50"/>
      <c r="N327" s="50" t="s">
        <v>102</v>
      </c>
      <c r="O327" s="48" t="s">
        <v>102</v>
      </c>
      <c r="P327" s="48" t="s">
        <v>4705</v>
      </c>
      <c r="Q327" s="48" t="s">
        <v>4705</v>
      </c>
      <c r="R327" s="48"/>
      <c r="S327" s="50">
        <v>2019</v>
      </c>
      <c r="T327" s="48" t="s">
        <v>4706</v>
      </c>
      <c r="U327" s="51"/>
      <c r="V327" s="107">
        <v>4469500</v>
      </c>
      <c r="W327" s="51"/>
      <c r="X327" s="51"/>
      <c r="Y327" s="48" t="s">
        <v>4707</v>
      </c>
      <c r="Z327" s="53"/>
      <c r="AA327" s="48" t="s">
        <v>63</v>
      </c>
      <c r="AB327" s="54" t="s">
        <v>4959</v>
      </c>
      <c r="AC327" s="53"/>
      <c r="AD327" s="53"/>
      <c r="AE327" s="52"/>
      <c r="AF327" s="48" t="s">
        <v>35</v>
      </c>
      <c r="AG327" s="48" t="s">
        <v>5755</v>
      </c>
      <c r="AH327" s="54" t="s">
        <v>11412</v>
      </c>
      <c r="AI327" s="54" t="s">
        <v>5314</v>
      </c>
      <c r="AJ327" s="48">
        <v>300</v>
      </c>
      <c r="AK327" s="48" t="s">
        <v>5757</v>
      </c>
      <c r="AL327" s="50" t="s">
        <v>4706</v>
      </c>
      <c r="AM327" s="55"/>
      <c r="AN327" s="50">
        <v>2</v>
      </c>
      <c r="AO327" s="55"/>
      <c r="AP327" s="55"/>
    </row>
    <row r="328" spans="1:42" ht="93" customHeight="1">
      <c r="A328" s="24">
        <f t="shared" si="0"/>
        <v>327</v>
      </c>
      <c r="B328" s="48" t="s">
        <v>5759</v>
      </c>
      <c r="C328" s="48" t="s">
        <v>5760</v>
      </c>
      <c r="D328" s="48" t="s">
        <v>5761</v>
      </c>
      <c r="E328" s="56" t="s">
        <v>5762</v>
      </c>
      <c r="F328" s="49" t="s">
        <v>5763</v>
      </c>
      <c r="G328" s="50" t="s">
        <v>3180</v>
      </c>
      <c r="H328" s="48" t="s">
        <v>5760</v>
      </c>
      <c r="I328" s="48" t="s">
        <v>5760</v>
      </c>
      <c r="J328" s="48" t="s">
        <v>5764</v>
      </c>
      <c r="K328" s="50"/>
      <c r="L328" s="50"/>
      <c r="M328" s="50"/>
      <c r="N328" s="50" t="s">
        <v>102</v>
      </c>
      <c r="O328" s="48" t="s">
        <v>102</v>
      </c>
      <c r="P328" s="48" t="s">
        <v>4705</v>
      </c>
      <c r="Q328" s="48" t="s">
        <v>4705</v>
      </c>
      <c r="R328" s="48"/>
      <c r="S328" s="50">
        <v>2019</v>
      </c>
      <c r="T328" s="48" t="s">
        <v>4706</v>
      </c>
      <c r="U328" s="51"/>
      <c r="V328" s="108"/>
      <c r="W328" s="51"/>
      <c r="X328" s="51"/>
      <c r="Y328" s="48" t="s">
        <v>4707</v>
      </c>
      <c r="Z328" s="53"/>
      <c r="AA328" s="48" t="s">
        <v>63</v>
      </c>
      <c r="AB328" s="61"/>
      <c r="AC328" s="53"/>
      <c r="AD328" s="53"/>
      <c r="AE328" s="52"/>
      <c r="AF328" s="48" t="s">
        <v>4758</v>
      </c>
      <c r="AG328" s="48" t="s">
        <v>5765</v>
      </c>
      <c r="AH328" s="54"/>
      <c r="AI328" s="54" t="s">
        <v>5314</v>
      </c>
      <c r="AJ328" s="48">
        <v>80</v>
      </c>
      <c r="AK328" s="48" t="s">
        <v>11413</v>
      </c>
      <c r="AL328" s="50" t="s">
        <v>4706</v>
      </c>
      <c r="AM328" s="55"/>
      <c r="AN328" s="50">
        <v>1</v>
      </c>
      <c r="AO328" s="55"/>
      <c r="AP328" s="55"/>
    </row>
    <row r="329" spans="1:42" ht="93" customHeight="1">
      <c r="A329" s="24">
        <f t="shared" si="0"/>
        <v>328</v>
      </c>
      <c r="B329" s="48" t="s">
        <v>1499</v>
      </c>
      <c r="C329" s="48" t="s">
        <v>11550</v>
      </c>
      <c r="D329" s="48" t="s">
        <v>11551</v>
      </c>
      <c r="E329" s="50" t="s">
        <v>1500</v>
      </c>
      <c r="F329" s="49" t="s">
        <v>11552</v>
      </c>
      <c r="G329" s="50" t="s">
        <v>3180</v>
      </c>
      <c r="H329" s="48" t="s">
        <v>11550</v>
      </c>
      <c r="I329" s="48" t="s">
        <v>11550</v>
      </c>
      <c r="J329" s="48" t="s">
        <v>1505</v>
      </c>
      <c r="K329" s="50"/>
      <c r="L329" s="50"/>
      <c r="M329" s="50"/>
      <c r="N329" s="50" t="s">
        <v>102</v>
      </c>
      <c r="O329" s="48" t="s">
        <v>102</v>
      </c>
      <c r="P329" s="48" t="s">
        <v>4705</v>
      </c>
      <c r="Q329" s="48" t="s">
        <v>4705</v>
      </c>
      <c r="R329" s="48"/>
      <c r="S329" s="50">
        <v>2018</v>
      </c>
      <c r="T329" s="48" t="s">
        <v>4706</v>
      </c>
      <c r="U329" s="51">
        <v>425000</v>
      </c>
      <c r="V329" s="107">
        <v>2175000</v>
      </c>
      <c r="W329" s="51"/>
      <c r="X329" s="51"/>
      <c r="Y329" s="48" t="s">
        <v>4707</v>
      </c>
      <c r="Z329" s="53"/>
      <c r="AA329" s="48" t="s">
        <v>63</v>
      </c>
      <c r="AB329" s="54" t="s">
        <v>4823</v>
      </c>
      <c r="AC329" s="53"/>
      <c r="AD329" s="53"/>
      <c r="AE329" s="52"/>
      <c r="AF329" s="48" t="s">
        <v>4758</v>
      </c>
      <c r="AG329" s="48" t="s">
        <v>11553</v>
      </c>
      <c r="AH329" s="54"/>
      <c r="AI329" s="54" t="s">
        <v>5314</v>
      </c>
      <c r="AJ329" s="48">
        <v>60</v>
      </c>
      <c r="AK329" s="48" t="s">
        <v>295</v>
      </c>
      <c r="AL329" s="50" t="s">
        <v>4706</v>
      </c>
      <c r="AM329" s="55"/>
      <c r="AN329" s="50">
        <v>3</v>
      </c>
      <c r="AO329" s="55"/>
      <c r="AP329" s="55"/>
    </row>
    <row r="330" spans="1:42" ht="93" customHeight="1">
      <c r="A330" s="24">
        <f t="shared" si="0"/>
        <v>329</v>
      </c>
      <c r="B330" s="48" t="s">
        <v>5768</v>
      </c>
      <c r="C330" s="48" t="s">
        <v>5769</v>
      </c>
      <c r="D330" s="48" t="s">
        <v>5770</v>
      </c>
      <c r="E330" s="56" t="s">
        <v>5771</v>
      </c>
      <c r="F330" s="49" t="s">
        <v>5772</v>
      </c>
      <c r="G330" s="50" t="s">
        <v>3180</v>
      </c>
      <c r="H330" s="48" t="s">
        <v>5769</v>
      </c>
      <c r="I330" s="48" t="s">
        <v>5769</v>
      </c>
      <c r="J330" s="48" t="s">
        <v>5773</v>
      </c>
      <c r="K330" s="50"/>
      <c r="L330" s="50"/>
      <c r="M330" s="50"/>
      <c r="N330" s="50" t="s">
        <v>102</v>
      </c>
      <c r="O330" s="48" t="s">
        <v>102</v>
      </c>
      <c r="P330" s="48" t="s">
        <v>4705</v>
      </c>
      <c r="Q330" s="48" t="s">
        <v>4705</v>
      </c>
      <c r="R330" s="48"/>
      <c r="S330" s="50">
        <v>2019</v>
      </c>
      <c r="T330" s="48" t="s">
        <v>4706</v>
      </c>
      <c r="U330" s="51"/>
      <c r="V330" s="107">
        <v>892000</v>
      </c>
      <c r="W330" s="51"/>
      <c r="X330" s="51"/>
      <c r="Y330" s="48" t="s">
        <v>4707</v>
      </c>
      <c r="Z330" s="53"/>
      <c r="AA330" s="48" t="s">
        <v>63</v>
      </c>
      <c r="AB330" s="54" t="s">
        <v>4959</v>
      </c>
      <c r="AC330" s="53"/>
      <c r="AD330" s="53"/>
      <c r="AE330" s="52"/>
      <c r="AF330" s="48" t="s">
        <v>4758</v>
      </c>
      <c r="AG330" s="48" t="s">
        <v>5774</v>
      </c>
      <c r="AH330" s="54"/>
      <c r="AI330" s="54" t="s">
        <v>5314</v>
      </c>
      <c r="AJ330" s="48"/>
      <c r="AK330" s="48" t="s">
        <v>5776</v>
      </c>
      <c r="AL330" s="50" t="s">
        <v>4706</v>
      </c>
      <c r="AM330" s="55"/>
      <c r="AN330" s="50">
        <v>1</v>
      </c>
      <c r="AO330" s="55"/>
      <c r="AP330" s="55"/>
    </row>
    <row r="331" spans="1:42" ht="93" customHeight="1">
      <c r="A331" s="24">
        <f t="shared" si="0"/>
        <v>330</v>
      </c>
      <c r="B331" s="48" t="s">
        <v>5777</v>
      </c>
      <c r="C331" s="48" t="s">
        <v>5778</v>
      </c>
      <c r="D331" s="48" t="s">
        <v>5779</v>
      </c>
      <c r="E331" s="50" t="s">
        <v>5780</v>
      </c>
      <c r="F331" s="49" t="s">
        <v>5781</v>
      </c>
      <c r="G331" s="50" t="s">
        <v>3180</v>
      </c>
      <c r="H331" s="48" t="s">
        <v>5778</v>
      </c>
      <c r="I331" s="48" t="s">
        <v>5778</v>
      </c>
      <c r="J331" s="48" t="s">
        <v>5782</v>
      </c>
      <c r="K331" s="50"/>
      <c r="L331" s="50"/>
      <c r="M331" s="50"/>
      <c r="N331" s="50" t="s">
        <v>102</v>
      </c>
      <c r="O331" s="48" t="s">
        <v>102</v>
      </c>
      <c r="P331" s="48" t="s">
        <v>4705</v>
      </c>
      <c r="Q331" s="48" t="s">
        <v>4705</v>
      </c>
      <c r="R331" s="48"/>
      <c r="S331" s="50">
        <v>2019</v>
      </c>
      <c r="T331" s="48" t="s">
        <v>4706</v>
      </c>
      <c r="U331" s="51"/>
      <c r="V331" s="108"/>
      <c r="W331" s="51"/>
      <c r="X331" s="51"/>
      <c r="Y331" s="48" t="s">
        <v>4707</v>
      </c>
      <c r="Z331" s="53"/>
      <c r="AA331" s="48" t="s">
        <v>63</v>
      </c>
      <c r="AB331" s="54" t="s">
        <v>5210</v>
      </c>
      <c r="AC331" s="53"/>
      <c r="AD331" s="53"/>
      <c r="AE331" s="52"/>
      <c r="AF331" s="48" t="s">
        <v>5783</v>
      </c>
      <c r="AG331" s="48"/>
      <c r="AH331" s="54"/>
      <c r="AI331" s="54" t="s">
        <v>5314</v>
      </c>
      <c r="AJ331" s="48">
        <v>100</v>
      </c>
      <c r="AK331" s="48" t="s">
        <v>295</v>
      </c>
      <c r="AL331" s="50" t="s">
        <v>4706</v>
      </c>
      <c r="AM331" s="55"/>
      <c r="AN331" s="50">
        <v>3</v>
      </c>
      <c r="AO331" s="55"/>
      <c r="AP331" s="55"/>
    </row>
    <row r="332" spans="1:42" ht="93" customHeight="1">
      <c r="A332" s="24">
        <f t="shared" si="0"/>
        <v>331</v>
      </c>
      <c r="B332" s="48" t="s">
        <v>5786</v>
      </c>
      <c r="C332" s="48" t="s">
        <v>2993</v>
      </c>
      <c r="D332" s="48" t="s">
        <v>5787</v>
      </c>
      <c r="E332" s="56" t="s">
        <v>2992</v>
      </c>
      <c r="F332" s="49" t="s">
        <v>5788</v>
      </c>
      <c r="G332" s="50" t="s">
        <v>3193</v>
      </c>
      <c r="H332" s="48" t="s">
        <v>2993</v>
      </c>
      <c r="I332" s="48" t="s">
        <v>2993</v>
      </c>
      <c r="J332" s="48" t="s">
        <v>5789</v>
      </c>
      <c r="K332" s="50"/>
      <c r="L332" s="50"/>
      <c r="M332" s="50"/>
      <c r="N332" s="50" t="s">
        <v>102</v>
      </c>
      <c r="O332" s="48" t="s">
        <v>102</v>
      </c>
      <c r="P332" s="48" t="s">
        <v>4720</v>
      </c>
      <c r="Q332" s="48" t="s">
        <v>4720</v>
      </c>
      <c r="R332" s="48"/>
      <c r="S332" s="50">
        <v>2017</v>
      </c>
      <c r="T332" s="48" t="s">
        <v>4706</v>
      </c>
      <c r="U332" s="51">
        <v>314000</v>
      </c>
      <c r="V332" s="107">
        <v>15230000</v>
      </c>
      <c r="W332" s="51"/>
      <c r="X332" s="51"/>
      <c r="Y332" s="48" t="s">
        <v>4707</v>
      </c>
      <c r="Z332" s="53"/>
      <c r="AA332" s="48" t="s">
        <v>63</v>
      </c>
      <c r="AB332" s="61"/>
      <c r="AC332" s="53"/>
      <c r="AD332" s="53"/>
      <c r="AE332" s="52"/>
      <c r="AF332" s="48" t="s">
        <v>35</v>
      </c>
      <c r="AG332" s="48" t="s">
        <v>5790</v>
      </c>
      <c r="AH332" s="54"/>
      <c r="AI332" s="54" t="s">
        <v>5314</v>
      </c>
      <c r="AJ332" s="48">
        <v>1000</v>
      </c>
      <c r="AK332" s="48" t="s">
        <v>5792</v>
      </c>
      <c r="AL332" s="50" t="s">
        <v>4706</v>
      </c>
      <c r="AM332" s="55"/>
      <c r="AN332" s="50">
        <v>3</v>
      </c>
      <c r="AO332" s="55"/>
      <c r="AP332" s="55"/>
    </row>
    <row r="333" spans="1:42" ht="93" customHeight="1">
      <c r="A333" s="24">
        <f t="shared" si="0"/>
        <v>332</v>
      </c>
      <c r="B333" s="48" t="s">
        <v>5795</v>
      </c>
      <c r="C333" s="48" t="s">
        <v>5796</v>
      </c>
      <c r="D333" s="48" t="s">
        <v>1533</v>
      </c>
      <c r="E333" s="56" t="s">
        <v>5797</v>
      </c>
      <c r="F333" s="49" t="s">
        <v>5798</v>
      </c>
      <c r="G333" s="50" t="s">
        <v>3180</v>
      </c>
      <c r="H333" s="48" t="s">
        <v>5796</v>
      </c>
      <c r="I333" s="48" t="s">
        <v>5796</v>
      </c>
      <c r="J333" s="48" t="s">
        <v>1535</v>
      </c>
      <c r="K333" s="50"/>
      <c r="L333" s="50"/>
      <c r="M333" s="50"/>
      <c r="N333" s="50" t="s">
        <v>102</v>
      </c>
      <c r="O333" s="48" t="s">
        <v>102</v>
      </c>
      <c r="P333" s="48" t="s">
        <v>4720</v>
      </c>
      <c r="Q333" s="48" t="s">
        <v>4705</v>
      </c>
      <c r="R333" s="48"/>
      <c r="S333" s="50">
        <v>2015</v>
      </c>
      <c r="T333" s="48" t="s">
        <v>4706</v>
      </c>
      <c r="U333" s="51">
        <v>1587500</v>
      </c>
      <c r="V333" s="107">
        <v>1480000</v>
      </c>
      <c r="W333" s="51"/>
      <c r="X333" s="51"/>
      <c r="Y333" s="48" t="s">
        <v>4707</v>
      </c>
      <c r="Z333" s="53"/>
      <c r="AA333" s="48" t="s">
        <v>63</v>
      </c>
      <c r="AB333" s="54" t="s">
        <v>4721</v>
      </c>
      <c r="AC333" s="53"/>
      <c r="AD333" s="53"/>
      <c r="AE333" s="52"/>
      <c r="AF333" s="48" t="s">
        <v>4758</v>
      </c>
      <c r="AG333" s="48" t="s">
        <v>5799</v>
      </c>
      <c r="AH333" s="54"/>
      <c r="AI333" s="54" t="s">
        <v>5314</v>
      </c>
      <c r="AJ333" s="48"/>
      <c r="AK333" s="48" t="s">
        <v>843</v>
      </c>
      <c r="AL333" s="50" t="s">
        <v>4706</v>
      </c>
      <c r="AM333" s="55"/>
      <c r="AN333" s="50">
        <v>2</v>
      </c>
      <c r="AO333" s="55"/>
      <c r="AP333" s="55"/>
    </row>
    <row r="334" spans="1:42" ht="93" customHeight="1">
      <c r="A334" s="24">
        <f t="shared" si="0"/>
        <v>333</v>
      </c>
      <c r="B334" s="48" t="s">
        <v>5802</v>
      </c>
      <c r="C334" s="48" t="s">
        <v>5803</v>
      </c>
      <c r="D334" s="48" t="s">
        <v>5804</v>
      </c>
      <c r="E334" s="56" t="s">
        <v>5805</v>
      </c>
      <c r="F334" s="49" t="s">
        <v>5806</v>
      </c>
      <c r="G334" s="50" t="s">
        <v>3180</v>
      </c>
      <c r="H334" s="48" t="s">
        <v>5803</v>
      </c>
      <c r="I334" s="48" t="s">
        <v>5803</v>
      </c>
      <c r="J334" s="48" t="s">
        <v>5807</v>
      </c>
      <c r="K334" s="50"/>
      <c r="L334" s="50"/>
      <c r="M334" s="50"/>
      <c r="N334" s="50" t="s">
        <v>102</v>
      </c>
      <c r="O334" s="48" t="s">
        <v>102</v>
      </c>
      <c r="P334" s="48" t="s">
        <v>4705</v>
      </c>
      <c r="Q334" s="48" t="s">
        <v>4705</v>
      </c>
      <c r="R334" s="48"/>
      <c r="S334" s="50">
        <v>2020</v>
      </c>
      <c r="T334" s="48" t="s">
        <v>4706</v>
      </c>
      <c r="U334" s="51"/>
      <c r="V334" s="108"/>
      <c r="W334" s="51"/>
      <c r="X334" s="51"/>
      <c r="Y334" s="48" t="s">
        <v>4707</v>
      </c>
      <c r="Z334" s="53"/>
      <c r="AA334" s="48" t="s">
        <v>63</v>
      </c>
      <c r="AB334" s="54" t="s">
        <v>5084</v>
      </c>
      <c r="AC334" s="53"/>
      <c r="AD334" s="53"/>
      <c r="AE334" s="52"/>
      <c r="AF334" s="48" t="s">
        <v>4836</v>
      </c>
      <c r="AG334" s="48" t="s">
        <v>5808</v>
      </c>
      <c r="AH334" s="54"/>
      <c r="AI334" s="54" t="s">
        <v>5314</v>
      </c>
      <c r="AJ334" s="48"/>
      <c r="AK334" s="48" t="s">
        <v>5810</v>
      </c>
      <c r="AL334" s="50" t="s">
        <v>4706</v>
      </c>
      <c r="AM334" s="55"/>
      <c r="AN334" s="50">
        <v>1</v>
      </c>
      <c r="AO334" s="55"/>
      <c r="AP334" s="55"/>
    </row>
    <row r="335" spans="1:42" ht="93" customHeight="1">
      <c r="A335" s="24">
        <f t="shared" si="0"/>
        <v>334</v>
      </c>
      <c r="B335" s="48" t="s">
        <v>5812</v>
      </c>
      <c r="C335" s="48" t="s">
        <v>5813</v>
      </c>
      <c r="D335" s="48" t="s">
        <v>5814</v>
      </c>
      <c r="E335" s="50" t="s">
        <v>5815</v>
      </c>
      <c r="F335" s="49" t="s">
        <v>5816</v>
      </c>
      <c r="G335" s="50" t="s">
        <v>3180</v>
      </c>
      <c r="H335" s="48" t="s">
        <v>5813</v>
      </c>
      <c r="I335" s="48" t="s">
        <v>5813</v>
      </c>
      <c r="J335" s="48" t="s">
        <v>5817</v>
      </c>
      <c r="K335" s="50"/>
      <c r="L335" s="50"/>
      <c r="M335" s="50"/>
      <c r="N335" s="50" t="s">
        <v>102</v>
      </c>
      <c r="O335" s="48" t="s">
        <v>102</v>
      </c>
      <c r="P335" s="48" t="s">
        <v>4705</v>
      </c>
      <c r="Q335" s="48" t="s">
        <v>4705</v>
      </c>
      <c r="R335" s="48"/>
      <c r="S335" s="50">
        <v>2020</v>
      </c>
      <c r="T335" s="48" t="s">
        <v>4706</v>
      </c>
      <c r="U335" s="51"/>
      <c r="V335" s="108"/>
      <c r="W335" s="51"/>
      <c r="X335" s="51"/>
      <c r="Y335" s="48" t="s">
        <v>4707</v>
      </c>
      <c r="Z335" s="53"/>
      <c r="AA335" s="48" t="s">
        <v>63</v>
      </c>
      <c r="AB335" s="61"/>
      <c r="AC335" s="53"/>
      <c r="AD335" s="53"/>
      <c r="AE335" s="52"/>
      <c r="AF335" s="48" t="s">
        <v>35</v>
      </c>
      <c r="AG335" s="48" t="s">
        <v>5426</v>
      </c>
      <c r="AH335" s="54"/>
      <c r="AI335" s="54" t="s">
        <v>5314</v>
      </c>
      <c r="AJ335" s="48">
        <v>50</v>
      </c>
      <c r="AK335" s="48" t="s">
        <v>5818</v>
      </c>
      <c r="AL335" s="50" t="s">
        <v>4706</v>
      </c>
      <c r="AM335" s="55"/>
      <c r="AN335" s="50">
        <v>2</v>
      </c>
      <c r="AO335" s="55"/>
      <c r="AP335" s="55"/>
    </row>
    <row r="336" spans="1:42" ht="93" customHeight="1">
      <c r="A336" s="24">
        <f t="shared" si="0"/>
        <v>335</v>
      </c>
      <c r="B336" s="48" t="s">
        <v>5819</v>
      </c>
      <c r="C336" s="48" t="s">
        <v>5820</v>
      </c>
      <c r="D336" s="48" t="s">
        <v>5821</v>
      </c>
      <c r="E336" s="56" t="s">
        <v>5822</v>
      </c>
      <c r="F336" s="49" t="s">
        <v>5823</v>
      </c>
      <c r="G336" s="50" t="s">
        <v>3193</v>
      </c>
      <c r="H336" s="48" t="s">
        <v>5820</v>
      </c>
      <c r="I336" s="48" t="s">
        <v>5820</v>
      </c>
      <c r="J336" s="48" t="s">
        <v>5824</v>
      </c>
      <c r="K336" s="50"/>
      <c r="L336" s="50"/>
      <c r="M336" s="50"/>
      <c r="N336" s="50" t="s">
        <v>102</v>
      </c>
      <c r="O336" s="48" t="s">
        <v>102</v>
      </c>
      <c r="P336" s="48" t="s">
        <v>4705</v>
      </c>
      <c r="Q336" s="48" t="s">
        <v>4720</v>
      </c>
      <c r="R336" s="48"/>
      <c r="S336" s="50">
        <v>2019</v>
      </c>
      <c r="T336" s="48" t="s">
        <v>4706</v>
      </c>
      <c r="U336" s="51"/>
      <c r="V336" s="107">
        <v>4711500</v>
      </c>
      <c r="W336" s="51"/>
      <c r="X336" s="51"/>
      <c r="Y336" s="48" t="s">
        <v>4707</v>
      </c>
      <c r="Z336" s="53"/>
      <c r="AA336" s="48" t="s">
        <v>63</v>
      </c>
      <c r="AB336" s="54" t="s">
        <v>5098</v>
      </c>
      <c r="AC336" s="53"/>
      <c r="AD336" s="53"/>
      <c r="AE336" s="52"/>
      <c r="AF336" s="48" t="s">
        <v>5825</v>
      </c>
      <c r="AG336" s="48" t="s">
        <v>5826</v>
      </c>
      <c r="AH336" s="54" t="s">
        <v>5564</v>
      </c>
      <c r="AI336" s="54" t="s">
        <v>5314</v>
      </c>
      <c r="AJ336" s="48">
        <v>300</v>
      </c>
      <c r="AK336" s="48" t="s">
        <v>295</v>
      </c>
      <c r="AL336" s="50" t="s">
        <v>4706</v>
      </c>
      <c r="AM336" s="55"/>
      <c r="AN336" s="50">
        <v>3</v>
      </c>
      <c r="AO336" s="55"/>
      <c r="AP336" s="55"/>
    </row>
    <row r="337" spans="1:42" ht="93" customHeight="1">
      <c r="A337" s="24">
        <f t="shared" si="0"/>
        <v>336</v>
      </c>
      <c r="B337" s="48" t="s">
        <v>5828</v>
      </c>
      <c r="C337" s="48" t="s">
        <v>5829</v>
      </c>
      <c r="D337" s="48" t="s">
        <v>5830</v>
      </c>
      <c r="E337" s="56" t="s">
        <v>5831</v>
      </c>
      <c r="F337" s="49" t="s">
        <v>5832</v>
      </c>
      <c r="G337" s="50" t="s">
        <v>3180</v>
      </c>
      <c r="H337" s="48" t="s">
        <v>5829</v>
      </c>
      <c r="I337" s="48" t="s">
        <v>5829</v>
      </c>
      <c r="J337" s="48" t="s">
        <v>5833</v>
      </c>
      <c r="K337" s="50"/>
      <c r="L337" s="50"/>
      <c r="M337" s="50"/>
      <c r="N337" s="50" t="s">
        <v>102</v>
      </c>
      <c r="O337" s="48" t="s">
        <v>102</v>
      </c>
      <c r="P337" s="48" t="s">
        <v>4720</v>
      </c>
      <c r="Q337" s="48" t="s">
        <v>4720</v>
      </c>
      <c r="R337" s="48"/>
      <c r="S337" s="50">
        <v>2018</v>
      </c>
      <c r="T337" s="48" t="s">
        <v>4706</v>
      </c>
      <c r="U337" s="51"/>
      <c r="V337" s="108">
        <v>70000</v>
      </c>
      <c r="W337" s="51"/>
      <c r="X337" s="51"/>
      <c r="Y337" s="48" t="s">
        <v>4707</v>
      </c>
      <c r="Z337" s="53"/>
      <c r="AA337" s="48" t="s">
        <v>63</v>
      </c>
      <c r="AB337" s="54" t="s">
        <v>4943</v>
      </c>
      <c r="AC337" s="53"/>
      <c r="AD337" s="53"/>
      <c r="AE337" s="52"/>
      <c r="AF337" s="48" t="s">
        <v>114</v>
      </c>
      <c r="AG337" s="48" t="s">
        <v>5448</v>
      </c>
      <c r="AH337" s="54"/>
      <c r="AI337" s="54" t="s">
        <v>5411</v>
      </c>
      <c r="AJ337" s="48">
        <v>200</v>
      </c>
      <c r="AK337" s="48" t="s">
        <v>5835</v>
      </c>
      <c r="AL337" s="50" t="s">
        <v>4706</v>
      </c>
      <c r="AM337" s="55"/>
      <c r="AN337" s="50">
        <v>1</v>
      </c>
      <c r="AO337" s="55"/>
      <c r="AP337" s="55"/>
    </row>
    <row r="338" spans="1:42" ht="93" customHeight="1">
      <c r="A338" s="24">
        <f t="shared" si="0"/>
        <v>337</v>
      </c>
      <c r="B338" s="48" t="s">
        <v>5837</v>
      </c>
      <c r="C338" s="48" t="s">
        <v>5838</v>
      </c>
      <c r="D338" s="48" t="s">
        <v>5839</v>
      </c>
      <c r="E338" s="49" t="s">
        <v>5840</v>
      </c>
      <c r="F338" s="49" t="s">
        <v>5841</v>
      </c>
      <c r="G338" s="50" t="s">
        <v>3180</v>
      </c>
      <c r="H338" s="48" t="s">
        <v>5838</v>
      </c>
      <c r="I338" s="48" t="s">
        <v>5838</v>
      </c>
      <c r="J338" s="48" t="s">
        <v>5842</v>
      </c>
      <c r="K338" s="50"/>
      <c r="L338" s="50"/>
      <c r="M338" s="50"/>
      <c r="N338" s="50" t="s">
        <v>102</v>
      </c>
      <c r="O338" s="48" t="s">
        <v>102</v>
      </c>
      <c r="P338" s="48" t="s">
        <v>4720</v>
      </c>
      <c r="Q338" s="65"/>
      <c r="R338" s="65"/>
      <c r="S338" s="50">
        <v>2020</v>
      </c>
      <c r="T338" s="48" t="s">
        <v>4706</v>
      </c>
      <c r="U338" s="51">
        <v>2340000</v>
      </c>
      <c r="V338" s="108">
        <v>15306000</v>
      </c>
      <c r="W338" s="51"/>
      <c r="X338" s="51"/>
      <c r="Y338" s="48" t="s">
        <v>4707</v>
      </c>
      <c r="Z338" s="65"/>
      <c r="AA338" s="48" t="s">
        <v>63</v>
      </c>
      <c r="AB338" s="61"/>
      <c r="AC338" s="65"/>
      <c r="AD338" s="65"/>
      <c r="AE338" s="52"/>
      <c r="AF338" s="48" t="s">
        <v>4758</v>
      </c>
      <c r="AG338" s="48" t="s">
        <v>5843</v>
      </c>
      <c r="AH338" s="54"/>
      <c r="AI338" s="54" t="s">
        <v>5314</v>
      </c>
      <c r="AJ338" s="48" t="s">
        <v>5845</v>
      </c>
      <c r="AK338" s="48" t="s">
        <v>843</v>
      </c>
      <c r="AL338" s="50" t="s">
        <v>4706</v>
      </c>
      <c r="AM338" s="55"/>
      <c r="AN338" s="50">
        <v>2</v>
      </c>
      <c r="AO338" s="55"/>
      <c r="AP338" s="55"/>
    </row>
    <row r="339" spans="1:42" ht="93" customHeight="1">
      <c r="A339" s="24">
        <f t="shared" si="0"/>
        <v>338</v>
      </c>
      <c r="B339" s="48" t="s">
        <v>5847</v>
      </c>
      <c r="C339" s="48" t="s">
        <v>5848</v>
      </c>
      <c r="D339" s="48" t="s">
        <v>5849</v>
      </c>
      <c r="E339" s="48" t="s">
        <v>5850</v>
      </c>
      <c r="F339" s="49" t="s">
        <v>5851</v>
      </c>
      <c r="G339" s="50" t="s">
        <v>3193</v>
      </c>
      <c r="H339" s="48" t="s">
        <v>5848</v>
      </c>
      <c r="I339" s="48" t="s">
        <v>5848</v>
      </c>
      <c r="J339" s="48" t="s">
        <v>5852</v>
      </c>
      <c r="K339" s="50"/>
      <c r="L339" s="50"/>
      <c r="M339" s="50"/>
      <c r="N339" s="50" t="s">
        <v>102</v>
      </c>
      <c r="O339" s="48" t="s">
        <v>102</v>
      </c>
      <c r="P339" s="48" t="s">
        <v>5853</v>
      </c>
      <c r="Q339" s="48" t="s">
        <v>5853</v>
      </c>
      <c r="R339" s="48"/>
      <c r="S339" s="50">
        <v>2017</v>
      </c>
      <c r="T339" s="48" t="s">
        <v>4706</v>
      </c>
      <c r="U339" s="51"/>
      <c r="V339" s="108"/>
      <c r="W339" s="51"/>
      <c r="X339" s="51"/>
      <c r="Y339" s="48" t="s">
        <v>4707</v>
      </c>
      <c r="Z339" s="53"/>
      <c r="AA339" s="48" t="s">
        <v>63</v>
      </c>
      <c r="AB339" s="54" t="s">
        <v>4746</v>
      </c>
      <c r="AC339" s="53"/>
      <c r="AD339" s="53"/>
      <c r="AE339" s="52"/>
      <c r="AF339" s="48" t="s">
        <v>4854</v>
      </c>
      <c r="AG339" s="48" t="s">
        <v>4793</v>
      </c>
      <c r="AH339" s="54">
        <v>10000</v>
      </c>
      <c r="AI339" s="54" t="s">
        <v>5314</v>
      </c>
      <c r="AJ339" s="48">
        <v>500</v>
      </c>
      <c r="AK339" s="48" t="s">
        <v>105</v>
      </c>
      <c r="AL339" s="50" t="s">
        <v>4706</v>
      </c>
      <c r="AM339" s="55"/>
      <c r="AN339" s="50">
        <v>1</v>
      </c>
      <c r="AO339" s="55"/>
      <c r="AP339" s="55"/>
    </row>
    <row r="340" spans="1:42" ht="93" customHeight="1">
      <c r="A340" s="24">
        <f t="shared" si="0"/>
        <v>339</v>
      </c>
      <c r="B340" s="50" t="s">
        <v>5854</v>
      </c>
      <c r="C340" s="50" t="s">
        <v>5855</v>
      </c>
      <c r="D340" s="50" t="s">
        <v>5856</v>
      </c>
      <c r="E340" s="48" t="s">
        <v>5857</v>
      </c>
      <c r="F340" s="49" t="s">
        <v>5858</v>
      </c>
      <c r="G340" s="50" t="s">
        <v>3193</v>
      </c>
      <c r="H340" s="50" t="s">
        <v>5855</v>
      </c>
      <c r="I340" s="50" t="s">
        <v>5855</v>
      </c>
      <c r="J340" s="50" t="s">
        <v>5859</v>
      </c>
      <c r="K340" s="50"/>
      <c r="L340" s="50"/>
      <c r="M340" s="50"/>
      <c r="N340" s="50" t="s">
        <v>102</v>
      </c>
      <c r="O340" s="48" t="s">
        <v>102</v>
      </c>
      <c r="P340" s="48" t="s">
        <v>5853</v>
      </c>
      <c r="Q340" s="48" t="s">
        <v>5853</v>
      </c>
      <c r="R340" s="48"/>
      <c r="S340" s="50">
        <v>2020</v>
      </c>
      <c r="T340" s="48" t="s">
        <v>4706</v>
      </c>
      <c r="U340" s="51"/>
      <c r="V340" s="108"/>
      <c r="W340" s="51"/>
      <c r="X340" s="51"/>
      <c r="Y340" s="48" t="s">
        <v>4707</v>
      </c>
      <c r="Z340" s="53"/>
      <c r="AA340" s="48" t="s">
        <v>63</v>
      </c>
      <c r="AB340" s="54" t="s">
        <v>5860</v>
      </c>
      <c r="AC340" s="53"/>
      <c r="AD340" s="53"/>
      <c r="AE340" s="66"/>
      <c r="AF340" s="50" t="s">
        <v>5861</v>
      </c>
      <c r="AG340" s="50" t="s">
        <v>5862</v>
      </c>
      <c r="AH340" s="67"/>
      <c r="AI340" s="67" t="s">
        <v>5314</v>
      </c>
      <c r="AJ340" s="48">
        <v>50</v>
      </c>
      <c r="AK340" s="50" t="s">
        <v>82</v>
      </c>
      <c r="AL340" s="50" t="s">
        <v>4706</v>
      </c>
      <c r="AM340" s="55"/>
      <c r="AN340" s="50">
        <v>2</v>
      </c>
      <c r="AO340" s="55"/>
      <c r="AP340" s="55"/>
    </row>
    <row r="341" spans="1:42" ht="88.5" customHeight="1">
      <c r="A341" s="24">
        <f t="shared" si="0"/>
        <v>340</v>
      </c>
      <c r="B341" s="50" t="s">
        <v>5864</v>
      </c>
      <c r="C341" s="50" t="s">
        <v>5865</v>
      </c>
      <c r="D341" s="50" t="s">
        <v>5866</v>
      </c>
      <c r="E341" s="50" t="s">
        <v>5867</v>
      </c>
      <c r="F341" s="49" t="s">
        <v>5868</v>
      </c>
      <c r="G341" s="50" t="s">
        <v>3180</v>
      </c>
      <c r="H341" s="50" t="s">
        <v>5865</v>
      </c>
      <c r="I341" s="50" t="s">
        <v>5865</v>
      </c>
      <c r="J341" s="50" t="s">
        <v>5869</v>
      </c>
      <c r="K341" s="50"/>
      <c r="L341" s="50"/>
      <c r="M341" s="50"/>
      <c r="N341" s="50" t="s">
        <v>102</v>
      </c>
      <c r="O341" s="48" t="s">
        <v>102</v>
      </c>
      <c r="P341" s="55" t="s">
        <v>4720</v>
      </c>
      <c r="Q341" s="55" t="s">
        <v>5870</v>
      </c>
      <c r="R341" s="55"/>
      <c r="S341" s="50">
        <v>2015</v>
      </c>
      <c r="T341" s="48" t="s">
        <v>4706</v>
      </c>
      <c r="U341" s="68">
        <v>410000</v>
      </c>
      <c r="V341" s="113">
        <v>10000</v>
      </c>
      <c r="W341" s="68"/>
      <c r="X341" s="68"/>
      <c r="Y341" s="50" t="s">
        <v>5636</v>
      </c>
      <c r="Z341" s="55"/>
      <c r="AA341" s="48" t="s">
        <v>63</v>
      </c>
      <c r="AB341" s="67" t="s">
        <v>4970</v>
      </c>
      <c r="AC341" s="55"/>
      <c r="AD341" s="55"/>
      <c r="AE341" s="66"/>
      <c r="AF341" s="50" t="s">
        <v>5871</v>
      </c>
      <c r="AG341" s="50" t="s">
        <v>5872</v>
      </c>
      <c r="AH341" s="67"/>
      <c r="AI341" s="67" t="s">
        <v>5314</v>
      </c>
      <c r="AJ341" s="50">
        <v>1000</v>
      </c>
      <c r="AK341" s="50" t="s">
        <v>5873</v>
      </c>
      <c r="AL341" s="50" t="s">
        <v>4706</v>
      </c>
      <c r="AM341" s="55"/>
      <c r="AN341" s="50">
        <v>4</v>
      </c>
      <c r="AO341" s="55"/>
      <c r="AP341" s="55"/>
    </row>
    <row r="342" spans="1:42" ht="98.25" customHeight="1">
      <c r="A342" s="24">
        <f t="shared" si="0"/>
        <v>341</v>
      </c>
      <c r="B342" s="50" t="s">
        <v>1263</v>
      </c>
      <c r="C342" s="50" t="s">
        <v>1265</v>
      </c>
      <c r="D342" s="50" t="s">
        <v>1266</v>
      </c>
      <c r="E342" s="50" t="s">
        <v>5875</v>
      </c>
      <c r="F342" s="49" t="s">
        <v>5876</v>
      </c>
      <c r="G342" s="50" t="s">
        <v>3180</v>
      </c>
      <c r="H342" s="50" t="s">
        <v>1265</v>
      </c>
      <c r="I342" s="50" t="s">
        <v>1265</v>
      </c>
      <c r="J342" s="50" t="s">
        <v>1268</v>
      </c>
      <c r="K342" s="50"/>
      <c r="L342" s="50"/>
      <c r="M342" s="50"/>
      <c r="N342" s="50" t="s">
        <v>102</v>
      </c>
      <c r="O342" s="48" t="s">
        <v>102</v>
      </c>
      <c r="P342" s="55" t="s">
        <v>4720</v>
      </c>
      <c r="Q342" s="55" t="s">
        <v>4720</v>
      </c>
      <c r="R342" s="55"/>
      <c r="S342" s="50">
        <v>2020</v>
      </c>
      <c r="T342" s="48" t="s">
        <v>4706</v>
      </c>
      <c r="U342" s="68">
        <v>1790000</v>
      </c>
      <c r="V342" s="113">
        <v>4760000</v>
      </c>
      <c r="W342" s="68"/>
      <c r="X342" s="68"/>
      <c r="Y342" s="50" t="s">
        <v>4707</v>
      </c>
      <c r="Z342" s="55"/>
      <c r="AA342" s="48" t="s">
        <v>63</v>
      </c>
      <c r="AB342" s="67" t="s">
        <v>4735</v>
      </c>
      <c r="AC342" s="55"/>
      <c r="AD342" s="55"/>
      <c r="AE342" s="66"/>
      <c r="AF342" s="50" t="s">
        <v>35</v>
      </c>
      <c r="AG342" s="50" t="s">
        <v>5877</v>
      </c>
      <c r="AH342" s="67">
        <v>10000</v>
      </c>
      <c r="AI342" s="67" t="s">
        <v>5314</v>
      </c>
      <c r="AJ342" s="50">
        <v>900</v>
      </c>
      <c r="AK342" s="50" t="s">
        <v>5878</v>
      </c>
      <c r="AL342" s="50" t="s">
        <v>4706</v>
      </c>
      <c r="AM342" s="55"/>
      <c r="AN342" s="50">
        <v>2</v>
      </c>
      <c r="AO342" s="55"/>
      <c r="AP342" s="55"/>
    </row>
    <row r="343" spans="1:42" ht="80.25" customHeight="1">
      <c r="A343" s="24">
        <f t="shared" si="0"/>
        <v>342</v>
      </c>
      <c r="B343" s="50" t="s">
        <v>5881</v>
      </c>
      <c r="C343" s="50" t="s">
        <v>5882</v>
      </c>
      <c r="D343" s="50" t="s">
        <v>5883</v>
      </c>
      <c r="E343" s="49" t="s">
        <v>5884</v>
      </c>
      <c r="F343" s="49" t="s">
        <v>5885</v>
      </c>
      <c r="G343" s="50" t="s">
        <v>3180</v>
      </c>
      <c r="H343" s="50" t="s">
        <v>5882</v>
      </c>
      <c r="I343" s="50" t="s">
        <v>5882</v>
      </c>
      <c r="J343" s="50" t="s">
        <v>5886</v>
      </c>
      <c r="K343" s="50"/>
      <c r="L343" s="50"/>
      <c r="M343" s="50"/>
      <c r="N343" s="50" t="s">
        <v>102</v>
      </c>
      <c r="O343" s="47"/>
      <c r="P343" s="50" t="s">
        <v>5853</v>
      </c>
      <c r="Q343" s="50" t="s">
        <v>5853</v>
      </c>
      <c r="R343" s="50"/>
      <c r="S343" s="50">
        <v>2019</v>
      </c>
      <c r="T343" s="48" t="s">
        <v>4706</v>
      </c>
      <c r="U343" s="68">
        <v>0</v>
      </c>
      <c r="V343" s="114">
        <v>22045000</v>
      </c>
      <c r="W343" s="68">
        <v>33446000</v>
      </c>
      <c r="X343" s="68"/>
      <c r="Y343" s="50" t="s">
        <v>4707</v>
      </c>
      <c r="Z343" s="69"/>
      <c r="AA343" s="48" t="s">
        <v>63</v>
      </c>
      <c r="AB343" s="67">
        <v>5000000</v>
      </c>
      <c r="AC343" s="69"/>
      <c r="AD343" s="69"/>
      <c r="AE343" s="66"/>
      <c r="AF343" s="50" t="s">
        <v>35</v>
      </c>
      <c r="AG343" s="50" t="s">
        <v>4793</v>
      </c>
      <c r="AH343" s="67">
        <v>12000</v>
      </c>
      <c r="AI343" s="67" t="s">
        <v>5314</v>
      </c>
      <c r="AJ343" s="50">
        <v>200</v>
      </c>
      <c r="AK343" s="50" t="s">
        <v>105</v>
      </c>
      <c r="AL343" s="50" t="s">
        <v>4706</v>
      </c>
      <c r="AM343" s="55"/>
      <c r="AN343" s="50">
        <v>1</v>
      </c>
      <c r="AO343" s="55"/>
      <c r="AP343" s="55"/>
    </row>
    <row r="344" spans="1:42" ht="80.25" customHeight="1">
      <c r="A344" s="24">
        <f t="shared" si="0"/>
        <v>343</v>
      </c>
      <c r="B344" s="50" t="s">
        <v>5887</v>
      </c>
      <c r="C344" s="50" t="s">
        <v>5888</v>
      </c>
      <c r="D344" s="50" t="s">
        <v>5889</v>
      </c>
      <c r="E344" s="50" t="s">
        <v>5890</v>
      </c>
      <c r="F344" s="49" t="s">
        <v>5891</v>
      </c>
      <c r="G344" s="50" t="s">
        <v>3193</v>
      </c>
      <c r="H344" s="50" t="s">
        <v>5888</v>
      </c>
      <c r="I344" s="50" t="s">
        <v>5888</v>
      </c>
      <c r="J344" s="50" t="s">
        <v>5892</v>
      </c>
      <c r="K344" s="50"/>
      <c r="L344" s="50"/>
      <c r="M344" s="50"/>
      <c r="N344" s="50" t="s">
        <v>102</v>
      </c>
      <c r="O344" s="47"/>
      <c r="P344" s="50"/>
      <c r="Q344" s="50"/>
      <c r="R344" s="50"/>
      <c r="S344" s="50">
        <v>2014</v>
      </c>
      <c r="T344" s="48" t="s">
        <v>4706</v>
      </c>
      <c r="U344" s="68">
        <v>5468400</v>
      </c>
      <c r="V344" s="114">
        <v>19786700</v>
      </c>
      <c r="W344" s="68"/>
      <c r="X344" s="68"/>
      <c r="Y344" s="50" t="s">
        <v>4707</v>
      </c>
      <c r="Z344" s="69"/>
      <c r="AA344" s="48" t="s">
        <v>63</v>
      </c>
      <c r="AB344" s="70"/>
      <c r="AC344" s="69"/>
      <c r="AD344" s="69"/>
      <c r="AE344" s="66"/>
      <c r="AF344" s="50" t="s">
        <v>35</v>
      </c>
      <c r="AG344" s="50" t="s">
        <v>5893</v>
      </c>
      <c r="AH344" s="67">
        <v>18000</v>
      </c>
      <c r="AI344" s="67" t="s">
        <v>5314</v>
      </c>
      <c r="AJ344" s="50"/>
      <c r="AK344" s="50" t="s">
        <v>105</v>
      </c>
      <c r="AL344" s="50" t="s">
        <v>4706</v>
      </c>
      <c r="AM344" s="55"/>
      <c r="AN344" s="50">
        <v>3</v>
      </c>
      <c r="AO344" s="55"/>
      <c r="AP344" s="55"/>
    </row>
    <row r="345" spans="1:42" ht="95.25" customHeight="1">
      <c r="A345" s="24">
        <f t="shared" si="0"/>
        <v>344</v>
      </c>
      <c r="B345" s="50" t="s">
        <v>5896</v>
      </c>
      <c r="C345" s="50" t="s">
        <v>5897</v>
      </c>
      <c r="D345" s="50" t="s">
        <v>5898</v>
      </c>
      <c r="E345" s="50">
        <v>357809090870002</v>
      </c>
      <c r="F345" s="49" t="s">
        <v>5899</v>
      </c>
      <c r="G345" s="50" t="s">
        <v>3193</v>
      </c>
      <c r="H345" s="50" t="s">
        <v>5897</v>
      </c>
      <c r="I345" s="50" t="s">
        <v>5897</v>
      </c>
      <c r="J345" s="50" t="s">
        <v>5900</v>
      </c>
      <c r="K345" s="50"/>
      <c r="L345" s="50"/>
      <c r="M345" s="50"/>
      <c r="N345" s="50" t="s">
        <v>102</v>
      </c>
      <c r="O345" s="50" t="s">
        <v>102</v>
      </c>
      <c r="P345" s="50" t="s">
        <v>102</v>
      </c>
      <c r="Q345" s="50" t="s">
        <v>102</v>
      </c>
      <c r="R345" s="50"/>
      <c r="S345" s="50">
        <v>2020</v>
      </c>
      <c r="T345" s="48" t="s">
        <v>4706</v>
      </c>
      <c r="U345" s="68"/>
      <c r="V345" s="114">
        <v>8976000</v>
      </c>
      <c r="W345" s="68"/>
      <c r="X345" s="68"/>
      <c r="Y345" s="50" t="s">
        <v>5636</v>
      </c>
      <c r="Z345" s="69"/>
      <c r="AA345" s="48" t="s">
        <v>63</v>
      </c>
      <c r="AB345" s="70"/>
      <c r="AC345" s="69"/>
      <c r="AD345" s="69"/>
      <c r="AE345" s="66"/>
      <c r="AF345" s="50" t="s">
        <v>35</v>
      </c>
      <c r="AG345" s="50" t="s">
        <v>5901</v>
      </c>
      <c r="AH345" s="67">
        <v>2000</v>
      </c>
      <c r="AI345" s="67" t="s">
        <v>5902</v>
      </c>
      <c r="AJ345" s="47"/>
      <c r="AK345" s="50" t="s">
        <v>105</v>
      </c>
      <c r="AL345" s="50" t="s">
        <v>4706</v>
      </c>
      <c r="AM345" s="55"/>
      <c r="AN345" s="50">
        <v>1</v>
      </c>
      <c r="AO345" s="55"/>
      <c r="AP345" s="55"/>
    </row>
    <row r="346" spans="1:42" ht="95.25" customHeight="1">
      <c r="A346" s="24">
        <f t="shared" si="0"/>
        <v>345</v>
      </c>
      <c r="B346" s="48" t="s">
        <v>11554</v>
      </c>
      <c r="C346" s="48" t="s">
        <v>11555</v>
      </c>
      <c r="D346" s="150" t="s">
        <v>11556</v>
      </c>
      <c r="E346" s="48" t="s">
        <v>1924</v>
      </c>
      <c r="F346" s="49" t="s">
        <v>1927</v>
      </c>
      <c r="G346" s="50" t="s">
        <v>3180</v>
      </c>
      <c r="H346" s="48" t="s">
        <v>11555</v>
      </c>
      <c r="I346" s="48" t="s">
        <v>11555</v>
      </c>
      <c r="J346" s="48" t="s">
        <v>1928</v>
      </c>
      <c r="K346" s="50"/>
      <c r="L346" s="50"/>
      <c r="M346" s="50"/>
      <c r="N346" s="50" t="s">
        <v>102</v>
      </c>
      <c r="O346" s="50" t="s">
        <v>102</v>
      </c>
      <c r="P346" s="50" t="s">
        <v>102</v>
      </c>
      <c r="Q346" s="50" t="s">
        <v>102</v>
      </c>
      <c r="R346" s="50"/>
      <c r="S346" s="50">
        <v>2020</v>
      </c>
      <c r="T346" s="48" t="s">
        <v>4706</v>
      </c>
      <c r="U346" s="68">
        <v>0</v>
      </c>
      <c r="V346" s="114">
        <v>0</v>
      </c>
      <c r="W346" s="68">
        <v>128000</v>
      </c>
      <c r="X346" s="68"/>
      <c r="Y346" s="50" t="s">
        <v>5636</v>
      </c>
      <c r="Z346" s="69"/>
      <c r="AA346" s="48" t="s">
        <v>63</v>
      </c>
      <c r="AB346" s="67">
        <v>2000000</v>
      </c>
      <c r="AC346" s="69"/>
      <c r="AD346" s="69"/>
      <c r="AE346" s="52"/>
      <c r="AF346" s="48" t="s">
        <v>114</v>
      </c>
      <c r="AG346" s="48" t="s">
        <v>11557</v>
      </c>
      <c r="AH346" s="54">
        <v>8000</v>
      </c>
      <c r="AI346" s="54" t="s">
        <v>5314</v>
      </c>
      <c r="AJ346" s="50"/>
      <c r="AK346" s="50" t="s">
        <v>105</v>
      </c>
      <c r="AL346" s="50" t="s">
        <v>4706</v>
      </c>
      <c r="AM346" s="55"/>
      <c r="AN346" s="50">
        <v>1</v>
      </c>
      <c r="AO346" s="55"/>
      <c r="AP346" s="55"/>
    </row>
    <row r="347" spans="1:42" ht="95.25" customHeight="1">
      <c r="A347" s="24">
        <f t="shared" si="0"/>
        <v>346</v>
      </c>
      <c r="B347" s="50" t="s">
        <v>5904</v>
      </c>
      <c r="C347" s="50" t="s">
        <v>5905</v>
      </c>
      <c r="D347" s="50" t="s">
        <v>5906</v>
      </c>
      <c r="E347" s="50" t="s">
        <v>5907</v>
      </c>
      <c r="F347" s="49" t="s">
        <v>5908</v>
      </c>
      <c r="G347" s="50" t="s">
        <v>3180</v>
      </c>
      <c r="H347" s="50" t="s">
        <v>5905</v>
      </c>
      <c r="I347" s="50" t="s">
        <v>5905</v>
      </c>
      <c r="J347" s="48" t="s">
        <v>5909</v>
      </c>
      <c r="K347" s="50"/>
      <c r="L347" s="50"/>
      <c r="M347" s="50"/>
      <c r="N347" s="50" t="s">
        <v>102</v>
      </c>
      <c r="O347" s="50" t="s">
        <v>102</v>
      </c>
      <c r="P347" s="50" t="s">
        <v>102</v>
      </c>
      <c r="Q347" s="50" t="s">
        <v>102</v>
      </c>
      <c r="R347" s="50"/>
      <c r="S347" s="50">
        <v>2016</v>
      </c>
      <c r="T347" s="48" t="s">
        <v>4706</v>
      </c>
      <c r="U347" s="68">
        <v>488000</v>
      </c>
      <c r="V347" s="114"/>
      <c r="W347" s="68"/>
      <c r="X347" s="68"/>
      <c r="Y347" s="50" t="s">
        <v>4707</v>
      </c>
      <c r="Z347" s="69"/>
      <c r="AA347" s="48" t="s">
        <v>63</v>
      </c>
      <c r="AB347" s="70"/>
      <c r="AC347" s="69"/>
      <c r="AD347" s="69"/>
      <c r="AE347" s="66"/>
      <c r="AF347" s="50" t="s">
        <v>170</v>
      </c>
      <c r="AG347" s="50" t="s">
        <v>5910</v>
      </c>
      <c r="AH347" s="67"/>
      <c r="AI347" s="67" t="s">
        <v>5911</v>
      </c>
      <c r="AJ347" s="47"/>
      <c r="AK347" s="50" t="s">
        <v>105</v>
      </c>
      <c r="AL347" s="50" t="s">
        <v>4706</v>
      </c>
      <c r="AM347" s="55"/>
      <c r="AN347" s="50">
        <v>20</v>
      </c>
      <c r="AO347" s="55"/>
      <c r="AP347" s="55"/>
    </row>
    <row r="348" spans="1:42" ht="95.25" customHeight="1">
      <c r="A348" s="24">
        <f t="shared" si="0"/>
        <v>347</v>
      </c>
      <c r="B348" s="50" t="s">
        <v>5912</v>
      </c>
      <c r="C348" s="50" t="s">
        <v>5913</v>
      </c>
      <c r="D348" s="50" t="s">
        <v>5914</v>
      </c>
      <c r="E348" s="50" t="s">
        <v>5915</v>
      </c>
      <c r="F348" s="49" t="s">
        <v>5916</v>
      </c>
      <c r="G348" s="50" t="s">
        <v>3180</v>
      </c>
      <c r="H348" s="50" t="s">
        <v>5913</v>
      </c>
      <c r="I348" s="50" t="s">
        <v>5913</v>
      </c>
      <c r="J348" s="50" t="s">
        <v>5917</v>
      </c>
      <c r="K348" s="50"/>
      <c r="L348" s="50"/>
      <c r="M348" s="50"/>
      <c r="N348" s="50" t="s">
        <v>102</v>
      </c>
      <c r="O348" s="50" t="s">
        <v>102</v>
      </c>
      <c r="P348" s="50" t="s">
        <v>102</v>
      </c>
      <c r="Q348" s="50" t="s">
        <v>102</v>
      </c>
      <c r="R348" s="50"/>
      <c r="S348" s="50">
        <v>2019</v>
      </c>
      <c r="T348" s="48" t="s">
        <v>4706</v>
      </c>
      <c r="U348" s="68">
        <v>0</v>
      </c>
      <c r="V348" s="113">
        <v>500000</v>
      </c>
      <c r="W348" s="68">
        <v>985000</v>
      </c>
      <c r="X348" s="68"/>
      <c r="Y348" s="50" t="s">
        <v>4707</v>
      </c>
      <c r="Z348" s="69"/>
      <c r="AA348" s="50" t="s">
        <v>63</v>
      </c>
      <c r="AB348" s="67">
        <v>25000000</v>
      </c>
      <c r="AC348" s="69"/>
      <c r="AD348" s="69"/>
      <c r="AE348" s="66"/>
      <c r="AF348" s="50" t="s">
        <v>35</v>
      </c>
      <c r="AG348" s="50" t="s">
        <v>5918</v>
      </c>
      <c r="AH348" s="67" t="s">
        <v>5919</v>
      </c>
      <c r="AI348" s="67" t="s">
        <v>5411</v>
      </c>
      <c r="AJ348" s="47"/>
      <c r="AK348" s="50" t="s">
        <v>105</v>
      </c>
      <c r="AL348" s="50" t="s">
        <v>4706</v>
      </c>
      <c r="AM348" s="55"/>
      <c r="AN348" s="50">
        <v>10</v>
      </c>
      <c r="AO348" s="55"/>
      <c r="AP348" s="55"/>
    </row>
    <row r="349" spans="1:42" ht="95.25" customHeight="1">
      <c r="A349" s="24">
        <f t="shared" si="0"/>
        <v>348</v>
      </c>
      <c r="B349" s="50" t="s">
        <v>5922</v>
      </c>
      <c r="C349" s="50" t="s">
        <v>5923</v>
      </c>
      <c r="D349" s="50" t="s">
        <v>5924</v>
      </c>
      <c r="E349" s="50" t="s">
        <v>5925</v>
      </c>
      <c r="F349" s="49" t="s">
        <v>5926</v>
      </c>
      <c r="G349" s="50" t="s">
        <v>3180</v>
      </c>
      <c r="H349" s="50" t="s">
        <v>5923</v>
      </c>
      <c r="I349" s="50" t="s">
        <v>5923</v>
      </c>
      <c r="J349" s="50" t="s">
        <v>5927</v>
      </c>
      <c r="K349" s="50"/>
      <c r="L349" s="50"/>
      <c r="M349" s="50"/>
      <c r="N349" s="50" t="s">
        <v>102</v>
      </c>
      <c r="O349" s="50" t="s">
        <v>102</v>
      </c>
      <c r="P349" s="50" t="s">
        <v>102</v>
      </c>
      <c r="Q349" s="50" t="s">
        <v>102</v>
      </c>
      <c r="R349" s="50"/>
      <c r="S349" s="50">
        <v>2017</v>
      </c>
      <c r="T349" s="48" t="s">
        <v>4706</v>
      </c>
      <c r="U349" s="68">
        <v>695500</v>
      </c>
      <c r="V349" s="114">
        <v>5300000</v>
      </c>
      <c r="W349" s="68">
        <v>100000</v>
      </c>
      <c r="X349" s="68"/>
      <c r="Y349" s="50" t="s">
        <v>4707</v>
      </c>
      <c r="Z349" s="69"/>
      <c r="AA349" s="50" t="s">
        <v>63</v>
      </c>
      <c r="AB349" s="67">
        <v>10000000</v>
      </c>
      <c r="AC349" s="69"/>
      <c r="AD349" s="69"/>
      <c r="AE349" s="66"/>
      <c r="AF349" s="50" t="s">
        <v>5928</v>
      </c>
      <c r="AG349" s="50" t="s">
        <v>5929</v>
      </c>
      <c r="AH349" s="67" t="s">
        <v>5930</v>
      </c>
      <c r="AI349" s="67" t="s">
        <v>5314</v>
      </c>
      <c r="AJ349" s="47"/>
      <c r="AK349" s="50" t="s">
        <v>105</v>
      </c>
      <c r="AL349" s="50" t="s">
        <v>4706</v>
      </c>
      <c r="AM349" s="55"/>
      <c r="AN349" s="50">
        <v>3</v>
      </c>
      <c r="AO349" s="55"/>
      <c r="AP349" s="55"/>
    </row>
    <row r="350" spans="1:42" ht="95.25" customHeight="1">
      <c r="A350" s="24">
        <f t="shared" si="0"/>
        <v>349</v>
      </c>
      <c r="B350" s="50" t="s">
        <v>5931</v>
      </c>
      <c r="C350" s="50" t="s">
        <v>5750</v>
      </c>
      <c r="D350" s="50" t="s">
        <v>5932</v>
      </c>
      <c r="E350" s="50" t="s">
        <v>5933</v>
      </c>
      <c r="F350" s="49" t="s">
        <v>5934</v>
      </c>
      <c r="G350" s="50" t="s">
        <v>3193</v>
      </c>
      <c r="H350" s="50" t="s">
        <v>5750</v>
      </c>
      <c r="I350" s="50" t="s">
        <v>5750</v>
      </c>
      <c r="J350" s="50" t="s">
        <v>5935</v>
      </c>
      <c r="K350" s="50"/>
      <c r="L350" s="50"/>
      <c r="M350" s="50"/>
      <c r="N350" s="50" t="s">
        <v>102</v>
      </c>
      <c r="O350" s="49" t="s">
        <v>102</v>
      </c>
      <c r="P350" s="49" t="s">
        <v>102</v>
      </c>
      <c r="Q350" s="49" t="s">
        <v>102</v>
      </c>
      <c r="R350" s="50"/>
      <c r="S350" s="50">
        <v>2020</v>
      </c>
      <c r="T350" s="48" t="s">
        <v>4706</v>
      </c>
      <c r="U350" s="68">
        <v>0</v>
      </c>
      <c r="V350" s="114">
        <v>0</v>
      </c>
      <c r="W350" s="68">
        <v>160000</v>
      </c>
      <c r="X350" s="68"/>
      <c r="Y350" s="50" t="s">
        <v>4707</v>
      </c>
      <c r="Z350" s="69"/>
      <c r="AA350" s="50" t="s">
        <v>63</v>
      </c>
      <c r="AB350" s="67">
        <v>2000000</v>
      </c>
      <c r="AC350" s="69"/>
      <c r="AD350" s="69"/>
      <c r="AE350" s="52"/>
      <c r="AF350" s="48" t="s">
        <v>114</v>
      </c>
      <c r="AG350" s="48" t="s">
        <v>5936</v>
      </c>
      <c r="AH350" s="54">
        <v>2000</v>
      </c>
      <c r="AI350" s="54" t="s">
        <v>5314</v>
      </c>
      <c r="AJ350" s="47"/>
      <c r="AK350" s="50" t="s">
        <v>105</v>
      </c>
      <c r="AL350" s="50" t="s">
        <v>4706</v>
      </c>
      <c r="AM350" s="55"/>
      <c r="AN350" s="50">
        <v>3</v>
      </c>
      <c r="AO350" s="55"/>
      <c r="AP350" s="55"/>
    </row>
    <row r="351" spans="1:42" ht="95.25" customHeight="1">
      <c r="A351" s="24">
        <f t="shared" si="0"/>
        <v>350</v>
      </c>
      <c r="B351" s="48" t="s">
        <v>5937</v>
      </c>
      <c r="C351" s="48" t="s">
        <v>5938</v>
      </c>
      <c r="D351" s="48" t="s">
        <v>5939</v>
      </c>
      <c r="E351" s="56" t="s">
        <v>5940</v>
      </c>
      <c r="F351" s="49" t="s">
        <v>5941</v>
      </c>
      <c r="G351" s="50" t="s">
        <v>3180</v>
      </c>
      <c r="H351" s="48" t="s">
        <v>5938</v>
      </c>
      <c r="I351" s="48" t="s">
        <v>5938</v>
      </c>
      <c r="J351" s="48" t="s">
        <v>5942</v>
      </c>
      <c r="K351" s="50"/>
      <c r="L351" s="50"/>
      <c r="M351" s="50"/>
      <c r="N351" s="50" t="s">
        <v>102</v>
      </c>
      <c r="O351" s="50" t="s">
        <v>102</v>
      </c>
      <c r="P351" s="50" t="s">
        <v>102</v>
      </c>
      <c r="Q351" s="50" t="s">
        <v>102</v>
      </c>
      <c r="R351" s="50"/>
      <c r="S351" s="50">
        <v>2019</v>
      </c>
      <c r="T351" s="48" t="s">
        <v>4706</v>
      </c>
      <c r="U351" s="68"/>
      <c r="V351" s="114"/>
      <c r="W351" s="68"/>
      <c r="X351" s="68"/>
      <c r="Y351" s="50" t="s">
        <v>4707</v>
      </c>
      <c r="Z351" s="69"/>
      <c r="AA351" s="48" t="s">
        <v>63</v>
      </c>
      <c r="AB351" s="67">
        <v>1000000</v>
      </c>
      <c r="AC351" s="50" t="s">
        <v>102</v>
      </c>
      <c r="AD351" s="50"/>
      <c r="AE351" s="52" t="s">
        <v>102</v>
      </c>
      <c r="AF351" s="48" t="s">
        <v>35</v>
      </c>
      <c r="AG351" s="48" t="s">
        <v>4793</v>
      </c>
      <c r="AH351" s="54">
        <v>12000</v>
      </c>
      <c r="AI351" s="54" t="s">
        <v>5314</v>
      </c>
      <c r="AJ351" s="47"/>
      <c r="AK351" s="50" t="s">
        <v>105</v>
      </c>
      <c r="AL351" s="50" t="s">
        <v>4706</v>
      </c>
      <c r="AM351" s="55"/>
      <c r="AN351" s="50">
        <v>2</v>
      </c>
      <c r="AO351" s="55"/>
      <c r="AP351" s="55"/>
    </row>
    <row r="352" spans="1:42" ht="95.25" customHeight="1">
      <c r="A352" s="24">
        <f t="shared" si="0"/>
        <v>351</v>
      </c>
      <c r="B352" s="48" t="s">
        <v>5944</v>
      </c>
      <c r="C352" s="48" t="s">
        <v>5945</v>
      </c>
      <c r="D352" s="48" t="s">
        <v>5946</v>
      </c>
      <c r="E352" s="48" t="s">
        <v>5947</v>
      </c>
      <c r="F352" s="49" t="s">
        <v>5948</v>
      </c>
      <c r="G352" s="50" t="s">
        <v>3180</v>
      </c>
      <c r="H352" s="48" t="s">
        <v>5945</v>
      </c>
      <c r="I352" s="48" t="s">
        <v>5945</v>
      </c>
      <c r="J352" s="48" t="s">
        <v>5949</v>
      </c>
      <c r="K352" s="50"/>
      <c r="L352" s="50"/>
      <c r="M352" s="50"/>
      <c r="N352" s="50" t="s">
        <v>102</v>
      </c>
      <c r="O352" s="50" t="s">
        <v>102</v>
      </c>
      <c r="P352" s="50" t="s">
        <v>102</v>
      </c>
      <c r="Q352" s="48">
        <v>7120064771019</v>
      </c>
      <c r="R352" s="48"/>
      <c r="S352" s="50">
        <v>2018</v>
      </c>
      <c r="T352" s="48" t="s">
        <v>4706</v>
      </c>
      <c r="U352" s="51"/>
      <c r="V352" s="108"/>
      <c r="W352" s="51"/>
      <c r="X352" s="51"/>
      <c r="Y352" s="48" t="s">
        <v>5636</v>
      </c>
      <c r="Z352" s="53"/>
      <c r="AA352" s="48" t="s">
        <v>63</v>
      </c>
      <c r="AB352" s="61"/>
      <c r="AC352" s="53"/>
      <c r="AD352" s="53"/>
      <c r="AE352" s="52"/>
      <c r="AF352" s="48" t="s">
        <v>114</v>
      </c>
      <c r="AG352" s="48" t="s">
        <v>5950</v>
      </c>
      <c r="AH352" s="54"/>
      <c r="AI352" s="54" t="s">
        <v>5314</v>
      </c>
      <c r="AJ352" s="47"/>
      <c r="AK352" s="50" t="s">
        <v>105</v>
      </c>
      <c r="AL352" s="50" t="s">
        <v>4706</v>
      </c>
      <c r="AM352" s="55"/>
      <c r="AN352" s="50">
        <v>2</v>
      </c>
      <c r="AO352" s="55"/>
      <c r="AP352" s="55"/>
    </row>
    <row r="353" spans="1:42" ht="95.25" customHeight="1">
      <c r="A353" s="24">
        <f t="shared" si="0"/>
        <v>352</v>
      </c>
      <c r="B353" s="50" t="s">
        <v>5951</v>
      </c>
      <c r="C353" s="50" t="s">
        <v>5952</v>
      </c>
      <c r="D353" s="50" t="s">
        <v>5953</v>
      </c>
      <c r="E353" s="50" t="s">
        <v>3034</v>
      </c>
      <c r="F353" s="49" t="s">
        <v>5954</v>
      </c>
      <c r="G353" s="50" t="s">
        <v>3193</v>
      </c>
      <c r="H353" s="50" t="s">
        <v>5952</v>
      </c>
      <c r="I353" s="50" t="s">
        <v>5952</v>
      </c>
      <c r="J353" s="50" t="s">
        <v>3038</v>
      </c>
      <c r="K353" s="50"/>
      <c r="L353" s="50"/>
      <c r="M353" s="50"/>
      <c r="N353" s="50" t="s">
        <v>102</v>
      </c>
      <c r="O353" s="50" t="s">
        <v>102</v>
      </c>
      <c r="P353" s="50" t="s">
        <v>102</v>
      </c>
      <c r="Q353" s="50" t="s">
        <v>102</v>
      </c>
      <c r="R353" s="50"/>
      <c r="S353" s="50">
        <v>2018</v>
      </c>
      <c r="T353" s="48" t="s">
        <v>4706</v>
      </c>
      <c r="U353" s="68"/>
      <c r="V353" s="114"/>
      <c r="W353" s="68">
        <v>1645000</v>
      </c>
      <c r="X353" s="68"/>
      <c r="Y353" s="50" t="s">
        <v>4707</v>
      </c>
      <c r="Z353" s="69"/>
      <c r="AA353" s="48" t="s">
        <v>63</v>
      </c>
      <c r="AB353" s="70"/>
      <c r="AC353" s="69"/>
      <c r="AD353" s="69"/>
      <c r="AE353" s="66"/>
      <c r="AF353" s="50" t="s">
        <v>35</v>
      </c>
      <c r="AG353" s="50" t="s">
        <v>5918</v>
      </c>
      <c r="AH353" s="67" t="s">
        <v>5955</v>
      </c>
      <c r="AI353" s="67" t="s">
        <v>5411</v>
      </c>
      <c r="AJ353" s="47"/>
      <c r="AK353" s="50" t="s">
        <v>105</v>
      </c>
      <c r="AL353" s="50" t="s">
        <v>4706</v>
      </c>
      <c r="AM353" s="55"/>
      <c r="AN353" s="50">
        <v>10</v>
      </c>
      <c r="AO353" s="55"/>
      <c r="AP353" s="55"/>
    </row>
    <row r="354" spans="1:42" ht="95.25" customHeight="1">
      <c r="A354" s="24">
        <f t="shared" si="0"/>
        <v>353</v>
      </c>
      <c r="B354" s="50" t="s">
        <v>5957</v>
      </c>
      <c r="C354" s="50" t="s">
        <v>5958</v>
      </c>
      <c r="D354" s="50" t="s">
        <v>5959</v>
      </c>
      <c r="E354" s="50" t="s">
        <v>5960</v>
      </c>
      <c r="F354" s="49" t="s">
        <v>5961</v>
      </c>
      <c r="G354" s="50" t="s">
        <v>3180</v>
      </c>
      <c r="H354" s="50" t="s">
        <v>5958</v>
      </c>
      <c r="I354" s="50" t="s">
        <v>5958</v>
      </c>
      <c r="J354" s="50" t="s">
        <v>5962</v>
      </c>
      <c r="K354" s="50"/>
      <c r="L354" s="50"/>
      <c r="M354" s="50"/>
      <c r="N354" s="50" t="s">
        <v>102</v>
      </c>
      <c r="O354" s="50" t="s">
        <v>102</v>
      </c>
      <c r="P354" s="50" t="s">
        <v>102</v>
      </c>
      <c r="Q354" s="50" t="s">
        <v>102</v>
      </c>
      <c r="R354" s="50"/>
      <c r="S354" s="50">
        <v>2016</v>
      </c>
      <c r="T354" s="48" t="s">
        <v>4706</v>
      </c>
      <c r="U354" s="68">
        <v>2220500</v>
      </c>
      <c r="V354" s="113">
        <v>1545000</v>
      </c>
      <c r="W354" s="68">
        <v>140000</v>
      </c>
      <c r="X354" s="68"/>
      <c r="Y354" s="50" t="s">
        <v>4707</v>
      </c>
      <c r="Z354" s="69"/>
      <c r="AA354" s="48" t="s">
        <v>63</v>
      </c>
      <c r="AB354" s="70"/>
      <c r="AC354" s="69"/>
      <c r="AD354" s="69"/>
      <c r="AE354" s="66"/>
      <c r="AF354" s="50" t="s">
        <v>35</v>
      </c>
      <c r="AG354" s="50" t="s">
        <v>5297</v>
      </c>
      <c r="AH354" s="67" t="s">
        <v>5963</v>
      </c>
      <c r="AI354" s="67" t="s">
        <v>5314</v>
      </c>
      <c r="AJ354" s="47"/>
      <c r="AK354" s="50" t="s">
        <v>105</v>
      </c>
      <c r="AL354" s="50" t="s">
        <v>4706</v>
      </c>
      <c r="AM354" s="55"/>
      <c r="AN354" s="50">
        <v>4</v>
      </c>
      <c r="AO354" s="55"/>
      <c r="AP354" s="55"/>
    </row>
    <row r="355" spans="1:42" ht="95.25" customHeight="1">
      <c r="A355" s="24">
        <f t="shared" si="0"/>
        <v>354</v>
      </c>
      <c r="B355" s="50" t="s">
        <v>5965</v>
      </c>
      <c r="C355" s="50" t="s">
        <v>5966</v>
      </c>
      <c r="D355" s="50" t="s">
        <v>5967</v>
      </c>
      <c r="E355" s="50" t="s">
        <v>5968</v>
      </c>
      <c r="F355" s="49" t="s">
        <v>5969</v>
      </c>
      <c r="G355" s="50" t="s">
        <v>3180</v>
      </c>
      <c r="H355" s="50" t="s">
        <v>5966</v>
      </c>
      <c r="I355" s="50" t="s">
        <v>5966</v>
      </c>
      <c r="J355" s="50" t="s">
        <v>5970</v>
      </c>
      <c r="K355" s="50"/>
      <c r="L355" s="50"/>
      <c r="M355" s="50"/>
      <c r="N355" s="50" t="s">
        <v>102</v>
      </c>
      <c r="O355" s="50" t="s">
        <v>102</v>
      </c>
      <c r="P355" s="50" t="s">
        <v>102</v>
      </c>
      <c r="Q355" s="50" t="s">
        <v>102</v>
      </c>
      <c r="R355" s="50"/>
      <c r="S355" s="50">
        <v>2017</v>
      </c>
      <c r="T355" s="48" t="s">
        <v>4706</v>
      </c>
      <c r="U355" s="68">
        <v>85000</v>
      </c>
      <c r="V355" s="114"/>
      <c r="W355" s="68"/>
      <c r="X355" s="68"/>
      <c r="Y355" s="50" t="s">
        <v>5636</v>
      </c>
      <c r="Z355" s="69"/>
      <c r="AA355" s="48" t="s">
        <v>63</v>
      </c>
      <c r="AB355" s="70"/>
      <c r="AC355" s="69"/>
      <c r="AD355" s="69"/>
      <c r="AE355" s="66"/>
      <c r="AF355" s="50" t="s">
        <v>3198</v>
      </c>
      <c r="AG355" s="50"/>
      <c r="AH355" s="67"/>
      <c r="AI355" s="67" t="s">
        <v>5314</v>
      </c>
      <c r="AJ355" s="47"/>
      <c r="AK355" s="50" t="s">
        <v>105</v>
      </c>
      <c r="AL355" s="50" t="s">
        <v>4706</v>
      </c>
      <c r="AM355" s="55"/>
      <c r="AN355" s="50">
        <v>2</v>
      </c>
      <c r="AO355" s="55"/>
      <c r="AP355" s="55"/>
    </row>
    <row r="356" spans="1:42" ht="95.25" customHeight="1">
      <c r="A356" s="24">
        <f t="shared" si="0"/>
        <v>355</v>
      </c>
      <c r="B356" s="50" t="s">
        <v>5971</v>
      </c>
      <c r="C356" s="50" t="s">
        <v>5972</v>
      </c>
      <c r="D356" s="50" t="s">
        <v>5973</v>
      </c>
      <c r="E356" s="50" t="s">
        <v>5974</v>
      </c>
      <c r="F356" s="49" t="s">
        <v>5975</v>
      </c>
      <c r="G356" s="50" t="s">
        <v>3193</v>
      </c>
      <c r="H356" s="50" t="s">
        <v>5972</v>
      </c>
      <c r="I356" s="50" t="s">
        <v>5972</v>
      </c>
      <c r="J356" s="50" t="s">
        <v>5976</v>
      </c>
      <c r="K356" s="50"/>
      <c r="L356" s="50"/>
      <c r="M356" s="50"/>
      <c r="N356" s="50" t="s">
        <v>102</v>
      </c>
      <c r="O356" s="50" t="s">
        <v>102</v>
      </c>
      <c r="P356" s="50" t="s">
        <v>102</v>
      </c>
      <c r="Q356" s="50" t="s">
        <v>102</v>
      </c>
      <c r="R356" s="50"/>
      <c r="S356" s="50">
        <v>2019</v>
      </c>
      <c r="T356" s="48" t="s">
        <v>4706</v>
      </c>
      <c r="U356" s="68"/>
      <c r="V356" s="114">
        <v>235000</v>
      </c>
      <c r="W356" s="68"/>
      <c r="X356" s="68"/>
      <c r="Y356" s="50" t="s">
        <v>5636</v>
      </c>
      <c r="Z356" s="69"/>
      <c r="AA356" s="48" t="s">
        <v>63</v>
      </c>
      <c r="AB356" s="70"/>
      <c r="AC356" s="69"/>
      <c r="AD356" s="69"/>
      <c r="AE356" s="66"/>
      <c r="AF356" s="50" t="s">
        <v>4953</v>
      </c>
      <c r="AG356" s="50"/>
      <c r="AH356" s="67"/>
      <c r="AI356" s="67" t="s">
        <v>5314</v>
      </c>
      <c r="AJ356" s="47"/>
      <c r="AK356" s="50" t="s">
        <v>105</v>
      </c>
      <c r="AL356" s="50" t="s">
        <v>4706</v>
      </c>
      <c r="AM356" s="55"/>
      <c r="AN356" s="50">
        <v>3</v>
      </c>
      <c r="AO356" s="55"/>
      <c r="AP356" s="55"/>
    </row>
    <row r="357" spans="1:42" ht="95.25" customHeight="1">
      <c r="A357" s="24">
        <f t="shared" si="0"/>
        <v>356</v>
      </c>
      <c r="B357" s="50" t="s">
        <v>5977</v>
      </c>
      <c r="C357" s="50" t="s">
        <v>5978</v>
      </c>
      <c r="D357" s="50" t="s">
        <v>5979</v>
      </c>
      <c r="E357" s="50" t="s">
        <v>5980</v>
      </c>
      <c r="F357" s="49" t="s">
        <v>5981</v>
      </c>
      <c r="G357" s="50" t="s">
        <v>3180</v>
      </c>
      <c r="H357" s="50" t="s">
        <v>5978</v>
      </c>
      <c r="I357" s="50" t="s">
        <v>5978</v>
      </c>
      <c r="J357" s="50" t="s">
        <v>5982</v>
      </c>
      <c r="K357" s="50"/>
      <c r="L357" s="50"/>
      <c r="M357" s="50"/>
      <c r="N357" s="50" t="s">
        <v>102</v>
      </c>
      <c r="O357" s="50" t="s">
        <v>102</v>
      </c>
      <c r="P357" s="50" t="s">
        <v>102</v>
      </c>
      <c r="Q357" s="50" t="s">
        <v>102</v>
      </c>
      <c r="R357" s="50"/>
      <c r="S357" s="50">
        <v>2019</v>
      </c>
      <c r="T357" s="48" t="s">
        <v>4706</v>
      </c>
      <c r="U357" s="68"/>
      <c r="V357" s="114"/>
      <c r="W357" s="68">
        <v>344000</v>
      </c>
      <c r="X357" s="68"/>
      <c r="Y357" s="50" t="s">
        <v>5636</v>
      </c>
      <c r="Z357" s="69"/>
      <c r="AA357" s="48" t="s">
        <v>63</v>
      </c>
      <c r="AB357" s="70"/>
      <c r="AC357" s="69"/>
      <c r="AD357" s="69"/>
      <c r="AE357" s="66"/>
      <c r="AF357" s="50" t="s">
        <v>3198</v>
      </c>
      <c r="AG357" s="50" t="s">
        <v>11414</v>
      </c>
      <c r="AH357" s="67"/>
      <c r="AI357" s="67" t="s">
        <v>5314</v>
      </c>
      <c r="AJ357" s="47"/>
      <c r="AK357" s="50" t="s">
        <v>105</v>
      </c>
      <c r="AL357" s="50" t="s">
        <v>4706</v>
      </c>
      <c r="AM357" s="55"/>
      <c r="AN357" s="50">
        <v>2</v>
      </c>
      <c r="AO357" s="50" t="s">
        <v>5983</v>
      </c>
      <c r="AP357" s="55"/>
    </row>
    <row r="358" spans="1:42" ht="95.25" customHeight="1">
      <c r="A358" s="24">
        <f t="shared" si="0"/>
        <v>357</v>
      </c>
      <c r="B358" s="50" t="s">
        <v>5984</v>
      </c>
      <c r="C358" s="50" t="s">
        <v>5985</v>
      </c>
      <c r="D358" s="50" t="s">
        <v>5986</v>
      </c>
      <c r="E358" s="49" t="s">
        <v>5987</v>
      </c>
      <c r="F358" s="49" t="s">
        <v>5988</v>
      </c>
      <c r="G358" s="50" t="s">
        <v>3180</v>
      </c>
      <c r="H358" s="50" t="s">
        <v>5985</v>
      </c>
      <c r="I358" s="50" t="s">
        <v>5985</v>
      </c>
      <c r="J358" s="50" t="s">
        <v>5989</v>
      </c>
      <c r="K358" s="50"/>
      <c r="L358" s="50"/>
      <c r="M358" s="50"/>
      <c r="N358" s="50" t="s">
        <v>102</v>
      </c>
      <c r="O358" s="50" t="s">
        <v>102</v>
      </c>
      <c r="P358" s="50" t="s">
        <v>102</v>
      </c>
      <c r="Q358" s="50" t="s">
        <v>102</v>
      </c>
      <c r="R358" s="50"/>
      <c r="S358" s="50">
        <v>2018</v>
      </c>
      <c r="T358" s="48" t="s">
        <v>4706</v>
      </c>
      <c r="U358" s="68"/>
      <c r="V358" s="114"/>
      <c r="W358" s="68"/>
      <c r="X358" s="68"/>
      <c r="Y358" s="50" t="s">
        <v>4707</v>
      </c>
      <c r="Z358" s="69"/>
      <c r="AA358" s="48" t="s">
        <v>63</v>
      </c>
      <c r="AB358" s="70"/>
      <c r="AC358" s="69"/>
      <c r="AD358" s="69"/>
      <c r="AE358" s="66"/>
      <c r="AF358" s="50" t="s">
        <v>3198</v>
      </c>
      <c r="AG358" s="50" t="s">
        <v>5990</v>
      </c>
      <c r="AH358" s="67">
        <v>1000</v>
      </c>
      <c r="AI358" s="67" t="s">
        <v>4711</v>
      </c>
      <c r="AJ358" s="47"/>
      <c r="AK358" s="50" t="s">
        <v>105</v>
      </c>
      <c r="AL358" s="50" t="s">
        <v>4706</v>
      </c>
      <c r="AM358" s="55"/>
      <c r="AN358" s="50">
        <v>1</v>
      </c>
      <c r="AO358" s="50" t="s">
        <v>5983</v>
      </c>
      <c r="AP358" s="60" t="s">
        <v>5991</v>
      </c>
    </row>
    <row r="359" spans="1:42" ht="95.25" customHeight="1">
      <c r="A359" s="24">
        <f t="shared" si="0"/>
        <v>358</v>
      </c>
      <c r="B359" s="50" t="s">
        <v>5992</v>
      </c>
      <c r="C359" s="50" t="s">
        <v>5993</v>
      </c>
      <c r="D359" s="50" t="s">
        <v>5994</v>
      </c>
      <c r="E359" s="50" t="s">
        <v>5995</v>
      </c>
      <c r="F359" s="49" t="s">
        <v>5996</v>
      </c>
      <c r="G359" s="50" t="s">
        <v>3180</v>
      </c>
      <c r="H359" s="50" t="s">
        <v>5993</v>
      </c>
      <c r="I359" s="50" t="s">
        <v>5993</v>
      </c>
      <c r="J359" s="50" t="s">
        <v>5997</v>
      </c>
      <c r="K359" s="50"/>
      <c r="L359" s="50"/>
      <c r="M359" s="50"/>
      <c r="N359" s="50" t="s">
        <v>102</v>
      </c>
      <c r="O359" s="50" t="s">
        <v>102</v>
      </c>
      <c r="P359" s="50" t="s">
        <v>5998</v>
      </c>
      <c r="Q359" s="50" t="s">
        <v>102</v>
      </c>
      <c r="R359" s="50"/>
      <c r="S359" s="50">
        <v>2012</v>
      </c>
      <c r="T359" s="48" t="s">
        <v>4706</v>
      </c>
      <c r="U359" s="68"/>
      <c r="V359" s="114"/>
      <c r="W359" s="68"/>
      <c r="X359" s="68"/>
      <c r="Y359" s="50" t="s">
        <v>4707</v>
      </c>
      <c r="Z359" s="69"/>
      <c r="AA359" s="48" t="s">
        <v>63</v>
      </c>
      <c r="AB359" s="70"/>
      <c r="AC359" s="69"/>
      <c r="AD359" s="69"/>
      <c r="AE359" s="66"/>
      <c r="AF359" s="50" t="s">
        <v>4953</v>
      </c>
      <c r="AG359" s="50" t="s">
        <v>3206</v>
      </c>
      <c r="AH359" s="67" t="s">
        <v>5999</v>
      </c>
      <c r="AI359" s="67" t="s">
        <v>4711</v>
      </c>
      <c r="AJ359" s="47"/>
      <c r="AK359" s="50" t="s">
        <v>105</v>
      </c>
      <c r="AL359" s="50" t="s">
        <v>4706</v>
      </c>
      <c r="AM359" s="55"/>
      <c r="AN359" s="50">
        <v>2</v>
      </c>
      <c r="AO359" s="50" t="s">
        <v>4712</v>
      </c>
      <c r="AP359" s="50" t="s">
        <v>5366</v>
      </c>
    </row>
    <row r="360" spans="1:42" ht="95.25" customHeight="1">
      <c r="A360" s="24">
        <f t="shared" si="0"/>
        <v>359</v>
      </c>
      <c r="B360" s="50" t="s">
        <v>6000</v>
      </c>
      <c r="C360" s="50" t="s">
        <v>6001</v>
      </c>
      <c r="D360" s="50" t="s">
        <v>6002</v>
      </c>
      <c r="E360" s="50" t="s">
        <v>6003</v>
      </c>
      <c r="F360" s="49" t="s">
        <v>6004</v>
      </c>
      <c r="G360" s="50" t="s">
        <v>3193</v>
      </c>
      <c r="H360" s="50" t="s">
        <v>6001</v>
      </c>
      <c r="I360" s="50" t="s">
        <v>6001</v>
      </c>
      <c r="J360" s="49" t="s">
        <v>6005</v>
      </c>
      <c r="K360" s="50"/>
      <c r="L360" s="50"/>
      <c r="M360" s="50"/>
      <c r="N360" s="50" t="s">
        <v>102</v>
      </c>
      <c r="O360" s="50" t="s">
        <v>102</v>
      </c>
      <c r="P360" s="50" t="s">
        <v>102</v>
      </c>
      <c r="Q360" s="50" t="s">
        <v>102</v>
      </c>
      <c r="R360" s="50"/>
      <c r="S360" s="50">
        <v>2019</v>
      </c>
      <c r="T360" s="48" t="s">
        <v>4706</v>
      </c>
      <c r="U360" s="68"/>
      <c r="V360" s="114">
        <v>1120000</v>
      </c>
      <c r="W360" s="68"/>
      <c r="X360" s="68"/>
      <c r="Y360" s="50" t="s">
        <v>4707</v>
      </c>
      <c r="Z360" s="69"/>
      <c r="AA360" s="48" t="s">
        <v>63</v>
      </c>
      <c r="AB360" s="70"/>
      <c r="AC360" s="69"/>
      <c r="AD360" s="69"/>
      <c r="AE360" s="66"/>
      <c r="AF360" s="50" t="s">
        <v>3198</v>
      </c>
      <c r="AG360" s="50" t="s">
        <v>6006</v>
      </c>
      <c r="AH360" s="67">
        <v>10000</v>
      </c>
      <c r="AI360" s="67" t="s">
        <v>6007</v>
      </c>
      <c r="AJ360" s="50">
        <v>600</v>
      </c>
      <c r="AK360" s="50" t="s">
        <v>105</v>
      </c>
      <c r="AL360" s="50" t="s">
        <v>4706</v>
      </c>
      <c r="AM360" s="55"/>
      <c r="AN360" s="50">
        <v>3</v>
      </c>
      <c r="AO360" s="50" t="s">
        <v>5983</v>
      </c>
      <c r="AP360" s="60" t="s">
        <v>6008</v>
      </c>
    </row>
    <row r="361" spans="1:42" ht="95.25" customHeight="1">
      <c r="A361" s="24">
        <f t="shared" si="0"/>
        <v>360</v>
      </c>
      <c r="B361" s="50" t="s">
        <v>6009</v>
      </c>
      <c r="C361" s="50" t="s">
        <v>6010</v>
      </c>
      <c r="D361" s="50" t="s">
        <v>6011</v>
      </c>
      <c r="E361" s="50" t="s">
        <v>6012</v>
      </c>
      <c r="F361" s="49" t="s">
        <v>6013</v>
      </c>
      <c r="G361" s="50" t="s">
        <v>3180</v>
      </c>
      <c r="H361" s="50" t="s">
        <v>6010</v>
      </c>
      <c r="I361" s="50" t="s">
        <v>6010</v>
      </c>
      <c r="J361" s="50" t="s">
        <v>6014</v>
      </c>
      <c r="K361" s="50"/>
      <c r="L361" s="50"/>
      <c r="M361" s="50"/>
      <c r="N361" s="50" t="s">
        <v>102</v>
      </c>
      <c r="O361" s="50" t="s">
        <v>102</v>
      </c>
      <c r="P361" s="50" t="s">
        <v>102</v>
      </c>
      <c r="Q361" s="50" t="s">
        <v>102</v>
      </c>
      <c r="R361" s="50"/>
      <c r="S361" s="50">
        <v>2018</v>
      </c>
      <c r="T361" s="48" t="s">
        <v>4706</v>
      </c>
      <c r="U361" s="68">
        <v>100000</v>
      </c>
      <c r="V361" s="114">
        <v>828000</v>
      </c>
      <c r="W361" s="68"/>
      <c r="X361" s="68"/>
      <c r="Y361" s="50" t="s">
        <v>4707</v>
      </c>
      <c r="Z361" s="69"/>
      <c r="AA361" s="50" t="s">
        <v>6015</v>
      </c>
      <c r="AB361" s="67">
        <v>1000000</v>
      </c>
      <c r="AC361" s="50" t="s">
        <v>3121</v>
      </c>
      <c r="AD361" s="50"/>
      <c r="AE361" s="66" t="s">
        <v>4712</v>
      </c>
      <c r="AF361" s="50" t="s">
        <v>3206</v>
      </c>
      <c r="AG361" s="50" t="s">
        <v>3206</v>
      </c>
      <c r="AH361" s="67">
        <v>60000</v>
      </c>
      <c r="AI361" s="67" t="s">
        <v>5314</v>
      </c>
      <c r="AJ361" s="50">
        <v>20</v>
      </c>
      <c r="AK361" s="50" t="s">
        <v>105</v>
      </c>
      <c r="AL361" s="50" t="s">
        <v>4706</v>
      </c>
      <c r="AM361" s="55"/>
      <c r="AN361" s="50">
        <v>1</v>
      </c>
      <c r="AO361" s="50" t="s">
        <v>4712</v>
      </c>
      <c r="AP361" s="55"/>
    </row>
    <row r="362" spans="1:42" ht="95.25" customHeight="1">
      <c r="A362" s="24">
        <f t="shared" si="0"/>
        <v>361</v>
      </c>
      <c r="B362" s="50" t="s">
        <v>6017</v>
      </c>
      <c r="C362" s="50" t="s">
        <v>6018</v>
      </c>
      <c r="D362" s="50" t="s">
        <v>6019</v>
      </c>
      <c r="E362" s="50" t="s">
        <v>6020</v>
      </c>
      <c r="F362" s="49" t="s">
        <v>6021</v>
      </c>
      <c r="G362" s="50" t="s">
        <v>3180</v>
      </c>
      <c r="H362" s="50" t="s">
        <v>6018</v>
      </c>
      <c r="I362" s="50" t="s">
        <v>6018</v>
      </c>
      <c r="J362" s="50" t="s">
        <v>6022</v>
      </c>
      <c r="K362" s="50"/>
      <c r="L362" s="50"/>
      <c r="M362" s="50"/>
      <c r="N362" s="50" t="s">
        <v>102</v>
      </c>
      <c r="O362" s="50" t="s">
        <v>102</v>
      </c>
      <c r="P362" s="50" t="s">
        <v>102</v>
      </c>
      <c r="Q362" s="50" t="s">
        <v>102</v>
      </c>
      <c r="R362" s="50"/>
      <c r="S362" s="50">
        <v>2018</v>
      </c>
      <c r="T362" s="48" t="s">
        <v>4706</v>
      </c>
      <c r="U362" s="68"/>
      <c r="V362" s="114"/>
      <c r="W362" s="68"/>
      <c r="X362" s="68"/>
      <c r="Y362" s="50" t="s">
        <v>4707</v>
      </c>
      <c r="Z362" s="69"/>
      <c r="AA362" s="48" t="s">
        <v>63</v>
      </c>
      <c r="AB362" s="67">
        <v>1000000</v>
      </c>
      <c r="AC362" s="69"/>
      <c r="AD362" s="69"/>
      <c r="AE362" s="66"/>
      <c r="AF362" s="50" t="s">
        <v>3198</v>
      </c>
      <c r="AG362" s="50" t="s">
        <v>5448</v>
      </c>
      <c r="AH362" s="67">
        <v>8000</v>
      </c>
      <c r="AI362" s="67" t="s">
        <v>5411</v>
      </c>
      <c r="AJ362" s="50">
        <v>100</v>
      </c>
      <c r="AK362" s="50" t="s">
        <v>105</v>
      </c>
      <c r="AL362" s="50" t="s">
        <v>4706</v>
      </c>
      <c r="AM362" s="55"/>
      <c r="AN362" s="50">
        <v>0</v>
      </c>
      <c r="AO362" s="50" t="s">
        <v>6023</v>
      </c>
      <c r="AP362" s="50" t="s">
        <v>6024</v>
      </c>
    </row>
    <row r="363" spans="1:42" ht="95.25" customHeight="1">
      <c r="A363" s="24">
        <f t="shared" si="0"/>
        <v>362</v>
      </c>
      <c r="B363" s="50" t="s">
        <v>6025</v>
      </c>
      <c r="C363" s="50" t="s">
        <v>6026</v>
      </c>
      <c r="D363" s="50" t="s">
        <v>6027</v>
      </c>
      <c r="E363" s="50" t="s">
        <v>6028</v>
      </c>
      <c r="F363" s="49" t="s">
        <v>6029</v>
      </c>
      <c r="G363" s="50" t="s">
        <v>3180</v>
      </c>
      <c r="H363" s="50" t="s">
        <v>6026</v>
      </c>
      <c r="I363" s="50" t="s">
        <v>6026</v>
      </c>
      <c r="J363" s="50" t="s">
        <v>6030</v>
      </c>
      <c r="K363" s="50" t="s">
        <v>102</v>
      </c>
      <c r="L363" s="50" t="s">
        <v>102</v>
      </c>
      <c r="M363" s="50" t="s">
        <v>102</v>
      </c>
      <c r="N363" s="50" t="s">
        <v>102</v>
      </c>
      <c r="O363" s="50" t="s">
        <v>102</v>
      </c>
      <c r="P363" s="50" t="s">
        <v>102</v>
      </c>
      <c r="Q363" s="50" t="s">
        <v>102</v>
      </c>
      <c r="R363" s="50"/>
      <c r="S363" s="50">
        <v>2017</v>
      </c>
      <c r="T363" s="48" t="s">
        <v>4706</v>
      </c>
      <c r="U363" s="68">
        <v>10000</v>
      </c>
      <c r="V363" s="114">
        <v>765000</v>
      </c>
      <c r="W363" s="68"/>
      <c r="X363" s="68"/>
      <c r="Y363" s="50" t="s">
        <v>5636</v>
      </c>
      <c r="Z363" s="69"/>
      <c r="AA363" s="50" t="s">
        <v>63</v>
      </c>
      <c r="AB363" s="67" t="s">
        <v>33</v>
      </c>
      <c r="AC363" s="50" t="s">
        <v>102</v>
      </c>
      <c r="AD363" s="50" t="s">
        <v>102</v>
      </c>
      <c r="AE363" s="66" t="s">
        <v>102</v>
      </c>
      <c r="AF363" s="50" t="s">
        <v>3198</v>
      </c>
      <c r="AG363" s="50" t="s">
        <v>6031</v>
      </c>
      <c r="AH363" s="67" t="s">
        <v>5137</v>
      </c>
      <c r="AI363" s="67" t="s">
        <v>4711</v>
      </c>
      <c r="AJ363" s="50">
        <v>50</v>
      </c>
      <c r="AK363" s="50" t="s">
        <v>105</v>
      </c>
      <c r="AL363" s="50" t="s">
        <v>4706</v>
      </c>
      <c r="AM363" s="55"/>
      <c r="AN363" s="50">
        <v>2</v>
      </c>
      <c r="AO363" s="55"/>
      <c r="AP363" s="50" t="s">
        <v>6024</v>
      </c>
    </row>
    <row r="364" spans="1:42" ht="95.25" customHeight="1">
      <c r="A364" s="24">
        <f t="shared" si="0"/>
        <v>363</v>
      </c>
      <c r="B364" s="50" t="s">
        <v>6032</v>
      </c>
      <c r="C364" s="50" t="s">
        <v>6033</v>
      </c>
      <c r="D364" s="50" t="s">
        <v>6034</v>
      </c>
      <c r="E364" s="50" t="s">
        <v>6035</v>
      </c>
      <c r="F364" s="49" t="s">
        <v>6036</v>
      </c>
      <c r="G364" s="50" t="s">
        <v>3180</v>
      </c>
      <c r="H364" s="50" t="s">
        <v>6033</v>
      </c>
      <c r="I364" s="50" t="s">
        <v>6033</v>
      </c>
      <c r="J364" s="50" t="s">
        <v>6037</v>
      </c>
      <c r="K364" s="50" t="s">
        <v>102</v>
      </c>
      <c r="L364" s="50" t="s">
        <v>102</v>
      </c>
      <c r="M364" s="50" t="s">
        <v>102</v>
      </c>
      <c r="N364" s="50" t="s">
        <v>102</v>
      </c>
      <c r="O364" s="50" t="s">
        <v>102</v>
      </c>
      <c r="P364" s="50" t="s">
        <v>102</v>
      </c>
      <c r="Q364" s="50" t="s">
        <v>102</v>
      </c>
      <c r="R364" s="50" t="s">
        <v>102</v>
      </c>
      <c r="S364" s="50">
        <v>2018</v>
      </c>
      <c r="T364" s="48" t="s">
        <v>4706</v>
      </c>
      <c r="U364" s="68"/>
      <c r="V364" s="114">
        <v>19058000</v>
      </c>
      <c r="W364" s="68"/>
      <c r="X364" s="68"/>
      <c r="Y364" s="50" t="s">
        <v>4707</v>
      </c>
      <c r="Z364" s="69"/>
      <c r="AA364" s="50" t="s">
        <v>63</v>
      </c>
      <c r="AB364" s="67" t="s">
        <v>33</v>
      </c>
      <c r="AC364" s="50" t="s">
        <v>102</v>
      </c>
      <c r="AD364" s="50" t="s">
        <v>102</v>
      </c>
      <c r="AE364" s="66" t="s">
        <v>102</v>
      </c>
      <c r="AF364" s="50" t="s">
        <v>3186</v>
      </c>
      <c r="AG364" s="50" t="s">
        <v>6038</v>
      </c>
      <c r="AH364" s="67" t="s">
        <v>4805</v>
      </c>
      <c r="AI364" s="67" t="s">
        <v>4711</v>
      </c>
      <c r="AJ364" s="50">
        <v>100</v>
      </c>
      <c r="AK364" s="50" t="s">
        <v>105</v>
      </c>
      <c r="AL364" s="50" t="s">
        <v>4706</v>
      </c>
      <c r="AM364" s="55"/>
      <c r="AN364" s="50">
        <v>2</v>
      </c>
      <c r="AO364" s="55"/>
      <c r="AP364" s="50" t="s">
        <v>6039</v>
      </c>
    </row>
    <row r="365" spans="1:42" ht="95.25" customHeight="1">
      <c r="A365" s="24">
        <f t="shared" si="0"/>
        <v>364</v>
      </c>
      <c r="B365" s="50" t="s">
        <v>6040</v>
      </c>
      <c r="C365" s="50" t="s">
        <v>6041</v>
      </c>
      <c r="D365" s="50" t="s">
        <v>6042</v>
      </c>
      <c r="E365" s="50" t="s">
        <v>6043</v>
      </c>
      <c r="F365" s="49" t="s">
        <v>6044</v>
      </c>
      <c r="G365" s="50" t="s">
        <v>3180</v>
      </c>
      <c r="H365" s="50" t="s">
        <v>6041</v>
      </c>
      <c r="I365" s="50" t="s">
        <v>6041</v>
      </c>
      <c r="J365" s="50" t="s">
        <v>6045</v>
      </c>
      <c r="K365" s="50" t="s">
        <v>102</v>
      </c>
      <c r="L365" s="50" t="s">
        <v>102</v>
      </c>
      <c r="M365" s="50" t="s">
        <v>102</v>
      </c>
      <c r="N365" s="50" t="s">
        <v>102</v>
      </c>
      <c r="O365" s="50" t="s">
        <v>102</v>
      </c>
      <c r="P365" s="50" t="s">
        <v>102</v>
      </c>
      <c r="Q365" s="50" t="s">
        <v>102</v>
      </c>
      <c r="R365" s="50"/>
      <c r="S365" s="50">
        <v>2018</v>
      </c>
      <c r="T365" s="48" t="s">
        <v>4706</v>
      </c>
      <c r="U365" s="68"/>
      <c r="V365" s="114">
        <v>1812000</v>
      </c>
      <c r="W365" s="68"/>
      <c r="X365" s="68"/>
      <c r="Y365" s="50" t="s">
        <v>4707</v>
      </c>
      <c r="Z365" s="69"/>
      <c r="AA365" s="50" t="s">
        <v>63</v>
      </c>
      <c r="AB365" s="67" t="s">
        <v>161</v>
      </c>
      <c r="AC365" s="50" t="s">
        <v>102</v>
      </c>
      <c r="AD365" s="50" t="s">
        <v>102</v>
      </c>
      <c r="AE365" s="66" t="s">
        <v>102</v>
      </c>
      <c r="AF365" s="50" t="s">
        <v>3206</v>
      </c>
      <c r="AG365" s="50" t="s">
        <v>6046</v>
      </c>
      <c r="AH365" s="67" t="s">
        <v>6047</v>
      </c>
      <c r="AI365" s="67" t="s">
        <v>4711</v>
      </c>
      <c r="AJ365" s="50">
        <v>50</v>
      </c>
      <c r="AK365" s="50" t="s">
        <v>105</v>
      </c>
      <c r="AL365" s="50" t="s">
        <v>4706</v>
      </c>
      <c r="AM365" s="55"/>
      <c r="AN365" s="50">
        <v>3</v>
      </c>
      <c r="AO365" s="55"/>
      <c r="AP365" s="50" t="s">
        <v>6039</v>
      </c>
    </row>
    <row r="366" spans="1:42" ht="95.25" customHeight="1">
      <c r="A366" s="24">
        <f t="shared" si="0"/>
        <v>365</v>
      </c>
      <c r="B366" s="50" t="s">
        <v>6048</v>
      </c>
      <c r="C366" s="50" t="s">
        <v>6049</v>
      </c>
      <c r="D366" s="50" t="s">
        <v>6050</v>
      </c>
      <c r="E366" s="50" t="s">
        <v>6051</v>
      </c>
      <c r="F366" s="49" t="s">
        <v>6052</v>
      </c>
      <c r="G366" s="50" t="s">
        <v>3180</v>
      </c>
      <c r="H366" s="50" t="s">
        <v>6049</v>
      </c>
      <c r="I366" s="50" t="s">
        <v>6049</v>
      </c>
      <c r="J366" s="50" t="s">
        <v>6053</v>
      </c>
      <c r="K366" s="50" t="s">
        <v>102</v>
      </c>
      <c r="L366" s="50" t="s">
        <v>102</v>
      </c>
      <c r="M366" s="50" t="s">
        <v>102</v>
      </c>
      <c r="N366" s="50" t="s">
        <v>102</v>
      </c>
      <c r="O366" s="50" t="s">
        <v>102</v>
      </c>
      <c r="P366" s="50" t="s">
        <v>102</v>
      </c>
      <c r="Q366" s="50" t="s">
        <v>102</v>
      </c>
      <c r="R366" s="50"/>
      <c r="S366" s="50">
        <v>2015</v>
      </c>
      <c r="T366" s="48" t="s">
        <v>4706</v>
      </c>
      <c r="U366" s="68">
        <v>88000</v>
      </c>
      <c r="V366" s="114"/>
      <c r="W366" s="68"/>
      <c r="X366" s="68"/>
      <c r="Y366" s="50" t="s">
        <v>4707</v>
      </c>
      <c r="Z366" s="69"/>
      <c r="AA366" s="50" t="s">
        <v>63</v>
      </c>
      <c r="AB366" s="67" t="s">
        <v>32</v>
      </c>
      <c r="AC366" s="50" t="s">
        <v>102</v>
      </c>
      <c r="AD366" s="50" t="s">
        <v>102</v>
      </c>
      <c r="AE366" s="66" t="s">
        <v>102</v>
      </c>
      <c r="AF366" s="50" t="s">
        <v>3186</v>
      </c>
      <c r="AG366" s="50" t="s">
        <v>6054</v>
      </c>
      <c r="AH366" s="67" t="s">
        <v>4896</v>
      </c>
      <c r="AI366" s="67" t="s">
        <v>4711</v>
      </c>
      <c r="AJ366" s="50">
        <v>20</v>
      </c>
      <c r="AK366" s="50" t="s">
        <v>105</v>
      </c>
      <c r="AL366" s="50" t="s">
        <v>4706</v>
      </c>
      <c r="AM366" s="55"/>
      <c r="AN366" s="50">
        <v>1</v>
      </c>
      <c r="AO366" s="55"/>
      <c r="AP366" s="50" t="s">
        <v>102</v>
      </c>
    </row>
    <row r="367" spans="1:42" ht="95.25" customHeight="1">
      <c r="A367" s="24">
        <f t="shared" si="0"/>
        <v>366</v>
      </c>
      <c r="B367" s="50" t="s">
        <v>11558</v>
      </c>
      <c r="C367" s="50" t="s">
        <v>11416</v>
      </c>
      <c r="D367" s="50" t="s">
        <v>2059</v>
      </c>
      <c r="E367" s="50" t="s">
        <v>2057</v>
      </c>
      <c r="F367" s="49" t="s">
        <v>2060</v>
      </c>
      <c r="G367" s="50" t="s">
        <v>3180</v>
      </c>
      <c r="H367" s="50" t="s">
        <v>11416</v>
      </c>
      <c r="I367" s="50" t="s">
        <v>11416</v>
      </c>
      <c r="J367" s="50" t="s">
        <v>2061</v>
      </c>
      <c r="K367" s="50" t="s">
        <v>102</v>
      </c>
      <c r="L367" s="50" t="s">
        <v>102</v>
      </c>
      <c r="M367" s="50" t="s">
        <v>102</v>
      </c>
      <c r="N367" s="50" t="s">
        <v>102</v>
      </c>
      <c r="O367" s="50" t="s">
        <v>102</v>
      </c>
      <c r="P367" s="50" t="s">
        <v>102</v>
      </c>
      <c r="Q367" s="50" t="s">
        <v>102</v>
      </c>
      <c r="R367" s="50"/>
      <c r="S367" s="50">
        <v>2019</v>
      </c>
      <c r="T367" s="48" t="s">
        <v>4706</v>
      </c>
      <c r="U367" s="68"/>
      <c r="V367" s="114"/>
      <c r="W367" s="68"/>
      <c r="X367" s="68"/>
      <c r="Y367" s="50" t="s">
        <v>4707</v>
      </c>
      <c r="Z367" s="69"/>
      <c r="AA367" s="50" t="s">
        <v>63</v>
      </c>
      <c r="AB367" s="67" t="s">
        <v>33</v>
      </c>
      <c r="AC367" s="50" t="s">
        <v>102</v>
      </c>
      <c r="AD367" s="50" t="s">
        <v>102</v>
      </c>
      <c r="AE367" s="66" t="s">
        <v>102</v>
      </c>
      <c r="AF367" s="50" t="s">
        <v>3198</v>
      </c>
      <c r="AG367" s="50" t="s">
        <v>4793</v>
      </c>
      <c r="AH367" s="67" t="s">
        <v>4794</v>
      </c>
      <c r="AI367" s="67" t="s">
        <v>7262</v>
      </c>
      <c r="AJ367" s="50">
        <v>100</v>
      </c>
      <c r="AK367" s="50" t="s">
        <v>105</v>
      </c>
      <c r="AL367" s="50" t="s">
        <v>4706</v>
      </c>
      <c r="AM367" s="55"/>
      <c r="AN367" s="50">
        <v>4</v>
      </c>
      <c r="AO367" s="55"/>
      <c r="AP367" s="50" t="s">
        <v>11417</v>
      </c>
    </row>
    <row r="368" spans="1:42" ht="95.25" customHeight="1">
      <c r="A368" s="24">
        <f t="shared" si="0"/>
        <v>367</v>
      </c>
      <c r="B368" s="50" t="s">
        <v>6055</v>
      </c>
      <c r="C368" s="50" t="s">
        <v>6056</v>
      </c>
      <c r="D368" s="50" t="s">
        <v>6057</v>
      </c>
      <c r="E368" s="50" t="s">
        <v>6058</v>
      </c>
      <c r="F368" s="55"/>
      <c r="G368" s="50" t="s">
        <v>3193</v>
      </c>
      <c r="H368" s="50" t="s">
        <v>6056</v>
      </c>
      <c r="I368" s="50" t="s">
        <v>6056</v>
      </c>
      <c r="J368" s="50" t="s">
        <v>6060</v>
      </c>
      <c r="K368" s="50"/>
      <c r="L368" s="50"/>
      <c r="M368" s="50"/>
      <c r="N368" s="50" t="s">
        <v>102</v>
      </c>
      <c r="O368" s="50" t="s">
        <v>102</v>
      </c>
      <c r="P368" s="50" t="s">
        <v>102</v>
      </c>
      <c r="Q368" s="50" t="s">
        <v>102</v>
      </c>
      <c r="R368" s="50"/>
      <c r="S368" s="50">
        <v>2014</v>
      </c>
      <c r="T368" s="48" t="s">
        <v>4706</v>
      </c>
      <c r="U368" s="68">
        <v>3675000</v>
      </c>
      <c r="V368" s="114"/>
      <c r="W368" s="68"/>
      <c r="X368" s="68"/>
      <c r="Y368" s="50" t="s">
        <v>4707</v>
      </c>
      <c r="Z368" s="69"/>
      <c r="AA368" s="50" t="s">
        <v>63</v>
      </c>
      <c r="AB368" s="67" t="s">
        <v>161</v>
      </c>
      <c r="AC368" s="50" t="s">
        <v>102</v>
      </c>
      <c r="AD368" s="50"/>
      <c r="AE368" s="66"/>
      <c r="AF368" s="50" t="s">
        <v>3206</v>
      </c>
      <c r="AG368" s="50" t="s">
        <v>6061</v>
      </c>
      <c r="AH368" s="67"/>
      <c r="AI368" s="67"/>
      <c r="AJ368" s="50">
        <v>10</v>
      </c>
      <c r="AK368" s="50" t="s">
        <v>105</v>
      </c>
      <c r="AL368" s="50" t="s">
        <v>4706</v>
      </c>
      <c r="AM368" s="55"/>
      <c r="AN368" s="50">
        <v>2</v>
      </c>
      <c r="AO368" s="55"/>
      <c r="AP368" s="55"/>
    </row>
    <row r="369" spans="1:42" ht="95.25" customHeight="1">
      <c r="A369" s="24">
        <f t="shared" si="0"/>
        <v>368</v>
      </c>
      <c r="B369" s="50" t="s">
        <v>6063</v>
      </c>
      <c r="C369" s="50" t="s">
        <v>6064</v>
      </c>
      <c r="D369" s="50" t="s">
        <v>634</v>
      </c>
      <c r="E369" s="50" t="s">
        <v>6065</v>
      </c>
      <c r="F369" s="49" t="s">
        <v>6066</v>
      </c>
      <c r="G369" s="50" t="s">
        <v>3180</v>
      </c>
      <c r="H369" s="50" t="s">
        <v>6064</v>
      </c>
      <c r="I369" s="50" t="s">
        <v>6064</v>
      </c>
      <c r="J369" s="50" t="s">
        <v>6067</v>
      </c>
      <c r="K369" s="50"/>
      <c r="L369" s="50"/>
      <c r="M369" s="50"/>
      <c r="N369" s="50" t="s">
        <v>102</v>
      </c>
      <c r="O369" s="50" t="s">
        <v>102</v>
      </c>
      <c r="P369" s="50" t="s">
        <v>102</v>
      </c>
      <c r="Q369" s="50" t="s">
        <v>102</v>
      </c>
      <c r="R369" s="50"/>
      <c r="S369" s="50">
        <v>2018</v>
      </c>
      <c r="T369" s="48" t="s">
        <v>4706</v>
      </c>
      <c r="U369" s="68"/>
      <c r="V369" s="114">
        <v>2901000</v>
      </c>
      <c r="W369" s="68"/>
      <c r="X369" s="68"/>
      <c r="Y369" s="50" t="s">
        <v>5636</v>
      </c>
      <c r="Z369" s="69"/>
      <c r="AA369" s="50" t="s">
        <v>63</v>
      </c>
      <c r="AB369" s="67" t="s">
        <v>33</v>
      </c>
      <c r="AC369" s="69"/>
      <c r="AD369" s="69"/>
      <c r="AE369" s="66"/>
      <c r="AF369" s="50" t="s">
        <v>3198</v>
      </c>
      <c r="AG369" s="50" t="s">
        <v>6068</v>
      </c>
      <c r="AH369" s="67"/>
      <c r="AI369" s="67"/>
      <c r="AJ369" s="50">
        <v>100</v>
      </c>
      <c r="AK369" s="50" t="s">
        <v>105</v>
      </c>
      <c r="AL369" s="50" t="s">
        <v>4706</v>
      </c>
      <c r="AM369" s="55"/>
      <c r="AN369" s="50">
        <v>2</v>
      </c>
      <c r="AO369" s="55"/>
      <c r="AP369" s="50" t="s">
        <v>6024</v>
      </c>
    </row>
    <row r="370" spans="1:42" ht="95.25" customHeight="1">
      <c r="A370" s="24">
        <f t="shared" si="0"/>
        <v>369</v>
      </c>
      <c r="B370" s="50" t="s">
        <v>6070</v>
      </c>
      <c r="C370" s="50" t="s">
        <v>6071</v>
      </c>
      <c r="D370" s="50" t="s">
        <v>6072</v>
      </c>
      <c r="E370" s="50" t="s">
        <v>686</v>
      </c>
      <c r="F370" s="49" t="s">
        <v>11559</v>
      </c>
      <c r="G370" s="50" t="s">
        <v>3180</v>
      </c>
      <c r="H370" s="50" t="s">
        <v>6071</v>
      </c>
      <c r="I370" s="50" t="s">
        <v>6071</v>
      </c>
      <c r="J370" s="50" t="s">
        <v>6073</v>
      </c>
      <c r="K370" s="50" t="s">
        <v>102</v>
      </c>
      <c r="L370" s="50" t="s">
        <v>102</v>
      </c>
      <c r="M370" s="50" t="s">
        <v>102</v>
      </c>
      <c r="N370" s="50" t="s">
        <v>102</v>
      </c>
      <c r="O370" s="50" t="s">
        <v>102</v>
      </c>
      <c r="P370" s="50" t="s">
        <v>102</v>
      </c>
      <c r="Q370" s="50" t="s">
        <v>102</v>
      </c>
      <c r="R370" s="50"/>
      <c r="S370" s="50">
        <v>2014</v>
      </c>
      <c r="T370" s="48" t="s">
        <v>4706</v>
      </c>
      <c r="U370" s="68"/>
      <c r="V370" s="114"/>
      <c r="W370" s="68"/>
      <c r="X370" s="68"/>
      <c r="Y370" s="50" t="s">
        <v>5636</v>
      </c>
      <c r="Z370" s="69"/>
      <c r="AA370" s="50" t="s">
        <v>63</v>
      </c>
      <c r="AB370" s="67" t="s">
        <v>33</v>
      </c>
      <c r="AC370" s="69"/>
      <c r="AD370" s="69"/>
      <c r="AE370" s="66"/>
      <c r="AF370" s="50" t="s">
        <v>3198</v>
      </c>
      <c r="AG370" s="50" t="s">
        <v>6074</v>
      </c>
      <c r="AH370" s="67">
        <v>20000</v>
      </c>
      <c r="AI370" s="67" t="s">
        <v>6007</v>
      </c>
      <c r="AJ370" s="47"/>
      <c r="AK370" s="50" t="s">
        <v>105</v>
      </c>
      <c r="AL370" s="50" t="s">
        <v>4706</v>
      </c>
      <c r="AM370" s="55"/>
      <c r="AN370" s="50">
        <v>2</v>
      </c>
      <c r="AO370" s="55"/>
      <c r="AP370" s="49" t="s">
        <v>6075</v>
      </c>
    </row>
    <row r="371" spans="1:42" ht="95.25" customHeight="1">
      <c r="A371" s="24">
        <f t="shared" si="0"/>
        <v>370</v>
      </c>
      <c r="B371" s="50" t="s">
        <v>6076</v>
      </c>
      <c r="C371" s="50" t="s">
        <v>6077</v>
      </c>
      <c r="D371" s="50" t="s">
        <v>6078</v>
      </c>
      <c r="E371" s="50" t="s">
        <v>6079</v>
      </c>
      <c r="F371" s="49" t="s">
        <v>6080</v>
      </c>
      <c r="G371" s="50" t="s">
        <v>3180</v>
      </c>
      <c r="H371" s="50" t="s">
        <v>6077</v>
      </c>
      <c r="I371" s="50" t="s">
        <v>6077</v>
      </c>
      <c r="J371" s="50" t="s">
        <v>6081</v>
      </c>
      <c r="K371" s="50" t="s">
        <v>102</v>
      </c>
      <c r="L371" s="50" t="s">
        <v>102</v>
      </c>
      <c r="M371" s="50" t="s">
        <v>102</v>
      </c>
      <c r="N371" s="50" t="s">
        <v>102</v>
      </c>
      <c r="O371" s="50" t="s">
        <v>102</v>
      </c>
      <c r="P371" s="50" t="s">
        <v>102</v>
      </c>
      <c r="Q371" s="50" t="s">
        <v>102</v>
      </c>
      <c r="R371" s="50"/>
      <c r="S371" s="50">
        <v>2108</v>
      </c>
      <c r="T371" s="48" t="s">
        <v>4706</v>
      </c>
      <c r="U371" s="68"/>
      <c r="V371" s="114">
        <v>17431500</v>
      </c>
      <c r="W371" s="68"/>
      <c r="X371" s="68"/>
      <c r="Y371" s="50" t="s">
        <v>4707</v>
      </c>
      <c r="Z371" s="69"/>
      <c r="AA371" s="50" t="s">
        <v>63</v>
      </c>
      <c r="AB371" s="67" t="s">
        <v>33</v>
      </c>
      <c r="AC371" s="69"/>
      <c r="AD371" s="69"/>
      <c r="AE371" s="66"/>
      <c r="AF371" s="50" t="s">
        <v>3198</v>
      </c>
      <c r="AG371" s="50" t="s">
        <v>4845</v>
      </c>
      <c r="AH371" s="67" t="s">
        <v>5186</v>
      </c>
      <c r="AI371" s="67" t="s">
        <v>6007</v>
      </c>
      <c r="AJ371" s="50">
        <v>150</v>
      </c>
      <c r="AK371" s="50" t="s">
        <v>105</v>
      </c>
      <c r="AL371" s="50" t="s">
        <v>4706</v>
      </c>
      <c r="AM371" s="55"/>
      <c r="AN371" s="50">
        <v>3</v>
      </c>
      <c r="AO371" s="55"/>
      <c r="AP371" s="50" t="s">
        <v>6082</v>
      </c>
    </row>
    <row r="372" spans="1:42" ht="95.25" customHeight="1">
      <c r="A372" s="24">
        <f t="shared" si="0"/>
        <v>371</v>
      </c>
      <c r="B372" s="50" t="s">
        <v>6083</v>
      </c>
      <c r="C372" s="50" t="s">
        <v>6084</v>
      </c>
      <c r="D372" s="50" t="s">
        <v>1110</v>
      </c>
      <c r="E372" s="50" t="s">
        <v>1108</v>
      </c>
      <c r="F372" s="49" t="s">
        <v>1111</v>
      </c>
      <c r="G372" s="50" t="s">
        <v>3193</v>
      </c>
      <c r="H372" s="50" t="s">
        <v>6084</v>
      </c>
      <c r="I372" s="50" t="s">
        <v>6084</v>
      </c>
      <c r="J372" s="50" t="s">
        <v>6085</v>
      </c>
      <c r="K372" s="50" t="s">
        <v>102</v>
      </c>
      <c r="L372" s="50" t="s">
        <v>102</v>
      </c>
      <c r="M372" s="50" t="s">
        <v>102</v>
      </c>
      <c r="N372" s="50" t="s">
        <v>102</v>
      </c>
      <c r="O372" s="50" t="s">
        <v>102</v>
      </c>
      <c r="P372" s="50" t="s">
        <v>102</v>
      </c>
      <c r="Q372" s="50" t="s">
        <v>102</v>
      </c>
      <c r="R372" s="50"/>
      <c r="S372" s="50">
        <v>2017</v>
      </c>
      <c r="T372" s="48" t="s">
        <v>4706</v>
      </c>
      <c r="U372" s="68">
        <v>440000</v>
      </c>
      <c r="V372" s="114">
        <v>970000</v>
      </c>
      <c r="W372" s="68"/>
      <c r="X372" s="68"/>
      <c r="Y372" s="50" t="s">
        <v>4707</v>
      </c>
      <c r="Z372" s="69"/>
      <c r="AA372" s="50" t="s">
        <v>63</v>
      </c>
      <c r="AB372" s="67" t="s">
        <v>33</v>
      </c>
      <c r="AC372" s="69"/>
      <c r="AD372" s="69"/>
      <c r="AE372" s="66"/>
      <c r="AF372" s="50" t="s">
        <v>3186</v>
      </c>
      <c r="AG372" s="50" t="s">
        <v>6086</v>
      </c>
      <c r="AH372" s="67">
        <v>100000</v>
      </c>
      <c r="AI372" s="67" t="s">
        <v>6087</v>
      </c>
      <c r="AJ372" s="50">
        <v>5</v>
      </c>
      <c r="AK372" s="50" t="s">
        <v>105</v>
      </c>
      <c r="AL372" s="50" t="s">
        <v>4706</v>
      </c>
      <c r="AM372" s="55"/>
      <c r="AN372" s="50">
        <v>1</v>
      </c>
      <c r="AO372" s="55"/>
      <c r="AP372" s="50" t="s">
        <v>6088</v>
      </c>
    </row>
    <row r="373" spans="1:42" ht="95.25" customHeight="1">
      <c r="A373" s="24">
        <f t="shared" si="0"/>
        <v>372</v>
      </c>
      <c r="B373" s="50" t="s">
        <v>6089</v>
      </c>
      <c r="C373" s="50" t="s">
        <v>6090</v>
      </c>
      <c r="D373" s="50" t="s">
        <v>6091</v>
      </c>
      <c r="E373" s="50" t="s">
        <v>6092</v>
      </c>
      <c r="F373" s="49" t="s">
        <v>6093</v>
      </c>
      <c r="G373" s="50" t="s">
        <v>3193</v>
      </c>
      <c r="H373" s="50" t="s">
        <v>6090</v>
      </c>
      <c r="I373" s="50" t="s">
        <v>6090</v>
      </c>
      <c r="J373" s="50" t="s">
        <v>6094</v>
      </c>
      <c r="K373" s="50"/>
      <c r="L373" s="50"/>
      <c r="M373" s="50"/>
      <c r="N373" s="50" t="s">
        <v>102</v>
      </c>
      <c r="O373" s="50" t="s">
        <v>102</v>
      </c>
      <c r="P373" s="50" t="s">
        <v>102</v>
      </c>
      <c r="Q373" s="50" t="s">
        <v>102</v>
      </c>
      <c r="R373" s="50"/>
      <c r="S373" s="50">
        <v>2017</v>
      </c>
      <c r="T373" s="48" t="s">
        <v>4706</v>
      </c>
      <c r="U373" s="68">
        <v>1480000</v>
      </c>
      <c r="V373" s="114">
        <v>1580000</v>
      </c>
      <c r="W373" s="68"/>
      <c r="X373" s="68"/>
      <c r="Y373" s="50" t="s">
        <v>4707</v>
      </c>
      <c r="Z373" s="69"/>
      <c r="AA373" s="50" t="s">
        <v>63</v>
      </c>
      <c r="AB373" s="67" t="s">
        <v>50</v>
      </c>
      <c r="AC373" s="69"/>
      <c r="AD373" s="69"/>
      <c r="AE373" s="66"/>
      <c r="AF373" s="50" t="s">
        <v>3186</v>
      </c>
      <c r="AG373" s="50" t="s">
        <v>6086</v>
      </c>
      <c r="AH373" s="67" t="s">
        <v>6095</v>
      </c>
      <c r="AI373" s="67" t="s">
        <v>6096</v>
      </c>
      <c r="AJ373" s="50">
        <v>10</v>
      </c>
      <c r="AK373" s="50" t="s">
        <v>105</v>
      </c>
      <c r="AL373" s="50" t="s">
        <v>4706</v>
      </c>
      <c r="AM373" s="55"/>
      <c r="AN373" s="50">
        <v>1</v>
      </c>
      <c r="AO373" s="55"/>
      <c r="AP373" s="50" t="s">
        <v>6097</v>
      </c>
    </row>
    <row r="374" spans="1:42" ht="95.25" customHeight="1">
      <c r="A374" s="24">
        <f t="shared" si="0"/>
        <v>373</v>
      </c>
      <c r="B374" s="50" t="s">
        <v>6098</v>
      </c>
      <c r="C374" s="50" t="s">
        <v>6099</v>
      </c>
      <c r="D374" s="50" t="s">
        <v>6100</v>
      </c>
      <c r="E374" s="50" t="s">
        <v>6101</v>
      </c>
      <c r="F374" s="49" t="s">
        <v>6102</v>
      </c>
      <c r="G374" s="50" t="s">
        <v>3193</v>
      </c>
      <c r="H374" s="50" t="s">
        <v>6099</v>
      </c>
      <c r="I374" s="50" t="s">
        <v>6099</v>
      </c>
      <c r="J374" s="50" t="s">
        <v>6103</v>
      </c>
      <c r="K374" s="50"/>
      <c r="L374" s="50"/>
      <c r="M374" s="50"/>
      <c r="N374" s="50" t="s">
        <v>102</v>
      </c>
      <c r="O374" s="50" t="s">
        <v>102</v>
      </c>
      <c r="P374" s="50" t="s">
        <v>102</v>
      </c>
      <c r="Q374" s="50" t="s">
        <v>102</v>
      </c>
      <c r="R374" s="50"/>
      <c r="S374" s="50">
        <v>2015</v>
      </c>
      <c r="T374" s="48" t="s">
        <v>4706</v>
      </c>
      <c r="U374" s="68">
        <v>1510000</v>
      </c>
      <c r="V374" s="113">
        <v>1760000</v>
      </c>
      <c r="W374" s="68"/>
      <c r="X374" s="68"/>
      <c r="Y374" s="50" t="s">
        <v>4707</v>
      </c>
      <c r="Z374" s="69"/>
      <c r="AA374" s="50" t="s">
        <v>63</v>
      </c>
      <c r="AB374" s="67" t="s">
        <v>50</v>
      </c>
      <c r="AC374" s="69"/>
      <c r="AD374" s="69"/>
      <c r="AE374" s="66"/>
      <c r="AF374" s="50" t="s">
        <v>3186</v>
      </c>
      <c r="AG374" s="50" t="s">
        <v>6086</v>
      </c>
      <c r="AH374" s="67" t="s">
        <v>6047</v>
      </c>
      <c r="AI374" s="67" t="s">
        <v>6104</v>
      </c>
      <c r="AJ374" s="50">
        <v>5</v>
      </c>
      <c r="AK374" s="50" t="s">
        <v>105</v>
      </c>
      <c r="AL374" s="50" t="s">
        <v>4706</v>
      </c>
      <c r="AM374" s="55"/>
      <c r="AN374" s="50">
        <v>2</v>
      </c>
      <c r="AO374" s="55"/>
      <c r="AP374" s="50" t="s">
        <v>6105</v>
      </c>
    </row>
    <row r="375" spans="1:42" ht="95.25" customHeight="1">
      <c r="A375" s="24">
        <f t="shared" si="0"/>
        <v>374</v>
      </c>
      <c r="B375" s="50" t="s">
        <v>6106</v>
      </c>
      <c r="C375" s="50" t="s">
        <v>6107</v>
      </c>
      <c r="D375" s="50" t="s">
        <v>6108</v>
      </c>
      <c r="E375" s="50" t="s">
        <v>6109</v>
      </c>
      <c r="F375" s="49" t="s">
        <v>6110</v>
      </c>
      <c r="G375" s="50" t="s">
        <v>3180</v>
      </c>
      <c r="H375" s="50" t="s">
        <v>6107</v>
      </c>
      <c r="I375" s="50" t="s">
        <v>6107</v>
      </c>
      <c r="J375" s="50" t="s">
        <v>6111</v>
      </c>
      <c r="K375" s="50"/>
      <c r="L375" s="50"/>
      <c r="M375" s="50"/>
      <c r="N375" s="50" t="s">
        <v>102</v>
      </c>
      <c r="O375" s="50" t="s">
        <v>102</v>
      </c>
      <c r="P375" s="50" t="s">
        <v>102</v>
      </c>
      <c r="Q375" s="50" t="s">
        <v>102</v>
      </c>
      <c r="R375" s="50"/>
      <c r="S375" s="50">
        <v>2018</v>
      </c>
      <c r="T375" s="48" t="s">
        <v>4706</v>
      </c>
      <c r="U375" s="68">
        <v>4510000</v>
      </c>
      <c r="V375" s="114">
        <v>1450000</v>
      </c>
      <c r="W375" s="68"/>
      <c r="X375" s="68"/>
      <c r="Y375" s="50" t="s">
        <v>4707</v>
      </c>
      <c r="Z375" s="69"/>
      <c r="AA375" s="69"/>
      <c r="AB375" s="70"/>
      <c r="AC375" s="69"/>
      <c r="AD375" s="69"/>
      <c r="AE375" s="66"/>
      <c r="AF375" s="50" t="s">
        <v>3186</v>
      </c>
      <c r="AG375" s="50" t="s">
        <v>6086</v>
      </c>
      <c r="AH375" s="67" t="s">
        <v>6112</v>
      </c>
      <c r="AI375" s="67" t="s">
        <v>6096</v>
      </c>
      <c r="AJ375" s="50">
        <v>5</v>
      </c>
      <c r="AK375" s="50" t="s">
        <v>105</v>
      </c>
      <c r="AL375" s="50" t="s">
        <v>4706</v>
      </c>
      <c r="AM375" s="55"/>
      <c r="AN375" s="55"/>
      <c r="AO375" s="55"/>
      <c r="AP375" s="50" t="s">
        <v>6113</v>
      </c>
    </row>
    <row r="376" spans="1:42" ht="95.25" customHeight="1">
      <c r="A376" s="24">
        <f t="shared" si="0"/>
        <v>375</v>
      </c>
      <c r="B376" s="50" t="s">
        <v>6114</v>
      </c>
      <c r="C376" s="50" t="s">
        <v>6115</v>
      </c>
      <c r="D376" s="50" t="s">
        <v>6116</v>
      </c>
      <c r="E376" s="50" t="s">
        <v>6117</v>
      </c>
      <c r="F376" s="49" t="s">
        <v>6118</v>
      </c>
      <c r="G376" s="50" t="s">
        <v>3193</v>
      </c>
      <c r="H376" s="50" t="s">
        <v>6115</v>
      </c>
      <c r="I376" s="50" t="s">
        <v>6115</v>
      </c>
      <c r="J376" s="50" t="s">
        <v>6119</v>
      </c>
      <c r="K376" s="50"/>
      <c r="L376" s="50"/>
      <c r="M376" s="50"/>
      <c r="N376" s="50" t="s">
        <v>102</v>
      </c>
      <c r="O376" s="50" t="s">
        <v>102</v>
      </c>
      <c r="P376" s="50" t="s">
        <v>102</v>
      </c>
      <c r="Q376" s="50" t="s">
        <v>102</v>
      </c>
      <c r="R376" s="50"/>
      <c r="S376" s="50">
        <v>2015</v>
      </c>
      <c r="T376" s="48" t="s">
        <v>4706</v>
      </c>
      <c r="U376" s="68">
        <v>560000</v>
      </c>
      <c r="V376" s="114">
        <v>2975000</v>
      </c>
      <c r="W376" s="68"/>
      <c r="X376" s="68"/>
      <c r="Y376" s="50" t="s">
        <v>4707</v>
      </c>
      <c r="Z376" s="69"/>
      <c r="AA376" s="50" t="s">
        <v>63</v>
      </c>
      <c r="AB376" s="67" t="s">
        <v>211</v>
      </c>
      <c r="AC376" s="69"/>
      <c r="AD376" s="69"/>
      <c r="AE376" s="66"/>
      <c r="AF376" s="50" t="s">
        <v>3186</v>
      </c>
      <c r="AG376" s="50" t="s">
        <v>6086</v>
      </c>
      <c r="AH376" s="67" t="s">
        <v>6112</v>
      </c>
      <c r="AI376" s="67" t="s">
        <v>6096</v>
      </c>
      <c r="AJ376" s="50">
        <v>15</v>
      </c>
      <c r="AK376" s="50" t="s">
        <v>105</v>
      </c>
      <c r="AL376" s="50" t="s">
        <v>4706</v>
      </c>
      <c r="AM376" s="55"/>
      <c r="AN376" s="50">
        <v>2</v>
      </c>
      <c r="AO376" s="55"/>
      <c r="AP376" s="50" t="s">
        <v>6120</v>
      </c>
    </row>
    <row r="377" spans="1:42" ht="95.25" customHeight="1">
      <c r="A377" s="24">
        <f t="shared" si="0"/>
        <v>376</v>
      </c>
      <c r="B377" s="50" t="s">
        <v>6121</v>
      </c>
      <c r="C377" s="50" t="s">
        <v>6122</v>
      </c>
      <c r="D377" s="50" t="s">
        <v>6123</v>
      </c>
      <c r="E377" s="50" t="s">
        <v>6124</v>
      </c>
      <c r="F377" s="49" t="s">
        <v>6125</v>
      </c>
      <c r="G377" s="50" t="s">
        <v>3180</v>
      </c>
      <c r="H377" s="50" t="s">
        <v>6122</v>
      </c>
      <c r="I377" s="50" t="s">
        <v>6122</v>
      </c>
      <c r="J377" s="50" t="s">
        <v>6126</v>
      </c>
      <c r="K377" s="50"/>
      <c r="L377" s="50"/>
      <c r="M377" s="50"/>
      <c r="N377" s="50" t="s">
        <v>102</v>
      </c>
      <c r="O377" s="50" t="s">
        <v>102</v>
      </c>
      <c r="P377" s="50" t="s">
        <v>102</v>
      </c>
      <c r="Q377" s="50" t="s">
        <v>102</v>
      </c>
      <c r="R377" s="50"/>
      <c r="S377" s="50">
        <v>2019</v>
      </c>
      <c r="T377" s="48" t="s">
        <v>4706</v>
      </c>
      <c r="U377" s="68"/>
      <c r="V377" s="114">
        <v>685000</v>
      </c>
      <c r="W377" s="68"/>
      <c r="X377" s="68"/>
      <c r="Y377" s="50" t="s">
        <v>5636</v>
      </c>
      <c r="Z377" s="69"/>
      <c r="AA377" s="50" t="s">
        <v>63</v>
      </c>
      <c r="AB377" s="67" t="s">
        <v>50</v>
      </c>
      <c r="AC377" s="69"/>
      <c r="AD377" s="69"/>
      <c r="AE377" s="66"/>
      <c r="AF377" s="50" t="s">
        <v>3186</v>
      </c>
      <c r="AG377" s="50" t="s">
        <v>6096</v>
      </c>
      <c r="AH377" s="67" t="s">
        <v>6112</v>
      </c>
      <c r="AI377" s="67" t="s">
        <v>6096</v>
      </c>
      <c r="AJ377" s="50">
        <v>5</v>
      </c>
      <c r="AK377" s="47"/>
      <c r="AL377" s="50" t="s">
        <v>4706</v>
      </c>
      <c r="AM377" s="55"/>
      <c r="AN377" s="55"/>
      <c r="AO377" s="55"/>
      <c r="AP377" s="50" t="s">
        <v>4713</v>
      </c>
    </row>
    <row r="378" spans="1:42" ht="95.25" customHeight="1">
      <c r="A378" s="24">
        <f t="shared" si="0"/>
        <v>377</v>
      </c>
      <c r="B378" s="50" t="s">
        <v>6127</v>
      </c>
      <c r="C378" s="50" t="s">
        <v>6128</v>
      </c>
      <c r="D378" s="50" t="s">
        <v>1980</v>
      </c>
      <c r="E378" s="50" t="s">
        <v>6129</v>
      </c>
      <c r="F378" s="49" t="s">
        <v>1981</v>
      </c>
      <c r="G378" s="50" t="s">
        <v>3180</v>
      </c>
      <c r="H378" s="50" t="s">
        <v>6128</v>
      </c>
      <c r="I378" s="50" t="s">
        <v>6128</v>
      </c>
      <c r="J378" s="50" t="s">
        <v>6130</v>
      </c>
      <c r="K378" s="50"/>
      <c r="L378" s="49" t="s">
        <v>6131</v>
      </c>
      <c r="M378" s="50"/>
      <c r="N378" s="49" t="s">
        <v>11418</v>
      </c>
      <c r="O378" s="50" t="s">
        <v>102</v>
      </c>
      <c r="P378" s="50" t="s">
        <v>6133</v>
      </c>
      <c r="Q378" s="49" t="s">
        <v>6134</v>
      </c>
      <c r="R378" s="50"/>
      <c r="S378" s="50">
        <v>2013</v>
      </c>
      <c r="T378" s="48" t="s">
        <v>4706</v>
      </c>
      <c r="U378" s="68">
        <v>2434000</v>
      </c>
      <c r="V378" s="114">
        <v>26905000</v>
      </c>
      <c r="W378" s="68"/>
      <c r="X378" s="68"/>
      <c r="Y378" s="50" t="s">
        <v>4707</v>
      </c>
      <c r="Z378" s="69"/>
      <c r="AA378" s="50" t="s">
        <v>63</v>
      </c>
      <c r="AB378" s="67" t="s">
        <v>33</v>
      </c>
      <c r="AC378" s="69"/>
      <c r="AD378" s="69"/>
      <c r="AE378" s="66"/>
      <c r="AF378" s="50" t="s">
        <v>3198</v>
      </c>
      <c r="AG378" s="50" t="s">
        <v>6135</v>
      </c>
      <c r="AH378" s="67">
        <v>5000</v>
      </c>
      <c r="AI378" s="67" t="s">
        <v>6136</v>
      </c>
      <c r="AJ378" s="50">
        <v>150</v>
      </c>
      <c r="AK378" s="47"/>
      <c r="AL378" s="50" t="s">
        <v>4706</v>
      </c>
      <c r="AM378" s="55"/>
      <c r="AN378" s="55"/>
      <c r="AO378" s="55"/>
      <c r="AP378" s="50" t="s">
        <v>6137</v>
      </c>
    </row>
    <row r="379" spans="1:42" ht="95.25" customHeight="1">
      <c r="A379" s="24">
        <f t="shared" si="0"/>
        <v>378</v>
      </c>
      <c r="B379" s="50" t="s">
        <v>6138</v>
      </c>
      <c r="C379" s="50" t="s">
        <v>6139</v>
      </c>
      <c r="D379" s="50" t="s">
        <v>6140</v>
      </c>
      <c r="E379" s="50" t="s">
        <v>6141</v>
      </c>
      <c r="F379" s="49" t="s">
        <v>6142</v>
      </c>
      <c r="G379" s="50" t="s">
        <v>3180</v>
      </c>
      <c r="H379" s="50" t="s">
        <v>6139</v>
      </c>
      <c r="I379" s="50" t="s">
        <v>6139</v>
      </c>
      <c r="J379" s="50" t="s">
        <v>6143</v>
      </c>
      <c r="K379" s="50"/>
      <c r="L379" s="50"/>
      <c r="M379" s="50"/>
      <c r="N379" s="50" t="s">
        <v>102</v>
      </c>
      <c r="O379" s="50" t="s">
        <v>102</v>
      </c>
      <c r="P379" s="50" t="s">
        <v>102</v>
      </c>
      <c r="Q379" s="50" t="s">
        <v>102</v>
      </c>
      <c r="R379" s="50"/>
      <c r="S379" s="50">
        <v>2018</v>
      </c>
      <c r="T379" s="48" t="s">
        <v>4706</v>
      </c>
      <c r="U379" s="68"/>
      <c r="V379" s="114">
        <v>850000</v>
      </c>
      <c r="W379" s="68"/>
      <c r="X379" s="68"/>
      <c r="Y379" s="50" t="s">
        <v>4707</v>
      </c>
      <c r="Z379" s="69"/>
      <c r="AA379" s="50" t="s">
        <v>63</v>
      </c>
      <c r="AB379" s="67" t="s">
        <v>211</v>
      </c>
      <c r="AC379" s="69"/>
      <c r="AD379" s="69"/>
      <c r="AE379" s="66"/>
      <c r="AF379" s="50" t="s">
        <v>3206</v>
      </c>
      <c r="AG379" s="50" t="s">
        <v>6144</v>
      </c>
      <c r="AH379" s="67" t="s">
        <v>6112</v>
      </c>
      <c r="AI379" s="67" t="s">
        <v>4711</v>
      </c>
      <c r="AJ379" s="50">
        <v>100</v>
      </c>
      <c r="AK379" s="47"/>
      <c r="AL379" s="50" t="s">
        <v>4706</v>
      </c>
      <c r="AM379" s="55"/>
      <c r="AN379" s="55"/>
      <c r="AO379" s="55"/>
      <c r="AP379" s="50" t="s">
        <v>6145</v>
      </c>
    </row>
    <row r="380" spans="1:42" ht="95.25" customHeight="1">
      <c r="A380" s="24">
        <f t="shared" si="0"/>
        <v>379</v>
      </c>
      <c r="B380" s="50" t="s">
        <v>6146</v>
      </c>
      <c r="C380" s="50" t="s">
        <v>6147</v>
      </c>
      <c r="D380" s="50" t="s">
        <v>6148</v>
      </c>
      <c r="E380" s="50" t="s">
        <v>6149</v>
      </c>
      <c r="F380" s="49" t="s">
        <v>6150</v>
      </c>
      <c r="G380" s="50" t="s">
        <v>3180</v>
      </c>
      <c r="H380" s="50" t="s">
        <v>6147</v>
      </c>
      <c r="I380" s="50" t="s">
        <v>6147</v>
      </c>
      <c r="J380" s="50" t="s">
        <v>6151</v>
      </c>
      <c r="K380" s="50"/>
      <c r="L380" s="50"/>
      <c r="M380" s="50"/>
      <c r="N380" s="50" t="s">
        <v>102</v>
      </c>
      <c r="O380" s="50" t="s">
        <v>102</v>
      </c>
      <c r="P380" s="50" t="s">
        <v>102</v>
      </c>
      <c r="Q380" s="50" t="s">
        <v>102</v>
      </c>
      <c r="R380" s="50"/>
      <c r="S380" s="50">
        <v>2017</v>
      </c>
      <c r="T380" s="48" t="s">
        <v>4706</v>
      </c>
      <c r="U380" s="68">
        <v>90000</v>
      </c>
      <c r="V380" s="114">
        <v>90000</v>
      </c>
      <c r="W380" s="66">
        <v>250000</v>
      </c>
      <c r="X380" s="68"/>
      <c r="Y380" s="50" t="s">
        <v>4707</v>
      </c>
      <c r="Z380" s="69"/>
      <c r="AA380" s="69"/>
      <c r="AB380" s="70"/>
      <c r="AC380" s="69"/>
      <c r="AD380" s="69"/>
      <c r="AE380" s="66"/>
      <c r="AF380" s="50" t="s">
        <v>3206</v>
      </c>
      <c r="AG380" s="50" t="s">
        <v>6152</v>
      </c>
      <c r="AH380" s="67" t="s">
        <v>6153</v>
      </c>
      <c r="AI380" s="67" t="s">
        <v>4711</v>
      </c>
      <c r="AJ380" s="50">
        <v>100</v>
      </c>
      <c r="AK380" s="47"/>
      <c r="AL380" s="50" t="s">
        <v>4706</v>
      </c>
      <c r="AM380" s="55"/>
      <c r="AN380" s="55"/>
      <c r="AO380" s="55"/>
      <c r="AP380" s="50" t="s">
        <v>4772</v>
      </c>
    </row>
    <row r="381" spans="1:42" ht="95.25" customHeight="1">
      <c r="A381" s="24">
        <f t="shared" si="0"/>
        <v>380</v>
      </c>
      <c r="B381" s="50" t="s">
        <v>6154</v>
      </c>
      <c r="C381" s="50" t="s">
        <v>6155</v>
      </c>
      <c r="D381" s="50" t="s">
        <v>6156</v>
      </c>
      <c r="E381" s="50" t="s">
        <v>6157</v>
      </c>
      <c r="F381" s="49" t="s">
        <v>6158</v>
      </c>
      <c r="G381" s="50" t="s">
        <v>3180</v>
      </c>
      <c r="H381" s="50" t="s">
        <v>6155</v>
      </c>
      <c r="I381" s="50" t="s">
        <v>6155</v>
      </c>
      <c r="J381" s="50" t="s">
        <v>6159</v>
      </c>
      <c r="K381" s="50"/>
      <c r="L381" s="50"/>
      <c r="M381" s="50"/>
      <c r="N381" s="50" t="s">
        <v>102</v>
      </c>
      <c r="O381" s="50" t="s">
        <v>102</v>
      </c>
      <c r="P381" s="50" t="s">
        <v>102</v>
      </c>
      <c r="Q381" s="50" t="s">
        <v>102</v>
      </c>
      <c r="R381" s="50"/>
      <c r="S381" s="50">
        <v>2017</v>
      </c>
      <c r="T381" s="48" t="s">
        <v>4706</v>
      </c>
      <c r="U381" s="68"/>
      <c r="V381" s="114"/>
      <c r="W381" s="68"/>
      <c r="X381" s="68"/>
      <c r="Y381" s="50" t="s">
        <v>5636</v>
      </c>
      <c r="Z381" s="69"/>
      <c r="AA381" s="69"/>
      <c r="AB381" s="70"/>
      <c r="AC381" s="69"/>
      <c r="AD381" s="69"/>
      <c r="AE381" s="66"/>
      <c r="AF381" s="50" t="s">
        <v>3198</v>
      </c>
      <c r="AG381" s="50" t="s">
        <v>6160</v>
      </c>
      <c r="AH381" s="67"/>
      <c r="AI381" s="67"/>
      <c r="AJ381" s="47"/>
      <c r="AK381" s="47"/>
      <c r="AL381" s="50" t="s">
        <v>4706</v>
      </c>
      <c r="AM381" s="55"/>
      <c r="AN381" s="55"/>
      <c r="AO381" s="55"/>
      <c r="AP381" s="50" t="s">
        <v>4772</v>
      </c>
    </row>
    <row r="382" spans="1:42" ht="95.25" customHeight="1">
      <c r="A382" s="24">
        <f t="shared" si="0"/>
        <v>381</v>
      </c>
      <c r="B382" s="50" t="s">
        <v>6162</v>
      </c>
      <c r="C382" s="50" t="s">
        <v>6163</v>
      </c>
      <c r="D382" s="50" t="s">
        <v>6164</v>
      </c>
      <c r="E382" s="50" t="s">
        <v>6165</v>
      </c>
      <c r="F382" s="55"/>
      <c r="G382" s="50" t="s">
        <v>3193</v>
      </c>
      <c r="H382" s="50" t="s">
        <v>6163</v>
      </c>
      <c r="I382" s="50" t="s">
        <v>6163</v>
      </c>
      <c r="J382" s="50" t="s">
        <v>6167</v>
      </c>
      <c r="K382" s="50"/>
      <c r="L382" s="50"/>
      <c r="M382" s="50"/>
      <c r="N382" s="50" t="s">
        <v>102</v>
      </c>
      <c r="O382" s="50" t="s">
        <v>102</v>
      </c>
      <c r="P382" s="50" t="s">
        <v>102</v>
      </c>
      <c r="Q382" s="50" t="s">
        <v>102</v>
      </c>
      <c r="R382" s="50"/>
      <c r="S382" s="50">
        <v>2020</v>
      </c>
      <c r="T382" s="48" t="s">
        <v>4706</v>
      </c>
      <c r="U382" s="68"/>
      <c r="V382" s="114">
        <v>5835000</v>
      </c>
      <c r="W382" s="66">
        <v>247500</v>
      </c>
      <c r="X382" s="68"/>
      <c r="Y382" s="50" t="s">
        <v>5636</v>
      </c>
      <c r="Z382" s="69"/>
      <c r="AA382" s="50" t="s">
        <v>63</v>
      </c>
      <c r="AB382" s="67" t="s">
        <v>33</v>
      </c>
      <c r="AC382" s="50" t="s">
        <v>102</v>
      </c>
      <c r="AD382" s="50"/>
      <c r="AE382" s="66"/>
      <c r="AF382" s="50" t="s">
        <v>3198</v>
      </c>
      <c r="AG382" s="50" t="s">
        <v>6168</v>
      </c>
      <c r="AH382" s="67"/>
      <c r="AI382" s="67" t="s">
        <v>6007</v>
      </c>
      <c r="AJ382" s="50">
        <v>25000</v>
      </c>
      <c r="AK382" s="50" t="s">
        <v>105</v>
      </c>
      <c r="AL382" s="50" t="s">
        <v>4706</v>
      </c>
      <c r="AM382" s="55"/>
      <c r="AN382" s="50">
        <v>1</v>
      </c>
      <c r="AO382" s="55"/>
      <c r="AP382" s="49" t="s">
        <v>6169</v>
      </c>
    </row>
    <row r="383" spans="1:42" ht="95.25" customHeight="1">
      <c r="A383" s="24">
        <f t="shared" si="0"/>
        <v>382</v>
      </c>
      <c r="B383" s="50" t="s">
        <v>6170</v>
      </c>
      <c r="C383" s="50" t="s">
        <v>6171</v>
      </c>
      <c r="D383" s="50" t="s">
        <v>6172</v>
      </c>
      <c r="E383" s="50" t="s">
        <v>6173</v>
      </c>
      <c r="F383" s="49" t="s">
        <v>6174</v>
      </c>
      <c r="G383" s="50" t="s">
        <v>3180</v>
      </c>
      <c r="H383" s="50" t="s">
        <v>6171</v>
      </c>
      <c r="I383" s="50" t="s">
        <v>6171</v>
      </c>
      <c r="J383" s="50" t="s">
        <v>6175</v>
      </c>
      <c r="K383" s="50"/>
      <c r="L383" s="50"/>
      <c r="M383" s="50"/>
      <c r="N383" s="50" t="s">
        <v>102</v>
      </c>
      <c r="O383" s="50" t="s">
        <v>102</v>
      </c>
      <c r="P383" s="50" t="s">
        <v>102</v>
      </c>
      <c r="Q383" s="50" t="s">
        <v>102</v>
      </c>
      <c r="R383" s="50"/>
      <c r="S383" s="50">
        <v>2014</v>
      </c>
      <c r="T383" s="48" t="s">
        <v>4706</v>
      </c>
      <c r="U383" s="68"/>
      <c r="V383" s="114">
        <v>1003500</v>
      </c>
      <c r="W383" s="68"/>
      <c r="X383" s="68"/>
      <c r="Y383" s="50" t="s">
        <v>5636</v>
      </c>
      <c r="Z383" s="69"/>
      <c r="AA383" s="50" t="s">
        <v>63</v>
      </c>
      <c r="AB383" s="67" t="s">
        <v>33</v>
      </c>
      <c r="AC383" s="69"/>
      <c r="AD383" s="69"/>
      <c r="AE383" s="66"/>
      <c r="AF383" s="50" t="s">
        <v>3198</v>
      </c>
      <c r="AG383" s="50" t="s">
        <v>6176</v>
      </c>
      <c r="AH383" s="67"/>
      <c r="AI383" s="67" t="s">
        <v>5314</v>
      </c>
      <c r="AJ383" s="50">
        <v>25000</v>
      </c>
      <c r="AK383" s="47"/>
      <c r="AL383" s="50" t="s">
        <v>4706</v>
      </c>
      <c r="AM383" s="55"/>
      <c r="AN383" s="55"/>
      <c r="AO383" s="55"/>
      <c r="AP383" s="49" t="s">
        <v>6024</v>
      </c>
    </row>
    <row r="384" spans="1:42" ht="95.25" customHeight="1">
      <c r="A384" s="24">
        <f t="shared" si="0"/>
        <v>383</v>
      </c>
      <c r="B384" s="50" t="s">
        <v>6178</v>
      </c>
      <c r="C384" s="50" t="s">
        <v>6179</v>
      </c>
      <c r="D384" s="50" t="s">
        <v>6180</v>
      </c>
      <c r="E384" s="50" t="s">
        <v>6181</v>
      </c>
      <c r="F384" s="49" t="s">
        <v>6182</v>
      </c>
      <c r="G384" s="50" t="s">
        <v>3180</v>
      </c>
      <c r="H384" s="50" t="s">
        <v>6179</v>
      </c>
      <c r="I384" s="50" t="s">
        <v>6179</v>
      </c>
      <c r="J384" s="50" t="s">
        <v>6183</v>
      </c>
      <c r="K384" s="50"/>
      <c r="L384" s="50"/>
      <c r="M384" s="50"/>
      <c r="N384" s="50" t="s">
        <v>102</v>
      </c>
      <c r="O384" s="50" t="s">
        <v>102</v>
      </c>
      <c r="P384" s="50" t="s">
        <v>102</v>
      </c>
      <c r="Q384" s="50" t="s">
        <v>102</v>
      </c>
      <c r="R384" s="50"/>
      <c r="S384" s="50">
        <v>2018</v>
      </c>
      <c r="T384" s="48" t="s">
        <v>4706</v>
      </c>
      <c r="U384" s="68"/>
      <c r="V384" s="114">
        <v>23991500</v>
      </c>
      <c r="W384" s="66">
        <v>11335500</v>
      </c>
      <c r="X384" s="68"/>
      <c r="Y384" s="50" t="s">
        <v>4707</v>
      </c>
      <c r="Z384" s="69"/>
      <c r="AA384" s="50" t="s">
        <v>63</v>
      </c>
      <c r="AB384" s="67" t="s">
        <v>33</v>
      </c>
      <c r="AC384" s="69"/>
      <c r="AD384" s="69"/>
      <c r="AE384" s="66"/>
      <c r="AF384" s="50" t="s">
        <v>3198</v>
      </c>
      <c r="AG384" s="50" t="s">
        <v>4845</v>
      </c>
      <c r="AH384" s="67"/>
      <c r="AI384" s="67" t="s">
        <v>6007</v>
      </c>
      <c r="AJ384" s="50" t="s">
        <v>5186</v>
      </c>
      <c r="AK384" s="47"/>
      <c r="AL384" s="50" t="s">
        <v>4706</v>
      </c>
      <c r="AM384" s="55"/>
      <c r="AN384" s="55"/>
      <c r="AO384" s="55"/>
      <c r="AP384" s="50" t="s">
        <v>6184</v>
      </c>
    </row>
    <row r="385" spans="1:42" ht="95.25" customHeight="1">
      <c r="A385" s="24">
        <f t="shared" si="0"/>
        <v>384</v>
      </c>
      <c r="B385" s="50" t="s">
        <v>6185</v>
      </c>
      <c r="C385" s="50" t="s">
        <v>6186</v>
      </c>
      <c r="D385" s="50" t="s">
        <v>6187</v>
      </c>
      <c r="E385" s="50" t="s">
        <v>6188</v>
      </c>
      <c r="F385" s="49" t="s">
        <v>6189</v>
      </c>
      <c r="G385" s="50" t="s">
        <v>3180</v>
      </c>
      <c r="H385" s="50" t="s">
        <v>6186</v>
      </c>
      <c r="I385" s="50" t="s">
        <v>6186</v>
      </c>
      <c r="J385" s="50" t="s">
        <v>6190</v>
      </c>
      <c r="K385" s="50"/>
      <c r="L385" s="50" t="s">
        <v>6191</v>
      </c>
      <c r="M385" s="50"/>
      <c r="N385" s="50" t="s">
        <v>102</v>
      </c>
      <c r="O385" s="50" t="s">
        <v>102</v>
      </c>
      <c r="P385" s="50" t="s">
        <v>102</v>
      </c>
      <c r="Q385" s="50" t="s">
        <v>102</v>
      </c>
      <c r="R385" s="50"/>
      <c r="S385" s="50">
        <v>2018</v>
      </c>
      <c r="T385" s="48" t="s">
        <v>4706</v>
      </c>
      <c r="U385" s="68"/>
      <c r="V385" s="114">
        <v>2590000</v>
      </c>
      <c r="W385" s="68"/>
      <c r="X385" s="68"/>
      <c r="Y385" s="50" t="s">
        <v>5636</v>
      </c>
      <c r="Z385" s="50" t="s">
        <v>5998</v>
      </c>
      <c r="AA385" s="69"/>
      <c r="AB385" s="70"/>
      <c r="AC385" s="69"/>
      <c r="AD385" s="69"/>
      <c r="AE385" s="66"/>
      <c r="AF385" s="50" t="s">
        <v>3198</v>
      </c>
      <c r="AG385" s="50" t="s">
        <v>5364</v>
      </c>
      <c r="AH385" s="67"/>
      <c r="AI385" s="67" t="s">
        <v>6007</v>
      </c>
      <c r="AJ385" s="47"/>
      <c r="AK385" s="47"/>
      <c r="AL385" s="50" t="s">
        <v>4706</v>
      </c>
      <c r="AM385" s="55"/>
      <c r="AN385" s="55"/>
      <c r="AO385" s="55"/>
      <c r="AP385" s="49" t="s">
        <v>6192</v>
      </c>
    </row>
    <row r="386" spans="1:42" ht="95.25" customHeight="1">
      <c r="A386" s="24">
        <f t="shared" si="0"/>
        <v>385</v>
      </c>
      <c r="B386" s="50" t="s">
        <v>6193</v>
      </c>
      <c r="C386" s="50" t="s">
        <v>6194</v>
      </c>
      <c r="D386" s="50" t="s">
        <v>6195</v>
      </c>
      <c r="E386" s="50" t="s">
        <v>6196</v>
      </c>
      <c r="F386" s="55"/>
      <c r="G386" s="50" t="s">
        <v>3180</v>
      </c>
      <c r="H386" s="50" t="s">
        <v>6194</v>
      </c>
      <c r="I386" s="50" t="s">
        <v>6194</v>
      </c>
      <c r="J386" s="50" t="s">
        <v>6197</v>
      </c>
      <c r="K386" s="50"/>
      <c r="L386" s="50"/>
      <c r="M386" s="50"/>
      <c r="N386" s="50" t="s">
        <v>102</v>
      </c>
      <c r="O386" s="50" t="s">
        <v>102</v>
      </c>
      <c r="P386" s="50" t="s">
        <v>102</v>
      </c>
      <c r="Q386" s="50" t="s">
        <v>102</v>
      </c>
      <c r="R386" s="50"/>
      <c r="S386" s="50">
        <v>2018</v>
      </c>
      <c r="T386" s="48" t="s">
        <v>4706</v>
      </c>
      <c r="U386" s="68"/>
      <c r="V386" s="114"/>
      <c r="W386" s="68"/>
      <c r="X386" s="68"/>
      <c r="Y386" s="69"/>
      <c r="Z386" s="69"/>
      <c r="AA386" s="69"/>
      <c r="AB386" s="70"/>
      <c r="AC386" s="69"/>
      <c r="AD386" s="69"/>
      <c r="AE386" s="66"/>
      <c r="AF386" s="50" t="s">
        <v>3206</v>
      </c>
      <c r="AG386" s="50"/>
      <c r="AH386" s="67"/>
      <c r="AI386" s="67" t="s">
        <v>5314</v>
      </c>
      <c r="AJ386" s="47"/>
      <c r="AK386" s="47"/>
      <c r="AL386" s="50" t="s">
        <v>4706</v>
      </c>
      <c r="AM386" s="55"/>
      <c r="AN386" s="55"/>
      <c r="AO386" s="55"/>
      <c r="AP386" s="55"/>
    </row>
    <row r="387" spans="1:42" ht="95.25" customHeight="1">
      <c r="A387" s="24">
        <f t="shared" si="0"/>
        <v>386</v>
      </c>
      <c r="B387" s="50" t="s">
        <v>6198</v>
      </c>
      <c r="C387" s="50" t="s">
        <v>6199</v>
      </c>
      <c r="D387" s="50" t="s">
        <v>678</v>
      </c>
      <c r="E387" s="50" t="s">
        <v>6200</v>
      </c>
      <c r="F387" s="50" t="s">
        <v>6201</v>
      </c>
      <c r="G387" s="50" t="s">
        <v>6202</v>
      </c>
      <c r="H387" s="50" t="s">
        <v>6199</v>
      </c>
      <c r="I387" s="50" t="s">
        <v>6199</v>
      </c>
      <c r="J387" s="50" t="s">
        <v>6203</v>
      </c>
      <c r="K387" s="50"/>
      <c r="L387" s="50" t="s">
        <v>6204</v>
      </c>
      <c r="M387" s="50"/>
      <c r="N387" s="50" t="s">
        <v>102</v>
      </c>
      <c r="O387" s="50" t="s">
        <v>102</v>
      </c>
      <c r="P387" s="50" t="s">
        <v>102</v>
      </c>
      <c r="Q387" s="50" t="s">
        <v>102</v>
      </c>
      <c r="R387" s="50"/>
      <c r="S387" s="50">
        <v>2016</v>
      </c>
      <c r="T387" s="48" t="s">
        <v>4706</v>
      </c>
      <c r="U387" s="68">
        <v>1864000</v>
      </c>
      <c r="V387" s="114">
        <v>1559000</v>
      </c>
      <c r="W387" s="66">
        <v>150000</v>
      </c>
      <c r="X387" s="68"/>
      <c r="Y387" s="50" t="s">
        <v>4707</v>
      </c>
      <c r="Z387" s="69"/>
      <c r="AA387" s="50" t="s">
        <v>63</v>
      </c>
      <c r="AB387" s="67" t="s">
        <v>33</v>
      </c>
      <c r="AC387" s="69"/>
      <c r="AD387" s="69"/>
      <c r="AE387" s="66"/>
      <c r="AF387" s="50" t="s">
        <v>3206</v>
      </c>
      <c r="AG387" s="50" t="s">
        <v>6205</v>
      </c>
      <c r="AH387" s="67" t="s">
        <v>6206</v>
      </c>
      <c r="AI387" s="67" t="s">
        <v>6136</v>
      </c>
      <c r="AJ387" s="50">
        <v>25</v>
      </c>
      <c r="AK387" s="47"/>
      <c r="AL387" s="50" t="s">
        <v>4706</v>
      </c>
      <c r="AM387" s="55"/>
      <c r="AN387" s="50" t="s">
        <v>3180</v>
      </c>
      <c r="AO387" s="55"/>
      <c r="AP387" s="50" t="s">
        <v>5366</v>
      </c>
    </row>
    <row r="388" spans="1:42" ht="95.25" customHeight="1">
      <c r="A388" s="24">
        <f t="shared" si="0"/>
        <v>387</v>
      </c>
      <c r="B388" s="50" t="s">
        <v>6207</v>
      </c>
      <c r="C388" s="50" t="s">
        <v>6208</v>
      </c>
      <c r="D388" s="50" t="s">
        <v>6209</v>
      </c>
      <c r="E388" s="50" t="s">
        <v>6210</v>
      </c>
      <c r="F388" s="49" t="s">
        <v>6211</v>
      </c>
      <c r="G388" s="50" t="s">
        <v>3193</v>
      </c>
      <c r="H388" s="50" t="s">
        <v>6208</v>
      </c>
      <c r="I388" s="50" t="s">
        <v>6208</v>
      </c>
      <c r="J388" s="50" t="s">
        <v>6212</v>
      </c>
      <c r="K388" s="50"/>
      <c r="L388" s="50"/>
      <c r="M388" s="50"/>
      <c r="N388" s="50" t="s">
        <v>102</v>
      </c>
      <c r="O388" s="50" t="s">
        <v>102</v>
      </c>
      <c r="P388" s="50" t="s">
        <v>102</v>
      </c>
      <c r="Q388" s="50" t="s">
        <v>102</v>
      </c>
      <c r="R388" s="50"/>
      <c r="S388" s="50">
        <v>2012</v>
      </c>
      <c r="T388" s="48" t="s">
        <v>4706</v>
      </c>
      <c r="U388" s="68">
        <v>1130000</v>
      </c>
      <c r="V388" s="114">
        <v>1760000</v>
      </c>
      <c r="W388" s="66">
        <v>275000</v>
      </c>
      <c r="X388" s="68"/>
      <c r="Y388" s="50" t="s">
        <v>4707</v>
      </c>
      <c r="Z388" s="69"/>
      <c r="AA388" s="50" t="s">
        <v>63</v>
      </c>
      <c r="AB388" s="67" t="s">
        <v>211</v>
      </c>
      <c r="AC388" s="69"/>
      <c r="AD388" s="69"/>
      <c r="AE388" s="66"/>
      <c r="AF388" s="50" t="s">
        <v>3186</v>
      </c>
      <c r="AG388" s="50" t="s">
        <v>5287</v>
      </c>
      <c r="AH388" s="67" t="s">
        <v>6213</v>
      </c>
      <c r="AI388" s="67" t="s">
        <v>4711</v>
      </c>
      <c r="AJ388" s="50">
        <v>50</v>
      </c>
      <c r="AK388" s="47"/>
      <c r="AL388" s="50" t="s">
        <v>4706</v>
      </c>
      <c r="AM388" s="55"/>
      <c r="AN388" s="50" t="s">
        <v>3193</v>
      </c>
      <c r="AO388" s="55"/>
      <c r="AP388" s="50" t="s">
        <v>6214</v>
      </c>
    </row>
    <row r="389" spans="1:42" ht="95.25" customHeight="1">
      <c r="A389" s="24">
        <f t="shared" si="0"/>
        <v>388</v>
      </c>
      <c r="B389" s="50" t="s">
        <v>6215</v>
      </c>
      <c r="C389" s="50" t="s">
        <v>6216</v>
      </c>
      <c r="D389" s="50" t="s">
        <v>6217</v>
      </c>
      <c r="E389" s="50" t="s">
        <v>6218</v>
      </c>
      <c r="F389" s="49" t="s">
        <v>6219</v>
      </c>
      <c r="G389" s="50" t="s">
        <v>3180</v>
      </c>
      <c r="H389" s="50" t="s">
        <v>6216</v>
      </c>
      <c r="I389" s="50" t="s">
        <v>6216</v>
      </c>
      <c r="J389" s="50" t="s">
        <v>6220</v>
      </c>
      <c r="K389" s="50"/>
      <c r="L389" s="50"/>
      <c r="M389" s="50"/>
      <c r="N389" s="50" t="s">
        <v>102</v>
      </c>
      <c r="O389" s="50" t="s">
        <v>102</v>
      </c>
      <c r="P389" s="50" t="s">
        <v>102</v>
      </c>
      <c r="Q389" s="50" t="s">
        <v>102</v>
      </c>
      <c r="R389" s="50"/>
      <c r="S389" s="50">
        <v>2013</v>
      </c>
      <c r="T389" s="48" t="s">
        <v>4706</v>
      </c>
      <c r="U389" s="68">
        <v>243000</v>
      </c>
      <c r="V389" s="114"/>
      <c r="W389" s="68"/>
      <c r="X389" s="68"/>
      <c r="Y389" s="50" t="s">
        <v>5636</v>
      </c>
      <c r="Z389" s="69"/>
      <c r="AA389" s="50" t="s">
        <v>63</v>
      </c>
      <c r="AB389" s="67" t="s">
        <v>33</v>
      </c>
      <c r="AC389" s="69"/>
      <c r="AD389" s="69"/>
      <c r="AE389" s="66"/>
      <c r="AF389" s="50" t="s">
        <v>3206</v>
      </c>
      <c r="AG389" s="50" t="s">
        <v>5049</v>
      </c>
      <c r="AH389" s="67" t="s">
        <v>5263</v>
      </c>
      <c r="AI389" s="67" t="s">
        <v>4711</v>
      </c>
      <c r="AJ389" s="50">
        <v>100</v>
      </c>
      <c r="AK389" s="47"/>
      <c r="AL389" s="50" t="s">
        <v>4706</v>
      </c>
      <c r="AM389" s="55"/>
      <c r="AN389" s="50" t="s">
        <v>3180</v>
      </c>
      <c r="AO389" s="55"/>
      <c r="AP389" s="50" t="s">
        <v>5366</v>
      </c>
    </row>
    <row r="390" spans="1:42" ht="95.25" customHeight="1">
      <c r="A390" s="24">
        <f t="shared" si="0"/>
        <v>389</v>
      </c>
      <c r="B390" s="50" t="s">
        <v>6221</v>
      </c>
      <c r="C390" s="50" t="s">
        <v>6222</v>
      </c>
      <c r="D390" s="50" t="s">
        <v>6223</v>
      </c>
      <c r="E390" s="50" t="s">
        <v>6224</v>
      </c>
      <c r="F390" s="49" t="s">
        <v>6225</v>
      </c>
      <c r="G390" s="50" t="s">
        <v>3180</v>
      </c>
      <c r="H390" s="50" t="s">
        <v>6222</v>
      </c>
      <c r="I390" s="50" t="s">
        <v>6222</v>
      </c>
      <c r="J390" s="50" t="s">
        <v>6226</v>
      </c>
      <c r="K390" s="50"/>
      <c r="L390" s="50"/>
      <c r="M390" s="50"/>
      <c r="N390" s="50" t="s">
        <v>102</v>
      </c>
      <c r="O390" s="50" t="s">
        <v>102</v>
      </c>
      <c r="P390" s="50" t="s">
        <v>6221</v>
      </c>
      <c r="Q390" s="50" t="s">
        <v>102</v>
      </c>
      <c r="R390" s="50"/>
      <c r="S390" s="50">
        <v>2016</v>
      </c>
      <c r="T390" s="48" t="s">
        <v>4706</v>
      </c>
      <c r="U390" s="68"/>
      <c r="V390" s="113"/>
      <c r="W390" s="68"/>
      <c r="X390" s="68"/>
      <c r="Y390" s="50" t="s">
        <v>5636</v>
      </c>
      <c r="Z390" s="69"/>
      <c r="AA390" s="50" t="s">
        <v>63</v>
      </c>
      <c r="AB390" s="67" t="s">
        <v>33</v>
      </c>
      <c r="AC390" s="69"/>
      <c r="AD390" s="69"/>
      <c r="AE390" s="66"/>
      <c r="AF390" s="50" t="s">
        <v>3186</v>
      </c>
      <c r="AG390" s="50" t="s">
        <v>6086</v>
      </c>
      <c r="AH390" s="67" t="s">
        <v>6112</v>
      </c>
      <c r="AI390" s="67" t="s">
        <v>6096</v>
      </c>
      <c r="AJ390" s="50">
        <v>50</v>
      </c>
      <c r="AK390" s="47"/>
      <c r="AL390" s="50" t="s">
        <v>4706</v>
      </c>
      <c r="AM390" s="55"/>
      <c r="AN390" s="50" t="s">
        <v>6202</v>
      </c>
      <c r="AO390" s="55"/>
      <c r="AP390" s="50" t="s">
        <v>5366</v>
      </c>
    </row>
    <row r="391" spans="1:42" ht="95.25" customHeight="1">
      <c r="A391" s="24">
        <f t="shared" si="0"/>
        <v>390</v>
      </c>
      <c r="B391" s="50" t="s">
        <v>6227</v>
      </c>
      <c r="C391" s="50" t="s">
        <v>6228</v>
      </c>
      <c r="D391" s="50" t="s">
        <v>6229</v>
      </c>
      <c r="E391" s="50" t="s">
        <v>6230</v>
      </c>
      <c r="F391" s="49" t="s">
        <v>6231</v>
      </c>
      <c r="G391" s="50" t="s">
        <v>3180</v>
      </c>
      <c r="H391" s="50" t="s">
        <v>6228</v>
      </c>
      <c r="I391" s="50" t="s">
        <v>6228</v>
      </c>
      <c r="J391" s="50" t="s">
        <v>6232</v>
      </c>
      <c r="K391" s="50"/>
      <c r="L391" s="50"/>
      <c r="M391" s="50"/>
      <c r="N391" s="50" t="s">
        <v>102</v>
      </c>
      <c r="O391" s="50" t="s">
        <v>102</v>
      </c>
      <c r="P391" s="50" t="s">
        <v>102</v>
      </c>
      <c r="Q391" s="50" t="s">
        <v>102</v>
      </c>
      <c r="R391" s="50"/>
      <c r="S391" s="50">
        <v>2019</v>
      </c>
      <c r="T391" s="48" t="s">
        <v>4706</v>
      </c>
      <c r="U391" s="68"/>
      <c r="V391" s="113">
        <v>445500</v>
      </c>
      <c r="W391" s="68"/>
      <c r="X391" s="68"/>
      <c r="Y391" s="50" t="s">
        <v>5636</v>
      </c>
      <c r="Z391" s="69"/>
      <c r="AA391" s="50" t="s">
        <v>63</v>
      </c>
      <c r="AB391" s="67" t="s">
        <v>33</v>
      </c>
      <c r="AC391" s="69"/>
      <c r="AD391" s="69"/>
      <c r="AE391" s="66"/>
      <c r="AF391" s="50" t="s">
        <v>3198</v>
      </c>
      <c r="AG391" s="50" t="s">
        <v>6233</v>
      </c>
      <c r="AH391" s="67">
        <v>10000</v>
      </c>
      <c r="AI391" s="67" t="s">
        <v>4795</v>
      </c>
      <c r="AJ391" s="47"/>
      <c r="AK391" s="47"/>
      <c r="AL391" s="50" t="s">
        <v>4706</v>
      </c>
      <c r="AM391" s="55"/>
      <c r="AN391" s="55"/>
      <c r="AO391" s="55"/>
      <c r="AP391" s="50" t="s">
        <v>6234</v>
      </c>
    </row>
    <row r="392" spans="1:42" ht="95.25" customHeight="1">
      <c r="A392" s="24">
        <f t="shared" si="0"/>
        <v>391</v>
      </c>
      <c r="B392" s="50" t="s">
        <v>6235</v>
      </c>
      <c r="C392" s="50" t="s">
        <v>6236</v>
      </c>
      <c r="D392" s="50" t="s">
        <v>6237</v>
      </c>
      <c r="E392" s="50" t="s">
        <v>6238</v>
      </c>
      <c r="F392" s="49" t="s">
        <v>6239</v>
      </c>
      <c r="G392" s="50" t="s">
        <v>3180</v>
      </c>
      <c r="H392" s="50" t="s">
        <v>6236</v>
      </c>
      <c r="I392" s="50" t="s">
        <v>6236</v>
      </c>
      <c r="J392" s="50" t="s">
        <v>6240</v>
      </c>
      <c r="K392" s="50"/>
      <c r="L392" s="50"/>
      <c r="M392" s="50"/>
      <c r="N392" s="50" t="s">
        <v>102</v>
      </c>
      <c r="O392" s="50" t="s">
        <v>102</v>
      </c>
      <c r="P392" s="50" t="s">
        <v>102</v>
      </c>
      <c r="Q392" s="50" t="s">
        <v>102</v>
      </c>
      <c r="R392" s="50"/>
      <c r="S392" s="50">
        <v>2019</v>
      </c>
      <c r="T392" s="48" t="s">
        <v>4706</v>
      </c>
      <c r="U392" s="68"/>
      <c r="V392" s="114">
        <v>140000</v>
      </c>
      <c r="W392" s="66">
        <v>255000</v>
      </c>
      <c r="X392" s="68"/>
      <c r="Y392" s="50" t="s">
        <v>4707</v>
      </c>
      <c r="Z392" s="69"/>
      <c r="AA392" s="50" t="s">
        <v>63</v>
      </c>
      <c r="AB392" s="67" t="s">
        <v>33</v>
      </c>
      <c r="AC392" s="69"/>
      <c r="AD392" s="69"/>
      <c r="AE392" s="66"/>
      <c r="AF392" s="50" t="s">
        <v>3206</v>
      </c>
      <c r="AG392" s="50" t="s">
        <v>6241</v>
      </c>
      <c r="AH392" s="67" t="s">
        <v>5288</v>
      </c>
      <c r="AI392" s="67" t="s">
        <v>4711</v>
      </c>
      <c r="AJ392" s="47"/>
      <c r="AK392" s="47"/>
      <c r="AL392" s="50" t="s">
        <v>4706</v>
      </c>
      <c r="AM392" s="55"/>
      <c r="AN392" s="55"/>
      <c r="AO392" s="55"/>
      <c r="AP392" s="50" t="s">
        <v>6242</v>
      </c>
    </row>
    <row r="393" spans="1:42" ht="95.25" customHeight="1">
      <c r="A393" s="24">
        <f t="shared" si="0"/>
        <v>392</v>
      </c>
      <c r="B393" s="50" t="s">
        <v>6243</v>
      </c>
      <c r="C393" s="50" t="s">
        <v>6244</v>
      </c>
      <c r="D393" s="50" t="s">
        <v>6245</v>
      </c>
      <c r="E393" s="50" t="s">
        <v>6246</v>
      </c>
      <c r="F393" s="49" t="s">
        <v>6247</v>
      </c>
      <c r="G393" s="50" t="s">
        <v>3180</v>
      </c>
      <c r="H393" s="50" t="s">
        <v>6244</v>
      </c>
      <c r="I393" s="50" t="s">
        <v>6244</v>
      </c>
      <c r="J393" s="50" t="s">
        <v>6248</v>
      </c>
      <c r="K393" s="50"/>
      <c r="L393" s="50"/>
      <c r="M393" s="50"/>
      <c r="N393" s="50" t="s">
        <v>102</v>
      </c>
      <c r="O393" s="50" t="s">
        <v>102</v>
      </c>
      <c r="P393" s="50" t="s">
        <v>102</v>
      </c>
      <c r="Q393" s="50" t="s">
        <v>102</v>
      </c>
      <c r="R393" s="50"/>
      <c r="S393" s="50">
        <v>2019</v>
      </c>
      <c r="T393" s="48" t="s">
        <v>4706</v>
      </c>
      <c r="U393" s="68"/>
      <c r="V393" s="114"/>
      <c r="W393" s="68"/>
      <c r="X393" s="68"/>
      <c r="Y393" s="50" t="s">
        <v>5636</v>
      </c>
      <c r="Z393" s="69"/>
      <c r="AA393" s="69"/>
      <c r="AB393" s="70"/>
      <c r="AC393" s="69"/>
      <c r="AD393" s="69"/>
      <c r="AE393" s="66"/>
      <c r="AF393" s="50" t="s">
        <v>3198</v>
      </c>
      <c r="AG393" s="50" t="s">
        <v>6249</v>
      </c>
      <c r="AH393" s="67"/>
      <c r="AI393" s="67" t="s">
        <v>4711</v>
      </c>
      <c r="AJ393" s="47"/>
      <c r="AK393" s="47"/>
      <c r="AL393" s="50" t="s">
        <v>4706</v>
      </c>
      <c r="AM393" s="55"/>
      <c r="AN393" s="55"/>
      <c r="AO393" s="55"/>
      <c r="AP393" s="55"/>
    </row>
    <row r="394" spans="1:42" ht="95.25" customHeight="1">
      <c r="A394" s="24">
        <f t="shared" si="0"/>
        <v>393</v>
      </c>
      <c r="B394" s="50" t="s">
        <v>6250</v>
      </c>
      <c r="C394" s="50" t="s">
        <v>6251</v>
      </c>
      <c r="D394" s="50" t="s">
        <v>6252</v>
      </c>
      <c r="E394" s="50">
        <v>357803580172001</v>
      </c>
      <c r="F394" s="49" t="s">
        <v>6253</v>
      </c>
      <c r="G394" s="50" t="s">
        <v>3180</v>
      </c>
      <c r="H394" s="50" t="s">
        <v>6251</v>
      </c>
      <c r="I394" s="50" t="s">
        <v>6251</v>
      </c>
      <c r="J394" s="50" t="s">
        <v>6254</v>
      </c>
      <c r="K394" s="50"/>
      <c r="L394" s="50" t="s">
        <v>6255</v>
      </c>
      <c r="M394" s="50"/>
      <c r="N394" s="50" t="s">
        <v>102</v>
      </c>
      <c r="O394" s="50" t="s">
        <v>102</v>
      </c>
      <c r="P394" s="50" t="s">
        <v>102</v>
      </c>
      <c r="Q394" s="50" t="s">
        <v>102</v>
      </c>
      <c r="R394" s="50"/>
      <c r="S394" s="50">
        <v>2019</v>
      </c>
      <c r="T394" s="48" t="s">
        <v>4706</v>
      </c>
      <c r="U394" s="68">
        <v>1919000</v>
      </c>
      <c r="V394" s="114"/>
      <c r="W394" s="68"/>
      <c r="X394" s="68"/>
      <c r="Y394" s="50" t="s">
        <v>4707</v>
      </c>
      <c r="Z394" s="69"/>
      <c r="AA394" s="50"/>
      <c r="AB394" s="67"/>
      <c r="AC394" s="50"/>
      <c r="AD394" s="50"/>
      <c r="AE394" s="66"/>
      <c r="AF394" s="50" t="s">
        <v>3186</v>
      </c>
      <c r="AG394" s="50" t="s">
        <v>5331</v>
      </c>
      <c r="AH394" s="67" t="s">
        <v>6256</v>
      </c>
      <c r="AI394" s="67" t="s">
        <v>6096</v>
      </c>
      <c r="AJ394" s="50"/>
      <c r="AK394" s="50" t="s">
        <v>105</v>
      </c>
      <c r="AL394" s="50" t="s">
        <v>4706</v>
      </c>
      <c r="AM394" s="55"/>
      <c r="AN394" s="50"/>
      <c r="AO394" s="55"/>
      <c r="AP394" s="50" t="s">
        <v>6257</v>
      </c>
    </row>
    <row r="395" spans="1:42" ht="80.25" customHeight="1">
      <c r="A395" s="24">
        <f t="shared" si="0"/>
        <v>394</v>
      </c>
      <c r="B395" s="50" t="s">
        <v>6258</v>
      </c>
      <c r="C395" s="50" t="s">
        <v>6259</v>
      </c>
      <c r="D395" s="50" t="s">
        <v>6260</v>
      </c>
      <c r="E395" s="50" t="s">
        <v>5890</v>
      </c>
      <c r="F395" s="49" t="s">
        <v>6262</v>
      </c>
      <c r="G395" s="50" t="s">
        <v>3193</v>
      </c>
      <c r="H395" s="50" t="s">
        <v>6259</v>
      </c>
      <c r="I395" s="50" t="s">
        <v>6259</v>
      </c>
      <c r="J395" s="50" t="s">
        <v>6263</v>
      </c>
      <c r="K395" s="55"/>
      <c r="L395" s="55"/>
      <c r="M395" s="55"/>
      <c r="N395" s="55"/>
      <c r="O395" s="47"/>
      <c r="P395" s="50"/>
      <c r="Q395" s="50"/>
      <c r="R395" s="50"/>
      <c r="S395" s="50">
        <v>201</v>
      </c>
      <c r="T395" s="48" t="s">
        <v>4706</v>
      </c>
      <c r="U395" s="68"/>
      <c r="V395" s="114">
        <v>820000</v>
      </c>
      <c r="W395" s="66">
        <v>135000</v>
      </c>
      <c r="X395" s="68"/>
      <c r="Y395" s="50" t="s">
        <v>4707</v>
      </c>
      <c r="Z395" s="69"/>
      <c r="AA395" s="69"/>
      <c r="AB395" s="70"/>
      <c r="AC395" s="69"/>
      <c r="AD395" s="69"/>
      <c r="AE395" s="66"/>
      <c r="AF395" s="50" t="s">
        <v>4781</v>
      </c>
      <c r="AG395" s="50" t="s">
        <v>6264</v>
      </c>
      <c r="AH395" s="67" t="s">
        <v>6047</v>
      </c>
      <c r="AI395" s="67" t="s">
        <v>6265</v>
      </c>
      <c r="AJ395" s="50"/>
      <c r="AK395" s="50" t="s">
        <v>105</v>
      </c>
      <c r="AL395" s="50" t="s">
        <v>4706</v>
      </c>
      <c r="AM395" s="55"/>
      <c r="AN395" s="55"/>
      <c r="AO395" s="55"/>
      <c r="AP395" s="50" t="s">
        <v>6266</v>
      </c>
    </row>
    <row r="396" spans="1:42" ht="80.25" customHeight="1">
      <c r="A396" s="24">
        <f t="shared" si="0"/>
        <v>395</v>
      </c>
      <c r="B396" s="66" t="s">
        <v>6267</v>
      </c>
      <c r="C396" s="50" t="s">
        <v>6268</v>
      </c>
      <c r="D396" s="50" t="s">
        <v>6269</v>
      </c>
      <c r="E396" s="49" t="s">
        <v>6270</v>
      </c>
      <c r="F396" s="49" t="s">
        <v>6271</v>
      </c>
      <c r="G396" s="50" t="s">
        <v>3193</v>
      </c>
      <c r="H396" s="50" t="s">
        <v>6268</v>
      </c>
      <c r="I396" s="50" t="s">
        <v>6268</v>
      </c>
      <c r="J396" s="50" t="s">
        <v>6272</v>
      </c>
      <c r="K396" s="50"/>
      <c r="L396" s="50" t="s">
        <v>6273</v>
      </c>
      <c r="M396" s="50"/>
      <c r="N396" s="49" t="s">
        <v>11419</v>
      </c>
      <c r="O396" s="47"/>
      <c r="P396" s="50"/>
      <c r="Q396" s="50"/>
      <c r="R396" s="50"/>
      <c r="S396" s="50">
        <v>2018</v>
      </c>
      <c r="T396" s="48" t="s">
        <v>4706</v>
      </c>
      <c r="U396" s="68">
        <v>42000</v>
      </c>
      <c r="V396" s="114">
        <v>420000</v>
      </c>
      <c r="W396" s="66">
        <v>372000</v>
      </c>
      <c r="X396" s="68"/>
      <c r="Y396" s="50" t="s">
        <v>4707</v>
      </c>
      <c r="Z396" s="69"/>
      <c r="AA396" s="50" t="s">
        <v>63</v>
      </c>
      <c r="AB396" s="67" t="s">
        <v>33</v>
      </c>
      <c r="AC396" s="50" t="s">
        <v>102</v>
      </c>
      <c r="AD396" s="50"/>
      <c r="AE396" s="66" t="s">
        <v>102</v>
      </c>
      <c r="AF396" s="50" t="s">
        <v>5379</v>
      </c>
      <c r="AG396" s="50" t="s">
        <v>6275</v>
      </c>
      <c r="AH396" s="67">
        <v>15000</v>
      </c>
      <c r="AI396" s="67" t="s">
        <v>6007</v>
      </c>
      <c r="AJ396" s="50">
        <v>100</v>
      </c>
      <c r="AK396" s="50" t="s">
        <v>105</v>
      </c>
      <c r="AL396" s="50" t="s">
        <v>4706</v>
      </c>
      <c r="AM396" s="55"/>
      <c r="AN396" s="50">
        <v>1</v>
      </c>
      <c r="AO396" s="55"/>
      <c r="AP396" s="50" t="s">
        <v>6276</v>
      </c>
    </row>
    <row r="397" spans="1:42" ht="80.25" customHeight="1">
      <c r="A397" s="24">
        <f t="shared" si="0"/>
        <v>396</v>
      </c>
      <c r="B397" s="50" t="s">
        <v>6277</v>
      </c>
      <c r="C397" s="50" t="s">
        <v>6278</v>
      </c>
      <c r="D397" s="50" t="s">
        <v>6279</v>
      </c>
      <c r="E397" s="49" t="s">
        <v>6280</v>
      </c>
      <c r="F397" s="49" t="s">
        <v>6281</v>
      </c>
      <c r="G397" s="50" t="s">
        <v>3180</v>
      </c>
      <c r="H397" s="50" t="s">
        <v>6278</v>
      </c>
      <c r="I397" s="50" t="s">
        <v>6278</v>
      </c>
      <c r="J397" s="50" t="s">
        <v>6282</v>
      </c>
      <c r="K397" s="50"/>
      <c r="L397" s="50"/>
      <c r="M397" s="50"/>
      <c r="N397" s="50"/>
      <c r="O397" s="47"/>
      <c r="P397" s="50"/>
      <c r="Q397" s="50"/>
      <c r="R397" s="50"/>
      <c r="S397" s="50">
        <v>2018</v>
      </c>
      <c r="T397" s="48" t="s">
        <v>4706</v>
      </c>
      <c r="U397" s="68"/>
      <c r="V397" s="114"/>
      <c r="W397" s="68"/>
      <c r="X397" s="68"/>
      <c r="Y397" s="50" t="s">
        <v>4707</v>
      </c>
      <c r="Z397" s="69"/>
      <c r="AA397" s="50" t="s">
        <v>63</v>
      </c>
      <c r="AB397" s="67" t="s">
        <v>33</v>
      </c>
      <c r="AC397" s="50" t="s">
        <v>102</v>
      </c>
      <c r="AD397" s="69"/>
      <c r="AE397" s="66"/>
      <c r="AF397" s="50" t="s">
        <v>5379</v>
      </c>
      <c r="AG397" s="50" t="s">
        <v>6283</v>
      </c>
      <c r="AH397" s="67">
        <v>5000</v>
      </c>
      <c r="AI397" s="67" t="s">
        <v>6136</v>
      </c>
      <c r="AJ397" s="50">
        <v>100</v>
      </c>
      <c r="AK397" s="50" t="s">
        <v>105</v>
      </c>
      <c r="AL397" s="50" t="s">
        <v>4706</v>
      </c>
      <c r="AM397" s="55"/>
      <c r="AN397" s="50">
        <v>1</v>
      </c>
      <c r="AO397" s="55"/>
      <c r="AP397" s="50" t="s">
        <v>4772</v>
      </c>
    </row>
    <row r="398" spans="1:42" ht="80.25" customHeight="1">
      <c r="A398" s="24">
        <f t="shared" si="0"/>
        <v>397</v>
      </c>
      <c r="B398" s="50" t="s">
        <v>6284</v>
      </c>
      <c r="C398" s="50" t="s">
        <v>6278</v>
      </c>
      <c r="D398" s="50" t="s">
        <v>6285</v>
      </c>
      <c r="E398" s="49" t="s">
        <v>6286</v>
      </c>
      <c r="F398" s="49" t="s">
        <v>6287</v>
      </c>
      <c r="G398" s="50" t="s">
        <v>3180</v>
      </c>
      <c r="H398" s="50" t="s">
        <v>6278</v>
      </c>
      <c r="I398" s="50" t="s">
        <v>6278</v>
      </c>
      <c r="J398" s="50" t="s">
        <v>6288</v>
      </c>
      <c r="K398" s="50"/>
      <c r="L398" s="50"/>
      <c r="M398" s="50"/>
      <c r="N398" s="50"/>
      <c r="O398" s="47"/>
      <c r="P398" s="50"/>
      <c r="Q398" s="50"/>
      <c r="R398" s="50"/>
      <c r="S398" s="50">
        <v>2017</v>
      </c>
      <c r="T398" s="48" t="s">
        <v>4706</v>
      </c>
      <c r="U398" s="68"/>
      <c r="V398" s="114">
        <v>2492000</v>
      </c>
      <c r="W398" s="68"/>
      <c r="X398" s="68"/>
      <c r="Y398" s="50" t="s">
        <v>4707</v>
      </c>
      <c r="Z398" s="69"/>
      <c r="AA398" s="50" t="s">
        <v>63</v>
      </c>
      <c r="AB398" s="67" t="s">
        <v>33</v>
      </c>
      <c r="AC398" s="50" t="s">
        <v>102</v>
      </c>
      <c r="AD398" s="50"/>
      <c r="AE398" s="50" t="s">
        <v>102</v>
      </c>
      <c r="AF398" s="49" t="s">
        <v>170</v>
      </c>
      <c r="AG398" s="50" t="s">
        <v>6289</v>
      </c>
      <c r="AH398" s="67">
        <v>300000</v>
      </c>
      <c r="AI398" s="67"/>
      <c r="AJ398" s="50">
        <v>10</v>
      </c>
      <c r="AK398" s="50" t="s">
        <v>105</v>
      </c>
      <c r="AL398" s="50" t="s">
        <v>4706</v>
      </c>
      <c r="AM398" s="55"/>
      <c r="AN398" s="50">
        <v>1</v>
      </c>
      <c r="AO398" s="55"/>
      <c r="AP398" s="50" t="s">
        <v>6290</v>
      </c>
    </row>
    <row r="399" spans="1:42" ht="80.25" customHeight="1">
      <c r="A399" s="24">
        <f t="shared" si="0"/>
        <v>398</v>
      </c>
      <c r="B399" s="50" t="s">
        <v>6291</v>
      </c>
      <c r="C399" s="50" t="s">
        <v>6292</v>
      </c>
      <c r="D399" s="50" t="s">
        <v>6293</v>
      </c>
      <c r="E399" s="49" t="s">
        <v>6294</v>
      </c>
      <c r="F399" s="49" t="s">
        <v>6295</v>
      </c>
      <c r="G399" s="50" t="s">
        <v>3193</v>
      </c>
      <c r="H399" s="50" t="s">
        <v>6292</v>
      </c>
      <c r="I399" s="50" t="s">
        <v>6292</v>
      </c>
      <c r="J399" s="50" t="s">
        <v>6296</v>
      </c>
      <c r="K399" s="50"/>
      <c r="L399" s="50"/>
      <c r="M399" s="50"/>
      <c r="N399" s="50"/>
      <c r="O399" s="47"/>
      <c r="P399" s="50"/>
      <c r="Q399" s="50"/>
      <c r="R399" s="50"/>
      <c r="S399" s="50">
        <v>2018</v>
      </c>
      <c r="T399" s="48" t="s">
        <v>4706</v>
      </c>
      <c r="U399" s="68"/>
      <c r="V399" s="114"/>
      <c r="W399" s="68">
        <v>30000</v>
      </c>
      <c r="X399" s="68"/>
      <c r="Y399" s="50" t="s">
        <v>4707</v>
      </c>
      <c r="Z399" s="69"/>
      <c r="AA399" s="50" t="s">
        <v>63</v>
      </c>
      <c r="AB399" s="67" t="s">
        <v>33</v>
      </c>
      <c r="AC399" s="69"/>
      <c r="AD399" s="69"/>
      <c r="AE399" s="66"/>
      <c r="AF399" s="50" t="s">
        <v>5379</v>
      </c>
      <c r="AG399" s="50" t="s">
        <v>6283</v>
      </c>
      <c r="AH399" s="67">
        <v>5000</v>
      </c>
      <c r="AI399" s="67"/>
      <c r="AJ399" s="50">
        <v>100</v>
      </c>
      <c r="AK399" s="50" t="s">
        <v>105</v>
      </c>
      <c r="AL399" s="50" t="s">
        <v>4706</v>
      </c>
      <c r="AM399" s="55"/>
      <c r="AN399" s="50">
        <v>1</v>
      </c>
      <c r="AO399" s="55"/>
      <c r="AP399" s="50" t="s">
        <v>4772</v>
      </c>
    </row>
    <row r="400" spans="1:42" ht="80.25" customHeight="1">
      <c r="A400" s="24">
        <f t="shared" si="0"/>
        <v>399</v>
      </c>
      <c r="B400" s="50" t="s">
        <v>6297</v>
      </c>
      <c r="C400" s="50" t="s">
        <v>6298</v>
      </c>
      <c r="D400" s="50" t="s">
        <v>6299</v>
      </c>
      <c r="E400" s="49" t="s">
        <v>6300</v>
      </c>
      <c r="F400" s="55"/>
      <c r="G400" s="50" t="s">
        <v>3180</v>
      </c>
      <c r="H400" s="50" t="s">
        <v>6298</v>
      </c>
      <c r="I400" s="50" t="s">
        <v>6298</v>
      </c>
      <c r="J400" s="50" t="s">
        <v>6302</v>
      </c>
      <c r="K400" s="50"/>
      <c r="L400" s="50"/>
      <c r="M400" s="50"/>
      <c r="N400" s="50"/>
      <c r="O400" s="47"/>
      <c r="P400" s="50"/>
      <c r="Q400" s="50"/>
      <c r="R400" s="50"/>
      <c r="S400" s="50">
        <v>2018</v>
      </c>
      <c r="T400" s="48" t="s">
        <v>4706</v>
      </c>
      <c r="U400" s="68">
        <v>140000</v>
      </c>
      <c r="V400" s="114">
        <v>2527000</v>
      </c>
      <c r="W400" s="68"/>
      <c r="X400" s="68"/>
      <c r="Y400" s="69"/>
      <c r="Z400" s="69"/>
      <c r="AA400" s="69"/>
      <c r="AB400" s="70"/>
      <c r="AC400" s="69"/>
      <c r="AD400" s="69"/>
      <c r="AE400" s="66"/>
      <c r="AF400" s="50" t="s">
        <v>6303</v>
      </c>
      <c r="AG400" s="50"/>
      <c r="AH400" s="67"/>
      <c r="AI400" s="67"/>
      <c r="AJ400" s="50"/>
      <c r="AK400" s="50" t="s">
        <v>105</v>
      </c>
      <c r="AL400" s="50" t="s">
        <v>4706</v>
      </c>
      <c r="AM400" s="55"/>
      <c r="AN400" s="55"/>
      <c r="AO400" s="55"/>
      <c r="AP400" s="55"/>
    </row>
    <row r="401" spans="1:42" ht="80.25" customHeight="1">
      <c r="A401" s="24">
        <f t="shared" si="0"/>
        <v>400</v>
      </c>
      <c r="B401" s="50" t="s">
        <v>6305</v>
      </c>
      <c r="C401" s="50" t="s">
        <v>6306</v>
      </c>
      <c r="D401" s="50" t="s">
        <v>6307</v>
      </c>
      <c r="E401" s="49" t="s">
        <v>6308</v>
      </c>
      <c r="F401" s="49" t="s">
        <v>6309</v>
      </c>
      <c r="G401" s="50" t="s">
        <v>3180</v>
      </c>
      <c r="H401" s="50" t="s">
        <v>6306</v>
      </c>
      <c r="I401" s="50" t="s">
        <v>6306</v>
      </c>
      <c r="J401" s="50" t="s">
        <v>6310</v>
      </c>
      <c r="K401" s="50"/>
      <c r="L401" s="50"/>
      <c r="M401" s="50"/>
      <c r="N401" s="50"/>
      <c r="O401" s="47"/>
      <c r="P401" s="50"/>
      <c r="Q401" s="50"/>
      <c r="R401" s="50"/>
      <c r="S401" s="50">
        <v>2016</v>
      </c>
      <c r="T401" s="48" t="s">
        <v>4706</v>
      </c>
      <c r="U401" s="68"/>
      <c r="V401" s="114">
        <v>525000</v>
      </c>
      <c r="W401" s="68">
        <v>1030000</v>
      </c>
      <c r="X401" s="68"/>
      <c r="Y401" s="50" t="s">
        <v>4707</v>
      </c>
      <c r="Z401" s="50"/>
      <c r="AA401" s="50" t="s">
        <v>63</v>
      </c>
      <c r="AB401" s="67" t="s">
        <v>33</v>
      </c>
      <c r="AC401" s="69"/>
      <c r="AD401" s="69"/>
      <c r="AE401" s="66"/>
      <c r="AF401" s="50" t="s">
        <v>3198</v>
      </c>
      <c r="AG401" s="50" t="s">
        <v>6311</v>
      </c>
      <c r="AH401" s="67">
        <v>10000</v>
      </c>
      <c r="AI401" s="67"/>
      <c r="AJ401" s="50"/>
      <c r="AK401" s="50" t="s">
        <v>105</v>
      </c>
      <c r="AL401" s="50" t="s">
        <v>4706</v>
      </c>
      <c r="AM401" s="55"/>
      <c r="AN401" s="50">
        <v>1</v>
      </c>
      <c r="AO401" s="55"/>
      <c r="AP401" s="50" t="s">
        <v>6312</v>
      </c>
    </row>
    <row r="402" spans="1:42" ht="80.25" customHeight="1">
      <c r="A402" s="24">
        <f t="shared" si="0"/>
        <v>401</v>
      </c>
      <c r="B402" s="50" t="s">
        <v>6313</v>
      </c>
      <c r="C402" s="50" t="s">
        <v>6314</v>
      </c>
      <c r="D402" s="50" t="s">
        <v>6315</v>
      </c>
      <c r="E402" s="49" t="s">
        <v>6316</v>
      </c>
      <c r="F402" s="49" t="s">
        <v>6317</v>
      </c>
      <c r="G402" s="50" t="s">
        <v>3180</v>
      </c>
      <c r="H402" s="50" t="s">
        <v>6314</v>
      </c>
      <c r="I402" s="50" t="s">
        <v>6314</v>
      </c>
      <c r="J402" s="50" t="s">
        <v>6318</v>
      </c>
      <c r="K402" s="50"/>
      <c r="L402" s="50"/>
      <c r="M402" s="50"/>
      <c r="N402" s="50"/>
      <c r="O402" s="47"/>
      <c r="P402" s="50"/>
      <c r="Q402" s="50"/>
      <c r="R402" s="50"/>
      <c r="S402" s="50">
        <v>2018</v>
      </c>
      <c r="T402" s="48" t="s">
        <v>4706</v>
      </c>
      <c r="U402" s="68"/>
      <c r="V402" s="114">
        <v>115000</v>
      </c>
      <c r="W402" s="68"/>
      <c r="X402" s="68"/>
      <c r="Y402" s="50" t="s">
        <v>5636</v>
      </c>
      <c r="Z402" s="50"/>
      <c r="AA402" s="50" t="s">
        <v>63</v>
      </c>
      <c r="AB402" s="67" t="s">
        <v>33</v>
      </c>
      <c r="AC402" s="69"/>
      <c r="AD402" s="69"/>
      <c r="AE402" s="66"/>
      <c r="AF402" s="50" t="s">
        <v>3198</v>
      </c>
      <c r="AG402" s="50" t="s">
        <v>6319</v>
      </c>
      <c r="AH402" s="67"/>
      <c r="AI402" s="67"/>
      <c r="AJ402" s="50"/>
      <c r="AK402" s="50" t="s">
        <v>105</v>
      </c>
      <c r="AL402" s="50" t="s">
        <v>4706</v>
      </c>
      <c r="AM402" s="55"/>
      <c r="AN402" s="55"/>
      <c r="AO402" s="55"/>
      <c r="AP402" s="50" t="s">
        <v>4772</v>
      </c>
    </row>
    <row r="403" spans="1:42" ht="80.25" customHeight="1">
      <c r="A403" s="24">
        <f t="shared" si="0"/>
        <v>402</v>
      </c>
      <c r="B403" s="50" t="s">
        <v>6321</v>
      </c>
      <c r="C403" s="50" t="s">
        <v>6322</v>
      </c>
      <c r="D403" s="50" t="s">
        <v>6323</v>
      </c>
      <c r="E403" s="49" t="s">
        <v>6324</v>
      </c>
      <c r="F403" s="49" t="s">
        <v>6325</v>
      </c>
      <c r="G403" s="50" t="s">
        <v>3180</v>
      </c>
      <c r="H403" s="50" t="s">
        <v>6322</v>
      </c>
      <c r="I403" s="50" t="s">
        <v>6322</v>
      </c>
      <c r="J403" s="50" t="s">
        <v>6326</v>
      </c>
      <c r="K403" s="50"/>
      <c r="L403" s="50"/>
      <c r="M403" s="50"/>
      <c r="N403" s="50"/>
      <c r="O403" s="47"/>
      <c r="P403" s="50"/>
      <c r="Q403" s="50"/>
      <c r="R403" s="50"/>
      <c r="S403" s="50">
        <v>2019</v>
      </c>
      <c r="T403" s="48" t="s">
        <v>4706</v>
      </c>
      <c r="U403" s="68"/>
      <c r="V403" s="114">
        <v>150000</v>
      </c>
      <c r="W403" s="68"/>
      <c r="X403" s="68"/>
      <c r="Y403" s="50" t="s">
        <v>5636</v>
      </c>
      <c r="Z403" s="50"/>
      <c r="AA403" s="50" t="s">
        <v>63</v>
      </c>
      <c r="AB403" s="67" t="s">
        <v>33</v>
      </c>
      <c r="AC403" s="69"/>
      <c r="AD403" s="69"/>
      <c r="AE403" s="66"/>
      <c r="AF403" s="50" t="s">
        <v>3186</v>
      </c>
      <c r="AG403" s="50"/>
      <c r="AH403" s="67"/>
      <c r="AI403" s="67"/>
      <c r="AJ403" s="50"/>
      <c r="AK403" s="50" t="s">
        <v>105</v>
      </c>
      <c r="AL403" s="50" t="s">
        <v>4706</v>
      </c>
      <c r="AM403" s="55"/>
      <c r="AN403" s="55"/>
      <c r="AO403" s="55"/>
      <c r="AP403" s="50" t="s">
        <v>4772</v>
      </c>
    </row>
    <row r="404" spans="1:42" ht="80.25" customHeight="1">
      <c r="A404" s="24">
        <f t="shared" si="0"/>
        <v>403</v>
      </c>
      <c r="B404" s="50" t="s">
        <v>6328</v>
      </c>
      <c r="C404" s="50" t="s">
        <v>6329</v>
      </c>
      <c r="D404" s="50" t="s">
        <v>6330</v>
      </c>
      <c r="E404" s="49" t="s">
        <v>6331</v>
      </c>
      <c r="F404" s="49" t="s">
        <v>6332</v>
      </c>
      <c r="G404" s="50" t="s">
        <v>3180</v>
      </c>
      <c r="H404" s="50" t="s">
        <v>6329</v>
      </c>
      <c r="I404" s="50" t="s">
        <v>6329</v>
      </c>
      <c r="J404" s="50" t="s">
        <v>6333</v>
      </c>
      <c r="K404" s="50"/>
      <c r="L404" s="50"/>
      <c r="M404" s="50"/>
      <c r="N404" s="50"/>
      <c r="O404" s="47"/>
      <c r="P404" s="50"/>
      <c r="Q404" s="50"/>
      <c r="R404" s="50"/>
      <c r="S404" s="50">
        <v>2018</v>
      </c>
      <c r="T404" s="48" t="s">
        <v>4706</v>
      </c>
      <c r="U404" s="68"/>
      <c r="V404" s="114"/>
      <c r="W404" s="68"/>
      <c r="X404" s="68"/>
      <c r="Y404" s="50" t="s">
        <v>5636</v>
      </c>
      <c r="Z404" s="50"/>
      <c r="AA404" s="50" t="s">
        <v>63</v>
      </c>
      <c r="AB404" s="67" t="s">
        <v>33</v>
      </c>
      <c r="AC404" s="69"/>
      <c r="AD404" s="69"/>
      <c r="AE404" s="66"/>
      <c r="AF404" s="50" t="s">
        <v>3198</v>
      </c>
      <c r="AG404" s="50" t="s">
        <v>6334</v>
      </c>
      <c r="AH404" s="67">
        <v>5000</v>
      </c>
      <c r="AI404" s="67" t="s">
        <v>6136</v>
      </c>
      <c r="AJ404" s="50"/>
      <c r="AK404" s="50" t="s">
        <v>105</v>
      </c>
      <c r="AL404" s="50" t="s">
        <v>4706</v>
      </c>
      <c r="AM404" s="55"/>
      <c r="AN404" s="50">
        <v>1</v>
      </c>
      <c r="AO404" s="55"/>
      <c r="AP404" s="50" t="s">
        <v>4772</v>
      </c>
    </row>
    <row r="405" spans="1:42" ht="80.25" customHeight="1">
      <c r="A405" s="24">
        <f t="shared" si="0"/>
        <v>404</v>
      </c>
      <c r="B405" s="50" t="s">
        <v>6335</v>
      </c>
      <c r="C405" s="50" t="s">
        <v>6336</v>
      </c>
      <c r="D405" s="50" t="s">
        <v>6337</v>
      </c>
      <c r="E405" s="49" t="s">
        <v>6338</v>
      </c>
      <c r="F405" s="49" t="s">
        <v>6339</v>
      </c>
      <c r="G405" s="50" t="s">
        <v>3180</v>
      </c>
      <c r="H405" s="50" t="s">
        <v>6336</v>
      </c>
      <c r="I405" s="50" t="s">
        <v>6336</v>
      </c>
      <c r="J405" s="50" t="s">
        <v>6340</v>
      </c>
      <c r="K405" s="50"/>
      <c r="L405" s="50"/>
      <c r="M405" s="50"/>
      <c r="N405" s="50"/>
      <c r="O405" s="47"/>
      <c r="P405" s="50"/>
      <c r="Q405" s="50"/>
      <c r="R405" s="50"/>
      <c r="S405" s="50">
        <v>2018</v>
      </c>
      <c r="T405" s="48" t="s">
        <v>4706</v>
      </c>
      <c r="U405" s="68"/>
      <c r="V405" s="114">
        <v>1012000</v>
      </c>
      <c r="W405" s="68">
        <v>426000</v>
      </c>
      <c r="X405" s="68"/>
      <c r="Y405" s="50" t="s">
        <v>5636</v>
      </c>
      <c r="Z405" s="50"/>
      <c r="AA405" s="50" t="s">
        <v>63</v>
      </c>
      <c r="AB405" s="67" t="s">
        <v>33</v>
      </c>
      <c r="AC405" s="69"/>
      <c r="AD405" s="69"/>
      <c r="AE405" s="66"/>
      <c r="AF405" s="50" t="s">
        <v>3198</v>
      </c>
      <c r="AG405" s="50" t="s">
        <v>6341</v>
      </c>
      <c r="AH405" s="67">
        <v>15000</v>
      </c>
      <c r="AI405" s="67" t="s">
        <v>5314</v>
      </c>
      <c r="AJ405" s="50"/>
      <c r="AK405" s="50" t="s">
        <v>105</v>
      </c>
      <c r="AL405" s="50" t="s">
        <v>4706</v>
      </c>
      <c r="AM405" s="55"/>
      <c r="AN405" s="50">
        <v>1</v>
      </c>
      <c r="AO405" s="55"/>
      <c r="AP405" s="50" t="s">
        <v>6342</v>
      </c>
    </row>
    <row r="406" spans="1:42" ht="80.25" customHeight="1">
      <c r="A406" s="24">
        <f t="shared" si="0"/>
        <v>405</v>
      </c>
      <c r="B406" s="50" t="s">
        <v>6343</v>
      </c>
      <c r="C406" s="50" t="s">
        <v>6344</v>
      </c>
      <c r="D406" s="50" t="s">
        <v>1764</v>
      </c>
      <c r="E406" s="49" t="s">
        <v>1761</v>
      </c>
      <c r="F406" s="49" t="s">
        <v>1765</v>
      </c>
      <c r="G406" s="50" t="s">
        <v>3180</v>
      </c>
      <c r="H406" s="50" t="s">
        <v>6344</v>
      </c>
      <c r="I406" s="50" t="s">
        <v>6344</v>
      </c>
      <c r="J406" s="50" t="s">
        <v>1766</v>
      </c>
      <c r="K406" s="50"/>
      <c r="L406" s="50"/>
      <c r="M406" s="50"/>
      <c r="N406" s="50"/>
      <c r="O406" s="47"/>
      <c r="P406" s="50"/>
      <c r="Q406" s="50"/>
      <c r="R406" s="50"/>
      <c r="S406" s="50">
        <v>2018</v>
      </c>
      <c r="T406" s="48" t="s">
        <v>4706</v>
      </c>
      <c r="U406" s="68"/>
      <c r="V406" s="114">
        <v>10000</v>
      </c>
      <c r="W406" s="68">
        <v>310000</v>
      </c>
      <c r="X406" s="68"/>
      <c r="Y406" s="50" t="s">
        <v>5636</v>
      </c>
      <c r="Z406" s="50"/>
      <c r="AA406" s="50" t="s">
        <v>63</v>
      </c>
      <c r="AB406" s="67" t="s">
        <v>33</v>
      </c>
      <c r="AC406" s="69"/>
      <c r="AD406" s="69"/>
      <c r="AE406" s="66"/>
      <c r="AF406" s="50" t="s">
        <v>3198</v>
      </c>
      <c r="AG406" s="50" t="s">
        <v>6345</v>
      </c>
      <c r="AH406" s="67">
        <v>15000</v>
      </c>
      <c r="AI406" s="67"/>
      <c r="AJ406" s="50"/>
      <c r="AK406" s="50" t="s">
        <v>105</v>
      </c>
      <c r="AL406" s="50" t="s">
        <v>4706</v>
      </c>
      <c r="AM406" s="55"/>
      <c r="AN406" s="50">
        <v>1</v>
      </c>
      <c r="AO406" s="55"/>
      <c r="AP406" s="50" t="s">
        <v>6346</v>
      </c>
    </row>
    <row r="407" spans="1:42" ht="80.25" customHeight="1">
      <c r="A407" s="24">
        <f t="shared" si="0"/>
        <v>406</v>
      </c>
      <c r="B407" s="50" t="s">
        <v>6347</v>
      </c>
      <c r="C407" s="50" t="s">
        <v>6348</v>
      </c>
      <c r="D407" s="50" t="s">
        <v>6349</v>
      </c>
      <c r="E407" s="49" t="s">
        <v>6350</v>
      </c>
      <c r="F407" s="49" t="s">
        <v>6351</v>
      </c>
      <c r="G407" s="50" t="s">
        <v>3180</v>
      </c>
      <c r="H407" s="50" t="s">
        <v>6348</v>
      </c>
      <c r="I407" s="50" t="s">
        <v>6348</v>
      </c>
      <c r="J407" s="50" t="s">
        <v>6352</v>
      </c>
      <c r="K407" s="50"/>
      <c r="L407" s="50"/>
      <c r="M407" s="50"/>
      <c r="N407" s="50"/>
      <c r="O407" s="47"/>
      <c r="P407" s="50"/>
      <c r="Q407" s="50"/>
      <c r="R407" s="50"/>
      <c r="S407" s="50">
        <v>2015</v>
      </c>
      <c r="T407" s="48" t="s">
        <v>4706</v>
      </c>
      <c r="U407" s="68">
        <v>735000</v>
      </c>
      <c r="V407" s="114">
        <v>400000</v>
      </c>
      <c r="W407" s="68"/>
      <c r="X407" s="68"/>
      <c r="Y407" s="50" t="s">
        <v>5636</v>
      </c>
      <c r="Z407" s="50"/>
      <c r="AA407" s="50" t="s">
        <v>63</v>
      </c>
      <c r="AB407" s="67" t="s">
        <v>211</v>
      </c>
      <c r="AC407" s="69"/>
      <c r="AD407" s="69"/>
      <c r="AE407" s="66"/>
      <c r="AF407" s="50" t="s">
        <v>3186</v>
      </c>
      <c r="AG407" s="50" t="s">
        <v>6353</v>
      </c>
      <c r="AH407" s="67" t="s">
        <v>6256</v>
      </c>
      <c r="AI407" s="67"/>
      <c r="AJ407" s="50"/>
      <c r="AK407" s="50" t="s">
        <v>105</v>
      </c>
      <c r="AL407" s="50" t="s">
        <v>4706</v>
      </c>
      <c r="AM407" s="55"/>
      <c r="AN407" s="50">
        <v>1</v>
      </c>
      <c r="AO407" s="55"/>
      <c r="AP407" s="50" t="s">
        <v>4772</v>
      </c>
    </row>
    <row r="408" spans="1:42" ht="80.25" customHeight="1">
      <c r="A408" s="24">
        <f t="shared" si="0"/>
        <v>407</v>
      </c>
      <c r="B408" s="50" t="s">
        <v>6355</v>
      </c>
      <c r="C408" s="50" t="s">
        <v>6356</v>
      </c>
      <c r="D408" s="50" t="s">
        <v>6357</v>
      </c>
      <c r="E408" s="49" t="s">
        <v>6358</v>
      </c>
      <c r="F408" s="49" t="s">
        <v>6359</v>
      </c>
      <c r="G408" s="50" t="s">
        <v>3193</v>
      </c>
      <c r="H408" s="50" t="s">
        <v>6356</v>
      </c>
      <c r="I408" s="50" t="s">
        <v>6356</v>
      </c>
      <c r="J408" s="50" t="s">
        <v>6360</v>
      </c>
      <c r="K408" s="50"/>
      <c r="L408" s="50"/>
      <c r="M408" s="50"/>
      <c r="N408" s="50"/>
      <c r="O408" s="47"/>
      <c r="P408" s="50"/>
      <c r="Q408" s="50"/>
      <c r="R408" s="50"/>
      <c r="S408" s="50">
        <v>2018</v>
      </c>
      <c r="T408" s="48" t="s">
        <v>4706</v>
      </c>
      <c r="U408" s="68"/>
      <c r="V408" s="114">
        <f>236000+459000</f>
        <v>695000</v>
      </c>
      <c r="W408" s="68">
        <v>678000</v>
      </c>
      <c r="X408" s="68"/>
      <c r="Y408" s="50" t="s">
        <v>5636</v>
      </c>
      <c r="Z408" s="50"/>
      <c r="AA408" s="50" t="s">
        <v>63</v>
      </c>
      <c r="AB408" s="67" t="s">
        <v>33</v>
      </c>
      <c r="AC408" s="69"/>
      <c r="AD408" s="69"/>
      <c r="AE408" s="66"/>
      <c r="AF408" s="50" t="s">
        <v>3198</v>
      </c>
      <c r="AG408" s="50" t="s">
        <v>6361</v>
      </c>
      <c r="AH408" s="67">
        <v>15000</v>
      </c>
      <c r="AI408" s="67" t="s">
        <v>5314</v>
      </c>
      <c r="AJ408" s="50"/>
      <c r="AK408" s="50" t="s">
        <v>105</v>
      </c>
      <c r="AL408" s="50" t="s">
        <v>4706</v>
      </c>
      <c r="AM408" s="55"/>
      <c r="AN408" s="50">
        <v>1</v>
      </c>
      <c r="AO408" s="55"/>
      <c r="AP408" s="50" t="s">
        <v>6362</v>
      </c>
    </row>
    <row r="409" spans="1:42" ht="80.25" customHeight="1">
      <c r="A409" s="24">
        <f t="shared" si="0"/>
        <v>408</v>
      </c>
      <c r="B409" s="50" t="s">
        <v>6363</v>
      </c>
      <c r="C409" s="50" t="s">
        <v>6364</v>
      </c>
      <c r="D409" s="50" t="s">
        <v>6365</v>
      </c>
      <c r="E409" s="49" t="s">
        <v>6366</v>
      </c>
      <c r="F409" s="55"/>
      <c r="G409" s="50" t="s">
        <v>3193</v>
      </c>
      <c r="H409" s="50" t="s">
        <v>6364</v>
      </c>
      <c r="I409" s="50" t="s">
        <v>6364</v>
      </c>
      <c r="J409" s="50" t="s">
        <v>6368</v>
      </c>
      <c r="K409" s="50"/>
      <c r="L409" s="50" t="s">
        <v>6369</v>
      </c>
      <c r="M409" s="50"/>
      <c r="N409" s="50"/>
      <c r="O409" s="47"/>
      <c r="P409" s="50"/>
      <c r="Q409" s="50"/>
      <c r="R409" s="50"/>
      <c r="S409" s="50">
        <v>2018</v>
      </c>
      <c r="T409" s="48" t="s">
        <v>4706</v>
      </c>
      <c r="U409" s="68"/>
      <c r="V409" s="114">
        <v>169000</v>
      </c>
      <c r="W409" s="68">
        <v>60000</v>
      </c>
      <c r="X409" s="68"/>
      <c r="Y409" s="50" t="s">
        <v>4707</v>
      </c>
      <c r="Z409" s="50"/>
      <c r="AA409" s="50" t="s">
        <v>63</v>
      </c>
      <c r="AB409" s="67" t="s">
        <v>50</v>
      </c>
      <c r="AC409" s="50" t="s">
        <v>102</v>
      </c>
      <c r="AD409" s="50"/>
      <c r="AE409" s="66" t="s">
        <v>102</v>
      </c>
      <c r="AF409" s="50" t="s">
        <v>3206</v>
      </c>
      <c r="AG409" s="50" t="s">
        <v>6370</v>
      </c>
      <c r="AH409" s="67" t="s">
        <v>6256</v>
      </c>
      <c r="AI409" s="67" t="s">
        <v>5314</v>
      </c>
      <c r="AJ409" s="50">
        <v>50</v>
      </c>
      <c r="AK409" s="50" t="s">
        <v>105</v>
      </c>
      <c r="AL409" s="50" t="s">
        <v>4706</v>
      </c>
      <c r="AM409" s="55"/>
      <c r="AN409" s="50">
        <v>1</v>
      </c>
      <c r="AO409" s="55"/>
      <c r="AP409" s="50" t="s">
        <v>6371</v>
      </c>
    </row>
    <row r="410" spans="1:42" ht="80.25" customHeight="1">
      <c r="A410" s="24">
        <f t="shared" si="0"/>
        <v>409</v>
      </c>
      <c r="B410" s="50" t="s">
        <v>6372</v>
      </c>
      <c r="C410" s="50" t="s">
        <v>6373</v>
      </c>
      <c r="D410" s="50" t="s">
        <v>6374</v>
      </c>
      <c r="E410" s="49" t="s">
        <v>6375</v>
      </c>
      <c r="F410" s="55"/>
      <c r="G410" s="50" t="s">
        <v>3180</v>
      </c>
      <c r="H410" s="50" t="s">
        <v>6373</v>
      </c>
      <c r="I410" s="50" t="s">
        <v>6373</v>
      </c>
      <c r="J410" s="50" t="s">
        <v>6377</v>
      </c>
      <c r="K410" s="50"/>
      <c r="L410" s="50"/>
      <c r="M410" s="50"/>
      <c r="N410" s="50"/>
      <c r="O410" s="47"/>
      <c r="P410" s="50"/>
      <c r="Q410" s="50"/>
      <c r="R410" s="50"/>
      <c r="S410" s="50">
        <v>2016</v>
      </c>
      <c r="T410" s="48" t="s">
        <v>4706</v>
      </c>
      <c r="U410" s="68">
        <v>310000</v>
      </c>
      <c r="V410" s="114">
        <v>150000</v>
      </c>
      <c r="W410" s="68">
        <v>60000</v>
      </c>
      <c r="X410" s="68"/>
      <c r="Y410" s="50" t="s">
        <v>5636</v>
      </c>
      <c r="Z410" s="69"/>
      <c r="AA410" s="50" t="s">
        <v>63</v>
      </c>
      <c r="AB410" s="67" t="s">
        <v>161</v>
      </c>
      <c r="AC410" s="50" t="s">
        <v>102</v>
      </c>
      <c r="AD410" s="50"/>
      <c r="AE410" s="66" t="s">
        <v>102</v>
      </c>
      <c r="AF410" s="50" t="s">
        <v>3206</v>
      </c>
      <c r="AG410" s="50" t="s">
        <v>6378</v>
      </c>
      <c r="AH410" s="67">
        <v>100000</v>
      </c>
      <c r="AI410" s="67"/>
      <c r="AJ410" s="50">
        <v>25</v>
      </c>
      <c r="AK410" s="50" t="s">
        <v>105</v>
      </c>
      <c r="AL410" s="50" t="s">
        <v>4706</v>
      </c>
      <c r="AM410" s="55"/>
      <c r="AN410" s="50">
        <v>1</v>
      </c>
      <c r="AO410" s="55"/>
      <c r="AP410" s="50" t="s">
        <v>4772</v>
      </c>
    </row>
    <row r="411" spans="1:42" ht="80.25" customHeight="1">
      <c r="A411" s="24">
        <f t="shared" si="0"/>
        <v>410</v>
      </c>
      <c r="B411" s="50" t="s">
        <v>6379</v>
      </c>
      <c r="C411" s="50" t="s">
        <v>6380</v>
      </c>
      <c r="D411" s="50" t="s">
        <v>6381</v>
      </c>
      <c r="E411" s="49" t="s">
        <v>6382</v>
      </c>
      <c r="F411" s="49" t="s">
        <v>11420</v>
      </c>
      <c r="G411" s="50" t="s">
        <v>3180</v>
      </c>
      <c r="H411" s="50" t="s">
        <v>6380</v>
      </c>
      <c r="I411" s="50" t="s">
        <v>6380</v>
      </c>
      <c r="J411" s="50" t="s">
        <v>6384</v>
      </c>
      <c r="K411" s="50"/>
      <c r="L411" s="50" t="s">
        <v>6385</v>
      </c>
      <c r="M411" s="50"/>
      <c r="N411" s="50"/>
      <c r="O411" s="47"/>
      <c r="P411" s="50"/>
      <c r="Q411" s="50"/>
      <c r="R411" s="50"/>
      <c r="S411" s="50">
        <v>2019</v>
      </c>
      <c r="T411" s="48" t="s">
        <v>4706</v>
      </c>
      <c r="U411" s="68"/>
      <c r="V411" s="114"/>
      <c r="W411" s="68">
        <v>144000</v>
      </c>
      <c r="X411" s="68"/>
      <c r="Y411" s="50" t="s">
        <v>5636</v>
      </c>
      <c r="Z411" s="69"/>
      <c r="AA411" s="50" t="s">
        <v>63</v>
      </c>
      <c r="AB411" s="67" t="s">
        <v>33</v>
      </c>
      <c r="AC411" s="69"/>
      <c r="AD411" s="69"/>
      <c r="AE411" s="66"/>
      <c r="AF411" s="50" t="s">
        <v>3198</v>
      </c>
      <c r="AG411" s="50" t="s">
        <v>114</v>
      </c>
      <c r="AH411" s="67" t="s">
        <v>6386</v>
      </c>
      <c r="AI411" s="67" t="s">
        <v>4838</v>
      </c>
      <c r="AJ411" s="50"/>
      <c r="AK411" s="50" t="s">
        <v>105</v>
      </c>
      <c r="AL411" s="50" t="s">
        <v>4706</v>
      </c>
      <c r="AM411" s="55"/>
      <c r="AN411" s="50">
        <v>2</v>
      </c>
      <c r="AO411" s="55"/>
      <c r="AP411" s="50" t="s">
        <v>6387</v>
      </c>
    </row>
    <row r="412" spans="1:42" ht="92.25" customHeight="1">
      <c r="A412" s="24">
        <f t="shared" si="0"/>
        <v>411</v>
      </c>
      <c r="B412" s="50" t="s">
        <v>6388</v>
      </c>
      <c r="C412" s="50" t="s">
        <v>6389</v>
      </c>
      <c r="D412" s="50" t="s">
        <v>6390</v>
      </c>
      <c r="E412" s="50" t="s">
        <v>6391</v>
      </c>
      <c r="F412" s="49" t="s">
        <v>6392</v>
      </c>
      <c r="G412" s="50" t="s">
        <v>3193</v>
      </c>
      <c r="H412" s="50" t="s">
        <v>6389</v>
      </c>
      <c r="I412" s="50" t="s">
        <v>6389</v>
      </c>
      <c r="J412" s="50" t="s">
        <v>6393</v>
      </c>
      <c r="K412" s="50"/>
      <c r="L412" s="50"/>
      <c r="M412" s="50"/>
      <c r="N412" s="50"/>
      <c r="O412" s="47"/>
      <c r="P412" s="50"/>
      <c r="Q412" s="50"/>
      <c r="R412" s="50"/>
      <c r="S412" s="50">
        <v>2019</v>
      </c>
      <c r="T412" s="48" t="s">
        <v>4706</v>
      </c>
      <c r="U412" s="68"/>
      <c r="V412" s="114">
        <v>2940000</v>
      </c>
      <c r="W412" s="68">
        <v>3830000</v>
      </c>
      <c r="X412" s="68"/>
      <c r="Y412" s="50" t="s">
        <v>4707</v>
      </c>
      <c r="Z412" s="69"/>
      <c r="AA412" s="50" t="s">
        <v>63</v>
      </c>
      <c r="AB412" s="67" t="s">
        <v>211</v>
      </c>
      <c r="AC412" s="50"/>
      <c r="AD412" s="50"/>
      <c r="AE412" s="66"/>
      <c r="AF412" s="50" t="s">
        <v>3186</v>
      </c>
      <c r="AG412" s="50" t="s">
        <v>5331</v>
      </c>
      <c r="AH412" s="67" t="s">
        <v>6112</v>
      </c>
      <c r="AI412" s="67"/>
      <c r="AJ412" s="50"/>
      <c r="AK412" s="50" t="s">
        <v>105</v>
      </c>
      <c r="AL412" s="50" t="s">
        <v>4706</v>
      </c>
      <c r="AM412" s="55"/>
      <c r="AN412" s="50">
        <v>1</v>
      </c>
      <c r="AO412" s="55"/>
      <c r="AP412" s="50" t="s">
        <v>6394</v>
      </c>
    </row>
    <row r="413" spans="1:42" ht="92.25" customHeight="1">
      <c r="A413" s="24">
        <f t="shared" si="0"/>
        <v>412</v>
      </c>
      <c r="B413" s="50" t="s">
        <v>6395</v>
      </c>
      <c r="C413" s="50" t="s">
        <v>6396</v>
      </c>
      <c r="D413" s="50" t="s">
        <v>6397</v>
      </c>
      <c r="E413" s="49" t="s">
        <v>6398</v>
      </c>
      <c r="F413" s="49" t="s">
        <v>6399</v>
      </c>
      <c r="G413" s="50" t="s">
        <v>3180</v>
      </c>
      <c r="H413" s="50" t="s">
        <v>6396</v>
      </c>
      <c r="I413" s="50" t="s">
        <v>6396</v>
      </c>
      <c r="J413" s="50" t="s">
        <v>6400</v>
      </c>
      <c r="K413" s="47"/>
      <c r="L413" s="47"/>
      <c r="M413" s="47"/>
      <c r="N413" s="47"/>
      <c r="O413" s="55"/>
      <c r="P413" s="47"/>
      <c r="Q413" s="55"/>
      <c r="R413" s="55"/>
      <c r="S413" s="50">
        <v>2019</v>
      </c>
      <c r="T413" s="48" t="s">
        <v>4706</v>
      </c>
      <c r="U413" s="68"/>
      <c r="V413" s="114"/>
      <c r="W413" s="68">
        <v>160000</v>
      </c>
      <c r="X413" s="68"/>
      <c r="Y413" s="50" t="s">
        <v>4707</v>
      </c>
      <c r="Z413" s="55"/>
      <c r="AA413" s="50" t="s">
        <v>63</v>
      </c>
      <c r="AB413" s="67" t="s">
        <v>161</v>
      </c>
      <c r="AC413" s="60"/>
      <c r="AD413" s="60"/>
      <c r="AE413" s="66"/>
      <c r="AF413" s="50" t="s">
        <v>3186</v>
      </c>
      <c r="AG413" s="50" t="s">
        <v>6401</v>
      </c>
      <c r="AH413" s="67"/>
      <c r="AI413" s="67"/>
      <c r="AJ413" s="47"/>
      <c r="AK413" s="50" t="s">
        <v>105</v>
      </c>
      <c r="AL413" s="50" t="s">
        <v>4706</v>
      </c>
      <c r="AM413" s="55"/>
      <c r="AN413" s="50">
        <v>1</v>
      </c>
      <c r="AO413" s="55"/>
      <c r="AP413" s="50" t="s">
        <v>6402</v>
      </c>
    </row>
    <row r="414" spans="1:42" ht="92.25" customHeight="1">
      <c r="A414" s="24">
        <f t="shared" si="0"/>
        <v>413</v>
      </c>
      <c r="B414" s="50" t="s">
        <v>6403</v>
      </c>
      <c r="C414" s="50" t="s">
        <v>6404</v>
      </c>
      <c r="D414" s="50" t="s">
        <v>6405</v>
      </c>
      <c r="E414" s="49" t="s">
        <v>6406</v>
      </c>
      <c r="F414" s="49" t="s">
        <v>6407</v>
      </c>
      <c r="G414" s="50" t="s">
        <v>3180</v>
      </c>
      <c r="H414" s="50" t="s">
        <v>6404</v>
      </c>
      <c r="I414" s="50" t="s">
        <v>6404</v>
      </c>
      <c r="J414" s="50" t="s">
        <v>6408</v>
      </c>
      <c r="K414" s="47"/>
      <c r="L414" s="47"/>
      <c r="M414" s="47"/>
      <c r="N414" s="47"/>
      <c r="O414" s="55"/>
      <c r="P414" s="47"/>
      <c r="Q414" s="55"/>
      <c r="R414" s="55"/>
      <c r="S414" s="50">
        <v>2018</v>
      </c>
      <c r="T414" s="48" t="s">
        <v>4706</v>
      </c>
      <c r="U414" s="68"/>
      <c r="V414" s="114"/>
      <c r="W414" s="68">
        <v>580000</v>
      </c>
      <c r="X414" s="68"/>
      <c r="Y414" s="50" t="s">
        <v>4707</v>
      </c>
      <c r="Z414" s="55"/>
      <c r="AA414" s="50" t="s">
        <v>63</v>
      </c>
      <c r="AB414" s="67" t="s">
        <v>211</v>
      </c>
      <c r="AC414" s="50"/>
      <c r="AD414" s="55"/>
      <c r="AE414" s="66"/>
      <c r="AF414" s="50" t="s">
        <v>3186</v>
      </c>
      <c r="AG414" s="50" t="s">
        <v>6086</v>
      </c>
      <c r="AH414" s="67" t="s">
        <v>6112</v>
      </c>
      <c r="AI414" s="67" t="s">
        <v>6096</v>
      </c>
      <c r="AJ414" s="50">
        <v>100</v>
      </c>
      <c r="AK414" s="50" t="s">
        <v>105</v>
      </c>
      <c r="AL414" s="50" t="s">
        <v>4706</v>
      </c>
      <c r="AM414" s="55"/>
      <c r="AN414" s="50">
        <v>2</v>
      </c>
      <c r="AO414" s="55"/>
      <c r="AP414" s="49" t="s">
        <v>6409</v>
      </c>
    </row>
    <row r="415" spans="1:42" ht="92.25" customHeight="1">
      <c r="A415" s="24">
        <f t="shared" si="0"/>
        <v>414</v>
      </c>
      <c r="B415" s="50" t="s">
        <v>6410</v>
      </c>
      <c r="C415" s="50" t="s">
        <v>6411</v>
      </c>
      <c r="D415" s="50" t="s">
        <v>6412</v>
      </c>
      <c r="E415" s="50" t="s">
        <v>6413</v>
      </c>
      <c r="F415" s="49" t="s">
        <v>6414</v>
      </c>
      <c r="G415" s="50" t="s">
        <v>3180</v>
      </c>
      <c r="H415" s="50" t="s">
        <v>6411</v>
      </c>
      <c r="I415" s="50" t="s">
        <v>6411</v>
      </c>
      <c r="J415" s="50" t="s">
        <v>6415</v>
      </c>
      <c r="K415" s="47"/>
      <c r="L415" s="47"/>
      <c r="M415" s="47"/>
      <c r="N415" s="47"/>
      <c r="O415" s="55"/>
      <c r="P415" s="47"/>
      <c r="Q415" s="55"/>
      <c r="R415" s="55"/>
      <c r="S415" s="50">
        <v>2017</v>
      </c>
      <c r="T415" s="48" t="s">
        <v>4706</v>
      </c>
      <c r="U415" s="68">
        <v>535000</v>
      </c>
      <c r="V415" s="114">
        <v>5189500</v>
      </c>
      <c r="W415" s="68"/>
      <c r="X415" s="68"/>
      <c r="Y415" s="50" t="s">
        <v>4707</v>
      </c>
      <c r="Z415" s="55"/>
      <c r="AA415" s="50" t="s">
        <v>63</v>
      </c>
      <c r="AB415" s="67" t="s">
        <v>33</v>
      </c>
      <c r="AC415" s="55"/>
      <c r="AD415" s="55"/>
      <c r="AE415" s="66"/>
      <c r="AF415" s="50" t="s">
        <v>3206</v>
      </c>
      <c r="AG415" s="50" t="s">
        <v>6416</v>
      </c>
      <c r="AH415" s="67">
        <v>50000</v>
      </c>
      <c r="AI415" s="67"/>
      <c r="AJ415" s="50">
        <v>10</v>
      </c>
      <c r="AK415" s="50" t="s">
        <v>105</v>
      </c>
      <c r="AL415" s="50" t="s">
        <v>4706</v>
      </c>
      <c r="AM415" s="55"/>
      <c r="AN415" s="50">
        <v>2</v>
      </c>
      <c r="AO415" s="55"/>
      <c r="AP415" s="50" t="s">
        <v>6417</v>
      </c>
    </row>
    <row r="416" spans="1:42" ht="92.25" customHeight="1">
      <c r="A416" s="24">
        <f t="shared" si="0"/>
        <v>415</v>
      </c>
      <c r="B416" s="50" t="s">
        <v>6418</v>
      </c>
      <c r="C416" s="50" t="s">
        <v>6419</v>
      </c>
      <c r="D416" s="50" t="s">
        <v>6420</v>
      </c>
      <c r="E416" s="50" t="s">
        <v>1869</v>
      </c>
      <c r="F416" s="49" t="s">
        <v>1372</v>
      </c>
      <c r="G416" s="50" t="s">
        <v>3180</v>
      </c>
      <c r="H416" s="50" t="s">
        <v>6419</v>
      </c>
      <c r="I416" s="50" t="s">
        <v>6419</v>
      </c>
      <c r="J416" s="50" t="s">
        <v>1873</v>
      </c>
      <c r="K416" s="47"/>
      <c r="L416" s="47"/>
      <c r="M416" s="47"/>
      <c r="N416" s="47"/>
      <c r="O416" s="55"/>
      <c r="P416" s="47"/>
      <c r="Q416" s="55"/>
      <c r="R416" s="55"/>
      <c r="S416" s="50">
        <v>2017</v>
      </c>
      <c r="T416" s="48" t="s">
        <v>4706</v>
      </c>
      <c r="U416" s="68"/>
      <c r="V416" s="114">
        <v>4607000</v>
      </c>
      <c r="W416" s="68">
        <v>558000</v>
      </c>
      <c r="X416" s="68"/>
      <c r="Y416" s="55"/>
      <c r="Z416" s="55"/>
      <c r="AA416" s="50" t="s">
        <v>63</v>
      </c>
      <c r="AB416" s="67" t="s">
        <v>33</v>
      </c>
      <c r="AC416" s="55"/>
      <c r="AD416" s="55"/>
      <c r="AE416" s="66"/>
      <c r="AF416" s="50" t="s">
        <v>3198</v>
      </c>
      <c r="AG416" s="50" t="s">
        <v>6421</v>
      </c>
      <c r="AH416" s="67">
        <v>40000</v>
      </c>
      <c r="AI416" s="67"/>
      <c r="AJ416" s="50">
        <v>100</v>
      </c>
      <c r="AK416" s="50" t="s">
        <v>105</v>
      </c>
      <c r="AL416" s="50" t="s">
        <v>4706</v>
      </c>
      <c r="AM416" s="55"/>
      <c r="AN416" s="50">
        <v>2</v>
      </c>
      <c r="AO416" s="55"/>
      <c r="AP416" s="50" t="s">
        <v>6422</v>
      </c>
    </row>
    <row r="417" spans="1:42" ht="92.25" customHeight="1">
      <c r="A417" s="24">
        <f t="shared" si="0"/>
        <v>416</v>
      </c>
      <c r="B417" s="50" t="s">
        <v>6423</v>
      </c>
      <c r="C417" s="50" t="s">
        <v>6424</v>
      </c>
      <c r="D417" s="50" t="s">
        <v>6425</v>
      </c>
      <c r="E417" s="50" t="s">
        <v>6426</v>
      </c>
      <c r="F417" s="49" t="s">
        <v>6427</v>
      </c>
      <c r="G417" s="50" t="s">
        <v>3180</v>
      </c>
      <c r="H417" s="50" t="s">
        <v>6424</v>
      </c>
      <c r="I417" s="50" t="s">
        <v>6424</v>
      </c>
      <c r="J417" s="50" t="s">
        <v>6428</v>
      </c>
      <c r="K417" s="47"/>
      <c r="L417" s="47"/>
      <c r="M417" s="47"/>
      <c r="N417" s="47"/>
      <c r="O417" s="55"/>
      <c r="P417" s="47"/>
      <c r="Q417" s="55"/>
      <c r="R417" s="55"/>
      <c r="S417" s="50">
        <v>2016</v>
      </c>
      <c r="T417" s="48" t="s">
        <v>4706</v>
      </c>
      <c r="U417" s="68">
        <v>350000</v>
      </c>
      <c r="V417" s="114">
        <v>1975000</v>
      </c>
      <c r="W417" s="68"/>
      <c r="X417" s="68"/>
      <c r="Y417" s="50" t="s">
        <v>5636</v>
      </c>
      <c r="Z417" s="55"/>
      <c r="AA417" s="55"/>
      <c r="AB417" s="70"/>
      <c r="AC417" s="55"/>
      <c r="AD417" s="55"/>
      <c r="AE417" s="66"/>
      <c r="AF417" s="50" t="s">
        <v>3206</v>
      </c>
      <c r="AG417" s="50"/>
      <c r="AH417" s="67"/>
      <c r="AI417" s="67"/>
      <c r="AJ417" s="47"/>
      <c r="AK417" s="50" t="s">
        <v>105</v>
      </c>
      <c r="AL417" s="50" t="s">
        <v>4706</v>
      </c>
      <c r="AM417" s="55"/>
      <c r="AN417" s="55"/>
      <c r="AO417" s="55"/>
      <c r="AP417" s="50" t="s">
        <v>4772</v>
      </c>
    </row>
    <row r="418" spans="1:42" ht="92.25" customHeight="1">
      <c r="A418" s="24">
        <f t="shared" si="0"/>
        <v>417</v>
      </c>
      <c r="B418" s="50" t="s">
        <v>6430</v>
      </c>
      <c r="C418" s="50" t="s">
        <v>6431</v>
      </c>
      <c r="D418" s="50" t="s">
        <v>6432</v>
      </c>
      <c r="E418" s="49" t="s">
        <v>6433</v>
      </c>
      <c r="F418" s="55"/>
      <c r="G418" s="50" t="s">
        <v>3180</v>
      </c>
      <c r="H418" s="50" t="s">
        <v>6431</v>
      </c>
      <c r="I418" s="50" t="s">
        <v>6431</v>
      </c>
      <c r="J418" s="50" t="s">
        <v>6435</v>
      </c>
      <c r="K418" s="47"/>
      <c r="L418" s="47"/>
      <c r="M418" s="47"/>
      <c r="N418" s="47"/>
      <c r="O418" s="55"/>
      <c r="P418" s="47"/>
      <c r="Q418" s="55"/>
      <c r="R418" s="55"/>
      <c r="S418" s="50">
        <v>2020</v>
      </c>
      <c r="T418" s="48" t="s">
        <v>4706</v>
      </c>
      <c r="U418" s="68"/>
      <c r="V418" s="114"/>
      <c r="W418" s="68">
        <v>546000</v>
      </c>
      <c r="X418" s="68"/>
      <c r="Y418" s="55"/>
      <c r="Z418" s="55"/>
      <c r="AA418" s="55"/>
      <c r="AB418" s="70"/>
      <c r="AC418" s="55"/>
      <c r="AD418" s="55"/>
      <c r="AE418" s="66"/>
      <c r="AF418" s="50" t="s">
        <v>3198</v>
      </c>
      <c r="AG418" s="50" t="s">
        <v>4845</v>
      </c>
      <c r="AH418" s="67"/>
      <c r="AI418" s="67"/>
      <c r="AJ418" s="47"/>
      <c r="AK418" s="50" t="s">
        <v>105</v>
      </c>
      <c r="AL418" s="50" t="s">
        <v>4706</v>
      </c>
      <c r="AM418" s="55"/>
      <c r="AN418" s="50">
        <v>1</v>
      </c>
      <c r="AO418" s="55"/>
      <c r="AP418" s="50" t="s">
        <v>4772</v>
      </c>
    </row>
    <row r="419" spans="1:42" ht="92.25" customHeight="1">
      <c r="A419" s="24">
        <f t="shared" si="0"/>
        <v>418</v>
      </c>
      <c r="B419" s="50" t="s">
        <v>6436</v>
      </c>
      <c r="C419" s="50" t="s">
        <v>6437</v>
      </c>
      <c r="D419" s="50" t="s">
        <v>6438</v>
      </c>
      <c r="E419" s="50" t="s">
        <v>6439</v>
      </c>
      <c r="F419" s="55"/>
      <c r="G419" s="50" t="s">
        <v>3193</v>
      </c>
      <c r="H419" s="50" t="s">
        <v>6437</v>
      </c>
      <c r="I419" s="50" t="s">
        <v>6437</v>
      </c>
      <c r="J419" s="50" t="s">
        <v>6441</v>
      </c>
      <c r="K419" s="47"/>
      <c r="L419" s="47"/>
      <c r="M419" s="47"/>
      <c r="N419" s="47"/>
      <c r="O419" s="55"/>
      <c r="P419" s="47"/>
      <c r="Q419" s="55"/>
      <c r="R419" s="55"/>
      <c r="S419" s="50">
        <v>2018</v>
      </c>
      <c r="T419" s="48" t="s">
        <v>4706</v>
      </c>
      <c r="U419" s="68"/>
      <c r="V419" s="114">
        <v>17720000</v>
      </c>
      <c r="W419" s="68">
        <v>4348000</v>
      </c>
      <c r="X419" s="68"/>
      <c r="Y419" s="55"/>
      <c r="Z419" s="55"/>
      <c r="AA419" s="60" t="s">
        <v>73</v>
      </c>
      <c r="AB419" s="67">
        <v>1000000</v>
      </c>
      <c r="AC419" s="55"/>
      <c r="AD419" s="55"/>
      <c r="AE419" s="66"/>
      <c r="AF419" s="50" t="s">
        <v>3198</v>
      </c>
      <c r="AG419" s="50" t="s">
        <v>6442</v>
      </c>
      <c r="AH419" s="67">
        <v>12000</v>
      </c>
      <c r="AI419" s="67"/>
      <c r="AJ419" s="50">
        <v>1000</v>
      </c>
      <c r="AK419" s="50" t="s">
        <v>105</v>
      </c>
      <c r="AL419" s="50" t="s">
        <v>4706</v>
      </c>
      <c r="AM419" s="55"/>
      <c r="AN419" s="50">
        <v>1</v>
      </c>
      <c r="AO419" s="55"/>
      <c r="AP419" s="55"/>
    </row>
    <row r="420" spans="1:42" ht="92.25" customHeight="1">
      <c r="A420" s="24">
        <f t="shared" si="0"/>
        <v>419</v>
      </c>
      <c r="B420" s="50" t="s">
        <v>6444</v>
      </c>
      <c r="C420" s="50" t="s">
        <v>6445</v>
      </c>
      <c r="D420" s="50" t="s">
        <v>6446</v>
      </c>
      <c r="E420" s="50" t="s">
        <v>6447</v>
      </c>
      <c r="F420" s="49" t="s">
        <v>6434</v>
      </c>
      <c r="G420" s="50" t="s">
        <v>3180</v>
      </c>
      <c r="H420" s="50" t="s">
        <v>6445</v>
      </c>
      <c r="I420" s="50" t="s">
        <v>6445</v>
      </c>
      <c r="J420" s="50" t="s">
        <v>6448</v>
      </c>
      <c r="K420" s="47"/>
      <c r="L420" s="47"/>
      <c r="M420" s="47"/>
      <c r="N420" s="47"/>
      <c r="O420" s="55"/>
      <c r="P420" s="47"/>
      <c r="Q420" s="55"/>
      <c r="R420" s="55"/>
      <c r="S420" s="50">
        <v>2018</v>
      </c>
      <c r="T420" s="48" t="s">
        <v>4706</v>
      </c>
      <c r="U420" s="68"/>
      <c r="V420" s="114">
        <v>1085000</v>
      </c>
      <c r="W420" s="68"/>
      <c r="X420" s="68"/>
      <c r="Y420" s="55"/>
      <c r="Z420" s="55"/>
      <c r="AA420" s="50" t="s">
        <v>63</v>
      </c>
      <c r="AB420" s="67" t="s">
        <v>574</v>
      </c>
      <c r="AC420" s="55"/>
      <c r="AD420" s="55"/>
      <c r="AE420" s="66"/>
      <c r="AF420" s="50" t="s">
        <v>3198</v>
      </c>
      <c r="AG420" s="50" t="s">
        <v>6449</v>
      </c>
      <c r="AH420" s="67">
        <v>17500</v>
      </c>
      <c r="AI420" s="67" t="s">
        <v>4711</v>
      </c>
      <c r="AJ420" s="50">
        <v>1000</v>
      </c>
      <c r="AK420" s="50" t="s">
        <v>105</v>
      </c>
      <c r="AL420" s="50" t="s">
        <v>4706</v>
      </c>
      <c r="AM420" s="55"/>
      <c r="AN420" s="50">
        <v>1</v>
      </c>
      <c r="AO420" s="55"/>
      <c r="AP420" s="55"/>
    </row>
    <row r="421" spans="1:42" ht="92.25" customHeight="1">
      <c r="A421" s="24">
        <f t="shared" si="0"/>
        <v>420</v>
      </c>
      <c r="B421" s="50" t="s">
        <v>6451</v>
      </c>
      <c r="C421" s="50" t="s">
        <v>6452</v>
      </c>
      <c r="D421" s="50" t="s">
        <v>6453</v>
      </c>
      <c r="E421" s="50" t="s">
        <v>6454</v>
      </c>
      <c r="F421" s="55"/>
      <c r="G421" s="50" t="s">
        <v>3180</v>
      </c>
      <c r="H421" s="50" t="s">
        <v>6452</v>
      </c>
      <c r="I421" s="50" t="s">
        <v>6452</v>
      </c>
      <c r="J421" s="50" t="s">
        <v>6455</v>
      </c>
      <c r="K421" s="47"/>
      <c r="L421" s="47"/>
      <c r="M421" s="47"/>
      <c r="N421" s="47"/>
      <c r="O421" s="55"/>
      <c r="P421" s="47"/>
      <c r="Q421" s="55"/>
      <c r="R421" s="55"/>
      <c r="S421" s="50">
        <v>2018</v>
      </c>
      <c r="T421" s="48" t="s">
        <v>4706</v>
      </c>
      <c r="U421" s="68"/>
      <c r="V421" s="114"/>
      <c r="W421" s="68"/>
      <c r="X421" s="68"/>
      <c r="Y421" s="55"/>
      <c r="Z421" s="55"/>
      <c r="AA421" s="55"/>
      <c r="AB421" s="70"/>
      <c r="AC421" s="55"/>
      <c r="AD421" s="55"/>
      <c r="AE421" s="66"/>
      <c r="AF421" s="50" t="s">
        <v>3198</v>
      </c>
      <c r="AG421" s="50" t="s">
        <v>35</v>
      </c>
      <c r="AH421" s="67"/>
      <c r="AI421" s="67"/>
      <c r="AJ421" s="47"/>
      <c r="AK421" s="50" t="s">
        <v>105</v>
      </c>
      <c r="AL421" s="50" t="s">
        <v>4706</v>
      </c>
      <c r="AM421" s="55"/>
      <c r="AN421" s="55"/>
      <c r="AO421" s="55"/>
      <c r="AP421" s="55"/>
    </row>
    <row r="422" spans="1:42" ht="92.25" customHeight="1">
      <c r="A422" s="24">
        <f t="shared" si="0"/>
        <v>421</v>
      </c>
      <c r="B422" s="50" t="s">
        <v>6457</v>
      </c>
      <c r="C422" s="50" t="s">
        <v>6458</v>
      </c>
      <c r="D422" s="50" t="s">
        <v>6459</v>
      </c>
      <c r="E422" s="50" t="s">
        <v>6460</v>
      </c>
      <c r="F422" s="49" t="s">
        <v>6461</v>
      </c>
      <c r="G422" s="50" t="s">
        <v>3180</v>
      </c>
      <c r="H422" s="50" t="s">
        <v>6458</v>
      </c>
      <c r="I422" s="50" t="s">
        <v>6458</v>
      </c>
      <c r="J422" s="50" t="s">
        <v>6462</v>
      </c>
      <c r="K422" s="47"/>
      <c r="L422" s="47"/>
      <c r="M422" s="47"/>
      <c r="N422" s="47"/>
      <c r="O422" s="55"/>
      <c r="P422" s="47"/>
      <c r="Q422" s="55"/>
      <c r="R422" s="55"/>
      <c r="S422" s="50">
        <v>2019</v>
      </c>
      <c r="T422" s="48" t="s">
        <v>4706</v>
      </c>
      <c r="U422" s="68"/>
      <c r="V422" s="114"/>
      <c r="W422" s="68">
        <v>260000</v>
      </c>
      <c r="X422" s="68"/>
      <c r="Y422" s="50" t="s">
        <v>4707</v>
      </c>
      <c r="Z422" s="55"/>
      <c r="AA422" s="50" t="s">
        <v>63</v>
      </c>
      <c r="AB422" s="67" t="s">
        <v>33</v>
      </c>
      <c r="AC422" s="50" t="s">
        <v>102</v>
      </c>
      <c r="AD422" s="50" t="s">
        <v>102</v>
      </c>
      <c r="AE422" s="66"/>
      <c r="AF422" s="50" t="s">
        <v>3198</v>
      </c>
      <c r="AG422" s="50" t="s">
        <v>6463</v>
      </c>
      <c r="AH422" s="67">
        <v>5000</v>
      </c>
      <c r="AI422" s="67" t="s">
        <v>4711</v>
      </c>
      <c r="AJ422" s="47"/>
      <c r="AK422" s="50" t="s">
        <v>105</v>
      </c>
      <c r="AL422" s="50" t="s">
        <v>4706</v>
      </c>
      <c r="AM422" s="55"/>
      <c r="AN422" s="50">
        <v>2</v>
      </c>
      <c r="AO422" s="55"/>
      <c r="AP422" s="49" t="s">
        <v>6464</v>
      </c>
    </row>
    <row r="423" spans="1:42" ht="92.25" customHeight="1">
      <c r="A423" s="24">
        <f t="shared" si="0"/>
        <v>422</v>
      </c>
      <c r="B423" s="50" t="s">
        <v>6465</v>
      </c>
      <c r="C423" s="50" t="s">
        <v>6466</v>
      </c>
      <c r="D423" s="50" t="s">
        <v>6467</v>
      </c>
      <c r="E423" s="50" t="s">
        <v>6468</v>
      </c>
      <c r="F423" s="55"/>
      <c r="G423" s="50" t="s">
        <v>3180</v>
      </c>
      <c r="H423" s="50" t="s">
        <v>6466</v>
      </c>
      <c r="I423" s="50" t="s">
        <v>6466</v>
      </c>
      <c r="J423" s="50" t="s">
        <v>6469</v>
      </c>
      <c r="K423" s="47"/>
      <c r="L423" s="47"/>
      <c r="M423" s="47"/>
      <c r="N423" s="47"/>
      <c r="O423" s="55"/>
      <c r="P423" s="47"/>
      <c r="Q423" s="55"/>
      <c r="R423" s="55"/>
      <c r="S423" s="50">
        <v>2020</v>
      </c>
      <c r="T423" s="48" t="s">
        <v>4706</v>
      </c>
      <c r="U423" s="68"/>
      <c r="V423" s="114">
        <v>1070000</v>
      </c>
      <c r="W423" s="68"/>
      <c r="X423" s="68"/>
      <c r="Y423" s="55"/>
      <c r="Z423" s="55"/>
      <c r="AA423" s="60" t="s">
        <v>73</v>
      </c>
      <c r="AB423" s="67">
        <v>10000000</v>
      </c>
      <c r="AC423" s="55"/>
      <c r="AD423" s="55"/>
      <c r="AE423" s="66"/>
      <c r="AF423" s="50" t="s">
        <v>3198</v>
      </c>
      <c r="AG423" s="50" t="s">
        <v>4793</v>
      </c>
      <c r="AH423" s="67">
        <v>16000</v>
      </c>
      <c r="AI423" s="67"/>
      <c r="AJ423" s="47"/>
      <c r="AK423" s="50" t="s">
        <v>105</v>
      </c>
      <c r="AL423" s="50" t="s">
        <v>4706</v>
      </c>
      <c r="AM423" s="55"/>
      <c r="AN423" s="55"/>
      <c r="AO423" s="55"/>
      <c r="AP423" s="50" t="s">
        <v>4772</v>
      </c>
    </row>
    <row r="424" spans="1:42" ht="92.25" customHeight="1">
      <c r="A424" s="24">
        <f t="shared" si="0"/>
        <v>423</v>
      </c>
      <c r="B424" s="50" t="s">
        <v>6470</v>
      </c>
      <c r="C424" s="50" t="s">
        <v>6471</v>
      </c>
      <c r="D424" s="50" t="s">
        <v>6472</v>
      </c>
      <c r="E424" s="50" t="s">
        <v>6473</v>
      </c>
      <c r="F424" s="49" t="s">
        <v>6474</v>
      </c>
      <c r="G424" s="50" t="s">
        <v>3180</v>
      </c>
      <c r="H424" s="50" t="s">
        <v>6471</v>
      </c>
      <c r="I424" s="50" t="s">
        <v>6471</v>
      </c>
      <c r="J424" s="50" t="s">
        <v>553</v>
      </c>
      <c r="K424" s="47"/>
      <c r="L424" s="47"/>
      <c r="M424" s="47"/>
      <c r="N424" s="47"/>
      <c r="O424" s="55"/>
      <c r="P424" s="49" t="s">
        <v>6475</v>
      </c>
      <c r="Q424" s="55"/>
      <c r="R424" s="55"/>
      <c r="S424" s="50">
        <v>2017</v>
      </c>
      <c r="T424" s="48" t="s">
        <v>4706</v>
      </c>
      <c r="U424" s="68"/>
      <c r="V424" s="114">
        <v>1415000</v>
      </c>
      <c r="W424" s="68"/>
      <c r="X424" s="68"/>
      <c r="Y424" s="50" t="s">
        <v>5636</v>
      </c>
      <c r="Z424" s="55"/>
      <c r="AA424" s="55"/>
      <c r="AB424" s="70"/>
      <c r="AC424" s="55"/>
      <c r="AD424" s="55"/>
      <c r="AE424" s="66"/>
      <c r="AF424" s="50" t="s">
        <v>3198</v>
      </c>
      <c r="AG424" s="50" t="s">
        <v>6476</v>
      </c>
      <c r="AH424" s="67">
        <v>10000</v>
      </c>
      <c r="AI424" s="67" t="s">
        <v>5314</v>
      </c>
      <c r="AJ424" s="47"/>
      <c r="AK424" s="50" t="s">
        <v>105</v>
      </c>
      <c r="AL424" s="50" t="s">
        <v>4706</v>
      </c>
      <c r="AM424" s="55"/>
      <c r="AN424" s="50">
        <v>1</v>
      </c>
      <c r="AO424" s="55"/>
      <c r="AP424" s="50" t="s">
        <v>4772</v>
      </c>
    </row>
    <row r="425" spans="1:42" ht="92.25" customHeight="1">
      <c r="A425" s="24">
        <f t="shared" si="0"/>
        <v>424</v>
      </c>
      <c r="B425" s="50" t="s">
        <v>6477</v>
      </c>
      <c r="C425" s="50" t="s">
        <v>6478</v>
      </c>
      <c r="D425" s="50" t="s">
        <v>6479</v>
      </c>
      <c r="E425" s="50" t="s">
        <v>6480</v>
      </c>
      <c r="F425" s="49" t="s">
        <v>6481</v>
      </c>
      <c r="G425" s="50" t="s">
        <v>3193</v>
      </c>
      <c r="H425" s="50" t="s">
        <v>6478</v>
      </c>
      <c r="I425" s="50" t="s">
        <v>6478</v>
      </c>
      <c r="J425" s="50" t="s">
        <v>6482</v>
      </c>
      <c r="K425" s="47"/>
      <c r="L425" s="47"/>
      <c r="M425" s="47"/>
      <c r="N425" s="47"/>
      <c r="O425" s="55"/>
      <c r="P425" s="47"/>
      <c r="Q425" s="55"/>
      <c r="R425" s="55"/>
      <c r="S425" s="50">
        <v>2019</v>
      </c>
      <c r="T425" s="48" t="s">
        <v>4706</v>
      </c>
      <c r="U425" s="68"/>
      <c r="V425" s="114">
        <v>11285000</v>
      </c>
      <c r="W425" s="68">
        <v>15750000</v>
      </c>
      <c r="X425" s="68"/>
      <c r="Y425" s="50" t="s">
        <v>5636</v>
      </c>
      <c r="Z425" s="55"/>
      <c r="AA425" s="50" t="s">
        <v>63</v>
      </c>
      <c r="AB425" s="67" t="s">
        <v>33</v>
      </c>
      <c r="AC425" s="55"/>
      <c r="AD425" s="55"/>
      <c r="AE425" s="66"/>
      <c r="AF425" s="50" t="s">
        <v>3198</v>
      </c>
      <c r="AG425" s="50" t="s">
        <v>6483</v>
      </c>
      <c r="AH425" s="67">
        <v>15000</v>
      </c>
      <c r="AI425" s="67"/>
      <c r="AJ425" s="47"/>
      <c r="AK425" s="50" t="s">
        <v>105</v>
      </c>
      <c r="AL425" s="50" t="s">
        <v>4706</v>
      </c>
      <c r="AM425" s="55"/>
      <c r="AN425" s="50">
        <v>1</v>
      </c>
      <c r="AO425" s="55"/>
      <c r="AP425" s="50" t="s">
        <v>4772</v>
      </c>
    </row>
    <row r="426" spans="1:42" ht="92.25" customHeight="1">
      <c r="A426" s="24">
        <f t="shared" si="0"/>
        <v>425</v>
      </c>
      <c r="B426" s="50" t="s">
        <v>6484</v>
      </c>
      <c r="C426" s="50" t="s">
        <v>6485</v>
      </c>
      <c r="D426" s="50" t="s">
        <v>6486</v>
      </c>
      <c r="E426" s="50" t="s">
        <v>6487</v>
      </c>
      <c r="F426" s="49" t="s">
        <v>6488</v>
      </c>
      <c r="G426" s="50" t="s">
        <v>3180</v>
      </c>
      <c r="H426" s="50" t="s">
        <v>6485</v>
      </c>
      <c r="I426" s="50" t="s">
        <v>6485</v>
      </c>
      <c r="J426" s="50" t="s">
        <v>6489</v>
      </c>
      <c r="K426" s="47"/>
      <c r="L426" s="47"/>
      <c r="M426" s="47"/>
      <c r="N426" s="47"/>
      <c r="O426" s="55"/>
      <c r="P426" s="47"/>
      <c r="Q426" s="55"/>
      <c r="R426" s="55"/>
      <c r="S426" s="50">
        <v>2018</v>
      </c>
      <c r="T426" s="48" t="s">
        <v>4706</v>
      </c>
      <c r="U426" s="68"/>
      <c r="V426" s="114">
        <v>1395000</v>
      </c>
      <c r="W426" s="68"/>
      <c r="X426" s="68"/>
      <c r="Y426" s="50" t="s">
        <v>5636</v>
      </c>
      <c r="Z426" s="55"/>
      <c r="AA426" s="50" t="s">
        <v>63</v>
      </c>
      <c r="AB426" s="67" t="s">
        <v>33</v>
      </c>
      <c r="AC426" s="55"/>
      <c r="AD426" s="55"/>
      <c r="AE426" s="66"/>
      <c r="AF426" s="50" t="s">
        <v>3198</v>
      </c>
      <c r="AG426" s="50" t="s">
        <v>6490</v>
      </c>
      <c r="AH426" s="67" t="s">
        <v>6491</v>
      </c>
      <c r="AI426" s="67"/>
      <c r="AJ426" s="47"/>
      <c r="AK426" s="50" t="s">
        <v>105</v>
      </c>
      <c r="AL426" s="50" t="s">
        <v>4706</v>
      </c>
      <c r="AM426" s="55"/>
      <c r="AN426" s="50">
        <v>1</v>
      </c>
      <c r="AO426" s="55"/>
      <c r="AP426" s="50" t="s">
        <v>4772</v>
      </c>
    </row>
    <row r="427" spans="1:42" ht="92.25" customHeight="1">
      <c r="A427" s="24">
        <f t="shared" si="0"/>
        <v>426</v>
      </c>
      <c r="B427" s="50" t="s">
        <v>6492</v>
      </c>
      <c r="C427" s="50" t="s">
        <v>6493</v>
      </c>
      <c r="D427" s="50" t="s">
        <v>6494</v>
      </c>
      <c r="E427" s="50" t="s">
        <v>6495</v>
      </c>
      <c r="F427" s="49" t="s">
        <v>6496</v>
      </c>
      <c r="G427" s="50" t="s">
        <v>3193</v>
      </c>
      <c r="H427" s="50" t="s">
        <v>6493</v>
      </c>
      <c r="I427" s="50" t="s">
        <v>6493</v>
      </c>
      <c r="J427" s="50" t="s">
        <v>6497</v>
      </c>
      <c r="K427" s="47"/>
      <c r="L427" s="47"/>
      <c r="M427" s="47"/>
      <c r="N427" s="47"/>
      <c r="O427" s="55"/>
      <c r="P427" s="47"/>
      <c r="Q427" s="55"/>
      <c r="R427" s="55"/>
      <c r="S427" s="50">
        <v>2019</v>
      </c>
      <c r="T427" s="48" t="s">
        <v>4706</v>
      </c>
      <c r="U427" s="68"/>
      <c r="V427" s="114">
        <v>164000</v>
      </c>
      <c r="W427" s="68">
        <v>6497000</v>
      </c>
      <c r="X427" s="68"/>
      <c r="Y427" s="50" t="s">
        <v>5636</v>
      </c>
      <c r="Z427" s="55"/>
      <c r="AA427" s="50" t="s">
        <v>63</v>
      </c>
      <c r="AB427" s="67" t="s">
        <v>33</v>
      </c>
      <c r="AC427" s="55"/>
      <c r="AD427" s="55"/>
      <c r="AE427" s="66"/>
      <c r="AF427" s="50" t="s">
        <v>3198</v>
      </c>
      <c r="AG427" s="50" t="s">
        <v>4845</v>
      </c>
      <c r="AH427" s="67">
        <v>5000</v>
      </c>
      <c r="AI427" s="67"/>
      <c r="AJ427" s="47"/>
      <c r="AK427" s="50" t="s">
        <v>105</v>
      </c>
      <c r="AL427" s="50" t="s">
        <v>4706</v>
      </c>
      <c r="AM427" s="55"/>
      <c r="AN427" s="50">
        <v>1</v>
      </c>
      <c r="AO427" s="55"/>
      <c r="AP427" s="49" t="s">
        <v>6498</v>
      </c>
    </row>
    <row r="428" spans="1:42" ht="92.25" customHeight="1">
      <c r="A428" s="24">
        <f t="shared" si="0"/>
        <v>427</v>
      </c>
      <c r="B428" s="50" t="s">
        <v>6499</v>
      </c>
      <c r="C428" s="50" t="s">
        <v>6500</v>
      </c>
      <c r="D428" s="50" t="s">
        <v>6501</v>
      </c>
      <c r="E428" s="50" t="s">
        <v>6502</v>
      </c>
      <c r="F428" s="49" t="s">
        <v>6503</v>
      </c>
      <c r="G428" s="50" t="s">
        <v>3180</v>
      </c>
      <c r="H428" s="50" t="s">
        <v>6500</v>
      </c>
      <c r="I428" s="50" t="s">
        <v>6500</v>
      </c>
      <c r="J428" s="50" t="s">
        <v>6504</v>
      </c>
      <c r="K428" s="47"/>
      <c r="L428" s="47"/>
      <c r="M428" s="47"/>
      <c r="N428" s="47"/>
      <c r="O428" s="55"/>
      <c r="P428" s="47"/>
      <c r="Q428" s="55"/>
      <c r="R428" s="55"/>
      <c r="S428" s="50">
        <v>2017</v>
      </c>
      <c r="T428" s="48" t="s">
        <v>4706</v>
      </c>
      <c r="U428" s="68">
        <v>51000</v>
      </c>
      <c r="V428" s="114"/>
      <c r="W428" s="68">
        <v>876000</v>
      </c>
      <c r="X428" s="68"/>
      <c r="Y428" s="50" t="s">
        <v>5636</v>
      </c>
      <c r="Z428" s="55"/>
      <c r="AA428" s="50" t="s">
        <v>63</v>
      </c>
      <c r="AB428" s="67" t="s">
        <v>33</v>
      </c>
      <c r="AC428" s="55"/>
      <c r="AD428" s="55"/>
      <c r="AE428" s="66"/>
      <c r="AF428" s="50" t="s">
        <v>3198</v>
      </c>
      <c r="AG428" s="50" t="s">
        <v>4845</v>
      </c>
      <c r="AH428" s="67">
        <v>5000</v>
      </c>
      <c r="AI428" s="67"/>
      <c r="AJ428" s="47"/>
      <c r="AK428" s="50" t="s">
        <v>105</v>
      </c>
      <c r="AL428" s="50" t="s">
        <v>4706</v>
      </c>
      <c r="AM428" s="55"/>
      <c r="AN428" s="50">
        <v>1</v>
      </c>
      <c r="AO428" s="55"/>
      <c r="AP428" s="49" t="s">
        <v>6505</v>
      </c>
    </row>
    <row r="429" spans="1:42" ht="92.25" customHeight="1">
      <c r="A429" s="24">
        <f t="shared" si="0"/>
        <v>428</v>
      </c>
      <c r="B429" s="50" t="s">
        <v>11560</v>
      </c>
      <c r="C429" s="50" t="s">
        <v>1006</v>
      </c>
      <c r="D429" s="50" t="s">
        <v>1007</v>
      </c>
      <c r="E429" s="50" t="s">
        <v>1005</v>
      </c>
      <c r="F429" s="49" t="s">
        <v>11561</v>
      </c>
      <c r="G429" s="50" t="s">
        <v>3180</v>
      </c>
      <c r="H429" s="50" t="s">
        <v>1006</v>
      </c>
      <c r="I429" s="50" t="s">
        <v>1006</v>
      </c>
      <c r="J429" s="50" t="s">
        <v>6507</v>
      </c>
      <c r="K429" s="47"/>
      <c r="L429" s="47"/>
      <c r="M429" s="47"/>
      <c r="N429" s="47"/>
      <c r="O429" s="55"/>
      <c r="P429" s="47"/>
      <c r="Q429" s="55"/>
      <c r="R429" s="55"/>
      <c r="S429" s="50">
        <v>2018</v>
      </c>
      <c r="T429" s="48" t="s">
        <v>4706</v>
      </c>
      <c r="U429" s="68"/>
      <c r="V429" s="114">
        <v>312000</v>
      </c>
      <c r="W429" s="68">
        <v>120000</v>
      </c>
      <c r="X429" s="68"/>
      <c r="Y429" s="50" t="s">
        <v>5636</v>
      </c>
      <c r="Z429" s="55"/>
      <c r="AA429" s="50" t="s">
        <v>63</v>
      </c>
      <c r="AB429" s="67" t="s">
        <v>33</v>
      </c>
      <c r="AC429" s="55"/>
      <c r="AD429" s="55"/>
      <c r="AE429" s="66"/>
      <c r="AF429" s="50" t="s">
        <v>3198</v>
      </c>
      <c r="AG429" s="50" t="s">
        <v>6508</v>
      </c>
      <c r="AH429" s="67" t="s">
        <v>6386</v>
      </c>
      <c r="AI429" s="67"/>
      <c r="AJ429" s="47"/>
      <c r="AK429" s="50" t="s">
        <v>105</v>
      </c>
      <c r="AL429" s="50" t="s">
        <v>4706</v>
      </c>
      <c r="AM429" s="55"/>
      <c r="AN429" s="50">
        <v>1</v>
      </c>
      <c r="AO429" s="55"/>
      <c r="AP429" s="50" t="s">
        <v>6509</v>
      </c>
    </row>
    <row r="430" spans="1:42" ht="92.25" customHeight="1">
      <c r="A430" s="24">
        <f t="shared" si="0"/>
        <v>429</v>
      </c>
      <c r="B430" s="50" t="s">
        <v>6510</v>
      </c>
      <c r="C430" s="50" t="s">
        <v>6511</v>
      </c>
      <c r="D430" s="50" t="s">
        <v>6512</v>
      </c>
      <c r="E430" s="50" t="s">
        <v>6513</v>
      </c>
      <c r="F430" s="49" t="s">
        <v>6514</v>
      </c>
      <c r="G430" s="50" t="s">
        <v>3193</v>
      </c>
      <c r="H430" s="50" t="s">
        <v>6511</v>
      </c>
      <c r="I430" s="50" t="s">
        <v>6511</v>
      </c>
      <c r="J430" s="50" t="s">
        <v>6515</v>
      </c>
      <c r="K430" s="47"/>
      <c r="L430" s="47"/>
      <c r="M430" s="47"/>
      <c r="N430" s="47"/>
      <c r="O430" s="55"/>
      <c r="P430" s="47"/>
      <c r="Q430" s="55"/>
      <c r="R430" s="55"/>
      <c r="S430" s="50">
        <v>2017</v>
      </c>
      <c r="T430" s="48" t="s">
        <v>4706</v>
      </c>
      <c r="U430" s="68"/>
      <c r="V430" s="113">
        <v>985000</v>
      </c>
      <c r="W430" s="68"/>
      <c r="X430" s="68"/>
      <c r="Y430" s="50" t="s">
        <v>5636</v>
      </c>
      <c r="Z430" s="55"/>
      <c r="AA430" s="50" t="s">
        <v>63</v>
      </c>
      <c r="AB430" s="67" t="s">
        <v>211</v>
      </c>
      <c r="AC430" s="55"/>
      <c r="AD430" s="55"/>
      <c r="AE430" s="66"/>
      <c r="AF430" s="50" t="s">
        <v>3206</v>
      </c>
      <c r="AG430" s="50" t="s">
        <v>6516</v>
      </c>
      <c r="AH430" s="67" t="s">
        <v>6047</v>
      </c>
      <c r="AI430" s="67"/>
      <c r="AJ430" s="47"/>
      <c r="AK430" s="50" t="s">
        <v>105</v>
      </c>
      <c r="AL430" s="50" t="s">
        <v>4706</v>
      </c>
      <c r="AM430" s="55"/>
      <c r="AN430" s="50">
        <v>1</v>
      </c>
      <c r="AO430" s="55"/>
      <c r="AP430" s="50" t="s">
        <v>4772</v>
      </c>
    </row>
    <row r="431" spans="1:42" ht="92.25" customHeight="1">
      <c r="A431" s="24">
        <f t="shared" si="0"/>
        <v>430</v>
      </c>
      <c r="B431" s="50" t="s">
        <v>6517</v>
      </c>
      <c r="C431" s="50" t="s">
        <v>6518</v>
      </c>
      <c r="D431" s="50" t="s">
        <v>6519</v>
      </c>
      <c r="E431" s="50" t="s">
        <v>6520</v>
      </c>
      <c r="F431" s="49" t="s">
        <v>6521</v>
      </c>
      <c r="G431" s="50" t="s">
        <v>3180</v>
      </c>
      <c r="H431" s="50" t="s">
        <v>6518</v>
      </c>
      <c r="I431" s="50" t="s">
        <v>6518</v>
      </c>
      <c r="J431" s="50" t="s">
        <v>6522</v>
      </c>
      <c r="K431" s="47"/>
      <c r="L431" s="47"/>
      <c r="M431" s="47"/>
      <c r="N431" s="47"/>
      <c r="O431" s="55"/>
      <c r="P431" s="47"/>
      <c r="Q431" s="55"/>
      <c r="R431" s="55"/>
      <c r="S431" s="50">
        <v>2017</v>
      </c>
      <c r="T431" s="48" t="s">
        <v>4706</v>
      </c>
      <c r="U431" s="68"/>
      <c r="V431" s="113">
        <v>1315000</v>
      </c>
      <c r="W431" s="68">
        <v>170000</v>
      </c>
      <c r="X431" s="68"/>
      <c r="Y431" s="50" t="s">
        <v>5636</v>
      </c>
      <c r="Z431" s="55"/>
      <c r="AA431" s="50" t="s">
        <v>63</v>
      </c>
      <c r="AB431" s="67" t="s">
        <v>50</v>
      </c>
      <c r="AC431" s="55"/>
      <c r="AD431" s="55"/>
      <c r="AE431" s="66"/>
      <c r="AF431" s="50" t="s">
        <v>3186</v>
      </c>
      <c r="AG431" s="50" t="s">
        <v>5331</v>
      </c>
      <c r="AH431" s="67" t="s">
        <v>6523</v>
      </c>
      <c r="AI431" s="67"/>
      <c r="AJ431" s="47"/>
      <c r="AK431" s="50" t="s">
        <v>105</v>
      </c>
      <c r="AL431" s="50" t="s">
        <v>4706</v>
      </c>
      <c r="AM431" s="55"/>
      <c r="AN431" s="50">
        <v>1</v>
      </c>
      <c r="AO431" s="55"/>
      <c r="AP431" s="50" t="s">
        <v>4772</v>
      </c>
    </row>
    <row r="432" spans="1:42" ht="92.25" customHeight="1">
      <c r="A432" s="24">
        <f t="shared" si="0"/>
        <v>431</v>
      </c>
      <c r="B432" s="50" t="s">
        <v>6524</v>
      </c>
      <c r="C432" s="50" t="s">
        <v>6525</v>
      </c>
      <c r="D432" s="50" t="s">
        <v>6526</v>
      </c>
      <c r="E432" s="50" t="s">
        <v>6527</v>
      </c>
      <c r="F432" s="49" t="s">
        <v>6528</v>
      </c>
      <c r="G432" s="50" t="s">
        <v>3180</v>
      </c>
      <c r="H432" s="50" t="s">
        <v>6525</v>
      </c>
      <c r="I432" s="50" t="s">
        <v>6525</v>
      </c>
      <c r="J432" s="50" t="s">
        <v>6529</v>
      </c>
      <c r="K432" s="47"/>
      <c r="L432" s="50" t="s">
        <v>6530</v>
      </c>
      <c r="M432" s="47"/>
      <c r="N432" s="47"/>
      <c r="O432" s="55"/>
      <c r="P432" s="47"/>
      <c r="Q432" s="55"/>
      <c r="R432" s="55"/>
      <c r="S432" s="50">
        <v>2018</v>
      </c>
      <c r="T432" s="48" t="s">
        <v>4706</v>
      </c>
      <c r="U432" s="68"/>
      <c r="V432" s="113">
        <f>30000+3706000</f>
        <v>3736000</v>
      </c>
      <c r="W432" s="68" t="s">
        <v>6531</v>
      </c>
      <c r="X432" s="68"/>
      <c r="Y432" s="50" t="s">
        <v>5636</v>
      </c>
      <c r="Z432" s="55"/>
      <c r="AA432" s="50" t="s">
        <v>63</v>
      </c>
      <c r="AB432" s="67" t="s">
        <v>33</v>
      </c>
      <c r="AC432" s="55"/>
      <c r="AD432" s="55"/>
      <c r="AE432" s="66"/>
      <c r="AF432" s="50" t="s">
        <v>3198</v>
      </c>
      <c r="AG432" s="50" t="s">
        <v>6532</v>
      </c>
      <c r="AH432" s="67" t="s">
        <v>4794</v>
      </c>
      <c r="AI432" s="67"/>
      <c r="AJ432" s="47"/>
      <c r="AK432" s="50" t="s">
        <v>105</v>
      </c>
      <c r="AL432" s="50" t="s">
        <v>4706</v>
      </c>
      <c r="AM432" s="55"/>
      <c r="AN432" s="50">
        <v>1</v>
      </c>
      <c r="AO432" s="55"/>
      <c r="AP432" s="50" t="s">
        <v>6533</v>
      </c>
    </row>
    <row r="433" spans="1:42" ht="92.25" customHeight="1">
      <c r="A433" s="24">
        <f t="shared" si="0"/>
        <v>432</v>
      </c>
      <c r="B433" s="50" t="s">
        <v>6534</v>
      </c>
      <c r="C433" s="50" t="s">
        <v>6535</v>
      </c>
      <c r="D433" s="50" t="s">
        <v>6536</v>
      </c>
      <c r="E433" s="50" t="s">
        <v>6537</v>
      </c>
      <c r="F433" s="55"/>
      <c r="G433" s="50" t="s">
        <v>3180</v>
      </c>
      <c r="H433" s="50" t="s">
        <v>6535</v>
      </c>
      <c r="I433" s="50" t="s">
        <v>6535</v>
      </c>
      <c r="J433" s="50" t="s">
        <v>6538</v>
      </c>
      <c r="K433" s="47"/>
      <c r="L433" s="47"/>
      <c r="M433" s="47"/>
      <c r="N433" s="47"/>
      <c r="O433" s="55"/>
      <c r="P433" s="47"/>
      <c r="Q433" s="55"/>
      <c r="R433" s="55"/>
      <c r="S433" s="50">
        <v>2017</v>
      </c>
      <c r="T433" s="48" t="s">
        <v>4706</v>
      </c>
      <c r="U433" s="68"/>
      <c r="V433" s="114"/>
      <c r="W433" s="68"/>
      <c r="X433" s="68"/>
      <c r="Y433" s="50" t="s">
        <v>5636</v>
      </c>
      <c r="Z433" s="55"/>
      <c r="AA433" s="50" t="s">
        <v>63</v>
      </c>
      <c r="AB433" s="67" t="s">
        <v>33</v>
      </c>
      <c r="AC433" s="55"/>
      <c r="AD433" s="55"/>
      <c r="AE433" s="66"/>
      <c r="AF433" s="50" t="s">
        <v>3186</v>
      </c>
      <c r="AG433" s="50"/>
      <c r="AH433" s="67"/>
      <c r="AI433" s="67"/>
      <c r="AJ433" s="47"/>
      <c r="AK433" s="50" t="s">
        <v>105</v>
      </c>
      <c r="AL433" s="50" t="s">
        <v>4706</v>
      </c>
      <c r="AM433" s="55"/>
      <c r="AN433" s="55"/>
      <c r="AO433" s="55"/>
      <c r="AP433" s="55"/>
    </row>
    <row r="434" spans="1:42" ht="92.25" customHeight="1">
      <c r="A434" s="24">
        <f t="shared" si="0"/>
        <v>433</v>
      </c>
      <c r="B434" s="50" t="s">
        <v>6539</v>
      </c>
      <c r="C434" s="50" t="s">
        <v>2010</v>
      </c>
      <c r="D434" s="50" t="s">
        <v>2011</v>
      </c>
      <c r="E434" s="50" t="s">
        <v>6540</v>
      </c>
      <c r="F434" s="49" t="s">
        <v>6541</v>
      </c>
      <c r="G434" s="50" t="s">
        <v>3193</v>
      </c>
      <c r="H434" s="50" t="s">
        <v>2010</v>
      </c>
      <c r="I434" s="50" t="s">
        <v>2010</v>
      </c>
      <c r="J434" s="50" t="s">
        <v>6542</v>
      </c>
      <c r="K434" s="47"/>
      <c r="L434" s="47"/>
      <c r="M434" s="47"/>
      <c r="N434" s="47"/>
      <c r="O434" s="55"/>
      <c r="P434" s="47"/>
      <c r="Q434" s="55"/>
      <c r="R434" s="55"/>
      <c r="S434" s="50">
        <v>2018</v>
      </c>
      <c r="T434" s="48" t="s">
        <v>4706</v>
      </c>
      <c r="U434" s="68"/>
      <c r="V434" s="114"/>
      <c r="W434" s="68"/>
      <c r="X434" s="68"/>
      <c r="Y434" s="50" t="s">
        <v>5636</v>
      </c>
      <c r="Z434" s="55"/>
      <c r="AA434" s="50" t="s">
        <v>63</v>
      </c>
      <c r="AB434" s="67" t="s">
        <v>33</v>
      </c>
      <c r="AC434" s="55"/>
      <c r="AD434" s="55"/>
      <c r="AE434" s="66"/>
      <c r="AF434" s="50" t="s">
        <v>3198</v>
      </c>
      <c r="AG434" s="50" t="s">
        <v>6543</v>
      </c>
      <c r="AH434" s="67">
        <v>5000</v>
      </c>
      <c r="AI434" s="67"/>
      <c r="AJ434" s="47"/>
      <c r="AK434" s="50" t="s">
        <v>105</v>
      </c>
      <c r="AL434" s="50" t="s">
        <v>4706</v>
      </c>
      <c r="AM434" s="55"/>
      <c r="AN434" s="50">
        <v>1</v>
      </c>
      <c r="AO434" s="55"/>
      <c r="AP434" s="50" t="s">
        <v>6544</v>
      </c>
    </row>
    <row r="435" spans="1:42" ht="92.25" customHeight="1">
      <c r="A435" s="24">
        <f t="shared" si="0"/>
        <v>434</v>
      </c>
      <c r="B435" s="50" t="s">
        <v>6545</v>
      </c>
      <c r="C435" s="50" t="s">
        <v>6546</v>
      </c>
      <c r="D435" s="50" t="s">
        <v>6547</v>
      </c>
      <c r="E435" s="50" t="s">
        <v>6548</v>
      </c>
      <c r="F435" s="50" t="s">
        <v>102</v>
      </c>
      <c r="G435" s="50" t="s">
        <v>3180</v>
      </c>
      <c r="H435" s="50" t="s">
        <v>6546</v>
      </c>
      <c r="I435" s="50" t="s">
        <v>6546</v>
      </c>
      <c r="J435" s="50" t="s">
        <v>6550</v>
      </c>
      <c r="K435" s="47"/>
      <c r="L435" s="47"/>
      <c r="M435" s="47"/>
      <c r="N435" s="47"/>
      <c r="O435" s="55"/>
      <c r="P435" s="47"/>
      <c r="Q435" s="55"/>
      <c r="R435" s="55"/>
      <c r="S435" s="50">
        <v>2014</v>
      </c>
      <c r="T435" s="48" t="s">
        <v>4706</v>
      </c>
      <c r="U435" s="68">
        <v>1387500</v>
      </c>
      <c r="V435" s="113">
        <v>62500</v>
      </c>
      <c r="W435" s="68"/>
      <c r="X435" s="68"/>
      <c r="Y435" s="50" t="s">
        <v>5636</v>
      </c>
      <c r="Z435" s="55"/>
      <c r="AA435" s="50" t="s">
        <v>63</v>
      </c>
      <c r="AB435" s="67" t="s">
        <v>33</v>
      </c>
      <c r="AC435" s="55"/>
      <c r="AD435" s="55"/>
      <c r="AE435" s="66"/>
      <c r="AF435" s="50" t="s">
        <v>3206</v>
      </c>
      <c r="AG435" s="50" t="s">
        <v>6551</v>
      </c>
      <c r="AH435" s="67" t="s">
        <v>4771</v>
      </c>
      <c r="AI435" s="67"/>
      <c r="AJ435" s="47"/>
      <c r="AK435" s="50" t="s">
        <v>105</v>
      </c>
      <c r="AL435" s="50" t="s">
        <v>4706</v>
      </c>
      <c r="AM435" s="55"/>
      <c r="AN435" s="50">
        <v>1</v>
      </c>
      <c r="AO435" s="55"/>
      <c r="AP435" s="50" t="s">
        <v>6544</v>
      </c>
    </row>
    <row r="436" spans="1:42" ht="92.25" customHeight="1">
      <c r="A436" s="24">
        <f t="shared" si="0"/>
        <v>435</v>
      </c>
      <c r="B436" s="50" t="s">
        <v>6553</v>
      </c>
      <c r="C436" s="50" t="s">
        <v>6554</v>
      </c>
      <c r="D436" s="50" t="s">
        <v>6555</v>
      </c>
      <c r="E436" s="50" t="s">
        <v>6556</v>
      </c>
      <c r="F436" s="55"/>
      <c r="G436" s="50" t="s">
        <v>3180</v>
      </c>
      <c r="H436" s="50" t="s">
        <v>6554</v>
      </c>
      <c r="I436" s="50" t="s">
        <v>6554</v>
      </c>
      <c r="J436" s="50" t="s">
        <v>6558</v>
      </c>
      <c r="K436" s="47"/>
      <c r="L436" s="47"/>
      <c r="M436" s="47"/>
      <c r="N436" s="47"/>
      <c r="O436" s="55"/>
      <c r="P436" s="47"/>
      <c r="Q436" s="55"/>
      <c r="R436" s="55"/>
      <c r="S436" s="50">
        <v>2017</v>
      </c>
      <c r="T436" s="48" t="s">
        <v>4706</v>
      </c>
      <c r="U436" s="68"/>
      <c r="V436" s="114"/>
      <c r="W436" s="68"/>
      <c r="X436" s="68"/>
      <c r="Y436" s="50" t="s">
        <v>5636</v>
      </c>
      <c r="Z436" s="55"/>
      <c r="AA436" s="55"/>
      <c r="AB436" s="70"/>
      <c r="AC436" s="55"/>
      <c r="AD436" s="55"/>
      <c r="AE436" s="66"/>
      <c r="AF436" s="50" t="s">
        <v>3198</v>
      </c>
      <c r="AG436" s="50"/>
      <c r="AH436" s="67"/>
      <c r="AI436" s="67"/>
      <c r="AJ436" s="47"/>
      <c r="AK436" s="50" t="s">
        <v>105</v>
      </c>
      <c r="AL436" s="50" t="s">
        <v>4706</v>
      </c>
      <c r="AM436" s="55"/>
      <c r="AN436" s="55"/>
      <c r="AO436" s="55"/>
      <c r="AP436" s="50" t="s">
        <v>6544</v>
      </c>
    </row>
    <row r="437" spans="1:42" ht="95.25" customHeight="1">
      <c r="A437" s="24">
        <f t="shared" si="0"/>
        <v>436</v>
      </c>
      <c r="B437" s="48" t="s">
        <v>1312</v>
      </c>
      <c r="C437" s="48" t="s">
        <v>11562</v>
      </c>
      <c r="D437" s="48" t="s">
        <v>11563</v>
      </c>
      <c r="E437" s="48" t="s">
        <v>1313</v>
      </c>
      <c r="F437" s="49" t="s">
        <v>1317</v>
      </c>
      <c r="G437" s="50" t="s">
        <v>3180</v>
      </c>
      <c r="H437" s="48" t="s">
        <v>11562</v>
      </c>
      <c r="I437" s="48" t="s">
        <v>11562</v>
      </c>
      <c r="J437" s="48" t="s">
        <v>1318</v>
      </c>
      <c r="K437" s="50"/>
      <c r="L437" s="50"/>
      <c r="M437" s="50"/>
      <c r="N437" s="50" t="s">
        <v>102</v>
      </c>
      <c r="O437" s="50" t="s">
        <v>102</v>
      </c>
      <c r="P437" s="47"/>
      <c r="Q437" s="55"/>
      <c r="R437" s="55"/>
      <c r="S437" s="50">
        <v>2019</v>
      </c>
      <c r="T437" s="48" t="s">
        <v>4706</v>
      </c>
      <c r="U437" s="68"/>
      <c r="V437" s="114"/>
      <c r="W437" s="68"/>
      <c r="X437" s="68"/>
      <c r="Y437" s="50" t="s">
        <v>5636</v>
      </c>
      <c r="Z437" s="55"/>
      <c r="AA437" s="50" t="s">
        <v>63</v>
      </c>
      <c r="AB437" s="67" t="s">
        <v>33</v>
      </c>
      <c r="AC437" s="55"/>
      <c r="AD437" s="55"/>
      <c r="AE437" s="66"/>
      <c r="AF437" s="50" t="s">
        <v>35</v>
      </c>
      <c r="AG437" s="50" t="s">
        <v>6895</v>
      </c>
      <c r="AH437" s="67">
        <v>5000</v>
      </c>
      <c r="AI437" s="67" t="s">
        <v>6136</v>
      </c>
      <c r="AJ437" s="50">
        <v>100</v>
      </c>
      <c r="AK437" s="50" t="s">
        <v>105</v>
      </c>
      <c r="AL437" s="50" t="s">
        <v>4706</v>
      </c>
      <c r="AM437" s="55"/>
      <c r="AN437" s="50">
        <v>1</v>
      </c>
      <c r="AO437" s="55"/>
      <c r="AP437" s="50" t="s">
        <v>6544</v>
      </c>
    </row>
    <row r="438" spans="1:42" ht="95.25" customHeight="1">
      <c r="A438" s="24">
        <f t="shared" si="0"/>
        <v>437</v>
      </c>
      <c r="B438" s="50" t="s">
        <v>6559</v>
      </c>
      <c r="C438" s="50" t="s">
        <v>6560</v>
      </c>
      <c r="D438" s="50" t="s">
        <v>6561</v>
      </c>
      <c r="E438" s="50" t="s">
        <v>6562</v>
      </c>
      <c r="F438" s="49" t="s">
        <v>6563</v>
      </c>
      <c r="G438" s="50" t="s">
        <v>3180</v>
      </c>
      <c r="H438" s="50" t="s">
        <v>6560</v>
      </c>
      <c r="I438" s="50" t="s">
        <v>6560</v>
      </c>
      <c r="J438" s="55"/>
      <c r="K438" s="50"/>
      <c r="L438" s="50"/>
      <c r="M438" s="50"/>
      <c r="N438" s="50" t="s">
        <v>102</v>
      </c>
      <c r="O438" s="50" t="s">
        <v>102</v>
      </c>
      <c r="P438" s="47"/>
      <c r="Q438" s="55"/>
      <c r="R438" s="55"/>
      <c r="S438" s="50">
        <v>2019</v>
      </c>
      <c r="T438" s="48" t="s">
        <v>4706</v>
      </c>
      <c r="U438" s="68"/>
      <c r="V438" s="114"/>
      <c r="W438" s="68"/>
      <c r="X438" s="68"/>
      <c r="Y438" s="50" t="s">
        <v>4707</v>
      </c>
      <c r="Z438" s="55"/>
      <c r="AA438" s="50" t="s">
        <v>63</v>
      </c>
      <c r="AB438" s="67" t="s">
        <v>32</v>
      </c>
      <c r="AC438" s="55"/>
      <c r="AD438" s="55"/>
      <c r="AE438" s="66" t="s">
        <v>102</v>
      </c>
      <c r="AF438" s="50" t="s">
        <v>35</v>
      </c>
      <c r="AG438" s="50" t="s">
        <v>11421</v>
      </c>
      <c r="AH438" s="67">
        <v>5000</v>
      </c>
      <c r="AI438" s="67"/>
      <c r="AJ438" s="50">
        <v>100</v>
      </c>
      <c r="AK438" s="50" t="s">
        <v>105</v>
      </c>
      <c r="AL438" s="50" t="s">
        <v>4706</v>
      </c>
      <c r="AM438" s="55"/>
      <c r="AN438" s="50">
        <v>1</v>
      </c>
      <c r="AO438" s="55"/>
      <c r="AP438" s="50" t="s">
        <v>6544</v>
      </c>
    </row>
    <row r="439" spans="1:42" ht="95.25" customHeight="1">
      <c r="A439" s="24">
        <f t="shared" si="0"/>
        <v>438</v>
      </c>
      <c r="B439" s="48" t="s">
        <v>6565</v>
      </c>
      <c r="C439" s="48" t="s">
        <v>6566</v>
      </c>
      <c r="D439" s="48" t="s">
        <v>6567</v>
      </c>
      <c r="E439" s="48" t="s">
        <v>6568</v>
      </c>
      <c r="F439" s="49" t="s">
        <v>6569</v>
      </c>
      <c r="G439" s="50" t="s">
        <v>3180</v>
      </c>
      <c r="H439" s="48" t="s">
        <v>6566</v>
      </c>
      <c r="I439" s="48" t="s">
        <v>6566</v>
      </c>
      <c r="J439" s="48" t="s">
        <v>6570</v>
      </c>
      <c r="K439" s="50"/>
      <c r="L439" s="50"/>
      <c r="M439" s="50"/>
      <c r="N439" s="50" t="s">
        <v>102</v>
      </c>
      <c r="O439" s="50" t="s">
        <v>102</v>
      </c>
      <c r="P439" s="47"/>
      <c r="Q439" s="55"/>
      <c r="R439" s="55"/>
      <c r="S439" s="50">
        <v>2020</v>
      </c>
      <c r="T439" s="48" t="s">
        <v>4706</v>
      </c>
      <c r="U439" s="68"/>
      <c r="V439" s="114"/>
      <c r="W439" s="68">
        <v>1027000</v>
      </c>
      <c r="X439" s="68"/>
      <c r="Y439" s="50" t="s">
        <v>4707</v>
      </c>
      <c r="Z439" s="55"/>
      <c r="AA439" s="50" t="s">
        <v>63</v>
      </c>
      <c r="AB439" s="67" t="s">
        <v>33</v>
      </c>
      <c r="AC439" s="55"/>
      <c r="AD439" s="55"/>
      <c r="AE439" s="66"/>
      <c r="AF439" s="50" t="s">
        <v>35</v>
      </c>
      <c r="AG439" s="50" t="s">
        <v>6660</v>
      </c>
      <c r="AH439" s="67">
        <v>5000</v>
      </c>
      <c r="AI439" s="67"/>
      <c r="AJ439" s="47"/>
      <c r="AK439" s="50" t="s">
        <v>105</v>
      </c>
      <c r="AL439" s="50" t="s">
        <v>4706</v>
      </c>
      <c r="AM439" s="55"/>
      <c r="AN439" s="50">
        <v>1</v>
      </c>
      <c r="AO439" s="55"/>
      <c r="AP439" s="50" t="s">
        <v>6544</v>
      </c>
    </row>
    <row r="440" spans="1:42" ht="95.25" customHeight="1">
      <c r="A440" s="24">
        <f t="shared" si="0"/>
        <v>439</v>
      </c>
      <c r="B440" s="50" t="s">
        <v>6573</v>
      </c>
      <c r="C440" s="50" t="s">
        <v>6574</v>
      </c>
      <c r="D440" s="50" t="s">
        <v>6575</v>
      </c>
      <c r="E440" s="50" t="s">
        <v>6576</v>
      </c>
      <c r="F440" s="49" t="s">
        <v>6577</v>
      </c>
      <c r="G440" s="50" t="s">
        <v>3180</v>
      </c>
      <c r="H440" s="50" t="s">
        <v>6574</v>
      </c>
      <c r="I440" s="50" t="s">
        <v>6574</v>
      </c>
      <c r="J440" s="50" t="s">
        <v>6578</v>
      </c>
      <c r="K440" s="50"/>
      <c r="L440" s="50"/>
      <c r="M440" s="50"/>
      <c r="N440" s="50" t="s">
        <v>102</v>
      </c>
      <c r="O440" s="50" t="s">
        <v>102</v>
      </c>
      <c r="P440" s="47"/>
      <c r="Q440" s="55"/>
      <c r="R440" s="55"/>
      <c r="S440" s="50">
        <v>2019</v>
      </c>
      <c r="T440" s="48" t="s">
        <v>4706</v>
      </c>
      <c r="U440" s="68"/>
      <c r="V440" s="114">
        <v>1407000</v>
      </c>
      <c r="W440" s="68">
        <v>658000</v>
      </c>
      <c r="X440" s="68"/>
      <c r="Y440" s="50" t="s">
        <v>4707</v>
      </c>
      <c r="Z440" s="55"/>
      <c r="AA440" s="50" t="s">
        <v>63</v>
      </c>
      <c r="AB440" s="67" t="s">
        <v>33</v>
      </c>
      <c r="AC440" s="55"/>
      <c r="AD440" s="55"/>
      <c r="AE440" s="66"/>
      <c r="AF440" s="50" t="s">
        <v>35</v>
      </c>
      <c r="AG440" s="50" t="s">
        <v>4918</v>
      </c>
      <c r="AH440" s="67" t="s">
        <v>4805</v>
      </c>
      <c r="AI440" s="67" t="s">
        <v>6579</v>
      </c>
      <c r="AJ440" s="50">
        <v>50</v>
      </c>
      <c r="AK440" s="50" t="s">
        <v>105</v>
      </c>
      <c r="AL440" s="50" t="s">
        <v>4706</v>
      </c>
      <c r="AM440" s="55"/>
      <c r="AN440" s="50">
        <v>1</v>
      </c>
      <c r="AO440" s="55"/>
      <c r="AP440" s="50" t="s">
        <v>6544</v>
      </c>
    </row>
    <row r="441" spans="1:42" ht="95.25" customHeight="1">
      <c r="A441" s="24">
        <f t="shared" si="0"/>
        <v>440</v>
      </c>
      <c r="B441" s="48" t="s">
        <v>6580</v>
      </c>
      <c r="C441" s="48" t="s">
        <v>6581</v>
      </c>
      <c r="D441" s="48" t="s">
        <v>6582</v>
      </c>
      <c r="E441" s="48" t="s">
        <v>6583</v>
      </c>
      <c r="F441" s="49" t="s">
        <v>6584</v>
      </c>
      <c r="G441" s="50" t="s">
        <v>3193</v>
      </c>
      <c r="H441" s="48" t="s">
        <v>6581</v>
      </c>
      <c r="I441" s="48" t="s">
        <v>6581</v>
      </c>
      <c r="J441" s="48" t="s">
        <v>6585</v>
      </c>
      <c r="K441" s="50"/>
      <c r="L441" s="50"/>
      <c r="M441" s="50"/>
      <c r="N441" s="50" t="s">
        <v>102</v>
      </c>
      <c r="O441" s="50" t="s">
        <v>102</v>
      </c>
      <c r="P441" s="47"/>
      <c r="Q441" s="55"/>
      <c r="R441" s="55"/>
      <c r="S441" s="50">
        <v>2019</v>
      </c>
      <c r="T441" s="48" t="s">
        <v>4706</v>
      </c>
      <c r="U441" s="68"/>
      <c r="V441" s="114"/>
      <c r="W441" s="68">
        <v>1404000</v>
      </c>
      <c r="X441" s="68"/>
      <c r="Y441" s="50" t="s">
        <v>5636</v>
      </c>
      <c r="Z441" s="55"/>
      <c r="AA441" s="50" t="s">
        <v>63</v>
      </c>
      <c r="AB441" s="67" t="s">
        <v>33</v>
      </c>
      <c r="AC441" s="55"/>
      <c r="AD441" s="55"/>
      <c r="AE441" s="66"/>
      <c r="AF441" s="50" t="s">
        <v>35</v>
      </c>
      <c r="AG441" s="50" t="s">
        <v>4845</v>
      </c>
      <c r="AH441" s="67">
        <v>5000</v>
      </c>
      <c r="AI441" s="67"/>
      <c r="AJ441" s="50">
        <v>100</v>
      </c>
      <c r="AK441" s="50" t="s">
        <v>105</v>
      </c>
      <c r="AL441" s="50" t="s">
        <v>4706</v>
      </c>
      <c r="AM441" s="55"/>
      <c r="AN441" s="50">
        <v>1</v>
      </c>
      <c r="AO441" s="55"/>
      <c r="AP441" s="50" t="s">
        <v>6587</v>
      </c>
    </row>
    <row r="442" spans="1:42" ht="95.25" customHeight="1">
      <c r="A442" s="24">
        <f t="shared" si="0"/>
        <v>441</v>
      </c>
      <c r="B442" s="50" t="s">
        <v>6588</v>
      </c>
      <c r="C442" s="50" t="s">
        <v>6589</v>
      </c>
      <c r="D442" s="50" t="s">
        <v>6590</v>
      </c>
      <c r="E442" s="50" t="s">
        <v>6591</v>
      </c>
      <c r="F442" s="49" t="s">
        <v>6592</v>
      </c>
      <c r="G442" s="50" t="s">
        <v>3180</v>
      </c>
      <c r="H442" s="50" t="s">
        <v>6589</v>
      </c>
      <c r="I442" s="50" t="s">
        <v>6589</v>
      </c>
      <c r="J442" s="50" t="s">
        <v>6593</v>
      </c>
      <c r="K442" s="50"/>
      <c r="L442" s="50"/>
      <c r="M442" s="50"/>
      <c r="N442" s="50" t="s">
        <v>102</v>
      </c>
      <c r="O442" s="50" t="s">
        <v>102</v>
      </c>
      <c r="P442" s="47"/>
      <c r="Q442" s="55"/>
      <c r="R442" s="55"/>
      <c r="S442" s="50">
        <v>2018</v>
      </c>
      <c r="T442" s="48" t="s">
        <v>4706</v>
      </c>
      <c r="U442" s="68"/>
      <c r="V442" s="114">
        <v>210000</v>
      </c>
      <c r="W442" s="68">
        <v>180000</v>
      </c>
      <c r="X442" s="68"/>
      <c r="Y442" s="50" t="s">
        <v>4707</v>
      </c>
      <c r="Z442" s="55"/>
      <c r="AA442" s="50" t="s">
        <v>2006</v>
      </c>
      <c r="AB442" s="67" t="s">
        <v>33</v>
      </c>
      <c r="AC442" s="55"/>
      <c r="AD442" s="55"/>
      <c r="AE442" s="66"/>
      <c r="AF442" s="50" t="s">
        <v>35</v>
      </c>
      <c r="AG442" s="50" t="s">
        <v>4793</v>
      </c>
      <c r="AH442" s="67" t="s">
        <v>6594</v>
      </c>
      <c r="AI442" s="67"/>
      <c r="AJ442" s="47"/>
      <c r="AK442" s="50" t="s">
        <v>105</v>
      </c>
      <c r="AL442" s="50" t="s">
        <v>4706</v>
      </c>
      <c r="AM442" s="55"/>
      <c r="AN442" s="50">
        <v>1</v>
      </c>
      <c r="AO442" s="55"/>
      <c r="AP442" s="50" t="s">
        <v>6596</v>
      </c>
    </row>
    <row r="443" spans="1:42" ht="95.25" customHeight="1">
      <c r="A443" s="24">
        <f t="shared" si="0"/>
        <v>442</v>
      </c>
      <c r="B443" s="50" t="s">
        <v>6597</v>
      </c>
      <c r="C443" s="50" t="s">
        <v>6598</v>
      </c>
      <c r="D443" s="50" t="s">
        <v>1475</v>
      </c>
      <c r="E443" s="50" t="s">
        <v>6599</v>
      </c>
      <c r="F443" s="49" t="s">
        <v>6600</v>
      </c>
      <c r="G443" s="50" t="s">
        <v>3193</v>
      </c>
      <c r="H443" s="50" t="s">
        <v>6598</v>
      </c>
      <c r="I443" s="50" t="s">
        <v>6598</v>
      </c>
      <c r="J443" s="50" t="s">
        <v>6601</v>
      </c>
      <c r="K443" s="50" t="s">
        <v>102</v>
      </c>
      <c r="L443" s="50" t="s">
        <v>102</v>
      </c>
      <c r="M443" s="50" t="s">
        <v>102</v>
      </c>
      <c r="N443" s="50" t="s">
        <v>11422</v>
      </c>
      <c r="O443" s="50" t="s">
        <v>102</v>
      </c>
      <c r="P443" s="50" t="s">
        <v>102</v>
      </c>
      <c r="Q443" s="49" t="s">
        <v>6603</v>
      </c>
      <c r="R443" s="50" t="s">
        <v>102</v>
      </c>
      <c r="S443" s="50">
        <v>2019</v>
      </c>
      <c r="T443" s="48" t="s">
        <v>4706</v>
      </c>
      <c r="U443" s="68">
        <v>1165000</v>
      </c>
      <c r="V443" s="113">
        <v>750000</v>
      </c>
      <c r="W443" s="68">
        <v>7279000</v>
      </c>
      <c r="X443" s="66">
        <v>198000</v>
      </c>
      <c r="Y443" s="50" t="s">
        <v>4707</v>
      </c>
      <c r="Z443" s="55"/>
      <c r="AA443" s="50" t="s">
        <v>2006</v>
      </c>
      <c r="AB443" s="67">
        <v>15000000</v>
      </c>
      <c r="AC443" s="50" t="s">
        <v>102</v>
      </c>
      <c r="AD443" s="50" t="s">
        <v>102</v>
      </c>
      <c r="AE443" s="66">
        <v>75000000</v>
      </c>
      <c r="AF443" s="50" t="s">
        <v>35</v>
      </c>
      <c r="AG443" s="50" t="s">
        <v>6604</v>
      </c>
      <c r="AH443" s="67" t="s">
        <v>6605</v>
      </c>
      <c r="AI443" s="67" t="s">
        <v>4711</v>
      </c>
      <c r="AJ443" s="50">
        <v>250</v>
      </c>
      <c r="AK443" s="50" t="s">
        <v>105</v>
      </c>
      <c r="AL443" s="50" t="s">
        <v>4706</v>
      </c>
      <c r="AM443" s="50"/>
      <c r="AN443" s="50">
        <v>2</v>
      </c>
      <c r="AO443" s="55"/>
      <c r="AP443" s="50" t="s">
        <v>6607</v>
      </c>
    </row>
    <row r="444" spans="1:42" ht="95.25" customHeight="1">
      <c r="A444" s="24">
        <f t="shared" si="0"/>
        <v>443</v>
      </c>
      <c r="B444" s="50" t="s">
        <v>6608</v>
      </c>
      <c r="C444" s="50" t="s">
        <v>6609</v>
      </c>
      <c r="D444" s="50" t="s">
        <v>6610</v>
      </c>
      <c r="E444" s="50" t="s">
        <v>6611</v>
      </c>
      <c r="F444" s="49" t="s">
        <v>6612</v>
      </c>
      <c r="G444" s="50" t="s">
        <v>3180</v>
      </c>
      <c r="H444" s="50" t="s">
        <v>6609</v>
      </c>
      <c r="I444" s="50" t="s">
        <v>6609</v>
      </c>
      <c r="J444" s="50" t="s">
        <v>6613</v>
      </c>
      <c r="K444" s="50" t="s">
        <v>102</v>
      </c>
      <c r="L444" s="50">
        <v>130154749176</v>
      </c>
      <c r="M444" s="50" t="s">
        <v>102</v>
      </c>
      <c r="N444" s="50" t="s">
        <v>11423</v>
      </c>
      <c r="O444" s="50" t="s">
        <v>102</v>
      </c>
      <c r="P444" s="50" t="s">
        <v>6615</v>
      </c>
      <c r="Q444" s="49" t="s">
        <v>6616</v>
      </c>
      <c r="R444" s="50" t="s">
        <v>102</v>
      </c>
      <c r="S444" s="50">
        <v>2017</v>
      </c>
      <c r="T444" s="48" t="s">
        <v>4706</v>
      </c>
      <c r="U444" s="68">
        <v>5113000</v>
      </c>
      <c r="V444" s="114">
        <v>13626600</v>
      </c>
      <c r="W444" s="68">
        <v>7460000</v>
      </c>
      <c r="X444" s="66">
        <v>1500000</v>
      </c>
      <c r="Y444" s="50" t="s">
        <v>4707</v>
      </c>
      <c r="Z444" s="55"/>
      <c r="AA444" s="50" t="s">
        <v>2006</v>
      </c>
      <c r="AB444" s="67">
        <v>50000000</v>
      </c>
      <c r="AC444" s="50" t="s">
        <v>102</v>
      </c>
      <c r="AD444" s="50" t="s">
        <v>102</v>
      </c>
      <c r="AE444" s="66">
        <v>150000000</v>
      </c>
      <c r="AF444" s="50" t="s">
        <v>6617</v>
      </c>
      <c r="AG444" s="50" t="s">
        <v>6618</v>
      </c>
      <c r="AH444" s="67" t="s">
        <v>6619</v>
      </c>
      <c r="AI444" s="67" t="s">
        <v>4711</v>
      </c>
      <c r="AJ444" s="50">
        <v>1875</v>
      </c>
      <c r="AK444" s="50" t="s">
        <v>6620</v>
      </c>
      <c r="AL444" s="50" t="s">
        <v>4706</v>
      </c>
      <c r="AM444" s="55"/>
      <c r="AN444" s="50">
        <v>9</v>
      </c>
      <c r="AO444" s="55"/>
      <c r="AP444" s="50" t="s">
        <v>6622</v>
      </c>
    </row>
    <row r="445" spans="1:42" ht="95.25" customHeight="1">
      <c r="A445" s="24">
        <f t="shared" si="0"/>
        <v>444</v>
      </c>
      <c r="B445" s="50" t="s">
        <v>6623</v>
      </c>
      <c r="C445" s="50" t="s">
        <v>6624</v>
      </c>
      <c r="D445" s="50" t="s">
        <v>6625</v>
      </c>
      <c r="E445" s="50" t="s">
        <v>6626</v>
      </c>
      <c r="F445" s="49" t="s">
        <v>6627</v>
      </c>
      <c r="G445" s="50" t="s">
        <v>3180</v>
      </c>
      <c r="H445" s="50" t="s">
        <v>6624</v>
      </c>
      <c r="I445" s="50" t="s">
        <v>6624</v>
      </c>
      <c r="J445" s="50" t="s">
        <v>6628</v>
      </c>
      <c r="K445" s="50" t="s">
        <v>102</v>
      </c>
      <c r="L445" s="50" t="s">
        <v>102</v>
      </c>
      <c r="M445" s="50" t="s">
        <v>102</v>
      </c>
      <c r="N445" s="50" t="s">
        <v>102</v>
      </c>
      <c r="O445" s="50" t="s">
        <v>102</v>
      </c>
      <c r="P445" s="50" t="s">
        <v>102</v>
      </c>
      <c r="Q445" s="50" t="s">
        <v>102</v>
      </c>
      <c r="R445" s="50" t="s">
        <v>102</v>
      </c>
      <c r="S445" s="50">
        <v>2018</v>
      </c>
      <c r="T445" s="48" t="s">
        <v>4706</v>
      </c>
      <c r="U445" s="68">
        <v>3430000</v>
      </c>
      <c r="V445" s="113">
        <v>22549800</v>
      </c>
      <c r="W445" s="68">
        <v>11562000</v>
      </c>
      <c r="X445" s="68"/>
      <c r="Y445" s="50" t="s">
        <v>4707</v>
      </c>
      <c r="Z445" s="55"/>
      <c r="AA445" s="60" t="s">
        <v>73</v>
      </c>
      <c r="AB445" s="67">
        <v>10000000</v>
      </c>
      <c r="AC445" s="50" t="s">
        <v>102</v>
      </c>
      <c r="AD445" s="50" t="s">
        <v>102</v>
      </c>
      <c r="AE445" s="66">
        <v>7000000</v>
      </c>
      <c r="AF445" s="50" t="s">
        <v>35</v>
      </c>
      <c r="AG445" s="50" t="s">
        <v>6629</v>
      </c>
      <c r="AH445" s="67">
        <v>10000</v>
      </c>
      <c r="AI445" s="67" t="s">
        <v>6630</v>
      </c>
      <c r="AJ445" s="50">
        <v>50</v>
      </c>
      <c r="AK445" s="50" t="s">
        <v>105</v>
      </c>
      <c r="AL445" s="50" t="s">
        <v>4706</v>
      </c>
      <c r="AM445" s="55"/>
      <c r="AN445" s="50">
        <v>1</v>
      </c>
      <c r="AO445" s="55"/>
      <c r="AP445" s="50" t="s">
        <v>6632</v>
      </c>
    </row>
    <row r="446" spans="1:42" ht="95.25" customHeight="1">
      <c r="A446" s="24">
        <f t="shared" si="0"/>
        <v>445</v>
      </c>
      <c r="B446" s="50" t="s">
        <v>6633</v>
      </c>
      <c r="C446" s="50" t="s">
        <v>6634</v>
      </c>
      <c r="D446" s="50" t="s">
        <v>6635</v>
      </c>
      <c r="E446" s="49" t="s">
        <v>6636</v>
      </c>
      <c r="F446" s="49" t="s">
        <v>6637</v>
      </c>
      <c r="G446" s="50" t="s">
        <v>3193</v>
      </c>
      <c r="H446" s="50" t="s">
        <v>6634</v>
      </c>
      <c r="I446" s="50" t="s">
        <v>6634</v>
      </c>
      <c r="J446" s="50" t="s">
        <v>6638</v>
      </c>
      <c r="K446" s="50" t="s">
        <v>102</v>
      </c>
      <c r="L446" s="50" t="s">
        <v>102</v>
      </c>
      <c r="M446" s="50" t="s">
        <v>102</v>
      </c>
      <c r="N446" s="50" t="s">
        <v>102</v>
      </c>
      <c r="O446" s="50" t="s">
        <v>102</v>
      </c>
      <c r="P446" s="50" t="s">
        <v>102</v>
      </c>
      <c r="Q446" s="50" t="s">
        <v>102</v>
      </c>
      <c r="R446" s="50" t="s">
        <v>102</v>
      </c>
      <c r="S446" s="50">
        <v>2019</v>
      </c>
      <c r="T446" s="48" t="s">
        <v>4706</v>
      </c>
      <c r="U446" s="68"/>
      <c r="V446" s="113">
        <v>21154000</v>
      </c>
      <c r="W446" s="68">
        <v>14270000</v>
      </c>
      <c r="X446" s="68"/>
      <c r="Y446" s="50" t="s">
        <v>4707</v>
      </c>
      <c r="Z446" s="55"/>
      <c r="AA446" s="60" t="s">
        <v>73</v>
      </c>
      <c r="AB446" s="67">
        <v>5000000</v>
      </c>
      <c r="AC446" s="50" t="s">
        <v>102</v>
      </c>
      <c r="AD446" s="50" t="s">
        <v>102</v>
      </c>
      <c r="AE446" s="66">
        <v>12000000</v>
      </c>
      <c r="AF446" s="50" t="s">
        <v>35</v>
      </c>
      <c r="AG446" s="50" t="s">
        <v>6639</v>
      </c>
      <c r="AH446" s="67" t="s">
        <v>6640</v>
      </c>
      <c r="AI446" s="67" t="s">
        <v>4711</v>
      </c>
      <c r="AJ446" s="50">
        <v>300</v>
      </c>
      <c r="AK446" s="50" t="s">
        <v>105</v>
      </c>
      <c r="AL446" s="50" t="s">
        <v>4706</v>
      </c>
      <c r="AM446" s="55"/>
      <c r="AN446" s="50">
        <v>2</v>
      </c>
      <c r="AO446" s="55"/>
      <c r="AP446" s="50" t="s">
        <v>6642</v>
      </c>
    </row>
    <row r="447" spans="1:42" ht="95.25" customHeight="1">
      <c r="A447" s="24">
        <f t="shared" si="0"/>
        <v>446</v>
      </c>
      <c r="B447" s="50" t="s">
        <v>6643</v>
      </c>
      <c r="C447" s="50" t="s">
        <v>6644</v>
      </c>
      <c r="D447" s="50" t="s">
        <v>6645</v>
      </c>
      <c r="E447" s="50" t="s">
        <v>6646</v>
      </c>
      <c r="F447" s="49" t="s">
        <v>6647</v>
      </c>
      <c r="G447" s="50" t="s">
        <v>3193</v>
      </c>
      <c r="H447" s="50" t="s">
        <v>6644</v>
      </c>
      <c r="I447" s="50" t="s">
        <v>6644</v>
      </c>
      <c r="J447" s="50" t="s">
        <v>6648</v>
      </c>
      <c r="K447" s="50" t="s">
        <v>102</v>
      </c>
      <c r="L447" s="50" t="s">
        <v>6649</v>
      </c>
      <c r="M447" s="50" t="s">
        <v>102</v>
      </c>
      <c r="N447" s="50" t="s">
        <v>102</v>
      </c>
      <c r="O447" s="50" t="s">
        <v>102</v>
      </c>
      <c r="P447" s="50" t="s">
        <v>102</v>
      </c>
      <c r="Q447" s="50" t="s">
        <v>102</v>
      </c>
      <c r="R447" s="50" t="s">
        <v>102</v>
      </c>
      <c r="S447" s="50">
        <v>2017</v>
      </c>
      <c r="T447" s="48" t="s">
        <v>4706</v>
      </c>
      <c r="U447" s="68"/>
      <c r="V447" s="113">
        <v>8344600</v>
      </c>
      <c r="W447" s="68">
        <v>3112000</v>
      </c>
      <c r="X447" s="68"/>
      <c r="Y447" s="50" t="s">
        <v>4707</v>
      </c>
      <c r="Z447" s="55"/>
      <c r="AA447" s="60" t="s">
        <v>73</v>
      </c>
      <c r="AB447" s="67">
        <v>7000000</v>
      </c>
      <c r="AC447" s="50" t="s">
        <v>102</v>
      </c>
      <c r="AD447" s="50" t="s">
        <v>102</v>
      </c>
      <c r="AE447" s="66">
        <v>15000000</v>
      </c>
      <c r="AF447" s="50" t="s">
        <v>35</v>
      </c>
      <c r="AG447" s="50" t="s">
        <v>6650</v>
      </c>
      <c r="AH447" s="67" t="s">
        <v>6651</v>
      </c>
      <c r="AI447" s="67" t="s">
        <v>6652</v>
      </c>
      <c r="AJ447" s="50">
        <v>1000</v>
      </c>
      <c r="AK447" s="50" t="s">
        <v>6653</v>
      </c>
      <c r="AL447" s="50" t="s">
        <v>4706</v>
      </c>
      <c r="AM447" s="55"/>
      <c r="AN447" s="50">
        <v>2</v>
      </c>
      <c r="AO447" s="55"/>
      <c r="AP447" s="50" t="s">
        <v>102</v>
      </c>
    </row>
    <row r="448" spans="1:42" ht="95.25" customHeight="1">
      <c r="A448" s="24">
        <f t="shared" si="0"/>
        <v>447</v>
      </c>
      <c r="B448" s="50" t="s">
        <v>6654</v>
      </c>
      <c r="C448" s="50" t="s">
        <v>6655</v>
      </c>
      <c r="D448" s="50" t="s">
        <v>6656</v>
      </c>
      <c r="E448" s="50" t="s">
        <v>325</v>
      </c>
      <c r="F448" s="49" t="s">
        <v>11564</v>
      </c>
      <c r="G448" s="50" t="s">
        <v>3180</v>
      </c>
      <c r="H448" s="50" t="s">
        <v>6655</v>
      </c>
      <c r="I448" s="50" t="s">
        <v>6655</v>
      </c>
      <c r="J448" s="50" t="s">
        <v>6658</v>
      </c>
      <c r="K448" s="50" t="s">
        <v>102</v>
      </c>
      <c r="L448" s="50" t="s">
        <v>6649</v>
      </c>
      <c r="M448" s="50" t="s">
        <v>102</v>
      </c>
      <c r="N448" s="50" t="s">
        <v>102</v>
      </c>
      <c r="O448" s="50" t="s">
        <v>102</v>
      </c>
      <c r="P448" s="50" t="s">
        <v>102</v>
      </c>
      <c r="Q448" s="50">
        <v>7200054081118</v>
      </c>
      <c r="R448" s="50" t="s">
        <v>6659</v>
      </c>
      <c r="S448" s="50">
        <v>2018</v>
      </c>
      <c r="T448" s="48" t="s">
        <v>4706</v>
      </c>
      <c r="U448" s="68"/>
      <c r="V448" s="113">
        <v>5243800</v>
      </c>
      <c r="W448" s="68">
        <v>3276000</v>
      </c>
      <c r="X448" s="68"/>
      <c r="Y448" s="50" t="s">
        <v>4707</v>
      </c>
      <c r="Z448" s="55"/>
      <c r="AA448" s="60" t="s">
        <v>73</v>
      </c>
      <c r="AB448" s="67">
        <v>15000000</v>
      </c>
      <c r="AC448" s="50" t="s">
        <v>102</v>
      </c>
      <c r="AD448" s="50" t="s">
        <v>102</v>
      </c>
      <c r="AE448" s="66">
        <v>35000000</v>
      </c>
      <c r="AF448" s="50" t="s">
        <v>35</v>
      </c>
      <c r="AG448" s="50" t="s">
        <v>6660</v>
      </c>
      <c r="AH448" s="67">
        <v>15000</v>
      </c>
      <c r="AI448" s="67" t="s">
        <v>4711</v>
      </c>
      <c r="AJ448" s="50">
        <v>1200</v>
      </c>
      <c r="AK448" s="50" t="s">
        <v>105</v>
      </c>
      <c r="AL448" s="50" t="s">
        <v>4706</v>
      </c>
      <c r="AM448" s="55"/>
      <c r="AN448" s="50">
        <v>2</v>
      </c>
      <c r="AO448" s="55"/>
      <c r="AP448" s="50" t="s">
        <v>6661</v>
      </c>
    </row>
    <row r="449" spans="1:42" ht="95.25" customHeight="1">
      <c r="A449" s="24">
        <f t="shared" si="0"/>
        <v>448</v>
      </c>
      <c r="B449" s="48" t="s">
        <v>6662</v>
      </c>
      <c r="C449" s="48" t="s">
        <v>6663</v>
      </c>
      <c r="D449" s="48" t="s">
        <v>6664</v>
      </c>
      <c r="E449" s="48" t="s">
        <v>6665</v>
      </c>
      <c r="F449" s="50" t="s">
        <v>6666</v>
      </c>
      <c r="G449" s="50" t="s">
        <v>3180</v>
      </c>
      <c r="H449" s="48" t="s">
        <v>6663</v>
      </c>
      <c r="I449" s="48" t="s">
        <v>6663</v>
      </c>
      <c r="J449" s="48" t="s">
        <v>6667</v>
      </c>
      <c r="K449" s="50" t="s">
        <v>102</v>
      </c>
      <c r="L449" s="50" t="s">
        <v>6668</v>
      </c>
      <c r="M449" s="50" t="s">
        <v>102</v>
      </c>
      <c r="N449" s="50" t="s">
        <v>102</v>
      </c>
      <c r="O449" s="50" t="s">
        <v>102</v>
      </c>
      <c r="P449" s="50" t="s">
        <v>102</v>
      </c>
      <c r="Q449" s="50" t="s">
        <v>102</v>
      </c>
      <c r="R449" s="50" t="s">
        <v>102</v>
      </c>
      <c r="S449" s="50">
        <v>2019</v>
      </c>
      <c r="T449" s="48" t="s">
        <v>4706</v>
      </c>
      <c r="U449" s="68"/>
      <c r="V449" s="114"/>
      <c r="W449" s="68">
        <v>975000</v>
      </c>
      <c r="X449" s="68"/>
      <c r="Y449" s="50" t="s">
        <v>4707</v>
      </c>
      <c r="Z449" s="55"/>
      <c r="AA449" s="60" t="s">
        <v>73</v>
      </c>
      <c r="AB449" s="67">
        <v>8000000</v>
      </c>
      <c r="AC449" s="50" t="s">
        <v>102</v>
      </c>
      <c r="AD449" s="50" t="s">
        <v>102</v>
      </c>
      <c r="AE449" s="66">
        <v>20000000</v>
      </c>
      <c r="AF449" s="50" t="s">
        <v>35</v>
      </c>
      <c r="AG449" s="50" t="s">
        <v>6669</v>
      </c>
      <c r="AH449" s="67">
        <v>20000</v>
      </c>
      <c r="AI449" s="67" t="s">
        <v>6652</v>
      </c>
      <c r="AJ449" s="50">
        <v>350</v>
      </c>
      <c r="AK449" s="50" t="s">
        <v>105</v>
      </c>
      <c r="AL449" s="50" t="s">
        <v>4706</v>
      </c>
      <c r="AM449" s="55"/>
      <c r="AN449" s="50">
        <v>1</v>
      </c>
      <c r="AO449" s="55"/>
      <c r="AP449" s="50" t="s">
        <v>6670</v>
      </c>
    </row>
    <row r="450" spans="1:42" ht="95.25" customHeight="1">
      <c r="A450" s="24">
        <f t="shared" si="0"/>
        <v>449</v>
      </c>
      <c r="B450" s="50" t="s">
        <v>6671</v>
      </c>
      <c r="C450" s="50" t="s">
        <v>6672</v>
      </c>
      <c r="D450" s="50" t="s">
        <v>6673</v>
      </c>
      <c r="E450" s="50" t="s">
        <v>6674</v>
      </c>
      <c r="F450" s="49" t="s">
        <v>6675</v>
      </c>
      <c r="G450" s="50" t="s">
        <v>3180</v>
      </c>
      <c r="H450" s="50" t="s">
        <v>6672</v>
      </c>
      <c r="I450" s="50" t="s">
        <v>6672</v>
      </c>
      <c r="J450" s="50" t="s">
        <v>6676</v>
      </c>
      <c r="K450" s="50" t="s">
        <v>102</v>
      </c>
      <c r="L450" s="50" t="s">
        <v>102</v>
      </c>
      <c r="M450" s="50" t="s">
        <v>102</v>
      </c>
      <c r="N450" s="50" t="s">
        <v>102</v>
      </c>
      <c r="O450" s="50" t="s">
        <v>102</v>
      </c>
      <c r="P450" s="50" t="s">
        <v>102</v>
      </c>
      <c r="Q450" s="50" t="s">
        <v>102</v>
      </c>
      <c r="R450" s="50" t="s">
        <v>102</v>
      </c>
      <c r="S450" s="50">
        <v>2016</v>
      </c>
      <c r="T450" s="48" t="s">
        <v>4706</v>
      </c>
      <c r="U450" s="68"/>
      <c r="V450" s="113">
        <v>2820500</v>
      </c>
      <c r="W450" s="68">
        <v>198000</v>
      </c>
      <c r="X450" s="68"/>
      <c r="Y450" s="50" t="s">
        <v>4707</v>
      </c>
      <c r="Z450" s="55"/>
      <c r="AA450" s="60" t="s">
        <v>73</v>
      </c>
      <c r="AB450" s="67">
        <v>5000000</v>
      </c>
      <c r="AC450" s="50" t="s">
        <v>102</v>
      </c>
      <c r="AD450" s="50" t="s">
        <v>102</v>
      </c>
      <c r="AE450" s="66">
        <v>15000000</v>
      </c>
      <c r="AF450" s="50" t="s">
        <v>4758</v>
      </c>
      <c r="AG450" s="50" t="s">
        <v>5049</v>
      </c>
      <c r="AH450" s="67" t="s">
        <v>6677</v>
      </c>
      <c r="AI450" s="67" t="s">
        <v>4711</v>
      </c>
      <c r="AJ450" s="50">
        <v>500</v>
      </c>
      <c r="AK450" s="50" t="s">
        <v>105</v>
      </c>
      <c r="AL450" s="50" t="s">
        <v>4706</v>
      </c>
      <c r="AM450" s="55"/>
      <c r="AN450" s="50">
        <v>1</v>
      </c>
      <c r="AO450" s="55"/>
      <c r="AP450" s="50" t="s">
        <v>102</v>
      </c>
    </row>
    <row r="451" spans="1:42" ht="95.25" customHeight="1">
      <c r="A451" s="24">
        <f t="shared" si="0"/>
        <v>450</v>
      </c>
      <c r="B451" s="50" t="s">
        <v>6678</v>
      </c>
      <c r="C451" s="50" t="s">
        <v>6679</v>
      </c>
      <c r="D451" s="50" t="s">
        <v>6680</v>
      </c>
      <c r="E451" s="50" t="s">
        <v>6681</v>
      </c>
      <c r="F451" s="49" t="s">
        <v>6682</v>
      </c>
      <c r="G451" s="50" t="s">
        <v>3193</v>
      </c>
      <c r="H451" s="50" t="s">
        <v>6679</v>
      </c>
      <c r="I451" s="50" t="s">
        <v>6679</v>
      </c>
      <c r="J451" s="50" t="s">
        <v>6683</v>
      </c>
      <c r="K451" s="50" t="s">
        <v>102</v>
      </c>
      <c r="L451" s="50" t="s">
        <v>6684</v>
      </c>
      <c r="M451" s="50" t="s">
        <v>102</v>
      </c>
      <c r="N451" s="50" t="s">
        <v>102</v>
      </c>
      <c r="O451" s="50" t="s">
        <v>102</v>
      </c>
      <c r="P451" s="50" t="s">
        <v>102</v>
      </c>
      <c r="Q451" s="50" t="s">
        <v>102</v>
      </c>
      <c r="R451" s="50" t="s">
        <v>102</v>
      </c>
      <c r="S451" s="50">
        <v>2016</v>
      </c>
      <c r="T451" s="48" t="s">
        <v>4706</v>
      </c>
      <c r="U451" s="68">
        <v>290000</v>
      </c>
      <c r="V451" s="113">
        <v>2559000</v>
      </c>
      <c r="W451" s="68">
        <v>0</v>
      </c>
      <c r="X451" s="68">
        <v>0</v>
      </c>
      <c r="Y451" s="50" t="s">
        <v>4707</v>
      </c>
      <c r="Z451" s="55"/>
      <c r="AA451" s="60" t="s">
        <v>73</v>
      </c>
      <c r="AB451" s="67" t="s">
        <v>33</v>
      </c>
      <c r="AC451" s="50" t="s">
        <v>102</v>
      </c>
      <c r="AD451" s="50" t="s">
        <v>102</v>
      </c>
      <c r="AE451" s="66" t="s">
        <v>840</v>
      </c>
      <c r="AF451" s="50" t="s">
        <v>6685</v>
      </c>
      <c r="AG451" s="50" t="s">
        <v>6686</v>
      </c>
      <c r="AH451" s="67" t="s">
        <v>6687</v>
      </c>
      <c r="AI451" s="67" t="s">
        <v>4711</v>
      </c>
      <c r="AJ451" s="50">
        <v>100</v>
      </c>
      <c r="AK451" s="50" t="s">
        <v>74</v>
      </c>
      <c r="AL451" s="50" t="s">
        <v>4706</v>
      </c>
      <c r="AM451" s="55"/>
      <c r="AN451" s="50">
        <v>2</v>
      </c>
      <c r="AO451" s="55"/>
      <c r="AP451" s="50" t="s">
        <v>6689</v>
      </c>
    </row>
    <row r="452" spans="1:42" ht="95.25" customHeight="1">
      <c r="A452" s="24">
        <f t="shared" si="0"/>
        <v>451</v>
      </c>
      <c r="B452" s="50" t="s">
        <v>6690</v>
      </c>
      <c r="C452" s="50" t="s">
        <v>6691</v>
      </c>
      <c r="D452" s="50" t="s">
        <v>6692</v>
      </c>
      <c r="E452" s="50" t="s">
        <v>6693</v>
      </c>
      <c r="F452" s="49" t="s">
        <v>6694</v>
      </c>
      <c r="G452" s="50" t="s">
        <v>3180</v>
      </c>
      <c r="H452" s="50" t="s">
        <v>6691</v>
      </c>
      <c r="I452" s="50" t="s">
        <v>6691</v>
      </c>
      <c r="J452" s="50" t="s">
        <v>6695</v>
      </c>
      <c r="K452" s="50" t="s">
        <v>102</v>
      </c>
      <c r="L452" s="50" t="s">
        <v>102</v>
      </c>
      <c r="M452" s="50" t="s">
        <v>102</v>
      </c>
      <c r="N452" s="50" t="s">
        <v>6696</v>
      </c>
      <c r="O452" s="50" t="s">
        <v>102</v>
      </c>
      <c r="P452" s="50" t="s">
        <v>102</v>
      </c>
      <c r="Q452" s="50" t="s">
        <v>102</v>
      </c>
      <c r="R452" s="50" t="s">
        <v>102</v>
      </c>
      <c r="S452" s="50">
        <v>2018</v>
      </c>
      <c r="T452" s="48" t="s">
        <v>4706</v>
      </c>
      <c r="U452" s="68"/>
      <c r="V452" s="113">
        <v>5949000</v>
      </c>
      <c r="W452" s="68">
        <v>0</v>
      </c>
      <c r="X452" s="68"/>
      <c r="Y452" s="50" t="s">
        <v>4707</v>
      </c>
      <c r="Z452" s="55"/>
      <c r="AA452" s="60" t="s">
        <v>73</v>
      </c>
      <c r="AB452" s="67">
        <v>4000000</v>
      </c>
      <c r="AC452" s="50" t="s">
        <v>102</v>
      </c>
      <c r="AD452" s="50" t="s">
        <v>102</v>
      </c>
      <c r="AE452" s="66">
        <v>10000000</v>
      </c>
      <c r="AF452" s="50" t="s">
        <v>114</v>
      </c>
      <c r="AG452" s="50" t="s">
        <v>6697</v>
      </c>
      <c r="AH452" s="67">
        <v>8000</v>
      </c>
      <c r="AI452" s="67" t="s">
        <v>6630</v>
      </c>
      <c r="AJ452" s="50">
        <v>50</v>
      </c>
      <c r="AK452" s="50" t="s">
        <v>6698</v>
      </c>
      <c r="AL452" s="50" t="s">
        <v>4706</v>
      </c>
      <c r="AM452" s="55"/>
      <c r="AN452" s="50">
        <v>1</v>
      </c>
      <c r="AO452" s="55"/>
      <c r="AP452" s="50" t="s">
        <v>6700</v>
      </c>
    </row>
    <row r="453" spans="1:42" ht="95.25" customHeight="1">
      <c r="A453" s="24">
        <f t="shared" si="0"/>
        <v>452</v>
      </c>
      <c r="B453" s="50" t="s">
        <v>6701</v>
      </c>
      <c r="C453" s="50" t="s">
        <v>6702</v>
      </c>
      <c r="D453" s="50" t="s">
        <v>6703</v>
      </c>
      <c r="E453" s="50" t="s">
        <v>6704</v>
      </c>
      <c r="F453" s="49" t="s">
        <v>6705</v>
      </c>
      <c r="G453" s="50" t="s">
        <v>3180</v>
      </c>
      <c r="H453" s="50" t="s">
        <v>6702</v>
      </c>
      <c r="I453" s="50" t="s">
        <v>6702</v>
      </c>
      <c r="J453" s="50" t="s">
        <v>6706</v>
      </c>
      <c r="K453" s="50" t="s">
        <v>102</v>
      </c>
      <c r="L453" s="50" t="s">
        <v>6707</v>
      </c>
      <c r="M453" s="50" t="s">
        <v>102</v>
      </c>
      <c r="N453" s="50" t="s">
        <v>6708</v>
      </c>
      <c r="O453" s="50" t="s">
        <v>102</v>
      </c>
      <c r="P453" s="50" t="s">
        <v>102</v>
      </c>
      <c r="Q453" s="50" t="s">
        <v>102</v>
      </c>
      <c r="R453" s="50" t="s">
        <v>102</v>
      </c>
      <c r="S453" s="50">
        <v>2017</v>
      </c>
      <c r="T453" s="48" t="s">
        <v>4706</v>
      </c>
      <c r="U453" s="68">
        <v>41224100</v>
      </c>
      <c r="V453" s="113">
        <f>1004000+56800000</f>
        <v>57804000</v>
      </c>
      <c r="W453" s="68">
        <v>0</v>
      </c>
      <c r="X453" s="68"/>
      <c r="Y453" s="50" t="s">
        <v>4707</v>
      </c>
      <c r="Z453" s="55"/>
      <c r="AA453" s="60" t="s">
        <v>73</v>
      </c>
      <c r="AB453" s="67">
        <v>5000000</v>
      </c>
      <c r="AC453" s="50" t="s">
        <v>102</v>
      </c>
      <c r="AD453" s="50" t="s">
        <v>102</v>
      </c>
      <c r="AE453" s="66">
        <v>10000000</v>
      </c>
      <c r="AF453" s="50" t="s">
        <v>6709</v>
      </c>
      <c r="AG453" s="50" t="s">
        <v>6710</v>
      </c>
      <c r="AH453" s="67" t="s">
        <v>6711</v>
      </c>
      <c r="AI453" s="67" t="s">
        <v>4711</v>
      </c>
      <c r="AJ453" s="50">
        <v>10</v>
      </c>
      <c r="AK453" s="50" t="s">
        <v>105</v>
      </c>
      <c r="AL453" s="50" t="s">
        <v>4706</v>
      </c>
      <c r="AM453" s="55"/>
      <c r="AN453" s="50">
        <v>1</v>
      </c>
      <c r="AO453" s="55"/>
      <c r="AP453" s="50" t="s">
        <v>6713</v>
      </c>
    </row>
    <row r="454" spans="1:42" ht="95.25" customHeight="1">
      <c r="A454" s="24">
        <f t="shared" si="0"/>
        <v>453</v>
      </c>
      <c r="B454" s="50" t="s">
        <v>6714</v>
      </c>
      <c r="C454" s="50" t="s">
        <v>6715</v>
      </c>
      <c r="D454" s="50" t="s">
        <v>6716</v>
      </c>
      <c r="E454" s="50" t="s">
        <v>6717</v>
      </c>
      <c r="F454" s="49" t="s">
        <v>6718</v>
      </c>
      <c r="G454" s="50" t="s">
        <v>3180</v>
      </c>
      <c r="H454" s="50" t="s">
        <v>6715</v>
      </c>
      <c r="I454" s="50" t="s">
        <v>6715</v>
      </c>
      <c r="J454" s="50" t="s">
        <v>6719</v>
      </c>
      <c r="K454" s="50" t="s">
        <v>102</v>
      </c>
      <c r="L454" s="50" t="s">
        <v>6720</v>
      </c>
      <c r="M454" s="50" t="s">
        <v>102</v>
      </c>
      <c r="N454" s="50" t="s">
        <v>102</v>
      </c>
      <c r="O454" s="50" t="s">
        <v>102</v>
      </c>
      <c r="P454" s="50" t="s">
        <v>102</v>
      </c>
      <c r="Q454" s="50" t="s">
        <v>102</v>
      </c>
      <c r="R454" s="50" t="s">
        <v>102</v>
      </c>
      <c r="S454" s="50">
        <v>2016</v>
      </c>
      <c r="T454" s="48" t="s">
        <v>4706</v>
      </c>
      <c r="U454" s="68">
        <v>2942000</v>
      </c>
      <c r="V454" s="113">
        <v>2562000</v>
      </c>
      <c r="W454" s="68">
        <v>0</v>
      </c>
      <c r="X454" s="68"/>
      <c r="Y454" s="50" t="s">
        <v>4707</v>
      </c>
      <c r="Z454" s="55"/>
      <c r="AA454" s="60" t="s">
        <v>73</v>
      </c>
      <c r="AB454" s="67">
        <v>10000000</v>
      </c>
      <c r="AC454" s="50" t="s">
        <v>102</v>
      </c>
      <c r="AD454" s="50" t="s">
        <v>102</v>
      </c>
      <c r="AE454" s="66">
        <v>15000000</v>
      </c>
      <c r="AF454" s="50" t="s">
        <v>3206</v>
      </c>
      <c r="AG454" s="50" t="s">
        <v>6721</v>
      </c>
      <c r="AH454" s="67" t="s">
        <v>6722</v>
      </c>
      <c r="AI454" s="67" t="s">
        <v>4711</v>
      </c>
      <c r="AJ454" s="50">
        <v>30</v>
      </c>
      <c r="AK454" s="50" t="s">
        <v>283</v>
      </c>
      <c r="AL454" s="50" t="s">
        <v>4706</v>
      </c>
      <c r="AM454" s="55"/>
      <c r="AN454" s="50">
        <v>2</v>
      </c>
      <c r="AO454" s="55"/>
      <c r="AP454" s="50" t="s">
        <v>102</v>
      </c>
    </row>
    <row r="455" spans="1:42" ht="95.25" customHeight="1">
      <c r="A455" s="24">
        <f t="shared" si="0"/>
        <v>454</v>
      </c>
      <c r="B455" s="50" t="s">
        <v>6723</v>
      </c>
      <c r="C455" s="50" t="s">
        <v>6724</v>
      </c>
      <c r="D455" s="50" t="s">
        <v>6725</v>
      </c>
      <c r="E455" s="50" t="s">
        <v>6726</v>
      </c>
      <c r="F455" s="49" t="s">
        <v>6727</v>
      </c>
      <c r="G455" s="50" t="s">
        <v>3180</v>
      </c>
      <c r="H455" s="50" t="s">
        <v>6724</v>
      </c>
      <c r="I455" s="50" t="s">
        <v>6724</v>
      </c>
      <c r="J455" s="50" t="s">
        <v>6728</v>
      </c>
      <c r="K455" s="50" t="s">
        <v>102</v>
      </c>
      <c r="L455" s="50" t="s">
        <v>102</v>
      </c>
      <c r="M455" s="50" t="s">
        <v>102</v>
      </c>
      <c r="N455" s="50" t="s">
        <v>102</v>
      </c>
      <c r="O455" s="50" t="s">
        <v>102</v>
      </c>
      <c r="P455" s="50" t="s">
        <v>102</v>
      </c>
      <c r="Q455" s="50" t="s">
        <v>102</v>
      </c>
      <c r="R455" s="50" t="s">
        <v>102</v>
      </c>
      <c r="S455" s="50">
        <v>2019</v>
      </c>
      <c r="T455" s="48" t="s">
        <v>4706</v>
      </c>
      <c r="U455" s="68"/>
      <c r="V455" s="113">
        <v>5076000</v>
      </c>
      <c r="W455" s="68">
        <v>24664000</v>
      </c>
      <c r="X455" s="68"/>
      <c r="Y455" s="50" t="s">
        <v>4707</v>
      </c>
      <c r="Z455" s="55"/>
      <c r="AA455" s="60" t="s">
        <v>73</v>
      </c>
      <c r="AB455" s="67">
        <v>3000000</v>
      </c>
      <c r="AC455" s="50" t="s">
        <v>102</v>
      </c>
      <c r="AD455" s="50" t="s">
        <v>102</v>
      </c>
      <c r="AE455" s="66">
        <v>7000000</v>
      </c>
      <c r="AF455" s="50" t="s">
        <v>3198</v>
      </c>
      <c r="AG455" s="50" t="s">
        <v>4793</v>
      </c>
      <c r="AH455" s="67">
        <v>25000</v>
      </c>
      <c r="AI455" s="67" t="s">
        <v>6630</v>
      </c>
      <c r="AJ455" s="50">
        <v>100</v>
      </c>
      <c r="AK455" s="50" t="s">
        <v>6729</v>
      </c>
      <c r="AL455" s="50" t="s">
        <v>4706</v>
      </c>
      <c r="AM455" s="55"/>
      <c r="AN455" s="50">
        <v>2</v>
      </c>
      <c r="AO455" s="55"/>
      <c r="AP455" s="50" t="s">
        <v>102</v>
      </c>
    </row>
    <row r="456" spans="1:42" ht="95.25" customHeight="1">
      <c r="A456" s="24">
        <f t="shared" si="0"/>
        <v>455</v>
      </c>
      <c r="B456" s="50" t="s">
        <v>6730</v>
      </c>
      <c r="C456" s="50" t="s">
        <v>6731</v>
      </c>
      <c r="D456" s="50" t="s">
        <v>6732</v>
      </c>
      <c r="E456" s="50" t="s">
        <v>6733</v>
      </c>
      <c r="F456" s="49" t="s">
        <v>5338</v>
      </c>
      <c r="G456" s="50" t="s">
        <v>3193</v>
      </c>
      <c r="H456" s="50" t="s">
        <v>6731</v>
      </c>
      <c r="I456" s="50" t="s">
        <v>6731</v>
      </c>
      <c r="J456" s="50" t="s">
        <v>6734</v>
      </c>
      <c r="K456" s="50" t="s">
        <v>102</v>
      </c>
      <c r="L456" s="50" t="s">
        <v>102</v>
      </c>
      <c r="M456" s="50" t="s">
        <v>102</v>
      </c>
      <c r="N456" s="50" t="s">
        <v>102</v>
      </c>
      <c r="O456" s="50" t="s">
        <v>102</v>
      </c>
      <c r="P456" s="50" t="s">
        <v>102</v>
      </c>
      <c r="Q456" s="50" t="s">
        <v>102</v>
      </c>
      <c r="R456" s="50" t="s">
        <v>102</v>
      </c>
      <c r="S456" s="50">
        <v>2018</v>
      </c>
      <c r="T456" s="48" t="s">
        <v>4706</v>
      </c>
      <c r="U456" s="68"/>
      <c r="V456" s="113">
        <f>3025000+1000000</f>
        <v>4025000</v>
      </c>
      <c r="W456" s="68">
        <v>0</v>
      </c>
      <c r="X456" s="68"/>
      <c r="Y456" s="50" t="s">
        <v>4707</v>
      </c>
      <c r="Z456" s="55"/>
      <c r="AA456" s="60" t="s">
        <v>73</v>
      </c>
      <c r="AB456" s="67">
        <v>10000000</v>
      </c>
      <c r="AC456" s="50" t="s">
        <v>102</v>
      </c>
      <c r="AD456" s="50" t="s">
        <v>102</v>
      </c>
      <c r="AE456" s="66">
        <v>20000000</v>
      </c>
      <c r="AF456" s="50" t="s">
        <v>3198</v>
      </c>
      <c r="AG456" s="50" t="s">
        <v>6490</v>
      </c>
      <c r="AH456" s="67" t="s">
        <v>6735</v>
      </c>
      <c r="AI456" s="67" t="s">
        <v>6652</v>
      </c>
      <c r="AJ456" s="50">
        <v>100</v>
      </c>
      <c r="AK456" s="50" t="s">
        <v>6736</v>
      </c>
      <c r="AL456" s="50" t="s">
        <v>4706</v>
      </c>
      <c r="AM456" s="55"/>
      <c r="AN456" s="50">
        <v>5</v>
      </c>
      <c r="AO456" s="55"/>
      <c r="AP456" s="50" t="s">
        <v>6737</v>
      </c>
    </row>
    <row r="457" spans="1:42" ht="95.25" customHeight="1">
      <c r="A457" s="24">
        <f t="shared" si="0"/>
        <v>456</v>
      </c>
      <c r="B457" s="50" t="s">
        <v>6738</v>
      </c>
      <c r="C457" s="50" t="s">
        <v>6739</v>
      </c>
      <c r="D457" s="50" t="s">
        <v>6740</v>
      </c>
      <c r="E457" s="50" t="s">
        <v>6741</v>
      </c>
      <c r="F457" s="49" t="s">
        <v>6742</v>
      </c>
      <c r="G457" s="50" t="s">
        <v>3180</v>
      </c>
      <c r="H457" s="50" t="s">
        <v>6739</v>
      </c>
      <c r="I457" s="50" t="s">
        <v>6739</v>
      </c>
      <c r="J457" s="50" t="s">
        <v>6743</v>
      </c>
      <c r="K457" s="50" t="s">
        <v>102</v>
      </c>
      <c r="L457" s="50" t="s">
        <v>102</v>
      </c>
      <c r="M457" s="50" t="s">
        <v>102</v>
      </c>
      <c r="N457" s="50" t="s">
        <v>102</v>
      </c>
      <c r="O457" s="50" t="s">
        <v>102</v>
      </c>
      <c r="P457" s="50" t="s">
        <v>102</v>
      </c>
      <c r="Q457" s="50" t="s">
        <v>102</v>
      </c>
      <c r="R457" s="50" t="s">
        <v>102</v>
      </c>
      <c r="S457" s="50">
        <v>2018</v>
      </c>
      <c r="T457" s="48" t="s">
        <v>4706</v>
      </c>
      <c r="U457" s="68"/>
      <c r="V457" s="113">
        <v>9469500</v>
      </c>
      <c r="W457" s="68">
        <v>0</v>
      </c>
      <c r="X457" s="68"/>
      <c r="Y457" s="50" t="s">
        <v>5093</v>
      </c>
      <c r="Z457" s="55"/>
      <c r="AA457" s="60" t="s">
        <v>73</v>
      </c>
      <c r="AB457" s="67">
        <v>5000000</v>
      </c>
      <c r="AC457" s="50" t="s">
        <v>102</v>
      </c>
      <c r="AD457" s="50" t="s">
        <v>102</v>
      </c>
      <c r="AE457" s="66">
        <v>15000000</v>
      </c>
      <c r="AF457" s="50" t="s">
        <v>3186</v>
      </c>
      <c r="AG457" s="50" t="s">
        <v>6096</v>
      </c>
      <c r="AH457" s="67">
        <v>45000</v>
      </c>
      <c r="AI457" s="67" t="s">
        <v>4711</v>
      </c>
      <c r="AJ457" s="50">
        <v>35</v>
      </c>
      <c r="AK457" s="50" t="s">
        <v>105</v>
      </c>
      <c r="AL457" s="50" t="s">
        <v>4706</v>
      </c>
      <c r="AM457" s="55"/>
      <c r="AN457" s="50">
        <v>1</v>
      </c>
      <c r="AO457" s="55"/>
      <c r="AP457" s="50" t="s">
        <v>6744</v>
      </c>
    </row>
    <row r="458" spans="1:42" ht="95.25" customHeight="1">
      <c r="A458" s="24">
        <f t="shared" si="0"/>
        <v>457</v>
      </c>
      <c r="B458" s="50" t="s">
        <v>6745</v>
      </c>
      <c r="C458" s="50" t="s">
        <v>6746</v>
      </c>
      <c r="D458" s="50" t="s">
        <v>6747</v>
      </c>
      <c r="E458" s="50" t="s">
        <v>6748</v>
      </c>
      <c r="F458" s="49" t="s">
        <v>6749</v>
      </c>
      <c r="G458" s="50" t="s">
        <v>3180</v>
      </c>
      <c r="H458" s="50" t="s">
        <v>6746</v>
      </c>
      <c r="I458" s="50" t="s">
        <v>6746</v>
      </c>
      <c r="J458" s="50" t="s">
        <v>6750</v>
      </c>
      <c r="K458" s="50" t="s">
        <v>102</v>
      </c>
      <c r="L458" s="50" t="s">
        <v>102</v>
      </c>
      <c r="M458" s="50" t="s">
        <v>102</v>
      </c>
      <c r="N458" s="50" t="s">
        <v>102</v>
      </c>
      <c r="O458" s="50" t="s">
        <v>102</v>
      </c>
      <c r="P458" s="50" t="s">
        <v>102</v>
      </c>
      <c r="Q458" s="50" t="s">
        <v>102</v>
      </c>
      <c r="R458" s="50" t="s">
        <v>102</v>
      </c>
      <c r="S458" s="50">
        <v>2017</v>
      </c>
      <c r="T458" s="48" t="s">
        <v>4706</v>
      </c>
      <c r="U458" s="68"/>
      <c r="V458" s="113">
        <v>3450000</v>
      </c>
      <c r="W458" s="68">
        <v>31125000</v>
      </c>
      <c r="X458" s="68"/>
      <c r="Y458" s="50" t="s">
        <v>4707</v>
      </c>
      <c r="Z458" s="55"/>
      <c r="AA458" s="60" t="s">
        <v>73</v>
      </c>
      <c r="AB458" s="67">
        <v>20000000</v>
      </c>
      <c r="AC458" s="50" t="s">
        <v>102</v>
      </c>
      <c r="AD458" s="50" t="s">
        <v>102</v>
      </c>
      <c r="AE458" s="66">
        <v>50000000</v>
      </c>
      <c r="AF458" s="50" t="s">
        <v>3186</v>
      </c>
      <c r="AG458" s="50" t="s">
        <v>5287</v>
      </c>
      <c r="AH458" s="67">
        <v>150000</v>
      </c>
      <c r="AI458" s="67" t="s">
        <v>4711</v>
      </c>
      <c r="AJ458" s="50">
        <v>100</v>
      </c>
      <c r="AK458" s="50" t="s">
        <v>74</v>
      </c>
      <c r="AL458" s="50" t="s">
        <v>4706</v>
      </c>
      <c r="AM458" s="55"/>
      <c r="AN458" s="50">
        <v>3</v>
      </c>
      <c r="AO458" s="55"/>
      <c r="AP458" s="50" t="s">
        <v>102</v>
      </c>
    </row>
    <row r="459" spans="1:42" ht="95.25" customHeight="1">
      <c r="A459" s="24">
        <f t="shared" si="0"/>
        <v>458</v>
      </c>
      <c r="B459" s="50" t="s">
        <v>6751</v>
      </c>
      <c r="C459" s="50" t="s">
        <v>6752</v>
      </c>
      <c r="D459" s="50" t="s">
        <v>6753</v>
      </c>
      <c r="E459" s="50" t="s">
        <v>6754</v>
      </c>
      <c r="F459" s="49" t="s">
        <v>6755</v>
      </c>
      <c r="G459" s="50" t="s">
        <v>3180</v>
      </c>
      <c r="H459" s="50" t="s">
        <v>6752</v>
      </c>
      <c r="I459" s="50" t="s">
        <v>6752</v>
      </c>
      <c r="J459" s="50" t="s">
        <v>6756</v>
      </c>
      <c r="K459" s="50" t="s">
        <v>102</v>
      </c>
      <c r="L459" s="50" t="s">
        <v>102</v>
      </c>
      <c r="M459" s="50" t="s">
        <v>102</v>
      </c>
      <c r="N459" s="50" t="s">
        <v>102</v>
      </c>
      <c r="O459" s="50" t="s">
        <v>102</v>
      </c>
      <c r="P459" s="50" t="s">
        <v>102</v>
      </c>
      <c r="Q459" s="50" t="s">
        <v>102</v>
      </c>
      <c r="R459" s="50" t="s">
        <v>102</v>
      </c>
      <c r="S459" s="50">
        <v>2017</v>
      </c>
      <c r="T459" s="48" t="s">
        <v>4706</v>
      </c>
      <c r="U459" s="68">
        <v>1682800</v>
      </c>
      <c r="V459" s="113">
        <v>4062000</v>
      </c>
      <c r="W459" s="68">
        <v>0</v>
      </c>
      <c r="X459" s="68"/>
      <c r="Y459" s="50" t="s">
        <v>4707</v>
      </c>
      <c r="Z459" s="55"/>
      <c r="AA459" s="60" t="s">
        <v>73</v>
      </c>
      <c r="AB459" s="67">
        <v>2000000</v>
      </c>
      <c r="AC459" s="50" t="s">
        <v>102</v>
      </c>
      <c r="AD459" s="50" t="s">
        <v>102</v>
      </c>
      <c r="AE459" s="66">
        <v>15000000</v>
      </c>
      <c r="AF459" s="50" t="s">
        <v>3198</v>
      </c>
      <c r="AG459" s="50" t="s">
        <v>6757</v>
      </c>
      <c r="AH459" s="67" t="s">
        <v>6758</v>
      </c>
      <c r="AI459" s="67" t="s">
        <v>6652</v>
      </c>
      <c r="AJ459" s="50">
        <v>100</v>
      </c>
      <c r="AK459" s="50" t="s">
        <v>283</v>
      </c>
      <c r="AL459" s="50" t="s">
        <v>4706</v>
      </c>
      <c r="AM459" s="55"/>
      <c r="AN459" s="50">
        <v>1</v>
      </c>
      <c r="AO459" s="55"/>
      <c r="AP459" s="50" t="s">
        <v>6759</v>
      </c>
    </row>
    <row r="460" spans="1:42" ht="95.25" customHeight="1">
      <c r="A460" s="24">
        <f t="shared" si="0"/>
        <v>459</v>
      </c>
      <c r="B460" s="50" t="s">
        <v>6760</v>
      </c>
      <c r="C460" s="50" t="s">
        <v>6761</v>
      </c>
      <c r="D460" s="50" t="s">
        <v>6762</v>
      </c>
      <c r="E460" s="50" t="s">
        <v>6763</v>
      </c>
      <c r="F460" s="49" t="s">
        <v>6764</v>
      </c>
      <c r="G460" s="50" t="s">
        <v>3180</v>
      </c>
      <c r="H460" s="50" t="s">
        <v>6761</v>
      </c>
      <c r="I460" s="50" t="s">
        <v>6761</v>
      </c>
      <c r="J460" s="50" t="s">
        <v>6765</v>
      </c>
      <c r="K460" s="50" t="s">
        <v>102</v>
      </c>
      <c r="L460" s="50" t="s">
        <v>102</v>
      </c>
      <c r="M460" s="50" t="s">
        <v>102</v>
      </c>
      <c r="N460" s="50" t="s">
        <v>102</v>
      </c>
      <c r="O460" s="50" t="s">
        <v>102</v>
      </c>
      <c r="P460" s="50" t="s">
        <v>102</v>
      </c>
      <c r="Q460" s="50" t="s">
        <v>102</v>
      </c>
      <c r="R460" s="50" t="s">
        <v>102</v>
      </c>
      <c r="S460" s="50">
        <v>2018</v>
      </c>
      <c r="T460" s="48" t="s">
        <v>4706</v>
      </c>
      <c r="U460" s="68"/>
      <c r="V460" s="113">
        <v>32238000</v>
      </c>
      <c r="W460" s="68">
        <v>8885000</v>
      </c>
      <c r="X460" s="68"/>
      <c r="Y460" s="50" t="s">
        <v>4707</v>
      </c>
      <c r="Z460" s="55"/>
      <c r="AA460" s="60" t="s">
        <v>73</v>
      </c>
      <c r="AB460" s="67">
        <v>5000000</v>
      </c>
      <c r="AC460" s="50" t="s">
        <v>102</v>
      </c>
      <c r="AD460" s="50" t="s">
        <v>102</v>
      </c>
      <c r="AE460" s="66">
        <v>15000000</v>
      </c>
      <c r="AF460" s="50" t="s">
        <v>3206</v>
      </c>
      <c r="AG460" s="50" t="s">
        <v>4997</v>
      </c>
      <c r="AH460" s="67">
        <v>5000</v>
      </c>
      <c r="AI460" s="67" t="s">
        <v>4711</v>
      </c>
      <c r="AJ460" s="50">
        <v>250</v>
      </c>
      <c r="AK460" s="50" t="s">
        <v>283</v>
      </c>
      <c r="AL460" s="50" t="s">
        <v>4706</v>
      </c>
      <c r="AM460" s="55"/>
      <c r="AN460" s="50">
        <v>2</v>
      </c>
      <c r="AO460" s="55"/>
      <c r="AP460" s="50" t="s">
        <v>6759</v>
      </c>
    </row>
    <row r="461" spans="1:42" ht="95.25" customHeight="1">
      <c r="A461" s="24">
        <f t="shared" si="0"/>
        <v>460</v>
      </c>
      <c r="B461" s="50" t="s">
        <v>6766</v>
      </c>
      <c r="C461" s="50" t="s">
        <v>6767</v>
      </c>
      <c r="D461" s="50" t="s">
        <v>6768</v>
      </c>
      <c r="E461" s="50" t="s">
        <v>6769</v>
      </c>
      <c r="F461" s="49" t="s">
        <v>6770</v>
      </c>
      <c r="G461" s="50" t="s">
        <v>3180</v>
      </c>
      <c r="H461" s="50" t="s">
        <v>6767</v>
      </c>
      <c r="I461" s="50" t="s">
        <v>6767</v>
      </c>
      <c r="J461" s="50" t="s">
        <v>6771</v>
      </c>
      <c r="K461" s="50" t="s">
        <v>102</v>
      </c>
      <c r="L461" s="50" t="s">
        <v>102</v>
      </c>
      <c r="M461" s="50" t="s">
        <v>102</v>
      </c>
      <c r="N461" s="50" t="s">
        <v>102</v>
      </c>
      <c r="O461" s="50" t="s">
        <v>102</v>
      </c>
      <c r="P461" s="50" t="s">
        <v>102</v>
      </c>
      <c r="Q461" s="50" t="s">
        <v>102</v>
      </c>
      <c r="R461" s="50" t="s">
        <v>102</v>
      </c>
      <c r="S461" s="50">
        <v>21013</v>
      </c>
      <c r="T461" s="48" t="s">
        <v>4706</v>
      </c>
      <c r="U461" s="68">
        <v>370000</v>
      </c>
      <c r="V461" s="114"/>
      <c r="W461" s="68">
        <v>0</v>
      </c>
      <c r="X461" s="68"/>
      <c r="Y461" s="50" t="s">
        <v>5093</v>
      </c>
      <c r="Z461" s="55"/>
      <c r="AA461" s="60" t="s">
        <v>73</v>
      </c>
      <c r="AB461" s="67">
        <v>3000000</v>
      </c>
      <c r="AC461" s="50" t="s">
        <v>102</v>
      </c>
      <c r="AD461" s="50" t="s">
        <v>102</v>
      </c>
      <c r="AE461" s="66">
        <v>20000000</v>
      </c>
      <c r="AF461" s="50" t="s">
        <v>3206</v>
      </c>
      <c r="AG461" s="50" t="s">
        <v>5331</v>
      </c>
      <c r="AH461" s="67" t="s">
        <v>6772</v>
      </c>
      <c r="AI461" s="67" t="s">
        <v>4711</v>
      </c>
      <c r="AJ461" s="50">
        <v>20</v>
      </c>
      <c r="AK461" s="50" t="s">
        <v>3014</v>
      </c>
      <c r="AL461" s="50" t="s">
        <v>4706</v>
      </c>
      <c r="AM461" s="55"/>
      <c r="AN461" s="50">
        <v>1</v>
      </c>
      <c r="AO461" s="55"/>
      <c r="AP461" s="50" t="s">
        <v>102</v>
      </c>
    </row>
    <row r="462" spans="1:42" ht="95.25" customHeight="1">
      <c r="A462" s="24">
        <f t="shared" si="0"/>
        <v>461</v>
      </c>
      <c r="B462" s="50" t="s">
        <v>6773</v>
      </c>
      <c r="C462" s="50" t="s">
        <v>6774</v>
      </c>
      <c r="D462" s="50" t="s">
        <v>6775</v>
      </c>
      <c r="E462" s="50" t="s">
        <v>6776</v>
      </c>
      <c r="F462" s="49" t="s">
        <v>6777</v>
      </c>
      <c r="G462" s="50" t="s">
        <v>3193</v>
      </c>
      <c r="H462" s="50" t="s">
        <v>6774</v>
      </c>
      <c r="I462" s="50" t="s">
        <v>6774</v>
      </c>
      <c r="J462" s="50" t="s">
        <v>6778</v>
      </c>
      <c r="K462" s="50" t="s">
        <v>102</v>
      </c>
      <c r="L462" s="50" t="s">
        <v>102</v>
      </c>
      <c r="M462" s="50" t="s">
        <v>102</v>
      </c>
      <c r="N462" s="50" t="s">
        <v>102</v>
      </c>
      <c r="O462" s="50" t="s">
        <v>102</v>
      </c>
      <c r="P462" s="50" t="s">
        <v>102</v>
      </c>
      <c r="Q462" s="50" t="s">
        <v>102</v>
      </c>
      <c r="R462" s="50" t="s">
        <v>102</v>
      </c>
      <c r="S462" s="50">
        <v>2013</v>
      </c>
      <c r="T462" s="48" t="s">
        <v>4706</v>
      </c>
      <c r="U462" s="68">
        <v>905000</v>
      </c>
      <c r="V462" s="113">
        <v>485000</v>
      </c>
      <c r="W462" s="68">
        <v>7500000</v>
      </c>
      <c r="X462" s="68"/>
      <c r="Y462" s="50" t="s">
        <v>4707</v>
      </c>
      <c r="Z462" s="55"/>
      <c r="AA462" s="60" t="s">
        <v>73</v>
      </c>
      <c r="AB462" s="67">
        <v>5000000</v>
      </c>
      <c r="AC462" s="50" t="s">
        <v>102</v>
      </c>
      <c r="AD462" s="50" t="s">
        <v>102</v>
      </c>
      <c r="AE462" s="66">
        <v>25000000</v>
      </c>
      <c r="AF462" s="50" t="s">
        <v>3206</v>
      </c>
      <c r="AG462" s="50" t="s">
        <v>6779</v>
      </c>
      <c r="AH462" s="67">
        <v>65000</v>
      </c>
      <c r="AI462" s="67" t="s">
        <v>4711</v>
      </c>
      <c r="AJ462" s="50">
        <v>10</v>
      </c>
      <c r="AK462" s="50" t="s">
        <v>105</v>
      </c>
      <c r="AL462" s="50" t="s">
        <v>4706</v>
      </c>
      <c r="AM462" s="55"/>
      <c r="AN462" s="50">
        <v>1</v>
      </c>
      <c r="AO462" s="55"/>
      <c r="AP462" s="50" t="s">
        <v>102</v>
      </c>
    </row>
    <row r="463" spans="1:42" ht="95.25" customHeight="1">
      <c r="A463" s="24">
        <f t="shared" si="0"/>
        <v>462</v>
      </c>
      <c r="B463" s="50" t="s">
        <v>6780</v>
      </c>
      <c r="C463" s="50" t="s">
        <v>6781</v>
      </c>
      <c r="D463" s="50" t="s">
        <v>6782</v>
      </c>
      <c r="E463" s="50" t="s">
        <v>6783</v>
      </c>
      <c r="F463" s="49" t="s">
        <v>6784</v>
      </c>
      <c r="G463" s="50" t="s">
        <v>3193</v>
      </c>
      <c r="H463" s="50" t="s">
        <v>6781</v>
      </c>
      <c r="I463" s="50" t="s">
        <v>6781</v>
      </c>
      <c r="J463" s="50" t="s">
        <v>6785</v>
      </c>
      <c r="K463" s="50" t="s">
        <v>102</v>
      </c>
      <c r="L463" s="50" t="s">
        <v>102</v>
      </c>
      <c r="M463" s="50" t="s">
        <v>102</v>
      </c>
      <c r="N463" s="50" t="s">
        <v>102</v>
      </c>
      <c r="O463" s="50" t="s">
        <v>102</v>
      </c>
      <c r="P463" s="50" t="s">
        <v>102</v>
      </c>
      <c r="Q463" s="50" t="s">
        <v>102</v>
      </c>
      <c r="R463" s="50" t="s">
        <v>102</v>
      </c>
      <c r="S463" s="50">
        <v>219</v>
      </c>
      <c r="T463" s="48" t="s">
        <v>4706</v>
      </c>
      <c r="U463" s="68"/>
      <c r="V463" s="113">
        <v>7776500</v>
      </c>
      <c r="W463" s="68">
        <v>0</v>
      </c>
      <c r="X463" s="68"/>
      <c r="Y463" s="50" t="s">
        <v>4707</v>
      </c>
      <c r="Z463" s="55"/>
      <c r="AA463" s="60" t="s">
        <v>73</v>
      </c>
      <c r="AB463" s="67">
        <v>15000000</v>
      </c>
      <c r="AC463" s="50" t="s">
        <v>102</v>
      </c>
      <c r="AD463" s="50" t="s">
        <v>102</v>
      </c>
      <c r="AE463" s="66">
        <v>20000000</v>
      </c>
      <c r="AF463" s="50" t="s">
        <v>3198</v>
      </c>
      <c r="AG463" s="50" t="s">
        <v>6786</v>
      </c>
      <c r="AH463" s="67" t="s">
        <v>6787</v>
      </c>
      <c r="AI463" s="67" t="s">
        <v>4711</v>
      </c>
      <c r="AJ463" s="50">
        <v>100</v>
      </c>
      <c r="AK463" s="50" t="s">
        <v>547</v>
      </c>
      <c r="AL463" s="50" t="s">
        <v>4706</v>
      </c>
      <c r="AM463" s="55"/>
      <c r="AN463" s="50">
        <v>1</v>
      </c>
      <c r="AO463" s="55"/>
      <c r="AP463" s="50" t="s">
        <v>102</v>
      </c>
    </row>
    <row r="464" spans="1:42" ht="95.25" customHeight="1">
      <c r="A464" s="24">
        <f t="shared" si="0"/>
        <v>463</v>
      </c>
      <c r="B464" s="50" t="s">
        <v>6788</v>
      </c>
      <c r="C464" s="50" t="s">
        <v>6789</v>
      </c>
      <c r="D464" s="50" t="s">
        <v>6790</v>
      </c>
      <c r="E464" s="50" t="s">
        <v>6791</v>
      </c>
      <c r="F464" s="49" t="s">
        <v>6792</v>
      </c>
      <c r="G464" s="50" t="s">
        <v>3180</v>
      </c>
      <c r="H464" s="50" t="s">
        <v>6789</v>
      </c>
      <c r="I464" s="50" t="s">
        <v>6789</v>
      </c>
      <c r="J464" s="50" t="s">
        <v>6793</v>
      </c>
      <c r="K464" s="50" t="s">
        <v>102</v>
      </c>
      <c r="L464" s="50" t="s">
        <v>102</v>
      </c>
      <c r="M464" s="50" t="s">
        <v>102</v>
      </c>
      <c r="N464" s="50" t="s">
        <v>102</v>
      </c>
      <c r="O464" s="50" t="s">
        <v>102</v>
      </c>
      <c r="P464" s="50" t="s">
        <v>102</v>
      </c>
      <c r="Q464" s="50" t="s">
        <v>102</v>
      </c>
      <c r="R464" s="50" t="s">
        <v>102</v>
      </c>
      <c r="S464" s="50">
        <v>2018</v>
      </c>
      <c r="T464" s="48" t="s">
        <v>4706</v>
      </c>
      <c r="U464" s="68"/>
      <c r="V464" s="114"/>
      <c r="W464" s="68">
        <v>0</v>
      </c>
      <c r="X464" s="68"/>
      <c r="Y464" s="50" t="s">
        <v>4707</v>
      </c>
      <c r="Z464" s="55"/>
      <c r="AA464" s="60" t="s">
        <v>73</v>
      </c>
      <c r="AB464" s="67">
        <v>5000000</v>
      </c>
      <c r="AC464" s="50" t="s">
        <v>102</v>
      </c>
      <c r="AD464" s="50" t="s">
        <v>102</v>
      </c>
      <c r="AE464" s="66">
        <v>5000000</v>
      </c>
      <c r="AF464" s="50" t="s">
        <v>3198</v>
      </c>
      <c r="AG464" s="50" t="s">
        <v>6794</v>
      </c>
      <c r="AH464" s="67">
        <v>5000</v>
      </c>
      <c r="AI464" s="67" t="s">
        <v>6652</v>
      </c>
      <c r="AJ464" s="50">
        <v>60</v>
      </c>
      <c r="AK464" s="50" t="s">
        <v>3014</v>
      </c>
      <c r="AL464" s="50" t="s">
        <v>4706</v>
      </c>
      <c r="AM464" s="55"/>
      <c r="AN464" s="50">
        <v>1</v>
      </c>
      <c r="AO464" s="55"/>
      <c r="AP464" s="50" t="s">
        <v>102</v>
      </c>
    </row>
    <row r="465" spans="1:42" ht="95.25" customHeight="1">
      <c r="A465" s="24">
        <f t="shared" si="0"/>
        <v>464</v>
      </c>
      <c r="B465" s="50" t="s">
        <v>6795</v>
      </c>
      <c r="C465" s="50" t="s">
        <v>6796</v>
      </c>
      <c r="D465" s="50" t="s">
        <v>6797</v>
      </c>
      <c r="E465" s="50" t="s">
        <v>6798</v>
      </c>
      <c r="F465" s="49" t="s">
        <v>6799</v>
      </c>
      <c r="G465" s="50" t="s">
        <v>3180</v>
      </c>
      <c r="H465" s="50" t="s">
        <v>6796</v>
      </c>
      <c r="I465" s="50" t="s">
        <v>6796</v>
      </c>
      <c r="J465" s="50" t="s">
        <v>6800</v>
      </c>
      <c r="K465" s="50" t="s">
        <v>102</v>
      </c>
      <c r="L465" s="50" t="s">
        <v>102</v>
      </c>
      <c r="M465" s="50" t="s">
        <v>102</v>
      </c>
      <c r="N465" s="50" t="s">
        <v>11424</v>
      </c>
      <c r="O465" s="50" t="s">
        <v>102</v>
      </c>
      <c r="P465" s="50" t="s">
        <v>102</v>
      </c>
      <c r="Q465" s="50" t="s">
        <v>102</v>
      </c>
      <c r="R465" s="50" t="s">
        <v>102</v>
      </c>
      <c r="S465" s="50">
        <v>2015</v>
      </c>
      <c r="T465" s="48" t="s">
        <v>4706</v>
      </c>
      <c r="U465" s="68"/>
      <c r="V465" s="113">
        <v>890000</v>
      </c>
      <c r="W465" s="68">
        <v>0</v>
      </c>
      <c r="X465" s="68"/>
      <c r="Y465" s="50" t="s">
        <v>5093</v>
      </c>
      <c r="Z465" s="55"/>
      <c r="AA465" s="60" t="s">
        <v>73</v>
      </c>
      <c r="AB465" s="67">
        <v>3500000</v>
      </c>
      <c r="AC465" s="50" t="s">
        <v>102</v>
      </c>
      <c r="AD465" s="50" t="s">
        <v>102</v>
      </c>
      <c r="AE465" s="66">
        <v>15000000</v>
      </c>
      <c r="AF465" s="50" t="s">
        <v>3198</v>
      </c>
      <c r="AG465" s="50" t="s">
        <v>5225</v>
      </c>
      <c r="AH465" s="67" t="s">
        <v>6802</v>
      </c>
      <c r="AI465" s="67" t="s">
        <v>4711</v>
      </c>
      <c r="AJ465" s="50">
        <v>600</v>
      </c>
      <c r="AK465" s="50" t="s">
        <v>105</v>
      </c>
      <c r="AL465" s="50" t="s">
        <v>4706</v>
      </c>
      <c r="AM465" s="55"/>
      <c r="AN465" s="50">
        <v>2</v>
      </c>
      <c r="AO465" s="55"/>
      <c r="AP465" s="50" t="s">
        <v>102</v>
      </c>
    </row>
    <row r="466" spans="1:42" ht="95.25" customHeight="1">
      <c r="A466" s="24">
        <f t="shared" si="0"/>
        <v>465</v>
      </c>
      <c r="B466" s="50" t="s">
        <v>6803</v>
      </c>
      <c r="C466" s="50" t="s">
        <v>6804</v>
      </c>
      <c r="D466" s="50" t="s">
        <v>6805</v>
      </c>
      <c r="E466" s="49" t="s">
        <v>6806</v>
      </c>
      <c r="F466" s="49" t="s">
        <v>6807</v>
      </c>
      <c r="G466" s="50" t="s">
        <v>3180</v>
      </c>
      <c r="H466" s="50" t="s">
        <v>6804</v>
      </c>
      <c r="I466" s="50" t="s">
        <v>6804</v>
      </c>
      <c r="J466" s="50" t="s">
        <v>6808</v>
      </c>
      <c r="K466" s="50" t="s">
        <v>102</v>
      </c>
      <c r="L466" s="50" t="s">
        <v>102</v>
      </c>
      <c r="M466" s="50" t="s">
        <v>102</v>
      </c>
      <c r="N466" s="50" t="s">
        <v>102</v>
      </c>
      <c r="O466" s="50" t="s">
        <v>102</v>
      </c>
      <c r="P466" s="50" t="s">
        <v>102</v>
      </c>
      <c r="Q466" s="50" t="s">
        <v>102</v>
      </c>
      <c r="R466" s="50" t="s">
        <v>102</v>
      </c>
      <c r="S466" s="50">
        <v>2019</v>
      </c>
      <c r="T466" s="48" t="s">
        <v>4706</v>
      </c>
      <c r="U466" s="68"/>
      <c r="V466" s="114"/>
      <c r="W466" s="68">
        <v>49965000</v>
      </c>
      <c r="X466" s="68"/>
      <c r="Y466" s="50" t="s">
        <v>4707</v>
      </c>
      <c r="Z466" s="55"/>
      <c r="AA466" s="60" t="s">
        <v>73</v>
      </c>
      <c r="AB466" s="67">
        <v>5000000</v>
      </c>
      <c r="AC466" s="50" t="s">
        <v>102</v>
      </c>
      <c r="AD466" s="50" t="s">
        <v>102</v>
      </c>
      <c r="AE466" s="66">
        <v>7500000</v>
      </c>
      <c r="AF466" s="50" t="s">
        <v>3206</v>
      </c>
      <c r="AG466" s="50" t="s">
        <v>6809</v>
      </c>
      <c r="AH466" s="67">
        <v>150000</v>
      </c>
      <c r="AI466" s="67" t="s">
        <v>4711</v>
      </c>
      <c r="AJ466" s="50">
        <v>150</v>
      </c>
      <c r="AK466" s="50" t="s">
        <v>547</v>
      </c>
      <c r="AL466" s="50" t="s">
        <v>4706</v>
      </c>
      <c r="AM466" s="55"/>
      <c r="AN466" s="50">
        <v>1</v>
      </c>
      <c r="AO466" s="55"/>
      <c r="AP466" s="50" t="s">
        <v>6810</v>
      </c>
    </row>
    <row r="467" spans="1:42" ht="95.25" customHeight="1">
      <c r="A467" s="24">
        <f t="shared" si="0"/>
        <v>466</v>
      </c>
      <c r="B467" s="50" t="s">
        <v>6811</v>
      </c>
      <c r="C467" s="50" t="s">
        <v>6812</v>
      </c>
      <c r="D467" s="50" t="s">
        <v>6813</v>
      </c>
      <c r="E467" s="50" t="s">
        <v>6814</v>
      </c>
      <c r="F467" s="49" t="s">
        <v>6815</v>
      </c>
      <c r="G467" s="50" t="s">
        <v>3180</v>
      </c>
      <c r="H467" s="50" t="s">
        <v>6812</v>
      </c>
      <c r="I467" s="50" t="s">
        <v>6812</v>
      </c>
      <c r="J467" s="50" t="s">
        <v>6816</v>
      </c>
      <c r="K467" s="50" t="s">
        <v>102</v>
      </c>
      <c r="L467" s="50" t="s">
        <v>102</v>
      </c>
      <c r="M467" s="50" t="s">
        <v>102</v>
      </c>
      <c r="N467" s="50" t="s">
        <v>102</v>
      </c>
      <c r="O467" s="50" t="s">
        <v>102</v>
      </c>
      <c r="P467" s="50" t="s">
        <v>102</v>
      </c>
      <c r="Q467" s="50" t="s">
        <v>102</v>
      </c>
      <c r="R467" s="50" t="s">
        <v>102</v>
      </c>
      <c r="S467" s="50">
        <v>2018</v>
      </c>
      <c r="T467" s="48" t="s">
        <v>4706</v>
      </c>
      <c r="U467" s="68"/>
      <c r="V467" s="114"/>
      <c r="W467" s="68" t="s">
        <v>6817</v>
      </c>
      <c r="X467" s="68"/>
      <c r="Y467" s="50" t="s">
        <v>5093</v>
      </c>
      <c r="Z467" s="55"/>
      <c r="AA467" s="60" t="s">
        <v>73</v>
      </c>
      <c r="AB467" s="67">
        <v>10000000</v>
      </c>
      <c r="AC467" s="50" t="s">
        <v>102</v>
      </c>
      <c r="AD467" s="50" t="s">
        <v>102</v>
      </c>
      <c r="AE467" s="66">
        <v>15000000</v>
      </c>
      <c r="AF467" s="50" t="s">
        <v>3198</v>
      </c>
      <c r="AG467" s="50" t="s">
        <v>5448</v>
      </c>
      <c r="AH467" s="67">
        <v>15000</v>
      </c>
      <c r="AI467" s="67" t="s">
        <v>4711</v>
      </c>
      <c r="AJ467" s="50">
        <v>150</v>
      </c>
      <c r="AK467" s="50" t="s">
        <v>547</v>
      </c>
      <c r="AL467" s="50" t="s">
        <v>4706</v>
      </c>
      <c r="AM467" s="55"/>
      <c r="AN467" s="50">
        <v>2</v>
      </c>
      <c r="AO467" s="55"/>
      <c r="AP467" s="50" t="s">
        <v>102</v>
      </c>
    </row>
    <row r="468" spans="1:42" ht="95.25" customHeight="1">
      <c r="A468" s="24">
        <f t="shared" si="0"/>
        <v>467</v>
      </c>
      <c r="B468" s="50" t="s">
        <v>6818</v>
      </c>
      <c r="C468" s="50" t="s">
        <v>6819</v>
      </c>
      <c r="D468" s="50" t="s">
        <v>6820</v>
      </c>
      <c r="E468" s="50" t="s">
        <v>6821</v>
      </c>
      <c r="F468" s="49" t="s">
        <v>6822</v>
      </c>
      <c r="G468" s="50" t="s">
        <v>3180</v>
      </c>
      <c r="H468" s="50" t="s">
        <v>6819</v>
      </c>
      <c r="I468" s="50" t="s">
        <v>6819</v>
      </c>
      <c r="J468" s="50" t="s">
        <v>6823</v>
      </c>
      <c r="K468" s="50" t="s">
        <v>102</v>
      </c>
      <c r="L468" s="50" t="s">
        <v>102</v>
      </c>
      <c r="M468" s="50" t="s">
        <v>102</v>
      </c>
      <c r="N468" s="50" t="s">
        <v>102</v>
      </c>
      <c r="O468" s="50" t="s">
        <v>102</v>
      </c>
      <c r="P468" s="50" t="s">
        <v>102</v>
      </c>
      <c r="Q468" s="50" t="s">
        <v>102</v>
      </c>
      <c r="R468" s="50" t="s">
        <v>102</v>
      </c>
      <c r="S468" s="50">
        <v>2017</v>
      </c>
      <c r="T468" s="48" t="s">
        <v>4706</v>
      </c>
      <c r="U468" s="68">
        <v>102000</v>
      </c>
      <c r="V468" s="113">
        <v>2850000</v>
      </c>
      <c r="W468" s="68">
        <v>0</v>
      </c>
      <c r="X468" s="68"/>
      <c r="Y468" s="50" t="s">
        <v>4707</v>
      </c>
      <c r="Z468" s="55"/>
      <c r="AA468" s="60" t="s">
        <v>73</v>
      </c>
      <c r="AB468" s="67">
        <v>8000000</v>
      </c>
      <c r="AC468" s="50" t="s">
        <v>102</v>
      </c>
      <c r="AD468" s="50" t="s">
        <v>102</v>
      </c>
      <c r="AE468" s="66">
        <v>10000000</v>
      </c>
      <c r="AF468" s="50" t="s">
        <v>3198</v>
      </c>
      <c r="AG468" s="50" t="s">
        <v>6824</v>
      </c>
      <c r="AH468" s="67">
        <v>15000</v>
      </c>
      <c r="AI468" s="67" t="s">
        <v>4711</v>
      </c>
      <c r="AJ468" s="50">
        <v>150</v>
      </c>
      <c r="AK468" s="50" t="s">
        <v>6825</v>
      </c>
      <c r="AL468" s="50" t="s">
        <v>4706</v>
      </c>
      <c r="AM468" s="55"/>
      <c r="AN468" s="50">
        <v>1</v>
      </c>
      <c r="AO468" s="55"/>
      <c r="AP468" s="50" t="s">
        <v>6826</v>
      </c>
    </row>
    <row r="469" spans="1:42" ht="95.25" customHeight="1">
      <c r="A469" s="24">
        <f t="shared" si="0"/>
        <v>468</v>
      </c>
      <c r="B469" s="50" t="s">
        <v>6827</v>
      </c>
      <c r="C469" s="50" t="s">
        <v>6828</v>
      </c>
      <c r="D469" s="50" t="s">
        <v>6829</v>
      </c>
      <c r="E469" s="50" t="s">
        <v>6830</v>
      </c>
      <c r="F469" s="49" t="s">
        <v>6831</v>
      </c>
      <c r="G469" s="50" t="s">
        <v>3180</v>
      </c>
      <c r="H469" s="50" t="s">
        <v>6828</v>
      </c>
      <c r="I469" s="50" t="s">
        <v>6828</v>
      </c>
      <c r="J469" s="50" t="s">
        <v>6832</v>
      </c>
      <c r="K469" s="50" t="s">
        <v>102</v>
      </c>
      <c r="L469" s="50" t="s">
        <v>6833</v>
      </c>
      <c r="M469" s="50" t="s">
        <v>102</v>
      </c>
      <c r="N469" s="50" t="s">
        <v>102</v>
      </c>
      <c r="O469" s="50" t="s">
        <v>102</v>
      </c>
      <c r="P469" s="50" t="s">
        <v>6834</v>
      </c>
      <c r="Q469" s="50" t="s">
        <v>102</v>
      </c>
      <c r="R469" s="50" t="s">
        <v>102</v>
      </c>
      <c r="S469" s="50">
        <v>2014</v>
      </c>
      <c r="T469" s="48" t="s">
        <v>4706</v>
      </c>
      <c r="U469" s="68">
        <v>28514000</v>
      </c>
      <c r="V469" s="114">
        <f>365000+32332000</f>
        <v>32697000</v>
      </c>
      <c r="W469" s="68">
        <v>545425000</v>
      </c>
      <c r="X469" s="68"/>
      <c r="Y469" s="50" t="s">
        <v>4707</v>
      </c>
      <c r="Z469" s="55"/>
      <c r="AA469" s="60" t="s">
        <v>73</v>
      </c>
      <c r="AB469" s="67">
        <v>25000000</v>
      </c>
      <c r="AC469" s="50" t="s">
        <v>102</v>
      </c>
      <c r="AD469" s="50" t="s">
        <v>102</v>
      </c>
      <c r="AE469" s="66">
        <v>150000000</v>
      </c>
      <c r="AF469" s="50" t="s">
        <v>3206</v>
      </c>
      <c r="AG469" s="50" t="s">
        <v>6835</v>
      </c>
      <c r="AH469" s="67" t="s">
        <v>6836</v>
      </c>
      <c r="AI469" s="67" t="s">
        <v>4711</v>
      </c>
      <c r="AJ469" s="66">
        <v>1000</v>
      </c>
      <c r="AK469" s="50" t="s">
        <v>295</v>
      </c>
      <c r="AL469" s="50" t="s">
        <v>4706</v>
      </c>
      <c r="AM469" s="55"/>
      <c r="AN469" s="50">
        <v>20</v>
      </c>
      <c r="AO469" s="55"/>
      <c r="AP469" s="50" t="s">
        <v>6837</v>
      </c>
    </row>
    <row r="470" spans="1:42" ht="95.25" customHeight="1">
      <c r="A470" s="24">
        <f t="shared" si="0"/>
        <v>469</v>
      </c>
      <c r="B470" s="50" t="s">
        <v>6838</v>
      </c>
      <c r="C470" s="50" t="s">
        <v>6839</v>
      </c>
      <c r="D470" s="50" t="s">
        <v>6840</v>
      </c>
      <c r="E470" s="50" t="s">
        <v>6841</v>
      </c>
      <c r="F470" s="49" t="s">
        <v>6842</v>
      </c>
      <c r="G470" s="50" t="s">
        <v>3193</v>
      </c>
      <c r="H470" s="50" t="s">
        <v>6839</v>
      </c>
      <c r="I470" s="50" t="s">
        <v>6839</v>
      </c>
      <c r="J470" s="50" t="s">
        <v>6843</v>
      </c>
      <c r="K470" s="50" t="s">
        <v>102</v>
      </c>
      <c r="L470" s="50" t="s">
        <v>102</v>
      </c>
      <c r="M470" s="50" t="s">
        <v>102</v>
      </c>
      <c r="N470" s="50" t="s">
        <v>102</v>
      </c>
      <c r="O470" s="50" t="s">
        <v>102</v>
      </c>
      <c r="P470" s="50" t="s">
        <v>102</v>
      </c>
      <c r="Q470" s="50" t="s">
        <v>102</v>
      </c>
      <c r="R470" s="50" t="s">
        <v>102</v>
      </c>
      <c r="S470" s="50">
        <v>2018</v>
      </c>
      <c r="T470" s="48" t="s">
        <v>4706</v>
      </c>
      <c r="U470" s="66">
        <v>0</v>
      </c>
      <c r="V470" s="114"/>
      <c r="W470" s="68"/>
      <c r="X470" s="68"/>
      <c r="Y470" s="50" t="s">
        <v>5636</v>
      </c>
      <c r="Z470" s="55"/>
      <c r="AA470" s="60" t="s">
        <v>73</v>
      </c>
      <c r="AB470" s="67">
        <v>7000000</v>
      </c>
      <c r="AC470" s="50" t="s">
        <v>102</v>
      </c>
      <c r="AD470" s="50" t="s">
        <v>102</v>
      </c>
      <c r="AE470" s="66">
        <v>20000000</v>
      </c>
      <c r="AF470" s="50" t="s">
        <v>3198</v>
      </c>
      <c r="AG470" s="50" t="s">
        <v>6844</v>
      </c>
      <c r="AH470" s="67">
        <v>20000</v>
      </c>
      <c r="AI470" s="67" t="s">
        <v>4711</v>
      </c>
      <c r="AJ470" s="50">
        <v>300</v>
      </c>
      <c r="AK470" s="50" t="s">
        <v>6845</v>
      </c>
      <c r="AL470" s="50" t="s">
        <v>4706</v>
      </c>
      <c r="AM470" s="55"/>
      <c r="AN470" s="50">
        <v>2</v>
      </c>
      <c r="AO470" s="55"/>
      <c r="AP470" s="50" t="s">
        <v>102</v>
      </c>
    </row>
    <row r="471" spans="1:42" ht="95.25" customHeight="1">
      <c r="A471" s="24">
        <f t="shared" si="0"/>
        <v>470</v>
      </c>
      <c r="B471" s="50" t="s">
        <v>6846</v>
      </c>
      <c r="C471" s="50" t="s">
        <v>6847</v>
      </c>
      <c r="D471" s="50" t="s">
        <v>6848</v>
      </c>
      <c r="E471" s="50" t="s">
        <v>6849</v>
      </c>
      <c r="F471" s="49" t="s">
        <v>6850</v>
      </c>
      <c r="G471" s="50" t="s">
        <v>3180</v>
      </c>
      <c r="H471" s="50" t="s">
        <v>6847</v>
      </c>
      <c r="I471" s="50" t="s">
        <v>6847</v>
      </c>
      <c r="J471" s="50" t="s">
        <v>6851</v>
      </c>
      <c r="K471" s="50" t="s">
        <v>102</v>
      </c>
      <c r="L471" s="50" t="s">
        <v>102</v>
      </c>
      <c r="M471" s="50" t="s">
        <v>102</v>
      </c>
      <c r="N471" s="50" t="s">
        <v>102</v>
      </c>
      <c r="O471" s="50" t="s">
        <v>102</v>
      </c>
      <c r="P471" s="50" t="s">
        <v>102</v>
      </c>
      <c r="Q471" s="50" t="s">
        <v>102</v>
      </c>
      <c r="R471" s="50" t="s">
        <v>102</v>
      </c>
      <c r="S471" s="50">
        <v>2018</v>
      </c>
      <c r="T471" s="48" t="s">
        <v>4706</v>
      </c>
      <c r="U471" s="68"/>
      <c r="V471" s="114"/>
      <c r="W471" s="66">
        <v>3095000</v>
      </c>
      <c r="X471" s="68"/>
      <c r="Y471" s="50" t="s">
        <v>4707</v>
      </c>
      <c r="Z471" s="55"/>
      <c r="AA471" s="60" t="s">
        <v>73</v>
      </c>
      <c r="AB471" s="67">
        <v>10000000</v>
      </c>
      <c r="AC471" s="50" t="s">
        <v>102</v>
      </c>
      <c r="AD471" s="50" t="s">
        <v>102</v>
      </c>
      <c r="AE471" s="66">
        <v>15000000</v>
      </c>
      <c r="AF471" s="50" t="s">
        <v>3198</v>
      </c>
      <c r="AG471" s="50" t="s">
        <v>5448</v>
      </c>
      <c r="AH471" s="67">
        <v>10000</v>
      </c>
      <c r="AI471" s="67" t="s">
        <v>6630</v>
      </c>
      <c r="AJ471" s="50">
        <v>200</v>
      </c>
      <c r="AK471" s="50" t="s">
        <v>6852</v>
      </c>
      <c r="AL471" s="50" t="s">
        <v>4706</v>
      </c>
      <c r="AM471" s="55"/>
      <c r="AN471" s="50">
        <v>1</v>
      </c>
      <c r="AO471" s="55"/>
      <c r="AP471" s="50" t="s">
        <v>6853</v>
      </c>
    </row>
    <row r="472" spans="1:42" ht="95.25" customHeight="1">
      <c r="A472" s="24">
        <f t="shared" si="0"/>
        <v>471</v>
      </c>
      <c r="B472" s="50" t="s">
        <v>6854</v>
      </c>
      <c r="C472" s="50" t="s">
        <v>6855</v>
      </c>
      <c r="D472" s="50" t="s">
        <v>6856</v>
      </c>
      <c r="E472" s="50" t="s">
        <v>6857</v>
      </c>
      <c r="F472" s="49" t="s">
        <v>6858</v>
      </c>
      <c r="G472" s="50" t="s">
        <v>3180</v>
      </c>
      <c r="H472" s="50" t="s">
        <v>6855</v>
      </c>
      <c r="I472" s="50" t="s">
        <v>6855</v>
      </c>
      <c r="J472" s="50" t="s">
        <v>6859</v>
      </c>
      <c r="K472" s="50" t="s">
        <v>102</v>
      </c>
      <c r="L472" s="50" t="s">
        <v>102</v>
      </c>
      <c r="M472" s="50" t="s">
        <v>102</v>
      </c>
      <c r="N472" s="50" t="s">
        <v>102</v>
      </c>
      <c r="O472" s="50" t="s">
        <v>102</v>
      </c>
      <c r="P472" s="50" t="s">
        <v>102</v>
      </c>
      <c r="Q472" s="50" t="s">
        <v>102</v>
      </c>
      <c r="R472" s="50" t="s">
        <v>102</v>
      </c>
      <c r="S472" s="50">
        <v>2018</v>
      </c>
      <c r="T472" s="48" t="s">
        <v>4706</v>
      </c>
      <c r="U472" s="68"/>
      <c r="V472" s="113">
        <v>2120800</v>
      </c>
      <c r="W472" s="66">
        <v>0</v>
      </c>
      <c r="X472" s="68"/>
      <c r="Y472" s="50" t="s">
        <v>5636</v>
      </c>
      <c r="Z472" s="69"/>
      <c r="AA472" s="50" t="s">
        <v>73</v>
      </c>
      <c r="AB472" s="67">
        <v>7000000</v>
      </c>
      <c r="AC472" s="50" t="s">
        <v>102</v>
      </c>
      <c r="AD472" s="50" t="s">
        <v>102</v>
      </c>
      <c r="AE472" s="66">
        <v>16000000</v>
      </c>
      <c r="AF472" s="50" t="s">
        <v>3198</v>
      </c>
      <c r="AG472" s="50" t="s">
        <v>6860</v>
      </c>
      <c r="AH472" s="67">
        <v>18000</v>
      </c>
      <c r="AI472" s="67" t="s">
        <v>4711</v>
      </c>
      <c r="AJ472" s="50">
        <v>250</v>
      </c>
      <c r="AK472" s="50" t="s">
        <v>6861</v>
      </c>
      <c r="AL472" s="50" t="s">
        <v>4706</v>
      </c>
      <c r="AM472" s="50"/>
      <c r="AN472" s="50">
        <v>2</v>
      </c>
      <c r="AO472" s="55"/>
      <c r="AP472" s="50" t="s">
        <v>6862</v>
      </c>
    </row>
    <row r="473" spans="1:42" ht="95.25" customHeight="1">
      <c r="A473" s="24">
        <f t="shared" si="0"/>
        <v>472</v>
      </c>
      <c r="B473" s="50" t="s">
        <v>6863</v>
      </c>
      <c r="C473" s="50" t="s">
        <v>6864</v>
      </c>
      <c r="D473" s="50" t="s">
        <v>6865</v>
      </c>
      <c r="E473" s="50" t="s">
        <v>6866</v>
      </c>
      <c r="F473" s="49" t="s">
        <v>6867</v>
      </c>
      <c r="G473" s="50" t="s">
        <v>3193</v>
      </c>
      <c r="H473" s="50" t="s">
        <v>6864</v>
      </c>
      <c r="I473" s="50" t="s">
        <v>6864</v>
      </c>
      <c r="J473" s="50" t="s">
        <v>6868</v>
      </c>
      <c r="K473" s="50" t="s">
        <v>102</v>
      </c>
      <c r="L473" s="50" t="s">
        <v>102</v>
      </c>
      <c r="M473" s="50" t="s">
        <v>102</v>
      </c>
      <c r="N473" s="50" t="s">
        <v>102</v>
      </c>
      <c r="O473" s="50" t="s">
        <v>102</v>
      </c>
      <c r="P473" s="50" t="s">
        <v>102</v>
      </c>
      <c r="Q473" s="50" t="s">
        <v>102</v>
      </c>
      <c r="R473" s="50" t="s">
        <v>102</v>
      </c>
      <c r="S473" s="50">
        <v>2020</v>
      </c>
      <c r="T473" s="48" t="s">
        <v>4706</v>
      </c>
      <c r="U473" s="68"/>
      <c r="V473" s="114"/>
      <c r="W473" s="66">
        <v>0</v>
      </c>
      <c r="X473" s="68"/>
      <c r="Y473" s="50" t="s">
        <v>5636</v>
      </c>
      <c r="Z473" s="55"/>
      <c r="AA473" s="60" t="s">
        <v>73</v>
      </c>
      <c r="AB473" s="67">
        <v>5000000</v>
      </c>
      <c r="AC473" s="50" t="s">
        <v>102</v>
      </c>
      <c r="AD473" s="50" t="s">
        <v>102</v>
      </c>
      <c r="AE473" s="66">
        <v>7500000</v>
      </c>
      <c r="AF473" s="50" t="s">
        <v>3198</v>
      </c>
      <c r="AG473" s="50" t="s">
        <v>6869</v>
      </c>
      <c r="AH473" s="67">
        <v>15000</v>
      </c>
      <c r="AI473" s="67" t="s">
        <v>4711</v>
      </c>
      <c r="AJ473" s="50">
        <v>100</v>
      </c>
      <c r="AK473" s="50" t="s">
        <v>105</v>
      </c>
      <c r="AL473" s="50" t="s">
        <v>4706</v>
      </c>
      <c r="AM473" s="55"/>
      <c r="AN473" s="50">
        <v>2</v>
      </c>
      <c r="AO473" s="55"/>
      <c r="AP473" s="50" t="s">
        <v>102</v>
      </c>
    </row>
    <row r="474" spans="1:42" ht="95.25" customHeight="1">
      <c r="A474" s="24">
        <f t="shared" si="0"/>
        <v>473</v>
      </c>
      <c r="B474" s="50" t="s">
        <v>6870</v>
      </c>
      <c r="C474" s="50" t="s">
        <v>6871</v>
      </c>
      <c r="D474" s="50" t="s">
        <v>6872</v>
      </c>
      <c r="E474" s="50" t="s">
        <v>6873</v>
      </c>
      <c r="F474" s="49" t="s">
        <v>6874</v>
      </c>
      <c r="G474" s="50" t="s">
        <v>3180</v>
      </c>
      <c r="H474" s="50" t="s">
        <v>6871</v>
      </c>
      <c r="I474" s="50" t="s">
        <v>6871</v>
      </c>
      <c r="J474" s="50" t="s">
        <v>6875</v>
      </c>
      <c r="K474" s="50" t="s">
        <v>102</v>
      </c>
      <c r="L474" s="50" t="s">
        <v>102</v>
      </c>
      <c r="M474" s="50" t="s">
        <v>102</v>
      </c>
      <c r="N474" s="50" t="s">
        <v>102</v>
      </c>
      <c r="O474" s="50" t="s">
        <v>102</v>
      </c>
      <c r="P474" s="50" t="s">
        <v>102</v>
      </c>
      <c r="Q474" s="50" t="s">
        <v>102</v>
      </c>
      <c r="R474" s="50" t="s">
        <v>102</v>
      </c>
      <c r="S474" s="50">
        <v>2019</v>
      </c>
      <c r="T474" s="48" t="s">
        <v>4706</v>
      </c>
      <c r="U474" s="68"/>
      <c r="V474" s="113">
        <v>540000</v>
      </c>
      <c r="W474" s="66">
        <v>3610000</v>
      </c>
      <c r="X474" s="68"/>
      <c r="Y474" s="50" t="s">
        <v>4707</v>
      </c>
      <c r="Z474" s="55"/>
      <c r="AA474" s="60" t="s">
        <v>73</v>
      </c>
      <c r="AB474" s="67">
        <v>20000000</v>
      </c>
      <c r="AC474" s="50" t="s">
        <v>102</v>
      </c>
      <c r="AD474" s="50" t="s">
        <v>102</v>
      </c>
      <c r="AE474" s="66">
        <v>25000000</v>
      </c>
      <c r="AF474" s="50" t="s">
        <v>3206</v>
      </c>
      <c r="AG474" s="50" t="s">
        <v>5287</v>
      </c>
      <c r="AH474" s="67" t="s">
        <v>6876</v>
      </c>
      <c r="AI474" s="67" t="s">
        <v>6877</v>
      </c>
      <c r="AJ474" s="50">
        <v>50</v>
      </c>
      <c r="AK474" s="50" t="s">
        <v>74</v>
      </c>
      <c r="AL474" s="50" t="s">
        <v>4706</v>
      </c>
      <c r="AM474" s="55"/>
      <c r="AN474" s="50">
        <v>2</v>
      </c>
      <c r="AO474" s="55"/>
      <c r="AP474" s="50" t="s">
        <v>6878</v>
      </c>
    </row>
    <row r="475" spans="1:42" ht="95.25" customHeight="1">
      <c r="A475" s="24">
        <f t="shared" si="0"/>
        <v>474</v>
      </c>
      <c r="B475" s="50" t="s">
        <v>11565</v>
      </c>
      <c r="C475" s="50" t="s">
        <v>6880</v>
      </c>
      <c r="D475" s="50" t="s">
        <v>1554</v>
      </c>
      <c r="E475" s="50" t="s">
        <v>6881</v>
      </c>
      <c r="F475" s="49" t="s">
        <v>11566</v>
      </c>
      <c r="G475" s="50" t="s">
        <v>3193</v>
      </c>
      <c r="H475" s="50" t="s">
        <v>6880</v>
      </c>
      <c r="I475" s="50" t="s">
        <v>6880</v>
      </c>
      <c r="J475" s="50" t="s">
        <v>1556</v>
      </c>
      <c r="K475" s="50" t="s">
        <v>102</v>
      </c>
      <c r="L475" s="50" t="s">
        <v>102</v>
      </c>
      <c r="M475" s="50" t="s">
        <v>102</v>
      </c>
      <c r="N475" s="50" t="s">
        <v>102</v>
      </c>
      <c r="O475" s="50" t="s">
        <v>102</v>
      </c>
      <c r="P475" s="50" t="s">
        <v>102</v>
      </c>
      <c r="Q475" s="50" t="s">
        <v>102</v>
      </c>
      <c r="R475" s="50" t="s">
        <v>102</v>
      </c>
      <c r="S475" s="50">
        <v>20115</v>
      </c>
      <c r="T475" s="48" t="s">
        <v>4706</v>
      </c>
      <c r="U475" s="68">
        <v>180000</v>
      </c>
      <c r="V475" s="114"/>
      <c r="W475" s="66">
        <v>0</v>
      </c>
      <c r="X475" s="68"/>
      <c r="Y475" s="50" t="s">
        <v>5636</v>
      </c>
      <c r="Z475" s="55"/>
      <c r="AA475" s="60" t="s">
        <v>73</v>
      </c>
      <c r="AB475" s="67">
        <v>5000000</v>
      </c>
      <c r="AC475" s="50" t="s">
        <v>102</v>
      </c>
      <c r="AD475" s="50" t="s">
        <v>102</v>
      </c>
      <c r="AE475" s="66">
        <v>5000000</v>
      </c>
      <c r="AF475" s="50" t="s">
        <v>3198</v>
      </c>
      <c r="AG475" s="50" t="s">
        <v>6882</v>
      </c>
      <c r="AH475" s="67">
        <v>8000</v>
      </c>
      <c r="AI475" s="67" t="s">
        <v>6652</v>
      </c>
      <c r="AJ475" s="50">
        <v>100</v>
      </c>
      <c r="AK475" s="50" t="s">
        <v>6852</v>
      </c>
      <c r="AL475" s="50" t="s">
        <v>4706</v>
      </c>
      <c r="AM475" s="55"/>
      <c r="AN475" s="50">
        <v>1</v>
      </c>
      <c r="AO475" s="55"/>
      <c r="AP475" s="50" t="s">
        <v>102</v>
      </c>
    </row>
    <row r="476" spans="1:42" ht="95.25" customHeight="1">
      <c r="A476" s="24">
        <f t="shared" si="0"/>
        <v>475</v>
      </c>
      <c r="B476" s="50" t="s">
        <v>707</v>
      </c>
      <c r="C476" s="50" t="s">
        <v>11567</v>
      </c>
      <c r="D476" s="50" t="s">
        <v>711</v>
      </c>
      <c r="E476" s="50" t="s">
        <v>708</v>
      </c>
      <c r="F476" s="49" t="s">
        <v>11568</v>
      </c>
      <c r="G476" s="50" t="s">
        <v>3180</v>
      </c>
      <c r="H476" s="50" t="s">
        <v>11567</v>
      </c>
      <c r="I476" s="50" t="s">
        <v>11567</v>
      </c>
      <c r="J476" s="50" t="s">
        <v>713</v>
      </c>
      <c r="K476" s="50" t="s">
        <v>102</v>
      </c>
      <c r="L476" s="50" t="s">
        <v>102</v>
      </c>
      <c r="M476" s="50" t="s">
        <v>102</v>
      </c>
      <c r="N476" s="50" t="s">
        <v>102</v>
      </c>
      <c r="O476" s="50" t="s">
        <v>102</v>
      </c>
      <c r="P476" s="50" t="s">
        <v>102</v>
      </c>
      <c r="Q476" s="50" t="s">
        <v>102</v>
      </c>
      <c r="R476" s="50" t="s">
        <v>102</v>
      </c>
      <c r="S476" s="50">
        <v>2017</v>
      </c>
      <c r="T476" s="48" t="s">
        <v>4706</v>
      </c>
      <c r="U476" s="68"/>
      <c r="V476" s="113">
        <v>535000</v>
      </c>
      <c r="W476" s="66">
        <v>0</v>
      </c>
      <c r="X476" s="68"/>
      <c r="Y476" s="50" t="s">
        <v>5636</v>
      </c>
      <c r="Z476" s="55"/>
      <c r="AA476" s="60" t="s">
        <v>73</v>
      </c>
      <c r="AB476" s="67">
        <v>30000000</v>
      </c>
      <c r="AC476" s="50" t="s">
        <v>102</v>
      </c>
      <c r="AD476" s="50" t="s">
        <v>102</v>
      </c>
      <c r="AE476" s="66">
        <v>50000000</v>
      </c>
      <c r="AF476" s="50" t="s">
        <v>3198</v>
      </c>
      <c r="AG476" s="50" t="s">
        <v>5059</v>
      </c>
      <c r="AH476" s="67">
        <v>25000</v>
      </c>
      <c r="AI476" s="67" t="s">
        <v>6630</v>
      </c>
      <c r="AJ476" s="50">
        <v>500</v>
      </c>
      <c r="AK476" s="50" t="s">
        <v>74</v>
      </c>
      <c r="AL476" s="50" t="s">
        <v>4706</v>
      </c>
      <c r="AM476" s="55"/>
      <c r="AN476" s="50">
        <v>3</v>
      </c>
      <c r="AO476" s="55"/>
      <c r="AP476" s="50" t="s">
        <v>102</v>
      </c>
    </row>
    <row r="477" spans="1:42" ht="95.25" customHeight="1">
      <c r="A477" s="24">
        <f t="shared" si="0"/>
        <v>476</v>
      </c>
      <c r="B477" s="50" t="s">
        <v>6883</v>
      </c>
      <c r="C477" s="50" t="s">
        <v>6884</v>
      </c>
      <c r="D477" s="50" t="s">
        <v>6885</v>
      </c>
      <c r="E477" s="50" t="s">
        <v>6886</v>
      </c>
      <c r="F477" s="49" t="s">
        <v>6887</v>
      </c>
      <c r="G477" s="50" t="s">
        <v>3193</v>
      </c>
      <c r="H477" s="50" t="s">
        <v>6884</v>
      </c>
      <c r="I477" s="50" t="s">
        <v>6884</v>
      </c>
      <c r="J477" s="50" t="s">
        <v>6888</v>
      </c>
      <c r="K477" s="50" t="s">
        <v>102</v>
      </c>
      <c r="L477" s="50" t="s">
        <v>102</v>
      </c>
      <c r="M477" s="50" t="s">
        <v>102</v>
      </c>
      <c r="N477" s="50" t="s">
        <v>102</v>
      </c>
      <c r="O477" s="50" t="s">
        <v>102</v>
      </c>
      <c r="P477" s="50" t="s">
        <v>102</v>
      </c>
      <c r="Q477" s="50" t="s">
        <v>102</v>
      </c>
      <c r="R477" s="50" t="s">
        <v>102</v>
      </c>
      <c r="S477" s="50">
        <v>2017</v>
      </c>
      <c r="T477" s="48" t="s">
        <v>4706</v>
      </c>
      <c r="U477" s="68">
        <v>50000</v>
      </c>
      <c r="V477" s="113">
        <v>150000</v>
      </c>
      <c r="W477" s="66">
        <v>19850000</v>
      </c>
      <c r="X477" s="68"/>
      <c r="Y477" s="50" t="s">
        <v>5636</v>
      </c>
      <c r="Z477" s="55"/>
      <c r="AA477" s="60" t="s">
        <v>73</v>
      </c>
      <c r="AB477" s="67">
        <v>2000000</v>
      </c>
      <c r="AC477" s="50" t="s">
        <v>102</v>
      </c>
      <c r="AD477" s="50" t="s">
        <v>102</v>
      </c>
      <c r="AE477" s="66">
        <v>10000000</v>
      </c>
      <c r="AF477" s="50" t="s">
        <v>3206</v>
      </c>
      <c r="AG477" s="50" t="s">
        <v>6779</v>
      </c>
      <c r="AH477" s="67" t="s">
        <v>6889</v>
      </c>
      <c r="AI477" s="67" t="s">
        <v>4711</v>
      </c>
      <c r="AJ477" s="50">
        <v>4</v>
      </c>
      <c r="AK477" s="50" t="s">
        <v>105</v>
      </c>
      <c r="AL477" s="50" t="s">
        <v>4706</v>
      </c>
      <c r="AM477" s="55"/>
      <c r="AN477" s="50">
        <v>1</v>
      </c>
      <c r="AO477" s="55"/>
      <c r="AP477" s="50" t="s">
        <v>102</v>
      </c>
    </row>
    <row r="478" spans="1:42" ht="95.25" customHeight="1">
      <c r="A478" s="24">
        <f t="shared" si="0"/>
        <v>477</v>
      </c>
      <c r="B478" s="50" t="s">
        <v>6890</v>
      </c>
      <c r="C478" s="50" t="s">
        <v>6891</v>
      </c>
      <c r="D478" s="50" t="s">
        <v>6892</v>
      </c>
      <c r="E478" s="49" t="s">
        <v>6893</v>
      </c>
      <c r="F478" s="49" t="s">
        <v>1608</v>
      </c>
      <c r="G478" s="50" t="s">
        <v>3180</v>
      </c>
      <c r="H478" s="50" t="s">
        <v>6891</v>
      </c>
      <c r="I478" s="50" t="s">
        <v>6891</v>
      </c>
      <c r="J478" s="50" t="s">
        <v>6894</v>
      </c>
      <c r="K478" s="50" t="s">
        <v>102</v>
      </c>
      <c r="L478" s="50" t="s">
        <v>102</v>
      </c>
      <c r="M478" s="50" t="s">
        <v>102</v>
      </c>
      <c r="N478" s="50" t="s">
        <v>102</v>
      </c>
      <c r="O478" s="50" t="s">
        <v>102</v>
      </c>
      <c r="P478" s="50" t="s">
        <v>102</v>
      </c>
      <c r="Q478" s="50" t="s">
        <v>102</v>
      </c>
      <c r="R478" s="50" t="s">
        <v>102</v>
      </c>
      <c r="S478" s="50">
        <v>2018</v>
      </c>
      <c r="T478" s="48" t="s">
        <v>4706</v>
      </c>
      <c r="U478" s="68">
        <v>240000</v>
      </c>
      <c r="V478" s="114"/>
      <c r="W478" s="66">
        <v>0</v>
      </c>
      <c r="X478" s="68"/>
      <c r="Y478" s="50" t="s">
        <v>5636</v>
      </c>
      <c r="Z478" s="55"/>
      <c r="AA478" s="60" t="s">
        <v>73</v>
      </c>
      <c r="AB478" s="67">
        <v>5000000</v>
      </c>
      <c r="AC478" s="50" t="s">
        <v>102</v>
      </c>
      <c r="AD478" s="50" t="s">
        <v>102</v>
      </c>
      <c r="AE478" s="66">
        <v>15000000</v>
      </c>
      <c r="AF478" s="50" t="s">
        <v>3198</v>
      </c>
      <c r="AG478" s="50" t="s">
        <v>6895</v>
      </c>
      <c r="AH478" s="67" t="s">
        <v>6896</v>
      </c>
      <c r="AI478" s="67" t="s">
        <v>6897</v>
      </c>
      <c r="AJ478" s="50">
        <v>30</v>
      </c>
      <c r="AK478" s="50" t="s">
        <v>6898</v>
      </c>
      <c r="AL478" s="50" t="s">
        <v>4706</v>
      </c>
      <c r="AM478" s="55"/>
      <c r="AN478" s="50">
        <v>2</v>
      </c>
      <c r="AO478" s="55"/>
      <c r="AP478" s="50" t="s">
        <v>102</v>
      </c>
    </row>
    <row r="479" spans="1:42" ht="95.25" customHeight="1">
      <c r="A479" s="24">
        <f t="shared" si="0"/>
        <v>478</v>
      </c>
      <c r="B479" s="50" t="s">
        <v>6899</v>
      </c>
      <c r="C479" s="50" t="s">
        <v>6900</v>
      </c>
      <c r="D479" s="50" t="s">
        <v>6901</v>
      </c>
      <c r="E479" s="50" t="s">
        <v>6902</v>
      </c>
      <c r="F479" s="49" t="s">
        <v>6903</v>
      </c>
      <c r="G479" s="50" t="s">
        <v>3193</v>
      </c>
      <c r="H479" s="50" t="s">
        <v>6900</v>
      </c>
      <c r="I479" s="50" t="s">
        <v>6900</v>
      </c>
      <c r="J479" s="50" t="s">
        <v>6904</v>
      </c>
      <c r="K479" s="50" t="s">
        <v>102</v>
      </c>
      <c r="L479" s="50" t="s">
        <v>6905</v>
      </c>
      <c r="M479" s="50" t="s">
        <v>102</v>
      </c>
      <c r="N479" s="50" t="s">
        <v>11427</v>
      </c>
      <c r="O479" s="50" t="s">
        <v>6907</v>
      </c>
      <c r="P479" s="50" t="s">
        <v>102</v>
      </c>
      <c r="Q479" s="50">
        <v>7120032640316</v>
      </c>
      <c r="R479" s="50" t="s">
        <v>102</v>
      </c>
      <c r="S479" s="50">
        <v>2015</v>
      </c>
      <c r="T479" s="48" t="s">
        <v>4706</v>
      </c>
      <c r="U479" s="68">
        <v>1126000</v>
      </c>
      <c r="V479" s="114"/>
      <c r="W479" s="66">
        <v>448193000</v>
      </c>
      <c r="X479" s="68"/>
      <c r="Y479" s="50" t="s">
        <v>4707</v>
      </c>
      <c r="Z479" s="55"/>
      <c r="AA479" s="60" t="s">
        <v>73</v>
      </c>
      <c r="AB479" s="67">
        <v>50000000</v>
      </c>
      <c r="AC479" s="50" t="s">
        <v>102</v>
      </c>
      <c r="AD479" s="50" t="s">
        <v>102</v>
      </c>
      <c r="AE479" s="66">
        <v>250000000</v>
      </c>
      <c r="AF479" s="50" t="s">
        <v>3198</v>
      </c>
      <c r="AG479" s="50" t="s">
        <v>6908</v>
      </c>
      <c r="AH479" s="67" t="s">
        <v>6909</v>
      </c>
      <c r="AI479" s="67" t="s">
        <v>4711</v>
      </c>
      <c r="AJ479" s="50">
        <v>1200</v>
      </c>
      <c r="AK479" s="50" t="s">
        <v>295</v>
      </c>
      <c r="AL479" s="50" t="s">
        <v>4706</v>
      </c>
      <c r="AM479" s="55"/>
      <c r="AN479" s="50">
        <v>8</v>
      </c>
      <c r="AO479" s="55"/>
      <c r="AP479" s="50" t="s">
        <v>6911</v>
      </c>
    </row>
    <row r="480" spans="1:42" ht="95.25" customHeight="1">
      <c r="A480" s="24">
        <f t="shared" si="0"/>
        <v>479</v>
      </c>
      <c r="B480" s="50" t="s">
        <v>6912</v>
      </c>
      <c r="C480" s="50" t="s">
        <v>6913</v>
      </c>
      <c r="D480" s="50" t="s">
        <v>6914</v>
      </c>
      <c r="E480" s="50" t="s">
        <v>6915</v>
      </c>
      <c r="F480" s="55"/>
      <c r="G480" s="50" t="s">
        <v>3180</v>
      </c>
      <c r="H480" s="50" t="s">
        <v>6913</v>
      </c>
      <c r="I480" s="50" t="s">
        <v>6913</v>
      </c>
      <c r="J480" s="50" t="s">
        <v>6916</v>
      </c>
      <c r="K480" s="50" t="s">
        <v>102</v>
      </c>
      <c r="L480" s="50" t="s">
        <v>102</v>
      </c>
      <c r="M480" s="50" t="s">
        <v>102</v>
      </c>
      <c r="N480" s="50" t="s">
        <v>102</v>
      </c>
      <c r="O480" s="50" t="s">
        <v>102</v>
      </c>
      <c r="P480" s="50" t="s">
        <v>102</v>
      </c>
      <c r="Q480" s="50" t="s">
        <v>102</v>
      </c>
      <c r="R480" s="50" t="s">
        <v>102</v>
      </c>
      <c r="S480" s="50">
        <v>2017</v>
      </c>
      <c r="T480" s="48" t="s">
        <v>4706</v>
      </c>
      <c r="U480" s="68"/>
      <c r="V480" s="114"/>
      <c r="W480" s="66">
        <v>15000000</v>
      </c>
      <c r="X480" s="68"/>
      <c r="Y480" s="50" t="s">
        <v>5636</v>
      </c>
      <c r="Z480" s="55"/>
      <c r="AA480" s="60" t="s">
        <v>73</v>
      </c>
      <c r="AB480" s="67">
        <v>20000000</v>
      </c>
      <c r="AC480" s="50" t="s">
        <v>102</v>
      </c>
      <c r="AD480" s="50" t="s">
        <v>102</v>
      </c>
      <c r="AE480" s="66">
        <v>25000000</v>
      </c>
      <c r="AF480" s="50" t="s">
        <v>3206</v>
      </c>
      <c r="AG480" s="50" t="s">
        <v>6327</v>
      </c>
      <c r="AH480" s="67" t="s">
        <v>6917</v>
      </c>
      <c r="AI480" s="67" t="s">
        <v>4711</v>
      </c>
      <c r="AJ480" s="50">
        <v>350</v>
      </c>
      <c r="AK480" s="50" t="s">
        <v>547</v>
      </c>
      <c r="AL480" s="50" t="s">
        <v>4706</v>
      </c>
      <c r="AM480" s="55"/>
      <c r="AN480" s="50">
        <v>2</v>
      </c>
      <c r="AO480" s="55"/>
      <c r="AP480" s="50" t="s">
        <v>102</v>
      </c>
    </row>
    <row r="481" spans="1:42" ht="95.25" customHeight="1">
      <c r="A481" s="24">
        <f t="shared" si="0"/>
        <v>480</v>
      </c>
      <c r="B481" s="50" t="s">
        <v>6918</v>
      </c>
      <c r="C481" s="50" t="s">
        <v>6919</v>
      </c>
      <c r="D481" s="50" t="s">
        <v>6920</v>
      </c>
      <c r="E481" s="50" t="s">
        <v>6921</v>
      </c>
      <c r="F481" s="49" t="s">
        <v>6922</v>
      </c>
      <c r="G481" s="50" t="s">
        <v>3180</v>
      </c>
      <c r="H481" s="50" t="s">
        <v>6919</v>
      </c>
      <c r="I481" s="50" t="s">
        <v>6919</v>
      </c>
      <c r="J481" s="50" t="s">
        <v>6923</v>
      </c>
      <c r="K481" s="50" t="s">
        <v>102</v>
      </c>
      <c r="L481" s="50" t="s">
        <v>102</v>
      </c>
      <c r="M481" s="50" t="s">
        <v>102</v>
      </c>
      <c r="N481" s="50" t="s">
        <v>102</v>
      </c>
      <c r="O481" s="50" t="s">
        <v>102</v>
      </c>
      <c r="P481" s="50" t="s">
        <v>102</v>
      </c>
      <c r="Q481" s="50" t="s">
        <v>102</v>
      </c>
      <c r="R481" s="50" t="s">
        <v>102</v>
      </c>
      <c r="S481" s="50">
        <v>2015</v>
      </c>
      <c r="T481" s="48" t="s">
        <v>4706</v>
      </c>
      <c r="U481" s="68">
        <v>1170000</v>
      </c>
      <c r="V481" s="113">
        <v>185000</v>
      </c>
      <c r="W481" s="66">
        <v>0</v>
      </c>
      <c r="X481" s="68"/>
      <c r="Y481" s="50" t="s">
        <v>4707</v>
      </c>
      <c r="Z481" s="55"/>
      <c r="AA481" s="60" t="s">
        <v>73</v>
      </c>
      <c r="AB481" s="67">
        <v>15000000</v>
      </c>
      <c r="AC481" s="50" t="s">
        <v>102</v>
      </c>
      <c r="AD481" s="50" t="s">
        <v>102</v>
      </c>
      <c r="AE481" s="66">
        <v>15000000</v>
      </c>
      <c r="AF481" s="50" t="s">
        <v>3206</v>
      </c>
      <c r="AG481" s="50" t="s">
        <v>6924</v>
      </c>
      <c r="AH481" s="67">
        <v>175000</v>
      </c>
      <c r="AI481" s="67" t="s">
        <v>6877</v>
      </c>
      <c r="AJ481" s="50">
        <v>20</v>
      </c>
      <c r="AK481" s="50" t="s">
        <v>547</v>
      </c>
      <c r="AL481" s="50" t="s">
        <v>4706</v>
      </c>
      <c r="AM481" s="55"/>
      <c r="AN481" s="50">
        <v>2</v>
      </c>
      <c r="AO481" s="55"/>
      <c r="AP481" s="50" t="s">
        <v>102</v>
      </c>
    </row>
    <row r="482" spans="1:42" ht="95.25" customHeight="1">
      <c r="A482" s="24">
        <f t="shared" si="0"/>
        <v>481</v>
      </c>
      <c r="B482" s="50" t="s">
        <v>6925</v>
      </c>
      <c r="C482" s="50" t="s">
        <v>6926</v>
      </c>
      <c r="D482" s="50" t="s">
        <v>6927</v>
      </c>
      <c r="E482" s="50" t="s">
        <v>1917</v>
      </c>
      <c r="F482" s="49" t="s">
        <v>11569</v>
      </c>
      <c r="G482" s="50" t="s">
        <v>3180</v>
      </c>
      <c r="H482" s="50" t="s">
        <v>6926</v>
      </c>
      <c r="I482" s="50" t="s">
        <v>6926</v>
      </c>
      <c r="J482" s="50" t="s">
        <v>6929</v>
      </c>
      <c r="K482" s="50" t="s">
        <v>102</v>
      </c>
      <c r="L482" s="50" t="s">
        <v>102</v>
      </c>
      <c r="M482" s="50" t="s">
        <v>102</v>
      </c>
      <c r="N482" s="50" t="s">
        <v>102</v>
      </c>
      <c r="O482" s="50" t="s">
        <v>102</v>
      </c>
      <c r="P482" s="50" t="s">
        <v>102</v>
      </c>
      <c r="Q482" s="50" t="s">
        <v>102</v>
      </c>
      <c r="R482" s="50" t="s">
        <v>102</v>
      </c>
      <c r="S482" s="50">
        <v>2018</v>
      </c>
      <c r="T482" s="48" t="s">
        <v>4706</v>
      </c>
      <c r="U482" s="68"/>
      <c r="V482" s="113">
        <v>24000</v>
      </c>
      <c r="W482" s="68"/>
      <c r="X482" s="68"/>
      <c r="Y482" s="50" t="s">
        <v>5636</v>
      </c>
      <c r="Z482" s="55"/>
      <c r="AA482" s="60" t="s">
        <v>73</v>
      </c>
      <c r="AB482" s="67">
        <v>3000000</v>
      </c>
      <c r="AC482" s="50" t="s">
        <v>102</v>
      </c>
      <c r="AD482" s="50" t="s">
        <v>102</v>
      </c>
      <c r="AE482" s="66">
        <v>5000000</v>
      </c>
      <c r="AF482" s="50" t="s">
        <v>3198</v>
      </c>
      <c r="AG482" s="50" t="s">
        <v>6930</v>
      </c>
      <c r="AH482" s="67">
        <v>10000</v>
      </c>
      <c r="AI482" s="67" t="s">
        <v>6931</v>
      </c>
      <c r="AJ482" s="50">
        <v>200</v>
      </c>
      <c r="AK482" s="50" t="s">
        <v>105</v>
      </c>
      <c r="AL482" s="50" t="s">
        <v>4706</v>
      </c>
      <c r="AM482" s="55"/>
      <c r="AN482" s="50">
        <v>1</v>
      </c>
      <c r="AO482" s="55"/>
      <c r="AP482" s="50" t="s">
        <v>102</v>
      </c>
    </row>
    <row r="483" spans="1:42" ht="95.25" customHeight="1">
      <c r="A483" s="24">
        <f t="shared" si="0"/>
        <v>482</v>
      </c>
      <c r="B483" s="50" t="s">
        <v>6932</v>
      </c>
      <c r="C483" s="50" t="s">
        <v>6933</v>
      </c>
      <c r="D483" s="50" t="s">
        <v>6934</v>
      </c>
      <c r="E483" s="49" t="s">
        <v>6935</v>
      </c>
      <c r="F483" s="55"/>
      <c r="G483" s="50" t="s">
        <v>3180</v>
      </c>
      <c r="H483" s="50" t="s">
        <v>6933</v>
      </c>
      <c r="I483" s="50" t="s">
        <v>6933</v>
      </c>
      <c r="J483" s="50" t="s">
        <v>6936</v>
      </c>
      <c r="K483" s="50" t="s">
        <v>102</v>
      </c>
      <c r="L483" s="50" t="s">
        <v>102</v>
      </c>
      <c r="M483" s="50" t="s">
        <v>102</v>
      </c>
      <c r="N483" s="50" t="s">
        <v>102</v>
      </c>
      <c r="O483" s="50" t="s">
        <v>102</v>
      </c>
      <c r="P483" s="50" t="s">
        <v>102</v>
      </c>
      <c r="Q483" s="50" t="s">
        <v>102</v>
      </c>
      <c r="R483" s="50" t="s">
        <v>102</v>
      </c>
      <c r="S483" s="50">
        <v>2019</v>
      </c>
      <c r="T483" s="48" t="s">
        <v>4706</v>
      </c>
      <c r="U483" s="68"/>
      <c r="V483" s="113">
        <v>102000</v>
      </c>
      <c r="W483" s="68"/>
      <c r="X483" s="68"/>
      <c r="Y483" s="50" t="s">
        <v>5636</v>
      </c>
      <c r="Z483" s="55"/>
      <c r="AA483" s="60" t="s">
        <v>73</v>
      </c>
      <c r="AB483" s="67">
        <v>10000000</v>
      </c>
      <c r="AC483" s="50" t="s">
        <v>102</v>
      </c>
      <c r="AD483" s="50" t="s">
        <v>102</v>
      </c>
      <c r="AE483" s="66">
        <v>20000000</v>
      </c>
      <c r="AF483" s="50" t="s">
        <v>3198</v>
      </c>
      <c r="AG483" s="50" t="s">
        <v>5448</v>
      </c>
      <c r="AH483" s="67">
        <v>30000</v>
      </c>
      <c r="AI483" s="67" t="s">
        <v>4711</v>
      </c>
      <c r="AJ483" s="50">
        <v>150</v>
      </c>
      <c r="AK483" s="50" t="s">
        <v>105</v>
      </c>
      <c r="AL483" s="50" t="s">
        <v>4706</v>
      </c>
      <c r="AM483" s="55"/>
      <c r="AN483" s="50">
        <v>1</v>
      </c>
      <c r="AO483" s="55"/>
      <c r="AP483" s="50" t="s">
        <v>102</v>
      </c>
    </row>
    <row r="484" spans="1:42" ht="95.25" customHeight="1">
      <c r="A484" s="24">
        <f t="shared" si="0"/>
        <v>483</v>
      </c>
      <c r="B484" s="50" t="s">
        <v>6937</v>
      </c>
      <c r="C484" s="50" t="s">
        <v>6938</v>
      </c>
      <c r="D484" s="50" t="s">
        <v>6939</v>
      </c>
      <c r="E484" s="50" t="s">
        <v>6940</v>
      </c>
      <c r="F484" s="49" t="s">
        <v>6941</v>
      </c>
      <c r="G484" s="50" t="s">
        <v>3193</v>
      </c>
      <c r="H484" s="50" t="s">
        <v>6938</v>
      </c>
      <c r="I484" s="50" t="s">
        <v>6938</v>
      </c>
      <c r="J484" s="50" t="s">
        <v>6942</v>
      </c>
      <c r="K484" s="50" t="s">
        <v>102</v>
      </c>
      <c r="L484" s="50" t="s">
        <v>102</v>
      </c>
      <c r="M484" s="50" t="s">
        <v>102</v>
      </c>
      <c r="N484" s="50" t="s">
        <v>102</v>
      </c>
      <c r="O484" s="50" t="s">
        <v>102</v>
      </c>
      <c r="P484" s="50" t="s">
        <v>102</v>
      </c>
      <c r="Q484" s="50" t="s">
        <v>102</v>
      </c>
      <c r="R484" s="50" t="s">
        <v>102</v>
      </c>
      <c r="S484" s="50">
        <v>2016</v>
      </c>
      <c r="T484" s="48" t="s">
        <v>4706</v>
      </c>
      <c r="U484" s="68"/>
      <c r="V484" s="114">
        <v>10445000</v>
      </c>
      <c r="W484" s="68"/>
      <c r="X484" s="68"/>
      <c r="Y484" s="50" t="s">
        <v>4707</v>
      </c>
      <c r="Z484" s="55"/>
      <c r="AA484" s="60" t="s">
        <v>73</v>
      </c>
      <c r="AB484" s="67">
        <v>25000000</v>
      </c>
      <c r="AC484" s="50" t="s">
        <v>102</v>
      </c>
      <c r="AD484" s="50" t="s">
        <v>102</v>
      </c>
      <c r="AE484" s="66">
        <v>75000000</v>
      </c>
      <c r="AF484" s="50" t="s">
        <v>3186</v>
      </c>
      <c r="AG484" s="50" t="s">
        <v>6943</v>
      </c>
      <c r="AH484" s="67" t="s">
        <v>6944</v>
      </c>
      <c r="AI484" s="67" t="s">
        <v>4711</v>
      </c>
      <c r="AJ484" s="50">
        <v>100</v>
      </c>
      <c r="AK484" s="50" t="s">
        <v>295</v>
      </c>
      <c r="AL484" s="50" t="s">
        <v>4706</v>
      </c>
      <c r="AM484" s="55"/>
      <c r="AN484" s="50">
        <v>3</v>
      </c>
      <c r="AO484" s="55"/>
      <c r="AP484" s="50" t="s">
        <v>6945</v>
      </c>
    </row>
    <row r="485" spans="1:42" ht="95.25" customHeight="1">
      <c r="A485" s="24">
        <f t="shared" si="0"/>
        <v>484</v>
      </c>
      <c r="B485" s="50" t="s">
        <v>6946</v>
      </c>
      <c r="C485" s="50" t="s">
        <v>6947</v>
      </c>
      <c r="D485" s="50" t="s">
        <v>1022</v>
      </c>
      <c r="E485" s="50" t="s">
        <v>6948</v>
      </c>
      <c r="F485" s="49" t="s">
        <v>6949</v>
      </c>
      <c r="G485" s="50" t="s">
        <v>3180</v>
      </c>
      <c r="H485" s="50" t="s">
        <v>6947</v>
      </c>
      <c r="I485" s="50" t="s">
        <v>6947</v>
      </c>
      <c r="J485" s="50" t="s">
        <v>6950</v>
      </c>
      <c r="K485" s="50" t="s">
        <v>102</v>
      </c>
      <c r="L485" s="50" t="s">
        <v>6951</v>
      </c>
      <c r="M485" s="50" t="s">
        <v>102</v>
      </c>
      <c r="N485" s="50" t="s">
        <v>102</v>
      </c>
      <c r="O485" s="50" t="s">
        <v>102</v>
      </c>
      <c r="P485" s="50" t="s">
        <v>102</v>
      </c>
      <c r="Q485" s="50" t="s">
        <v>102</v>
      </c>
      <c r="R485" s="50" t="s">
        <v>102</v>
      </c>
      <c r="S485" s="50">
        <v>2017</v>
      </c>
      <c r="T485" s="48" t="s">
        <v>4706</v>
      </c>
      <c r="U485" s="68">
        <v>590000</v>
      </c>
      <c r="V485" s="113">
        <v>1274000</v>
      </c>
      <c r="W485" s="68"/>
      <c r="X485" s="68"/>
      <c r="Y485" s="50" t="s">
        <v>4707</v>
      </c>
      <c r="Z485" s="55"/>
      <c r="AA485" s="60" t="s">
        <v>73</v>
      </c>
      <c r="AB485" s="67">
        <v>40000000</v>
      </c>
      <c r="AC485" s="50" t="s">
        <v>102</v>
      </c>
      <c r="AD485" s="50" t="s">
        <v>102</v>
      </c>
      <c r="AE485" s="66">
        <v>100000000</v>
      </c>
      <c r="AF485" s="50" t="s">
        <v>3198</v>
      </c>
      <c r="AG485" s="50" t="s">
        <v>6952</v>
      </c>
      <c r="AH485" s="67">
        <v>15000</v>
      </c>
      <c r="AI485" s="67" t="s">
        <v>6897</v>
      </c>
      <c r="AJ485" s="50">
        <v>3000</v>
      </c>
      <c r="AK485" s="50" t="s">
        <v>74</v>
      </c>
      <c r="AL485" s="50" t="s">
        <v>4706</v>
      </c>
      <c r="AM485" s="55"/>
      <c r="AN485" s="50">
        <v>5</v>
      </c>
      <c r="AO485" s="55"/>
      <c r="AP485" s="50" t="s">
        <v>6954</v>
      </c>
    </row>
    <row r="486" spans="1:42" ht="95.25" customHeight="1">
      <c r="A486" s="24">
        <f t="shared" si="0"/>
        <v>485</v>
      </c>
      <c r="B486" s="50" t="s">
        <v>6955</v>
      </c>
      <c r="C486" s="50" t="s">
        <v>6956</v>
      </c>
      <c r="D486" s="50" t="s">
        <v>6957</v>
      </c>
      <c r="E486" s="50" t="s">
        <v>6958</v>
      </c>
      <c r="F486" s="49" t="s">
        <v>6959</v>
      </c>
      <c r="G486" s="50" t="s">
        <v>3180</v>
      </c>
      <c r="H486" s="50" t="s">
        <v>6956</v>
      </c>
      <c r="I486" s="50" t="s">
        <v>6956</v>
      </c>
      <c r="J486" s="50" t="s">
        <v>6960</v>
      </c>
      <c r="K486" s="50" t="s">
        <v>102</v>
      </c>
      <c r="L486" s="50" t="s">
        <v>102</v>
      </c>
      <c r="M486" s="50" t="s">
        <v>102</v>
      </c>
      <c r="N486" s="50" t="s">
        <v>102</v>
      </c>
      <c r="O486" s="50" t="s">
        <v>102</v>
      </c>
      <c r="P486" s="50" t="s">
        <v>102</v>
      </c>
      <c r="Q486" s="50" t="s">
        <v>102</v>
      </c>
      <c r="R486" s="50" t="s">
        <v>102</v>
      </c>
      <c r="S486" s="50">
        <v>2017</v>
      </c>
      <c r="T486" s="48" t="s">
        <v>4706</v>
      </c>
      <c r="U486" s="68">
        <v>210000</v>
      </c>
      <c r="V486" s="113">
        <v>2150000</v>
      </c>
      <c r="W486" s="68"/>
      <c r="X486" s="68"/>
      <c r="Y486" s="50" t="s">
        <v>4707</v>
      </c>
      <c r="Z486" s="55"/>
      <c r="AA486" s="60" t="s">
        <v>73</v>
      </c>
      <c r="AB486" s="67">
        <v>2000000</v>
      </c>
      <c r="AC486" s="50" t="s">
        <v>102</v>
      </c>
      <c r="AD486" s="50" t="s">
        <v>102</v>
      </c>
      <c r="AE486" s="66">
        <v>5000000</v>
      </c>
      <c r="AF486" s="50" t="s">
        <v>4781</v>
      </c>
      <c r="AG486" s="50" t="s">
        <v>5049</v>
      </c>
      <c r="AH486" s="67" t="s">
        <v>6961</v>
      </c>
      <c r="AI486" s="67" t="s">
        <v>4711</v>
      </c>
      <c r="AJ486" s="50">
        <v>100</v>
      </c>
      <c r="AK486" s="50" t="s">
        <v>105</v>
      </c>
      <c r="AL486" s="50" t="s">
        <v>4706</v>
      </c>
      <c r="AM486" s="55"/>
      <c r="AN486" s="50">
        <v>0</v>
      </c>
      <c r="AO486" s="55"/>
      <c r="AP486" s="50" t="s">
        <v>102</v>
      </c>
    </row>
    <row r="487" spans="1:42" ht="95.25" customHeight="1">
      <c r="A487" s="24">
        <f t="shared" si="0"/>
        <v>486</v>
      </c>
      <c r="B487" s="50" t="s">
        <v>6963</v>
      </c>
      <c r="C487" s="50" t="s">
        <v>6964</v>
      </c>
      <c r="D487" s="50" t="s">
        <v>6965</v>
      </c>
      <c r="E487" s="50" t="s">
        <v>6966</v>
      </c>
      <c r="F487" s="49" t="s">
        <v>6967</v>
      </c>
      <c r="G487" s="50" t="s">
        <v>3180</v>
      </c>
      <c r="H487" s="50" t="s">
        <v>6964</v>
      </c>
      <c r="I487" s="50" t="s">
        <v>6964</v>
      </c>
      <c r="J487" s="50" t="s">
        <v>6968</v>
      </c>
      <c r="K487" s="50" t="s">
        <v>102</v>
      </c>
      <c r="L487" s="50" t="s">
        <v>102</v>
      </c>
      <c r="M487" s="50" t="s">
        <v>102</v>
      </c>
      <c r="N487" s="50" t="s">
        <v>102</v>
      </c>
      <c r="O487" s="50" t="s">
        <v>102</v>
      </c>
      <c r="P487" s="50" t="s">
        <v>102</v>
      </c>
      <c r="Q487" s="50" t="s">
        <v>102</v>
      </c>
      <c r="R487" s="50" t="s">
        <v>102</v>
      </c>
      <c r="S487" s="50">
        <v>2020</v>
      </c>
      <c r="T487" s="48" t="s">
        <v>4706</v>
      </c>
      <c r="U487" s="68"/>
      <c r="V487" s="113">
        <v>1089000</v>
      </c>
      <c r="W487" s="68">
        <v>5311500</v>
      </c>
      <c r="X487" s="68"/>
      <c r="Y487" s="50" t="s">
        <v>4707</v>
      </c>
      <c r="Z487" s="55"/>
      <c r="AA487" s="60" t="s">
        <v>73</v>
      </c>
      <c r="AB487" s="67">
        <v>2000000</v>
      </c>
      <c r="AC487" s="50" t="s">
        <v>102</v>
      </c>
      <c r="AD487" s="50" t="s">
        <v>102</v>
      </c>
      <c r="AE487" s="66">
        <v>30000000</v>
      </c>
      <c r="AF487" s="50" t="s">
        <v>3198</v>
      </c>
      <c r="AG487" s="50" t="s">
        <v>6969</v>
      </c>
      <c r="AH487" s="67" t="s">
        <v>6970</v>
      </c>
      <c r="AI487" s="67" t="s">
        <v>6652</v>
      </c>
      <c r="AJ487" s="50">
        <v>200</v>
      </c>
      <c r="AK487" s="50" t="s">
        <v>105</v>
      </c>
      <c r="AL487" s="50" t="s">
        <v>4706</v>
      </c>
      <c r="AM487" s="55"/>
      <c r="AN487" s="50">
        <v>1</v>
      </c>
      <c r="AO487" s="55"/>
      <c r="AP487" s="50" t="s">
        <v>6971</v>
      </c>
    </row>
    <row r="488" spans="1:42" ht="95.25" customHeight="1">
      <c r="A488" s="24">
        <f t="shared" si="0"/>
        <v>487</v>
      </c>
      <c r="B488" s="50" t="s">
        <v>6972</v>
      </c>
      <c r="C488" s="50" t="s">
        <v>6973</v>
      </c>
      <c r="D488" s="50" t="s">
        <v>6974</v>
      </c>
      <c r="E488" s="50" t="s">
        <v>6975</v>
      </c>
      <c r="F488" s="49" t="s">
        <v>6976</v>
      </c>
      <c r="G488" s="50" t="s">
        <v>3193</v>
      </c>
      <c r="H488" s="50" t="s">
        <v>6973</v>
      </c>
      <c r="I488" s="50" t="s">
        <v>6973</v>
      </c>
      <c r="J488" s="50" t="s">
        <v>6977</v>
      </c>
      <c r="K488" s="50" t="s">
        <v>102</v>
      </c>
      <c r="L488" s="50" t="s">
        <v>102</v>
      </c>
      <c r="M488" s="50" t="s">
        <v>102</v>
      </c>
      <c r="N488" s="50" t="s">
        <v>102</v>
      </c>
      <c r="O488" s="50" t="s">
        <v>102</v>
      </c>
      <c r="P488" s="50" t="s">
        <v>102</v>
      </c>
      <c r="Q488" s="50" t="s">
        <v>102</v>
      </c>
      <c r="R488" s="50" t="s">
        <v>102</v>
      </c>
      <c r="S488" s="50">
        <v>2013</v>
      </c>
      <c r="T488" s="48" t="s">
        <v>4706</v>
      </c>
      <c r="U488" s="68">
        <v>1350000</v>
      </c>
      <c r="V488" s="113">
        <v>2850000</v>
      </c>
      <c r="W488" s="68"/>
      <c r="X488" s="68"/>
      <c r="Y488" s="50" t="s">
        <v>4707</v>
      </c>
      <c r="Z488" s="55"/>
      <c r="AA488" s="60" t="s">
        <v>73</v>
      </c>
      <c r="AB488" s="67">
        <v>5000000</v>
      </c>
      <c r="AC488" s="50" t="s">
        <v>102</v>
      </c>
      <c r="AD488" s="50" t="s">
        <v>102</v>
      </c>
      <c r="AE488" s="66">
        <v>25000000</v>
      </c>
      <c r="AF488" s="50" t="s">
        <v>3206</v>
      </c>
      <c r="AG488" s="50" t="s">
        <v>6978</v>
      </c>
      <c r="AH488" s="67">
        <v>150000</v>
      </c>
      <c r="AI488" s="67" t="s">
        <v>4711</v>
      </c>
      <c r="AJ488" s="50">
        <v>6</v>
      </c>
      <c r="AK488" s="50" t="s">
        <v>105</v>
      </c>
      <c r="AL488" s="50" t="s">
        <v>4706</v>
      </c>
      <c r="AM488" s="55"/>
      <c r="AN488" s="50">
        <v>0</v>
      </c>
      <c r="AO488" s="55"/>
      <c r="AP488" s="50" t="s">
        <v>102</v>
      </c>
    </row>
    <row r="489" spans="1:42" ht="95.25" customHeight="1">
      <c r="A489" s="24">
        <f t="shared" si="0"/>
        <v>488</v>
      </c>
      <c r="B489" s="50" t="s">
        <v>6979</v>
      </c>
      <c r="C489" s="50" t="s">
        <v>6980</v>
      </c>
      <c r="D489" s="50" t="s">
        <v>6981</v>
      </c>
      <c r="E489" s="50" t="s">
        <v>6982</v>
      </c>
      <c r="F489" s="49" t="s">
        <v>6983</v>
      </c>
      <c r="G489" s="50" t="s">
        <v>3193</v>
      </c>
      <c r="H489" s="50" t="s">
        <v>6980</v>
      </c>
      <c r="I489" s="50" t="s">
        <v>6980</v>
      </c>
      <c r="J489" s="50" t="s">
        <v>6984</v>
      </c>
      <c r="K489" s="50" t="s">
        <v>102</v>
      </c>
      <c r="L489" s="50" t="s">
        <v>102</v>
      </c>
      <c r="M489" s="50" t="s">
        <v>102</v>
      </c>
      <c r="N489" s="50" t="s">
        <v>102</v>
      </c>
      <c r="O489" s="50" t="s">
        <v>102</v>
      </c>
      <c r="P489" s="50" t="s">
        <v>102</v>
      </c>
      <c r="Q489" s="50" t="s">
        <v>102</v>
      </c>
      <c r="R489" s="50" t="s">
        <v>102</v>
      </c>
      <c r="S489" s="50">
        <v>2015</v>
      </c>
      <c r="T489" s="48" t="s">
        <v>4706</v>
      </c>
      <c r="U489" s="68"/>
      <c r="V489" s="114"/>
      <c r="W489" s="68">
        <v>8000000</v>
      </c>
      <c r="X489" s="68"/>
      <c r="Y489" s="50" t="s">
        <v>5636</v>
      </c>
      <c r="Z489" s="55"/>
      <c r="AA489" s="60" t="s">
        <v>73</v>
      </c>
      <c r="AB489" s="67">
        <v>2000000</v>
      </c>
      <c r="AC489" s="50" t="s">
        <v>102</v>
      </c>
      <c r="AD489" s="50" t="s">
        <v>102</v>
      </c>
      <c r="AE489" s="66">
        <v>5000000</v>
      </c>
      <c r="AF489" s="50" t="s">
        <v>3198</v>
      </c>
      <c r="AG489" s="50" t="s">
        <v>6604</v>
      </c>
      <c r="AH489" s="67">
        <v>50000</v>
      </c>
      <c r="AI489" s="67" t="s">
        <v>6897</v>
      </c>
      <c r="AJ489" s="50">
        <v>100</v>
      </c>
      <c r="AK489" s="50" t="s">
        <v>6985</v>
      </c>
      <c r="AL489" s="50" t="s">
        <v>4706</v>
      </c>
      <c r="AM489" s="55"/>
      <c r="AN489" s="50">
        <v>1</v>
      </c>
      <c r="AO489" s="55"/>
      <c r="AP489" s="50" t="s">
        <v>102</v>
      </c>
    </row>
    <row r="490" spans="1:42" ht="95.25" customHeight="1">
      <c r="A490" s="24">
        <f t="shared" si="0"/>
        <v>489</v>
      </c>
      <c r="B490" s="50" t="s">
        <v>6986</v>
      </c>
      <c r="C490" s="50" t="s">
        <v>6987</v>
      </c>
      <c r="D490" s="50" t="s">
        <v>6988</v>
      </c>
      <c r="E490" s="50" t="s">
        <v>2924</v>
      </c>
      <c r="F490" s="49" t="s">
        <v>6989</v>
      </c>
      <c r="G490" s="50" t="s">
        <v>3193</v>
      </c>
      <c r="H490" s="50" t="s">
        <v>6987</v>
      </c>
      <c r="I490" s="50" t="s">
        <v>6987</v>
      </c>
      <c r="J490" s="50" t="s">
        <v>6990</v>
      </c>
      <c r="K490" s="50" t="s">
        <v>102</v>
      </c>
      <c r="L490" s="50" t="s">
        <v>102</v>
      </c>
      <c r="M490" s="50" t="s">
        <v>102</v>
      </c>
      <c r="N490" s="50" t="s">
        <v>102</v>
      </c>
      <c r="O490" s="50" t="s">
        <v>102</v>
      </c>
      <c r="P490" s="50" t="s">
        <v>102</v>
      </c>
      <c r="Q490" s="50" t="s">
        <v>102</v>
      </c>
      <c r="R490" s="50" t="s">
        <v>102</v>
      </c>
      <c r="S490" s="50">
        <v>2017</v>
      </c>
      <c r="T490" s="48" t="s">
        <v>4706</v>
      </c>
      <c r="U490" s="68"/>
      <c r="V490" s="114"/>
      <c r="W490" s="68"/>
      <c r="X490" s="68"/>
      <c r="Y490" s="50" t="s">
        <v>5636</v>
      </c>
      <c r="Z490" s="55"/>
      <c r="AA490" s="60" t="s">
        <v>73</v>
      </c>
      <c r="AB490" s="67">
        <v>2000000</v>
      </c>
      <c r="AC490" s="50" t="s">
        <v>102</v>
      </c>
      <c r="AD490" s="50" t="s">
        <v>102</v>
      </c>
      <c r="AE490" s="66">
        <v>5000000</v>
      </c>
      <c r="AF490" s="50" t="s">
        <v>3206</v>
      </c>
      <c r="AG490" s="50" t="s">
        <v>6991</v>
      </c>
      <c r="AH490" s="67">
        <v>12000</v>
      </c>
      <c r="AI490" s="67" t="s">
        <v>6897</v>
      </c>
      <c r="AJ490" s="50">
        <v>100</v>
      </c>
      <c r="AK490" s="50" t="s">
        <v>105</v>
      </c>
      <c r="AL490" s="50" t="s">
        <v>4706</v>
      </c>
      <c r="AM490" s="55"/>
      <c r="AN490" s="50">
        <v>0</v>
      </c>
      <c r="AO490" s="55"/>
      <c r="AP490" s="50" t="s">
        <v>102</v>
      </c>
    </row>
    <row r="491" spans="1:42" ht="95.25" customHeight="1">
      <c r="A491" s="24">
        <f t="shared" si="0"/>
        <v>490</v>
      </c>
      <c r="B491" s="50" t="s">
        <v>1660</v>
      </c>
      <c r="C491" s="50" t="s">
        <v>11570</v>
      </c>
      <c r="D491" s="50" t="s">
        <v>1661</v>
      </c>
      <c r="E491" s="50" t="s">
        <v>1702</v>
      </c>
      <c r="F491" s="50" t="s">
        <v>11571</v>
      </c>
      <c r="G491" s="50" t="s">
        <v>3180</v>
      </c>
      <c r="H491" s="50" t="s">
        <v>11570</v>
      </c>
      <c r="I491" s="50" t="s">
        <v>11570</v>
      </c>
      <c r="J491" s="50" t="s">
        <v>1664</v>
      </c>
      <c r="K491" s="50" t="s">
        <v>102</v>
      </c>
      <c r="L491" s="50" t="s">
        <v>102</v>
      </c>
      <c r="M491" s="50" t="s">
        <v>102</v>
      </c>
      <c r="N491" s="50" t="s">
        <v>102</v>
      </c>
      <c r="O491" s="50" t="s">
        <v>102</v>
      </c>
      <c r="P491" s="50" t="s">
        <v>102</v>
      </c>
      <c r="Q491" s="50" t="s">
        <v>102</v>
      </c>
      <c r="R491" s="50" t="s">
        <v>102</v>
      </c>
      <c r="S491" s="50">
        <v>2017</v>
      </c>
      <c r="T491" s="48" t="s">
        <v>4706</v>
      </c>
      <c r="U491" s="68">
        <v>651000</v>
      </c>
      <c r="V491" s="114">
        <f>6235100+608000</f>
        <v>6843100</v>
      </c>
      <c r="W491" s="68"/>
      <c r="X491" s="68"/>
      <c r="Y491" s="50" t="s">
        <v>5636</v>
      </c>
      <c r="Z491" s="55"/>
      <c r="AA491" s="60" t="s">
        <v>73</v>
      </c>
      <c r="AB491" s="67">
        <v>10000000</v>
      </c>
      <c r="AC491" s="50" t="s">
        <v>102</v>
      </c>
      <c r="AD491" s="50" t="s">
        <v>102</v>
      </c>
      <c r="AE491" s="66">
        <v>10000000</v>
      </c>
      <c r="AF491" s="50" t="s">
        <v>3198</v>
      </c>
      <c r="AG491" s="50" t="s">
        <v>11572</v>
      </c>
      <c r="AH491" s="67">
        <v>10000</v>
      </c>
      <c r="AI491" s="67" t="s">
        <v>4711</v>
      </c>
      <c r="AJ491" s="50">
        <v>200</v>
      </c>
      <c r="AK491" s="50" t="s">
        <v>7156</v>
      </c>
      <c r="AL491" s="50" t="s">
        <v>4706</v>
      </c>
      <c r="AM491" s="55"/>
      <c r="AN491" s="50">
        <v>1</v>
      </c>
      <c r="AO491" s="55"/>
      <c r="AP491" s="50" t="s">
        <v>102</v>
      </c>
    </row>
    <row r="492" spans="1:42" ht="95.25" customHeight="1">
      <c r="A492" s="24">
        <f t="shared" si="0"/>
        <v>491</v>
      </c>
      <c r="B492" s="50" t="s">
        <v>6992</v>
      </c>
      <c r="C492" s="50" t="s">
        <v>6993</v>
      </c>
      <c r="D492" s="50" t="s">
        <v>6994</v>
      </c>
      <c r="E492" s="50" t="s">
        <v>6995</v>
      </c>
      <c r="F492" s="49" t="s">
        <v>6996</v>
      </c>
      <c r="G492" s="50" t="s">
        <v>3180</v>
      </c>
      <c r="H492" s="50" t="s">
        <v>6993</v>
      </c>
      <c r="I492" s="50" t="s">
        <v>6993</v>
      </c>
      <c r="J492" s="50" t="s">
        <v>6997</v>
      </c>
      <c r="K492" s="50" t="s">
        <v>102</v>
      </c>
      <c r="L492" s="50" t="s">
        <v>102</v>
      </c>
      <c r="M492" s="50" t="s">
        <v>102</v>
      </c>
      <c r="N492" s="50" t="s">
        <v>102</v>
      </c>
      <c r="O492" s="50" t="s">
        <v>102</v>
      </c>
      <c r="P492" s="50" t="s">
        <v>102</v>
      </c>
      <c r="Q492" s="50" t="s">
        <v>102</v>
      </c>
      <c r="R492" s="50" t="s">
        <v>102</v>
      </c>
      <c r="S492" s="50">
        <v>2018</v>
      </c>
      <c r="T492" s="48" t="s">
        <v>4706</v>
      </c>
      <c r="U492" s="68"/>
      <c r="V492" s="113">
        <v>965000</v>
      </c>
      <c r="W492" s="68"/>
      <c r="X492" s="68"/>
      <c r="Y492" s="50" t="s">
        <v>4707</v>
      </c>
      <c r="Z492" s="55"/>
      <c r="AA492" s="60" t="s">
        <v>73</v>
      </c>
      <c r="AB492" s="67">
        <v>15000000</v>
      </c>
      <c r="AC492" s="50" t="s">
        <v>102</v>
      </c>
      <c r="AD492" s="50" t="s">
        <v>102</v>
      </c>
      <c r="AE492" s="66">
        <v>35000000</v>
      </c>
      <c r="AF492" s="50" t="s">
        <v>3186</v>
      </c>
      <c r="AG492" s="50" t="s">
        <v>6086</v>
      </c>
      <c r="AH492" s="67" t="s">
        <v>6998</v>
      </c>
      <c r="AI492" s="67" t="s">
        <v>6999</v>
      </c>
      <c r="AJ492" s="50">
        <v>5</v>
      </c>
      <c r="AK492" s="50" t="s">
        <v>7000</v>
      </c>
      <c r="AL492" s="50" t="s">
        <v>4706</v>
      </c>
      <c r="AM492" s="55"/>
      <c r="AN492" s="50">
        <v>1</v>
      </c>
      <c r="AO492" s="55"/>
      <c r="AP492" s="50" t="s">
        <v>102</v>
      </c>
    </row>
    <row r="493" spans="1:42" ht="95.25" customHeight="1">
      <c r="A493" s="24">
        <f t="shared" si="0"/>
        <v>492</v>
      </c>
      <c r="B493" s="50" t="s">
        <v>7001</v>
      </c>
      <c r="C493" s="50" t="s">
        <v>7002</v>
      </c>
      <c r="D493" s="50" t="s">
        <v>7003</v>
      </c>
      <c r="E493" s="49" t="s">
        <v>7004</v>
      </c>
      <c r="F493" s="49" t="s">
        <v>7005</v>
      </c>
      <c r="G493" s="50" t="s">
        <v>3180</v>
      </c>
      <c r="H493" s="50" t="s">
        <v>7002</v>
      </c>
      <c r="I493" s="50" t="s">
        <v>7002</v>
      </c>
      <c r="J493" s="50" t="s">
        <v>7006</v>
      </c>
      <c r="K493" s="50" t="s">
        <v>102</v>
      </c>
      <c r="L493" s="50" t="s">
        <v>102</v>
      </c>
      <c r="M493" s="50" t="s">
        <v>102</v>
      </c>
      <c r="N493" s="50" t="s">
        <v>102</v>
      </c>
      <c r="O493" s="50" t="s">
        <v>102</v>
      </c>
      <c r="P493" s="50" t="s">
        <v>102</v>
      </c>
      <c r="Q493" s="50" t="s">
        <v>102</v>
      </c>
      <c r="R493" s="50" t="s">
        <v>102</v>
      </c>
      <c r="S493" s="50">
        <v>2019</v>
      </c>
      <c r="T493" s="48" t="s">
        <v>4706</v>
      </c>
      <c r="U493" s="68"/>
      <c r="V493" s="114"/>
      <c r="W493" s="68"/>
      <c r="X493" s="68"/>
      <c r="Y493" s="50" t="s">
        <v>5636</v>
      </c>
      <c r="Z493" s="55"/>
      <c r="AA493" s="60" t="s">
        <v>73</v>
      </c>
      <c r="AB493" s="67">
        <v>5000000</v>
      </c>
      <c r="AC493" s="50" t="s">
        <v>102</v>
      </c>
      <c r="AD493" s="50" t="s">
        <v>102</v>
      </c>
      <c r="AE493" s="66">
        <v>5000000</v>
      </c>
      <c r="AF493" s="50" t="s">
        <v>3198</v>
      </c>
      <c r="AG493" s="50" t="s">
        <v>7007</v>
      </c>
      <c r="AH493" s="67">
        <v>350000</v>
      </c>
      <c r="AI493" s="67" t="s">
        <v>4711</v>
      </c>
      <c r="AJ493" s="50">
        <v>2</v>
      </c>
      <c r="AK493" s="50" t="s">
        <v>105</v>
      </c>
      <c r="AL493" s="50" t="s">
        <v>4706</v>
      </c>
      <c r="AM493" s="55"/>
      <c r="AN493" s="50">
        <v>0</v>
      </c>
      <c r="AO493" s="55"/>
      <c r="AP493" s="50" t="s">
        <v>102</v>
      </c>
    </row>
    <row r="494" spans="1:42" ht="95.25" customHeight="1">
      <c r="A494" s="24">
        <f t="shared" si="0"/>
        <v>493</v>
      </c>
      <c r="B494" s="50" t="s">
        <v>7008</v>
      </c>
      <c r="C494" s="50" t="s">
        <v>7009</v>
      </c>
      <c r="D494" s="50" t="s">
        <v>7010</v>
      </c>
      <c r="E494" s="50" t="s">
        <v>7011</v>
      </c>
      <c r="F494" s="49" t="s">
        <v>7012</v>
      </c>
      <c r="G494" s="50" t="s">
        <v>3193</v>
      </c>
      <c r="H494" s="50" t="s">
        <v>7009</v>
      </c>
      <c r="I494" s="50" t="s">
        <v>7009</v>
      </c>
      <c r="J494" s="50" t="s">
        <v>7013</v>
      </c>
      <c r="K494" s="50" t="s">
        <v>102</v>
      </c>
      <c r="L494" s="50" t="s">
        <v>102</v>
      </c>
      <c r="M494" s="50" t="s">
        <v>102</v>
      </c>
      <c r="N494" s="50" t="s">
        <v>102</v>
      </c>
      <c r="O494" s="50" t="s">
        <v>102</v>
      </c>
      <c r="P494" s="50" t="s">
        <v>102</v>
      </c>
      <c r="Q494" s="50" t="s">
        <v>102</v>
      </c>
      <c r="R494" s="50" t="s">
        <v>102</v>
      </c>
      <c r="S494" s="50">
        <v>2019</v>
      </c>
      <c r="T494" s="48" t="s">
        <v>4706</v>
      </c>
      <c r="U494" s="68"/>
      <c r="V494" s="113">
        <v>1800000</v>
      </c>
      <c r="W494" s="68"/>
      <c r="X494" s="68"/>
      <c r="Y494" s="50" t="s">
        <v>5636</v>
      </c>
      <c r="Z494" s="55"/>
      <c r="AA494" s="60" t="s">
        <v>73</v>
      </c>
      <c r="AB494" s="67">
        <v>5000000</v>
      </c>
      <c r="AC494" s="50" t="s">
        <v>102</v>
      </c>
      <c r="AD494" s="50" t="s">
        <v>102</v>
      </c>
      <c r="AE494" s="66">
        <v>13000000</v>
      </c>
      <c r="AF494" s="50" t="s">
        <v>3198</v>
      </c>
      <c r="AG494" s="50" t="s">
        <v>5448</v>
      </c>
      <c r="AH494" s="67">
        <v>15000</v>
      </c>
      <c r="AI494" s="67" t="s">
        <v>6630</v>
      </c>
      <c r="AJ494" s="50">
        <v>300</v>
      </c>
      <c r="AK494" s="50" t="s">
        <v>105</v>
      </c>
      <c r="AL494" s="50" t="s">
        <v>4706</v>
      </c>
      <c r="AM494" s="55"/>
      <c r="AN494" s="50">
        <v>0</v>
      </c>
      <c r="AO494" s="55"/>
      <c r="AP494" s="50" t="s">
        <v>102</v>
      </c>
    </row>
    <row r="495" spans="1:42" ht="95.25" customHeight="1">
      <c r="A495" s="24">
        <f t="shared" si="0"/>
        <v>494</v>
      </c>
      <c r="B495" s="50" t="s">
        <v>7014</v>
      </c>
      <c r="C495" s="50" t="s">
        <v>7015</v>
      </c>
      <c r="D495" s="50" t="s">
        <v>7016</v>
      </c>
      <c r="E495" s="50" t="s">
        <v>7017</v>
      </c>
      <c r="F495" s="49" t="s">
        <v>7018</v>
      </c>
      <c r="G495" s="50" t="s">
        <v>3193</v>
      </c>
      <c r="H495" s="50" t="s">
        <v>7015</v>
      </c>
      <c r="I495" s="50" t="s">
        <v>7015</v>
      </c>
      <c r="J495" s="50" t="s">
        <v>7019</v>
      </c>
      <c r="K495" s="50" t="s">
        <v>102</v>
      </c>
      <c r="L495" s="50" t="s">
        <v>102</v>
      </c>
      <c r="M495" s="50" t="s">
        <v>102</v>
      </c>
      <c r="N495" s="50" t="s">
        <v>102</v>
      </c>
      <c r="O495" s="50" t="s">
        <v>102</v>
      </c>
      <c r="P495" s="50" t="s">
        <v>102</v>
      </c>
      <c r="Q495" s="50" t="s">
        <v>102</v>
      </c>
      <c r="R495" s="50" t="s">
        <v>102</v>
      </c>
      <c r="S495" s="50">
        <v>2018</v>
      </c>
      <c r="T495" s="48" t="s">
        <v>4706</v>
      </c>
      <c r="U495" s="68">
        <v>2400000</v>
      </c>
      <c r="V495" s="113">
        <v>780000</v>
      </c>
      <c r="W495" s="68"/>
      <c r="X495" s="68"/>
      <c r="Y495" s="50" t="s">
        <v>5636</v>
      </c>
      <c r="Z495" s="55"/>
      <c r="AA495" s="60" t="s">
        <v>73</v>
      </c>
      <c r="AB495" s="67">
        <v>30000000</v>
      </c>
      <c r="AC495" s="50" t="s">
        <v>102</v>
      </c>
      <c r="AD495" s="50" t="s">
        <v>102</v>
      </c>
      <c r="AE495" s="66">
        <v>150000000</v>
      </c>
      <c r="AF495" s="50" t="s">
        <v>3186</v>
      </c>
      <c r="AG495" s="50" t="s">
        <v>7020</v>
      </c>
      <c r="AH495" s="67" t="s">
        <v>7021</v>
      </c>
      <c r="AI495" s="67" t="s">
        <v>4711</v>
      </c>
      <c r="AJ495" s="50">
        <v>1000</v>
      </c>
      <c r="AK495" s="50" t="s">
        <v>7022</v>
      </c>
      <c r="AL495" s="50" t="s">
        <v>4706</v>
      </c>
      <c r="AM495" s="55"/>
      <c r="AN495" s="50">
        <v>5</v>
      </c>
      <c r="AO495" s="55"/>
      <c r="AP495" s="50" t="s">
        <v>102</v>
      </c>
    </row>
    <row r="496" spans="1:42" ht="95.25" customHeight="1">
      <c r="A496" s="24">
        <f t="shared" si="0"/>
        <v>495</v>
      </c>
      <c r="B496" s="50" t="s">
        <v>7023</v>
      </c>
      <c r="C496" s="50" t="s">
        <v>7024</v>
      </c>
      <c r="D496" s="50" t="s">
        <v>7025</v>
      </c>
      <c r="E496" s="50" t="s">
        <v>7026</v>
      </c>
      <c r="F496" s="49" t="s">
        <v>7027</v>
      </c>
      <c r="G496" s="50" t="s">
        <v>3180</v>
      </c>
      <c r="H496" s="50" t="s">
        <v>7024</v>
      </c>
      <c r="I496" s="50" t="s">
        <v>7024</v>
      </c>
      <c r="J496" s="50" t="s">
        <v>7028</v>
      </c>
      <c r="K496" s="50" t="s">
        <v>102</v>
      </c>
      <c r="L496" s="50" t="s">
        <v>102</v>
      </c>
      <c r="M496" s="50" t="s">
        <v>102</v>
      </c>
      <c r="N496" s="50" t="s">
        <v>102</v>
      </c>
      <c r="O496" s="50" t="s">
        <v>102</v>
      </c>
      <c r="P496" s="50" t="s">
        <v>102</v>
      </c>
      <c r="Q496" s="50" t="s">
        <v>102</v>
      </c>
      <c r="R496" s="50" t="s">
        <v>102</v>
      </c>
      <c r="S496" s="50">
        <v>2016</v>
      </c>
      <c r="T496" s="48" t="s">
        <v>4706</v>
      </c>
      <c r="U496" s="68">
        <v>260000</v>
      </c>
      <c r="V496" s="114"/>
      <c r="W496" s="68"/>
      <c r="X496" s="68"/>
      <c r="Y496" s="50" t="s">
        <v>5636</v>
      </c>
      <c r="Z496" s="55"/>
      <c r="AA496" s="60" t="s">
        <v>73</v>
      </c>
      <c r="AB496" s="67">
        <v>5000000</v>
      </c>
      <c r="AC496" s="50" t="s">
        <v>102</v>
      </c>
      <c r="AD496" s="50" t="s">
        <v>102</v>
      </c>
      <c r="AE496" s="66">
        <v>8000000</v>
      </c>
      <c r="AF496" s="50" t="s">
        <v>3206</v>
      </c>
      <c r="AG496" s="50" t="s">
        <v>7029</v>
      </c>
      <c r="AH496" s="67">
        <v>35000</v>
      </c>
      <c r="AI496" s="67" t="s">
        <v>4711</v>
      </c>
      <c r="AJ496" s="50">
        <v>50</v>
      </c>
      <c r="AK496" s="50" t="s">
        <v>7030</v>
      </c>
      <c r="AL496" s="50" t="s">
        <v>4706</v>
      </c>
      <c r="AM496" s="55"/>
      <c r="AN496" s="50">
        <v>0</v>
      </c>
      <c r="AO496" s="55"/>
      <c r="AP496" s="50" t="s">
        <v>102</v>
      </c>
    </row>
    <row r="497" spans="1:42" ht="95.25" customHeight="1">
      <c r="A497" s="24">
        <f t="shared" si="0"/>
        <v>496</v>
      </c>
      <c r="B497" s="50" t="s">
        <v>7031</v>
      </c>
      <c r="C497" s="50" t="s">
        <v>7032</v>
      </c>
      <c r="D497" s="50" t="s">
        <v>7033</v>
      </c>
      <c r="E497" s="50" t="s">
        <v>7034</v>
      </c>
      <c r="F497" s="49" t="s">
        <v>7035</v>
      </c>
      <c r="G497" s="50" t="s">
        <v>3180</v>
      </c>
      <c r="H497" s="50" t="s">
        <v>7032</v>
      </c>
      <c r="I497" s="50" t="s">
        <v>7032</v>
      </c>
      <c r="J497" s="50" t="s">
        <v>7036</v>
      </c>
      <c r="K497" s="50" t="s">
        <v>102</v>
      </c>
      <c r="L497" s="50" t="s">
        <v>102</v>
      </c>
      <c r="M497" s="50" t="s">
        <v>102</v>
      </c>
      <c r="N497" s="50" t="s">
        <v>102</v>
      </c>
      <c r="O497" s="50" t="s">
        <v>102</v>
      </c>
      <c r="P497" s="50" t="s">
        <v>102</v>
      </c>
      <c r="Q497" s="50" t="s">
        <v>102</v>
      </c>
      <c r="R497" s="50" t="s">
        <v>102</v>
      </c>
      <c r="S497" s="50">
        <v>2019</v>
      </c>
      <c r="T497" s="48" t="s">
        <v>4706</v>
      </c>
      <c r="U497" s="68"/>
      <c r="V497" s="114"/>
      <c r="W497" s="68"/>
      <c r="X497" s="68"/>
      <c r="Y497" s="50" t="s">
        <v>4707</v>
      </c>
      <c r="Z497" s="55"/>
      <c r="AA497" s="60" t="s">
        <v>73</v>
      </c>
      <c r="AB497" s="67">
        <v>5000000</v>
      </c>
      <c r="AC497" s="50" t="s">
        <v>102</v>
      </c>
      <c r="AD497" s="50" t="s">
        <v>102</v>
      </c>
      <c r="AE497" s="66">
        <v>5000000</v>
      </c>
      <c r="AF497" s="50" t="s">
        <v>3198</v>
      </c>
      <c r="AG497" s="50" t="s">
        <v>7037</v>
      </c>
      <c r="AH497" s="67">
        <v>4000</v>
      </c>
      <c r="AI497" s="67" t="s">
        <v>4711</v>
      </c>
      <c r="AJ497" s="50">
        <v>500</v>
      </c>
      <c r="AK497" s="50" t="s">
        <v>105</v>
      </c>
      <c r="AL497" s="50" t="s">
        <v>4706</v>
      </c>
      <c r="AM497" s="55"/>
      <c r="AN497" s="50">
        <v>0</v>
      </c>
      <c r="AO497" s="55"/>
      <c r="AP497" s="50" t="s">
        <v>7038</v>
      </c>
    </row>
    <row r="498" spans="1:42" ht="95.25" customHeight="1">
      <c r="A498" s="24">
        <f t="shared" si="0"/>
        <v>497</v>
      </c>
      <c r="B498" s="50" t="s">
        <v>7039</v>
      </c>
      <c r="C498" s="50" t="s">
        <v>7040</v>
      </c>
      <c r="D498" s="50" t="s">
        <v>7041</v>
      </c>
      <c r="E498" s="50" t="s">
        <v>7042</v>
      </c>
      <c r="F498" s="55"/>
      <c r="G498" s="50" t="s">
        <v>3180</v>
      </c>
      <c r="H498" s="50" t="s">
        <v>7040</v>
      </c>
      <c r="I498" s="50" t="s">
        <v>7040</v>
      </c>
      <c r="J498" s="50" t="s">
        <v>7044</v>
      </c>
      <c r="K498" s="50" t="s">
        <v>102</v>
      </c>
      <c r="L498" s="50" t="s">
        <v>102</v>
      </c>
      <c r="M498" s="50" t="s">
        <v>102</v>
      </c>
      <c r="N498" s="50" t="s">
        <v>102</v>
      </c>
      <c r="O498" s="50" t="s">
        <v>102</v>
      </c>
      <c r="P498" s="50" t="s">
        <v>102</v>
      </c>
      <c r="Q498" s="50" t="s">
        <v>102</v>
      </c>
      <c r="R498" s="50" t="s">
        <v>102</v>
      </c>
      <c r="S498" s="50">
        <v>2017</v>
      </c>
      <c r="T498" s="48" t="s">
        <v>4706</v>
      </c>
      <c r="U498" s="68"/>
      <c r="V498" s="114"/>
      <c r="W498" s="68"/>
      <c r="X498" s="68"/>
      <c r="Y498" s="50" t="s">
        <v>5636</v>
      </c>
      <c r="Z498" s="55"/>
      <c r="AA498" s="60" t="s">
        <v>73</v>
      </c>
      <c r="AB498" s="67">
        <v>10000000</v>
      </c>
      <c r="AC498" s="50" t="s">
        <v>102</v>
      </c>
      <c r="AD498" s="50" t="s">
        <v>102</v>
      </c>
      <c r="AE498" s="66">
        <v>6500000</v>
      </c>
      <c r="AF498" s="50" t="s">
        <v>3198</v>
      </c>
      <c r="AG498" s="50" t="s">
        <v>6757</v>
      </c>
      <c r="AH498" s="67">
        <v>10000</v>
      </c>
      <c r="AI498" s="67" t="s">
        <v>6630</v>
      </c>
      <c r="AJ498" s="50">
        <v>300</v>
      </c>
      <c r="AK498" s="50" t="s">
        <v>105</v>
      </c>
      <c r="AL498" s="50" t="s">
        <v>4706</v>
      </c>
      <c r="AM498" s="55"/>
      <c r="AN498" s="50">
        <v>1</v>
      </c>
      <c r="AO498" s="55"/>
      <c r="AP498" s="50" t="s">
        <v>102</v>
      </c>
    </row>
    <row r="499" spans="1:42" ht="95.25" customHeight="1">
      <c r="A499" s="24">
        <f t="shared" si="0"/>
        <v>498</v>
      </c>
      <c r="B499" s="50" t="s">
        <v>11573</v>
      </c>
      <c r="C499" s="50" t="s">
        <v>7046</v>
      </c>
      <c r="D499" s="50" t="s">
        <v>969</v>
      </c>
      <c r="E499" s="50" t="s">
        <v>967</v>
      </c>
      <c r="F499" s="49" t="s">
        <v>970</v>
      </c>
      <c r="G499" s="50" t="s">
        <v>3180</v>
      </c>
      <c r="H499" s="50" t="s">
        <v>7046</v>
      </c>
      <c r="I499" s="50" t="s">
        <v>7046</v>
      </c>
      <c r="J499" s="50" t="s">
        <v>971</v>
      </c>
      <c r="K499" s="50" t="s">
        <v>102</v>
      </c>
      <c r="L499" s="50" t="s">
        <v>102</v>
      </c>
      <c r="M499" s="50" t="s">
        <v>102</v>
      </c>
      <c r="N499" s="50" t="s">
        <v>102</v>
      </c>
      <c r="O499" s="50" t="s">
        <v>102</v>
      </c>
      <c r="P499" s="50" t="s">
        <v>102</v>
      </c>
      <c r="Q499" s="50" t="s">
        <v>102</v>
      </c>
      <c r="R499" s="50" t="s">
        <v>102</v>
      </c>
      <c r="S499" s="50">
        <v>2018</v>
      </c>
      <c r="T499" s="48" t="s">
        <v>4706</v>
      </c>
      <c r="U499" s="68">
        <v>505000</v>
      </c>
      <c r="V499" s="114"/>
      <c r="W499" s="68">
        <v>0</v>
      </c>
      <c r="X499" s="68"/>
      <c r="Y499" s="50" t="s">
        <v>5636</v>
      </c>
      <c r="Z499" s="55"/>
      <c r="AA499" s="60" t="s">
        <v>73</v>
      </c>
      <c r="AB499" s="67" t="s">
        <v>81</v>
      </c>
      <c r="AC499" s="50" t="s">
        <v>102</v>
      </c>
      <c r="AD499" s="50" t="s">
        <v>102</v>
      </c>
      <c r="AE499" s="66" t="s">
        <v>280</v>
      </c>
      <c r="AF499" s="50" t="s">
        <v>3198</v>
      </c>
      <c r="AG499" s="50" t="s">
        <v>7047</v>
      </c>
      <c r="AH499" s="67">
        <v>15000</v>
      </c>
      <c r="AI499" s="67" t="s">
        <v>4711</v>
      </c>
      <c r="AJ499" s="50">
        <v>300</v>
      </c>
      <c r="AK499" s="50" t="s">
        <v>105</v>
      </c>
      <c r="AL499" s="50" t="s">
        <v>4706</v>
      </c>
      <c r="AM499" s="55"/>
      <c r="AN499" s="50">
        <v>2</v>
      </c>
      <c r="AO499" s="55"/>
      <c r="AP499" s="50" t="s">
        <v>102</v>
      </c>
    </row>
    <row r="500" spans="1:42" ht="95.25" customHeight="1">
      <c r="A500" s="24">
        <f t="shared" si="0"/>
        <v>499</v>
      </c>
      <c r="B500" s="50" t="s">
        <v>7048</v>
      </c>
      <c r="C500" s="50" t="s">
        <v>7049</v>
      </c>
      <c r="D500" s="50" t="s">
        <v>7050</v>
      </c>
      <c r="E500" s="50" t="s">
        <v>7051</v>
      </c>
      <c r="F500" s="49" t="s">
        <v>7052</v>
      </c>
      <c r="G500" s="50" t="s">
        <v>3180</v>
      </c>
      <c r="H500" s="50" t="s">
        <v>7049</v>
      </c>
      <c r="I500" s="50" t="s">
        <v>7049</v>
      </c>
      <c r="J500" s="50" t="s">
        <v>7053</v>
      </c>
      <c r="K500" s="50" t="s">
        <v>102</v>
      </c>
      <c r="L500" s="50" t="s">
        <v>102</v>
      </c>
      <c r="M500" s="50" t="s">
        <v>102</v>
      </c>
      <c r="N500" s="50" t="s">
        <v>102</v>
      </c>
      <c r="O500" s="50" t="s">
        <v>102</v>
      </c>
      <c r="P500" s="50" t="s">
        <v>102</v>
      </c>
      <c r="Q500" s="50" t="s">
        <v>102</v>
      </c>
      <c r="R500" s="50" t="s">
        <v>102</v>
      </c>
      <c r="S500" s="50">
        <v>2018</v>
      </c>
      <c r="T500" s="48" t="s">
        <v>4706</v>
      </c>
      <c r="U500" s="68">
        <v>19215000</v>
      </c>
      <c r="V500" s="113">
        <v>20352000</v>
      </c>
      <c r="W500" s="68" t="s">
        <v>7054</v>
      </c>
      <c r="X500" s="68"/>
      <c r="Y500" s="50" t="s">
        <v>4707</v>
      </c>
      <c r="Z500" s="55"/>
      <c r="AA500" s="60" t="s">
        <v>73</v>
      </c>
      <c r="AB500" s="67" t="s">
        <v>81</v>
      </c>
      <c r="AC500" s="50" t="s">
        <v>102</v>
      </c>
      <c r="AD500" s="50" t="s">
        <v>102</v>
      </c>
      <c r="AE500" s="66" t="s">
        <v>280</v>
      </c>
      <c r="AF500" s="50" t="s">
        <v>3198</v>
      </c>
      <c r="AG500" s="50" t="s">
        <v>4793</v>
      </c>
      <c r="AH500" s="67">
        <v>15000</v>
      </c>
      <c r="AI500" s="67" t="s">
        <v>6897</v>
      </c>
      <c r="AJ500" s="50">
        <v>100</v>
      </c>
      <c r="AK500" s="50" t="s">
        <v>105</v>
      </c>
      <c r="AL500" s="50" t="s">
        <v>4706</v>
      </c>
      <c r="AM500" s="55"/>
      <c r="AN500" s="50">
        <v>2</v>
      </c>
      <c r="AO500" s="55"/>
      <c r="AP500" s="50" t="s">
        <v>102</v>
      </c>
    </row>
    <row r="501" spans="1:42" ht="95.25" customHeight="1">
      <c r="A501" s="24">
        <f t="shared" si="0"/>
        <v>500</v>
      </c>
      <c r="B501" s="50" t="s">
        <v>7055</v>
      </c>
      <c r="C501" s="50" t="s">
        <v>7056</v>
      </c>
      <c r="D501" s="50" t="s">
        <v>7057</v>
      </c>
      <c r="E501" s="50" t="s">
        <v>7058</v>
      </c>
      <c r="F501" s="49" t="s">
        <v>7059</v>
      </c>
      <c r="G501" s="50" t="s">
        <v>3180</v>
      </c>
      <c r="H501" s="50" t="s">
        <v>7056</v>
      </c>
      <c r="I501" s="50" t="s">
        <v>7056</v>
      </c>
      <c r="J501" s="50" t="s">
        <v>7060</v>
      </c>
      <c r="K501" s="50" t="s">
        <v>102</v>
      </c>
      <c r="L501" s="50" t="s">
        <v>102</v>
      </c>
      <c r="M501" s="50" t="s">
        <v>102</v>
      </c>
      <c r="N501" s="50" t="s">
        <v>102</v>
      </c>
      <c r="O501" s="50" t="s">
        <v>102</v>
      </c>
      <c r="P501" s="50" t="s">
        <v>102</v>
      </c>
      <c r="Q501" s="50" t="s">
        <v>102</v>
      </c>
      <c r="R501" s="50" t="s">
        <v>102</v>
      </c>
      <c r="S501" s="50">
        <v>2016</v>
      </c>
      <c r="T501" s="48" t="s">
        <v>4706</v>
      </c>
      <c r="U501" s="68">
        <v>255000</v>
      </c>
      <c r="V501" s="114"/>
      <c r="W501" s="68">
        <v>0</v>
      </c>
      <c r="X501" s="68"/>
      <c r="Y501" s="50" t="s">
        <v>5636</v>
      </c>
      <c r="Z501" s="55"/>
      <c r="AA501" s="60" t="s">
        <v>73</v>
      </c>
      <c r="AB501" s="67" t="s">
        <v>280</v>
      </c>
      <c r="AC501" s="50" t="s">
        <v>102</v>
      </c>
      <c r="AD501" s="50" t="s">
        <v>102</v>
      </c>
      <c r="AE501" s="66" t="s">
        <v>33</v>
      </c>
      <c r="AF501" s="50" t="s">
        <v>3198</v>
      </c>
      <c r="AG501" s="50" t="s">
        <v>7061</v>
      </c>
      <c r="AH501" s="67">
        <v>80000</v>
      </c>
      <c r="AI501" s="67" t="s">
        <v>6652</v>
      </c>
      <c r="AJ501" s="50">
        <v>30</v>
      </c>
      <c r="AK501" s="50" t="s">
        <v>547</v>
      </c>
      <c r="AL501" s="50" t="s">
        <v>4706</v>
      </c>
      <c r="AM501" s="55"/>
      <c r="AN501" s="50">
        <v>2</v>
      </c>
      <c r="AO501" s="55"/>
      <c r="AP501" s="50" t="s">
        <v>102</v>
      </c>
    </row>
    <row r="502" spans="1:42" ht="95.25" customHeight="1">
      <c r="A502" s="24">
        <f t="shared" si="0"/>
        <v>501</v>
      </c>
      <c r="B502" s="50" t="s">
        <v>7062</v>
      </c>
      <c r="C502" s="50" t="s">
        <v>7063</v>
      </c>
      <c r="D502" s="50" t="s">
        <v>7064</v>
      </c>
      <c r="E502" s="50" t="s">
        <v>7065</v>
      </c>
      <c r="F502" s="49" t="s">
        <v>7066</v>
      </c>
      <c r="G502" s="50" t="s">
        <v>3193</v>
      </c>
      <c r="H502" s="50" t="s">
        <v>7063</v>
      </c>
      <c r="I502" s="50" t="s">
        <v>7063</v>
      </c>
      <c r="J502" s="50" t="s">
        <v>7067</v>
      </c>
      <c r="K502" s="50" t="s">
        <v>102</v>
      </c>
      <c r="L502" s="50">
        <v>130155146147</v>
      </c>
      <c r="M502" s="50" t="s">
        <v>102</v>
      </c>
      <c r="N502" s="50" t="s">
        <v>102</v>
      </c>
      <c r="O502" s="50" t="s">
        <v>102</v>
      </c>
      <c r="P502" s="50" t="s">
        <v>7068</v>
      </c>
      <c r="Q502" s="50">
        <v>7100024011214</v>
      </c>
      <c r="R502" s="50" t="s">
        <v>102</v>
      </c>
      <c r="S502" s="50">
        <v>2017</v>
      </c>
      <c r="T502" s="48" t="s">
        <v>4706</v>
      </c>
      <c r="U502" s="68">
        <v>7407000</v>
      </c>
      <c r="V502" s="113">
        <f>4185000+1465000</f>
        <v>5650000</v>
      </c>
      <c r="W502" s="68" t="s">
        <v>7069</v>
      </c>
      <c r="X502" s="68"/>
      <c r="Y502" s="50" t="s">
        <v>4707</v>
      </c>
      <c r="Z502" s="55"/>
      <c r="AA502" s="60" t="s">
        <v>73</v>
      </c>
      <c r="AB502" s="67" t="s">
        <v>280</v>
      </c>
      <c r="AC502" s="50" t="s">
        <v>102</v>
      </c>
      <c r="AD502" s="50" t="s">
        <v>102</v>
      </c>
      <c r="AE502" s="66" t="s">
        <v>33</v>
      </c>
      <c r="AF502" s="50" t="s">
        <v>3198</v>
      </c>
      <c r="AG502" s="50" t="s">
        <v>7070</v>
      </c>
      <c r="AH502" s="67">
        <v>10000</v>
      </c>
      <c r="AI502" s="67" t="s">
        <v>6897</v>
      </c>
      <c r="AJ502" s="50">
        <v>1000</v>
      </c>
      <c r="AK502" s="50" t="s">
        <v>7071</v>
      </c>
      <c r="AL502" s="50" t="s">
        <v>4706</v>
      </c>
      <c r="AM502" s="55"/>
      <c r="AN502" s="50">
        <v>3</v>
      </c>
      <c r="AO502" s="55"/>
      <c r="AP502" s="50" t="s">
        <v>7073</v>
      </c>
    </row>
    <row r="503" spans="1:42" ht="95.25" customHeight="1">
      <c r="A503" s="24">
        <f t="shared" si="0"/>
        <v>502</v>
      </c>
      <c r="B503" s="50" t="s">
        <v>7074</v>
      </c>
      <c r="C503" s="50" t="s">
        <v>7075</v>
      </c>
      <c r="D503" s="50" t="s">
        <v>7076</v>
      </c>
      <c r="E503" s="50" t="s">
        <v>7077</v>
      </c>
      <c r="F503" s="49" t="s">
        <v>7078</v>
      </c>
      <c r="G503" s="50" t="s">
        <v>3193</v>
      </c>
      <c r="H503" s="50" t="s">
        <v>7075</v>
      </c>
      <c r="I503" s="50" t="s">
        <v>7075</v>
      </c>
      <c r="J503" s="50" t="s">
        <v>755</v>
      </c>
      <c r="K503" s="50" t="s">
        <v>102</v>
      </c>
      <c r="L503" s="50" t="s">
        <v>102</v>
      </c>
      <c r="M503" s="50" t="s">
        <v>102</v>
      </c>
      <c r="N503" s="50" t="s">
        <v>102</v>
      </c>
      <c r="O503" s="50" t="s">
        <v>102</v>
      </c>
      <c r="P503" s="50" t="s">
        <v>102</v>
      </c>
      <c r="Q503" s="50" t="s">
        <v>102</v>
      </c>
      <c r="R503" s="50" t="s">
        <v>102</v>
      </c>
      <c r="S503" s="50">
        <v>2016</v>
      </c>
      <c r="T503" s="48" t="s">
        <v>4706</v>
      </c>
      <c r="U503" s="68">
        <v>8445200</v>
      </c>
      <c r="V503" s="113">
        <v>4245000</v>
      </c>
      <c r="W503" s="68">
        <v>0</v>
      </c>
      <c r="X503" s="68"/>
      <c r="Y503" s="50" t="s">
        <v>4707</v>
      </c>
      <c r="Z503" s="55"/>
      <c r="AA503" s="60" t="s">
        <v>73</v>
      </c>
      <c r="AB503" s="67" t="s">
        <v>1201</v>
      </c>
      <c r="AC503" s="50" t="s">
        <v>102</v>
      </c>
      <c r="AD503" s="50" t="s">
        <v>102</v>
      </c>
      <c r="AE503" s="66" t="s">
        <v>50</v>
      </c>
      <c r="AF503" s="50" t="s">
        <v>3198</v>
      </c>
      <c r="AG503" s="50" t="s">
        <v>7079</v>
      </c>
      <c r="AH503" s="67">
        <v>15000</v>
      </c>
      <c r="AI503" s="67" t="s">
        <v>4711</v>
      </c>
      <c r="AJ503" s="50">
        <v>1000</v>
      </c>
      <c r="AK503" s="50" t="s">
        <v>66</v>
      </c>
      <c r="AL503" s="50" t="s">
        <v>4706</v>
      </c>
      <c r="AM503" s="55"/>
      <c r="AN503" s="50">
        <v>5</v>
      </c>
      <c r="AO503" s="55"/>
      <c r="AP503" s="50" t="s">
        <v>102</v>
      </c>
    </row>
    <row r="504" spans="1:42" ht="95.25" customHeight="1">
      <c r="A504" s="24">
        <f t="shared" si="0"/>
        <v>503</v>
      </c>
      <c r="B504" s="50" t="s">
        <v>7080</v>
      </c>
      <c r="C504" s="50" t="s">
        <v>7081</v>
      </c>
      <c r="D504" s="50" t="s">
        <v>7082</v>
      </c>
      <c r="E504" s="50" t="s">
        <v>7083</v>
      </c>
      <c r="F504" s="49" t="s">
        <v>7084</v>
      </c>
      <c r="G504" s="50" t="s">
        <v>3180</v>
      </c>
      <c r="H504" s="50" t="s">
        <v>7081</v>
      </c>
      <c r="I504" s="50" t="s">
        <v>7081</v>
      </c>
      <c r="J504" s="50" t="s">
        <v>7085</v>
      </c>
      <c r="K504" s="50" t="s">
        <v>102</v>
      </c>
      <c r="L504" s="50" t="s">
        <v>102</v>
      </c>
      <c r="M504" s="50" t="s">
        <v>102</v>
      </c>
      <c r="N504" s="50" t="s">
        <v>102</v>
      </c>
      <c r="O504" s="50" t="s">
        <v>102</v>
      </c>
      <c r="P504" s="50" t="s">
        <v>102</v>
      </c>
      <c r="Q504" s="50" t="s">
        <v>102</v>
      </c>
      <c r="R504" s="50" t="s">
        <v>102</v>
      </c>
      <c r="S504" s="50">
        <v>2015</v>
      </c>
      <c r="T504" s="48" t="s">
        <v>4706</v>
      </c>
      <c r="U504" s="68">
        <v>8273300</v>
      </c>
      <c r="V504" s="113">
        <v>1800000</v>
      </c>
      <c r="W504" s="68">
        <v>0</v>
      </c>
      <c r="X504" s="68"/>
      <c r="Y504" s="50" t="s">
        <v>5636</v>
      </c>
      <c r="Z504" s="55"/>
      <c r="AA504" s="60" t="s">
        <v>73</v>
      </c>
      <c r="AB504" s="67" t="s">
        <v>280</v>
      </c>
      <c r="AC504" s="50" t="s">
        <v>102</v>
      </c>
      <c r="AD504" s="50" t="s">
        <v>102</v>
      </c>
      <c r="AE504" s="66" t="s">
        <v>33</v>
      </c>
      <c r="AF504" s="50" t="s">
        <v>3198</v>
      </c>
      <c r="AG504" s="50" t="s">
        <v>6882</v>
      </c>
      <c r="AH504" s="67">
        <v>35000</v>
      </c>
      <c r="AI504" s="67" t="s">
        <v>6652</v>
      </c>
      <c r="AJ504" s="50">
        <v>100</v>
      </c>
      <c r="AK504" s="50" t="s">
        <v>547</v>
      </c>
      <c r="AL504" s="50" t="s">
        <v>4706</v>
      </c>
      <c r="AM504" s="55"/>
      <c r="AN504" s="50">
        <v>3</v>
      </c>
      <c r="AO504" s="55"/>
      <c r="AP504" s="50" t="s">
        <v>102</v>
      </c>
    </row>
    <row r="505" spans="1:42" ht="95.25" customHeight="1">
      <c r="A505" s="24">
        <f t="shared" si="0"/>
        <v>504</v>
      </c>
      <c r="B505" s="50" t="s">
        <v>7086</v>
      </c>
      <c r="C505" s="50" t="s">
        <v>7087</v>
      </c>
      <c r="D505" s="50" t="s">
        <v>7088</v>
      </c>
      <c r="E505" s="50" t="s">
        <v>7089</v>
      </c>
      <c r="F505" s="49" t="s">
        <v>7090</v>
      </c>
      <c r="G505" s="50" t="s">
        <v>3193</v>
      </c>
      <c r="H505" s="50" t="s">
        <v>7087</v>
      </c>
      <c r="I505" s="50" t="s">
        <v>7087</v>
      </c>
      <c r="J505" s="50" t="s">
        <v>7091</v>
      </c>
      <c r="K505" s="50" t="s">
        <v>102</v>
      </c>
      <c r="L505" s="50" t="s">
        <v>102</v>
      </c>
      <c r="M505" s="50" t="s">
        <v>102</v>
      </c>
      <c r="N505" s="50" t="s">
        <v>102</v>
      </c>
      <c r="O505" s="50" t="s">
        <v>102</v>
      </c>
      <c r="P505" s="50" t="s">
        <v>102</v>
      </c>
      <c r="Q505" s="50" t="s">
        <v>102</v>
      </c>
      <c r="R505" s="50" t="s">
        <v>102</v>
      </c>
      <c r="S505" s="50">
        <v>2018</v>
      </c>
      <c r="T505" s="48" t="s">
        <v>4706</v>
      </c>
      <c r="U505" s="68">
        <v>568000</v>
      </c>
      <c r="V505" s="113">
        <v>4919000</v>
      </c>
      <c r="W505" s="68">
        <v>11098000</v>
      </c>
      <c r="X505" s="68"/>
      <c r="Y505" s="50" t="s">
        <v>4707</v>
      </c>
      <c r="Z505" s="55"/>
      <c r="AA505" s="60" t="s">
        <v>73</v>
      </c>
      <c r="AB505" s="67" t="s">
        <v>280</v>
      </c>
      <c r="AC505" s="50" t="s">
        <v>102</v>
      </c>
      <c r="AD505" s="50" t="s">
        <v>102</v>
      </c>
      <c r="AE505" s="66" t="s">
        <v>1852</v>
      </c>
      <c r="AF505" s="50" t="s">
        <v>3206</v>
      </c>
      <c r="AG505" s="50" t="s">
        <v>5418</v>
      </c>
      <c r="AH505" s="67">
        <v>50000</v>
      </c>
      <c r="AI505" s="67" t="s">
        <v>4711</v>
      </c>
      <c r="AJ505" s="50">
        <v>50</v>
      </c>
      <c r="AK505" s="50" t="s">
        <v>547</v>
      </c>
      <c r="AL505" s="50" t="s">
        <v>4706</v>
      </c>
      <c r="AM505" s="55"/>
      <c r="AN505" s="50">
        <v>2</v>
      </c>
      <c r="AO505" s="55"/>
      <c r="AP505" s="50" t="s">
        <v>7092</v>
      </c>
    </row>
    <row r="506" spans="1:42" ht="95.25" customHeight="1">
      <c r="A506" s="24">
        <f t="shared" si="0"/>
        <v>505</v>
      </c>
      <c r="B506" s="50" t="s">
        <v>7093</v>
      </c>
      <c r="C506" s="50" t="s">
        <v>7094</v>
      </c>
      <c r="D506" s="50" t="s">
        <v>7095</v>
      </c>
      <c r="E506" s="50" t="s">
        <v>7096</v>
      </c>
      <c r="F506" s="49" t="s">
        <v>7097</v>
      </c>
      <c r="G506" s="50" t="s">
        <v>3180</v>
      </c>
      <c r="H506" s="50" t="s">
        <v>7094</v>
      </c>
      <c r="I506" s="50" t="s">
        <v>7094</v>
      </c>
      <c r="J506" s="50" t="s">
        <v>7098</v>
      </c>
      <c r="K506" s="50" t="s">
        <v>102</v>
      </c>
      <c r="L506" s="50" t="s">
        <v>102</v>
      </c>
      <c r="M506" s="50" t="s">
        <v>102</v>
      </c>
      <c r="N506" s="50" t="s">
        <v>102</v>
      </c>
      <c r="O506" s="50" t="s">
        <v>102</v>
      </c>
      <c r="P506" s="50" t="s">
        <v>102</v>
      </c>
      <c r="Q506" s="50" t="s">
        <v>102</v>
      </c>
      <c r="R506" s="50" t="s">
        <v>102</v>
      </c>
      <c r="S506" s="50">
        <v>2015</v>
      </c>
      <c r="T506" s="48" t="s">
        <v>4706</v>
      </c>
      <c r="U506" s="68"/>
      <c r="V506" s="113">
        <v>1124000</v>
      </c>
      <c r="W506" s="68">
        <v>0</v>
      </c>
      <c r="X506" s="68"/>
      <c r="Y506" s="50" t="s">
        <v>4707</v>
      </c>
      <c r="Z506" s="55"/>
      <c r="AA506" s="60" t="s">
        <v>73</v>
      </c>
      <c r="AB506" s="67" t="s">
        <v>1832</v>
      </c>
      <c r="AC506" s="50" t="s">
        <v>102</v>
      </c>
      <c r="AD506" s="50" t="s">
        <v>102</v>
      </c>
      <c r="AE506" s="66" t="s">
        <v>33</v>
      </c>
      <c r="AF506" s="50" t="s">
        <v>3186</v>
      </c>
      <c r="AG506" s="50" t="s">
        <v>5418</v>
      </c>
      <c r="AH506" s="67">
        <v>100000</v>
      </c>
      <c r="AI506" s="67" t="s">
        <v>4711</v>
      </c>
      <c r="AJ506" s="50">
        <v>50</v>
      </c>
      <c r="AK506" s="50" t="s">
        <v>547</v>
      </c>
      <c r="AL506" s="50" t="s">
        <v>4706</v>
      </c>
      <c r="AM506" s="55"/>
      <c r="AN506" s="50">
        <v>2</v>
      </c>
      <c r="AO506" s="55"/>
      <c r="AP506" s="50" t="s">
        <v>7099</v>
      </c>
    </row>
    <row r="507" spans="1:42" ht="95.25" customHeight="1">
      <c r="A507" s="24">
        <f t="shared" si="0"/>
        <v>506</v>
      </c>
      <c r="B507" s="50" t="s">
        <v>7100</v>
      </c>
      <c r="C507" s="50" t="s">
        <v>7101</v>
      </c>
      <c r="D507" s="50" t="s">
        <v>7102</v>
      </c>
      <c r="E507" s="50" t="s">
        <v>7103</v>
      </c>
      <c r="F507" s="49" t="s">
        <v>7104</v>
      </c>
      <c r="G507" s="50" t="s">
        <v>3180</v>
      </c>
      <c r="H507" s="50" t="s">
        <v>7101</v>
      </c>
      <c r="I507" s="50" t="s">
        <v>7101</v>
      </c>
      <c r="J507" s="50" t="s">
        <v>7105</v>
      </c>
      <c r="K507" s="50" t="s">
        <v>102</v>
      </c>
      <c r="L507" s="50" t="s">
        <v>102</v>
      </c>
      <c r="M507" s="50" t="s">
        <v>102</v>
      </c>
      <c r="N507" s="50" t="s">
        <v>102</v>
      </c>
      <c r="O507" s="50" t="s">
        <v>102</v>
      </c>
      <c r="P507" s="50" t="s">
        <v>102</v>
      </c>
      <c r="Q507" s="50" t="s">
        <v>102</v>
      </c>
      <c r="R507" s="50" t="s">
        <v>102</v>
      </c>
      <c r="S507" s="50">
        <v>2017</v>
      </c>
      <c r="T507" s="48" t="s">
        <v>4706</v>
      </c>
      <c r="U507" s="68">
        <v>743000</v>
      </c>
      <c r="V507" s="113">
        <v>270000</v>
      </c>
      <c r="W507" s="68">
        <v>0</v>
      </c>
      <c r="X507" s="68"/>
      <c r="Y507" s="50" t="s">
        <v>5636</v>
      </c>
      <c r="Z507" s="55"/>
      <c r="AA507" s="60" t="s">
        <v>73</v>
      </c>
      <c r="AB507" s="67" t="s">
        <v>33</v>
      </c>
      <c r="AC507" s="50" t="s">
        <v>102</v>
      </c>
      <c r="AD507" s="50" t="s">
        <v>102</v>
      </c>
      <c r="AE507" s="66" t="s">
        <v>280</v>
      </c>
      <c r="AF507" s="50" t="s">
        <v>3186</v>
      </c>
      <c r="AG507" s="50" t="s">
        <v>7106</v>
      </c>
      <c r="AH507" s="67">
        <v>175000</v>
      </c>
      <c r="AI507" s="67" t="s">
        <v>4711</v>
      </c>
      <c r="AJ507" s="50">
        <v>5</v>
      </c>
      <c r="AK507" s="50" t="s">
        <v>7107</v>
      </c>
      <c r="AL507" s="50" t="s">
        <v>4706</v>
      </c>
      <c r="AM507" s="55"/>
      <c r="AN507" s="50">
        <v>2</v>
      </c>
      <c r="AO507" s="55"/>
      <c r="AP507" s="50" t="s">
        <v>7108</v>
      </c>
    </row>
    <row r="508" spans="1:42" ht="95.25" customHeight="1">
      <c r="A508" s="24">
        <f t="shared" si="0"/>
        <v>507</v>
      </c>
      <c r="B508" s="50" t="s">
        <v>7109</v>
      </c>
      <c r="C508" s="50" t="s">
        <v>7110</v>
      </c>
      <c r="D508" s="50" t="s">
        <v>7111</v>
      </c>
      <c r="E508" s="50" t="s">
        <v>7112</v>
      </c>
      <c r="F508" s="49" t="s">
        <v>7113</v>
      </c>
      <c r="G508" s="50" t="s">
        <v>3180</v>
      </c>
      <c r="H508" s="50" t="s">
        <v>7110</v>
      </c>
      <c r="I508" s="50" t="s">
        <v>7110</v>
      </c>
      <c r="J508" s="50" t="s">
        <v>7114</v>
      </c>
      <c r="K508" s="50" t="s">
        <v>102</v>
      </c>
      <c r="L508" s="50" t="s">
        <v>102</v>
      </c>
      <c r="M508" s="50" t="s">
        <v>102</v>
      </c>
      <c r="N508" s="50" t="s">
        <v>102</v>
      </c>
      <c r="O508" s="50" t="s">
        <v>102</v>
      </c>
      <c r="P508" s="50" t="s">
        <v>102</v>
      </c>
      <c r="Q508" s="50" t="s">
        <v>102</v>
      </c>
      <c r="R508" s="50" t="s">
        <v>102</v>
      </c>
      <c r="S508" s="50">
        <v>2015</v>
      </c>
      <c r="T508" s="48" t="s">
        <v>4706</v>
      </c>
      <c r="U508" s="68">
        <v>950400</v>
      </c>
      <c r="V508" s="113">
        <v>885000</v>
      </c>
      <c r="W508" s="68">
        <v>0</v>
      </c>
      <c r="X508" s="68"/>
      <c r="Y508" s="50" t="s">
        <v>4707</v>
      </c>
      <c r="Z508" s="55"/>
      <c r="AA508" s="60" t="s">
        <v>73</v>
      </c>
      <c r="AB508" s="67" t="s">
        <v>280</v>
      </c>
      <c r="AC508" s="50" t="s">
        <v>102</v>
      </c>
      <c r="AD508" s="50" t="s">
        <v>102</v>
      </c>
      <c r="AE508" s="66" t="s">
        <v>33</v>
      </c>
      <c r="AF508" s="50" t="s">
        <v>3198</v>
      </c>
      <c r="AG508" s="50" t="s">
        <v>4864</v>
      </c>
      <c r="AH508" s="67">
        <v>8000</v>
      </c>
      <c r="AI508" s="67" t="s">
        <v>6630</v>
      </c>
      <c r="AJ508" s="50">
        <v>300</v>
      </c>
      <c r="AK508" s="50" t="s">
        <v>547</v>
      </c>
      <c r="AL508" s="50" t="s">
        <v>4706</v>
      </c>
      <c r="AM508" s="55"/>
      <c r="AN508" s="50">
        <v>3</v>
      </c>
      <c r="AO508" s="55"/>
      <c r="AP508" s="50" t="s">
        <v>102</v>
      </c>
    </row>
    <row r="509" spans="1:42" ht="95.25" customHeight="1">
      <c r="A509" s="24">
        <f t="shared" si="0"/>
        <v>508</v>
      </c>
      <c r="B509" s="50" t="s">
        <v>7115</v>
      </c>
      <c r="C509" s="50" t="s">
        <v>7116</v>
      </c>
      <c r="D509" s="50" t="s">
        <v>7117</v>
      </c>
      <c r="E509" s="50" t="s">
        <v>7118</v>
      </c>
      <c r="F509" s="49" t="s">
        <v>7119</v>
      </c>
      <c r="G509" s="50" t="s">
        <v>3180</v>
      </c>
      <c r="H509" s="50" t="s">
        <v>7116</v>
      </c>
      <c r="I509" s="50" t="s">
        <v>7116</v>
      </c>
      <c r="J509" s="50" t="s">
        <v>7120</v>
      </c>
      <c r="K509" s="50" t="s">
        <v>102</v>
      </c>
      <c r="L509" s="50" t="s">
        <v>102</v>
      </c>
      <c r="M509" s="50" t="s">
        <v>102</v>
      </c>
      <c r="N509" s="50" t="s">
        <v>102</v>
      </c>
      <c r="O509" s="50" t="s">
        <v>102</v>
      </c>
      <c r="P509" s="50" t="s">
        <v>102</v>
      </c>
      <c r="Q509" s="50" t="s">
        <v>102</v>
      </c>
      <c r="R509" s="50" t="s">
        <v>102</v>
      </c>
      <c r="S509" s="50">
        <v>2014</v>
      </c>
      <c r="T509" s="48" t="s">
        <v>4706</v>
      </c>
      <c r="U509" s="68">
        <v>545000</v>
      </c>
      <c r="V509" s="113">
        <v>1600000</v>
      </c>
      <c r="W509" s="68">
        <v>0</v>
      </c>
      <c r="X509" s="68"/>
      <c r="Y509" s="50" t="s">
        <v>4707</v>
      </c>
      <c r="Z509" s="55"/>
      <c r="AA509" s="60" t="s">
        <v>73</v>
      </c>
      <c r="AB509" s="67" t="s">
        <v>81</v>
      </c>
      <c r="AC509" s="50" t="s">
        <v>102</v>
      </c>
      <c r="AD509" s="50" t="s">
        <v>102</v>
      </c>
      <c r="AE509" s="66" t="s">
        <v>50</v>
      </c>
      <c r="AF509" s="50" t="s">
        <v>3206</v>
      </c>
      <c r="AG509" s="50" t="s">
        <v>7121</v>
      </c>
      <c r="AH509" s="67">
        <v>5000</v>
      </c>
      <c r="AI509" s="67" t="s">
        <v>4711</v>
      </c>
      <c r="AJ509" s="50">
        <v>100</v>
      </c>
      <c r="AK509" s="50" t="s">
        <v>143</v>
      </c>
      <c r="AL509" s="50" t="s">
        <v>4706</v>
      </c>
      <c r="AM509" s="55"/>
      <c r="AN509" s="50">
        <v>2</v>
      </c>
      <c r="AO509" s="55"/>
      <c r="AP509" s="50" t="s">
        <v>102</v>
      </c>
    </row>
    <row r="510" spans="1:42" ht="95.25" customHeight="1">
      <c r="A510" s="24">
        <f t="shared" si="0"/>
        <v>509</v>
      </c>
      <c r="B510" s="50" t="s">
        <v>7122</v>
      </c>
      <c r="C510" s="50" t="s">
        <v>7123</v>
      </c>
      <c r="D510" s="50" t="s">
        <v>7124</v>
      </c>
      <c r="E510" s="50" t="s">
        <v>7125</v>
      </c>
      <c r="F510" s="49" t="s">
        <v>7126</v>
      </c>
      <c r="G510" s="50" t="s">
        <v>3180</v>
      </c>
      <c r="H510" s="50" t="s">
        <v>7123</v>
      </c>
      <c r="I510" s="50" t="s">
        <v>7123</v>
      </c>
      <c r="J510" s="50" t="s">
        <v>7127</v>
      </c>
      <c r="K510" s="50" t="s">
        <v>102</v>
      </c>
      <c r="L510" s="50" t="s">
        <v>102</v>
      </c>
      <c r="M510" s="50" t="s">
        <v>102</v>
      </c>
      <c r="N510" s="50" t="s">
        <v>102</v>
      </c>
      <c r="O510" s="50" t="s">
        <v>102</v>
      </c>
      <c r="P510" s="50" t="s">
        <v>102</v>
      </c>
      <c r="Q510" s="50" t="s">
        <v>102</v>
      </c>
      <c r="R510" s="50" t="s">
        <v>102</v>
      </c>
      <c r="S510" s="50">
        <v>2019</v>
      </c>
      <c r="T510" s="48" t="s">
        <v>4706</v>
      </c>
      <c r="U510" s="68"/>
      <c r="V510" s="114"/>
      <c r="W510" s="68">
        <v>0</v>
      </c>
      <c r="X510" s="68"/>
      <c r="Y510" s="50" t="s">
        <v>4707</v>
      </c>
      <c r="Z510" s="55"/>
      <c r="AA510" s="60" t="s">
        <v>73</v>
      </c>
      <c r="AB510" s="67" t="s">
        <v>81</v>
      </c>
      <c r="AC510" s="50" t="s">
        <v>102</v>
      </c>
      <c r="AD510" s="50" t="s">
        <v>102</v>
      </c>
      <c r="AE510" s="66" t="s">
        <v>280</v>
      </c>
      <c r="AF510" s="50" t="s">
        <v>3198</v>
      </c>
      <c r="AG510" s="50" t="s">
        <v>6895</v>
      </c>
      <c r="AH510" s="67">
        <v>3000</v>
      </c>
      <c r="AI510" s="67" t="s">
        <v>4711</v>
      </c>
      <c r="AJ510" s="50">
        <v>100</v>
      </c>
      <c r="AK510" s="50" t="s">
        <v>143</v>
      </c>
      <c r="AL510" s="50" t="s">
        <v>4706</v>
      </c>
      <c r="AM510" s="55"/>
      <c r="AN510" s="50">
        <v>3</v>
      </c>
      <c r="AO510" s="55"/>
      <c r="AP510" s="50" t="s">
        <v>102</v>
      </c>
    </row>
    <row r="511" spans="1:42" ht="95.25" customHeight="1">
      <c r="A511" s="24">
        <f t="shared" si="0"/>
        <v>510</v>
      </c>
      <c r="B511" s="50" t="s">
        <v>1397</v>
      </c>
      <c r="C511" s="50" t="s">
        <v>7128</v>
      </c>
      <c r="D511" s="50" t="s">
        <v>1400</v>
      </c>
      <c r="E511" s="50" t="s">
        <v>1398</v>
      </c>
      <c r="F511" s="49" t="s">
        <v>7135</v>
      </c>
      <c r="G511" s="50" t="s">
        <v>3180</v>
      </c>
      <c r="H511" s="50" t="s">
        <v>7128</v>
      </c>
      <c r="I511" s="50" t="s">
        <v>7128</v>
      </c>
      <c r="J511" s="50" t="s">
        <v>7130</v>
      </c>
      <c r="K511" s="50" t="s">
        <v>102</v>
      </c>
      <c r="L511" s="50" t="s">
        <v>102</v>
      </c>
      <c r="M511" s="50" t="s">
        <v>102</v>
      </c>
      <c r="N511" s="50" t="s">
        <v>102</v>
      </c>
      <c r="O511" s="50" t="s">
        <v>102</v>
      </c>
      <c r="P511" s="50" t="s">
        <v>102</v>
      </c>
      <c r="Q511" s="50" t="s">
        <v>102</v>
      </c>
      <c r="R511" s="50" t="s">
        <v>102</v>
      </c>
      <c r="S511" s="50">
        <v>2015</v>
      </c>
      <c r="T511" s="48" t="s">
        <v>4706</v>
      </c>
      <c r="U511" s="68"/>
      <c r="V511" s="113">
        <v>15000</v>
      </c>
      <c r="W511" s="68">
        <v>0</v>
      </c>
      <c r="X511" s="68"/>
      <c r="Y511" s="50" t="s">
        <v>5636</v>
      </c>
      <c r="Z511" s="55"/>
      <c r="AA511" s="60" t="s">
        <v>73</v>
      </c>
      <c r="AB511" s="67" t="s">
        <v>151</v>
      </c>
      <c r="AC511" s="50" t="s">
        <v>102</v>
      </c>
      <c r="AD511" s="50" t="s">
        <v>102</v>
      </c>
      <c r="AE511" s="66" t="s">
        <v>1832</v>
      </c>
      <c r="AF511" s="50" t="s">
        <v>3198</v>
      </c>
      <c r="AG511" s="50" t="s">
        <v>6895</v>
      </c>
      <c r="AH511" s="67">
        <v>5000</v>
      </c>
      <c r="AI511" s="67" t="s">
        <v>4711</v>
      </c>
      <c r="AJ511" s="50">
        <v>200</v>
      </c>
      <c r="AK511" s="50" t="s">
        <v>143</v>
      </c>
      <c r="AL511" s="50" t="s">
        <v>4706</v>
      </c>
      <c r="AM511" s="55"/>
      <c r="AN511" s="50">
        <v>2</v>
      </c>
      <c r="AO511" s="55"/>
      <c r="AP511" s="50" t="s">
        <v>102</v>
      </c>
    </row>
    <row r="512" spans="1:42" ht="95.25" customHeight="1">
      <c r="A512" s="24">
        <f t="shared" si="0"/>
        <v>511</v>
      </c>
      <c r="B512" s="50" t="s">
        <v>7131</v>
      </c>
      <c r="C512" s="50" t="s">
        <v>7132</v>
      </c>
      <c r="D512" s="50" t="s">
        <v>7133</v>
      </c>
      <c r="E512" s="50" t="s">
        <v>7134</v>
      </c>
      <c r="F512" s="49" t="s">
        <v>7135</v>
      </c>
      <c r="G512" s="50" t="s">
        <v>3180</v>
      </c>
      <c r="H512" s="50" t="s">
        <v>7132</v>
      </c>
      <c r="I512" s="50" t="s">
        <v>7132</v>
      </c>
      <c r="J512" s="50" t="s">
        <v>7136</v>
      </c>
      <c r="K512" s="50" t="s">
        <v>102</v>
      </c>
      <c r="L512" s="50" t="s">
        <v>102</v>
      </c>
      <c r="M512" s="50" t="s">
        <v>102</v>
      </c>
      <c r="N512" s="50" t="s">
        <v>102</v>
      </c>
      <c r="O512" s="50" t="s">
        <v>102</v>
      </c>
      <c r="P512" s="50" t="s">
        <v>102</v>
      </c>
      <c r="Q512" s="50" t="s">
        <v>102</v>
      </c>
      <c r="R512" s="50" t="s">
        <v>102</v>
      </c>
      <c r="S512" s="50">
        <v>2018</v>
      </c>
      <c r="T512" s="48" t="s">
        <v>4706</v>
      </c>
      <c r="U512" s="68"/>
      <c r="V512" s="113">
        <v>3962500</v>
      </c>
      <c r="W512" s="68">
        <v>0</v>
      </c>
      <c r="X512" s="68"/>
      <c r="Y512" s="50" t="s">
        <v>4707</v>
      </c>
      <c r="Z512" s="55"/>
      <c r="AA512" s="60" t="s">
        <v>73</v>
      </c>
      <c r="AB512" s="67">
        <v>500000</v>
      </c>
      <c r="AC512" s="50" t="s">
        <v>102</v>
      </c>
      <c r="AD512" s="50" t="s">
        <v>102</v>
      </c>
      <c r="AE512" s="66" t="s">
        <v>280</v>
      </c>
      <c r="AF512" s="50" t="s">
        <v>3206</v>
      </c>
      <c r="AG512" s="50" t="s">
        <v>7137</v>
      </c>
      <c r="AH512" s="67">
        <v>20000</v>
      </c>
      <c r="AI512" s="67" t="s">
        <v>4711</v>
      </c>
      <c r="AJ512" s="50">
        <v>50</v>
      </c>
      <c r="AK512" s="50" t="s">
        <v>143</v>
      </c>
      <c r="AL512" s="50" t="s">
        <v>4706</v>
      </c>
      <c r="AM512" s="55"/>
      <c r="AN512" s="50">
        <v>2</v>
      </c>
      <c r="AO512" s="55"/>
      <c r="AP512" s="50" t="s">
        <v>102</v>
      </c>
    </row>
    <row r="513" spans="1:42" ht="95.25" customHeight="1">
      <c r="A513" s="24">
        <f t="shared" si="0"/>
        <v>512</v>
      </c>
      <c r="B513" s="50" t="s">
        <v>2907</v>
      </c>
      <c r="C513" s="50" t="s">
        <v>7139</v>
      </c>
      <c r="D513" s="50" t="s">
        <v>7140</v>
      </c>
      <c r="E513" s="50" t="s">
        <v>7141</v>
      </c>
      <c r="F513" s="49" t="s">
        <v>7142</v>
      </c>
      <c r="G513" s="50" t="s">
        <v>3193</v>
      </c>
      <c r="H513" s="50" t="s">
        <v>7139</v>
      </c>
      <c r="I513" s="50" t="s">
        <v>7139</v>
      </c>
      <c r="J513" s="50" t="s">
        <v>7143</v>
      </c>
      <c r="K513" s="50" t="s">
        <v>102</v>
      </c>
      <c r="L513" s="50" t="s">
        <v>102</v>
      </c>
      <c r="M513" s="50" t="s">
        <v>102</v>
      </c>
      <c r="N513" s="50" t="s">
        <v>102</v>
      </c>
      <c r="O513" s="50" t="s">
        <v>102</v>
      </c>
      <c r="P513" s="50" t="s">
        <v>102</v>
      </c>
      <c r="Q513" s="50" t="s">
        <v>102</v>
      </c>
      <c r="R513" s="50" t="s">
        <v>102</v>
      </c>
      <c r="S513" s="50">
        <v>2019</v>
      </c>
      <c r="T513" s="48" t="s">
        <v>4706</v>
      </c>
      <c r="U513" s="68"/>
      <c r="V513" s="113">
        <v>360000</v>
      </c>
      <c r="W513" s="68">
        <v>0</v>
      </c>
      <c r="X513" s="68"/>
      <c r="Y513" s="50" t="s">
        <v>5636</v>
      </c>
      <c r="Z513" s="55"/>
      <c r="AA513" s="60" t="s">
        <v>73</v>
      </c>
      <c r="AB513" s="67">
        <v>1500000</v>
      </c>
      <c r="AC513" s="50" t="s">
        <v>102</v>
      </c>
      <c r="AD513" s="50" t="s">
        <v>102</v>
      </c>
      <c r="AE513" s="66" t="s">
        <v>280</v>
      </c>
      <c r="AF513" s="50" t="s">
        <v>3198</v>
      </c>
      <c r="AG513" s="50" t="s">
        <v>6895</v>
      </c>
      <c r="AH513" s="67">
        <v>3000</v>
      </c>
      <c r="AI513" s="67" t="s">
        <v>4711</v>
      </c>
      <c r="AJ513" s="50">
        <v>150</v>
      </c>
      <c r="AK513" s="50" t="s">
        <v>143</v>
      </c>
      <c r="AL513" s="50" t="s">
        <v>4706</v>
      </c>
      <c r="AM513" s="55"/>
      <c r="AN513" s="50">
        <v>3</v>
      </c>
      <c r="AO513" s="55"/>
      <c r="AP513" s="50" t="s">
        <v>102</v>
      </c>
    </row>
    <row r="514" spans="1:42" ht="95.25" customHeight="1">
      <c r="A514" s="24">
        <f t="shared" si="0"/>
        <v>513</v>
      </c>
      <c r="B514" s="50" t="s">
        <v>7144</v>
      </c>
      <c r="C514" s="50" t="s">
        <v>7145</v>
      </c>
      <c r="D514" s="50" t="s">
        <v>2908</v>
      </c>
      <c r="E514" s="50" t="s">
        <v>7146</v>
      </c>
      <c r="F514" s="49" t="s">
        <v>7147</v>
      </c>
      <c r="G514" s="50" t="s">
        <v>3193</v>
      </c>
      <c r="H514" s="50" t="s">
        <v>7145</v>
      </c>
      <c r="I514" s="50" t="s">
        <v>7145</v>
      </c>
      <c r="J514" s="50" t="s">
        <v>7148</v>
      </c>
      <c r="K514" s="50" t="s">
        <v>102</v>
      </c>
      <c r="L514" s="50" t="s">
        <v>102</v>
      </c>
      <c r="M514" s="50" t="s">
        <v>102</v>
      </c>
      <c r="N514" s="50" t="s">
        <v>102</v>
      </c>
      <c r="O514" s="50" t="s">
        <v>102</v>
      </c>
      <c r="P514" s="50" t="s">
        <v>102</v>
      </c>
      <c r="Q514" s="50" t="s">
        <v>102</v>
      </c>
      <c r="R514" s="50" t="s">
        <v>102</v>
      </c>
      <c r="S514" s="50">
        <v>2015</v>
      </c>
      <c r="T514" s="48" t="s">
        <v>4706</v>
      </c>
      <c r="U514" s="68">
        <v>231000</v>
      </c>
      <c r="V514" s="113">
        <v>200000</v>
      </c>
      <c r="W514" s="68">
        <v>5512500</v>
      </c>
      <c r="X514" s="68"/>
      <c r="Y514" s="50" t="s">
        <v>4707</v>
      </c>
      <c r="Z514" s="55"/>
      <c r="AA514" s="60" t="s">
        <v>73</v>
      </c>
      <c r="AB514" s="67" t="s">
        <v>365</v>
      </c>
      <c r="AC514" s="50" t="s">
        <v>102</v>
      </c>
      <c r="AD514" s="50" t="s">
        <v>102</v>
      </c>
      <c r="AE514" s="66" t="s">
        <v>1832</v>
      </c>
      <c r="AF514" s="50" t="s">
        <v>3198</v>
      </c>
      <c r="AG514" s="50" t="s">
        <v>6895</v>
      </c>
      <c r="AH514" s="67">
        <v>17000</v>
      </c>
      <c r="AI514" s="67" t="s">
        <v>4711</v>
      </c>
      <c r="AJ514" s="50">
        <v>300</v>
      </c>
      <c r="AK514" s="50" t="s">
        <v>143</v>
      </c>
      <c r="AL514" s="50" t="s">
        <v>4706</v>
      </c>
      <c r="AM514" s="55"/>
      <c r="AN514" s="50">
        <v>2</v>
      </c>
      <c r="AO514" s="55"/>
      <c r="AP514" s="50" t="s">
        <v>102</v>
      </c>
    </row>
    <row r="515" spans="1:42" ht="95.25" customHeight="1">
      <c r="A515" s="24">
        <f t="shared" si="0"/>
        <v>514</v>
      </c>
      <c r="B515" s="50" t="s">
        <v>7149</v>
      </c>
      <c r="C515" s="50" t="s">
        <v>7150</v>
      </c>
      <c r="D515" s="50" t="s">
        <v>7151</v>
      </c>
      <c r="E515" s="50" t="s">
        <v>7152</v>
      </c>
      <c r="F515" s="49" t="s">
        <v>7153</v>
      </c>
      <c r="G515" s="50" t="s">
        <v>3180</v>
      </c>
      <c r="H515" s="50" t="s">
        <v>7150</v>
      </c>
      <c r="I515" s="50" t="s">
        <v>7150</v>
      </c>
      <c r="J515" s="50" t="s">
        <v>7154</v>
      </c>
      <c r="K515" s="50" t="s">
        <v>102</v>
      </c>
      <c r="L515" s="50" t="s">
        <v>102</v>
      </c>
      <c r="M515" s="50" t="s">
        <v>102</v>
      </c>
      <c r="N515" s="50" t="s">
        <v>102</v>
      </c>
      <c r="O515" s="50" t="s">
        <v>102</v>
      </c>
      <c r="P515" s="50" t="s">
        <v>102</v>
      </c>
      <c r="Q515" s="50" t="s">
        <v>102</v>
      </c>
      <c r="R515" s="50" t="s">
        <v>102</v>
      </c>
      <c r="S515" s="50">
        <v>2020</v>
      </c>
      <c r="T515" s="48" t="s">
        <v>4706</v>
      </c>
      <c r="U515" s="68"/>
      <c r="V515" s="114"/>
      <c r="W515" s="68">
        <v>0</v>
      </c>
      <c r="X515" s="68"/>
      <c r="Y515" s="50" t="s">
        <v>4707</v>
      </c>
      <c r="Z515" s="55"/>
      <c r="AA515" s="60" t="s">
        <v>73</v>
      </c>
      <c r="AB515" s="67" t="s">
        <v>280</v>
      </c>
      <c r="AC515" s="50" t="s">
        <v>102</v>
      </c>
      <c r="AD515" s="50" t="s">
        <v>102</v>
      </c>
      <c r="AE515" s="66" t="s">
        <v>280</v>
      </c>
      <c r="AF515" s="50" t="s">
        <v>3198</v>
      </c>
      <c r="AG515" s="50" t="s">
        <v>7155</v>
      </c>
      <c r="AH515" s="67">
        <v>15000</v>
      </c>
      <c r="AI515" s="67" t="s">
        <v>6652</v>
      </c>
      <c r="AJ515" s="50">
        <v>300</v>
      </c>
      <c r="AK515" s="50" t="s">
        <v>7156</v>
      </c>
      <c r="AL515" s="50" t="s">
        <v>4706</v>
      </c>
      <c r="AM515" s="55"/>
      <c r="AN515" s="50">
        <v>0</v>
      </c>
      <c r="AO515" s="55"/>
      <c r="AP515" s="50" t="s">
        <v>102</v>
      </c>
    </row>
    <row r="516" spans="1:42" ht="95.25" customHeight="1">
      <c r="A516" s="24">
        <f t="shared" si="0"/>
        <v>515</v>
      </c>
      <c r="B516" s="50" t="s">
        <v>7157</v>
      </c>
      <c r="C516" s="50" t="s">
        <v>7158</v>
      </c>
      <c r="D516" s="50" t="s">
        <v>7159</v>
      </c>
      <c r="E516" s="50" t="s">
        <v>7160</v>
      </c>
      <c r="F516" s="49" t="s">
        <v>7161</v>
      </c>
      <c r="G516" s="50" t="s">
        <v>3180</v>
      </c>
      <c r="H516" s="50" t="s">
        <v>7158</v>
      </c>
      <c r="I516" s="50" t="s">
        <v>7158</v>
      </c>
      <c r="J516" s="50" t="s">
        <v>7162</v>
      </c>
      <c r="K516" s="50" t="s">
        <v>102</v>
      </c>
      <c r="L516" s="50" t="s">
        <v>102</v>
      </c>
      <c r="M516" s="50" t="s">
        <v>102</v>
      </c>
      <c r="N516" s="50" t="s">
        <v>102</v>
      </c>
      <c r="O516" s="50" t="s">
        <v>102</v>
      </c>
      <c r="P516" s="50" t="s">
        <v>102</v>
      </c>
      <c r="Q516" s="50" t="s">
        <v>102</v>
      </c>
      <c r="R516" s="50" t="s">
        <v>102</v>
      </c>
      <c r="S516" s="50">
        <v>2019</v>
      </c>
      <c r="T516" s="48" t="s">
        <v>4706</v>
      </c>
      <c r="U516" s="68"/>
      <c r="V516" s="113">
        <v>60000</v>
      </c>
      <c r="W516" s="68"/>
      <c r="X516" s="68"/>
      <c r="Y516" s="50" t="s">
        <v>5636</v>
      </c>
      <c r="Z516" s="55"/>
      <c r="AA516" s="60" t="s">
        <v>73</v>
      </c>
      <c r="AB516" s="67">
        <v>5000000</v>
      </c>
      <c r="AC516" s="50" t="s">
        <v>102</v>
      </c>
      <c r="AD516" s="50" t="s">
        <v>102</v>
      </c>
      <c r="AE516" s="66">
        <v>10000000</v>
      </c>
      <c r="AF516" s="50" t="s">
        <v>3198</v>
      </c>
      <c r="AG516" s="50" t="s">
        <v>5297</v>
      </c>
      <c r="AH516" s="67">
        <v>15000</v>
      </c>
      <c r="AI516" s="50" t="s">
        <v>4711</v>
      </c>
      <c r="AJ516" s="50">
        <v>200</v>
      </c>
      <c r="AK516" s="50" t="s">
        <v>105</v>
      </c>
      <c r="AL516" s="50" t="s">
        <v>4706</v>
      </c>
      <c r="AM516" s="55"/>
      <c r="AN516" s="50">
        <v>1</v>
      </c>
      <c r="AO516" s="55"/>
      <c r="AP516" s="50" t="s">
        <v>102</v>
      </c>
    </row>
    <row r="517" spans="1:42" ht="95.25" customHeight="1">
      <c r="A517" s="24">
        <f t="shared" si="0"/>
        <v>516</v>
      </c>
      <c r="B517" s="50" t="s">
        <v>7163</v>
      </c>
      <c r="C517" s="50" t="s">
        <v>7164</v>
      </c>
      <c r="D517" s="50" t="s">
        <v>7165</v>
      </c>
      <c r="E517" s="50" t="s">
        <v>7166</v>
      </c>
      <c r="F517" s="55"/>
      <c r="G517" s="50" t="s">
        <v>3193</v>
      </c>
      <c r="H517" s="50" t="s">
        <v>7164</v>
      </c>
      <c r="I517" s="50" t="s">
        <v>7164</v>
      </c>
      <c r="J517" s="50" t="s">
        <v>7167</v>
      </c>
      <c r="K517" s="50" t="s">
        <v>102</v>
      </c>
      <c r="L517" s="50" t="s">
        <v>102</v>
      </c>
      <c r="M517" s="50" t="s">
        <v>102</v>
      </c>
      <c r="N517" s="50" t="s">
        <v>102</v>
      </c>
      <c r="O517" s="50" t="s">
        <v>102</v>
      </c>
      <c r="P517" s="50" t="s">
        <v>102</v>
      </c>
      <c r="Q517" s="50" t="s">
        <v>102</v>
      </c>
      <c r="R517" s="50" t="s">
        <v>102</v>
      </c>
      <c r="S517" s="50">
        <v>2016</v>
      </c>
      <c r="T517" s="48" t="s">
        <v>4706</v>
      </c>
      <c r="U517" s="68">
        <v>320000</v>
      </c>
      <c r="V517" s="114"/>
      <c r="W517" s="68"/>
      <c r="X517" s="68"/>
      <c r="Y517" s="50" t="s">
        <v>5636</v>
      </c>
      <c r="Z517" s="55"/>
      <c r="AA517" s="60" t="s">
        <v>73</v>
      </c>
      <c r="AB517" s="67">
        <v>10000000</v>
      </c>
      <c r="AC517" s="50" t="s">
        <v>102</v>
      </c>
      <c r="AD517" s="50" t="s">
        <v>102</v>
      </c>
      <c r="AE517" s="66">
        <v>15000000</v>
      </c>
      <c r="AF517" s="50" t="s">
        <v>3198</v>
      </c>
      <c r="AG517" s="50" t="s">
        <v>7168</v>
      </c>
      <c r="AH517" s="67">
        <v>8000</v>
      </c>
      <c r="AI517" s="50" t="s">
        <v>6630</v>
      </c>
      <c r="AJ517" s="50">
        <v>350</v>
      </c>
      <c r="AK517" s="50" t="s">
        <v>105</v>
      </c>
      <c r="AL517" s="50" t="s">
        <v>4706</v>
      </c>
      <c r="AM517" s="55"/>
      <c r="AN517" s="50">
        <v>2</v>
      </c>
      <c r="AO517" s="55"/>
      <c r="AP517" s="50" t="s">
        <v>102</v>
      </c>
    </row>
    <row r="518" spans="1:42" ht="95.25" customHeight="1">
      <c r="A518" s="24">
        <f t="shared" si="0"/>
        <v>517</v>
      </c>
      <c r="B518" s="50" t="s">
        <v>7169</v>
      </c>
      <c r="C518" s="50" t="s">
        <v>7170</v>
      </c>
      <c r="D518" s="50" t="s">
        <v>7171</v>
      </c>
      <c r="E518" s="50" t="s">
        <v>7172</v>
      </c>
      <c r="F518" s="49" t="s">
        <v>7173</v>
      </c>
      <c r="G518" s="50" t="s">
        <v>3180</v>
      </c>
      <c r="H518" s="50" t="s">
        <v>7170</v>
      </c>
      <c r="I518" s="50" t="s">
        <v>7170</v>
      </c>
      <c r="J518" s="50" t="s">
        <v>7174</v>
      </c>
      <c r="K518" s="50" t="s">
        <v>102</v>
      </c>
      <c r="L518" s="50" t="s">
        <v>102</v>
      </c>
      <c r="M518" s="50" t="s">
        <v>102</v>
      </c>
      <c r="N518" s="50" t="s">
        <v>102</v>
      </c>
      <c r="O518" s="50" t="s">
        <v>102</v>
      </c>
      <c r="P518" s="50" t="s">
        <v>102</v>
      </c>
      <c r="Q518" s="50" t="s">
        <v>102</v>
      </c>
      <c r="R518" s="50" t="s">
        <v>102</v>
      </c>
      <c r="S518" s="50">
        <v>2019</v>
      </c>
      <c r="T518" s="48" t="s">
        <v>4706</v>
      </c>
      <c r="U518" s="68"/>
      <c r="V518" s="113">
        <v>10155000</v>
      </c>
      <c r="W518" s="68"/>
      <c r="X518" s="68"/>
      <c r="Y518" s="50" t="s">
        <v>5636</v>
      </c>
      <c r="Z518" s="55"/>
      <c r="AA518" s="60" t="s">
        <v>73</v>
      </c>
      <c r="AB518" s="67">
        <v>8000000</v>
      </c>
      <c r="AC518" s="50" t="s">
        <v>102</v>
      </c>
      <c r="AD518" s="50" t="s">
        <v>102</v>
      </c>
      <c r="AE518" s="66">
        <v>18000000</v>
      </c>
      <c r="AF518" s="50" t="s">
        <v>3198</v>
      </c>
      <c r="AG518" s="50" t="s">
        <v>7175</v>
      </c>
      <c r="AH518" s="67">
        <v>25000</v>
      </c>
      <c r="AI518" s="50" t="s">
        <v>6897</v>
      </c>
      <c r="AJ518" s="50">
        <v>80</v>
      </c>
      <c r="AK518" s="50" t="s">
        <v>105</v>
      </c>
      <c r="AL518" s="50" t="s">
        <v>4706</v>
      </c>
      <c r="AM518" s="55"/>
      <c r="AN518" s="50">
        <v>1</v>
      </c>
      <c r="AO518" s="55"/>
      <c r="AP518" s="50" t="s">
        <v>102</v>
      </c>
    </row>
    <row r="519" spans="1:42" ht="95.25" customHeight="1">
      <c r="A519" s="24">
        <f t="shared" si="0"/>
        <v>518</v>
      </c>
      <c r="B519" s="50" t="s">
        <v>7176</v>
      </c>
      <c r="C519" s="50" t="s">
        <v>7177</v>
      </c>
      <c r="D519" s="50" t="s">
        <v>7178</v>
      </c>
      <c r="E519" s="50" t="s">
        <v>7179</v>
      </c>
      <c r="F519" s="49" t="s">
        <v>1796</v>
      </c>
      <c r="G519" s="50" t="s">
        <v>3180</v>
      </c>
      <c r="H519" s="50" t="s">
        <v>7177</v>
      </c>
      <c r="I519" s="50" t="s">
        <v>7177</v>
      </c>
      <c r="J519" s="50" t="s">
        <v>7180</v>
      </c>
      <c r="K519" s="50" t="s">
        <v>102</v>
      </c>
      <c r="L519" s="50" t="s">
        <v>102</v>
      </c>
      <c r="M519" s="50" t="s">
        <v>102</v>
      </c>
      <c r="N519" s="50" t="s">
        <v>102</v>
      </c>
      <c r="O519" s="50" t="s">
        <v>102</v>
      </c>
      <c r="P519" s="50" t="s">
        <v>102</v>
      </c>
      <c r="Q519" s="50" t="s">
        <v>102</v>
      </c>
      <c r="R519" s="50" t="s">
        <v>102</v>
      </c>
      <c r="S519" s="50">
        <v>2016</v>
      </c>
      <c r="T519" s="48" t="s">
        <v>4706</v>
      </c>
      <c r="U519" s="68">
        <v>2410300</v>
      </c>
      <c r="V519" s="113">
        <v>269000</v>
      </c>
      <c r="W519" s="68"/>
      <c r="X519" s="68"/>
      <c r="Y519" s="50" t="s">
        <v>5636</v>
      </c>
      <c r="Z519" s="55"/>
      <c r="AA519" s="60" t="s">
        <v>73</v>
      </c>
      <c r="AB519" s="67">
        <v>10000000</v>
      </c>
      <c r="AC519" s="50" t="s">
        <v>102</v>
      </c>
      <c r="AD519" s="50" t="s">
        <v>102</v>
      </c>
      <c r="AE519" s="66">
        <v>30000000</v>
      </c>
      <c r="AF519" s="50" t="s">
        <v>3198</v>
      </c>
      <c r="AG519" s="50" t="s">
        <v>7181</v>
      </c>
      <c r="AH519" s="67" t="s">
        <v>7182</v>
      </c>
      <c r="AI519" s="50" t="s">
        <v>4711</v>
      </c>
      <c r="AJ519" s="50">
        <v>100</v>
      </c>
      <c r="AK519" s="50" t="s">
        <v>105</v>
      </c>
      <c r="AL519" s="50" t="s">
        <v>4706</v>
      </c>
      <c r="AM519" s="55"/>
      <c r="AN519" s="50">
        <v>1</v>
      </c>
      <c r="AO519" s="55"/>
      <c r="AP519" s="50" t="s">
        <v>102</v>
      </c>
    </row>
    <row r="520" spans="1:42" ht="95.25" customHeight="1">
      <c r="A520" s="24">
        <f t="shared" si="0"/>
        <v>519</v>
      </c>
      <c r="B520" s="50" t="s">
        <v>7183</v>
      </c>
      <c r="C520" s="50" t="s">
        <v>7184</v>
      </c>
      <c r="D520" s="50" t="s">
        <v>7185</v>
      </c>
      <c r="E520" s="50" t="s">
        <v>7186</v>
      </c>
      <c r="F520" s="55"/>
      <c r="G520" s="50" t="s">
        <v>3180</v>
      </c>
      <c r="H520" s="50" t="s">
        <v>7184</v>
      </c>
      <c r="I520" s="50" t="s">
        <v>7184</v>
      </c>
      <c r="J520" s="50" t="s">
        <v>7187</v>
      </c>
      <c r="K520" s="50" t="s">
        <v>102</v>
      </c>
      <c r="L520" s="50" t="s">
        <v>102</v>
      </c>
      <c r="M520" s="50" t="s">
        <v>102</v>
      </c>
      <c r="N520" s="50" t="s">
        <v>102</v>
      </c>
      <c r="O520" s="50" t="s">
        <v>102</v>
      </c>
      <c r="P520" s="50" t="s">
        <v>102</v>
      </c>
      <c r="Q520" s="50" t="s">
        <v>102</v>
      </c>
      <c r="R520" s="50" t="s">
        <v>102</v>
      </c>
      <c r="S520" s="50">
        <v>2018</v>
      </c>
      <c r="T520" s="48" t="s">
        <v>4706</v>
      </c>
      <c r="U520" s="68">
        <v>1335300</v>
      </c>
      <c r="V520" s="113">
        <v>1158000</v>
      </c>
      <c r="W520" s="68"/>
      <c r="X520" s="68"/>
      <c r="Y520" s="50" t="s">
        <v>5636</v>
      </c>
      <c r="Z520" s="55"/>
      <c r="AA520" s="60" t="s">
        <v>73</v>
      </c>
      <c r="AB520" s="67">
        <v>15000000</v>
      </c>
      <c r="AC520" s="50" t="s">
        <v>102</v>
      </c>
      <c r="AD520" s="50" t="s">
        <v>102</v>
      </c>
      <c r="AE520" s="66">
        <v>25000000</v>
      </c>
      <c r="AF520" s="50" t="s">
        <v>3198</v>
      </c>
      <c r="AG520" s="50" t="s">
        <v>5448</v>
      </c>
      <c r="AH520" s="67">
        <v>8000</v>
      </c>
      <c r="AI520" s="50" t="s">
        <v>6630</v>
      </c>
      <c r="AJ520" s="50">
        <v>500</v>
      </c>
      <c r="AK520" s="50" t="s">
        <v>105</v>
      </c>
      <c r="AL520" s="50" t="s">
        <v>4706</v>
      </c>
      <c r="AM520" s="55"/>
      <c r="AN520" s="50">
        <v>2</v>
      </c>
      <c r="AO520" s="55"/>
      <c r="AP520" s="50" t="s">
        <v>102</v>
      </c>
    </row>
    <row r="521" spans="1:42" ht="95.25" customHeight="1">
      <c r="A521" s="24">
        <f t="shared" si="0"/>
        <v>520</v>
      </c>
      <c r="B521" s="50" t="s">
        <v>11574</v>
      </c>
      <c r="C521" s="50" t="s">
        <v>7188</v>
      </c>
      <c r="D521" s="50" t="s">
        <v>7189</v>
      </c>
      <c r="E521" s="50" t="s">
        <v>845</v>
      </c>
      <c r="F521" s="49" t="s">
        <v>7190</v>
      </c>
      <c r="G521" s="50" t="s">
        <v>3180</v>
      </c>
      <c r="H521" s="50" t="s">
        <v>7188</v>
      </c>
      <c r="I521" s="50" t="s">
        <v>7188</v>
      </c>
      <c r="J521" s="50" t="s">
        <v>7191</v>
      </c>
      <c r="K521" s="50" t="s">
        <v>102</v>
      </c>
      <c r="L521" s="50" t="s">
        <v>102</v>
      </c>
      <c r="M521" s="50" t="s">
        <v>102</v>
      </c>
      <c r="N521" s="50" t="s">
        <v>7192</v>
      </c>
      <c r="O521" s="50" t="s">
        <v>102</v>
      </c>
      <c r="P521" s="50" t="s">
        <v>102</v>
      </c>
      <c r="Q521" s="50" t="s">
        <v>102</v>
      </c>
      <c r="R521" s="50" t="s">
        <v>102</v>
      </c>
      <c r="S521" s="50">
        <v>2018</v>
      </c>
      <c r="T521" s="48" t="s">
        <v>4706</v>
      </c>
      <c r="U521" s="68"/>
      <c r="V521" s="113">
        <v>126000</v>
      </c>
      <c r="W521" s="68"/>
      <c r="X521" s="68"/>
      <c r="Y521" s="50" t="s">
        <v>5636</v>
      </c>
      <c r="Z521" s="55"/>
      <c r="AA521" s="60" t="s">
        <v>73</v>
      </c>
      <c r="AB521" s="67">
        <v>5000000</v>
      </c>
      <c r="AC521" s="50" t="s">
        <v>102</v>
      </c>
      <c r="AD521" s="50" t="s">
        <v>102</v>
      </c>
      <c r="AE521" s="66">
        <v>20000000</v>
      </c>
      <c r="AF521" s="50" t="s">
        <v>3198</v>
      </c>
      <c r="AG521" s="50" t="s">
        <v>7193</v>
      </c>
      <c r="AH521" s="67">
        <v>10000</v>
      </c>
      <c r="AI521" s="50" t="s">
        <v>4711</v>
      </c>
      <c r="AJ521" s="50">
        <v>300</v>
      </c>
      <c r="AK521" s="50" t="s">
        <v>105</v>
      </c>
      <c r="AL521" s="50" t="s">
        <v>4706</v>
      </c>
      <c r="AM521" s="55"/>
      <c r="AN521" s="50">
        <v>2</v>
      </c>
      <c r="AO521" s="55"/>
      <c r="AP521" s="50" t="s">
        <v>102</v>
      </c>
    </row>
    <row r="522" spans="1:42" ht="95.25" customHeight="1">
      <c r="A522" s="24">
        <f t="shared" si="0"/>
        <v>521</v>
      </c>
      <c r="B522" s="50" t="s">
        <v>7194</v>
      </c>
      <c r="C522" s="50" t="s">
        <v>7195</v>
      </c>
      <c r="D522" s="50" t="s">
        <v>7196</v>
      </c>
      <c r="E522" s="50" t="s">
        <v>7197</v>
      </c>
      <c r="F522" s="55"/>
      <c r="G522" s="50" t="s">
        <v>3193</v>
      </c>
      <c r="H522" s="50" t="s">
        <v>7195</v>
      </c>
      <c r="I522" s="50" t="s">
        <v>7195</v>
      </c>
      <c r="J522" s="50" t="s">
        <v>7198</v>
      </c>
      <c r="K522" s="50" t="s">
        <v>102</v>
      </c>
      <c r="L522" s="50" t="s">
        <v>102</v>
      </c>
      <c r="M522" s="50" t="s">
        <v>102</v>
      </c>
      <c r="N522" s="50" t="s">
        <v>102</v>
      </c>
      <c r="O522" s="50" t="s">
        <v>102</v>
      </c>
      <c r="P522" s="50" t="s">
        <v>102</v>
      </c>
      <c r="Q522" s="50" t="s">
        <v>102</v>
      </c>
      <c r="R522" s="50" t="s">
        <v>102</v>
      </c>
      <c r="S522" s="50">
        <v>2017</v>
      </c>
      <c r="T522" s="48" t="s">
        <v>4706</v>
      </c>
      <c r="U522" s="68">
        <v>180000</v>
      </c>
      <c r="V522" s="114"/>
      <c r="W522" s="68"/>
      <c r="X522" s="68"/>
      <c r="Y522" s="50" t="s">
        <v>5636</v>
      </c>
      <c r="Z522" s="55"/>
      <c r="AA522" s="60" t="s">
        <v>73</v>
      </c>
      <c r="AB522" s="67">
        <v>5000000</v>
      </c>
      <c r="AC522" s="50" t="s">
        <v>102</v>
      </c>
      <c r="AD522" s="50" t="s">
        <v>102</v>
      </c>
      <c r="AE522" s="66">
        <v>8000000</v>
      </c>
      <c r="AF522" s="50" t="s">
        <v>3198</v>
      </c>
      <c r="AG522" s="50" t="s">
        <v>7047</v>
      </c>
      <c r="AH522" s="67">
        <v>12000</v>
      </c>
      <c r="AI522" s="50" t="s">
        <v>6897</v>
      </c>
      <c r="AJ522" s="50">
        <v>25</v>
      </c>
      <c r="AK522" s="50" t="s">
        <v>105</v>
      </c>
      <c r="AL522" s="50" t="s">
        <v>4706</v>
      </c>
      <c r="AM522" s="55"/>
      <c r="AN522" s="50">
        <v>0</v>
      </c>
      <c r="AO522" s="55"/>
      <c r="AP522" s="50" t="s">
        <v>102</v>
      </c>
    </row>
    <row r="523" spans="1:42" ht="95.25" customHeight="1">
      <c r="A523" s="24">
        <f t="shared" si="0"/>
        <v>522</v>
      </c>
      <c r="B523" s="115" t="s">
        <v>7199</v>
      </c>
      <c r="C523" s="115" t="s">
        <v>7200</v>
      </c>
      <c r="D523" s="115" t="s">
        <v>7201</v>
      </c>
      <c r="E523" s="115" t="s">
        <v>7202</v>
      </c>
      <c r="F523" s="116" t="s">
        <v>7203</v>
      </c>
      <c r="G523" s="115" t="s">
        <v>3193</v>
      </c>
      <c r="H523" s="115" t="s">
        <v>7200</v>
      </c>
      <c r="I523" s="115" t="s">
        <v>7200</v>
      </c>
      <c r="J523" s="115" t="s">
        <v>7204</v>
      </c>
      <c r="K523" s="115" t="s">
        <v>102</v>
      </c>
      <c r="L523" s="115" t="s">
        <v>102</v>
      </c>
      <c r="M523" s="115" t="s">
        <v>102</v>
      </c>
      <c r="N523" s="115" t="s">
        <v>102</v>
      </c>
      <c r="O523" s="115" t="s">
        <v>102</v>
      </c>
      <c r="P523" s="115" t="s">
        <v>102</v>
      </c>
      <c r="Q523" s="115" t="s">
        <v>102</v>
      </c>
      <c r="R523" s="115" t="s">
        <v>102</v>
      </c>
      <c r="S523" s="115">
        <v>2018</v>
      </c>
      <c r="T523" s="117" t="s">
        <v>4706</v>
      </c>
      <c r="U523" s="118">
        <v>2585400</v>
      </c>
      <c r="V523" s="113">
        <v>3466000</v>
      </c>
      <c r="W523" s="119">
        <v>2876000</v>
      </c>
      <c r="X523" s="119" t="s">
        <v>102</v>
      </c>
      <c r="Y523" s="115" t="s">
        <v>5636</v>
      </c>
      <c r="Z523" s="115" t="s">
        <v>102</v>
      </c>
      <c r="AA523" s="120" t="s">
        <v>73</v>
      </c>
      <c r="AB523" s="121">
        <v>500000</v>
      </c>
      <c r="AC523" s="115" t="s">
        <v>102</v>
      </c>
      <c r="AD523" s="115" t="s">
        <v>102</v>
      </c>
      <c r="AE523" s="119" t="s">
        <v>102</v>
      </c>
      <c r="AF523" s="115" t="s">
        <v>3198</v>
      </c>
      <c r="AG523" s="115" t="s">
        <v>7205</v>
      </c>
      <c r="AH523" s="121" t="s">
        <v>102</v>
      </c>
      <c r="AI523" s="121" t="s">
        <v>102</v>
      </c>
      <c r="AJ523" s="115" t="s">
        <v>102</v>
      </c>
      <c r="AK523" s="115" t="s">
        <v>102</v>
      </c>
      <c r="AL523" s="115" t="s">
        <v>4706</v>
      </c>
      <c r="AM523" s="115" t="s">
        <v>102</v>
      </c>
      <c r="AN523" s="115" t="s">
        <v>102</v>
      </c>
      <c r="AO523" s="115" t="s">
        <v>102</v>
      </c>
      <c r="AP523" s="115" t="s">
        <v>102</v>
      </c>
    </row>
    <row r="524" spans="1:42" ht="95.25" customHeight="1">
      <c r="A524" s="24">
        <f t="shared" si="0"/>
        <v>523</v>
      </c>
      <c r="B524" s="50" t="s">
        <v>7206</v>
      </c>
      <c r="C524" s="50" t="s">
        <v>7207</v>
      </c>
      <c r="D524" s="50" t="s">
        <v>7208</v>
      </c>
      <c r="E524" s="50" t="s">
        <v>7209</v>
      </c>
      <c r="F524" s="49" t="s">
        <v>5276</v>
      </c>
      <c r="G524" s="50" t="s">
        <v>3180</v>
      </c>
      <c r="H524" s="50" t="s">
        <v>7207</v>
      </c>
      <c r="I524" s="50" t="s">
        <v>7207</v>
      </c>
      <c r="J524" s="50" t="s">
        <v>7210</v>
      </c>
      <c r="K524" s="50" t="s">
        <v>102</v>
      </c>
      <c r="L524" s="50" t="s">
        <v>102</v>
      </c>
      <c r="M524" s="50" t="s">
        <v>102</v>
      </c>
      <c r="N524" s="50" t="s">
        <v>102</v>
      </c>
      <c r="O524" s="50" t="s">
        <v>102</v>
      </c>
      <c r="P524" s="50" t="s">
        <v>102</v>
      </c>
      <c r="Q524" s="50" t="s">
        <v>102</v>
      </c>
      <c r="R524" s="50" t="s">
        <v>102</v>
      </c>
      <c r="S524" s="50">
        <v>2017</v>
      </c>
      <c r="T524" s="48" t="s">
        <v>4706</v>
      </c>
      <c r="U524" s="66" t="s">
        <v>102</v>
      </c>
      <c r="V524" s="113" t="s">
        <v>102</v>
      </c>
      <c r="W524" s="66" t="s">
        <v>102</v>
      </c>
      <c r="X524" s="66" t="s">
        <v>102</v>
      </c>
      <c r="Y524" s="50" t="s">
        <v>5636</v>
      </c>
      <c r="Z524" s="50" t="s">
        <v>102</v>
      </c>
      <c r="AA524" s="50" t="s">
        <v>102</v>
      </c>
      <c r="AB524" s="67" t="s">
        <v>102</v>
      </c>
      <c r="AC524" s="50" t="s">
        <v>102</v>
      </c>
      <c r="AD524" s="50" t="s">
        <v>102</v>
      </c>
      <c r="AE524" s="66" t="s">
        <v>102</v>
      </c>
      <c r="AF524" s="50" t="s">
        <v>3198</v>
      </c>
      <c r="AG524" s="50" t="s">
        <v>5426</v>
      </c>
      <c r="AH524" s="67" t="s">
        <v>102</v>
      </c>
      <c r="AI524" s="67" t="s">
        <v>102</v>
      </c>
      <c r="AJ524" s="50" t="s">
        <v>102</v>
      </c>
      <c r="AK524" s="50" t="s">
        <v>102</v>
      </c>
      <c r="AL524" s="50" t="s">
        <v>4706</v>
      </c>
      <c r="AM524" s="50" t="s">
        <v>102</v>
      </c>
      <c r="AN524" s="50" t="s">
        <v>102</v>
      </c>
      <c r="AO524" s="50" t="s">
        <v>102</v>
      </c>
      <c r="AP524" s="50" t="s">
        <v>102</v>
      </c>
    </row>
    <row r="525" spans="1:42" ht="95.25" customHeight="1">
      <c r="A525" s="24">
        <f t="shared" si="0"/>
        <v>524</v>
      </c>
      <c r="B525" s="50" t="s">
        <v>7211</v>
      </c>
      <c r="C525" s="50" t="s">
        <v>7212</v>
      </c>
      <c r="D525" s="50" t="s">
        <v>7213</v>
      </c>
      <c r="E525" s="50" t="s">
        <v>7214</v>
      </c>
      <c r="F525" s="50" t="s">
        <v>7215</v>
      </c>
      <c r="G525" s="50" t="s">
        <v>3180</v>
      </c>
      <c r="H525" s="50" t="s">
        <v>7212</v>
      </c>
      <c r="I525" s="50" t="s">
        <v>7212</v>
      </c>
      <c r="J525" s="50" t="s">
        <v>7216</v>
      </c>
      <c r="K525" s="50" t="s">
        <v>102</v>
      </c>
      <c r="L525" s="50" t="s">
        <v>102</v>
      </c>
      <c r="M525" s="50" t="s">
        <v>102</v>
      </c>
      <c r="N525" s="50" t="s">
        <v>102</v>
      </c>
      <c r="O525" s="50" t="s">
        <v>102</v>
      </c>
      <c r="P525" s="50" t="s">
        <v>102</v>
      </c>
      <c r="Q525" s="50" t="s">
        <v>102</v>
      </c>
      <c r="R525" s="50" t="s">
        <v>102</v>
      </c>
      <c r="S525" s="50">
        <v>2019</v>
      </c>
      <c r="T525" s="48" t="s">
        <v>4706</v>
      </c>
      <c r="U525" s="68">
        <v>13245000</v>
      </c>
      <c r="V525" s="113">
        <v>7546000</v>
      </c>
      <c r="W525" s="66" t="s">
        <v>102</v>
      </c>
      <c r="X525" s="66" t="s">
        <v>102</v>
      </c>
      <c r="Y525" s="50" t="s">
        <v>4707</v>
      </c>
      <c r="Z525" s="50" t="s">
        <v>102</v>
      </c>
      <c r="AA525" s="60" t="s">
        <v>73</v>
      </c>
      <c r="AB525" s="67">
        <v>2000000</v>
      </c>
      <c r="AC525" s="50" t="s">
        <v>102</v>
      </c>
      <c r="AD525" s="50" t="s">
        <v>102</v>
      </c>
      <c r="AE525" s="66" t="s">
        <v>102</v>
      </c>
      <c r="AF525" s="50" t="s">
        <v>4758</v>
      </c>
      <c r="AG525" s="50" t="s">
        <v>5434</v>
      </c>
      <c r="AH525" s="67" t="s">
        <v>102</v>
      </c>
      <c r="AI525" s="67" t="s">
        <v>102</v>
      </c>
      <c r="AJ525" s="50" t="s">
        <v>102</v>
      </c>
      <c r="AK525" s="50" t="s">
        <v>102</v>
      </c>
      <c r="AL525" s="50" t="s">
        <v>4706</v>
      </c>
      <c r="AM525" s="50" t="s">
        <v>102</v>
      </c>
      <c r="AN525" s="50" t="s">
        <v>102</v>
      </c>
      <c r="AO525" s="50" t="s">
        <v>102</v>
      </c>
      <c r="AP525" s="50" t="s">
        <v>7218</v>
      </c>
    </row>
    <row r="526" spans="1:42" ht="95.25" customHeight="1">
      <c r="A526" s="24">
        <f t="shared" si="0"/>
        <v>525</v>
      </c>
      <c r="B526" s="50" t="s">
        <v>7219</v>
      </c>
      <c r="C526" s="50" t="s">
        <v>7220</v>
      </c>
      <c r="D526" s="50" t="s">
        <v>7221</v>
      </c>
      <c r="E526" s="50" t="s">
        <v>7222</v>
      </c>
      <c r="F526" s="49" t="s">
        <v>7223</v>
      </c>
      <c r="G526" s="50" t="s">
        <v>3180</v>
      </c>
      <c r="H526" s="50" t="s">
        <v>7220</v>
      </c>
      <c r="I526" s="50" t="s">
        <v>7220</v>
      </c>
      <c r="J526" s="50" t="s">
        <v>7224</v>
      </c>
      <c r="K526" s="50" t="s">
        <v>102</v>
      </c>
      <c r="L526" s="50" t="s">
        <v>102</v>
      </c>
      <c r="M526" s="50" t="s">
        <v>102</v>
      </c>
      <c r="N526" s="50" t="s">
        <v>102</v>
      </c>
      <c r="O526" s="50" t="s">
        <v>102</v>
      </c>
      <c r="P526" s="50" t="s">
        <v>102</v>
      </c>
      <c r="Q526" s="50" t="s">
        <v>102</v>
      </c>
      <c r="R526" s="50" t="s">
        <v>102</v>
      </c>
      <c r="S526" s="50">
        <v>2019</v>
      </c>
      <c r="T526" s="48" t="s">
        <v>4706</v>
      </c>
      <c r="U526" s="66" t="s">
        <v>102</v>
      </c>
      <c r="V526" s="113">
        <v>165000</v>
      </c>
      <c r="W526" s="66">
        <v>410000</v>
      </c>
      <c r="X526" s="66" t="s">
        <v>102</v>
      </c>
      <c r="Y526" s="50" t="s">
        <v>4707</v>
      </c>
      <c r="Z526" s="50" t="s">
        <v>102</v>
      </c>
      <c r="AA526" s="60" t="s">
        <v>73</v>
      </c>
      <c r="AB526" s="67">
        <v>500000</v>
      </c>
      <c r="AC526" s="50" t="s">
        <v>102</v>
      </c>
      <c r="AD526" s="50" t="s">
        <v>102</v>
      </c>
      <c r="AE526" s="66" t="s">
        <v>102</v>
      </c>
      <c r="AF526" s="50" t="s">
        <v>4758</v>
      </c>
      <c r="AG526" s="50" t="s">
        <v>11428</v>
      </c>
      <c r="AH526" s="67" t="s">
        <v>102</v>
      </c>
      <c r="AI526" s="67" t="s">
        <v>102</v>
      </c>
      <c r="AJ526" s="50" t="s">
        <v>102</v>
      </c>
      <c r="AK526" s="50" t="s">
        <v>102</v>
      </c>
      <c r="AL526" s="50" t="s">
        <v>4706</v>
      </c>
      <c r="AM526" s="50" t="s">
        <v>102</v>
      </c>
      <c r="AN526" s="50" t="s">
        <v>102</v>
      </c>
      <c r="AO526" s="50" t="s">
        <v>102</v>
      </c>
      <c r="AP526" s="50" t="s">
        <v>102</v>
      </c>
    </row>
    <row r="527" spans="1:42" ht="95.25" customHeight="1">
      <c r="A527" s="24">
        <f t="shared" si="0"/>
        <v>526</v>
      </c>
      <c r="B527" s="50" t="s">
        <v>7227</v>
      </c>
      <c r="C527" s="50" t="s">
        <v>7228</v>
      </c>
      <c r="D527" s="50" t="s">
        <v>7229</v>
      </c>
      <c r="E527" s="50" t="s">
        <v>7230</v>
      </c>
      <c r="F527" s="50" t="s">
        <v>7231</v>
      </c>
      <c r="G527" s="50" t="s">
        <v>3180</v>
      </c>
      <c r="H527" s="50" t="s">
        <v>7228</v>
      </c>
      <c r="I527" s="50" t="s">
        <v>7228</v>
      </c>
      <c r="J527" s="50" t="s">
        <v>4146</v>
      </c>
      <c r="K527" s="50" t="s">
        <v>102</v>
      </c>
      <c r="L527" s="50" t="s">
        <v>102</v>
      </c>
      <c r="M527" s="50" t="s">
        <v>102</v>
      </c>
      <c r="N527" s="50" t="s">
        <v>102</v>
      </c>
      <c r="O527" s="50" t="s">
        <v>102</v>
      </c>
      <c r="P527" s="50" t="s">
        <v>102</v>
      </c>
      <c r="Q527" s="50" t="s">
        <v>102</v>
      </c>
      <c r="R527" s="50" t="s">
        <v>102</v>
      </c>
      <c r="S527" s="50">
        <v>2017</v>
      </c>
      <c r="T527" s="48" t="s">
        <v>4706</v>
      </c>
      <c r="U527" s="68">
        <v>4790000</v>
      </c>
      <c r="V527" s="113">
        <v>6151000</v>
      </c>
      <c r="W527" s="66" t="s">
        <v>102</v>
      </c>
      <c r="X527" s="66" t="s">
        <v>102</v>
      </c>
      <c r="Y527" s="50" t="s">
        <v>4707</v>
      </c>
      <c r="Z527" s="50" t="s">
        <v>102</v>
      </c>
      <c r="AA527" s="60" t="s">
        <v>73</v>
      </c>
      <c r="AB527" s="67">
        <v>5000000</v>
      </c>
      <c r="AC527" s="50" t="s">
        <v>102</v>
      </c>
      <c r="AD527" s="50" t="s">
        <v>102</v>
      </c>
      <c r="AE527" s="66" t="s">
        <v>102</v>
      </c>
      <c r="AF527" s="50" t="s">
        <v>4758</v>
      </c>
      <c r="AG527" s="50" t="s">
        <v>7232</v>
      </c>
      <c r="AH527" s="67" t="s">
        <v>102</v>
      </c>
      <c r="AI527" s="67" t="s">
        <v>102</v>
      </c>
      <c r="AJ527" s="50" t="s">
        <v>102</v>
      </c>
      <c r="AK527" s="50" t="s">
        <v>102</v>
      </c>
      <c r="AL527" s="50" t="s">
        <v>4706</v>
      </c>
      <c r="AM527" s="50" t="s">
        <v>102</v>
      </c>
      <c r="AN527" s="50" t="s">
        <v>102</v>
      </c>
      <c r="AO527" s="50" t="s">
        <v>102</v>
      </c>
      <c r="AP527" s="50" t="s">
        <v>7234</v>
      </c>
    </row>
    <row r="528" spans="1:42" ht="95.25" customHeight="1">
      <c r="A528" s="24">
        <f t="shared" si="0"/>
        <v>527</v>
      </c>
      <c r="B528" s="48" t="s">
        <v>7235</v>
      </c>
      <c r="C528" s="48" t="s">
        <v>7236</v>
      </c>
      <c r="D528" s="48" t="s">
        <v>7237</v>
      </c>
      <c r="E528" s="48" t="s">
        <v>7238</v>
      </c>
      <c r="F528" s="49" t="s">
        <v>7239</v>
      </c>
      <c r="G528" s="50" t="s">
        <v>3180</v>
      </c>
      <c r="H528" s="48" t="s">
        <v>7236</v>
      </c>
      <c r="I528" s="48" t="s">
        <v>7236</v>
      </c>
      <c r="J528" s="48" t="s">
        <v>7240</v>
      </c>
      <c r="K528" s="50" t="s">
        <v>102</v>
      </c>
      <c r="L528" s="50" t="s">
        <v>102</v>
      </c>
      <c r="M528" s="50" t="s">
        <v>102</v>
      </c>
      <c r="N528" s="48" t="s">
        <v>102</v>
      </c>
      <c r="O528" s="48" t="s">
        <v>102</v>
      </c>
      <c r="P528" s="48" t="s">
        <v>102</v>
      </c>
      <c r="Q528" s="50" t="s">
        <v>102</v>
      </c>
      <c r="R528" s="50" t="s">
        <v>102</v>
      </c>
      <c r="S528" s="50">
        <v>2019</v>
      </c>
      <c r="T528" s="48" t="s">
        <v>4706</v>
      </c>
      <c r="U528" s="66" t="s">
        <v>102</v>
      </c>
      <c r="V528" s="113" t="s">
        <v>102</v>
      </c>
      <c r="W528" s="66" t="s">
        <v>102</v>
      </c>
      <c r="X528" s="66" t="s">
        <v>102</v>
      </c>
      <c r="Y528" s="50" t="s">
        <v>4707</v>
      </c>
      <c r="Z528" s="50" t="s">
        <v>102</v>
      </c>
      <c r="AA528" s="50" t="s">
        <v>102</v>
      </c>
      <c r="AB528" s="67" t="s">
        <v>102</v>
      </c>
      <c r="AC528" s="50" t="s">
        <v>102</v>
      </c>
      <c r="AD528" s="50" t="s">
        <v>102</v>
      </c>
      <c r="AE528" s="52" t="s">
        <v>102</v>
      </c>
      <c r="AF528" s="48" t="s">
        <v>35</v>
      </c>
      <c r="AG528" s="48" t="s">
        <v>6895</v>
      </c>
      <c r="AH528" s="54" t="s">
        <v>102</v>
      </c>
      <c r="AI528" s="54" t="s">
        <v>102</v>
      </c>
      <c r="AJ528" s="50" t="s">
        <v>102</v>
      </c>
      <c r="AK528" s="50" t="s">
        <v>102</v>
      </c>
      <c r="AL528" s="50" t="s">
        <v>4706</v>
      </c>
      <c r="AM528" s="50" t="s">
        <v>102</v>
      </c>
      <c r="AN528" s="50" t="s">
        <v>102</v>
      </c>
      <c r="AO528" s="50" t="s">
        <v>102</v>
      </c>
      <c r="AP528" s="49" t="s">
        <v>7241</v>
      </c>
    </row>
    <row r="529" spans="1:42" ht="95.25" customHeight="1">
      <c r="A529" s="24">
        <f t="shared" si="0"/>
        <v>528</v>
      </c>
      <c r="B529" s="50" t="s">
        <v>7242</v>
      </c>
      <c r="C529" s="50" t="s">
        <v>7243</v>
      </c>
      <c r="D529" s="50" t="s">
        <v>7244</v>
      </c>
      <c r="E529" s="49" t="s">
        <v>7245</v>
      </c>
      <c r="F529" s="49" t="s">
        <v>7246</v>
      </c>
      <c r="G529" s="50" t="s">
        <v>3180</v>
      </c>
      <c r="H529" s="50" t="s">
        <v>7243</v>
      </c>
      <c r="I529" s="50" t="s">
        <v>7243</v>
      </c>
      <c r="J529" s="50" t="s">
        <v>7247</v>
      </c>
      <c r="K529" s="50" t="s">
        <v>102</v>
      </c>
      <c r="L529" s="50" t="s">
        <v>102</v>
      </c>
      <c r="M529" s="50" t="s">
        <v>102</v>
      </c>
      <c r="N529" s="50" t="s">
        <v>102</v>
      </c>
      <c r="O529" s="50" t="s">
        <v>102</v>
      </c>
      <c r="P529" s="50" t="s">
        <v>102</v>
      </c>
      <c r="Q529" s="50" t="s">
        <v>102</v>
      </c>
      <c r="R529" s="50" t="s">
        <v>102</v>
      </c>
      <c r="S529" s="50">
        <v>2019</v>
      </c>
      <c r="T529" s="48" t="s">
        <v>4706</v>
      </c>
      <c r="U529" s="68">
        <v>1374000</v>
      </c>
      <c r="V529" s="113">
        <v>91651000</v>
      </c>
      <c r="W529" s="66" t="s">
        <v>102</v>
      </c>
      <c r="X529" s="66" t="s">
        <v>102</v>
      </c>
      <c r="Y529" s="50" t="s">
        <v>4707</v>
      </c>
      <c r="Z529" s="50" t="s">
        <v>102</v>
      </c>
      <c r="AA529" s="60" t="s">
        <v>73</v>
      </c>
      <c r="AB529" s="67">
        <v>2000000</v>
      </c>
      <c r="AC529" s="50" t="s">
        <v>102</v>
      </c>
      <c r="AD529" s="50" t="s">
        <v>102</v>
      </c>
      <c r="AE529" s="66" t="s">
        <v>102</v>
      </c>
      <c r="AF529" s="50" t="s">
        <v>35</v>
      </c>
      <c r="AG529" s="50" t="s">
        <v>7248</v>
      </c>
      <c r="AH529" s="67" t="s">
        <v>102</v>
      </c>
      <c r="AI529" s="67" t="s">
        <v>102</v>
      </c>
      <c r="AJ529" s="50" t="s">
        <v>102</v>
      </c>
      <c r="AK529" s="50" t="s">
        <v>102</v>
      </c>
      <c r="AL529" s="50" t="s">
        <v>4706</v>
      </c>
      <c r="AM529" s="50" t="s">
        <v>102</v>
      </c>
      <c r="AN529" s="50" t="s">
        <v>102</v>
      </c>
      <c r="AO529" s="50" t="s">
        <v>102</v>
      </c>
      <c r="AP529" s="50" t="s">
        <v>102</v>
      </c>
    </row>
    <row r="530" spans="1:42" ht="95.25" customHeight="1">
      <c r="A530" s="24">
        <f t="shared" si="0"/>
        <v>529</v>
      </c>
      <c r="B530" s="50" t="s">
        <v>7250</v>
      </c>
      <c r="C530" s="50" t="s">
        <v>7251</v>
      </c>
      <c r="D530" s="50" t="s">
        <v>7252</v>
      </c>
      <c r="E530" s="50" t="s">
        <v>7253</v>
      </c>
      <c r="F530" s="49" t="s">
        <v>7254</v>
      </c>
      <c r="G530" s="50" t="s">
        <v>3180</v>
      </c>
      <c r="H530" s="50" t="s">
        <v>7251</v>
      </c>
      <c r="I530" s="50" t="s">
        <v>7251</v>
      </c>
      <c r="J530" s="50" t="s">
        <v>7255</v>
      </c>
      <c r="K530" s="50" t="s">
        <v>102</v>
      </c>
      <c r="L530" s="50" t="s">
        <v>7256</v>
      </c>
      <c r="M530" s="50" t="s">
        <v>102</v>
      </c>
      <c r="N530" s="50" t="s">
        <v>11429</v>
      </c>
      <c r="O530" s="50" t="s">
        <v>102</v>
      </c>
      <c r="P530" s="50" t="s">
        <v>7258</v>
      </c>
      <c r="Q530" s="49" t="s">
        <v>7259</v>
      </c>
      <c r="R530" s="55"/>
      <c r="S530" s="50">
        <v>2017</v>
      </c>
      <c r="T530" s="48" t="s">
        <v>4706</v>
      </c>
      <c r="U530" s="68">
        <v>892000</v>
      </c>
      <c r="V530" s="113">
        <v>6455000</v>
      </c>
      <c r="W530" s="66">
        <v>115000</v>
      </c>
      <c r="X530" s="68"/>
      <c r="Y530" s="50" t="s">
        <v>4707</v>
      </c>
      <c r="Z530" s="55"/>
      <c r="AA530" s="60" t="s">
        <v>73</v>
      </c>
      <c r="AB530" s="67">
        <v>1000000</v>
      </c>
      <c r="AC530" s="55"/>
      <c r="AD530" s="55"/>
      <c r="AE530" s="66"/>
      <c r="AF530" s="50" t="s">
        <v>7260</v>
      </c>
      <c r="AG530" s="50" t="s">
        <v>6869</v>
      </c>
      <c r="AH530" s="67"/>
      <c r="AI530" s="67"/>
      <c r="AJ530" s="55"/>
      <c r="AK530" s="55"/>
      <c r="AL530" s="50" t="s">
        <v>4706</v>
      </c>
      <c r="AM530" s="55"/>
      <c r="AN530" s="55"/>
      <c r="AO530" s="55"/>
      <c r="AP530" s="49" t="s">
        <v>7263</v>
      </c>
    </row>
    <row r="531" spans="1:42" ht="95.25" customHeight="1">
      <c r="A531" s="24">
        <f t="shared" si="0"/>
        <v>530</v>
      </c>
      <c r="B531" s="48" t="s">
        <v>7264</v>
      </c>
      <c r="C531" s="48" t="s">
        <v>7265</v>
      </c>
      <c r="D531" s="48" t="s">
        <v>7266</v>
      </c>
      <c r="E531" s="48" t="s">
        <v>7267</v>
      </c>
      <c r="F531" s="49" t="s">
        <v>7268</v>
      </c>
      <c r="G531" s="50" t="s">
        <v>3180</v>
      </c>
      <c r="H531" s="48" t="s">
        <v>7265</v>
      </c>
      <c r="I531" s="48" t="s">
        <v>7265</v>
      </c>
      <c r="J531" s="48" t="s">
        <v>7269</v>
      </c>
      <c r="K531" s="50" t="s">
        <v>102</v>
      </c>
      <c r="L531" s="50" t="s">
        <v>102</v>
      </c>
      <c r="M531" s="50" t="s">
        <v>102</v>
      </c>
      <c r="N531" s="48" t="s">
        <v>102</v>
      </c>
      <c r="O531" s="48" t="s">
        <v>102</v>
      </c>
      <c r="P531" s="48" t="s">
        <v>102</v>
      </c>
      <c r="Q531" s="55"/>
      <c r="R531" s="55"/>
      <c r="S531" s="50">
        <v>2019</v>
      </c>
      <c r="T531" s="48" t="s">
        <v>4706</v>
      </c>
      <c r="U531" s="68"/>
      <c r="V531" s="114"/>
      <c r="W531" s="66">
        <v>70000</v>
      </c>
      <c r="X531" s="68"/>
      <c r="Y531" s="50" t="s">
        <v>4707</v>
      </c>
      <c r="Z531" s="55"/>
      <c r="AA531" s="60" t="s">
        <v>73</v>
      </c>
      <c r="AB531" s="67">
        <v>500000</v>
      </c>
      <c r="AC531" s="55"/>
      <c r="AD531" s="55"/>
      <c r="AE531" s="52"/>
      <c r="AF531" s="48" t="s">
        <v>170</v>
      </c>
      <c r="AG531" s="48" t="s">
        <v>6809</v>
      </c>
      <c r="AH531" s="54"/>
      <c r="AI531" s="54"/>
      <c r="AJ531" s="55"/>
      <c r="AK531" s="55"/>
      <c r="AL531" s="50" t="s">
        <v>4706</v>
      </c>
      <c r="AM531" s="55"/>
      <c r="AN531" s="55"/>
      <c r="AO531" s="55"/>
      <c r="AP531" s="49" t="s">
        <v>7270</v>
      </c>
    </row>
    <row r="532" spans="1:42" ht="95.25" customHeight="1">
      <c r="A532" s="24">
        <f t="shared" si="0"/>
        <v>531</v>
      </c>
      <c r="B532" s="50" t="s">
        <v>7271</v>
      </c>
      <c r="C532" s="50" t="s">
        <v>7272</v>
      </c>
      <c r="D532" s="50" t="s">
        <v>7273</v>
      </c>
      <c r="E532" s="49" t="s">
        <v>7274</v>
      </c>
      <c r="F532" s="50" t="s">
        <v>102</v>
      </c>
      <c r="G532" s="50" t="s">
        <v>3180</v>
      </c>
      <c r="H532" s="50" t="s">
        <v>7272</v>
      </c>
      <c r="I532" s="50" t="s">
        <v>7272</v>
      </c>
      <c r="J532" s="50" t="s">
        <v>7275</v>
      </c>
      <c r="K532" s="50" t="s">
        <v>102</v>
      </c>
      <c r="L532" s="50" t="s">
        <v>102</v>
      </c>
      <c r="M532" s="50" t="s">
        <v>102</v>
      </c>
      <c r="N532" s="50" t="s">
        <v>102</v>
      </c>
      <c r="O532" s="50" t="s">
        <v>102</v>
      </c>
      <c r="P532" s="50" t="s">
        <v>102</v>
      </c>
      <c r="Q532" s="55"/>
      <c r="R532" s="55"/>
      <c r="S532" s="50">
        <v>2016</v>
      </c>
      <c r="T532" s="48" t="s">
        <v>4706</v>
      </c>
      <c r="U532" s="68">
        <v>180000</v>
      </c>
      <c r="V532" s="113">
        <v>4747500</v>
      </c>
      <c r="W532" s="68"/>
      <c r="X532" s="68"/>
      <c r="Y532" s="50" t="s">
        <v>5636</v>
      </c>
      <c r="Z532" s="55"/>
      <c r="AA532" s="60" t="s">
        <v>73</v>
      </c>
      <c r="AB532" s="67">
        <v>2000000</v>
      </c>
      <c r="AC532" s="55"/>
      <c r="AD532" s="55"/>
      <c r="AE532" s="66"/>
      <c r="AF532" s="50" t="s">
        <v>3206</v>
      </c>
      <c r="AG532" s="50" t="s">
        <v>7276</v>
      </c>
      <c r="AH532" s="67"/>
      <c r="AI532" s="67"/>
      <c r="AJ532" s="55"/>
      <c r="AK532" s="55"/>
      <c r="AL532" s="50" t="s">
        <v>4706</v>
      </c>
      <c r="AM532" s="55"/>
      <c r="AN532" s="55"/>
      <c r="AO532" s="55"/>
      <c r="AP532" s="50" t="s">
        <v>102</v>
      </c>
    </row>
    <row r="533" spans="1:42" ht="95.25" customHeight="1">
      <c r="A533" s="24">
        <f t="shared" si="0"/>
        <v>532</v>
      </c>
      <c r="B533" s="50" t="s">
        <v>7278</v>
      </c>
      <c r="C533" s="50" t="s">
        <v>7279</v>
      </c>
      <c r="D533" s="50" t="s">
        <v>7280</v>
      </c>
      <c r="E533" s="50" t="s">
        <v>7281</v>
      </c>
      <c r="F533" s="49" t="s">
        <v>7282</v>
      </c>
      <c r="G533" s="50" t="s">
        <v>3193</v>
      </c>
      <c r="H533" s="50" t="s">
        <v>7279</v>
      </c>
      <c r="I533" s="50" t="s">
        <v>7279</v>
      </c>
      <c r="J533" s="50" t="s">
        <v>7283</v>
      </c>
      <c r="K533" s="50" t="s">
        <v>102</v>
      </c>
      <c r="L533" s="50" t="s">
        <v>102</v>
      </c>
      <c r="M533" s="50" t="s">
        <v>102</v>
      </c>
      <c r="N533" s="50" t="s">
        <v>102</v>
      </c>
      <c r="O533" s="50" t="s">
        <v>102</v>
      </c>
      <c r="P533" s="50" t="s">
        <v>102</v>
      </c>
      <c r="Q533" s="55"/>
      <c r="R533" s="55"/>
      <c r="S533" s="50">
        <v>2019</v>
      </c>
      <c r="T533" s="48" t="s">
        <v>4706</v>
      </c>
      <c r="U533" s="68">
        <v>670000</v>
      </c>
      <c r="V533" s="114">
        <f>215000+1289800</f>
        <v>1504800</v>
      </c>
      <c r="W533" s="68">
        <v>310000</v>
      </c>
      <c r="X533" s="68" t="s">
        <v>102</v>
      </c>
      <c r="Y533" s="50" t="s">
        <v>5636</v>
      </c>
      <c r="Z533" s="55"/>
      <c r="AA533" s="60" t="s">
        <v>73</v>
      </c>
      <c r="AB533" s="67">
        <v>10000000</v>
      </c>
      <c r="AC533" s="60" t="s">
        <v>102</v>
      </c>
      <c r="AD533" s="60"/>
      <c r="AE533" s="66" t="s">
        <v>102</v>
      </c>
      <c r="AF533" s="50" t="s">
        <v>3198</v>
      </c>
      <c r="AG533" s="50" t="s">
        <v>7284</v>
      </c>
      <c r="AH533" s="67" t="s">
        <v>7285</v>
      </c>
      <c r="AI533" s="67"/>
      <c r="AJ533" s="50">
        <v>50</v>
      </c>
      <c r="AK533" s="50" t="s">
        <v>105</v>
      </c>
      <c r="AL533" s="50" t="s">
        <v>4706</v>
      </c>
      <c r="AM533" s="50"/>
      <c r="AN533" s="50">
        <v>2</v>
      </c>
      <c r="AO533" s="55"/>
      <c r="AP533" s="50" t="s">
        <v>102</v>
      </c>
    </row>
    <row r="534" spans="1:42" ht="95.25" customHeight="1">
      <c r="A534" s="24">
        <f t="shared" si="0"/>
        <v>533</v>
      </c>
      <c r="B534" s="50" t="s">
        <v>7286</v>
      </c>
      <c r="C534" s="50" t="s">
        <v>7287</v>
      </c>
      <c r="D534" s="50" t="s">
        <v>7288</v>
      </c>
      <c r="E534" s="50" t="s">
        <v>7289</v>
      </c>
      <c r="F534" s="49" t="s">
        <v>7290</v>
      </c>
      <c r="G534" s="50" t="s">
        <v>3193</v>
      </c>
      <c r="H534" s="50" t="s">
        <v>7287</v>
      </c>
      <c r="I534" s="50" t="s">
        <v>7287</v>
      </c>
      <c r="J534" s="50" t="s">
        <v>7291</v>
      </c>
      <c r="K534" s="50" t="s">
        <v>102</v>
      </c>
      <c r="L534" s="50" t="s">
        <v>102</v>
      </c>
      <c r="M534" s="50" t="s">
        <v>102</v>
      </c>
      <c r="N534" s="50" t="s">
        <v>102</v>
      </c>
      <c r="O534" s="50" t="s">
        <v>102</v>
      </c>
      <c r="P534" s="50" t="s">
        <v>102</v>
      </c>
      <c r="Q534" s="55"/>
      <c r="R534" s="55"/>
      <c r="S534" s="50">
        <v>2015</v>
      </c>
      <c r="T534" s="48" t="s">
        <v>4706</v>
      </c>
      <c r="U534" s="68">
        <v>84000</v>
      </c>
      <c r="V534" s="114">
        <f>120000+44000</f>
        <v>164000</v>
      </c>
      <c r="W534" s="66">
        <v>84000</v>
      </c>
      <c r="X534" s="68" t="s">
        <v>102</v>
      </c>
      <c r="Y534" s="50" t="s">
        <v>5636</v>
      </c>
      <c r="Z534" s="55"/>
      <c r="AA534" s="60" t="s">
        <v>73</v>
      </c>
      <c r="AB534" s="67">
        <v>2000000</v>
      </c>
      <c r="AC534" s="60" t="s">
        <v>102</v>
      </c>
      <c r="AD534" s="60"/>
      <c r="AE534" s="66" t="s">
        <v>102</v>
      </c>
      <c r="AF534" s="50" t="s">
        <v>3206</v>
      </c>
      <c r="AG534" s="50" t="s">
        <v>7292</v>
      </c>
      <c r="AH534" s="67">
        <v>50000</v>
      </c>
      <c r="AI534" s="67"/>
      <c r="AJ534" s="50">
        <v>30</v>
      </c>
      <c r="AK534" s="50" t="s">
        <v>105</v>
      </c>
      <c r="AL534" s="50" t="s">
        <v>4706</v>
      </c>
      <c r="AM534" s="50"/>
      <c r="AN534" s="50">
        <v>3</v>
      </c>
      <c r="AO534" s="55"/>
      <c r="AP534" s="50" t="s">
        <v>102</v>
      </c>
    </row>
    <row r="535" spans="1:42" ht="95.25" customHeight="1">
      <c r="A535" s="24">
        <f t="shared" si="0"/>
        <v>534</v>
      </c>
      <c r="B535" s="50" t="s">
        <v>7293</v>
      </c>
      <c r="C535" s="50" t="s">
        <v>7294</v>
      </c>
      <c r="D535" s="50" t="s">
        <v>7295</v>
      </c>
      <c r="E535" s="49" t="s">
        <v>7296</v>
      </c>
      <c r="F535" s="49" t="s">
        <v>7297</v>
      </c>
      <c r="G535" s="50" t="s">
        <v>3193</v>
      </c>
      <c r="H535" s="50" t="s">
        <v>7294</v>
      </c>
      <c r="I535" s="50" t="s">
        <v>7294</v>
      </c>
      <c r="J535" s="50" t="s">
        <v>7298</v>
      </c>
      <c r="K535" s="50" t="s">
        <v>102</v>
      </c>
      <c r="L535" s="50" t="s">
        <v>102</v>
      </c>
      <c r="M535" s="50" t="s">
        <v>102</v>
      </c>
      <c r="N535" s="50" t="s">
        <v>102</v>
      </c>
      <c r="O535" s="50" t="s">
        <v>102</v>
      </c>
      <c r="P535" s="50" t="s">
        <v>102</v>
      </c>
      <c r="Q535" s="55"/>
      <c r="R535" s="55"/>
      <c r="S535" s="50">
        <v>2018</v>
      </c>
      <c r="T535" s="48" t="s">
        <v>4706</v>
      </c>
      <c r="U535" s="68">
        <v>830000</v>
      </c>
      <c r="V535" s="114">
        <v>240000</v>
      </c>
      <c r="W535" s="66">
        <v>1088000</v>
      </c>
      <c r="X535" s="68" t="s">
        <v>102</v>
      </c>
      <c r="Y535" s="50" t="s">
        <v>4707</v>
      </c>
      <c r="Z535" s="55"/>
      <c r="AA535" s="60" t="s">
        <v>73</v>
      </c>
      <c r="AB535" s="67">
        <v>1000000</v>
      </c>
      <c r="AC535" s="60" t="s">
        <v>102</v>
      </c>
      <c r="AD535" s="60"/>
      <c r="AE535" s="66" t="s">
        <v>102</v>
      </c>
      <c r="AF535" s="50" t="s">
        <v>3198</v>
      </c>
      <c r="AG535" s="50" t="s">
        <v>7299</v>
      </c>
      <c r="AH535" s="67">
        <v>8000</v>
      </c>
      <c r="AI535" s="67"/>
      <c r="AJ535" s="50">
        <v>50</v>
      </c>
      <c r="AK535" s="50" t="s">
        <v>105</v>
      </c>
      <c r="AL535" s="50" t="s">
        <v>4706</v>
      </c>
      <c r="AM535" s="50"/>
      <c r="AN535" s="50">
        <v>1</v>
      </c>
      <c r="AO535" s="55"/>
      <c r="AP535" s="50" t="s">
        <v>7300</v>
      </c>
    </row>
    <row r="536" spans="1:42" ht="95.25" customHeight="1">
      <c r="A536" s="24">
        <f t="shared" si="0"/>
        <v>535</v>
      </c>
      <c r="B536" s="50" t="s">
        <v>958</v>
      </c>
      <c r="C536" s="50" t="s">
        <v>11575</v>
      </c>
      <c r="D536" s="50" t="s">
        <v>11576</v>
      </c>
      <c r="E536" s="50" t="s">
        <v>959</v>
      </c>
      <c r="F536" s="49" t="s">
        <v>11577</v>
      </c>
      <c r="G536" s="50" t="s">
        <v>3193</v>
      </c>
      <c r="H536" s="50" t="s">
        <v>11575</v>
      </c>
      <c r="I536" s="50" t="s">
        <v>11575</v>
      </c>
      <c r="J536" s="50" t="s">
        <v>963</v>
      </c>
      <c r="K536" s="50" t="s">
        <v>102</v>
      </c>
      <c r="L536" s="50" t="s">
        <v>102</v>
      </c>
      <c r="M536" s="50" t="s">
        <v>102</v>
      </c>
      <c r="N536" s="50" t="s">
        <v>102</v>
      </c>
      <c r="O536" s="50" t="s">
        <v>102</v>
      </c>
      <c r="P536" s="50" t="s">
        <v>102</v>
      </c>
      <c r="Q536" s="55"/>
      <c r="R536" s="55"/>
      <c r="S536" s="50">
        <v>2018</v>
      </c>
      <c r="T536" s="48" t="s">
        <v>4706</v>
      </c>
      <c r="U536" s="68">
        <v>9984000</v>
      </c>
      <c r="V536" s="114">
        <f>5204000+6243000</f>
        <v>11447000</v>
      </c>
      <c r="W536" s="68">
        <v>1968000</v>
      </c>
      <c r="X536" s="68" t="s">
        <v>102</v>
      </c>
      <c r="Y536" s="50" t="s">
        <v>5636</v>
      </c>
      <c r="Z536" s="55"/>
      <c r="AA536" s="60" t="s">
        <v>73</v>
      </c>
      <c r="AB536" s="67">
        <v>2000000</v>
      </c>
      <c r="AC536" s="60" t="s">
        <v>102</v>
      </c>
      <c r="AD536" s="60"/>
      <c r="AE536" s="66" t="s">
        <v>102</v>
      </c>
      <c r="AF536" s="50" t="s">
        <v>3198</v>
      </c>
      <c r="AG536" s="50" t="s">
        <v>7552</v>
      </c>
      <c r="AH536" s="67">
        <v>12000</v>
      </c>
      <c r="AI536" s="67"/>
      <c r="AJ536" s="50">
        <v>50</v>
      </c>
      <c r="AK536" s="50" t="s">
        <v>105</v>
      </c>
      <c r="AL536" s="50" t="s">
        <v>4706</v>
      </c>
      <c r="AM536" s="50"/>
      <c r="AN536" s="50">
        <v>2</v>
      </c>
      <c r="AO536" s="55"/>
      <c r="AP536" s="50" t="s">
        <v>102</v>
      </c>
    </row>
    <row r="537" spans="1:42" ht="95.25" customHeight="1">
      <c r="A537" s="24">
        <f t="shared" si="0"/>
        <v>536</v>
      </c>
      <c r="B537" s="50" t="s">
        <v>7301</v>
      </c>
      <c r="C537" s="50" t="s">
        <v>7302</v>
      </c>
      <c r="D537" s="50" t="s">
        <v>7303</v>
      </c>
      <c r="E537" s="50" t="s">
        <v>7304</v>
      </c>
      <c r="F537" s="50" t="s">
        <v>102</v>
      </c>
      <c r="G537" s="50" t="s">
        <v>3193</v>
      </c>
      <c r="H537" s="50" t="s">
        <v>7302</v>
      </c>
      <c r="I537" s="50" t="s">
        <v>7302</v>
      </c>
      <c r="J537" s="50" t="s">
        <v>7305</v>
      </c>
      <c r="K537" s="50" t="s">
        <v>102</v>
      </c>
      <c r="L537" s="50" t="s">
        <v>102</v>
      </c>
      <c r="M537" s="50" t="s">
        <v>102</v>
      </c>
      <c r="N537" s="50" t="s">
        <v>102</v>
      </c>
      <c r="O537" s="50" t="s">
        <v>102</v>
      </c>
      <c r="P537" s="50" t="s">
        <v>102</v>
      </c>
      <c r="Q537" s="55"/>
      <c r="R537" s="55"/>
      <c r="S537" s="50">
        <v>2017</v>
      </c>
      <c r="T537" s="48" t="s">
        <v>4706</v>
      </c>
      <c r="U537" s="68">
        <v>924400</v>
      </c>
      <c r="V537" s="114">
        <v>420000</v>
      </c>
      <c r="W537" s="68" t="s">
        <v>102</v>
      </c>
      <c r="X537" s="68" t="s">
        <v>102</v>
      </c>
      <c r="Y537" s="50" t="s">
        <v>5636</v>
      </c>
      <c r="Z537" s="55"/>
      <c r="AA537" s="60" t="s">
        <v>73</v>
      </c>
      <c r="AB537" s="67">
        <v>1000000</v>
      </c>
      <c r="AC537" s="60" t="s">
        <v>102</v>
      </c>
      <c r="AD537" s="60"/>
      <c r="AE537" s="66" t="s">
        <v>102</v>
      </c>
      <c r="AF537" s="50" t="s">
        <v>3198</v>
      </c>
      <c r="AG537" s="50" t="s">
        <v>7061</v>
      </c>
      <c r="AH537" s="67">
        <v>15000</v>
      </c>
      <c r="AI537" s="67"/>
      <c r="AJ537" s="50">
        <v>10</v>
      </c>
      <c r="AK537" s="50" t="s">
        <v>105</v>
      </c>
      <c r="AL537" s="50" t="s">
        <v>4706</v>
      </c>
      <c r="AM537" s="50"/>
      <c r="AN537" s="50">
        <v>1</v>
      </c>
      <c r="AO537" s="55"/>
      <c r="AP537" s="50" t="s">
        <v>102</v>
      </c>
    </row>
    <row r="538" spans="1:42" ht="95.25" customHeight="1">
      <c r="A538" s="24">
        <f t="shared" si="0"/>
        <v>537</v>
      </c>
      <c r="B538" s="50" t="s">
        <v>7306</v>
      </c>
      <c r="C538" s="50" t="s">
        <v>7307</v>
      </c>
      <c r="D538" s="50" t="s">
        <v>7308</v>
      </c>
      <c r="E538" s="50" t="s">
        <v>7309</v>
      </c>
      <c r="F538" s="49" t="s">
        <v>7310</v>
      </c>
      <c r="G538" s="50" t="s">
        <v>3180</v>
      </c>
      <c r="H538" s="50" t="s">
        <v>7307</v>
      </c>
      <c r="I538" s="50" t="s">
        <v>7307</v>
      </c>
      <c r="J538" s="50" t="s">
        <v>7311</v>
      </c>
      <c r="K538" s="50" t="s">
        <v>102</v>
      </c>
      <c r="L538" s="50" t="s">
        <v>102</v>
      </c>
      <c r="M538" s="50" t="s">
        <v>102</v>
      </c>
      <c r="N538" s="50" t="s">
        <v>102</v>
      </c>
      <c r="O538" s="50" t="s">
        <v>102</v>
      </c>
      <c r="P538" s="50" t="s">
        <v>102</v>
      </c>
      <c r="Q538" s="55"/>
      <c r="R538" s="55"/>
      <c r="S538" s="50">
        <v>2017</v>
      </c>
      <c r="T538" s="48" t="s">
        <v>4706</v>
      </c>
      <c r="U538" s="68">
        <v>419000</v>
      </c>
      <c r="V538" s="114">
        <f>220000+102000</f>
        <v>322000</v>
      </c>
      <c r="W538" s="68" t="s">
        <v>102</v>
      </c>
      <c r="X538" s="68" t="s">
        <v>102</v>
      </c>
      <c r="Y538" s="50" t="s">
        <v>5093</v>
      </c>
      <c r="Z538" s="55"/>
      <c r="AA538" s="60" t="s">
        <v>73</v>
      </c>
      <c r="AB538" s="67">
        <v>500000</v>
      </c>
      <c r="AC538" s="60" t="s">
        <v>102</v>
      </c>
      <c r="AD538" s="60"/>
      <c r="AE538" s="66" t="s">
        <v>102</v>
      </c>
      <c r="AF538" s="50" t="s">
        <v>3198</v>
      </c>
      <c r="AG538" s="50" t="s">
        <v>6991</v>
      </c>
      <c r="AH538" s="67">
        <v>8000</v>
      </c>
      <c r="AI538" s="67"/>
      <c r="AJ538" s="50">
        <v>15</v>
      </c>
      <c r="AK538" s="50" t="s">
        <v>105</v>
      </c>
      <c r="AL538" s="50" t="s">
        <v>4706</v>
      </c>
      <c r="AM538" s="50"/>
      <c r="AN538" s="50">
        <v>1</v>
      </c>
      <c r="AO538" s="55"/>
      <c r="AP538" s="50" t="s">
        <v>102</v>
      </c>
    </row>
    <row r="539" spans="1:42" ht="95.25" customHeight="1">
      <c r="A539" s="24">
        <f t="shared" si="0"/>
        <v>538</v>
      </c>
      <c r="B539" s="50" t="s">
        <v>11578</v>
      </c>
      <c r="C539" s="50" t="s">
        <v>11579</v>
      </c>
      <c r="D539" s="50" t="s">
        <v>11580</v>
      </c>
      <c r="E539" s="50" t="s">
        <v>1802</v>
      </c>
      <c r="F539" s="49" t="s">
        <v>11581</v>
      </c>
      <c r="G539" s="50" t="s">
        <v>3180</v>
      </c>
      <c r="H539" s="50" t="s">
        <v>11579</v>
      </c>
      <c r="I539" s="50" t="s">
        <v>11579</v>
      </c>
      <c r="J539" s="50" t="s">
        <v>1645</v>
      </c>
      <c r="K539" s="50" t="s">
        <v>102</v>
      </c>
      <c r="L539" s="50" t="s">
        <v>102</v>
      </c>
      <c r="M539" s="50" t="s">
        <v>102</v>
      </c>
      <c r="N539" s="50" t="s">
        <v>102</v>
      </c>
      <c r="O539" s="50" t="s">
        <v>102</v>
      </c>
      <c r="P539" s="50" t="s">
        <v>102</v>
      </c>
      <c r="Q539" s="55"/>
      <c r="R539" s="55"/>
      <c r="S539" s="50">
        <v>2017</v>
      </c>
      <c r="T539" s="48" t="s">
        <v>4706</v>
      </c>
      <c r="U539" s="68" t="s">
        <v>102</v>
      </c>
      <c r="V539" s="113">
        <v>1692000</v>
      </c>
      <c r="W539" s="66">
        <v>593000</v>
      </c>
      <c r="X539" s="68" t="s">
        <v>102</v>
      </c>
      <c r="Y539" s="50" t="s">
        <v>5093</v>
      </c>
      <c r="Z539" s="55"/>
      <c r="AA539" s="60" t="s">
        <v>73</v>
      </c>
      <c r="AB539" s="67">
        <v>1000000</v>
      </c>
      <c r="AC539" s="60" t="s">
        <v>102</v>
      </c>
      <c r="AD539" s="60"/>
      <c r="AE539" s="66" t="s">
        <v>102</v>
      </c>
      <c r="AF539" s="50" t="s">
        <v>3198</v>
      </c>
      <c r="AG539" s="50" t="s">
        <v>11582</v>
      </c>
      <c r="AH539" s="67">
        <v>12000</v>
      </c>
      <c r="AI539" s="67"/>
      <c r="AJ539" s="50">
        <v>20</v>
      </c>
      <c r="AK539" s="50" t="s">
        <v>105</v>
      </c>
      <c r="AL539" s="50" t="s">
        <v>4706</v>
      </c>
      <c r="AM539" s="50"/>
      <c r="AN539" s="50">
        <v>1</v>
      </c>
      <c r="AO539" s="55"/>
      <c r="AP539" s="50" t="s">
        <v>102</v>
      </c>
    </row>
    <row r="540" spans="1:42" ht="95.25" customHeight="1">
      <c r="A540" s="24">
        <f t="shared" si="0"/>
        <v>539</v>
      </c>
      <c r="B540" s="50" t="s">
        <v>7312</v>
      </c>
      <c r="C540" s="50" t="s">
        <v>7313</v>
      </c>
      <c r="D540" s="50" t="s">
        <v>7314</v>
      </c>
      <c r="E540" s="50" t="s">
        <v>7315</v>
      </c>
      <c r="F540" s="49" t="s">
        <v>7316</v>
      </c>
      <c r="G540" s="50" t="s">
        <v>3180</v>
      </c>
      <c r="H540" s="50" t="s">
        <v>7313</v>
      </c>
      <c r="I540" s="50" t="s">
        <v>7313</v>
      </c>
      <c r="J540" s="50" t="s">
        <v>7317</v>
      </c>
      <c r="K540" s="50" t="s">
        <v>102</v>
      </c>
      <c r="L540" s="50" t="s">
        <v>102</v>
      </c>
      <c r="M540" s="50" t="s">
        <v>102</v>
      </c>
      <c r="N540" s="49" t="s">
        <v>7318</v>
      </c>
      <c r="O540" s="50" t="s">
        <v>102</v>
      </c>
      <c r="P540" s="50" t="s">
        <v>102</v>
      </c>
      <c r="Q540" s="55"/>
      <c r="R540" s="55"/>
      <c r="S540" s="50">
        <v>2020</v>
      </c>
      <c r="T540" s="48" t="s">
        <v>4706</v>
      </c>
      <c r="U540" s="68" t="s">
        <v>102</v>
      </c>
      <c r="V540" s="114">
        <v>180000</v>
      </c>
      <c r="W540" s="66">
        <v>210000</v>
      </c>
      <c r="X540" s="68" t="s">
        <v>102</v>
      </c>
      <c r="Y540" s="50" t="s">
        <v>4707</v>
      </c>
      <c r="Z540" s="55"/>
      <c r="AA540" s="60" t="s">
        <v>73</v>
      </c>
      <c r="AB540" s="67">
        <v>1000000</v>
      </c>
      <c r="AC540" s="60" t="s">
        <v>102</v>
      </c>
      <c r="AD540" s="60"/>
      <c r="AE540" s="66" t="s">
        <v>102</v>
      </c>
      <c r="AF540" s="50" t="s">
        <v>3206</v>
      </c>
      <c r="AG540" s="50" t="s">
        <v>102</v>
      </c>
      <c r="AH540" s="67">
        <v>50000</v>
      </c>
      <c r="AI540" s="67"/>
      <c r="AJ540" s="50">
        <v>20</v>
      </c>
      <c r="AK540" s="50" t="s">
        <v>105</v>
      </c>
      <c r="AL540" s="50" t="s">
        <v>4706</v>
      </c>
      <c r="AM540" s="50"/>
      <c r="AN540" s="50">
        <v>1</v>
      </c>
      <c r="AO540" s="55"/>
      <c r="AP540" s="50" t="s">
        <v>102</v>
      </c>
    </row>
    <row r="541" spans="1:42" ht="95.25" customHeight="1">
      <c r="A541" s="24">
        <f t="shared" si="0"/>
        <v>540</v>
      </c>
      <c r="B541" s="50" t="s">
        <v>7320</v>
      </c>
      <c r="C541" s="50" t="s">
        <v>7321</v>
      </c>
      <c r="D541" s="50" t="s">
        <v>7322</v>
      </c>
      <c r="E541" s="50">
        <v>357823202980001</v>
      </c>
      <c r="F541" s="49" t="s">
        <v>7323</v>
      </c>
      <c r="G541" s="50" t="s">
        <v>3193</v>
      </c>
      <c r="H541" s="50" t="s">
        <v>7321</v>
      </c>
      <c r="I541" s="50" t="s">
        <v>7321</v>
      </c>
      <c r="J541" s="50" t="s">
        <v>7324</v>
      </c>
      <c r="K541" s="50" t="s">
        <v>102</v>
      </c>
      <c r="L541" s="50" t="s">
        <v>102</v>
      </c>
      <c r="M541" s="50" t="s">
        <v>102</v>
      </c>
      <c r="N541" s="50" t="s">
        <v>102</v>
      </c>
      <c r="O541" s="50" t="s">
        <v>102</v>
      </c>
      <c r="P541" s="50" t="s">
        <v>102</v>
      </c>
      <c r="Q541" s="55"/>
      <c r="R541" s="55"/>
      <c r="S541" s="50">
        <v>2019</v>
      </c>
      <c r="T541" s="48" t="s">
        <v>4706</v>
      </c>
      <c r="U541" s="66" t="s">
        <v>102</v>
      </c>
      <c r="V541" s="113">
        <v>3990000</v>
      </c>
      <c r="W541" s="66">
        <v>10000</v>
      </c>
      <c r="X541" s="68"/>
      <c r="Y541" s="50" t="s">
        <v>5093</v>
      </c>
      <c r="Z541" s="55"/>
      <c r="AA541" s="60" t="s">
        <v>73</v>
      </c>
      <c r="AB541" s="67">
        <v>2000000</v>
      </c>
      <c r="AC541" s="55"/>
      <c r="AD541" s="55"/>
      <c r="AE541" s="66"/>
      <c r="AF541" s="50" t="s">
        <v>3198</v>
      </c>
      <c r="AG541" s="50" t="s">
        <v>7325</v>
      </c>
      <c r="AH541" s="67">
        <v>12000</v>
      </c>
      <c r="AI541" s="67"/>
      <c r="AJ541" s="50">
        <v>20</v>
      </c>
      <c r="AK541" s="50" t="s">
        <v>105</v>
      </c>
      <c r="AL541" s="50" t="s">
        <v>4706</v>
      </c>
      <c r="AM541" s="55"/>
      <c r="AN541" s="50">
        <v>1</v>
      </c>
      <c r="AO541" s="55"/>
      <c r="AP541" s="49" t="s">
        <v>7326</v>
      </c>
    </row>
    <row r="542" spans="1:42" ht="95.25" customHeight="1">
      <c r="A542" s="24">
        <f t="shared" si="0"/>
        <v>541</v>
      </c>
      <c r="B542" s="50" t="s">
        <v>7327</v>
      </c>
      <c r="C542" s="50" t="s">
        <v>7328</v>
      </c>
      <c r="D542" s="50" t="s">
        <v>7329</v>
      </c>
      <c r="E542" s="50" t="s">
        <v>7330</v>
      </c>
      <c r="F542" s="49" t="s">
        <v>7331</v>
      </c>
      <c r="G542" s="50" t="s">
        <v>3180</v>
      </c>
      <c r="H542" s="50" t="s">
        <v>7328</v>
      </c>
      <c r="I542" s="50" t="s">
        <v>7328</v>
      </c>
      <c r="J542" s="50" t="s">
        <v>7332</v>
      </c>
      <c r="K542" s="50" t="s">
        <v>102</v>
      </c>
      <c r="L542" s="50" t="s">
        <v>102</v>
      </c>
      <c r="M542" s="50" t="s">
        <v>102</v>
      </c>
      <c r="N542" s="50" t="s">
        <v>102</v>
      </c>
      <c r="O542" s="50" t="s">
        <v>102</v>
      </c>
      <c r="P542" s="50" t="s">
        <v>102</v>
      </c>
      <c r="Q542" s="55"/>
      <c r="R542" s="55"/>
      <c r="S542" s="50">
        <v>2018</v>
      </c>
      <c r="T542" s="48" t="s">
        <v>4706</v>
      </c>
      <c r="U542" s="68">
        <v>6475000</v>
      </c>
      <c r="V542" s="113">
        <v>47000</v>
      </c>
      <c r="W542" s="66">
        <v>10000</v>
      </c>
      <c r="X542" s="68"/>
      <c r="Y542" s="50" t="s">
        <v>5093</v>
      </c>
      <c r="Z542" s="55"/>
      <c r="AA542" s="60" t="s">
        <v>73</v>
      </c>
      <c r="AB542" s="67">
        <v>500000</v>
      </c>
      <c r="AC542" s="55"/>
      <c r="AD542" s="55"/>
      <c r="AE542" s="66"/>
      <c r="AF542" s="50" t="s">
        <v>3206</v>
      </c>
      <c r="AG542" s="50" t="s">
        <v>7333</v>
      </c>
      <c r="AH542" s="67"/>
      <c r="AI542" s="67"/>
      <c r="AJ542" s="55"/>
      <c r="AK542" s="55"/>
      <c r="AL542" s="50" t="s">
        <v>4706</v>
      </c>
      <c r="AM542" s="55"/>
      <c r="AN542" s="55"/>
      <c r="AO542" s="55"/>
      <c r="AP542" s="50" t="s">
        <v>102</v>
      </c>
    </row>
    <row r="543" spans="1:42" ht="95.25" customHeight="1">
      <c r="A543" s="24">
        <f t="shared" si="0"/>
        <v>542</v>
      </c>
      <c r="B543" s="50" t="s">
        <v>7334</v>
      </c>
      <c r="C543" s="50" t="s">
        <v>7335</v>
      </c>
      <c r="D543" s="50" t="s">
        <v>7336</v>
      </c>
      <c r="E543" s="50" t="s">
        <v>7337</v>
      </c>
      <c r="F543" s="49" t="s">
        <v>7338</v>
      </c>
      <c r="G543" s="50" t="s">
        <v>3180</v>
      </c>
      <c r="H543" s="50" t="s">
        <v>7335</v>
      </c>
      <c r="I543" s="50" t="s">
        <v>7335</v>
      </c>
      <c r="J543" s="50" t="s">
        <v>7339</v>
      </c>
      <c r="K543" s="50" t="s">
        <v>102</v>
      </c>
      <c r="L543" s="50" t="s">
        <v>102</v>
      </c>
      <c r="M543" s="50" t="s">
        <v>102</v>
      </c>
      <c r="N543" s="50" t="s">
        <v>102</v>
      </c>
      <c r="O543" s="50" t="s">
        <v>102</v>
      </c>
      <c r="P543" s="50" t="s">
        <v>102</v>
      </c>
      <c r="Q543" s="55"/>
      <c r="R543" s="55"/>
      <c r="S543" s="50">
        <v>2019</v>
      </c>
      <c r="T543" s="48" t="s">
        <v>4706</v>
      </c>
      <c r="U543" s="68"/>
      <c r="V543" s="113">
        <v>4400000</v>
      </c>
      <c r="W543" s="68"/>
      <c r="X543" s="68"/>
      <c r="Y543" s="50" t="s">
        <v>5093</v>
      </c>
      <c r="Z543" s="55"/>
      <c r="AA543" s="60"/>
      <c r="AB543" s="70"/>
      <c r="AC543" s="55"/>
      <c r="AD543" s="55"/>
      <c r="AE543" s="66"/>
      <c r="AF543" s="50" t="s">
        <v>3186</v>
      </c>
      <c r="AG543" s="50"/>
      <c r="AH543" s="67"/>
      <c r="AI543" s="67"/>
      <c r="AJ543" s="55"/>
      <c r="AK543" s="55"/>
      <c r="AL543" s="50" t="s">
        <v>4706</v>
      </c>
      <c r="AM543" s="55"/>
      <c r="AN543" s="55"/>
      <c r="AO543" s="55"/>
      <c r="AP543" s="50" t="s">
        <v>102</v>
      </c>
    </row>
    <row r="544" spans="1:42" ht="95.25" customHeight="1">
      <c r="A544" s="24">
        <f t="shared" si="0"/>
        <v>543</v>
      </c>
      <c r="B544" s="50" t="s">
        <v>7341</v>
      </c>
      <c r="C544" s="50" t="s">
        <v>7342</v>
      </c>
      <c r="D544" s="50" t="s">
        <v>7343</v>
      </c>
      <c r="E544" s="50" t="s">
        <v>7344</v>
      </c>
      <c r="F544" s="49" t="s">
        <v>7345</v>
      </c>
      <c r="G544" s="50" t="s">
        <v>3180</v>
      </c>
      <c r="H544" s="50" t="s">
        <v>7342</v>
      </c>
      <c r="I544" s="50" t="s">
        <v>7342</v>
      </c>
      <c r="J544" s="50" t="s">
        <v>7346</v>
      </c>
      <c r="K544" s="50" t="s">
        <v>102</v>
      </c>
      <c r="L544" s="49" t="s">
        <v>7347</v>
      </c>
      <c r="M544" s="50" t="s">
        <v>102</v>
      </c>
      <c r="N544" s="50" t="s">
        <v>102</v>
      </c>
      <c r="O544" s="50" t="s">
        <v>102</v>
      </c>
      <c r="P544" s="50" t="s">
        <v>7348</v>
      </c>
      <c r="Q544" s="55"/>
      <c r="R544" s="55"/>
      <c r="S544" s="50">
        <v>2015</v>
      </c>
      <c r="T544" s="48" t="s">
        <v>4706</v>
      </c>
      <c r="U544" s="68">
        <v>120000</v>
      </c>
      <c r="V544" s="113">
        <v>863000</v>
      </c>
      <c r="W544" s="66">
        <v>105000</v>
      </c>
      <c r="X544" s="66" t="s">
        <v>102</v>
      </c>
      <c r="Y544" s="50" t="s">
        <v>4707</v>
      </c>
      <c r="Z544" s="55"/>
      <c r="AA544" s="60" t="s">
        <v>73</v>
      </c>
      <c r="AB544" s="67">
        <v>500000</v>
      </c>
      <c r="AC544" s="55"/>
      <c r="AD544" s="55"/>
      <c r="AE544" s="66"/>
      <c r="AF544" s="50" t="s">
        <v>3206</v>
      </c>
      <c r="AG544" s="50" t="s">
        <v>7349</v>
      </c>
      <c r="AH544" s="67"/>
      <c r="AI544" s="67"/>
      <c r="AJ544" s="55"/>
      <c r="AK544" s="55"/>
      <c r="AL544" s="50" t="s">
        <v>4706</v>
      </c>
      <c r="AM544" s="55"/>
      <c r="AN544" s="55"/>
      <c r="AO544" s="55"/>
      <c r="AP544" s="50" t="s">
        <v>102</v>
      </c>
    </row>
    <row r="545" spans="1:42" ht="95.25" customHeight="1">
      <c r="A545" s="24">
        <f t="shared" si="0"/>
        <v>544</v>
      </c>
      <c r="B545" s="50" t="s">
        <v>7351</v>
      </c>
      <c r="C545" s="50" t="s">
        <v>987</v>
      </c>
      <c r="D545" s="50" t="s">
        <v>988</v>
      </c>
      <c r="E545" s="50" t="s">
        <v>986</v>
      </c>
      <c r="F545" s="49" t="s">
        <v>7352</v>
      </c>
      <c r="G545" s="50" t="s">
        <v>3180</v>
      </c>
      <c r="H545" s="50" t="s">
        <v>987</v>
      </c>
      <c r="I545" s="50" t="s">
        <v>987</v>
      </c>
      <c r="J545" s="50" t="s">
        <v>990</v>
      </c>
      <c r="K545" s="50" t="s">
        <v>102</v>
      </c>
      <c r="L545" s="50" t="s">
        <v>102</v>
      </c>
      <c r="M545" s="50" t="s">
        <v>102</v>
      </c>
      <c r="N545" s="50" t="s">
        <v>102</v>
      </c>
      <c r="O545" s="50" t="s">
        <v>102</v>
      </c>
      <c r="P545" s="50" t="s">
        <v>102</v>
      </c>
      <c r="Q545" s="55"/>
      <c r="R545" s="55"/>
      <c r="S545" s="50">
        <v>2018</v>
      </c>
      <c r="T545" s="48" t="s">
        <v>4706</v>
      </c>
      <c r="U545" s="68"/>
      <c r="V545" s="114"/>
      <c r="W545" s="66">
        <v>952000</v>
      </c>
      <c r="X545" s="68"/>
      <c r="Y545" s="50" t="s">
        <v>4707</v>
      </c>
      <c r="Z545" s="55"/>
      <c r="AA545" s="60" t="s">
        <v>73</v>
      </c>
      <c r="AB545" s="67">
        <v>1000000</v>
      </c>
      <c r="AC545" s="55"/>
      <c r="AD545" s="55"/>
      <c r="AE545" s="66"/>
      <c r="AF545" s="50" t="s">
        <v>3198</v>
      </c>
      <c r="AG545" s="50" t="s">
        <v>5448</v>
      </c>
      <c r="AH545" s="67"/>
      <c r="AI545" s="67"/>
      <c r="AJ545" s="55"/>
      <c r="AK545" s="55"/>
      <c r="AL545" s="50" t="s">
        <v>4706</v>
      </c>
      <c r="AM545" s="55"/>
      <c r="AN545" s="55"/>
      <c r="AO545" s="55"/>
      <c r="AP545" s="50" t="s">
        <v>102</v>
      </c>
    </row>
    <row r="546" spans="1:42" ht="95.25" customHeight="1">
      <c r="A546" s="24">
        <f t="shared" si="0"/>
        <v>545</v>
      </c>
      <c r="B546" s="50" t="s">
        <v>7353</v>
      </c>
      <c r="C546" s="50" t="s">
        <v>7354</v>
      </c>
      <c r="D546" s="50" t="s">
        <v>7355</v>
      </c>
      <c r="E546" s="50" t="s">
        <v>402</v>
      </c>
      <c r="F546" s="49" t="s">
        <v>11583</v>
      </c>
      <c r="G546" s="50" t="s">
        <v>3180</v>
      </c>
      <c r="H546" s="50" t="s">
        <v>7354</v>
      </c>
      <c r="I546" s="50" t="s">
        <v>7354</v>
      </c>
      <c r="J546" s="50" t="s">
        <v>406</v>
      </c>
      <c r="K546" s="50" t="s">
        <v>102</v>
      </c>
      <c r="L546" s="50" t="s">
        <v>102</v>
      </c>
      <c r="M546" s="50" t="s">
        <v>102</v>
      </c>
      <c r="N546" s="50" t="s">
        <v>102</v>
      </c>
      <c r="O546" s="50" t="s">
        <v>102</v>
      </c>
      <c r="P546" s="50" t="s">
        <v>102</v>
      </c>
      <c r="Q546" s="55"/>
      <c r="R546" s="55"/>
      <c r="S546" s="50">
        <v>2016</v>
      </c>
      <c r="T546" s="48" t="s">
        <v>4706</v>
      </c>
      <c r="U546" s="68"/>
      <c r="V546" s="113">
        <v>250000</v>
      </c>
      <c r="W546" s="66">
        <v>400000</v>
      </c>
      <c r="X546" s="68"/>
      <c r="Y546" s="50" t="s">
        <v>4707</v>
      </c>
      <c r="Z546" s="55"/>
      <c r="AA546" s="60" t="s">
        <v>73</v>
      </c>
      <c r="AB546" s="67">
        <v>500000</v>
      </c>
      <c r="AC546" s="55"/>
      <c r="AD546" s="55"/>
      <c r="AE546" s="66"/>
      <c r="AF546" s="50" t="s">
        <v>3206</v>
      </c>
      <c r="AG546" s="50"/>
      <c r="AH546" s="67"/>
      <c r="AI546" s="67"/>
      <c r="AJ546" s="55"/>
      <c r="AK546" s="55"/>
      <c r="AL546" s="50" t="s">
        <v>4706</v>
      </c>
      <c r="AM546" s="55"/>
      <c r="AN546" s="55"/>
      <c r="AO546" s="55"/>
      <c r="AP546" s="50" t="s">
        <v>102</v>
      </c>
    </row>
    <row r="547" spans="1:42" ht="95.25" customHeight="1">
      <c r="A547" s="24">
        <f t="shared" si="0"/>
        <v>546</v>
      </c>
      <c r="B547" s="50" t="s">
        <v>7357</v>
      </c>
      <c r="C547" s="50" t="s">
        <v>7358</v>
      </c>
      <c r="D547" s="50" t="s">
        <v>7359</v>
      </c>
      <c r="E547" s="49" t="s">
        <v>7360</v>
      </c>
      <c r="F547" s="49" t="s">
        <v>7361</v>
      </c>
      <c r="G547" s="50" t="s">
        <v>3180</v>
      </c>
      <c r="H547" s="50" t="s">
        <v>7358</v>
      </c>
      <c r="I547" s="50" t="s">
        <v>7358</v>
      </c>
      <c r="J547" s="50" t="s">
        <v>7362</v>
      </c>
      <c r="K547" s="50" t="s">
        <v>102</v>
      </c>
      <c r="L547" s="50" t="s">
        <v>7363</v>
      </c>
      <c r="M547" s="50" t="s">
        <v>102</v>
      </c>
      <c r="N547" s="50" t="s">
        <v>102</v>
      </c>
      <c r="O547" s="50" t="s">
        <v>102</v>
      </c>
      <c r="P547" s="50" t="s">
        <v>102</v>
      </c>
      <c r="Q547" s="55"/>
      <c r="R547" s="55"/>
      <c r="S547" s="50">
        <v>2019</v>
      </c>
      <c r="T547" s="48" t="s">
        <v>4706</v>
      </c>
      <c r="U547" s="68"/>
      <c r="V547" s="114"/>
      <c r="W547" s="66">
        <v>450000</v>
      </c>
      <c r="X547" s="68"/>
      <c r="Y547" s="50" t="s">
        <v>4707</v>
      </c>
      <c r="Z547" s="55"/>
      <c r="AA547" s="60" t="s">
        <v>73</v>
      </c>
      <c r="AB547" s="67">
        <v>500000</v>
      </c>
      <c r="AC547" s="55"/>
      <c r="AD547" s="55"/>
      <c r="AE547" s="66"/>
      <c r="AF547" s="50" t="s">
        <v>3198</v>
      </c>
      <c r="AG547" s="50"/>
      <c r="AH547" s="67"/>
      <c r="AI547" s="67"/>
      <c r="AJ547" s="55"/>
      <c r="AK547" s="55"/>
      <c r="AL547" s="50" t="s">
        <v>4706</v>
      </c>
      <c r="AM547" s="55"/>
      <c r="AN547" s="55"/>
      <c r="AO547" s="55"/>
      <c r="AP547" s="49" t="s">
        <v>7364</v>
      </c>
    </row>
    <row r="548" spans="1:42" ht="95.25" customHeight="1">
      <c r="A548" s="24">
        <f t="shared" si="0"/>
        <v>547</v>
      </c>
      <c r="B548" s="50" t="s">
        <v>7365</v>
      </c>
      <c r="C548" s="50" t="s">
        <v>7366</v>
      </c>
      <c r="D548" s="50" t="s">
        <v>7367</v>
      </c>
      <c r="E548" s="50" t="s">
        <v>377</v>
      </c>
      <c r="F548" s="49" t="s">
        <v>7361</v>
      </c>
      <c r="G548" s="50" t="s">
        <v>3180</v>
      </c>
      <c r="H548" s="50" t="s">
        <v>7366</v>
      </c>
      <c r="I548" s="50" t="s">
        <v>7366</v>
      </c>
      <c r="J548" s="50" t="s">
        <v>381</v>
      </c>
      <c r="K548" s="50" t="s">
        <v>102</v>
      </c>
      <c r="L548" s="50" t="s">
        <v>102</v>
      </c>
      <c r="M548" s="50" t="s">
        <v>102</v>
      </c>
      <c r="N548" s="50" t="s">
        <v>102</v>
      </c>
      <c r="O548" s="50" t="s">
        <v>102</v>
      </c>
      <c r="P548" s="50" t="s">
        <v>102</v>
      </c>
      <c r="Q548" s="55"/>
      <c r="R548" s="55"/>
      <c r="S548" s="50">
        <v>2015</v>
      </c>
      <c r="T548" s="48" t="s">
        <v>4706</v>
      </c>
      <c r="U548" s="68">
        <v>5513500</v>
      </c>
      <c r="V548" s="113">
        <v>2480000</v>
      </c>
      <c r="W548" s="68"/>
      <c r="X548" s="68"/>
      <c r="Y548" s="50" t="s">
        <v>5093</v>
      </c>
      <c r="Z548" s="55"/>
      <c r="AA548" s="60"/>
      <c r="AB548" s="70"/>
      <c r="AC548" s="55"/>
      <c r="AD548" s="55"/>
      <c r="AE548" s="66"/>
      <c r="AF548" s="50" t="s">
        <v>3198</v>
      </c>
      <c r="AG548" s="50" t="s">
        <v>7369</v>
      </c>
      <c r="AH548" s="67"/>
      <c r="AI548" s="67"/>
      <c r="AJ548" s="55"/>
      <c r="AK548" s="55"/>
      <c r="AL548" s="50" t="s">
        <v>4706</v>
      </c>
      <c r="AM548" s="55"/>
      <c r="AN548" s="55"/>
      <c r="AO548" s="55"/>
      <c r="AP548" s="50" t="s">
        <v>102</v>
      </c>
    </row>
    <row r="549" spans="1:42" ht="95.25" customHeight="1">
      <c r="A549" s="24">
        <f t="shared" si="0"/>
        <v>548</v>
      </c>
      <c r="B549" s="50" t="s">
        <v>7370</v>
      </c>
      <c r="C549" s="50" t="s">
        <v>7371</v>
      </c>
      <c r="D549" s="50" t="s">
        <v>7372</v>
      </c>
      <c r="E549" s="50" t="s">
        <v>7373</v>
      </c>
      <c r="F549" s="49" t="s">
        <v>7374</v>
      </c>
      <c r="G549" s="50" t="s">
        <v>3193</v>
      </c>
      <c r="H549" s="50" t="s">
        <v>7371</v>
      </c>
      <c r="I549" s="50" t="s">
        <v>7371</v>
      </c>
      <c r="J549" s="50" t="s">
        <v>7375</v>
      </c>
      <c r="K549" s="50" t="s">
        <v>102</v>
      </c>
      <c r="L549" s="50" t="s">
        <v>102</v>
      </c>
      <c r="M549" s="50" t="s">
        <v>102</v>
      </c>
      <c r="N549" s="50" t="s">
        <v>102</v>
      </c>
      <c r="O549" s="50" t="s">
        <v>102</v>
      </c>
      <c r="P549" s="50" t="s">
        <v>102</v>
      </c>
      <c r="Q549" s="55"/>
      <c r="R549" s="55"/>
      <c r="S549" s="50">
        <v>2020</v>
      </c>
      <c r="T549" s="48" t="s">
        <v>4706</v>
      </c>
      <c r="U549" s="68">
        <v>775000</v>
      </c>
      <c r="V549" s="113">
        <v>1930000</v>
      </c>
      <c r="W549" s="66" t="s">
        <v>102</v>
      </c>
      <c r="X549" s="68"/>
      <c r="Y549" s="50" t="s">
        <v>5093</v>
      </c>
      <c r="Z549" s="55"/>
      <c r="AA549" s="60" t="s">
        <v>73</v>
      </c>
      <c r="AB549" s="67">
        <v>2000000</v>
      </c>
      <c r="AC549" s="55"/>
      <c r="AD549" s="55"/>
      <c r="AE549" s="66"/>
      <c r="AF549" s="50" t="s">
        <v>3186</v>
      </c>
      <c r="AG549" s="50"/>
      <c r="AH549" s="67"/>
      <c r="AI549" s="67"/>
      <c r="AJ549" s="55"/>
      <c r="AK549" s="55"/>
      <c r="AL549" s="50" t="s">
        <v>4706</v>
      </c>
      <c r="AM549" s="55"/>
      <c r="AN549" s="55"/>
      <c r="AO549" s="55"/>
      <c r="AP549" s="50" t="s">
        <v>7377</v>
      </c>
    </row>
    <row r="550" spans="1:42" ht="95.25" customHeight="1">
      <c r="A550" s="24">
        <f t="shared" si="0"/>
        <v>549</v>
      </c>
      <c r="B550" s="50" t="s">
        <v>7378</v>
      </c>
      <c r="C550" s="50" t="s">
        <v>7379</v>
      </c>
      <c r="D550" s="50" t="s">
        <v>7380</v>
      </c>
      <c r="E550" s="50" t="s">
        <v>7381</v>
      </c>
      <c r="F550" s="49" t="s">
        <v>7382</v>
      </c>
      <c r="G550" s="50" t="s">
        <v>3193</v>
      </c>
      <c r="H550" s="50" t="s">
        <v>7379</v>
      </c>
      <c r="I550" s="50" t="s">
        <v>7379</v>
      </c>
      <c r="J550" s="50" t="s">
        <v>7383</v>
      </c>
      <c r="K550" s="50" t="s">
        <v>102</v>
      </c>
      <c r="L550" s="50" t="s">
        <v>102</v>
      </c>
      <c r="M550" s="50" t="s">
        <v>102</v>
      </c>
      <c r="N550" s="50" t="s">
        <v>102</v>
      </c>
      <c r="O550" s="50" t="s">
        <v>102</v>
      </c>
      <c r="P550" s="50" t="s">
        <v>102</v>
      </c>
      <c r="Q550" s="55"/>
      <c r="R550" s="55"/>
      <c r="S550" s="50">
        <v>2020</v>
      </c>
      <c r="T550" s="48" t="s">
        <v>4706</v>
      </c>
      <c r="U550" s="68"/>
      <c r="V550" s="114"/>
      <c r="W550" s="66">
        <v>162000</v>
      </c>
      <c r="X550" s="68"/>
      <c r="Y550" s="50" t="s">
        <v>4707</v>
      </c>
      <c r="Z550" s="55"/>
      <c r="AA550" s="60" t="s">
        <v>73</v>
      </c>
      <c r="AB550" s="67">
        <v>500000</v>
      </c>
      <c r="AC550" s="55"/>
      <c r="AD550" s="55"/>
      <c r="AE550" s="66"/>
      <c r="AF550" s="50" t="s">
        <v>3206</v>
      </c>
      <c r="AG550" s="50"/>
      <c r="AH550" s="67"/>
      <c r="AI550" s="67"/>
      <c r="AJ550" s="55"/>
      <c r="AK550" s="55"/>
      <c r="AL550" s="50" t="s">
        <v>4706</v>
      </c>
      <c r="AM550" s="55"/>
      <c r="AN550" s="55"/>
      <c r="AO550" s="55"/>
      <c r="AP550" s="50" t="s">
        <v>7386</v>
      </c>
    </row>
    <row r="551" spans="1:42" ht="95.25" customHeight="1">
      <c r="A551" s="24">
        <f t="shared" si="0"/>
        <v>550</v>
      </c>
      <c r="B551" s="50" t="s">
        <v>7387</v>
      </c>
      <c r="C551" s="50" t="s">
        <v>7388</v>
      </c>
      <c r="D551" s="50" t="s">
        <v>7389</v>
      </c>
      <c r="E551" s="50" t="s">
        <v>7390</v>
      </c>
      <c r="F551" s="49" t="s">
        <v>7391</v>
      </c>
      <c r="G551" s="50" t="s">
        <v>3180</v>
      </c>
      <c r="H551" s="50" t="s">
        <v>7388</v>
      </c>
      <c r="I551" s="50" t="s">
        <v>7388</v>
      </c>
      <c r="J551" s="50" t="s">
        <v>7392</v>
      </c>
      <c r="K551" s="50" t="s">
        <v>102</v>
      </c>
      <c r="L551" s="50" t="s">
        <v>102</v>
      </c>
      <c r="M551" s="50" t="s">
        <v>102</v>
      </c>
      <c r="N551" s="50" t="s">
        <v>102</v>
      </c>
      <c r="O551" s="50" t="s">
        <v>102</v>
      </c>
      <c r="P551" s="50" t="s">
        <v>102</v>
      </c>
      <c r="Q551" s="55"/>
      <c r="R551" s="55"/>
      <c r="S551" s="50">
        <v>2015</v>
      </c>
      <c r="T551" s="48" t="s">
        <v>4706</v>
      </c>
      <c r="U551" s="68">
        <v>430000</v>
      </c>
      <c r="V551" s="113">
        <v>4955000</v>
      </c>
      <c r="W551" s="66">
        <v>1890000</v>
      </c>
      <c r="X551" s="68"/>
      <c r="Y551" s="50" t="s">
        <v>4707</v>
      </c>
      <c r="Z551" s="55"/>
      <c r="AA551" s="60" t="s">
        <v>73</v>
      </c>
      <c r="AB551" s="67">
        <v>800000</v>
      </c>
      <c r="AC551" s="55"/>
      <c r="AD551" s="55"/>
      <c r="AE551" s="66"/>
      <c r="AF551" s="50" t="s">
        <v>3186</v>
      </c>
      <c r="AG551" s="50" t="s">
        <v>6086</v>
      </c>
      <c r="AH551" s="67"/>
      <c r="AI551" s="67"/>
      <c r="AJ551" s="55"/>
      <c r="AK551" s="55"/>
      <c r="AL551" s="50" t="s">
        <v>4706</v>
      </c>
      <c r="AM551" s="55"/>
      <c r="AN551" s="55"/>
      <c r="AO551" s="55"/>
      <c r="AP551" s="50" t="s">
        <v>7395</v>
      </c>
    </row>
    <row r="552" spans="1:42" ht="95.25" customHeight="1">
      <c r="A552" s="24">
        <f t="shared" si="0"/>
        <v>551</v>
      </c>
      <c r="B552" s="50" t="s">
        <v>11584</v>
      </c>
      <c r="C552" s="50" t="s">
        <v>11585</v>
      </c>
      <c r="D552" s="50" t="s">
        <v>2213</v>
      </c>
      <c r="E552" s="50" t="s">
        <v>2211</v>
      </c>
      <c r="F552" s="49" t="s">
        <v>11586</v>
      </c>
      <c r="G552" s="50" t="s">
        <v>3193</v>
      </c>
      <c r="H552" s="50" t="s">
        <v>11585</v>
      </c>
      <c r="I552" s="50" t="s">
        <v>11585</v>
      </c>
      <c r="J552" s="50" t="s">
        <v>11587</v>
      </c>
      <c r="K552" s="50" t="s">
        <v>102</v>
      </c>
      <c r="L552" s="50" t="s">
        <v>2216</v>
      </c>
      <c r="M552" s="50" t="s">
        <v>102</v>
      </c>
      <c r="N552" s="49" t="s">
        <v>2217</v>
      </c>
      <c r="O552" s="50" t="s">
        <v>102</v>
      </c>
      <c r="P552" s="50" t="s">
        <v>102</v>
      </c>
      <c r="Q552" s="55"/>
      <c r="R552" s="55"/>
      <c r="S552" s="50">
        <v>2017</v>
      </c>
      <c r="T552" s="48" t="s">
        <v>4706</v>
      </c>
      <c r="U552" s="68"/>
      <c r="V552" s="113">
        <v>2925000</v>
      </c>
      <c r="W552" s="66">
        <v>285000</v>
      </c>
      <c r="X552" s="68"/>
      <c r="Y552" s="50" t="s">
        <v>4707</v>
      </c>
      <c r="Z552" s="55"/>
      <c r="AA552" s="60" t="s">
        <v>73</v>
      </c>
      <c r="AB552" s="67">
        <v>1000000</v>
      </c>
      <c r="AC552" s="55"/>
      <c r="AD552" s="55"/>
      <c r="AE552" s="66"/>
      <c r="AF552" s="50" t="s">
        <v>3198</v>
      </c>
      <c r="AG552" s="50" t="s">
        <v>11588</v>
      </c>
      <c r="AH552" s="67"/>
      <c r="AI552" s="67"/>
      <c r="AJ552" s="55"/>
      <c r="AK552" s="55"/>
      <c r="AL552" s="50" t="s">
        <v>4706</v>
      </c>
      <c r="AM552" s="55"/>
      <c r="AN552" s="55"/>
      <c r="AO552" s="55"/>
      <c r="AP552" s="49" t="s">
        <v>11589</v>
      </c>
    </row>
    <row r="553" spans="1:42" ht="95.25" customHeight="1">
      <c r="A553" s="24">
        <f t="shared" si="0"/>
        <v>552</v>
      </c>
      <c r="B553" s="50" t="s">
        <v>7396</v>
      </c>
      <c r="C553" s="50" t="s">
        <v>7397</v>
      </c>
      <c r="D553" s="50" t="s">
        <v>7398</v>
      </c>
      <c r="E553" s="50" t="s">
        <v>7399</v>
      </c>
      <c r="F553" s="49" t="s">
        <v>7400</v>
      </c>
      <c r="G553" s="50" t="s">
        <v>3180</v>
      </c>
      <c r="H553" s="50" t="s">
        <v>7397</v>
      </c>
      <c r="I553" s="50" t="s">
        <v>7397</v>
      </c>
      <c r="J553" s="50" t="s">
        <v>7401</v>
      </c>
      <c r="K553" s="50" t="s">
        <v>102</v>
      </c>
      <c r="L553" s="50" t="s">
        <v>102</v>
      </c>
      <c r="M553" s="50" t="s">
        <v>102</v>
      </c>
      <c r="N553" s="50" t="s">
        <v>102</v>
      </c>
      <c r="O553" s="50" t="s">
        <v>102</v>
      </c>
      <c r="P553" s="50" t="s">
        <v>102</v>
      </c>
      <c r="Q553" s="55"/>
      <c r="R553" s="55"/>
      <c r="S553" s="50">
        <v>2018</v>
      </c>
      <c r="T553" s="48" t="s">
        <v>4706</v>
      </c>
      <c r="U553" s="68">
        <v>10780000</v>
      </c>
      <c r="V553" s="113">
        <v>33368500</v>
      </c>
      <c r="W553" s="66">
        <v>2406000</v>
      </c>
      <c r="X553" s="68"/>
      <c r="Y553" s="50" t="s">
        <v>4707</v>
      </c>
      <c r="Z553" s="55"/>
      <c r="AA553" s="60" t="s">
        <v>73</v>
      </c>
      <c r="AB553" s="67">
        <v>2000000</v>
      </c>
      <c r="AC553" s="55"/>
      <c r="AD553" s="55"/>
      <c r="AE553" s="66"/>
      <c r="AF553" s="50" t="s">
        <v>3186</v>
      </c>
      <c r="AG553" s="50" t="s">
        <v>7402</v>
      </c>
      <c r="AH553" s="67"/>
      <c r="AI553" s="67"/>
      <c r="AJ553" s="55"/>
      <c r="AK553" s="55"/>
      <c r="AL553" s="50" t="s">
        <v>4706</v>
      </c>
      <c r="AM553" s="55"/>
      <c r="AN553" s="55"/>
      <c r="AO553" s="55"/>
      <c r="AP553" s="50" t="s">
        <v>7405</v>
      </c>
    </row>
    <row r="554" spans="1:42" ht="95.25" customHeight="1">
      <c r="A554" s="24">
        <f t="shared" si="0"/>
        <v>553</v>
      </c>
      <c r="B554" s="50" t="s">
        <v>7406</v>
      </c>
      <c r="C554" s="50" t="s">
        <v>7407</v>
      </c>
      <c r="D554" s="50" t="s">
        <v>7408</v>
      </c>
      <c r="E554" s="50" t="s">
        <v>7409</v>
      </c>
      <c r="F554" s="49" t="s">
        <v>7410</v>
      </c>
      <c r="G554" s="50" t="s">
        <v>3193</v>
      </c>
      <c r="H554" s="50" t="s">
        <v>7407</v>
      </c>
      <c r="I554" s="50" t="s">
        <v>7407</v>
      </c>
      <c r="J554" s="50" t="s">
        <v>7411</v>
      </c>
      <c r="K554" s="50" t="s">
        <v>102</v>
      </c>
      <c r="L554" s="50" t="s">
        <v>102</v>
      </c>
      <c r="M554" s="50" t="s">
        <v>102</v>
      </c>
      <c r="N554" s="50" t="s">
        <v>102</v>
      </c>
      <c r="O554" s="50" t="s">
        <v>102</v>
      </c>
      <c r="P554" s="50" t="s">
        <v>102</v>
      </c>
      <c r="Q554" s="55"/>
      <c r="R554" s="55"/>
      <c r="S554" s="50">
        <v>2015</v>
      </c>
      <c r="T554" s="48" t="s">
        <v>4706</v>
      </c>
      <c r="U554" s="68">
        <v>1740000</v>
      </c>
      <c r="V554" s="113">
        <v>19420000</v>
      </c>
      <c r="W554" s="66">
        <v>4550000</v>
      </c>
      <c r="X554" s="68"/>
      <c r="Y554" s="50" t="s">
        <v>5636</v>
      </c>
      <c r="Z554" s="55"/>
      <c r="AA554" s="60" t="s">
        <v>73</v>
      </c>
      <c r="AB554" s="67">
        <v>1000000</v>
      </c>
      <c r="AC554" s="55"/>
      <c r="AD554" s="55"/>
      <c r="AE554" s="66"/>
      <c r="AF554" s="50" t="s">
        <v>3198</v>
      </c>
      <c r="AG554" s="50" t="s">
        <v>7412</v>
      </c>
      <c r="AH554" s="67"/>
      <c r="AI554" s="67"/>
      <c r="AJ554" s="55"/>
      <c r="AK554" s="55"/>
      <c r="AL554" s="50" t="s">
        <v>4706</v>
      </c>
      <c r="AM554" s="55"/>
      <c r="AN554" s="50"/>
      <c r="AO554" s="55"/>
      <c r="AP554" s="50" t="s">
        <v>102</v>
      </c>
    </row>
    <row r="555" spans="1:42" ht="95.25" customHeight="1">
      <c r="A555" s="24">
        <f t="shared" si="0"/>
        <v>554</v>
      </c>
      <c r="B555" s="50" t="s">
        <v>7414</v>
      </c>
      <c r="C555" s="50" t="s">
        <v>7415</v>
      </c>
      <c r="D555" s="50" t="s">
        <v>7416</v>
      </c>
      <c r="E555" s="50" t="s">
        <v>7417</v>
      </c>
      <c r="F555" s="49" t="s">
        <v>7418</v>
      </c>
      <c r="G555" s="50" t="s">
        <v>3180</v>
      </c>
      <c r="H555" s="50" t="s">
        <v>7415</v>
      </c>
      <c r="I555" s="50" t="s">
        <v>7415</v>
      </c>
      <c r="J555" s="50" t="s">
        <v>7419</v>
      </c>
      <c r="K555" s="50" t="s">
        <v>102</v>
      </c>
      <c r="L555" s="50" t="s">
        <v>7420</v>
      </c>
      <c r="M555" s="50" t="s">
        <v>102</v>
      </c>
      <c r="N555" s="50" t="s">
        <v>11430</v>
      </c>
      <c r="O555" s="50" t="s">
        <v>102</v>
      </c>
      <c r="P555" s="50" t="s">
        <v>102</v>
      </c>
      <c r="Q555" s="55"/>
      <c r="R555" s="55"/>
      <c r="S555" s="50">
        <v>2018</v>
      </c>
      <c r="T555" s="48" t="s">
        <v>4706</v>
      </c>
      <c r="U555" s="68">
        <v>33347000</v>
      </c>
      <c r="V555" s="113">
        <v>29967235</v>
      </c>
      <c r="W555" s="66">
        <v>6323500</v>
      </c>
      <c r="X555" s="68"/>
      <c r="Y555" s="50" t="s">
        <v>4707</v>
      </c>
      <c r="Z555" s="55"/>
      <c r="AA555" s="60" t="s">
        <v>73</v>
      </c>
      <c r="AB555" s="67">
        <v>2000000</v>
      </c>
      <c r="AC555" s="55"/>
      <c r="AD555" s="55"/>
      <c r="AE555" s="66"/>
      <c r="AF555" s="50" t="s">
        <v>3198</v>
      </c>
      <c r="AG555" s="50" t="s">
        <v>7422</v>
      </c>
      <c r="AH555" s="67"/>
      <c r="AI555" s="67"/>
      <c r="AJ555" s="55"/>
      <c r="AK555" s="55"/>
      <c r="AL555" s="50" t="s">
        <v>4706</v>
      </c>
      <c r="AM555" s="55"/>
      <c r="AN555" s="50"/>
      <c r="AO555" s="55"/>
      <c r="AP555" s="50" t="s">
        <v>7424</v>
      </c>
    </row>
    <row r="556" spans="1:42" ht="95.25" customHeight="1">
      <c r="A556" s="24">
        <f t="shared" si="0"/>
        <v>555</v>
      </c>
      <c r="B556" s="50" t="s">
        <v>7425</v>
      </c>
      <c r="C556" s="50" t="s">
        <v>7426</v>
      </c>
      <c r="D556" s="50" t="s">
        <v>7427</v>
      </c>
      <c r="E556" s="50" t="s">
        <v>7428</v>
      </c>
      <c r="F556" s="50" t="s">
        <v>102</v>
      </c>
      <c r="G556" s="50" t="s">
        <v>3180</v>
      </c>
      <c r="H556" s="50" t="s">
        <v>7426</v>
      </c>
      <c r="I556" s="50" t="s">
        <v>7426</v>
      </c>
      <c r="J556" s="50" t="s">
        <v>7429</v>
      </c>
      <c r="K556" s="50" t="s">
        <v>102</v>
      </c>
      <c r="L556" s="50" t="s">
        <v>102</v>
      </c>
      <c r="M556" s="50" t="s">
        <v>102</v>
      </c>
      <c r="N556" s="50" t="s">
        <v>102</v>
      </c>
      <c r="O556" s="50" t="s">
        <v>102</v>
      </c>
      <c r="P556" s="50" t="s">
        <v>102</v>
      </c>
      <c r="Q556" s="55"/>
      <c r="R556" s="55"/>
      <c r="S556" s="50">
        <v>2014</v>
      </c>
      <c r="T556" s="48" t="s">
        <v>4706</v>
      </c>
      <c r="U556" s="68">
        <v>805000</v>
      </c>
      <c r="V556" s="113">
        <v>1145000</v>
      </c>
      <c r="W556" s="66" t="s">
        <v>102</v>
      </c>
      <c r="X556" s="68"/>
      <c r="Y556" s="50" t="s">
        <v>5636</v>
      </c>
      <c r="Z556" s="55"/>
      <c r="AA556" s="60" t="s">
        <v>73</v>
      </c>
      <c r="AB556" s="67">
        <v>2000000</v>
      </c>
      <c r="AC556" s="55"/>
      <c r="AD556" s="55"/>
      <c r="AE556" s="66"/>
      <c r="AF556" s="50" t="s">
        <v>3206</v>
      </c>
      <c r="AG556" s="50"/>
      <c r="AH556" s="67"/>
      <c r="AI556" s="67"/>
      <c r="AJ556" s="55"/>
      <c r="AK556" s="55"/>
      <c r="AL556" s="50" t="s">
        <v>4706</v>
      </c>
      <c r="AM556" s="55"/>
      <c r="AN556" s="55"/>
      <c r="AO556" s="55"/>
      <c r="AP556" s="50" t="s">
        <v>102</v>
      </c>
    </row>
    <row r="557" spans="1:42" ht="95.25" customHeight="1">
      <c r="A557" s="24">
        <f t="shared" si="0"/>
        <v>556</v>
      </c>
      <c r="B557" s="50" t="s">
        <v>7432</v>
      </c>
      <c r="C557" s="50" t="s">
        <v>7433</v>
      </c>
      <c r="D557" s="50" t="s">
        <v>7434</v>
      </c>
      <c r="E557" s="50" t="s">
        <v>7435</v>
      </c>
      <c r="F557" s="49" t="s">
        <v>7436</v>
      </c>
      <c r="G557" s="50" t="s">
        <v>3193</v>
      </c>
      <c r="H557" s="50" t="s">
        <v>7433</v>
      </c>
      <c r="I557" s="50" t="s">
        <v>7433</v>
      </c>
      <c r="J557" s="50" t="s">
        <v>7437</v>
      </c>
      <c r="K557" s="50" t="s">
        <v>102</v>
      </c>
      <c r="L557" s="50" t="s">
        <v>102</v>
      </c>
      <c r="M557" s="50" t="s">
        <v>102</v>
      </c>
      <c r="N557" s="50" t="s">
        <v>102</v>
      </c>
      <c r="O557" s="50" t="s">
        <v>102</v>
      </c>
      <c r="P557" s="50" t="s">
        <v>102</v>
      </c>
      <c r="Q557" s="55"/>
      <c r="R557" s="55"/>
      <c r="S557" s="50">
        <v>2015</v>
      </c>
      <c r="T557" s="48" t="s">
        <v>4706</v>
      </c>
      <c r="U557" s="68">
        <v>50000</v>
      </c>
      <c r="V557" s="113">
        <v>50000</v>
      </c>
      <c r="W557" s="66" t="s">
        <v>102</v>
      </c>
      <c r="X557" s="68"/>
      <c r="Y557" s="50" t="s">
        <v>5636</v>
      </c>
      <c r="Z557" s="55"/>
      <c r="AA557" s="60" t="s">
        <v>73</v>
      </c>
      <c r="AB557" s="67">
        <v>500000</v>
      </c>
      <c r="AC557" s="55"/>
      <c r="AD557" s="55"/>
      <c r="AE557" s="66"/>
      <c r="AF557" s="50" t="s">
        <v>3186</v>
      </c>
      <c r="AG557" s="50" t="s">
        <v>7020</v>
      </c>
      <c r="AH557" s="67"/>
      <c r="AI557" s="67"/>
      <c r="AJ557" s="55"/>
      <c r="AK557" s="55"/>
      <c r="AL557" s="50" t="s">
        <v>4706</v>
      </c>
      <c r="AM557" s="55"/>
      <c r="AN557" s="50" t="s">
        <v>3193</v>
      </c>
      <c r="AO557" s="55"/>
      <c r="AP557" s="50" t="s">
        <v>102</v>
      </c>
    </row>
    <row r="558" spans="1:42" ht="95.25" customHeight="1">
      <c r="A558" s="24">
        <f t="shared" si="0"/>
        <v>557</v>
      </c>
      <c r="B558" s="50" t="s">
        <v>7438</v>
      </c>
      <c r="C558" s="50" t="s">
        <v>7439</v>
      </c>
      <c r="D558" s="50" t="s">
        <v>7440</v>
      </c>
      <c r="E558" s="50" t="s">
        <v>7441</v>
      </c>
      <c r="F558" s="49" t="s">
        <v>7442</v>
      </c>
      <c r="G558" s="50" t="s">
        <v>3180</v>
      </c>
      <c r="H558" s="50" t="s">
        <v>7439</v>
      </c>
      <c r="I558" s="50" t="s">
        <v>7439</v>
      </c>
      <c r="J558" s="50" t="s">
        <v>7443</v>
      </c>
      <c r="K558" s="50" t="s">
        <v>102</v>
      </c>
      <c r="L558" s="50" t="s">
        <v>102</v>
      </c>
      <c r="M558" s="50" t="s">
        <v>102</v>
      </c>
      <c r="N558" s="50" t="s">
        <v>102</v>
      </c>
      <c r="O558" s="50" t="s">
        <v>102</v>
      </c>
      <c r="P558" s="50" t="s">
        <v>102</v>
      </c>
      <c r="Q558" s="55"/>
      <c r="R558" s="55"/>
      <c r="S558" s="50">
        <v>2015</v>
      </c>
      <c r="T558" s="48" t="s">
        <v>4706</v>
      </c>
      <c r="U558" s="68">
        <v>2289600</v>
      </c>
      <c r="V558" s="113">
        <v>2008000</v>
      </c>
      <c r="W558" s="66">
        <v>400000</v>
      </c>
      <c r="X558" s="68"/>
      <c r="Y558" s="50" t="s">
        <v>5636</v>
      </c>
      <c r="Z558" s="55"/>
      <c r="AA558" s="60" t="s">
        <v>73</v>
      </c>
      <c r="AB558" s="67">
        <v>500000</v>
      </c>
      <c r="AC558" s="55"/>
      <c r="AD558" s="55"/>
      <c r="AE558" s="66"/>
      <c r="AF558" s="50" t="s">
        <v>3206</v>
      </c>
      <c r="AG558" s="50"/>
      <c r="AH558" s="67"/>
      <c r="AI558" s="67"/>
      <c r="AJ558" s="55"/>
      <c r="AK558" s="55"/>
      <c r="AL558" s="50" t="s">
        <v>4706</v>
      </c>
      <c r="AM558" s="55"/>
      <c r="AN558" s="50" t="s">
        <v>3180</v>
      </c>
      <c r="AO558" s="55"/>
      <c r="AP558" s="50" t="s">
        <v>102</v>
      </c>
    </row>
    <row r="559" spans="1:42" ht="95.25" customHeight="1">
      <c r="A559" s="24">
        <f t="shared" si="0"/>
        <v>558</v>
      </c>
      <c r="B559" s="115" t="s">
        <v>7447</v>
      </c>
      <c r="C559" s="115" t="s">
        <v>7448</v>
      </c>
      <c r="D559" s="115" t="s">
        <v>7449</v>
      </c>
      <c r="E559" s="115" t="s">
        <v>7450</v>
      </c>
      <c r="F559" s="116" t="s">
        <v>7451</v>
      </c>
      <c r="G559" s="115" t="s">
        <v>3180</v>
      </c>
      <c r="H559" s="115" t="s">
        <v>7448</v>
      </c>
      <c r="I559" s="115" t="s">
        <v>7448</v>
      </c>
      <c r="J559" s="115" t="s">
        <v>7452</v>
      </c>
      <c r="K559" s="115" t="s">
        <v>102</v>
      </c>
      <c r="L559" s="115" t="s">
        <v>102</v>
      </c>
      <c r="M559" s="115" t="s">
        <v>102</v>
      </c>
      <c r="N559" s="115" t="s">
        <v>102</v>
      </c>
      <c r="O559" s="115" t="s">
        <v>102</v>
      </c>
      <c r="P559" s="115" t="s">
        <v>102</v>
      </c>
      <c r="Q559" s="122"/>
      <c r="R559" s="122"/>
      <c r="S559" s="115">
        <v>2018</v>
      </c>
      <c r="T559" s="117" t="s">
        <v>4706</v>
      </c>
      <c r="U559" s="118"/>
      <c r="V559" s="113">
        <v>250000</v>
      </c>
      <c r="W559" s="118"/>
      <c r="X559" s="118"/>
      <c r="Y559" s="115" t="s">
        <v>5636</v>
      </c>
      <c r="Z559" s="122"/>
      <c r="AA559" s="120"/>
      <c r="AB559" s="123"/>
      <c r="AC559" s="122"/>
      <c r="AD559" s="122"/>
      <c r="AE559" s="119"/>
      <c r="AF559" s="115" t="s">
        <v>3186</v>
      </c>
      <c r="AG559" s="115" t="s">
        <v>7453</v>
      </c>
      <c r="AH559" s="121"/>
      <c r="AI559" s="121"/>
      <c r="AJ559" s="122"/>
      <c r="AK559" s="122"/>
      <c r="AL559" s="115" t="s">
        <v>4706</v>
      </c>
      <c r="AM559" s="122"/>
      <c r="AN559" s="115" t="s">
        <v>3180</v>
      </c>
      <c r="AO559" s="122"/>
      <c r="AP559" s="115" t="s">
        <v>102</v>
      </c>
    </row>
    <row r="560" spans="1:42" ht="95.25" customHeight="1">
      <c r="A560" s="24">
        <f t="shared" si="0"/>
        <v>559</v>
      </c>
      <c r="B560" s="115" t="s">
        <v>7454</v>
      </c>
      <c r="C560" s="115" t="s">
        <v>7455</v>
      </c>
      <c r="D560" s="115" t="s">
        <v>7456</v>
      </c>
      <c r="E560" s="115" t="s">
        <v>2722</v>
      </c>
      <c r="F560" s="116" t="s">
        <v>7451</v>
      </c>
      <c r="G560" s="115" t="s">
        <v>3193</v>
      </c>
      <c r="H560" s="115" t="s">
        <v>7455</v>
      </c>
      <c r="I560" s="115" t="s">
        <v>7455</v>
      </c>
      <c r="J560" s="115" t="s">
        <v>2727</v>
      </c>
      <c r="K560" s="115" t="s">
        <v>102</v>
      </c>
      <c r="L560" s="115" t="s">
        <v>102</v>
      </c>
      <c r="M560" s="115" t="s">
        <v>102</v>
      </c>
      <c r="N560" s="115" t="s">
        <v>11431</v>
      </c>
      <c r="O560" s="115" t="s">
        <v>102</v>
      </c>
      <c r="P560" s="115" t="s">
        <v>102</v>
      </c>
      <c r="Q560" s="122"/>
      <c r="R560" s="122"/>
      <c r="S560" s="115">
        <v>2016</v>
      </c>
      <c r="T560" s="117" t="s">
        <v>4706</v>
      </c>
      <c r="U560" s="118"/>
      <c r="V560" s="113">
        <v>4640000</v>
      </c>
      <c r="W560" s="119">
        <v>30000</v>
      </c>
      <c r="X560" s="118"/>
      <c r="Y560" s="115" t="s">
        <v>4707</v>
      </c>
      <c r="Z560" s="122"/>
      <c r="AA560" s="120" t="s">
        <v>73</v>
      </c>
      <c r="AB560" s="121">
        <v>500000</v>
      </c>
      <c r="AC560" s="122"/>
      <c r="AD560" s="122"/>
      <c r="AE560" s="119"/>
      <c r="AF560" s="115" t="s">
        <v>3198</v>
      </c>
      <c r="AG560" s="115" t="s">
        <v>7070</v>
      </c>
      <c r="AH560" s="121"/>
      <c r="AI560" s="121"/>
      <c r="AJ560" s="122"/>
      <c r="AK560" s="122"/>
      <c r="AL560" s="115" t="s">
        <v>4706</v>
      </c>
      <c r="AM560" s="122"/>
      <c r="AN560" s="122"/>
      <c r="AO560" s="122"/>
      <c r="AP560" s="115" t="s">
        <v>102</v>
      </c>
    </row>
    <row r="561" spans="1:42" ht="95.25" customHeight="1">
      <c r="A561" s="24">
        <f t="shared" si="0"/>
        <v>560</v>
      </c>
      <c r="B561" s="115" t="s">
        <v>2546</v>
      </c>
      <c r="C561" s="115" t="s">
        <v>7460</v>
      </c>
      <c r="D561" s="115" t="s">
        <v>2550</v>
      </c>
      <c r="E561" s="115" t="s">
        <v>2547</v>
      </c>
      <c r="F561" s="116" t="s">
        <v>1572</v>
      </c>
      <c r="G561" s="115" t="s">
        <v>3180</v>
      </c>
      <c r="H561" s="115" t="s">
        <v>7460</v>
      </c>
      <c r="I561" s="115" t="s">
        <v>7460</v>
      </c>
      <c r="J561" s="115" t="s">
        <v>2552</v>
      </c>
      <c r="K561" s="115" t="s">
        <v>102</v>
      </c>
      <c r="L561" s="115" t="s">
        <v>7461</v>
      </c>
      <c r="M561" s="115" t="s">
        <v>102</v>
      </c>
      <c r="N561" s="115" t="s">
        <v>102</v>
      </c>
      <c r="O561" s="115" t="s">
        <v>102</v>
      </c>
      <c r="P561" s="115" t="s">
        <v>102</v>
      </c>
      <c r="Q561" s="122"/>
      <c r="R561" s="122"/>
      <c r="S561" s="115">
        <v>208</v>
      </c>
      <c r="T561" s="117" t="s">
        <v>4706</v>
      </c>
      <c r="U561" s="118"/>
      <c r="V561" s="113">
        <v>10088000</v>
      </c>
      <c r="W561" s="119">
        <v>6067000</v>
      </c>
      <c r="X561" s="118"/>
      <c r="Y561" s="115" t="s">
        <v>4707</v>
      </c>
      <c r="Z561" s="122"/>
      <c r="AA561" s="120" t="s">
        <v>73</v>
      </c>
      <c r="AB561" s="121">
        <v>10000000</v>
      </c>
      <c r="AC561" s="122"/>
      <c r="AD561" s="122"/>
      <c r="AE561" s="119"/>
      <c r="AF561" s="115" t="s">
        <v>3198</v>
      </c>
      <c r="AG561" s="115" t="s">
        <v>7462</v>
      </c>
      <c r="AH561" s="121"/>
      <c r="AI561" s="121"/>
      <c r="AJ561" s="122"/>
      <c r="AK561" s="122"/>
      <c r="AL561" s="115" t="s">
        <v>4706</v>
      </c>
      <c r="AM561" s="122"/>
      <c r="AN561" s="122"/>
      <c r="AO561" s="122"/>
      <c r="AP561" s="115" t="s">
        <v>7464</v>
      </c>
    </row>
    <row r="562" spans="1:42" ht="95.25" customHeight="1">
      <c r="A562" s="24">
        <f t="shared" si="0"/>
        <v>561</v>
      </c>
      <c r="B562" s="115" t="s">
        <v>387</v>
      </c>
      <c r="C562" s="115" t="s">
        <v>7465</v>
      </c>
      <c r="D562" s="115" t="s">
        <v>7466</v>
      </c>
      <c r="E562" s="115" t="s">
        <v>388</v>
      </c>
      <c r="F562" s="116" t="s">
        <v>392</v>
      </c>
      <c r="G562" s="115" t="s">
        <v>3180</v>
      </c>
      <c r="H562" s="115" t="s">
        <v>7465</v>
      </c>
      <c r="I562" s="115" t="s">
        <v>7465</v>
      </c>
      <c r="J562" s="115" t="s">
        <v>7467</v>
      </c>
      <c r="K562" s="115" t="s">
        <v>102</v>
      </c>
      <c r="L562" s="115" t="s">
        <v>7468</v>
      </c>
      <c r="M562" s="115" t="s">
        <v>102</v>
      </c>
      <c r="N562" s="115" t="s">
        <v>7469</v>
      </c>
      <c r="O562" s="115" t="s">
        <v>102</v>
      </c>
      <c r="P562" s="115" t="s">
        <v>102</v>
      </c>
      <c r="Q562" s="116" t="s">
        <v>7470</v>
      </c>
      <c r="R562" s="115"/>
      <c r="S562" s="115">
        <v>2017</v>
      </c>
      <c r="T562" s="117" t="s">
        <v>4706</v>
      </c>
      <c r="U562" s="118"/>
      <c r="V562" s="113">
        <v>1626000</v>
      </c>
      <c r="W562" s="119">
        <v>884000</v>
      </c>
      <c r="X562" s="118"/>
      <c r="Y562" s="115" t="s">
        <v>4707</v>
      </c>
      <c r="Z562" s="122"/>
      <c r="AA562" s="120" t="s">
        <v>73</v>
      </c>
      <c r="AB562" s="121">
        <v>1000000</v>
      </c>
      <c r="AC562" s="122"/>
      <c r="AD562" s="122"/>
      <c r="AE562" s="119"/>
      <c r="AF562" s="115" t="s">
        <v>3198</v>
      </c>
      <c r="AG562" s="115" t="s">
        <v>7471</v>
      </c>
      <c r="AH562" s="121"/>
      <c r="AI562" s="121"/>
      <c r="AJ562" s="122"/>
      <c r="AK562" s="122"/>
      <c r="AL562" s="115" t="s">
        <v>4706</v>
      </c>
      <c r="AM562" s="122"/>
      <c r="AN562" s="122"/>
      <c r="AO562" s="122"/>
      <c r="AP562" s="115" t="s">
        <v>7472</v>
      </c>
    </row>
    <row r="563" spans="1:42" ht="95.25" customHeight="1">
      <c r="A563" s="24">
        <f t="shared" si="0"/>
        <v>562</v>
      </c>
      <c r="B563" s="115" t="s">
        <v>7473</v>
      </c>
      <c r="C563" s="115" t="s">
        <v>7474</v>
      </c>
      <c r="D563" s="115" t="s">
        <v>7475</v>
      </c>
      <c r="E563" s="115" t="s">
        <v>7476</v>
      </c>
      <c r="F563" s="116" t="s">
        <v>7477</v>
      </c>
      <c r="G563" s="115" t="s">
        <v>3180</v>
      </c>
      <c r="H563" s="115" t="s">
        <v>7474</v>
      </c>
      <c r="I563" s="115" t="s">
        <v>7474</v>
      </c>
      <c r="J563" s="115" t="s">
        <v>7478</v>
      </c>
      <c r="K563" s="115" t="s">
        <v>102</v>
      </c>
      <c r="L563" s="115" t="s">
        <v>102</v>
      </c>
      <c r="M563" s="115" t="s">
        <v>102</v>
      </c>
      <c r="N563" s="115" t="s">
        <v>102</v>
      </c>
      <c r="O563" s="115" t="s">
        <v>102</v>
      </c>
      <c r="P563" s="115" t="s">
        <v>102</v>
      </c>
      <c r="Q563" s="122"/>
      <c r="R563" s="122"/>
      <c r="S563" s="115">
        <v>2018</v>
      </c>
      <c r="T563" s="117" t="s">
        <v>4706</v>
      </c>
      <c r="U563" s="118"/>
      <c r="V563" s="114"/>
      <c r="W563" s="118"/>
      <c r="X563" s="118"/>
      <c r="Y563" s="115" t="s">
        <v>4707</v>
      </c>
      <c r="Z563" s="122"/>
      <c r="AA563" s="120"/>
      <c r="AB563" s="123"/>
      <c r="AC563" s="122"/>
      <c r="AD563" s="122"/>
      <c r="AE563" s="119"/>
      <c r="AF563" s="115" t="s">
        <v>3206</v>
      </c>
      <c r="AG563" s="115"/>
      <c r="AH563" s="121"/>
      <c r="AI563" s="121"/>
      <c r="AJ563" s="122"/>
      <c r="AK563" s="122"/>
      <c r="AL563" s="115" t="s">
        <v>4706</v>
      </c>
      <c r="AM563" s="122"/>
      <c r="AN563" s="122"/>
      <c r="AO563" s="122"/>
      <c r="AP563" s="115" t="s">
        <v>102</v>
      </c>
    </row>
    <row r="564" spans="1:42" ht="95.25" customHeight="1">
      <c r="A564" s="24">
        <f t="shared" si="0"/>
        <v>563</v>
      </c>
      <c r="B564" s="115" t="s">
        <v>11590</v>
      </c>
      <c r="C564" s="115" t="s">
        <v>11591</v>
      </c>
      <c r="D564" s="115" t="s">
        <v>1422</v>
      </c>
      <c r="E564" s="115" t="s">
        <v>8586</v>
      </c>
      <c r="F564" s="116" t="s">
        <v>11592</v>
      </c>
      <c r="G564" s="115" t="s">
        <v>3180</v>
      </c>
      <c r="H564" s="115" t="s">
        <v>11591</v>
      </c>
      <c r="I564" s="115" t="s">
        <v>11591</v>
      </c>
      <c r="J564" s="115" t="s">
        <v>11593</v>
      </c>
      <c r="K564" s="115" t="s">
        <v>102</v>
      </c>
      <c r="L564" s="115" t="s">
        <v>102</v>
      </c>
      <c r="M564" s="115" t="s">
        <v>102</v>
      </c>
      <c r="N564" s="115" t="s">
        <v>102</v>
      </c>
      <c r="O564" s="115" t="s">
        <v>102</v>
      </c>
      <c r="P564" s="115" t="s">
        <v>102</v>
      </c>
      <c r="Q564" s="122"/>
      <c r="R564" s="122"/>
      <c r="S564" s="115">
        <v>2017</v>
      </c>
      <c r="T564" s="117" t="s">
        <v>4706</v>
      </c>
      <c r="U564" s="118">
        <v>1650000</v>
      </c>
      <c r="V564" s="113">
        <v>730000</v>
      </c>
      <c r="W564" s="118"/>
      <c r="X564" s="118"/>
      <c r="Y564" s="115" t="s">
        <v>4707</v>
      </c>
      <c r="Z564" s="122"/>
      <c r="AA564" s="120" t="s">
        <v>73</v>
      </c>
      <c r="AB564" s="121" t="s">
        <v>102</v>
      </c>
      <c r="AC564" s="122"/>
      <c r="AD564" s="122"/>
      <c r="AE564" s="119"/>
      <c r="AF564" s="115" t="s">
        <v>3186</v>
      </c>
      <c r="AG564" s="115" t="s">
        <v>6086</v>
      </c>
      <c r="AH564" s="121"/>
      <c r="AI564" s="121"/>
      <c r="AJ564" s="122"/>
      <c r="AK564" s="122"/>
      <c r="AL564" s="115" t="s">
        <v>4706</v>
      </c>
      <c r="AM564" s="122"/>
      <c r="AN564" s="122"/>
      <c r="AO564" s="122"/>
      <c r="AP564" s="115" t="s">
        <v>11594</v>
      </c>
    </row>
    <row r="565" spans="1:42" ht="95.25" customHeight="1">
      <c r="A565" s="24">
        <f t="shared" si="0"/>
        <v>564</v>
      </c>
      <c r="B565" s="115" t="s">
        <v>11595</v>
      </c>
      <c r="C565" s="115" t="s">
        <v>11596</v>
      </c>
      <c r="D565" s="115" t="s">
        <v>11597</v>
      </c>
      <c r="E565" s="115" t="s">
        <v>126</v>
      </c>
      <c r="F565" s="116" t="s">
        <v>129</v>
      </c>
      <c r="G565" s="115" t="s">
        <v>3180</v>
      </c>
      <c r="H565" s="115" t="s">
        <v>11596</v>
      </c>
      <c r="I565" s="115" t="s">
        <v>11596</v>
      </c>
      <c r="J565" s="115" t="s">
        <v>11598</v>
      </c>
      <c r="K565" s="115" t="s">
        <v>102</v>
      </c>
      <c r="L565" s="115" t="s">
        <v>102</v>
      </c>
      <c r="M565" s="115" t="s">
        <v>102</v>
      </c>
      <c r="N565" s="115" t="s">
        <v>102</v>
      </c>
      <c r="O565" s="115" t="s">
        <v>102</v>
      </c>
      <c r="P565" s="115" t="s">
        <v>102</v>
      </c>
      <c r="Q565" s="122"/>
      <c r="R565" s="122"/>
      <c r="S565" s="115">
        <v>2019</v>
      </c>
      <c r="T565" s="117" t="s">
        <v>4706</v>
      </c>
      <c r="U565" s="118">
        <v>3925000</v>
      </c>
      <c r="V565" s="113">
        <v>14000</v>
      </c>
      <c r="W565" s="119">
        <v>359000</v>
      </c>
      <c r="X565" s="118"/>
      <c r="Y565" s="115" t="s">
        <v>4707</v>
      </c>
      <c r="Z565" s="122"/>
      <c r="AA565" s="120" t="s">
        <v>73</v>
      </c>
      <c r="AB565" s="121">
        <v>2500000</v>
      </c>
      <c r="AC565" s="122"/>
      <c r="AD565" s="122"/>
      <c r="AE565" s="119"/>
      <c r="AF565" s="115" t="s">
        <v>3198</v>
      </c>
      <c r="AG565" s="115" t="s">
        <v>4864</v>
      </c>
      <c r="AH565" s="121"/>
      <c r="AI565" s="121"/>
      <c r="AJ565" s="122"/>
      <c r="AK565" s="122"/>
      <c r="AL565" s="115" t="s">
        <v>4706</v>
      </c>
      <c r="AM565" s="122"/>
      <c r="AN565" s="122"/>
      <c r="AO565" s="122"/>
      <c r="AP565" s="116" t="s">
        <v>11599</v>
      </c>
    </row>
    <row r="566" spans="1:42" ht="95.25" customHeight="1">
      <c r="A566" s="24">
        <f t="shared" si="0"/>
        <v>565</v>
      </c>
      <c r="B566" s="115" t="s">
        <v>7480</v>
      </c>
      <c r="C566" s="115" t="s">
        <v>7481</v>
      </c>
      <c r="D566" s="115" t="s">
        <v>7482</v>
      </c>
      <c r="E566" s="115" t="s">
        <v>7483</v>
      </c>
      <c r="F566" s="116" t="s">
        <v>7484</v>
      </c>
      <c r="G566" s="115" t="s">
        <v>3180</v>
      </c>
      <c r="H566" s="115" t="s">
        <v>7481</v>
      </c>
      <c r="I566" s="115" t="s">
        <v>7481</v>
      </c>
      <c r="J566" s="115" t="s">
        <v>7485</v>
      </c>
      <c r="K566" s="115" t="s">
        <v>102</v>
      </c>
      <c r="L566" s="115" t="s">
        <v>102</v>
      </c>
      <c r="M566" s="115" t="s">
        <v>102</v>
      </c>
      <c r="N566" s="115" t="s">
        <v>102</v>
      </c>
      <c r="O566" s="115" t="s">
        <v>102</v>
      </c>
      <c r="P566" s="115" t="s">
        <v>102</v>
      </c>
      <c r="Q566" s="122"/>
      <c r="R566" s="122"/>
      <c r="S566" s="115">
        <v>2019</v>
      </c>
      <c r="T566" s="117" t="s">
        <v>4706</v>
      </c>
      <c r="U566" s="118"/>
      <c r="V566" s="113">
        <v>110000</v>
      </c>
      <c r="W566" s="118"/>
      <c r="X566" s="118"/>
      <c r="Y566" s="122"/>
      <c r="Z566" s="122"/>
      <c r="AA566" s="120"/>
      <c r="AB566" s="123"/>
      <c r="AC566" s="122"/>
      <c r="AD566" s="122"/>
      <c r="AE566" s="119"/>
      <c r="AF566" s="115" t="s">
        <v>3206</v>
      </c>
      <c r="AG566" s="115"/>
      <c r="AH566" s="121"/>
      <c r="AI566" s="121"/>
      <c r="AJ566" s="122"/>
      <c r="AK566" s="122"/>
      <c r="AL566" s="115" t="s">
        <v>4706</v>
      </c>
      <c r="AM566" s="122"/>
      <c r="AN566" s="122"/>
      <c r="AO566" s="122"/>
      <c r="AP566" s="115" t="s">
        <v>102</v>
      </c>
    </row>
    <row r="567" spans="1:42" ht="95.25" customHeight="1">
      <c r="A567" s="24">
        <f t="shared" si="0"/>
        <v>566</v>
      </c>
      <c r="B567" s="115" t="s">
        <v>11600</v>
      </c>
      <c r="C567" s="115" t="s">
        <v>11601</v>
      </c>
      <c r="D567" s="115" t="s">
        <v>1173</v>
      </c>
      <c r="E567" s="115" t="s">
        <v>1170</v>
      </c>
      <c r="F567" s="115">
        <v>81235822292</v>
      </c>
      <c r="G567" s="115" t="s">
        <v>3180</v>
      </c>
      <c r="H567" s="115" t="s">
        <v>11601</v>
      </c>
      <c r="I567" s="115" t="s">
        <v>11601</v>
      </c>
      <c r="J567" s="115" t="s">
        <v>1193</v>
      </c>
      <c r="K567" s="115" t="s">
        <v>102</v>
      </c>
      <c r="L567" s="115" t="s">
        <v>1176</v>
      </c>
      <c r="M567" s="115" t="s">
        <v>102</v>
      </c>
      <c r="N567" s="115" t="s">
        <v>1177</v>
      </c>
      <c r="O567" s="115" t="s">
        <v>102</v>
      </c>
      <c r="P567" s="115" t="s">
        <v>11602</v>
      </c>
      <c r="Q567" s="122"/>
      <c r="R567" s="122"/>
      <c r="S567" s="115">
        <v>20019</v>
      </c>
      <c r="T567" s="117" t="s">
        <v>4706</v>
      </c>
      <c r="U567" s="118"/>
      <c r="V567" s="113">
        <v>78000</v>
      </c>
      <c r="W567" s="118"/>
      <c r="X567" s="118"/>
      <c r="Y567" s="115" t="s">
        <v>5093</v>
      </c>
      <c r="Z567" s="122"/>
      <c r="AA567" s="120" t="s">
        <v>73</v>
      </c>
      <c r="AB567" s="121">
        <v>2000000</v>
      </c>
      <c r="AC567" s="122"/>
      <c r="AD567" s="122"/>
      <c r="AE567" s="119"/>
      <c r="AF567" s="115" t="s">
        <v>3198</v>
      </c>
      <c r="AG567" s="115" t="s">
        <v>6361</v>
      </c>
      <c r="AH567" s="121"/>
      <c r="AI567" s="121"/>
      <c r="AJ567" s="122"/>
      <c r="AK567" s="122"/>
      <c r="AL567" s="115" t="s">
        <v>4706</v>
      </c>
      <c r="AM567" s="122"/>
      <c r="AN567" s="122"/>
      <c r="AO567" s="122"/>
      <c r="AP567" s="115" t="s">
        <v>11603</v>
      </c>
    </row>
    <row r="568" spans="1:42" ht="95.25" customHeight="1">
      <c r="A568" s="24">
        <f t="shared" si="0"/>
        <v>567</v>
      </c>
      <c r="B568" s="115" t="s">
        <v>7488</v>
      </c>
      <c r="C568" s="115" t="s">
        <v>7489</v>
      </c>
      <c r="D568" s="115" t="s">
        <v>7490</v>
      </c>
      <c r="E568" s="115" t="s">
        <v>7491</v>
      </c>
      <c r="F568" s="116" t="s">
        <v>7492</v>
      </c>
      <c r="G568" s="115" t="s">
        <v>3180</v>
      </c>
      <c r="H568" s="115" t="s">
        <v>7489</v>
      </c>
      <c r="I568" s="115" t="s">
        <v>7489</v>
      </c>
      <c r="J568" s="115" t="s">
        <v>7493</v>
      </c>
      <c r="K568" s="115" t="s">
        <v>102</v>
      </c>
      <c r="L568" s="115" t="s">
        <v>102</v>
      </c>
      <c r="M568" s="115" t="s">
        <v>102</v>
      </c>
      <c r="N568" s="115" t="s">
        <v>102</v>
      </c>
      <c r="O568" s="115" t="s">
        <v>102</v>
      </c>
      <c r="P568" s="115" t="s">
        <v>102</v>
      </c>
      <c r="Q568" s="122"/>
      <c r="R568" s="122"/>
      <c r="S568" s="115">
        <v>2019</v>
      </c>
      <c r="T568" s="117" t="s">
        <v>4706</v>
      </c>
      <c r="U568" s="118"/>
      <c r="V568" s="113">
        <f>100000+110000</f>
        <v>210000</v>
      </c>
      <c r="W568" s="119">
        <v>195000</v>
      </c>
      <c r="X568" s="118"/>
      <c r="Y568" s="115" t="s">
        <v>4707</v>
      </c>
      <c r="Z568" s="122"/>
      <c r="AA568" s="120" t="s">
        <v>73</v>
      </c>
      <c r="AB568" s="121" t="s">
        <v>102</v>
      </c>
      <c r="AC568" s="122"/>
      <c r="AD568" s="122"/>
      <c r="AE568" s="119"/>
      <c r="AF568" s="115" t="s">
        <v>3206</v>
      </c>
      <c r="AG568" s="115" t="s">
        <v>11432</v>
      </c>
      <c r="AH568" s="121"/>
      <c r="AI568" s="121"/>
      <c r="AJ568" s="122"/>
      <c r="AK568" s="122"/>
      <c r="AL568" s="115" t="s">
        <v>4706</v>
      </c>
      <c r="AM568" s="122"/>
      <c r="AN568" s="122"/>
      <c r="AO568" s="122"/>
      <c r="AP568" s="115" t="s">
        <v>102</v>
      </c>
    </row>
    <row r="569" spans="1:42" ht="95.25" customHeight="1">
      <c r="A569" s="24">
        <f t="shared" si="0"/>
        <v>568</v>
      </c>
      <c r="B569" s="115" t="s">
        <v>7496</v>
      </c>
      <c r="C569" s="115" t="s">
        <v>7497</v>
      </c>
      <c r="D569" s="115" t="s">
        <v>7498</v>
      </c>
      <c r="E569" s="115" t="s">
        <v>7499</v>
      </c>
      <c r="F569" s="115" t="s">
        <v>7500</v>
      </c>
      <c r="G569" s="115" t="s">
        <v>3180</v>
      </c>
      <c r="H569" s="115" t="s">
        <v>7497</v>
      </c>
      <c r="I569" s="115" t="s">
        <v>7497</v>
      </c>
      <c r="J569" s="115" t="s">
        <v>7501</v>
      </c>
      <c r="K569" s="115" t="s">
        <v>102</v>
      </c>
      <c r="L569" s="115" t="s">
        <v>7502</v>
      </c>
      <c r="M569" s="115" t="s">
        <v>102</v>
      </c>
      <c r="N569" s="115" t="s">
        <v>102</v>
      </c>
      <c r="O569" s="115" t="s">
        <v>102</v>
      </c>
      <c r="P569" s="115" t="s">
        <v>102</v>
      </c>
      <c r="Q569" s="122"/>
      <c r="R569" s="122"/>
      <c r="S569" s="115">
        <v>2014</v>
      </c>
      <c r="T569" s="117" t="s">
        <v>4706</v>
      </c>
      <c r="U569" s="118">
        <v>243000</v>
      </c>
      <c r="V569" s="113">
        <v>450000</v>
      </c>
      <c r="W569" s="118"/>
      <c r="X569" s="118"/>
      <c r="Y569" s="115" t="s">
        <v>5093</v>
      </c>
      <c r="Z569" s="122"/>
      <c r="AA569" s="120" t="s">
        <v>73</v>
      </c>
      <c r="AB569" s="121">
        <v>6000000</v>
      </c>
      <c r="AC569" s="122"/>
      <c r="AD569" s="122"/>
      <c r="AE569" s="119"/>
      <c r="AF569" s="115" t="s">
        <v>3186</v>
      </c>
      <c r="AG569" s="115"/>
      <c r="AH569" s="121"/>
      <c r="AI569" s="121"/>
      <c r="AJ569" s="122"/>
      <c r="AK569" s="122"/>
      <c r="AL569" s="115" t="s">
        <v>4706</v>
      </c>
      <c r="AM569" s="122"/>
      <c r="AN569" s="122"/>
      <c r="AO569" s="122"/>
      <c r="AP569" s="115" t="s">
        <v>7505</v>
      </c>
    </row>
    <row r="570" spans="1:42" ht="95.25" customHeight="1">
      <c r="A570" s="24">
        <f t="shared" si="0"/>
        <v>569</v>
      </c>
      <c r="B570" s="115" t="s">
        <v>7506</v>
      </c>
      <c r="C570" s="115" t="s">
        <v>7507</v>
      </c>
      <c r="D570" s="115" t="s">
        <v>7508</v>
      </c>
      <c r="E570" s="115" t="s">
        <v>7509</v>
      </c>
      <c r="F570" s="116" t="s">
        <v>7510</v>
      </c>
      <c r="G570" s="115" t="s">
        <v>3193</v>
      </c>
      <c r="H570" s="115" t="s">
        <v>7507</v>
      </c>
      <c r="I570" s="115" t="s">
        <v>7507</v>
      </c>
      <c r="J570" s="115" t="s">
        <v>7511</v>
      </c>
      <c r="K570" s="115" t="s">
        <v>102</v>
      </c>
      <c r="L570" s="115" t="s">
        <v>102</v>
      </c>
      <c r="M570" s="115"/>
      <c r="N570" s="115" t="s">
        <v>102</v>
      </c>
      <c r="O570" s="115" t="s">
        <v>102</v>
      </c>
      <c r="P570" s="115" t="s">
        <v>102</v>
      </c>
      <c r="Q570" s="122"/>
      <c r="R570" s="122"/>
      <c r="S570" s="115">
        <v>2018</v>
      </c>
      <c r="T570" s="117" t="s">
        <v>4706</v>
      </c>
      <c r="U570" s="118"/>
      <c r="V570" s="113">
        <v>296000</v>
      </c>
      <c r="W570" s="118"/>
      <c r="X570" s="118"/>
      <c r="Y570" s="122"/>
      <c r="Z570" s="122"/>
      <c r="AA570" s="122"/>
      <c r="AB570" s="123"/>
      <c r="AC570" s="122"/>
      <c r="AD570" s="122"/>
      <c r="AE570" s="119"/>
      <c r="AF570" s="115" t="s">
        <v>3198</v>
      </c>
      <c r="AG570" s="115" t="s">
        <v>7512</v>
      </c>
      <c r="AH570" s="121"/>
      <c r="AI570" s="121"/>
      <c r="AJ570" s="122"/>
      <c r="AK570" s="122"/>
      <c r="AL570" s="115" t="s">
        <v>4706</v>
      </c>
      <c r="AM570" s="122"/>
      <c r="AN570" s="122"/>
      <c r="AO570" s="122"/>
      <c r="AP570" s="115" t="s">
        <v>102</v>
      </c>
    </row>
    <row r="571" spans="1:42" ht="95.25" customHeight="1">
      <c r="A571" s="24">
        <f t="shared" si="0"/>
        <v>570</v>
      </c>
      <c r="B571" s="115" t="s">
        <v>7513</v>
      </c>
      <c r="C571" s="115" t="s">
        <v>7514</v>
      </c>
      <c r="D571" s="115" t="s">
        <v>7515</v>
      </c>
      <c r="E571" s="115" t="s">
        <v>7516</v>
      </c>
      <c r="F571" s="116" t="s">
        <v>7517</v>
      </c>
      <c r="G571" s="115" t="s">
        <v>3180</v>
      </c>
      <c r="H571" s="115" t="s">
        <v>7514</v>
      </c>
      <c r="I571" s="115" t="s">
        <v>7514</v>
      </c>
      <c r="J571" s="115" t="s">
        <v>7518</v>
      </c>
      <c r="K571" s="115" t="s">
        <v>102</v>
      </c>
      <c r="L571" s="115" t="s">
        <v>102</v>
      </c>
      <c r="M571" s="115"/>
      <c r="N571" s="115" t="s">
        <v>102</v>
      </c>
      <c r="O571" s="115" t="s">
        <v>102</v>
      </c>
      <c r="P571" s="115" t="s">
        <v>102</v>
      </c>
      <c r="Q571" s="122"/>
      <c r="R571" s="122"/>
      <c r="S571" s="115">
        <v>2018</v>
      </c>
      <c r="T571" s="117" t="s">
        <v>4706</v>
      </c>
      <c r="U571" s="118"/>
      <c r="V571" s="113">
        <v>100000</v>
      </c>
      <c r="W571" s="119">
        <v>60000</v>
      </c>
      <c r="X571" s="118"/>
      <c r="Y571" s="115" t="s">
        <v>4707</v>
      </c>
      <c r="Z571" s="122"/>
      <c r="AA571" s="120" t="s">
        <v>73</v>
      </c>
      <c r="AB571" s="121" t="s">
        <v>102</v>
      </c>
      <c r="AC571" s="122"/>
      <c r="AD571" s="122"/>
      <c r="AE571" s="119"/>
      <c r="AF571" s="115" t="s">
        <v>3186</v>
      </c>
      <c r="AG571" s="115" t="s">
        <v>7519</v>
      </c>
      <c r="AH571" s="121"/>
      <c r="AI571" s="121"/>
      <c r="AJ571" s="122"/>
      <c r="AK571" s="122"/>
      <c r="AL571" s="115" t="s">
        <v>4706</v>
      </c>
      <c r="AM571" s="122"/>
      <c r="AN571" s="122"/>
      <c r="AO571" s="122"/>
      <c r="AP571" s="115" t="s">
        <v>7521</v>
      </c>
    </row>
    <row r="572" spans="1:42" ht="95.25" customHeight="1">
      <c r="A572" s="24">
        <f t="shared" si="0"/>
        <v>571</v>
      </c>
      <c r="B572" s="115" t="s">
        <v>7522</v>
      </c>
      <c r="C572" s="115" t="s">
        <v>7523</v>
      </c>
      <c r="D572" s="115" t="s">
        <v>7524</v>
      </c>
      <c r="E572" s="115" t="s">
        <v>7525</v>
      </c>
      <c r="F572" s="116" t="s">
        <v>7526</v>
      </c>
      <c r="G572" s="115" t="s">
        <v>3193</v>
      </c>
      <c r="H572" s="115" t="s">
        <v>7523</v>
      </c>
      <c r="I572" s="115" t="s">
        <v>7523</v>
      </c>
      <c r="J572" s="115" t="s">
        <v>7527</v>
      </c>
      <c r="K572" s="115" t="s">
        <v>102</v>
      </c>
      <c r="L572" s="115" t="s">
        <v>102</v>
      </c>
      <c r="M572" s="115"/>
      <c r="N572" s="115" t="s">
        <v>102</v>
      </c>
      <c r="O572" s="115" t="s">
        <v>102</v>
      </c>
      <c r="P572" s="115" t="s">
        <v>102</v>
      </c>
      <c r="Q572" s="122"/>
      <c r="R572" s="122"/>
      <c r="S572" s="115">
        <v>2019</v>
      </c>
      <c r="T572" s="117" t="s">
        <v>4706</v>
      </c>
      <c r="U572" s="118"/>
      <c r="V572" s="113">
        <v>1000000</v>
      </c>
      <c r="W572" s="118"/>
      <c r="X572" s="118"/>
      <c r="Y572" s="115" t="s">
        <v>4707</v>
      </c>
      <c r="Z572" s="122"/>
      <c r="AA572" s="120" t="s">
        <v>73</v>
      </c>
      <c r="AB572" s="121" t="s">
        <v>102</v>
      </c>
      <c r="AC572" s="122"/>
      <c r="AD572" s="122"/>
      <c r="AE572" s="119"/>
      <c r="AF572" s="115" t="s">
        <v>3186</v>
      </c>
      <c r="AG572" s="115"/>
      <c r="AH572" s="121"/>
      <c r="AI572" s="121"/>
      <c r="AJ572" s="122"/>
      <c r="AK572" s="122"/>
      <c r="AL572" s="115" t="s">
        <v>4706</v>
      </c>
      <c r="AM572" s="122"/>
      <c r="AN572" s="122"/>
      <c r="AO572" s="122"/>
      <c r="AP572" s="115" t="s">
        <v>102</v>
      </c>
    </row>
    <row r="573" spans="1:42" ht="95.25" customHeight="1">
      <c r="A573" s="24">
        <f t="shared" si="0"/>
        <v>572</v>
      </c>
      <c r="B573" s="115" t="s">
        <v>7529</v>
      </c>
      <c r="C573" s="115" t="s">
        <v>7530</v>
      </c>
      <c r="D573" s="115" t="s">
        <v>7531</v>
      </c>
      <c r="E573" s="115" t="s">
        <v>7532</v>
      </c>
      <c r="F573" s="115" t="s">
        <v>102</v>
      </c>
      <c r="G573" s="115" t="s">
        <v>3180</v>
      </c>
      <c r="H573" s="115" t="s">
        <v>7530</v>
      </c>
      <c r="I573" s="115" t="s">
        <v>7530</v>
      </c>
      <c r="J573" s="115" t="s">
        <v>7534</v>
      </c>
      <c r="K573" s="115" t="s">
        <v>102</v>
      </c>
      <c r="L573" s="115" t="s">
        <v>102</v>
      </c>
      <c r="M573" s="115"/>
      <c r="N573" s="115" t="s">
        <v>102</v>
      </c>
      <c r="O573" s="115" t="s">
        <v>102</v>
      </c>
      <c r="P573" s="115" t="s">
        <v>102</v>
      </c>
      <c r="Q573" s="122"/>
      <c r="R573" s="122"/>
      <c r="S573" s="115">
        <v>2018</v>
      </c>
      <c r="T573" s="117" t="s">
        <v>4706</v>
      </c>
      <c r="U573" s="118"/>
      <c r="V573" s="113">
        <v>3753000</v>
      </c>
      <c r="W573" s="118"/>
      <c r="X573" s="118"/>
      <c r="Y573" s="122"/>
      <c r="Z573" s="122"/>
      <c r="AA573" s="120"/>
      <c r="AB573" s="123"/>
      <c r="AC573" s="122"/>
      <c r="AD573" s="122"/>
      <c r="AE573" s="119"/>
      <c r="AF573" s="115" t="s">
        <v>3198</v>
      </c>
      <c r="AG573" s="115" t="s">
        <v>7535</v>
      </c>
      <c r="AH573" s="121"/>
      <c r="AI573" s="121"/>
      <c r="AJ573" s="122"/>
      <c r="AK573" s="122"/>
      <c r="AL573" s="115" t="s">
        <v>4706</v>
      </c>
      <c r="AM573" s="122"/>
      <c r="AN573" s="122"/>
      <c r="AO573" s="122"/>
      <c r="AP573" s="115" t="s">
        <v>102</v>
      </c>
    </row>
    <row r="574" spans="1:42" ht="95.25" customHeight="1">
      <c r="A574" s="24">
        <f t="shared" si="0"/>
        <v>573</v>
      </c>
      <c r="B574" s="115" t="s">
        <v>7538</v>
      </c>
      <c r="C574" s="115" t="s">
        <v>7539</v>
      </c>
      <c r="D574" s="115" t="s">
        <v>7540</v>
      </c>
      <c r="E574" s="115" t="s">
        <v>7541</v>
      </c>
      <c r="F574" s="115" t="s">
        <v>102</v>
      </c>
      <c r="G574" s="115" t="s">
        <v>3180</v>
      </c>
      <c r="H574" s="115" t="s">
        <v>7539</v>
      </c>
      <c r="I574" s="115" t="s">
        <v>7539</v>
      </c>
      <c r="J574" s="115" t="s">
        <v>7542</v>
      </c>
      <c r="K574" s="115" t="s">
        <v>102</v>
      </c>
      <c r="L574" s="115" t="s">
        <v>102</v>
      </c>
      <c r="M574" s="115"/>
      <c r="N574" s="115" t="s">
        <v>102</v>
      </c>
      <c r="O574" s="115" t="s">
        <v>102</v>
      </c>
      <c r="P574" s="115" t="s">
        <v>102</v>
      </c>
      <c r="Q574" s="122"/>
      <c r="R574" s="122"/>
      <c r="S574" s="115">
        <v>2014</v>
      </c>
      <c r="T574" s="117" t="s">
        <v>4706</v>
      </c>
      <c r="U574" s="118">
        <v>481000</v>
      </c>
      <c r="V574" s="113">
        <v>95000</v>
      </c>
      <c r="W574" s="118"/>
      <c r="X574" s="118"/>
      <c r="Y574" s="115" t="s">
        <v>5093</v>
      </c>
      <c r="Z574" s="122"/>
      <c r="AA574" s="120" t="s">
        <v>73</v>
      </c>
      <c r="AB574" s="121" t="s">
        <v>102</v>
      </c>
      <c r="AC574" s="122"/>
      <c r="AD574" s="122"/>
      <c r="AE574" s="119"/>
      <c r="AF574" s="115" t="s">
        <v>3206</v>
      </c>
      <c r="AG574" s="115" t="s">
        <v>7543</v>
      </c>
      <c r="AH574" s="121"/>
      <c r="AI574" s="121"/>
      <c r="AJ574" s="122"/>
      <c r="AK574" s="122"/>
      <c r="AL574" s="115" t="s">
        <v>4706</v>
      </c>
      <c r="AM574" s="122"/>
      <c r="AN574" s="122"/>
      <c r="AO574" s="122"/>
      <c r="AP574" s="115" t="s">
        <v>102</v>
      </c>
    </row>
    <row r="575" spans="1:42" ht="95.25" customHeight="1">
      <c r="A575" s="24">
        <f t="shared" si="0"/>
        <v>574</v>
      </c>
      <c r="B575" s="115" t="s">
        <v>7545</v>
      </c>
      <c r="C575" s="115" t="s">
        <v>7546</v>
      </c>
      <c r="D575" s="115" t="s">
        <v>7547</v>
      </c>
      <c r="E575" s="115" t="s">
        <v>7548</v>
      </c>
      <c r="F575" s="116" t="s">
        <v>7549</v>
      </c>
      <c r="G575" s="115" t="s">
        <v>3180</v>
      </c>
      <c r="H575" s="115" t="s">
        <v>7546</v>
      </c>
      <c r="I575" s="115" t="s">
        <v>7546</v>
      </c>
      <c r="J575" s="115" t="s">
        <v>7550</v>
      </c>
      <c r="K575" s="115" t="s">
        <v>102</v>
      </c>
      <c r="L575" s="115" t="s">
        <v>102</v>
      </c>
      <c r="M575" s="115"/>
      <c r="N575" s="116" t="s">
        <v>7551</v>
      </c>
      <c r="O575" s="115" t="s">
        <v>102</v>
      </c>
      <c r="P575" s="115" t="s">
        <v>102</v>
      </c>
      <c r="Q575" s="122"/>
      <c r="R575" s="122"/>
      <c r="S575" s="115">
        <v>2020</v>
      </c>
      <c r="T575" s="117" t="s">
        <v>4706</v>
      </c>
      <c r="U575" s="118"/>
      <c r="V575" s="114"/>
      <c r="W575" s="119">
        <v>553000</v>
      </c>
      <c r="X575" s="118"/>
      <c r="Y575" s="115" t="s">
        <v>4707</v>
      </c>
      <c r="Z575" s="122"/>
      <c r="AA575" s="120" t="s">
        <v>73</v>
      </c>
      <c r="AB575" s="121">
        <v>800000</v>
      </c>
      <c r="AC575" s="122"/>
      <c r="AD575" s="122"/>
      <c r="AE575" s="119"/>
      <c r="AF575" s="115" t="s">
        <v>3198</v>
      </c>
      <c r="AG575" s="115" t="s">
        <v>7552</v>
      </c>
      <c r="AH575" s="121"/>
      <c r="AI575" s="121"/>
      <c r="AJ575" s="122"/>
      <c r="AK575" s="122"/>
      <c r="AL575" s="115" t="s">
        <v>4706</v>
      </c>
      <c r="AM575" s="122"/>
      <c r="AN575" s="122"/>
      <c r="AO575" s="122"/>
      <c r="AP575" s="115" t="s">
        <v>102</v>
      </c>
    </row>
    <row r="576" spans="1:42" ht="95.25" customHeight="1">
      <c r="A576" s="24">
        <f t="shared" si="0"/>
        <v>575</v>
      </c>
      <c r="B576" s="115" t="s">
        <v>7554</v>
      </c>
      <c r="C576" s="115" t="s">
        <v>7555</v>
      </c>
      <c r="D576" s="115" t="s">
        <v>7556</v>
      </c>
      <c r="E576" s="115" t="s">
        <v>7557</v>
      </c>
      <c r="F576" s="116" t="s">
        <v>7558</v>
      </c>
      <c r="G576" s="115" t="s">
        <v>3180</v>
      </c>
      <c r="H576" s="115" t="s">
        <v>7555</v>
      </c>
      <c r="I576" s="115" t="s">
        <v>7555</v>
      </c>
      <c r="J576" s="115" t="s">
        <v>7559</v>
      </c>
      <c r="K576" s="115" t="s">
        <v>102</v>
      </c>
      <c r="L576" s="115" t="s">
        <v>102</v>
      </c>
      <c r="M576" s="115"/>
      <c r="N576" s="115" t="s">
        <v>102</v>
      </c>
      <c r="O576" s="115" t="s">
        <v>102</v>
      </c>
      <c r="P576" s="115" t="s">
        <v>102</v>
      </c>
      <c r="Q576" s="122"/>
      <c r="R576" s="122"/>
      <c r="S576" s="115">
        <v>2019</v>
      </c>
      <c r="T576" s="117" t="s">
        <v>4706</v>
      </c>
      <c r="U576" s="118"/>
      <c r="V576" s="114"/>
      <c r="W576" s="119">
        <v>1048000</v>
      </c>
      <c r="X576" s="118"/>
      <c r="Y576" s="115" t="s">
        <v>4707</v>
      </c>
      <c r="Z576" s="122"/>
      <c r="AA576" s="120" t="s">
        <v>73</v>
      </c>
      <c r="AB576" s="121">
        <v>5000000</v>
      </c>
      <c r="AC576" s="122"/>
      <c r="AD576" s="122"/>
      <c r="AE576" s="119"/>
      <c r="AF576" s="115" t="s">
        <v>3198</v>
      </c>
      <c r="AG576" s="115" t="s">
        <v>7560</v>
      </c>
      <c r="AH576" s="121"/>
      <c r="AI576" s="121"/>
      <c r="AJ576" s="122"/>
      <c r="AK576" s="122"/>
      <c r="AL576" s="115" t="s">
        <v>4706</v>
      </c>
      <c r="AM576" s="122"/>
      <c r="AN576" s="122"/>
      <c r="AO576" s="122"/>
      <c r="AP576" s="115" t="s">
        <v>102</v>
      </c>
    </row>
    <row r="577" spans="1:42" ht="95.25" customHeight="1">
      <c r="A577" s="24">
        <f t="shared" si="0"/>
        <v>576</v>
      </c>
      <c r="B577" s="115" t="s">
        <v>7561</v>
      </c>
      <c r="C577" s="115" t="s">
        <v>7562</v>
      </c>
      <c r="D577" s="115" t="s">
        <v>7563</v>
      </c>
      <c r="E577" s="115" t="s">
        <v>7564</v>
      </c>
      <c r="F577" s="115" t="s">
        <v>102</v>
      </c>
      <c r="G577" s="115" t="s">
        <v>3193</v>
      </c>
      <c r="H577" s="115" t="s">
        <v>7562</v>
      </c>
      <c r="I577" s="115" t="s">
        <v>7562</v>
      </c>
      <c r="J577" s="115" t="s">
        <v>7565</v>
      </c>
      <c r="K577" s="115" t="s">
        <v>102</v>
      </c>
      <c r="L577" s="115" t="s">
        <v>102</v>
      </c>
      <c r="M577" s="115"/>
      <c r="N577" s="115" t="s">
        <v>102</v>
      </c>
      <c r="O577" s="115" t="s">
        <v>102</v>
      </c>
      <c r="P577" s="115" t="s">
        <v>102</v>
      </c>
      <c r="Q577" s="122"/>
      <c r="R577" s="122"/>
      <c r="S577" s="115">
        <v>2017</v>
      </c>
      <c r="T577" s="117" t="s">
        <v>4706</v>
      </c>
      <c r="U577" s="118"/>
      <c r="V577" s="114"/>
      <c r="W577" s="118"/>
      <c r="X577" s="118"/>
      <c r="Y577" s="122"/>
      <c r="Z577" s="122"/>
      <c r="AA577" s="122"/>
      <c r="AB577" s="123"/>
      <c r="AC577" s="122"/>
      <c r="AD577" s="122"/>
      <c r="AE577" s="119"/>
      <c r="AF577" s="115" t="s">
        <v>3198</v>
      </c>
      <c r="AG577" s="115" t="s">
        <v>7566</v>
      </c>
      <c r="AH577" s="121"/>
      <c r="AI577" s="121"/>
      <c r="AJ577" s="122"/>
      <c r="AK577" s="122"/>
      <c r="AL577" s="115" t="s">
        <v>4706</v>
      </c>
      <c r="AM577" s="122"/>
      <c r="AN577" s="122"/>
      <c r="AO577" s="122"/>
      <c r="AP577" s="115" t="s">
        <v>102</v>
      </c>
    </row>
    <row r="578" spans="1:42" ht="95.25" customHeight="1">
      <c r="A578" s="24">
        <f t="shared" si="0"/>
        <v>577</v>
      </c>
      <c r="B578" s="115" t="s">
        <v>7567</v>
      </c>
      <c r="C578" s="115" t="s">
        <v>7568</v>
      </c>
      <c r="D578" s="115" t="s">
        <v>7569</v>
      </c>
      <c r="E578" s="115" t="s">
        <v>7570</v>
      </c>
      <c r="F578" s="116" t="s">
        <v>7571</v>
      </c>
      <c r="G578" s="115" t="s">
        <v>3180</v>
      </c>
      <c r="H578" s="115" t="s">
        <v>7568</v>
      </c>
      <c r="I578" s="115" t="s">
        <v>7568</v>
      </c>
      <c r="J578" s="115" t="s">
        <v>7572</v>
      </c>
      <c r="K578" s="115" t="s">
        <v>102</v>
      </c>
      <c r="L578" s="115" t="s">
        <v>102</v>
      </c>
      <c r="M578" s="115"/>
      <c r="N578" s="116" t="s">
        <v>11433</v>
      </c>
      <c r="O578" s="115" t="s">
        <v>102</v>
      </c>
      <c r="P578" s="115" t="s">
        <v>102</v>
      </c>
      <c r="Q578" s="122"/>
      <c r="R578" s="122"/>
      <c r="S578" s="115">
        <v>2018</v>
      </c>
      <c r="T578" s="117" t="s">
        <v>4706</v>
      </c>
      <c r="U578" s="118"/>
      <c r="V578" s="114"/>
      <c r="W578" s="119">
        <v>45000</v>
      </c>
      <c r="X578" s="118"/>
      <c r="Y578" s="115" t="s">
        <v>4707</v>
      </c>
      <c r="Z578" s="122"/>
      <c r="AA578" s="120" t="s">
        <v>73</v>
      </c>
      <c r="AB578" s="121" t="s">
        <v>102</v>
      </c>
      <c r="AC578" s="122"/>
      <c r="AD578" s="122"/>
      <c r="AE578" s="119"/>
      <c r="AF578" s="115" t="s">
        <v>3198</v>
      </c>
      <c r="AG578" s="115" t="s">
        <v>6895</v>
      </c>
      <c r="AH578" s="121"/>
      <c r="AI578" s="121"/>
      <c r="AJ578" s="122"/>
      <c r="AK578" s="122"/>
      <c r="AL578" s="115" t="s">
        <v>4706</v>
      </c>
      <c r="AM578" s="122"/>
      <c r="AN578" s="122"/>
      <c r="AO578" s="122"/>
      <c r="AP578" s="115" t="s">
        <v>102</v>
      </c>
    </row>
    <row r="579" spans="1:42" ht="95.25" customHeight="1">
      <c r="A579" s="24">
        <f t="shared" si="0"/>
        <v>578</v>
      </c>
      <c r="B579" s="115" t="s">
        <v>7576</v>
      </c>
      <c r="C579" s="115" t="s">
        <v>7577</v>
      </c>
      <c r="D579" s="115" t="s">
        <v>7578</v>
      </c>
      <c r="E579" s="115" t="s">
        <v>7579</v>
      </c>
      <c r="F579" s="116" t="s">
        <v>7580</v>
      </c>
      <c r="G579" s="115" t="s">
        <v>3180</v>
      </c>
      <c r="H579" s="115" t="s">
        <v>7577</v>
      </c>
      <c r="I579" s="115" t="s">
        <v>7577</v>
      </c>
      <c r="J579" s="115" t="s">
        <v>7581</v>
      </c>
      <c r="K579" s="115" t="s">
        <v>102</v>
      </c>
      <c r="L579" s="115" t="s">
        <v>102</v>
      </c>
      <c r="M579" s="115"/>
      <c r="N579" s="115" t="s">
        <v>102</v>
      </c>
      <c r="O579" s="115" t="s">
        <v>102</v>
      </c>
      <c r="P579" s="115" t="s">
        <v>102</v>
      </c>
      <c r="Q579" s="122"/>
      <c r="R579" s="122"/>
      <c r="S579" s="115">
        <v>2019</v>
      </c>
      <c r="T579" s="117" t="s">
        <v>4706</v>
      </c>
      <c r="U579" s="118"/>
      <c r="V579" s="114"/>
      <c r="W579" s="119">
        <v>25000</v>
      </c>
      <c r="X579" s="118"/>
      <c r="Y579" s="115" t="s">
        <v>4707</v>
      </c>
      <c r="Z579" s="122"/>
      <c r="AA579" s="120" t="s">
        <v>73</v>
      </c>
      <c r="AB579" s="121" t="s">
        <v>102</v>
      </c>
      <c r="AC579" s="122"/>
      <c r="AD579" s="122"/>
      <c r="AE579" s="119"/>
      <c r="AF579" s="115" t="s">
        <v>3198</v>
      </c>
      <c r="AG579" s="115"/>
      <c r="AH579" s="121"/>
      <c r="AI579" s="121"/>
      <c r="AJ579" s="122"/>
      <c r="AK579" s="122"/>
      <c r="AL579" s="115" t="s">
        <v>4706</v>
      </c>
      <c r="AM579" s="122"/>
      <c r="AN579" s="122"/>
      <c r="AO579" s="122"/>
      <c r="AP579" s="115" t="s">
        <v>102</v>
      </c>
    </row>
    <row r="580" spans="1:42" ht="95.25" customHeight="1">
      <c r="A580" s="24">
        <f t="shared" si="0"/>
        <v>579</v>
      </c>
      <c r="B580" s="115" t="s">
        <v>7583</v>
      </c>
      <c r="C580" s="115" t="s">
        <v>7584</v>
      </c>
      <c r="D580" s="115" t="s">
        <v>7585</v>
      </c>
      <c r="E580" s="115" t="s">
        <v>11434</v>
      </c>
      <c r="F580" s="115" t="s">
        <v>102</v>
      </c>
      <c r="G580" s="115" t="s">
        <v>3180</v>
      </c>
      <c r="H580" s="115" t="s">
        <v>7584</v>
      </c>
      <c r="I580" s="115" t="s">
        <v>7584</v>
      </c>
      <c r="J580" s="115" t="s">
        <v>7587</v>
      </c>
      <c r="K580" s="115" t="s">
        <v>102</v>
      </c>
      <c r="L580" s="115" t="s">
        <v>102</v>
      </c>
      <c r="M580" s="115"/>
      <c r="N580" s="115" t="s">
        <v>102</v>
      </c>
      <c r="O580" s="115" t="s">
        <v>102</v>
      </c>
      <c r="P580" s="115" t="s">
        <v>102</v>
      </c>
      <c r="Q580" s="122"/>
      <c r="R580" s="122"/>
      <c r="S580" s="115">
        <v>2016</v>
      </c>
      <c r="T580" s="117" t="s">
        <v>4706</v>
      </c>
      <c r="U580" s="118"/>
      <c r="V580" s="114"/>
      <c r="W580" s="119">
        <v>420000</v>
      </c>
      <c r="X580" s="118"/>
      <c r="Y580" s="115" t="s">
        <v>5093</v>
      </c>
      <c r="Z580" s="122"/>
      <c r="AA580" s="120" t="s">
        <v>73</v>
      </c>
      <c r="AB580" s="121" t="s">
        <v>102</v>
      </c>
      <c r="AC580" s="122"/>
      <c r="AD580" s="122"/>
      <c r="AE580" s="119"/>
      <c r="AF580" s="115" t="s">
        <v>3198</v>
      </c>
      <c r="AG580" s="115" t="s">
        <v>5448</v>
      </c>
      <c r="AH580" s="121"/>
      <c r="AI580" s="121"/>
      <c r="AJ580" s="122"/>
      <c r="AK580" s="122"/>
      <c r="AL580" s="115" t="s">
        <v>4706</v>
      </c>
      <c r="AM580" s="122"/>
      <c r="AN580" s="122"/>
      <c r="AO580" s="122"/>
      <c r="AP580" s="115" t="s">
        <v>102</v>
      </c>
    </row>
    <row r="581" spans="1:42" ht="95.25" customHeight="1">
      <c r="A581" s="24">
        <f t="shared" si="0"/>
        <v>580</v>
      </c>
      <c r="B581" s="115" t="s">
        <v>7588</v>
      </c>
      <c r="C581" s="115" t="s">
        <v>7589</v>
      </c>
      <c r="D581" s="115" t="s">
        <v>7590</v>
      </c>
      <c r="E581" s="115" t="s">
        <v>7591</v>
      </c>
      <c r="F581" s="115" t="s">
        <v>102</v>
      </c>
      <c r="G581" s="115" t="s">
        <v>3180</v>
      </c>
      <c r="H581" s="115" t="s">
        <v>7589</v>
      </c>
      <c r="I581" s="115" t="s">
        <v>7589</v>
      </c>
      <c r="J581" s="115" t="s">
        <v>7592</v>
      </c>
      <c r="K581" s="115" t="s">
        <v>102</v>
      </c>
      <c r="L581" s="115" t="s">
        <v>102</v>
      </c>
      <c r="M581" s="115"/>
      <c r="N581" s="115" t="s">
        <v>102</v>
      </c>
      <c r="O581" s="115" t="s">
        <v>102</v>
      </c>
      <c r="P581" s="115" t="s">
        <v>102</v>
      </c>
      <c r="Q581" s="122"/>
      <c r="R581" s="122"/>
      <c r="S581" s="115">
        <v>2019</v>
      </c>
      <c r="T581" s="117" t="s">
        <v>4706</v>
      </c>
      <c r="U581" s="118"/>
      <c r="V581" s="114"/>
      <c r="W581" s="118"/>
      <c r="X581" s="118"/>
      <c r="Y581" s="122"/>
      <c r="Z581" s="122"/>
      <c r="AA581" s="120"/>
      <c r="AB581" s="123"/>
      <c r="AC581" s="122"/>
      <c r="AD581" s="122"/>
      <c r="AE581" s="119"/>
      <c r="AF581" s="115" t="s">
        <v>3198</v>
      </c>
      <c r="AG581" s="115" t="s">
        <v>7593</v>
      </c>
      <c r="AH581" s="121"/>
      <c r="AI581" s="121"/>
      <c r="AJ581" s="122"/>
      <c r="AK581" s="122"/>
      <c r="AL581" s="115" t="s">
        <v>4706</v>
      </c>
      <c r="AM581" s="122"/>
      <c r="AN581" s="122"/>
      <c r="AO581" s="122"/>
      <c r="AP581" s="115" t="s">
        <v>102</v>
      </c>
    </row>
    <row r="582" spans="1:42" ht="95.25" customHeight="1">
      <c r="A582" s="24">
        <f t="shared" si="0"/>
        <v>581</v>
      </c>
      <c r="B582" s="115" t="s">
        <v>7594</v>
      </c>
      <c r="C582" s="115" t="s">
        <v>7595</v>
      </c>
      <c r="D582" s="115" t="s">
        <v>7596</v>
      </c>
      <c r="E582" s="115" t="s">
        <v>7597</v>
      </c>
      <c r="F582" s="115" t="s">
        <v>102</v>
      </c>
      <c r="G582" s="115" t="s">
        <v>3180</v>
      </c>
      <c r="H582" s="115" t="s">
        <v>7595</v>
      </c>
      <c r="I582" s="115" t="s">
        <v>7595</v>
      </c>
      <c r="J582" s="115" t="s">
        <v>7598</v>
      </c>
      <c r="K582" s="115" t="s">
        <v>102</v>
      </c>
      <c r="L582" s="115" t="s">
        <v>102</v>
      </c>
      <c r="M582" s="115"/>
      <c r="N582" s="115" t="s">
        <v>102</v>
      </c>
      <c r="O582" s="115" t="s">
        <v>102</v>
      </c>
      <c r="P582" s="115" t="s">
        <v>102</v>
      </c>
      <c r="Q582" s="122"/>
      <c r="R582" s="122"/>
      <c r="S582" s="115">
        <v>2017</v>
      </c>
      <c r="T582" s="117" t="s">
        <v>4706</v>
      </c>
      <c r="U582" s="118">
        <v>180000</v>
      </c>
      <c r="V582" s="114"/>
      <c r="W582" s="118"/>
      <c r="X582" s="118"/>
      <c r="Y582" s="122"/>
      <c r="Z582" s="122"/>
      <c r="AA582" s="120" t="s">
        <v>73</v>
      </c>
      <c r="AB582" s="121">
        <v>5000000</v>
      </c>
      <c r="AC582" s="122"/>
      <c r="AD582" s="122"/>
      <c r="AE582" s="119"/>
      <c r="AF582" s="115" t="s">
        <v>3206</v>
      </c>
      <c r="AG582" s="115" t="s">
        <v>7599</v>
      </c>
      <c r="AH582" s="121"/>
      <c r="AI582" s="121"/>
      <c r="AJ582" s="122"/>
      <c r="AK582" s="122"/>
      <c r="AL582" s="115" t="s">
        <v>4706</v>
      </c>
      <c r="AM582" s="122"/>
      <c r="AN582" s="122"/>
      <c r="AO582" s="122"/>
      <c r="AP582" s="115" t="s">
        <v>102</v>
      </c>
    </row>
    <row r="583" spans="1:42" ht="95.25" customHeight="1">
      <c r="A583" s="24">
        <f t="shared" si="0"/>
        <v>582</v>
      </c>
      <c r="B583" s="115" t="s">
        <v>7600</v>
      </c>
      <c r="C583" s="115" t="s">
        <v>7601</v>
      </c>
      <c r="D583" s="115" t="s">
        <v>7602</v>
      </c>
      <c r="E583" s="115" t="s">
        <v>7603</v>
      </c>
      <c r="F583" s="115" t="s">
        <v>102</v>
      </c>
      <c r="G583" s="115" t="s">
        <v>3180</v>
      </c>
      <c r="H583" s="115" t="s">
        <v>7601</v>
      </c>
      <c r="I583" s="115" t="s">
        <v>7601</v>
      </c>
      <c r="J583" s="115" t="s">
        <v>7605</v>
      </c>
      <c r="K583" s="115" t="s">
        <v>102</v>
      </c>
      <c r="L583" s="115" t="s">
        <v>102</v>
      </c>
      <c r="M583" s="115"/>
      <c r="N583" s="115" t="s">
        <v>102</v>
      </c>
      <c r="O583" s="115" t="s">
        <v>102</v>
      </c>
      <c r="P583" s="115" t="s">
        <v>102</v>
      </c>
      <c r="Q583" s="122"/>
      <c r="R583" s="122"/>
      <c r="S583" s="115">
        <v>2017</v>
      </c>
      <c r="T583" s="117" t="s">
        <v>4706</v>
      </c>
      <c r="U583" s="118">
        <v>595000</v>
      </c>
      <c r="V583" s="113">
        <v>570000</v>
      </c>
      <c r="W583" s="118"/>
      <c r="X583" s="118"/>
      <c r="Y583" s="122"/>
      <c r="Z583" s="122"/>
      <c r="AA583" s="120" t="s">
        <v>73</v>
      </c>
      <c r="AB583" s="121">
        <v>2000000</v>
      </c>
      <c r="AC583" s="122"/>
      <c r="AD583" s="122"/>
      <c r="AE583" s="119"/>
      <c r="AF583" s="115" t="s">
        <v>3186</v>
      </c>
      <c r="AG583" s="115" t="s">
        <v>6096</v>
      </c>
      <c r="AH583" s="121"/>
      <c r="AI583" s="121"/>
      <c r="AJ583" s="122"/>
      <c r="AK583" s="122"/>
      <c r="AL583" s="115" t="s">
        <v>4706</v>
      </c>
      <c r="AM583" s="122"/>
      <c r="AN583" s="122"/>
      <c r="AO583" s="122"/>
      <c r="AP583" s="115" t="s">
        <v>102</v>
      </c>
    </row>
    <row r="584" spans="1:42" ht="95.25" customHeight="1">
      <c r="A584" s="24">
        <f t="shared" si="0"/>
        <v>583</v>
      </c>
      <c r="B584" s="115" t="s">
        <v>7608</v>
      </c>
      <c r="C584" s="115" t="s">
        <v>7609</v>
      </c>
      <c r="D584" s="115" t="s">
        <v>7610</v>
      </c>
      <c r="E584" s="115" t="s">
        <v>7611</v>
      </c>
      <c r="F584" s="115" t="s">
        <v>102</v>
      </c>
      <c r="G584" s="115" t="s">
        <v>3180</v>
      </c>
      <c r="H584" s="115" t="s">
        <v>7609</v>
      </c>
      <c r="I584" s="115" t="s">
        <v>7609</v>
      </c>
      <c r="J584" s="115" t="s">
        <v>7612</v>
      </c>
      <c r="K584" s="115" t="s">
        <v>102</v>
      </c>
      <c r="L584" s="115" t="s">
        <v>102</v>
      </c>
      <c r="M584" s="115"/>
      <c r="N584" s="115" t="s">
        <v>102</v>
      </c>
      <c r="O584" s="115" t="s">
        <v>102</v>
      </c>
      <c r="P584" s="115" t="s">
        <v>102</v>
      </c>
      <c r="Q584" s="122"/>
      <c r="R584" s="122"/>
      <c r="S584" s="115">
        <v>2014</v>
      </c>
      <c r="T584" s="117" t="s">
        <v>4706</v>
      </c>
      <c r="U584" s="118"/>
      <c r="V584" s="114"/>
      <c r="W584" s="118"/>
      <c r="X584" s="118"/>
      <c r="Y584" s="122"/>
      <c r="Z584" s="122"/>
      <c r="AA584" s="120" t="s">
        <v>73</v>
      </c>
      <c r="AB584" s="123"/>
      <c r="AC584" s="122"/>
      <c r="AD584" s="122"/>
      <c r="AE584" s="119"/>
      <c r="AF584" s="115" t="s">
        <v>3186</v>
      </c>
      <c r="AG584" s="115" t="s">
        <v>7613</v>
      </c>
      <c r="AH584" s="121"/>
      <c r="AI584" s="121"/>
      <c r="AJ584" s="122"/>
      <c r="AK584" s="122"/>
      <c r="AL584" s="115" t="s">
        <v>4706</v>
      </c>
      <c r="AM584" s="122"/>
      <c r="AN584" s="122"/>
      <c r="AO584" s="122"/>
      <c r="AP584" s="115" t="s">
        <v>102</v>
      </c>
    </row>
    <row r="585" spans="1:42" ht="95.25" customHeight="1">
      <c r="A585" s="24">
        <f t="shared" si="0"/>
        <v>584</v>
      </c>
      <c r="B585" s="115" t="s">
        <v>7614</v>
      </c>
      <c r="C585" s="115" t="s">
        <v>7615</v>
      </c>
      <c r="D585" s="115" t="s">
        <v>7616</v>
      </c>
      <c r="E585" s="115" t="s">
        <v>7617</v>
      </c>
      <c r="F585" s="115" t="s">
        <v>102</v>
      </c>
      <c r="G585" s="115" t="s">
        <v>3180</v>
      </c>
      <c r="H585" s="115" t="s">
        <v>7615</v>
      </c>
      <c r="I585" s="115" t="s">
        <v>7615</v>
      </c>
      <c r="J585" s="115" t="s">
        <v>7618</v>
      </c>
      <c r="K585" s="115" t="s">
        <v>102</v>
      </c>
      <c r="L585" s="115" t="s">
        <v>102</v>
      </c>
      <c r="M585" s="115"/>
      <c r="N585" s="115" t="s">
        <v>102</v>
      </c>
      <c r="O585" s="115" t="s">
        <v>102</v>
      </c>
      <c r="P585" s="115" t="s">
        <v>102</v>
      </c>
      <c r="Q585" s="122"/>
      <c r="R585" s="122"/>
      <c r="S585" s="115">
        <v>2014</v>
      </c>
      <c r="T585" s="117" t="s">
        <v>4706</v>
      </c>
      <c r="U585" s="118"/>
      <c r="V585" s="114"/>
      <c r="W585" s="118"/>
      <c r="X585" s="118"/>
      <c r="Y585" s="122"/>
      <c r="Z585" s="122"/>
      <c r="AA585" s="120"/>
      <c r="AB585" s="123"/>
      <c r="AC585" s="122"/>
      <c r="AD585" s="122"/>
      <c r="AE585" s="119"/>
      <c r="AF585" s="115" t="s">
        <v>3186</v>
      </c>
      <c r="AG585" s="115"/>
      <c r="AH585" s="121"/>
      <c r="AI585" s="121"/>
      <c r="AJ585" s="122"/>
      <c r="AK585" s="122"/>
      <c r="AL585" s="115" t="s">
        <v>4706</v>
      </c>
      <c r="AM585" s="122"/>
      <c r="AN585" s="122"/>
      <c r="AO585" s="122"/>
      <c r="AP585" s="115" t="s">
        <v>102</v>
      </c>
    </row>
    <row r="586" spans="1:42" ht="95.25" customHeight="1">
      <c r="A586" s="24">
        <f t="shared" si="0"/>
        <v>585</v>
      </c>
      <c r="B586" s="115" t="s">
        <v>7619</v>
      </c>
      <c r="C586" s="115" t="s">
        <v>7620</v>
      </c>
      <c r="D586" s="115" t="s">
        <v>7621</v>
      </c>
      <c r="E586" s="115" t="s">
        <v>7622</v>
      </c>
      <c r="F586" s="122"/>
      <c r="G586" s="115" t="s">
        <v>3193</v>
      </c>
      <c r="H586" s="115" t="s">
        <v>7620</v>
      </c>
      <c r="I586" s="115" t="s">
        <v>7620</v>
      </c>
      <c r="J586" s="115" t="s">
        <v>7623</v>
      </c>
      <c r="K586" s="115" t="s">
        <v>102</v>
      </c>
      <c r="L586" s="115" t="s">
        <v>102</v>
      </c>
      <c r="M586" s="115"/>
      <c r="N586" s="115" t="s">
        <v>102</v>
      </c>
      <c r="O586" s="115" t="s">
        <v>102</v>
      </c>
      <c r="P586" s="115" t="s">
        <v>102</v>
      </c>
      <c r="Q586" s="122"/>
      <c r="R586" s="122"/>
      <c r="S586" s="115">
        <v>2017</v>
      </c>
      <c r="T586" s="117" t="s">
        <v>4706</v>
      </c>
      <c r="U586" s="118">
        <v>102200</v>
      </c>
      <c r="V586" s="114"/>
      <c r="W586" s="118"/>
      <c r="X586" s="118"/>
      <c r="Y586" s="122"/>
      <c r="Z586" s="122"/>
      <c r="AA586" s="120" t="s">
        <v>73</v>
      </c>
      <c r="AB586" s="121">
        <v>5000000</v>
      </c>
      <c r="AC586" s="122"/>
      <c r="AD586" s="122"/>
      <c r="AE586" s="119"/>
      <c r="AF586" s="115" t="s">
        <v>3198</v>
      </c>
      <c r="AG586" s="115"/>
      <c r="AH586" s="121"/>
      <c r="AI586" s="121"/>
      <c r="AJ586" s="122"/>
      <c r="AK586" s="122"/>
      <c r="AL586" s="115" t="s">
        <v>4706</v>
      </c>
      <c r="AM586" s="122"/>
      <c r="AN586" s="122"/>
      <c r="AO586" s="122"/>
      <c r="AP586" s="115" t="s">
        <v>102</v>
      </c>
    </row>
    <row r="587" spans="1:42" ht="95.25" customHeight="1">
      <c r="A587" s="24">
        <f t="shared" si="0"/>
        <v>586</v>
      </c>
      <c r="B587" s="115" t="s">
        <v>7624</v>
      </c>
      <c r="C587" s="115" t="s">
        <v>7625</v>
      </c>
      <c r="D587" s="115" t="s">
        <v>7626</v>
      </c>
      <c r="E587" s="115" t="s">
        <v>7627</v>
      </c>
      <c r="F587" s="122"/>
      <c r="G587" s="115" t="s">
        <v>3180</v>
      </c>
      <c r="H587" s="115" t="s">
        <v>7625</v>
      </c>
      <c r="I587" s="115" t="s">
        <v>7625</v>
      </c>
      <c r="J587" s="115" t="s">
        <v>7628</v>
      </c>
      <c r="K587" s="115" t="s">
        <v>102</v>
      </c>
      <c r="L587" s="115" t="s">
        <v>102</v>
      </c>
      <c r="M587" s="115"/>
      <c r="N587" s="115" t="s">
        <v>102</v>
      </c>
      <c r="O587" s="115" t="s">
        <v>102</v>
      </c>
      <c r="P587" s="115" t="s">
        <v>102</v>
      </c>
      <c r="Q587" s="122"/>
      <c r="R587" s="122"/>
      <c r="S587" s="115">
        <v>2018</v>
      </c>
      <c r="T587" s="117" t="s">
        <v>4706</v>
      </c>
      <c r="U587" s="118"/>
      <c r="V587" s="114">
        <v>14387000</v>
      </c>
      <c r="W587" s="118"/>
      <c r="X587" s="118"/>
      <c r="Y587" s="122"/>
      <c r="Z587" s="122"/>
      <c r="AA587" s="120" t="s">
        <v>73</v>
      </c>
      <c r="AB587" s="121" t="s">
        <v>102</v>
      </c>
      <c r="AC587" s="122"/>
      <c r="AD587" s="122"/>
      <c r="AE587" s="119"/>
      <c r="AF587" s="115" t="s">
        <v>3198</v>
      </c>
      <c r="AG587" s="115" t="s">
        <v>4845</v>
      </c>
      <c r="AH587" s="121"/>
      <c r="AI587" s="121"/>
      <c r="AJ587" s="122"/>
      <c r="AK587" s="122"/>
      <c r="AL587" s="115" t="s">
        <v>4706</v>
      </c>
      <c r="AM587" s="122"/>
      <c r="AN587" s="122"/>
      <c r="AO587" s="122"/>
      <c r="AP587" s="115" t="s">
        <v>102</v>
      </c>
    </row>
    <row r="588" spans="1:42" ht="95.25" customHeight="1">
      <c r="A588" s="24">
        <f t="shared" si="0"/>
        <v>587</v>
      </c>
      <c r="B588" s="115" t="s">
        <v>7629</v>
      </c>
      <c r="C588" s="115" t="s">
        <v>7630</v>
      </c>
      <c r="D588" s="115" t="s">
        <v>7631</v>
      </c>
      <c r="E588" s="115" t="s">
        <v>7632</v>
      </c>
      <c r="F588" s="122"/>
      <c r="G588" s="115" t="s">
        <v>3193</v>
      </c>
      <c r="H588" s="115" t="s">
        <v>7630</v>
      </c>
      <c r="I588" s="115" t="s">
        <v>7630</v>
      </c>
      <c r="J588" s="115" t="s">
        <v>7633</v>
      </c>
      <c r="K588" s="115" t="s">
        <v>102</v>
      </c>
      <c r="L588" s="115" t="s">
        <v>102</v>
      </c>
      <c r="M588" s="115"/>
      <c r="N588" s="115" t="s">
        <v>102</v>
      </c>
      <c r="O588" s="115" t="s">
        <v>102</v>
      </c>
      <c r="P588" s="115" t="s">
        <v>102</v>
      </c>
      <c r="Q588" s="122"/>
      <c r="R588" s="122"/>
      <c r="S588" s="115">
        <v>2015</v>
      </c>
      <c r="T588" s="117" t="s">
        <v>4706</v>
      </c>
      <c r="U588" s="118">
        <v>297000</v>
      </c>
      <c r="V588" s="114">
        <v>9255000</v>
      </c>
      <c r="W588" s="118"/>
      <c r="X588" s="118"/>
      <c r="Y588" s="122"/>
      <c r="Z588" s="122"/>
      <c r="AA588" s="120" t="s">
        <v>73</v>
      </c>
      <c r="AB588" s="121" t="s">
        <v>102</v>
      </c>
      <c r="AC588" s="122"/>
      <c r="AD588" s="122"/>
      <c r="AE588" s="119"/>
      <c r="AF588" s="115" t="s">
        <v>3198</v>
      </c>
      <c r="AG588" s="115" t="s">
        <v>5108</v>
      </c>
      <c r="AH588" s="121"/>
      <c r="AI588" s="121"/>
      <c r="AJ588" s="122"/>
      <c r="AK588" s="122"/>
      <c r="AL588" s="115" t="s">
        <v>4706</v>
      </c>
      <c r="AM588" s="122"/>
      <c r="AN588" s="122"/>
      <c r="AO588" s="122"/>
      <c r="AP588" s="115" t="s">
        <v>102</v>
      </c>
    </row>
    <row r="589" spans="1:42" ht="95.25" customHeight="1">
      <c r="A589" s="24">
        <f t="shared" si="0"/>
        <v>588</v>
      </c>
      <c r="B589" s="115" t="s">
        <v>7634</v>
      </c>
      <c r="C589" s="115" t="s">
        <v>7635</v>
      </c>
      <c r="D589" s="115" t="s">
        <v>7636</v>
      </c>
      <c r="E589" s="115" t="s">
        <v>7637</v>
      </c>
      <c r="F589" s="122"/>
      <c r="G589" s="115" t="s">
        <v>3180</v>
      </c>
      <c r="H589" s="115" t="s">
        <v>7635</v>
      </c>
      <c r="I589" s="115" t="s">
        <v>7635</v>
      </c>
      <c r="J589" s="115" t="s">
        <v>7638</v>
      </c>
      <c r="K589" s="115" t="s">
        <v>102</v>
      </c>
      <c r="L589" s="115" t="s">
        <v>102</v>
      </c>
      <c r="M589" s="115"/>
      <c r="N589" s="115" t="s">
        <v>102</v>
      </c>
      <c r="O589" s="115" t="s">
        <v>102</v>
      </c>
      <c r="P589" s="115" t="s">
        <v>102</v>
      </c>
      <c r="Q589" s="122"/>
      <c r="R589" s="122"/>
      <c r="S589" s="115">
        <v>2017</v>
      </c>
      <c r="T589" s="117" t="s">
        <v>4706</v>
      </c>
      <c r="U589" s="118"/>
      <c r="V589" s="114"/>
      <c r="W589" s="118"/>
      <c r="X589" s="118"/>
      <c r="Y589" s="122"/>
      <c r="Z589" s="122"/>
      <c r="AA589" s="120"/>
      <c r="AB589" s="123"/>
      <c r="AC589" s="122"/>
      <c r="AD589" s="122"/>
      <c r="AE589" s="119"/>
      <c r="AF589" s="115" t="s">
        <v>3198</v>
      </c>
      <c r="AG589" s="115" t="s">
        <v>7639</v>
      </c>
      <c r="AH589" s="121"/>
      <c r="AI589" s="121"/>
      <c r="AJ589" s="122"/>
      <c r="AK589" s="122"/>
      <c r="AL589" s="115" t="s">
        <v>4706</v>
      </c>
      <c r="AM589" s="122"/>
      <c r="AN589" s="122"/>
      <c r="AO589" s="122"/>
      <c r="AP589" s="115" t="s">
        <v>102</v>
      </c>
    </row>
    <row r="590" spans="1:42" ht="95.25" customHeight="1">
      <c r="A590" s="24">
        <f t="shared" si="0"/>
        <v>589</v>
      </c>
      <c r="B590" s="115" t="s">
        <v>7640</v>
      </c>
      <c r="C590" s="115" t="s">
        <v>7641</v>
      </c>
      <c r="D590" s="115" t="s">
        <v>7642</v>
      </c>
      <c r="E590" s="115" t="s">
        <v>7643</v>
      </c>
      <c r="F590" s="116" t="s">
        <v>7644</v>
      </c>
      <c r="G590" s="115" t="s">
        <v>3180</v>
      </c>
      <c r="H590" s="115" t="s">
        <v>7641</v>
      </c>
      <c r="I590" s="115" t="s">
        <v>7641</v>
      </c>
      <c r="J590" s="115" t="s">
        <v>7645</v>
      </c>
      <c r="K590" s="115" t="s">
        <v>102</v>
      </c>
      <c r="L590" s="115" t="s">
        <v>102</v>
      </c>
      <c r="M590" s="115"/>
      <c r="N590" s="115" t="s">
        <v>102</v>
      </c>
      <c r="O590" s="115" t="s">
        <v>102</v>
      </c>
      <c r="P590" s="115" t="s">
        <v>102</v>
      </c>
      <c r="Q590" s="122"/>
      <c r="R590" s="122"/>
      <c r="S590" s="115">
        <v>2017</v>
      </c>
      <c r="T590" s="117" t="s">
        <v>4706</v>
      </c>
      <c r="U590" s="118"/>
      <c r="V590" s="114"/>
      <c r="W590" s="118"/>
      <c r="X590" s="118"/>
      <c r="Y590" s="115" t="s">
        <v>5093</v>
      </c>
      <c r="Z590" s="122"/>
      <c r="AA590" s="120"/>
      <c r="AB590" s="123"/>
      <c r="AC590" s="122"/>
      <c r="AD590" s="122"/>
      <c r="AE590" s="119"/>
      <c r="AF590" s="115" t="s">
        <v>3198</v>
      </c>
      <c r="AG590" s="115"/>
      <c r="AH590" s="121"/>
      <c r="AI590" s="121"/>
      <c r="AJ590" s="122"/>
      <c r="AK590" s="122"/>
      <c r="AL590" s="115" t="s">
        <v>4706</v>
      </c>
      <c r="AM590" s="122"/>
      <c r="AN590" s="122"/>
      <c r="AO590" s="122"/>
      <c r="AP590" s="115" t="s">
        <v>102</v>
      </c>
    </row>
    <row r="591" spans="1:42" ht="95.25" customHeight="1">
      <c r="A591" s="24">
        <f t="shared" si="0"/>
        <v>590</v>
      </c>
      <c r="B591" s="115" t="s">
        <v>7646</v>
      </c>
      <c r="C591" s="115" t="s">
        <v>7647</v>
      </c>
      <c r="D591" s="115" t="s">
        <v>7648</v>
      </c>
      <c r="E591" s="116" t="s">
        <v>7649</v>
      </c>
      <c r="F591" s="116" t="s">
        <v>7650</v>
      </c>
      <c r="G591" s="115" t="s">
        <v>3180</v>
      </c>
      <c r="H591" s="115" t="s">
        <v>7647</v>
      </c>
      <c r="I591" s="115" t="s">
        <v>7647</v>
      </c>
      <c r="J591" s="115" t="s">
        <v>7651</v>
      </c>
      <c r="K591" s="115" t="s">
        <v>102</v>
      </c>
      <c r="L591" s="115" t="s">
        <v>102</v>
      </c>
      <c r="M591" s="115"/>
      <c r="N591" s="115" t="s">
        <v>102</v>
      </c>
      <c r="O591" s="115" t="s">
        <v>102</v>
      </c>
      <c r="P591" s="115" t="s">
        <v>102</v>
      </c>
      <c r="Q591" s="122"/>
      <c r="R591" s="122"/>
      <c r="S591" s="115">
        <v>2017</v>
      </c>
      <c r="T591" s="117" t="s">
        <v>4706</v>
      </c>
      <c r="U591" s="118">
        <v>2218000</v>
      </c>
      <c r="V591" s="114">
        <v>22227200</v>
      </c>
      <c r="W591" s="119">
        <v>538000</v>
      </c>
      <c r="X591" s="118"/>
      <c r="Y591" s="115" t="s">
        <v>4707</v>
      </c>
      <c r="Z591" s="122"/>
      <c r="AA591" s="120" t="s">
        <v>73</v>
      </c>
      <c r="AB591" s="121" t="s">
        <v>102</v>
      </c>
      <c r="AC591" s="122"/>
      <c r="AD591" s="122"/>
      <c r="AE591" s="119"/>
      <c r="AF591" s="115" t="s">
        <v>3186</v>
      </c>
      <c r="AG591" s="115" t="s">
        <v>7652</v>
      </c>
      <c r="AH591" s="121"/>
      <c r="AI591" s="121"/>
      <c r="AJ591" s="122"/>
      <c r="AK591" s="122"/>
      <c r="AL591" s="115" t="s">
        <v>4706</v>
      </c>
      <c r="AM591" s="122"/>
      <c r="AN591" s="122"/>
      <c r="AO591" s="122"/>
      <c r="AP591" s="115" t="s">
        <v>102</v>
      </c>
    </row>
    <row r="592" spans="1:42" ht="95.25" customHeight="1">
      <c r="A592" s="24">
        <f t="shared" si="0"/>
        <v>591</v>
      </c>
      <c r="B592" s="115" t="s">
        <v>7654</v>
      </c>
      <c r="C592" s="115" t="s">
        <v>7655</v>
      </c>
      <c r="D592" s="115" t="s">
        <v>7656</v>
      </c>
      <c r="E592" s="115" t="s">
        <v>7657</v>
      </c>
      <c r="F592" s="115" t="s">
        <v>102</v>
      </c>
      <c r="G592" s="115" t="s">
        <v>3193</v>
      </c>
      <c r="H592" s="115" t="s">
        <v>7655</v>
      </c>
      <c r="I592" s="115" t="s">
        <v>7655</v>
      </c>
      <c r="J592" s="115" t="s">
        <v>7658</v>
      </c>
      <c r="K592" s="115" t="s">
        <v>102</v>
      </c>
      <c r="L592" s="115" t="s">
        <v>102</v>
      </c>
      <c r="M592" s="115"/>
      <c r="N592" s="115" t="s">
        <v>102</v>
      </c>
      <c r="O592" s="115" t="s">
        <v>102</v>
      </c>
      <c r="P592" s="115" t="s">
        <v>102</v>
      </c>
      <c r="Q592" s="122"/>
      <c r="R592" s="122"/>
      <c r="S592" s="115">
        <v>2015</v>
      </c>
      <c r="T592" s="117" t="s">
        <v>4706</v>
      </c>
      <c r="U592" s="118"/>
      <c r="V592" s="114"/>
      <c r="W592" s="118"/>
      <c r="X592" s="118"/>
      <c r="Y592" s="115" t="s">
        <v>4707</v>
      </c>
      <c r="Z592" s="122"/>
      <c r="AA592" s="120" t="s">
        <v>73</v>
      </c>
      <c r="AB592" s="121" t="s">
        <v>102</v>
      </c>
      <c r="AC592" s="122"/>
      <c r="AD592" s="122"/>
      <c r="AE592" s="119"/>
      <c r="AF592" s="115" t="s">
        <v>3186</v>
      </c>
      <c r="AG592" s="115" t="s">
        <v>7659</v>
      </c>
      <c r="AH592" s="121"/>
      <c r="AI592" s="121"/>
      <c r="AJ592" s="122"/>
      <c r="AK592" s="122"/>
      <c r="AL592" s="115" t="s">
        <v>4706</v>
      </c>
      <c r="AM592" s="122"/>
      <c r="AN592" s="122"/>
      <c r="AO592" s="122"/>
      <c r="AP592" s="115" t="s">
        <v>102</v>
      </c>
    </row>
    <row r="593" spans="1:42" ht="90" customHeight="1">
      <c r="A593" s="24">
        <f t="shared" si="0"/>
        <v>592</v>
      </c>
      <c r="B593" s="115" t="s">
        <v>7661</v>
      </c>
      <c r="C593" s="115" t="s">
        <v>7662</v>
      </c>
      <c r="D593" s="115" t="s">
        <v>7663</v>
      </c>
      <c r="E593" s="116" t="s">
        <v>7664</v>
      </c>
      <c r="F593" s="116" t="s">
        <v>1297</v>
      </c>
      <c r="G593" s="115" t="s">
        <v>3193</v>
      </c>
      <c r="H593" s="115" t="s">
        <v>7662</v>
      </c>
      <c r="I593" s="115" t="s">
        <v>7662</v>
      </c>
      <c r="J593" s="115" t="s">
        <v>1298</v>
      </c>
      <c r="K593" s="115" t="s">
        <v>102</v>
      </c>
      <c r="L593" s="115" t="s">
        <v>102</v>
      </c>
      <c r="M593" s="115"/>
      <c r="N593" s="115" t="s">
        <v>102</v>
      </c>
      <c r="O593" s="115" t="s">
        <v>102</v>
      </c>
      <c r="P593" s="115" t="s">
        <v>102</v>
      </c>
      <c r="Q593" s="115" t="s">
        <v>102</v>
      </c>
      <c r="R593" s="115"/>
      <c r="S593" s="115">
        <v>2017</v>
      </c>
      <c r="T593" s="117" t="s">
        <v>4706</v>
      </c>
      <c r="U593" s="118">
        <v>150000</v>
      </c>
      <c r="V593" s="113">
        <v>1045000</v>
      </c>
      <c r="W593" s="118"/>
      <c r="X593" s="118"/>
      <c r="Y593" s="115" t="s">
        <v>4707</v>
      </c>
      <c r="Z593" s="124"/>
      <c r="AA593" s="120" t="s">
        <v>73</v>
      </c>
      <c r="AB593" s="121">
        <v>500000</v>
      </c>
      <c r="AC593" s="124"/>
      <c r="AD593" s="124"/>
      <c r="AE593" s="119"/>
      <c r="AF593" s="115" t="s">
        <v>4758</v>
      </c>
      <c r="AG593" s="115" t="s">
        <v>11435</v>
      </c>
      <c r="AH593" s="121"/>
      <c r="AI593" s="121"/>
      <c r="AJ593" s="115">
        <v>10</v>
      </c>
      <c r="AK593" s="115" t="s">
        <v>105</v>
      </c>
      <c r="AL593" s="115" t="s">
        <v>4706</v>
      </c>
      <c r="AM593" s="122"/>
      <c r="AN593" s="122"/>
      <c r="AO593" s="122"/>
      <c r="AP593" s="115" t="s">
        <v>102</v>
      </c>
    </row>
    <row r="594" spans="1:42" ht="92.25" customHeight="1">
      <c r="A594" s="24">
        <f t="shared" si="0"/>
        <v>593</v>
      </c>
      <c r="B594" s="115" t="s">
        <v>7666</v>
      </c>
      <c r="C594" s="115" t="s">
        <v>7667</v>
      </c>
      <c r="D594" s="115" t="s">
        <v>7668</v>
      </c>
      <c r="E594" s="115" t="s">
        <v>7669</v>
      </c>
      <c r="F594" s="122"/>
      <c r="G594" s="115" t="s">
        <v>3193</v>
      </c>
      <c r="H594" s="115" t="s">
        <v>7667</v>
      </c>
      <c r="I594" s="115" t="s">
        <v>7667</v>
      </c>
      <c r="J594" s="115" t="s">
        <v>7670</v>
      </c>
      <c r="K594" s="115" t="s">
        <v>102</v>
      </c>
      <c r="L594" s="115" t="s">
        <v>102</v>
      </c>
      <c r="M594" s="122"/>
      <c r="N594" s="122"/>
      <c r="O594" s="122"/>
      <c r="P594" s="122"/>
      <c r="Q594" s="122"/>
      <c r="R594" s="122"/>
      <c r="S594" s="115">
        <v>2017</v>
      </c>
      <c r="T594" s="117" t="s">
        <v>4706</v>
      </c>
      <c r="U594" s="118"/>
      <c r="V594" s="114"/>
      <c r="W594" s="118"/>
      <c r="X594" s="118"/>
      <c r="Y594" s="122"/>
      <c r="Z594" s="122"/>
      <c r="AA594" s="120"/>
      <c r="AB594" s="123"/>
      <c r="AC594" s="122"/>
      <c r="AD594" s="122"/>
      <c r="AE594" s="119"/>
      <c r="AF594" s="115" t="s">
        <v>3198</v>
      </c>
      <c r="AG594" s="115"/>
      <c r="AH594" s="121"/>
      <c r="AI594" s="121"/>
      <c r="AJ594" s="122"/>
      <c r="AK594" s="115" t="s">
        <v>105</v>
      </c>
      <c r="AL594" s="115" t="s">
        <v>4706</v>
      </c>
      <c r="AM594" s="122"/>
      <c r="AN594" s="122"/>
      <c r="AO594" s="122"/>
      <c r="AP594" s="115" t="s">
        <v>102</v>
      </c>
    </row>
    <row r="595" spans="1:42" ht="92.25" customHeight="1">
      <c r="A595" s="24">
        <f t="shared" si="0"/>
        <v>594</v>
      </c>
      <c r="B595" s="115" t="s">
        <v>7671</v>
      </c>
      <c r="C595" s="115" t="s">
        <v>7672</v>
      </c>
      <c r="D595" s="115" t="s">
        <v>7673</v>
      </c>
      <c r="E595" s="115" t="s">
        <v>7674</v>
      </c>
      <c r="F595" s="116" t="s">
        <v>7675</v>
      </c>
      <c r="G595" s="115" t="s">
        <v>3180</v>
      </c>
      <c r="H595" s="115" t="s">
        <v>7672</v>
      </c>
      <c r="I595" s="115" t="s">
        <v>7672</v>
      </c>
      <c r="J595" s="115" t="s">
        <v>7676</v>
      </c>
      <c r="K595" s="115" t="s">
        <v>102</v>
      </c>
      <c r="L595" s="115" t="s">
        <v>102</v>
      </c>
      <c r="M595" s="122"/>
      <c r="N595" s="122"/>
      <c r="O595" s="122"/>
      <c r="P595" s="122"/>
      <c r="Q595" s="122"/>
      <c r="R595" s="122"/>
      <c r="S595" s="115">
        <v>2015</v>
      </c>
      <c r="T595" s="117" t="s">
        <v>4706</v>
      </c>
      <c r="U595" s="118">
        <v>23047000</v>
      </c>
      <c r="V595" s="113">
        <v>20713000</v>
      </c>
      <c r="W595" s="119">
        <v>72000</v>
      </c>
      <c r="X595" s="118"/>
      <c r="Y595" s="115" t="s">
        <v>4707</v>
      </c>
      <c r="Z595" s="122"/>
      <c r="AA595" s="120" t="s">
        <v>73</v>
      </c>
      <c r="AB595" s="121" t="s">
        <v>102</v>
      </c>
      <c r="AC595" s="122"/>
      <c r="AD595" s="122"/>
      <c r="AE595" s="119"/>
      <c r="AF595" s="115" t="s">
        <v>3198</v>
      </c>
      <c r="AG595" s="115" t="s">
        <v>7175</v>
      </c>
      <c r="AH595" s="121"/>
      <c r="AI595" s="121"/>
      <c r="AJ595" s="122"/>
      <c r="AK595" s="115" t="s">
        <v>105</v>
      </c>
      <c r="AL595" s="115" t="s">
        <v>4706</v>
      </c>
      <c r="AM595" s="122"/>
      <c r="AN595" s="122"/>
      <c r="AO595" s="122"/>
      <c r="AP595" s="115" t="s">
        <v>102</v>
      </c>
    </row>
    <row r="596" spans="1:42" ht="92.25" customHeight="1">
      <c r="A596" s="24">
        <f t="shared" si="0"/>
        <v>595</v>
      </c>
      <c r="B596" s="115" t="s">
        <v>7677</v>
      </c>
      <c r="C596" s="115" t="s">
        <v>7678</v>
      </c>
      <c r="D596" s="115" t="s">
        <v>1713</v>
      </c>
      <c r="E596" s="115" t="s">
        <v>1710</v>
      </c>
      <c r="F596" s="116" t="s">
        <v>1714</v>
      </c>
      <c r="G596" s="115" t="s">
        <v>3180</v>
      </c>
      <c r="H596" s="115" t="s">
        <v>7678</v>
      </c>
      <c r="I596" s="115" t="s">
        <v>7678</v>
      </c>
      <c r="J596" s="115" t="s">
        <v>7679</v>
      </c>
      <c r="K596" s="115" t="s">
        <v>102</v>
      </c>
      <c r="L596" s="115" t="s">
        <v>102</v>
      </c>
      <c r="M596" s="122"/>
      <c r="N596" s="122"/>
      <c r="O596" s="122"/>
      <c r="P596" s="122"/>
      <c r="Q596" s="122"/>
      <c r="R596" s="122"/>
      <c r="S596" s="115">
        <v>2016</v>
      </c>
      <c r="T596" s="117" t="s">
        <v>4706</v>
      </c>
      <c r="U596" s="118">
        <v>12003500</v>
      </c>
      <c r="V596" s="113">
        <v>1739000</v>
      </c>
      <c r="W596" s="118"/>
      <c r="X596" s="119"/>
      <c r="Y596" s="119" t="s">
        <v>5093</v>
      </c>
      <c r="Z596" s="122"/>
      <c r="AA596" s="120"/>
      <c r="AB596" s="123"/>
      <c r="AC596" s="122"/>
      <c r="AD596" s="122"/>
      <c r="AE596" s="119"/>
      <c r="AF596" s="115" t="s">
        <v>3198</v>
      </c>
      <c r="AG596" s="115" t="s">
        <v>7680</v>
      </c>
      <c r="AH596" s="121"/>
      <c r="AI596" s="121"/>
      <c r="AJ596" s="122"/>
      <c r="AK596" s="115" t="s">
        <v>105</v>
      </c>
      <c r="AL596" s="115" t="s">
        <v>4706</v>
      </c>
      <c r="AM596" s="122"/>
      <c r="AN596" s="122"/>
      <c r="AO596" s="122"/>
      <c r="AP596" s="115" t="s">
        <v>7682</v>
      </c>
    </row>
    <row r="597" spans="1:42" ht="92.25" customHeight="1">
      <c r="A597" s="24">
        <f t="shared" si="0"/>
        <v>596</v>
      </c>
      <c r="B597" s="115" t="s">
        <v>7683</v>
      </c>
      <c r="C597" s="115" t="s">
        <v>7684</v>
      </c>
      <c r="D597" s="115" t="s">
        <v>7685</v>
      </c>
      <c r="E597" s="115" t="s">
        <v>7686</v>
      </c>
      <c r="F597" s="116" t="s">
        <v>7687</v>
      </c>
      <c r="G597" s="115" t="s">
        <v>3180</v>
      </c>
      <c r="H597" s="115" t="s">
        <v>7684</v>
      </c>
      <c r="I597" s="115" t="s">
        <v>7684</v>
      </c>
      <c r="J597" s="115" t="s">
        <v>7688</v>
      </c>
      <c r="K597" s="115" t="s">
        <v>102</v>
      </c>
      <c r="L597" s="115" t="s">
        <v>102</v>
      </c>
      <c r="M597" s="122"/>
      <c r="N597" s="122"/>
      <c r="O597" s="122"/>
      <c r="P597" s="122"/>
      <c r="Q597" s="122"/>
      <c r="R597" s="122"/>
      <c r="S597" s="115">
        <v>2018</v>
      </c>
      <c r="T597" s="117" t="s">
        <v>4706</v>
      </c>
      <c r="U597" s="118"/>
      <c r="V597" s="113">
        <v>3134000</v>
      </c>
      <c r="W597" s="119">
        <v>2227000</v>
      </c>
      <c r="X597" s="119"/>
      <c r="Y597" s="119" t="s">
        <v>4707</v>
      </c>
      <c r="Z597" s="122"/>
      <c r="AA597" s="120" t="s">
        <v>73</v>
      </c>
      <c r="AB597" s="121" t="s">
        <v>102</v>
      </c>
      <c r="AC597" s="122"/>
      <c r="AD597" s="122"/>
      <c r="AE597" s="119"/>
      <c r="AF597" s="115" t="s">
        <v>3198</v>
      </c>
      <c r="AG597" s="115" t="s">
        <v>5108</v>
      </c>
      <c r="AH597" s="121"/>
      <c r="AI597" s="121"/>
      <c r="AJ597" s="122"/>
      <c r="AK597" s="115" t="s">
        <v>105</v>
      </c>
      <c r="AL597" s="115" t="s">
        <v>4706</v>
      </c>
      <c r="AM597" s="122"/>
      <c r="AN597" s="122"/>
      <c r="AO597" s="122"/>
      <c r="AP597" s="115" t="s">
        <v>102</v>
      </c>
    </row>
    <row r="598" spans="1:42" ht="92.25" customHeight="1">
      <c r="A598" s="24">
        <f t="shared" si="0"/>
        <v>597</v>
      </c>
      <c r="B598" s="115" t="s">
        <v>7690</v>
      </c>
      <c r="C598" s="115" t="s">
        <v>7691</v>
      </c>
      <c r="D598" s="115" t="s">
        <v>7692</v>
      </c>
      <c r="E598" s="115" t="s">
        <v>7693</v>
      </c>
      <c r="F598" s="116" t="s">
        <v>7694</v>
      </c>
      <c r="G598" s="115" t="s">
        <v>3180</v>
      </c>
      <c r="H598" s="115" t="s">
        <v>7691</v>
      </c>
      <c r="I598" s="115" t="s">
        <v>7691</v>
      </c>
      <c r="J598" s="115" t="s">
        <v>7695</v>
      </c>
      <c r="K598" s="115" t="s">
        <v>102</v>
      </c>
      <c r="L598" s="115" t="s">
        <v>102</v>
      </c>
      <c r="M598" s="122"/>
      <c r="N598" s="122"/>
      <c r="O598" s="122"/>
      <c r="P598" s="122"/>
      <c r="Q598" s="122"/>
      <c r="R598" s="122"/>
      <c r="S598" s="115">
        <v>2019</v>
      </c>
      <c r="T598" s="117" t="s">
        <v>4706</v>
      </c>
      <c r="U598" s="118"/>
      <c r="V598" s="113">
        <v>337000</v>
      </c>
      <c r="W598" s="119">
        <v>395000</v>
      </c>
      <c r="X598" s="119"/>
      <c r="Y598" s="119" t="s">
        <v>5093</v>
      </c>
      <c r="Z598" s="122"/>
      <c r="AA598" s="120" t="s">
        <v>73</v>
      </c>
      <c r="AB598" s="121">
        <v>650000</v>
      </c>
      <c r="AC598" s="122"/>
      <c r="AD598" s="122"/>
      <c r="AE598" s="119"/>
      <c r="AF598" s="115" t="s">
        <v>3198</v>
      </c>
      <c r="AG598" s="115"/>
      <c r="AH598" s="121"/>
      <c r="AI598" s="121"/>
      <c r="AJ598" s="122"/>
      <c r="AK598" s="115" t="s">
        <v>105</v>
      </c>
      <c r="AL598" s="115" t="s">
        <v>4706</v>
      </c>
      <c r="AM598" s="122"/>
      <c r="AN598" s="122"/>
      <c r="AO598" s="122"/>
      <c r="AP598" s="116" t="s">
        <v>7697</v>
      </c>
    </row>
    <row r="599" spans="1:42" ht="92.25" customHeight="1">
      <c r="A599" s="24">
        <f t="shared" si="0"/>
        <v>598</v>
      </c>
      <c r="B599" s="115" t="s">
        <v>7698</v>
      </c>
      <c r="C599" s="115" t="s">
        <v>7699</v>
      </c>
      <c r="D599" s="115" t="s">
        <v>7700</v>
      </c>
      <c r="E599" s="115" t="s">
        <v>7701</v>
      </c>
      <c r="F599" s="116" t="s">
        <v>7702</v>
      </c>
      <c r="G599" s="115" t="s">
        <v>3180</v>
      </c>
      <c r="H599" s="115" t="s">
        <v>7699</v>
      </c>
      <c r="I599" s="115" t="s">
        <v>7699</v>
      </c>
      <c r="J599" s="115" t="s">
        <v>7703</v>
      </c>
      <c r="K599" s="115" t="s">
        <v>102</v>
      </c>
      <c r="L599" s="115" t="s">
        <v>102</v>
      </c>
      <c r="M599" s="122"/>
      <c r="N599" s="122"/>
      <c r="O599" s="122"/>
      <c r="P599" s="122"/>
      <c r="Q599" s="122"/>
      <c r="R599" s="122"/>
      <c r="S599" s="115">
        <v>2018</v>
      </c>
      <c r="T599" s="117" t="s">
        <v>4706</v>
      </c>
      <c r="U599" s="118">
        <v>26508000</v>
      </c>
      <c r="V599" s="113">
        <v>18051000</v>
      </c>
      <c r="W599" s="119">
        <v>956000</v>
      </c>
      <c r="X599" s="119"/>
      <c r="Y599" s="119" t="s">
        <v>5093</v>
      </c>
      <c r="Z599" s="122"/>
      <c r="AA599" s="120" t="s">
        <v>73</v>
      </c>
      <c r="AB599" s="121">
        <v>800000</v>
      </c>
      <c r="AC599" s="122"/>
      <c r="AD599" s="122"/>
      <c r="AE599" s="119"/>
      <c r="AF599" s="115" t="s">
        <v>3206</v>
      </c>
      <c r="AG599" s="115" t="s">
        <v>5871</v>
      </c>
      <c r="AH599" s="121"/>
      <c r="AI599" s="121"/>
      <c r="AJ599" s="122"/>
      <c r="AK599" s="115" t="s">
        <v>105</v>
      </c>
      <c r="AL599" s="115" t="s">
        <v>4706</v>
      </c>
      <c r="AM599" s="122"/>
      <c r="AN599" s="122"/>
      <c r="AO599" s="122"/>
      <c r="AP599" s="115" t="s">
        <v>102</v>
      </c>
    </row>
    <row r="600" spans="1:42" ht="92.25" customHeight="1">
      <c r="A600" s="24">
        <f t="shared" si="0"/>
        <v>599</v>
      </c>
      <c r="B600" s="115" t="s">
        <v>7705</v>
      </c>
      <c r="C600" s="115" t="s">
        <v>7706</v>
      </c>
      <c r="D600" s="115" t="s">
        <v>7707</v>
      </c>
      <c r="E600" s="115" t="s">
        <v>7708</v>
      </c>
      <c r="F600" s="116" t="s">
        <v>7709</v>
      </c>
      <c r="G600" s="115" t="s">
        <v>3180</v>
      </c>
      <c r="H600" s="115" t="s">
        <v>7706</v>
      </c>
      <c r="I600" s="115" t="s">
        <v>7706</v>
      </c>
      <c r="J600" s="115" t="s">
        <v>7710</v>
      </c>
      <c r="K600" s="115" t="s">
        <v>102</v>
      </c>
      <c r="L600" s="115" t="s">
        <v>102</v>
      </c>
      <c r="M600" s="122"/>
      <c r="N600" s="122"/>
      <c r="O600" s="122"/>
      <c r="P600" s="122"/>
      <c r="Q600" s="122"/>
      <c r="R600" s="122"/>
      <c r="S600" s="115">
        <v>2017</v>
      </c>
      <c r="T600" s="117" t="s">
        <v>4706</v>
      </c>
      <c r="U600" s="118"/>
      <c r="V600" s="114"/>
      <c r="W600" s="118"/>
      <c r="X600" s="118"/>
      <c r="Y600" s="118"/>
      <c r="Z600" s="122"/>
      <c r="AA600" s="120"/>
      <c r="AB600" s="123"/>
      <c r="AC600" s="122"/>
      <c r="AD600" s="122"/>
      <c r="AE600" s="119"/>
      <c r="AF600" s="115" t="s">
        <v>3198</v>
      </c>
      <c r="AG600" s="115"/>
      <c r="AH600" s="121"/>
      <c r="AI600" s="121"/>
      <c r="AJ600" s="122"/>
      <c r="AK600" s="115" t="s">
        <v>105</v>
      </c>
      <c r="AL600" s="115" t="s">
        <v>4706</v>
      </c>
      <c r="AM600" s="122"/>
      <c r="AN600" s="122"/>
      <c r="AO600" s="122"/>
      <c r="AP600" s="115" t="s">
        <v>102</v>
      </c>
    </row>
    <row r="601" spans="1:42" ht="92.25" customHeight="1">
      <c r="A601" s="24">
        <f t="shared" si="0"/>
        <v>600</v>
      </c>
      <c r="B601" s="115" t="s">
        <v>7711</v>
      </c>
      <c r="C601" s="115" t="s">
        <v>7712</v>
      </c>
      <c r="D601" s="115" t="s">
        <v>7713</v>
      </c>
      <c r="E601" s="115" t="s">
        <v>7714</v>
      </c>
      <c r="F601" s="122"/>
      <c r="G601" s="115" t="s">
        <v>7715</v>
      </c>
      <c r="H601" s="115" t="s">
        <v>7712</v>
      </c>
      <c r="I601" s="115" t="s">
        <v>7712</v>
      </c>
      <c r="J601" s="115" t="s">
        <v>7716</v>
      </c>
      <c r="K601" s="115" t="s">
        <v>102</v>
      </c>
      <c r="L601" s="115" t="s">
        <v>102</v>
      </c>
      <c r="M601" s="122"/>
      <c r="N601" s="122"/>
      <c r="O601" s="122"/>
      <c r="P601" s="122"/>
      <c r="Q601" s="122"/>
      <c r="R601" s="122"/>
      <c r="S601" s="115">
        <v>2014</v>
      </c>
      <c r="T601" s="117" t="s">
        <v>4706</v>
      </c>
      <c r="U601" s="118"/>
      <c r="V601" s="114"/>
      <c r="W601" s="119">
        <v>150000</v>
      </c>
      <c r="X601" s="119"/>
      <c r="Y601" s="119" t="s">
        <v>5093</v>
      </c>
      <c r="Z601" s="122"/>
      <c r="AA601" s="120" t="s">
        <v>73</v>
      </c>
      <c r="AB601" s="121">
        <v>1000000</v>
      </c>
      <c r="AC601" s="122"/>
      <c r="AD601" s="122"/>
      <c r="AE601" s="119"/>
      <c r="AF601" s="115" t="s">
        <v>3198</v>
      </c>
      <c r="AG601" s="115"/>
      <c r="AH601" s="121"/>
      <c r="AI601" s="121"/>
      <c r="AJ601" s="122"/>
      <c r="AK601" s="115" t="s">
        <v>105</v>
      </c>
      <c r="AL601" s="115" t="s">
        <v>4706</v>
      </c>
      <c r="AM601" s="122"/>
      <c r="AN601" s="122"/>
      <c r="AO601" s="122"/>
      <c r="AP601" s="115" t="s">
        <v>102</v>
      </c>
    </row>
    <row r="602" spans="1:42" ht="92.25" customHeight="1">
      <c r="A602" s="24">
        <f t="shared" si="0"/>
        <v>601</v>
      </c>
      <c r="B602" s="115" t="s">
        <v>7717</v>
      </c>
      <c r="C602" s="115" t="s">
        <v>7718</v>
      </c>
      <c r="D602" s="115" t="s">
        <v>7719</v>
      </c>
      <c r="E602" s="115" t="s">
        <v>7720</v>
      </c>
      <c r="F602" s="116" t="s">
        <v>7721</v>
      </c>
      <c r="G602" s="115" t="s">
        <v>3193</v>
      </c>
      <c r="H602" s="115" t="s">
        <v>7718</v>
      </c>
      <c r="I602" s="115" t="s">
        <v>7718</v>
      </c>
      <c r="J602" s="115" t="s">
        <v>7722</v>
      </c>
      <c r="K602" s="115" t="s">
        <v>102</v>
      </c>
      <c r="L602" s="115" t="s">
        <v>102</v>
      </c>
      <c r="M602" s="115" t="s">
        <v>102</v>
      </c>
      <c r="N602" s="115" t="s">
        <v>102</v>
      </c>
      <c r="O602" s="115" t="s">
        <v>102</v>
      </c>
      <c r="P602" s="115" t="s">
        <v>102</v>
      </c>
      <c r="Q602" s="115" t="s">
        <v>102</v>
      </c>
      <c r="R602" s="115" t="s">
        <v>102</v>
      </c>
      <c r="S602" s="115">
        <v>2017</v>
      </c>
      <c r="T602" s="117" t="s">
        <v>4706</v>
      </c>
      <c r="U602" s="118">
        <v>300000</v>
      </c>
      <c r="V602" s="114"/>
      <c r="W602" s="118"/>
      <c r="X602" s="118"/>
      <c r="Y602" s="122"/>
      <c r="Z602" s="122"/>
      <c r="AA602" s="122"/>
      <c r="AB602" s="123"/>
      <c r="AC602" s="122"/>
      <c r="AD602" s="122"/>
      <c r="AE602" s="119"/>
      <c r="AF602" s="115" t="s">
        <v>3206</v>
      </c>
      <c r="AG602" s="115" t="s">
        <v>7723</v>
      </c>
      <c r="AH602" s="121"/>
      <c r="AI602" s="121"/>
      <c r="AJ602" s="122"/>
      <c r="AK602" s="115" t="s">
        <v>105</v>
      </c>
      <c r="AL602" s="115" t="s">
        <v>4706</v>
      </c>
      <c r="AM602" s="122"/>
      <c r="AN602" s="122"/>
      <c r="AO602" s="122"/>
      <c r="AP602" s="115" t="s">
        <v>102</v>
      </c>
    </row>
    <row r="603" spans="1:42" ht="92.25" customHeight="1">
      <c r="A603" s="24">
        <f t="shared" si="0"/>
        <v>602</v>
      </c>
      <c r="B603" s="50" t="s">
        <v>7725</v>
      </c>
      <c r="C603" s="50" t="s">
        <v>7726</v>
      </c>
      <c r="D603" s="50" t="s">
        <v>7727</v>
      </c>
      <c r="E603" s="50" t="s">
        <v>7728</v>
      </c>
      <c r="F603" s="49" t="s">
        <v>7729</v>
      </c>
      <c r="G603" s="50" t="s">
        <v>3180</v>
      </c>
      <c r="H603" s="50" t="s">
        <v>7726</v>
      </c>
      <c r="I603" s="50" t="s">
        <v>7726</v>
      </c>
      <c r="J603" s="50" t="s">
        <v>7730</v>
      </c>
      <c r="K603" s="50" t="s">
        <v>102</v>
      </c>
      <c r="L603" s="50" t="s">
        <v>102</v>
      </c>
      <c r="M603" s="50" t="s">
        <v>102</v>
      </c>
      <c r="N603" s="50" t="s">
        <v>102</v>
      </c>
      <c r="O603" s="50" t="s">
        <v>102</v>
      </c>
      <c r="P603" s="50" t="s">
        <v>102</v>
      </c>
      <c r="Q603" s="50" t="s">
        <v>102</v>
      </c>
      <c r="R603" s="50" t="s">
        <v>102</v>
      </c>
      <c r="S603" s="50">
        <v>2019</v>
      </c>
      <c r="T603" s="48" t="s">
        <v>4706</v>
      </c>
      <c r="U603" s="68"/>
      <c r="V603" s="113">
        <v>3228000</v>
      </c>
      <c r="W603" s="118"/>
      <c r="X603" s="118"/>
      <c r="Y603" s="115" t="s">
        <v>7731</v>
      </c>
      <c r="Z603" s="122"/>
      <c r="AA603" s="115" t="s">
        <v>73</v>
      </c>
      <c r="AB603" s="121" t="s">
        <v>7732</v>
      </c>
      <c r="AC603" s="122"/>
      <c r="AD603" s="122"/>
      <c r="AE603" s="119"/>
      <c r="AF603" s="115" t="s">
        <v>3198</v>
      </c>
      <c r="AG603" s="115"/>
      <c r="AH603" s="121"/>
      <c r="AI603" s="121"/>
      <c r="AJ603" s="122"/>
      <c r="AK603" s="115" t="s">
        <v>105</v>
      </c>
      <c r="AL603" s="115" t="s">
        <v>4706</v>
      </c>
      <c r="AM603" s="122"/>
      <c r="AN603" s="115">
        <v>6</v>
      </c>
      <c r="AO603" s="122"/>
      <c r="AP603" s="122"/>
    </row>
    <row r="604" spans="1:42" ht="92.25" customHeight="1">
      <c r="A604" s="24">
        <f t="shared" si="0"/>
        <v>603</v>
      </c>
      <c r="B604" s="50" t="s">
        <v>7733</v>
      </c>
      <c r="C604" s="50" t="s">
        <v>7734</v>
      </c>
      <c r="D604" s="50" t="s">
        <v>7735</v>
      </c>
      <c r="E604" s="50" t="s">
        <v>7736</v>
      </c>
      <c r="F604" s="49" t="s">
        <v>7737</v>
      </c>
      <c r="G604" s="50" t="s">
        <v>3180</v>
      </c>
      <c r="H604" s="50" t="s">
        <v>7734</v>
      </c>
      <c r="I604" s="50" t="s">
        <v>7734</v>
      </c>
      <c r="J604" s="50" t="s">
        <v>7738</v>
      </c>
      <c r="K604" s="50" t="s">
        <v>102</v>
      </c>
      <c r="L604" s="50" t="s">
        <v>102</v>
      </c>
      <c r="M604" s="50" t="s">
        <v>102</v>
      </c>
      <c r="N604" s="50" t="s">
        <v>102</v>
      </c>
      <c r="O604" s="50" t="s">
        <v>102</v>
      </c>
      <c r="P604" s="50" t="s">
        <v>102</v>
      </c>
      <c r="Q604" s="50" t="s">
        <v>102</v>
      </c>
      <c r="R604" s="50" t="s">
        <v>102</v>
      </c>
      <c r="S604" s="50">
        <v>2018</v>
      </c>
      <c r="T604" s="48" t="s">
        <v>4706</v>
      </c>
      <c r="U604" s="68">
        <v>46710000</v>
      </c>
      <c r="V604" s="113">
        <v>42323000</v>
      </c>
      <c r="W604" s="118"/>
      <c r="X604" s="118"/>
      <c r="Y604" s="115" t="s">
        <v>7731</v>
      </c>
      <c r="Z604" s="122"/>
      <c r="AA604" s="115" t="s">
        <v>73</v>
      </c>
      <c r="AB604" s="121" t="s">
        <v>7739</v>
      </c>
      <c r="AC604" s="122"/>
      <c r="AD604" s="122"/>
      <c r="AE604" s="119"/>
      <c r="AF604" s="115" t="s">
        <v>3198</v>
      </c>
      <c r="AG604" s="115" t="s">
        <v>7740</v>
      </c>
      <c r="AH604" s="121"/>
      <c r="AI604" s="121"/>
      <c r="AJ604" s="122"/>
      <c r="AK604" s="115" t="s">
        <v>105</v>
      </c>
      <c r="AL604" s="115" t="s">
        <v>4706</v>
      </c>
      <c r="AM604" s="122"/>
      <c r="AN604" s="115">
        <v>3</v>
      </c>
      <c r="AO604" s="122"/>
      <c r="AP604" s="122"/>
    </row>
    <row r="605" spans="1:42" ht="92.25" customHeight="1">
      <c r="A605" s="24">
        <f t="shared" si="0"/>
        <v>604</v>
      </c>
      <c r="B605" s="50" t="s">
        <v>7742</v>
      </c>
      <c r="C605" s="50" t="s">
        <v>7743</v>
      </c>
      <c r="D605" s="50" t="s">
        <v>7744</v>
      </c>
      <c r="E605" s="50" t="s">
        <v>7745</v>
      </c>
      <c r="F605" s="49" t="s">
        <v>7746</v>
      </c>
      <c r="G605" s="50" t="s">
        <v>3180</v>
      </c>
      <c r="H605" s="50" t="s">
        <v>7743</v>
      </c>
      <c r="I605" s="50" t="s">
        <v>7743</v>
      </c>
      <c r="J605" s="50" t="s">
        <v>7747</v>
      </c>
      <c r="K605" s="50" t="s">
        <v>102</v>
      </c>
      <c r="L605" s="50" t="s">
        <v>102</v>
      </c>
      <c r="M605" s="50" t="s">
        <v>102</v>
      </c>
      <c r="N605" s="50" t="s">
        <v>102</v>
      </c>
      <c r="O605" s="50" t="s">
        <v>102</v>
      </c>
      <c r="P605" s="50" t="s">
        <v>102</v>
      </c>
      <c r="Q605" s="50" t="s">
        <v>102</v>
      </c>
      <c r="R605" s="50" t="s">
        <v>102</v>
      </c>
      <c r="S605" s="50">
        <v>2020</v>
      </c>
      <c r="T605" s="48" t="s">
        <v>4706</v>
      </c>
      <c r="U605" s="68"/>
      <c r="V605" s="114"/>
      <c r="W605" s="119">
        <v>2547000</v>
      </c>
      <c r="X605" s="118"/>
      <c r="Y605" s="115" t="s">
        <v>7794</v>
      </c>
      <c r="Z605" s="122"/>
      <c r="AA605" s="115" t="s">
        <v>73</v>
      </c>
      <c r="AB605" s="121" t="s">
        <v>7748</v>
      </c>
      <c r="AC605" s="122"/>
      <c r="AD605" s="122"/>
      <c r="AE605" s="119"/>
      <c r="AF605" s="115" t="s">
        <v>3198</v>
      </c>
      <c r="AG605" s="115"/>
      <c r="AH605" s="121"/>
      <c r="AI605" s="121"/>
      <c r="AJ605" s="122"/>
      <c r="AK605" s="115" t="s">
        <v>105</v>
      </c>
      <c r="AL605" s="115" t="s">
        <v>4706</v>
      </c>
      <c r="AM605" s="122"/>
      <c r="AN605" s="115">
        <v>6</v>
      </c>
      <c r="AO605" s="122"/>
      <c r="AP605" s="122"/>
    </row>
    <row r="606" spans="1:42" ht="92.25" customHeight="1">
      <c r="A606" s="24">
        <f t="shared" si="0"/>
        <v>605</v>
      </c>
      <c r="B606" s="50" t="s">
        <v>7751</v>
      </c>
      <c r="C606" s="50" t="s">
        <v>7752</v>
      </c>
      <c r="D606" s="50" t="s">
        <v>7753</v>
      </c>
      <c r="E606" s="50" t="s">
        <v>7754</v>
      </c>
      <c r="F606" s="50" t="s">
        <v>7755</v>
      </c>
      <c r="G606" s="50" t="s">
        <v>3180</v>
      </c>
      <c r="H606" s="50" t="s">
        <v>7752</v>
      </c>
      <c r="I606" s="50" t="s">
        <v>7752</v>
      </c>
      <c r="J606" s="50" t="s">
        <v>7756</v>
      </c>
      <c r="K606" s="50" t="s">
        <v>102</v>
      </c>
      <c r="L606" s="50" t="s">
        <v>102</v>
      </c>
      <c r="M606" s="50" t="s">
        <v>102</v>
      </c>
      <c r="N606" s="50" t="s">
        <v>102</v>
      </c>
      <c r="O606" s="50" t="s">
        <v>102</v>
      </c>
      <c r="P606" s="50" t="s">
        <v>102</v>
      </c>
      <c r="Q606" s="50" t="s">
        <v>102</v>
      </c>
      <c r="R606" s="50" t="s">
        <v>102</v>
      </c>
      <c r="S606" s="50">
        <v>2014</v>
      </c>
      <c r="T606" s="48" t="s">
        <v>4706</v>
      </c>
      <c r="U606" s="68">
        <v>2422000</v>
      </c>
      <c r="V606" s="113">
        <v>1065000</v>
      </c>
      <c r="W606" s="119">
        <v>200000</v>
      </c>
      <c r="X606" s="118"/>
      <c r="Y606" s="115" t="s">
        <v>7731</v>
      </c>
      <c r="Z606" s="122"/>
      <c r="AA606" s="115" t="s">
        <v>73</v>
      </c>
      <c r="AB606" s="121" t="s">
        <v>7748</v>
      </c>
      <c r="AC606" s="122"/>
      <c r="AD606" s="122"/>
      <c r="AE606" s="119"/>
      <c r="AF606" s="115" t="s">
        <v>3206</v>
      </c>
      <c r="AG606" s="115"/>
      <c r="AH606" s="121"/>
      <c r="AI606" s="121"/>
      <c r="AJ606" s="122"/>
      <c r="AK606" s="115" t="s">
        <v>105</v>
      </c>
      <c r="AL606" s="115" t="s">
        <v>4706</v>
      </c>
      <c r="AM606" s="122"/>
      <c r="AN606" s="115">
        <v>5</v>
      </c>
      <c r="AO606" s="122"/>
      <c r="AP606" s="115" t="s">
        <v>7759</v>
      </c>
    </row>
    <row r="607" spans="1:42" ht="92.25" customHeight="1">
      <c r="A607" s="24">
        <f t="shared" si="0"/>
        <v>606</v>
      </c>
      <c r="B607" s="50" t="s">
        <v>7760</v>
      </c>
      <c r="C607" s="50" t="s">
        <v>7761</v>
      </c>
      <c r="D607" s="50" t="s">
        <v>7762</v>
      </c>
      <c r="E607" s="50" t="s">
        <v>7763</v>
      </c>
      <c r="F607" s="49" t="s">
        <v>7764</v>
      </c>
      <c r="G607" s="50" t="s">
        <v>3180</v>
      </c>
      <c r="H607" s="50" t="s">
        <v>7761</v>
      </c>
      <c r="I607" s="50" t="s">
        <v>7761</v>
      </c>
      <c r="J607" s="50" t="s">
        <v>7765</v>
      </c>
      <c r="K607" s="50" t="s">
        <v>102</v>
      </c>
      <c r="L607" s="50" t="s">
        <v>102</v>
      </c>
      <c r="M607" s="50" t="s">
        <v>102</v>
      </c>
      <c r="N607" s="50" t="s">
        <v>102</v>
      </c>
      <c r="O607" s="50" t="s">
        <v>102</v>
      </c>
      <c r="P607" s="50" t="s">
        <v>102</v>
      </c>
      <c r="Q607" s="50" t="s">
        <v>102</v>
      </c>
      <c r="R607" s="50" t="s">
        <v>102</v>
      </c>
      <c r="S607" s="50">
        <v>2017</v>
      </c>
      <c r="T607" s="48" t="s">
        <v>4706</v>
      </c>
      <c r="U607" s="68">
        <v>4861800</v>
      </c>
      <c r="V607" s="113">
        <v>4539000</v>
      </c>
      <c r="W607" s="119">
        <v>5336000</v>
      </c>
      <c r="X607" s="118"/>
      <c r="Y607" s="115" t="s">
        <v>7731</v>
      </c>
      <c r="Z607" s="122"/>
      <c r="AA607" s="115" t="s">
        <v>73</v>
      </c>
      <c r="AB607" s="121" t="s">
        <v>7766</v>
      </c>
      <c r="AC607" s="122"/>
      <c r="AD607" s="122"/>
      <c r="AE607" s="119"/>
      <c r="AF607" s="115" t="s">
        <v>3198</v>
      </c>
      <c r="AG607" s="115"/>
      <c r="AH607" s="121"/>
      <c r="AI607" s="121"/>
      <c r="AJ607" s="122"/>
      <c r="AK607" s="115" t="s">
        <v>105</v>
      </c>
      <c r="AL607" s="115" t="s">
        <v>4706</v>
      </c>
      <c r="AM607" s="122"/>
      <c r="AN607" s="115">
        <v>3</v>
      </c>
      <c r="AO607" s="122"/>
      <c r="AP607" s="122"/>
    </row>
    <row r="608" spans="1:42" ht="92.25" customHeight="1">
      <c r="A608" s="24">
        <f t="shared" si="0"/>
        <v>607</v>
      </c>
      <c r="B608" s="50" t="s">
        <v>7768</v>
      </c>
      <c r="C608" s="50" t="s">
        <v>7769</v>
      </c>
      <c r="D608" s="50" t="s">
        <v>7770</v>
      </c>
      <c r="E608" s="50" t="s">
        <v>7771</v>
      </c>
      <c r="F608" s="49" t="s">
        <v>7772</v>
      </c>
      <c r="G608" s="50" t="s">
        <v>3180</v>
      </c>
      <c r="H608" s="50" t="s">
        <v>7769</v>
      </c>
      <c r="I608" s="50" t="s">
        <v>7769</v>
      </c>
      <c r="J608" s="50" t="s">
        <v>7773</v>
      </c>
      <c r="K608" s="50" t="s">
        <v>102</v>
      </c>
      <c r="L608" s="50" t="s">
        <v>102</v>
      </c>
      <c r="M608" s="50" t="s">
        <v>102</v>
      </c>
      <c r="N608" s="50" t="s">
        <v>102</v>
      </c>
      <c r="O608" s="50" t="s">
        <v>102</v>
      </c>
      <c r="P608" s="50" t="s">
        <v>102</v>
      </c>
      <c r="Q608" s="50" t="s">
        <v>102</v>
      </c>
      <c r="R608" s="50" t="s">
        <v>102</v>
      </c>
      <c r="S608" s="50">
        <v>2018</v>
      </c>
      <c r="T608" s="48" t="s">
        <v>4706</v>
      </c>
      <c r="U608" s="68">
        <v>1034000</v>
      </c>
      <c r="V608" s="114"/>
      <c r="W608" s="119" t="s">
        <v>102</v>
      </c>
      <c r="X608" s="118"/>
      <c r="Y608" s="115" t="s">
        <v>7731</v>
      </c>
      <c r="Z608" s="122"/>
      <c r="AA608" s="115" t="s">
        <v>73</v>
      </c>
      <c r="AB608" s="121" t="s">
        <v>7774</v>
      </c>
      <c r="AC608" s="122"/>
      <c r="AD608" s="122"/>
      <c r="AE608" s="119"/>
      <c r="AF608" s="115" t="s">
        <v>3198</v>
      </c>
      <c r="AG608" s="115" t="s">
        <v>7155</v>
      </c>
      <c r="AH608" s="121"/>
      <c r="AI608" s="121"/>
      <c r="AJ608" s="122"/>
      <c r="AK608" s="115" t="s">
        <v>105</v>
      </c>
      <c r="AL608" s="115" t="s">
        <v>4706</v>
      </c>
      <c r="AM608" s="122"/>
      <c r="AN608" s="115">
        <v>3</v>
      </c>
      <c r="AO608" s="122"/>
      <c r="AP608" s="122"/>
    </row>
    <row r="609" spans="1:42" ht="92.25" customHeight="1">
      <c r="A609" s="24">
        <f t="shared" si="0"/>
        <v>608</v>
      </c>
      <c r="B609" s="50" t="s">
        <v>11604</v>
      </c>
      <c r="C609" s="50" t="s">
        <v>11605</v>
      </c>
      <c r="D609" s="50" t="s">
        <v>11606</v>
      </c>
      <c r="E609" s="50" t="s">
        <v>164</v>
      </c>
      <c r="F609" s="49" t="s">
        <v>168</v>
      </c>
      <c r="G609" s="50" t="s">
        <v>3180</v>
      </c>
      <c r="H609" s="50" t="s">
        <v>11605</v>
      </c>
      <c r="I609" s="50" t="s">
        <v>11605</v>
      </c>
      <c r="J609" s="50" t="s">
        <v>169</v>
      </c>
      <c r="K609" s="50" t="s">
        <v>102</v>
      </c>
      <c r="L609" s="50" t="s">
        <v>102</v>
      </c>
      <c r="M609" s="50" t="s">
        <v>102</v>
      </c>
      <c r="N609" s="50" t="s">
        <v>102</v>
      </c>
      <c r="O609" s="50" t="s">
        <v>102</v>
      </c>
      <c r="P609" s="50" t="s">
        <v>102</v>
      </c>
      <c r="Q609" s="50" t="s">
        <v>102</v>
      </c>
      <c r="R609" s="50" t="s">
        <v>102</v>
      </c>
      <c r="S609" s="50">
        <v>2019</v>
      </c>
      <c r="T609" s="48" t="s">
        <v>4706</v>
      </c>
      <c r="U609" s="68"/>
      <c r="V609" s="114"/>
      <c r="W609" s="66">
        <v>51000</v>
      </c>
      <c r="X609" s="68"/>
      <c r="Y609" s="50" t="s">
        <v>7731</v>
      </c>
      <c r="Z609" s="55"/>
      <c r="AA609" s="50" t="s">
        <v>73</v>
      </c>
      <c r="AB609" s="67" t="s">
        <v>7875</v>
      </c>
      <c r="AC609" s="55"/>
      <c r="AD609" s="55"/>
      <c r="AE609" s="66"/>
      <c r="AF609" s="50" t="s">
        <v>3198</v>
      </c>
      <c r="AG609" s="50"/>
      <c r="AH609" s="67"/>
      <c r="AI609" s="67"/>
      <c r="AJ609" s="55"/>
      <c r="AK609" s="50" t="s">
        <v>105</v>
      </c>
      <c r="AL609" s="50" t="s">
        <v>4706</v>
      </c>
      <c r="AM609" s="55"/>
      <c r="AN609" s="50">
        <v>4</v>
      </c>
      <c r="AO609" s="55"/>
      <c r="AP609" s="55"/>
    </row>
    <row r="610" spans="1:42" ht="92.25" customHeight="1">
      <c r="A610" s="24">
        <f t="shared" si="0"/>
        <v>609</v>
      </c>
      <c r="B610" s="50" t="s">
        <v>7775</v>
      </c>
      <c r="C610" s="50" t="s">
        <v>7776</v>
      </c>
      <c r="D610" s="50" t="s">
        <v>7777</v>
      </c>
      <c r="E610" s="50" t="s">
        <v>7778</v>
      </c>
      <c r="F610" s="49" t="s">
        <v>7779</v>
      </c>
      <c r="G610" s="50" t="s">
        <v>3180</v>
      </c>
      <c r="H610" s="50" t="s">
        <v>7776</v>
      </c>
      <c r="I610" s="50" t="s">
        <v>7776</v>
      </c>
      <c r="J610" s="50" t="s">
        <v>7780</v>
      </c>
      <c r="K610" s="50" t="s">
        <v>102</v>
      </c>
      <c r="L610" s="50" t="s">
        <v>102</v>
      </c>
      <c r="M610" s="50" t="s">
        <v>102</v>
      </c>
      <c r="N610" s="50" t="s">
        <v>102</v>
      </c>
      <c r="O610" s="50" t="s">
        <v>102</v>
      </c>
      <c r="P610" s="50" t="s">
        <v>102</v>
      </c>
      <c r="Q610" s="50" t="s">
        <v>102</v>
      </c>
      <c r="R610" s="50" t="s">
        <v>102</v>
      </c>
      <c r="S610" s="50">
        <v>2019</v>
      </c>
      <c r="T610" s="48" t="s">
        <v>4706</v>
      </c>
      <c r="U610" s="68"/>
      <c r="V610" s="114"/>
      <c r="W610" s="66">
        <v>10718000</v>
      </c>
      <c r="X610" s="68"/>
      <c r="Y610" s="50" t="s">
        <v>7731</v>
      </c>
      <c r="Z610" s="55"/>
      <c r="AA610" s="50" t="s">
        <v>73</v>
      </c>
      <c r="AB610" s="67" t="s">
        <v>7781</v>
      </c>
      <c r="AC610" s="55"/>
      <c r="AD610" s="55"/>
      <c r="AE610" s="66"/>
      <c r="AF610" s="50" t="s">
        <v>3198</v>
      </c>
      <c r="AG610" s="50" t="s">
        <v>7782</v>
      </c>
      <c r="AH610" s="67"/>
      <c r="AI610" s="67"/>
      <c r="AJ610" s="55"/>
      <c r="AK610" s="50" t="s">
        <v>105</v>
      </c>
      <c r="AL610" s="50" t="s">
        <v>4706</v>
      </c>
      <c r="AM610" s="55"/>
      <c r="AN610" s="50">
        <v>4</v>
      </c>
      <c r="AO610" s="55"/>
      <c r="AP610" s="50" t="s">
        <v>7783</v>
      </c>
    </row>
    <row r="611" spans="1:42" ht="92.25" customHeight="1">
      <c r="A611" s="24">
        <f t="shared" si="0"/>
        <v>610</v>
      </c>
      <c r="B611" s="50" t="s">
        <v>7784</v>
      </c>
      <c r="C611" s="50" t="s">
        <v>7785</v>
      </c>
      <c r="D611" s="50" t="s">
        <v>7786</v>
      </c>
      <c r="E611" s="50" t="s">
        <v>7787</v>
      </c>
      <c r="F611" s="49" t="s">
        <v>7788</v>
      </c>
      <c r="G611" s="50" t="s">
        <v>3180</v>
      </c>
      <c r="H611" s="50" t="s">
        <v>7785</v>
      </c>
      <c r="I611" s="50" t="s">
        <v>7785</v>
      </c>
      <c r="J611" s="50" t="s">
        <v>7789</v>
      </c>
      <c r="K611" s="50" t="s">
        <v>102</v>
      </c>
      <c r="L611" s="50" t="s">
        <v>102</v>
      </c>
      <c r="M611" s="50" t="s">
        <v>102</v>
      </c>
      <c r="N611" s="50" t="s">
        <v>102</v>
      </c>
      <c r="O611" s="50" t="s">
        <v>102</v>
      </c>
      <c r="P611" s="50" t="s">
        <v>102</v>
      </c>
      <c r="Q611" s="50" t="s">
        <v>102</v>
      </c>
      <c r="R611" s="50" t="s">
        <v>102</v>
      </c>
      <c r="S611" s="50">
        <v>2018</v>
      </c>
      <c r="T611" s="48" t="s">
        <v>4706</v>
      </c>
      <c r="U611" s="68">
        <v>1455000</v>
      </c>
      <c r="V611" s="113">
        <v>6495000</v>
      </c>
      <c r="W611" s="66" t="s">
        <v>7790</v>
      </c>
      <c r="X611" s="68"/>
      <c r="Y611" s="50" t="s">
        <v>7731</v>
      </c>
      <c r="Z611" s="55"/>
      <c r="AA611" s="50" t="s">
        <v>73</v>
      </c>
      <c r="AB611" s="67" t="s">
        <v>7732</v>
      </c>
      <c r="AC611" s="55"/>
      <c r="AD611" s="55"/>
      <c r="AE611" s="66"/>
      <c r="AF611" s="50" t="s">
        <v>3198</v>
      </c>
      <c r="AG611" s="50" t="s">
        <v>7047</v>
      </c>
      <c r="AH611" s="67"/>
      <c r="AI611" s="67"/>
      <c r="AJ611" s="55"/>
      <c r="AK611" s="50" t="s">
        <v>105</v>
      </c>
      <c r="AL611" s="50" t="s">
        <v>4706</v>
      </c>
      <c r="AM611" s="55"/>
      <c r="AN611" s="50">
        <v>5</v>
      </c>
      <c r="AO611" s="55"/>
      <c r="AP611" s="50" t="s">
        <v>7791</v>
      </c>
    </row>
    <row r="612" spans="1:42" ht="92.25" customHeight="1">
      <c r="A612" s="24">
        <f t="shared" si="0"/>
        <v>611</v>
      </c>
      <c r="B612" s="50" t="s">
        <v>7792</v>
      </c>
      <c r="C612" s="50" t="s">
        <v>7793</v>
      </c>
      <c r="D612" s="50" t="s">
        <v>1102</v>
      </c>
      <c r="E612" s="50" t="s">
        <v>1100</v>
      </c>
      <c r="F612" s="49" t="s">
        <v>1103</v>
      </c>
      <c r="G612" s="50" t="s">
        <v>3180</v>
      </c>
      <c r="H612" s="50" t="s">
        <v>7793</v>
      </c>
      <c r="I612" s="50" t="s">
        <v>7793</v>
      </c>
      <c r="J612" s="50" t="s">
        <v>1104</v>
      </c>
      <c r="K612" s="50" t="s">
        <v>102</v>
      </c>
      <c r="L612" s="50" t="s">
        <v>102</v>
      </c>
      <c r="M612" s="50" t="s">
        <v>102</v>
      </c>
      <c r="N612" s="50" t="s">
        <v>102</v>
      </c>
      <c r="O612" s="50" t="s">
        <v>102</v>
      </c>
      <c r="P612" s="50" t="s">
        <v>102</v>
      </c>
      <c r="Q612" s="50" t="s">
        <v>102</v>
      </c>
      <c r="R612" s="50" t="s">
        <v>102</v>
      </c>
      <c r="S612" s="50">
        <v>2017</v>
      </c>
      <c r="T612" s="48" t="s">
        <v>4706</v>
      </c>
      <c r="U612" s="68">
        <v>10080000</v>
      </c>
      <c r="V612" s="113">
        <v>300000</v>
      </c>
      <c r="W612" s="66">
        <v>576000</v>
      </c>
      <c r="X612" s="68"/>
      <c r="Y612" s="50" t="s">
        <v>7794</v>
      </c>
      <c r="Z612" s="55"/>
      <c r="AA612" s="50" t="s">
        <v>73</v>
      </c>
      <c r="AB612" s="67" t="s">
        <v>7795</v>
      </c>
      <c r="AC612" s="60" t="s">
        <v>102</v>
      </c>
      <c r="AD612" s="60"/>
      <c r="AE612" s="66"/>
      <c r="AF612" s="50" t="s">
        <v>3198</v>
      </c>
      <c r="AG612" s="50" t="s">
        <v>7796</v>
      </c>
      <c r="AH612" s="67" t="s">
        <v>7797</v>
      </c>
      <c r="AI612" s="67"/>
      <c r="AJ612" s="50">
        <v>500</v>
      </c>
      <c r="AK612" s="50" t="s">
        <v>105</v>
      </c>
      <c r="AL612" s="50" t="s">
        <v>4706</v>
      </c>
      <c r="AM612" s="55"/>
      <c r="AN612" s="50">
        <v>3</v>
      </c>
      <c r="AO612" s="55"/>
      <c r="AP612" s="55"/>
    </row>
    <row r="613" spans="1:42" ht="92.25" customHeight="1">
      <c r="A613" s="24">
        <f t="shared" si="0"/>
        <v>612</v>
      </c>
      <c r="B613" s="50" t="s">
        <v>7798</v>
      </c>
      <c r="C613" s="50" t="s">
        <v>7799</v>
      </c>
      <c r="D613" s="50" t="s">
        <v>7800</v>
      </c>
      <c r="E613" s="50" t="s">
        <v>7801</v>
      </c>
      <c r="F613" s="49" t="s">
        <v>7802</v>
      </c>
      <c r="G613" s="50" t="s">
        <v>3193</v>
      </c>
      <c r="H613" s="50" t="s">
        <v>7799</v>
      </c>
      <c r="I613" s="50" t="s">
        <v>7799</v>
      </c>
      <c r="J613" s="50" t="s">
        <v>7803</v>
      </c>
      <c r="K613" s="50" t="s">
        <v>102</v>
      </c>
      <c r="L613" s="50" t="s">
        <v>102</v>
      </c>
      <c r="M613" s="50" t="s">
        <v>102</v>
      </c>
      <c r="N613" s="50" t="s">
        <v>102</v>
      </c>
      <c r="O613" s="50" t="s">
        <v>102</v>
      </c>
      <c r="P613" s="50" t="s">
        <v>102</v>
      </c>
      <c r="Q613" s="50" t="s">
        <v>102</v>
      </c>
      <c r="R613" s="50" t="s">
        <v>102</v>
      </c>
      <c r="S613" s="50">
        <v>2016</v>
      </c>
      <c r="T613" s="48" t="s">
        <v>4706</v>
      </c>
      <c r="U613" s="68">
        <v>364450</v>
      </c>
      <c r="V613" s="113">
        <v>1553500</v>
      </c>
      <c r="W613" s="66" t="s">
        <v>102</v>
      </c>
      <c r="X613" s="68"/>
      <c r="Y613" s="50" t="s">
        <v>7794</v>
      </c>
      <c r="Z613" s="55"/>
      <c r="AA613" s="50" t="s">
        <v>73</v>
      </c>
      <c r="AB613" s="67" t="s">
        <v>7774</v>
      </c>
      <c r="AC613" s="55"/>
      <c r="AD613" s="55"/>
      <c r="AE613" s="66"/>
      <c r="AF613" s="50" t="s">
        <v>3198</v>
      </c>
      <c r="AG613" s="50" t="s">
        <v>7804</v>
      </c>
      <c r="AH613" s="67" t="s">
        <v>7805</v>
      </c>
      <c r="AI613" s="67"/>
      <c r="AJ613" s="55"/>
      <c r="AK613" s="50" t="s">
        <v>7806</v>
      </c>
      <c r="AL613" s="50" t="s">
        <v>4706</v>
      </c>
      <c r="AM613" s="55"/>
      <c r="AN613" s="50">
        <v>5</v>
      </c>
      <c r="AO613" s="55"/>
      <c r="AP613" s="55"/>
    </row>
    <row r="614" spans="1:42" ht="92.25" customHeight="1">
      <c r="A614" s="24">
        <f t="shared" si="0"/>
        <v>613</v>
      </c>
      <c r="B614" s="50" t="s">
        <v>11436</v>
      </c>
      <c r="C614" s="50" t="s">
        <v>11437</v>
      </c>
      <c r="D614" s="50" t="s">
        <v>11438</v>
      </c>
      <c r="E614" s="50" t="s">
        <v>2503</v>
      </c>
      <c r="F614" s="49" t="s">
        <v>11439</v>
      </c>
      <c r="G614" s="50" t="s">
        <v>3180</v>
      </c>
      <c r="H614" s="50" t="s">
        <v>11437</v>
      </c>
      <c r="I614" s="50" t="s">
        <v>11437</v>
      </c>
      <c r="J614" s="50" t="s">
        <v>11440</v>
      </c>
      <c r="K614" s="50" t="s">
        <v>102</v>
      </c>
      <c r="L614" s="50" t="s">
        <v>102</v>
      </c>
      <c r="M614" s="50" t="s">
        <v>102</v>
      </c>
      <c r="N614" s="50" t="s">
        <v>102</v>
      </c>
      <c r="O614" s="50" t="s">
        <v>102</v>
      </c>
      <c r="P614" s="50" t="s">
        <v>102</v>
      </c>
      <c r="Q614" s="50" t="s">
        <v>102</v>
      </c>
      <c r="R614" s="50" t="s">
        <v>102</v>
      </c>
      <c r="S614" s="50">
        <v>2017</v>
      </c>
      <c r="T614" s="48" t="s">
        <v>4706</v>
      </c>
      <c r="U614" s="68">
        <v>264200</v>
      </c>
      <c r="V614" s="114"/>
      <c r="W614" s="66" t="s">
        <v>102</v>
      </c>
      <c r="X614" s="68"/>
      <c r="Y614" s="50" t="s">
        <v>7794</v>
      </c>
      <c r="Z614" s="55"/>
      <c r="AA614" s="50" t="s">
        <v>73</v>
      </c>
      <c r="AB614" s="67" t="s">
        <v>7774</v>
      </c>
      <c r="AC614" s="55"/>
      <c r="AD614" s="55"/>
      <c r="AE614" s="66"/>
      <c r="AF614" s="50" t="s">
        <v>3198</v>
      </c>
      <c r="AG614" s="50" t="s">
        <v>7882</v>
      </c>
      <c r="AH614" s="67"/>
      <c r="AI614" s="67"/>
      <c r="AJ614" s="55"/>
      <c r="AK614" s="50" t="s">
        <v>105</v>
      </c>
      <c r="AL614" s="50" t="s">
        <v>4706</v>
      </c>
      <c r="AM614" s="55"/>
      <c r="AN614" s="50">
        <v>4</v>
      </c>
      <c r="AO614" s="55"/>
      <c r="AP614" s="55"/>
    </row>
    <row r="615" spans="1:42" ht="92.25" customHeight="1">
      <c r="A615" s="24">
        <f t="shared" si="0"/>
        <v>614</v>
      </c>
      <c r="B615" s="50" t="s">
        <v>7807</v>
      </c>
      <c r="C615" s="50" t="s">
        <v>6485</v>
      </c>
      <c r="D615" s="50" t="s">
        <v>7808</v>
      </c>
      <c r="E615" s="50" t="s">
        <v>7809</v>
      </c>
      <c r="F615" s="49" t="s">
        <v>7810</v>
      </c>
      <c r="G615" s="50" t="s">
        <v>3180</v>
      </c>
      <c r="H615" s="50" t="s">
        <v>6485</v>
      </c>
      <c r="I615" s="50" t="s">
        <v>6485</v>
      </c>
      <c r="J615" s="50" t="s">
        <v>7811</v>
      </c>
      <c r="K615" s="50" t="s">
        <v>102</v>
      </c>
      <c r="L615" s="50" t="s">
        <v>7812</v>
      </c>
      <c r="M615" s="50" t="s">
        <v>102</v>
      </c>
      <c r="N615" s="50" t="s">
        <v>11441</v>
      </c>
      <c r="O615" s="50" t="s">
        <v>102</v>
      </c>
      <c r="P615" s="50" t="s">
        <v>102</v>
      </c>
      <c r="Q615" s="50" t="s">
        <v>102</v>
      </c>
      <c r="R615" s="50" t="s">
        <v>102</v>
      </c>
      <c r="S615" s="50">
        <v>2015</v>
      </c>
      <c r="T615" s="48" t="s">
        <v>4706</v>
      </c>
      <c r="U615" s="68"/>
      <c r="V615" s="113">
        <v>1481000</v>
      </c>
      <c r="W615" s="66">
        <v>216000</v>
      </c>
      <c r="X615" s="68"/>
      <c r="Y615" s="50" t="s">
        <v>7731</v>
      </c>
      <c r="Z615" s="55"/>
      <c r="AA615" s="50" t="s">
        <v>73</v>
      </c>
      <c r="AB615" s="67" t="s">
        <v>7732</v>
      </c>
      <c r="AC615" s="55"/>
      <c r="AD615" s="55"/>
      <c r="AE615" s="66"/>
      <c r="AF615" s="50" t="s">
        <v>3198</v>
      </c>
      <c r="AG615" s="50" t="s">
        <v>7814</v>
      </c>
      <c r="AH615" s="67"/>
      <c r="AI615" s="67"/>
      <c r="AJ615" s="55"/>
      <c r="AK615" s="50" t="s">
        <v>105</v>
      </c>
      <c r="AL615" s="50" t="s">
        <v>4706</v>
      </c>
      <c r="AM615" s="55"/>
      <c r="AN615" s="50">
        <v>3</v>
      </c>
      <c r="AO615" s="55"/>
      <c r="AP615" s="55"/>
    </row>
    <row r="616" spans="1:42" ht="92.25" customHeight="1">
      <c r="A616" s="24">
        <f t="shared" si="0"/>
        <v>615</v>
      </c>
      <c r="B616" s="50" t="s">
        <v>7815</v>
      </c>
      <c r="C616" s="50" t="s">
        <v>7816</v>
      </c>
      <c r="D616" s="50" t="s">
        <v>7817</v>
      </c>
      <c r="E616" s="50" t="s">
        <v>7818</v>
      </c>
      <c r="F616" s="50" t="s">
        <v>102</v>
      </c>
      <c r="G616" s="50" t="s">
        <v>3180</v>
      </c>
      <c r="H616" s="50" t="s">
        <v>7816</v>
      </c>
      <c r="I616" s="50" t="s">
        <v>7816</v>
      </c>
      <c r="J616" s="50" t="s">
        <v>7819</v>
      </c>
      <c r="K616" s="50" t="s">
        <v>102</v>
      </c>
      <c r="L616" s="50" t="s">
        <v>102</v>
      </c>
      <c r="M616" s="50" t="s">
        <v>102</v>
      </c>
      <c r="N616" s="50" t="s">
        <v>102</v>
      </c>
      <c r="O616" s="50" t="s">
        <v>102</v>
      </c>
      <c r="P616" s="50" t="s">
        <v>102</v>
      </c>
      <c r="Q616" s="50" t="s">
        <v>102</v>
      </c>
      <c r="R616" s="55"/>
      <c r="S616" s="50">
        <v>2017</v>
      </c>
      <c r="T616" s="48" t="s">
        <v>4706</v>
      </c>
      <c r="U616" s="68">
        <v>300000</v>
      </c>
      <c r="V616" s="113">
        <v>300000</v>
      </c>
      <c r="W616" s="66">
        <v>275000</v>
      </c>
      <c r="X616" s="68"/>
      <c r="Y616" s="50" t="s">
        <v>7794</v>
      </c>
      <c r="Z616" s="55"/>
      <c r="AA616" s="50" t="s">
        <v>73</v>
      </c>
      <c r="AB616" s="67" t="s">
        <v>7732</v>
      </c>
      <c r="AC616" s="55"/>
      <c r="AD616" s="55"/>
      <c r="AE616" s="66"/>
      <c r="AF616" s="50" t="s">
        <v>3186</v>
      </c>
      <c r="AG616" s="50"/>
      <c r="AH616" s="67"/>
      <c r="AI616" s="67"/>
      <c r="AJ616" s="55"/>
      <c r="AK616" s="50" t="s">
        <v>105</v>
      </c>
      <c r="AL616" s="50" t="s">
        <v>4706</v>
      </c>
      <c r="AM616" s="55"/>
      <c r="AN616" s="50">
        <v>4</v>
      </c>
      <c r="AO616" s="55"/>
      <c r="AP616" s="55"/>
    </row>
    <row r="617" spans="1:42" ht="92.25" customHeight="1">
      <c r="A617" s="24">
        <f t="shared" si="0"/>
        <v>616</v>
      </c>
      <c r="B617" s="50" t="s">
        <v>7821</v>
      </c>
      <c r="C617" s="50" t="s">
        <v>7822</v>
      </c>
      <c r="D617" s="50" t="s">
        <v>7823</v>
      </c>
      <c r="E617" s="50" t="s">
        <v>7824</v>
      </c>
      <c r="F617" s="49" t="s">
        <v>7825</v>
      </c>
      <c r="G617" s="50" t="s">
        <v>3180</v>
      </c>
      <c r="H617" s="50" t="s">
        <v>7822</v>
      </c>
      <c r="I617" s="50" t="s">
        <v>7822</v>
      </c>
      <c r="J617" s="50" t="s">
        <v>7826</v>
      </c>
      <c r="K617" s="50" t="s">
        <v>102</v>
      </c>
      <c r="L617" s="50" t="s">
        <v>102</v>
      </c>
      <c r="M617" s="50" t="s">
        <v>102</v>
      </c>
      <c r="N617" s="50" t="s">
        <v>102</v>
      </c>
      <c r="O617" s="50" t="s">
        <v>102</v>
      </c>
      <c r="P617" s="50" t="s">
        <v>102</v>
      </c>
      <c r="Q617" s="50" t="s">
        <v>102</v>
      </c>
      <c r="R617" s="55"/>
      <c r="S617" s="50">
        <v>2019</v>
      </c>
      <c r="T617" s="48" t="s">
        <v>4706</v>
      </c>
      <c r="U617" s="68"/>
      <c r="V617" s="113">
        <v>920000</v>
      </c>
      <c r="W617" s="66">
        <v>925000</v>
      </c>
      <c r="X617" s="68"/>
      <c r="Y617" s="50" t="s">
        <v>7731</v>
      </c>
      <c r="Z617" s="55"/>
      <c r="AA617" s="50" t="s">
        <v>73</v>
      </c>
      <c r="AB617" s="67" t="s">
        <v>4769</v>
      </c>
      <c r="AC617" s="55"/>
      <c r="AD617" s="55"/>
      <c r="AE617" s="66"/>
      <c r="AF617" s="50" t="s">
        <v>3186</v>
      </c>
      <c r="AG617" s="50" t="s">
        <v>7827</v>
      </c>
      <c r="AH617" s="67" t="s">
        <v>7828</v>
      </c>
      <c r="AI617" s="67"/>
      <c r="AJ617" s="55"/>
      <c r="AK617" s="50" t="s">
        <v>105</v>
      </c>
      <c r="AL617" s="50" t="s">
        <v>4706</v>
      </c>
      <c r="AM617" s="55"/>
      <c r="AN617" s="50">
        <v>4</v>
      </c>
      <c r="AO617" s="55"/>
      <c r="AP617" s="55"/>
    </row>
    <row r="618" spans="1:42" ht="92.25" customHeight="1">
      <c r="A618" s="24">
        <f t="shared" si="0"/>
        <v>617</v>
      </c>
      <c r="B618" s="50" t="s">
        <v>7830</v>
      </c>
      <c r="C618" s="50" t="s">
        <v>7831</v>
      </c>
      <c r="D618" s="50" t="s">
        <v>7832</v>
      </c>
      <c r="E618" s="49" t="s">
        <v>7833</v>
      </c>
      <c r="F618" s="49" t="s">
        <v>7834</v>
      </c>
      <c r="G618" s="50" t="s">
        <v>3180</v>
      </c>
      <c r="H618" s="50" t="s">
        <v>7831</v>
      </c>
      <c r="I618" s="50" t="s">
        <v>7831</v>
      </c>
      <c r="J618" s="50" t="s">
        <v>7835</v>
      </c>
      <c r="K618" s="50" t="s">
        <v>102</v>
      </c>
      <c r="L618" s="50" t="s">
        <v>102</v>
      </c>
      <c r="M618" s="50" t="s">
        <v>102</v>
      </c>
      <c r="N618" s="50" t="s">
        <v>102</v>
      </c>
      <c r="O618" s="50" t="s">
        <v>102</v>
      </c>
      <c r="P618" s="50" t="s">
        <v>102</v>
      </c>
      <c r="Q618" s="50" t="s">
        <v>102</v>
      </c>
      <c r="R618" s="50" t="s">
        <v>102</v>
      </c>
      <c r="S618" s="50">
        <v>2018</v>
      </c>
      <c r="T618" s="48" t="s">
        <v>4706</v>
      </c>
      <c r="U618" s="68"/>
      <c r="V618" s="114"/>
      <c r="W618" s="66">
        <v>380000</v>
      </c>
      <c r="X618" s="68"/>
      <c r="Y618" s="50" t="s">
        <v>7731</v>
      </c>
      <c r="Z618" s="55"/>
      <c r="AA618" s="50" t="s">
        <v>73</v>
      </c>
      <c r="AB618" s="67" t="s">
        <v>7732</v>
      </c>
      <c r="AC618" s="55"/>
      <c r="AD618" s="55"/>
      <c r="AE618" s="66"/>
      <c r="AF618" s="50" t="s">
        <v>3198</v>
      </c>
      <c r="AG618" s="50" t="s">
        <v>7836</v>
      </c>
      <c r="AH618" s="67" t="s">
        <v>7837</v>
      </c>
      <c r="AI618" s="67"/>
      <c r="AJ618" s="55"/>
      <c r="AK618" s="50" t="s">
        <v>105</v>
      </c>
      <c r="AL618" s="50" t="s">
        <v>4706</v>
      </c>
      <c r="AM618" s="55"/>
      <c r="AN618" s="50">
        <v>4</v>
      </c>
      <c r="AO618" s="55"/>
      <c r="AP618" s="50" t="s">
        <v>7838</v>
      </c>
    </row>
    <row r="619" spans="1:42" ht="92.25" customHeight="1">
      <c r="A619" s="24">
        <f t="shared" si="0"/>
        <v>618</v>
      </c>
      <c r="B619" s="50" t="s">
        <v>7839</v>
      </c>
      <c r="C619" s="50" t="s">
        <v>7840</v>
      </c>
      <c r="D619" s="50" t="s">
        <v>7841</v>
      </c>
      <c r="E619" s="50" t="s">
        <v>7842</v>
      </c>
      <c r="F619" s="49" t="s">
        <v>7843</v>
      </c>
      <c r="G619" s="50" t="s">
        <v>3180</v>
      </c>
      <c r="H619" s="50" t="s">
        <v>7840</v>
      </c>
      <c r="I619" s="50" t="s">
        <v>7840</v>
      </c>
      <c r="J619" s="50" t="s">
        <v>7844</v>
      </c>
      <c r="K619" s="50" t="s">
        <v>102</v>
      </c>
      <c r="L619" s="50" t="s">
        <v>7845</v>
      </c>
      <c r="M619" s="50" t="s">
        <v>102</v>
      </c>
      <c r="N619" s="50" t="s">
        <v>102</v>
      </c>
      <c r="O619" s="50" t="s">
        <v>102</v>
      </c>
      <c r="P619" s="50" t="s">
        <v>102</v>
      </c>
      <c r="Q619" s="50" t="s">
        <v>102</v>
      </c>
      <c r="R619" s="50" t="s">
        <v>102</v>
      </c>
      <c r="S619" s="50">
        <v>2019</v>
      </c>
      <c r="T619" s="48" t="s">
        <v>4706</v>
      </c>
      <c r="U619" s="68"/>
      <c r="V619" s="113">
        <v>80000</v>
      </c>
      <c r="W619" s="66">
        <v>528000</v>
      </c>
      <c r="X619" s="68"/>
      <c r="Y619" s="50" t="s">
        <v>7731</v>
      </c>
      <c r="Z619" s="55"/>
      <c r="AA619" s="50" t="s">
        <v>73</v>
      </c>
      <c r="AB619" s="67" t="s">
        <v>4721</v>
      </c>
      <c r="AC619" s="60" t="s">
        <v>102</v>
      </c>
      <c r="AD619" s="60"/>
      <c r="AE619" s="66" t="s">
        <v>102</v>
      </c>
      <c r="AF619" s="50" t="s">
        <v>3198</v>
      </c>
      <c r="AG619" s="50"/>
      <c r="AH619" s="67"/>
      <c r="AI619" s="67"/>
      <c r="AJ619" s="55"/>
      <c r="AK619" s="50" t="s">
        <v>105</v>
      </c>
      <c r="AL619" s="50" t="s">
        <v>4706</v>
      </c>
      <c r="AM619" s="55"/>
      <c r="AN619" s="50">
        <v>5</v>
      </c>
      <c r="AO619" s="55"/>
      <c r="AP619" s="50" t="s">
        <v>7847</v>
      </c>
    </row>
    <row r="620" spans="1:42" ht="92.25" customHeight="1">
      <c r="A620" s="24">
        <f t="shared" si="0"/>
        <v>619</v>
      </c>
      <c r="B620" s="50" t="s">
        <v>7848</v>
      </c>
      <c r="C620" s="50" t="s">
        <v>7849</v>
      </c>
      <c r="D620" s="50" t="s">
        <v>7850</v>
      </c>
      <c r="E620" s="50" t="s">
        <v>7851</v>
      </c>
      <c r="F620" s="49" t="s">
        <v>7852</v>
      </c>
      <c r="G620" s="50" t="s">
        <v>3180</v>
      </c>
      <c r="H620" s="50" t="s">
        <v>7849</v>
      </c>
      <c r="I620" s="50" t="s">
        <v>7849</v>
      </c>
      <c r="J620" s="50" t="s">
        <v>7853</v>
      </c>
      <c r="K620" s="50" t="s">
        <v>102</v>
      </c>
      <c r="L620" s="50" t="s">
        <v>102</v>
      </c>
      <c r="M620" s="50" t="s">
        <v>102</v>
      </c>
      <c r="N620" s="50" t="s">
        <v>102</v>
      </c>
      <c r="O620" s="50" t="s">
        <v>102</v>
      </c>
      <c r="P620" s="50" t="s">
        <v>102</v>
      </c>
      <c r="Q620" s="50" t="s">
        <v>102</v>
      </c>
      <c r="R620" s="50" t="s">
        <v>102</v>
      </c>
      <c r="S620" s="50">
        <v>2017</v>
      </c>
      <c r="T620" s="48" t="s">
        <v>4706</v>
      </c>
      <c r="U620" s="68"/>
      <c r="V620" s="113">
        <v>5410000</v>
      </c>
      <c r="W620" s="66">
        <v>610000</v>
      </c>
      <c r="X620" s="68"/>
      <c r="Y620" s="50" t="s">
        <v>7794</v>
      </c>
      <c r="Z620" s="55"/>
      <c r="AA620" s="50" t="s">
        <v>73</v>
      </c>
      <c r="AB620" s="67" t="s">
        <v>4769</v>
      </c>
      <c r="AC620" s="55"/>
      <c r="AD620" s="55"/>
      <c r="AE620" s="66"/>
      <c r="AF620" s="50" t="s">
        <v>3198</v>
      </c>
      <c r="AG620" s="50" t="s">
        <v>4793</v>
      </c>
      <c r="AH620" s="67"/>
      <c r="AI620" s="67"/>
      <c r="AJ620" s="55"/>
      <c r="AK620" s="50" t="s">
        <v>105</v>
      </c>
      <c r="AL620" s="50" t="s">
        <v>4706</v>
      </c>
      <c r="AM620" s="55"/>
      <c r="AN620" s="50">
        <v>4</v>
      </c>
      <c r="AO620" s="55"/>
      <c r="AP620" s="55"/>
    </row>
    <row r="621" spans="1:42" ht="92.25" customHeight="1">
      <c r="A621" s="24">
        <f t="shared" si="0"/>
        <v>620</v>
      </c>
      <c r="B621" s="50" t="s">
        <v>7854</v>
      </c>
      <c r="C621" s="50" t="s">
        <v>7855</v>
      </c>
      <c r="D621" s="50" t="s">
        <v>7856</v>
      </c>
      <c r="E621" s="50" t="s">
        <v>7857</v>
      </c>
      <c r="F621" s="49" t="s">
        <v>7858</v>
      </c>
      <c r="G621" s="50" t="s">
        <v>3193</v>
      </c>
      <c r="H621" s="50" t="s">
        <v>7855</v>
      </c>
      <c r="I621" s="50" t="s">
        <v>7855</v>
      </c>
      <c r="J621" s="50" t="s">
        <v>7859</v>
      </c>
      <c r="K621" s="50" t="s">
        <v>102</v>
      </c>
      <c r="L621" s="50" t="s">
        <v>102</v>
      </c>
      <c r="M621" s="50" t="s">
        <v>102</v>
      </c>
      <c r="N621" s="50" t="s">
        <v>102</v>
      </c>
      <c r="O621" s="50" t="s">
        <v>102</v>
      </c>
      <c r="P621" s="50" t="s">
        <v>102</v>
      </c>
      <c r="Q621" s="50" t="s">
        <v>102</v>
      </c>
      <c r="R621" s="50" t="s">
        <v>102</v>
      </c>
      <c r="S621" s="50">
        <v>2016</v>
      </c>
      <c r="T621" s="48" t="s">
        <v>4706</v>
      </c>
      <c r="U621" s="68">
        <v>2485000</v>
      </c>
      <c r="V621" s="113">
        <v>1090000</v>
      </c>
      <c r="W621" s="66" t="s">
        <v>102</v>
      </c>
      <c r="X621" s="68"/>
      <c r="Y621" s="50" t="s">
        <v>7731</v>
      </c>
      <c r="Z621" s="55"/>
      <c r="AA621" s="50" t="s">
        <v>73</v>
      </c>
      <c r="AB621" s="67" t="s">
        <v>7795</v>
      </c>
      <c r="AC621" s="55"/>
      <c r="AD621" s="55"/>
      <c r="AE621" s="66"/>
      <c r="AF621" s="50" t="s">
        <v>3186</v>
      </c>
      <c r="AG621" s="50" t="s">
        <v>7860</v>
      </c>
      <c r="AH621" s="67"/>
      <c r="AI621" s="67"/>
      <c r="AJ621" s="55"/>
      <c r="AK621" s="50" t="s">
        <v>105</v>
      </c>
      <c r="AL621" s="50" t="s">
        <v>4706</v>
      </c>
      <c r="AM621" s="55"/>
      <c r="AN621" s="50">
        <v>5</v>
      </c>
      <c r="AO621" s="55"/>
      <c r="AP621" s="55"/>
    </row>
    <row r="622" spans="1:42" ht="92.25" customHeight="1">
      <c r="A622" s="24">
        <f t="shared" si="0"/>
        <v>621</v>
      </c>
      <c r="B622" s="50" t="s">
        <v>7862</v>
      </c>
      <c r="C622" s="50" t="s">
        <v>7863</v>
      </c>
      <c r="D622" s="50" t="s">
        <v>7864</v>
      </c>
      <c r="E622" s="50" t="s">
        <v>7865</v>
      </c>
      <c r="F622" s="49" t="s">
        <v>7866</v>
      </c>
      <c r="G622" s="50" t="s">
        <v>3180</v>
      </c>
      <c r="H622" s="50" t="s">
        <v>7863</v>
      </c>
      <c r="I622" s="50" t="s">
        <v>7863</v>
      </c>
      <c r="J622" s="50" t="s">
        <v>7867</v>
      </c>
      <c r="K622" s="50" t="s">
        <v>102</v>
      </c>
      <c r="L622" s="50" t="s">
        <v>102</v>
      </c>
      <c r="M622" s="50" t="s">
        <v>102</v>
      </c>
      <c r="N622" s="50" t="s">
        <v>102</v>
      </c>
      <c r="O622" s="50" t="s">
        <v>102</v>
      </c>
      <c r="P622" s="50" t="s">
        <v>102</v>
      </c>
      <c r="Q622" s="50" t="s">
        <v>102</v>
      </c>
      <c r="R622" s="50" t="s">
        <v>102</v>
      </c>
      <c r="S622" s="50">
        <v>2019</v>
      </c>
      <c r="T622" s="48" t="s">
        <v>4706</v>
      </c>
      <c r="U622" s="68"/>
      <c r="V622" s="113">
        <v>1929000</v>
      </c>
      <c r="W622" s="66">
        <v>13920000</v>
      </c>
      <c r="X622" s="68"/>
      <c r="Y622" s="50" t="s">
        <v>7794</v>
      </c>
      <c r="Z622" s="55"/>
      <c r="AA622" s="50" t="s">
        <v>73</v>
      </c>
      <c r="AB622" s="67" t="s">
        <v>7739</v>
      </c>
      <c r="AC622" s="55"/>
      <c r="AD622" s="55"/>
      <c r="AE622" s="66"/>
      <c r="AF622" s="50" t="s">
        <v>3198</v>
      </c>
      <c r="AG622" s="50" t="s">
        <v>7868</v>
      </c>
      <c r="AH622" s="67"/>
      <c r="AI622" s="67"/>
      <c r="AJ622" s="55"/>
      <c r="AK622" s="50" t="s">
        <v>105</v>
      </c>
      <c r="AL622" s="50" t="s">
        <v>4706</v>
      </c>
      <c r="AM622" s="55"/>
      <c r="AN622" s="50">
        <v>3</v>
      </c>
      <c r="AO622" s="55"/>
      <c r="AP622" s="55"/>
    </row>
    <row r="623" spans="1:42" ht="92.25" customHeight="1">
      <c r="A623" s="24">
        <f t="shared" si="0"/>
        <v>622</v>
      </c>
      <c r="B623" s="50" t="s">
        <v>7869</v>
      </c>
      <c r="C623" s="50" t="s">
        <v>7870</v>
      </c>
      <c r="D623" s="50" t="s">
        <v>7871</v>
      </c>
      <c r="E623" s="50" t="s">
        <v>7872</v>
      </c>
      <c r="F623" s="49" t="s">
        <v>7873</v>
      </c>
      <c r="G623" s="50" t="s">
        <v>3180</v>
      </c>
      <c r="H623" s="50" t="s">
        <v>7870</v>
      </c>
      <c r="I623" s="50" t="s">
        <v>7870</v>
      </c>
      <c r="J623" s="50" t="s">
        <v>7874</v>
      </c>
      <c r="K623" s="50" t="s">
        <v>102</v>
      </c>
      <c r="L623" s="50" t="s">
        <v>102</v>
      </c>
      <c r="M623" s="50" t="s">
        <v>102</v>
      </c>
      <c r="N623" s="50" t="s">
        <v>102</v>
      </c>
      <c r="O623" s="50" t="s">
        <v>102</v>
      </c>
      <c r="P623" s="50" t="s">
        <v>102</v>
      </c>
      <c r="Q623" s="50" t="s">
        <v>102</v>
      </c>
      <c r="R623" s="50" t="s">
        <v>102</v>
      </c>
      <c r="S623" s="50">
        <v>2011</v>
      </c>
      <c r="T623" s="48" t="s">
        <v>4706</v>
      </c>
      <c r="U623" s="68">
        <v>4565000</v>
      </c>
      <c r="V623" s="113">
        <v>3745000</v>
      </c>
      <c r="W623" s="66" t="s">
        <v>102</v>
      </c>
      <c r="X623" s="68"/>
      <c r="Y623" s="50" t="s">
        <v>7731</v>
      </c>
      <c r="Z623" s="55"/>
      <c r="AA623" s="50" t="s">
        <v>73</v>
      </c>
      <c r="AB623" s="67" t="s">
        <v>7875</v>
      </c>
      <c r="AC623" s="55"/>
      <c r="AD623" s="55"/>
      <c r="AE623" s="66"/>
      <c r="AF623" s="50" t="s">
        <v>3186</v>
      </c>
      <c r="AG623" s="50" t="s">
        <v>6096</v>
      </c>
      <c r="AH623" s="67" t="s">
        <v>7876</v>
      </c>
      <c r="AI623" s="67"/>
      <c r="AJ623" s="55"/>
      <c r="AK623" s="50" t="s">
        <v>105</v>
      </c>
      <c r="AL623" s="50" t="s">
        <v>4706</v>
      </c>
      <c r="AM623" s="55"/>
      <c r="AN623" s="50">
        <v>5</v>
      </c>
      <c r="AO623" s="55"/>
      <c r="AP623" s="55"/>
    </row>
    <row r="624" spans="1:42" ht="92.25" customHeight="1">
      <c r="A624" s="24">
        <f t="shared" si="0"/>
        <v>623</v>
      </c>
      <c r="B624" s="50" t="s">
        <v>7877</v>
      </c>
      <c r="C624" s="50" t="s">
        <v>7878</v>
      </c>
      <c r="D624" s="50" t="s">
        <v>7879</v>
      </c>
      <c r="E624" s="50" t="s">
        <v>7880</v>
      </c>
      <c r="F624" s="50">
        <v>87850429878</v>
      </c>
      <c r="G624" s="50" t="s">
        <v>3180</v>
      </c>
      <c r="H624" s="50" t="s">
        <v>7878</v>
      </c>
      <c r="I624" s="50" t="s">
        <v>7878</v>
      </c>
      <c r="J624" s="50" t="s">
        <v>7881</v>
      </c>
      <c r="K624" s="50" t="s">
        <v>102</v>
      </c>
      <c r="L624" s="50" t="s">
        <v>102</v>
      </c>
      <c r="M624" s="50" t="s">
        <v>102</v>
      </c>
      <c r="N624" s="50" t="s">
        <v>102</v>
      </c>
      <c r="O624" s="50" t="s">
        <v>102</v>
      </c>
      <c r="P624" s="50" t="s">
        <v>102</v>
      </c>
      <c r="Q624" s="50" t="s">
        <v>102</v>
      </c>
      <c r="R624" s="50" t="s">
        <v>102</v>
      </c>
      <c r="S624" s="50">
        <v>2016</v>
      </c>
      <c r="T624" s="48" t="s">
        <v>4706</v>
      </c>
      <c r="U624" s="68">
        <v>859200</v>
      </c>
      <c r="V624" s="113">
        <v>1046000</v>
      </c>
      <c r="W624" s="66">
        <v>1289000</v>
      </c>
      <c r="X624" s="68"/>
      <c r="Y624" s="50" t="s">
        <v>7731</v>
      </c>
      <c r="Z624" s="55"/>
      <c r="AA624" s="50" t="s">
        <v>73</v>
      </c>
      <c r="AB624" s="67" t="s">
        <v>7774</v>
      </c>
      <c r="AC624" s="55"/>
      <c r="AD624" s="55"/>
      <c r="AE624" s="66"/>
      <c r="AF624" s="50" t="s">
        <v>3198</v>
      </c>
      <c r="AG624" s="50" t="s">
        <v>7882</v>
      </c>
      <c r="AH624" s="67"/>
      <c r="AI624" s="67"/>
      <c r="AJ624" s="55"/>
      <c r="AK624" s="50" t="s">
        <v>105</v>
      </c>
      <c r="AL624" s="50" t="s">
        <v>4706</v>
      </c>
      <c r="AM624" s="55"/>
      <c r="AN624" s="50">
        <v>5</v>
      </c>
      <c r="AO624" s="55"/>
      <c r="AP624" s="55"/>
    </row>
    <row r="625" spans="1:42" ht="92.25" customHeight="1">
      <c r="A625" s="24">
        <f t="shared" si="0"/>
        <v>624</v>
      </c>
      <c r="B625" s="50" t="s">
        <v>7884</v>
      </c>
      <c r="C625" s="50" t="s">
        <v>7885</v>
      </c>
      <c r="D625" s="50" t="s">
        <v>7886</v>
      </c>
      <c r="E625" s="50" t="s">
        <v>7887</v>
      </c>
      <c r="F625" s="49" t="s">
        <v>7888</v>
      </c>
      <c r="G625" s="50" t="s">
        <v>3180</v>
      </c>
      <c r="H625" s="50" t="s">
        <v>7885</v>
      </c>
      <c r="I625" s="50" t="s">
        <v>7885</v>
      </c>
      <c r="J625" s="50" t="s">
        <v>7889</v>
      </c>
      <c r="K625" s="50" t="s">
        <v>102</v>
      </c>
      <c r="L625" s="50" t="s">
        <v>102</v>
      </c>
      <c r="M625" s="50" t="s">
        <v>102</v>
      </c>
      <c r="N625" s="50" t="s">
        <v>102</v>
      </c>
      <c r="O625" s="50" t="s">
        <v>102</v>
      </c>
      <c r="P625" s="50" t="s">
        <v>102</v>
      </c>
      <c r="Q625" s="50" t="s">
        <v>102</v>
      </c>
      <c r="R625" s="50" t="s">
        <v>102</v>
      </c>
      <c r="S625" s="50">
        <v>2016</v>
      </c>
      <c r="T625" s="48" t="s">
        <v>4706</v>
      </c>
      <c r="U625" s="68">
        <v>4400000</v>
      </c>
      <c r="V625" s="113">
        <v>2017000</v>
      </c>
      <c r="W625" s="66">
        <v>24000</v>
      </c>
      <c r="X625" s="68"/>
      <c r="Y625" s="50" t="s">
        <v>7794</v>
      </c>
      <c r="Z625" s="55"/>
      <c r="AA625" s="50" t="s">
        <v>73</v>
      </c>
      <c r="AB625" s="67" t="s">
        <v>7795</v>
      </c>
      <c r="AC625" s="55"/>
      <c r="AD625" s="55"/>
      <c r="AE625" s="66"/>
      <c r="AF625" s="50" t="s">
        <v>3198</v>
      </c>
      <c r="AG625" s="50" t="s">
        <v>6882</v>
      </c>
      <c r="AH625" s="67"/>
      <c r="AI625" s="67"/>
      <c r="AJ625" s="55"/>
      <c r="AK625" s="50" t="s">
        <v>105</v>
      </c>
      <c r="AL625" s="50" t="s">
        <v>4706</v>
      </c>
      <c r="AM625" s="55"/>
      <c r="AN625" s="50">
        <v>6</v>
      </c>
      <c r="AO625" s="55"/>
      <c r="AP625" s="50" t="s">
        <v>7891</v>
      </c>
    </row>
    <row r="626" spans="1:42" ht="92.25" customHeight="1">
      <c r="A626" s="24">
        <f t="shared" si="0"/>
        <v>625</v>
      </c>
      <c r="B626" s="50" t="s">
        <v>7892</v>
      </c>
      <c r="C626" s="50" t="s">
        <v>7893</v>
      </c>
      <c r="D626" s="50" t="s">
        <v>7894</v>
      </c>
      <c r="E626" s="50" t="s">
        <v>7895</v>
      </c>
      <c r="F626" s="49" t="s">
        <v>7896</v>
      </c>
      <c r="G626" s="50" t="s">
        <v>3193</v>
      </c>
      <c r="H626" s="50" t="s">
        <v>7893</v>
      </c>
      <c r="I626" s="50" t="s">
        <v>7893</v>
      </c>
      <c r="J626" s="50" t="s">
        <v>7897</v>
      </c>
      <c r="K626" s="50" t="s">
        <v>102</v>
      </c>
      <c r="L626" s="50" t="s">
        <v>102</v>
      </c>
      <c r="M626" s="50" t="s">
        <v>102</v>
      </c>
      <c r="N626" s="50" t="s">
        <v>102</v>
      </c>
      <c r="O626" s="50" t="s">
        <v>102</v>
      </c>
      <c r="P626" s="50" t="s">
        <v>102</v>
      </c>
      <c r="Q626" s="50" t="s">
        <v>102</v>
      </c>
      <c r="R626" s="50" t="s">
        <v>102</v>
      </c>
      <c r="S626" s="50">
        <v>2020</v>
      </c>
      <c r="T626" s="48" t="s">
        <v>4706</v>
      </c>
      <c r="U626" s="68"/>
      <c r="V626" s="114"/>
      <c r="W626" s="66">
        <v>1720000</v>
      </c>
      <c r="X626" s="68"/>
      <c r="Y626" s="50" t="s">
        <v>7731</v>
      </c>
      <c r="Z626" s="55"/>
      <c r="AA626" s="50" t="s">
        <v>73</v>
      </c>
      <c r="AB626" s="67" t="s">
        <v>7795</v>
      </c>
      <c r="AC626" s="55"/>
      <c r="AD626" s="55"/>
      <c r="AE626" s="66"/>
      <c r="AF626" s="50" t="s">
        <v>3198</v>
      </c>
      <c r="AG626" s="50" t="s">
        <v>7898</v>
      </c>
      <c r="AH626" s="67"/>
      <c r="AI626" s="67"/>
      <c r="AJ626" s="55"/>
      <c r="AK626" s="50" t="s">
        <v>105</v>
      </c>
      <c r="AL626" s="50" t="s">
        <v>4706</v>
      </c>
      <c r="AM626" s="55"/>
      <c r="AN626" s="50">
        <v>4</v>
      </c>
      <c r="AO626" s="55"/>
      <c r="AP626" s="50" t="s">
        <v>7899</v>
      </c>
    </row>
    <row r="627" spans="1:42" ht="92.25" customHeight="1">
      <c r="A627" s="24">
        <f t="shared" si="0"/>
        <v>626</v>
      </c>
      <c r="B627" s="50" t="s">
        <v>7900</v>
      </c>
      <c r="C627" s="50" t="s">
        <v>7901</v>
      </c>
      <c r="D627" s="50" t="s">
        <v>7902</v>
      </c>
      <c r="E627" s="50" t="s">
        <v>7903</v>
      </c>
      <c r="F627" s="49" t="s">
        <v>7904</v>
      </c>
      <c r="G627" s="50" t="s">
        <v>3193</v>
      </c>
      <c r="H627" s="50" t="s">
        <v>7901</v>
      </c>
      <c r="I627" s="50" t="s">
        <v>7901</v>
      </c>
      <c r="J627" s="50" t="s">
        <v>7905</v>
      </c>
      <c r="K627" s="50" t="s">
        <v>102</v>
      </c>
      <c r="L627" s="50" t="s">
        <v>102</v>
      </c>
      <c r="M627" s="50" t="s">
        <v>102</v>
      </c>
      <c r="N627" s="50" t="s">
        <v>102</v>
      </c>
      <c r="O627" s="50" t="s">
        <v>102</v>
      </c>
      <c r="P627" s="50" t="s">
        <v>102</v>
      </c>
      <c r="Q627" s="50" t="s">
        <v>102</v>
      </c>
      <c r="R627" s="50" t="s">
        <v>102</v>
      </c>
      <c r="S627" s="50">
        <v>2017</v>
      </c>
      <c r="T627" s="48" t="s">
        <v>4706</v>
      </c>
      <c r="U627" s="68">
        <v>2412800</v>
      </c>
      <c r="V627" s="114"/>
      <c r="W627" s="66" t="s">
        <v>102</v>
      </c>
      <c r="X627" s="68"/>
      <c r="Y627" s="50" t="s">
        <v>7794</v>
      </c>
      <c r="Z627" s="55"/>
      <c r="AA627" s="50" t="s">
        <v>73</v>
      </c>
      <c r="AB627" s="67" t="s">
        <v>7732</v>
      </c>
      <c r="AC627" s="55"/>
      <c r="AD627" s="55"/>
      <c r="AE627" s="66"/>
      <c r="AF627" s="50" t="s">
        <v>3198</v>
      </c>
      <c r="AG627" s="50"/>
      <c r="AH627" s="67"/>
      <c r="AI627" s="67"/>
      <c r="AJ627" s="55"/>
      <c r="AK627" s="50" t="s">
        <v>105</v>
      </c>
      <c r="AL627" s="50" t="s">
        <v>4706</v>
      </c>
      <c r="AM627" s="55"/>
      <c r="AN627" s="50">
        <v>3</v>
      </c>
      <c r="AO627" s="55"/>
      <c r="AP627" s="55"/>
    </row>
    <row r="628" spans="1:42" ht="92.25" customHeight="1">
      <c r="A628" s="24">
        <f t="shared" si="0"/>
        <v>627</v>
      </c>
      <c r="B628" s="50" t="s">
        <v>7906</v>
      </c>
      <c r="C628" s="50" t="s">
        <v>7907</v>
      </c>
      <c r="D628" s="50" t="s">
        <v>7908</v>
      </c>
      <c r="E628" s="50" t="s">
        <v>7909</v>
      </c>
      <c r="F628" s="49" t="s">
        <v>7910</v>
      </c>
      <c r="G628" s="50" t="s">
        <v>3193</v>
      </c>
      <c r="H628" s="50" t="s">
        <v>7907</v>
      </c>
      <c r="I628" s="50" t="s">
        <v>7907</v>
      </c>
      <c r="J628" s="50" t="s">
        <v>7911</v>
      </c>
      <c r="K628" s="50" t="s">
        <v>102</v>
      </c>
      <c r="L628" s="50" t="s">
        <v>102</v>
      </c>
      <c r="M628" s="50" t="s">
        <v>102</v>
      </c>
      <c r="N628" s="50" t="s">
        <v>102</v>
      </c>
      <c r="O628" s="50" t="s">
        <v>102</v>
      </c>
      <c r="P628" s="50" t="s">
        <v>102</v>
      </c>
      <c r="Q628" s="50" t="s">
        <v>102</v>
      </c>
      <c r="R628" s="50" t="s">
        <v>102</v>
      </c>
      <c r="S628" s="50">
        <v>2017</v>
      </c>
      <c r="T628" s="48" t="s">
        <v>4706</v>
      </c>
      <c r="U628" s="68">
        <v>7439000</v>
      </c>
      <c r="V628" s="113">
        <f>1974000+1240000</f>
        <v>3214000</v>
      </c>
      <c r="W628" s="66">
        <v>500000</v>
      </c>
      <c r="X628" s="68"/>
      <c r="Y628" s="50" t="s">
        <v>7794</v>
      </c>
      <c r="Z628" s="55"/>
      <c r="AA628" s="50" t="s">
        <v>73</v>
      </c>
      <c r="AB628" s="67" t="s">
        <v>7875</v>
      </c>
      <c r="AC628" s="55"/>
      <c r="AD628" s="55"/>
      <c r="AE628" s="66"/>
      <c r="AF628" s="50" t="s">
        <v>3198</v>
      </c>
      <c r="AG628" s="50" t="s">
        <v>11442</v>
      </c>
      <c r="AH628" s="67"/>
      <c r="AI628" s="67"/>
      <c r="AJ628" s="55"/>
      <c r="AK628" s="50" t="s">
        <v>105</v>
      </c>
      <c r="AL628" s="50" t="s">
        <v>4706</v>
      </c>
      <c r="AM628" s="55"/>
      <c r="AN628" s="50">
        <v>4</v>
      </c>
      <c r="AO628" s="55"/>
      <c r="AP628" s="50" t="s">
        <v>7913</v>
      </c>
    </row>
    <row r="629" spans="1:42" ht="92.25" customHeight="1">
      <c r="A629" s="24">
        <f t="shared" si="0"/>
        <v>628</v>
      </c>
      <c r="B629" s="50" t="s">
        <v>7914</v>
      </c>
      <c r="C629" s="50" t="s">
        <v>7915</v>
      </c>
      <c r="D629" s="50" t="s">
        <v>7916</v>
      </c>
      <c r="E629" s="50" t="s">
        <v>7917</v>
      </c>
      <c r="F629" s="49" t="s">
        <v>7918</v>
      </c>
      <c r="G629" s="50" t="s">
        <v>3193</v>
      </c>
      <c r="H629" s="50" t="s">
        <v>7915</v>
      </c>
      <c r="I629" s="50" t="s">
        <v>7915</v>
      </c>
      <c r="J629" s="50" t="s">
        <v>7919</v>
      </c>
      <c r="K629" s="50" t="s">
        <v>102</v>
      </c>
      <c r="L629" s="50" t="s">
        <v>102</v>
      </c>
      <c r="M629" s="50" t="s">
        <v>102</v>
      </c>
      <c r="N629" s="50" t="s">
        <v>102</v>
      </c>
      <c r="O629" s="50" t="s">
        <v>102</v>
      </c>
      <c r="P629" s="50" t="s">
        <v>102</v>
      </c>
      <c r="Q629" s="50" t="s">
        <v>102</v>
      </c>
      <c r="R629" s="50" t="s">
        <v>102</v>
      </c>
      <c r="S629" s="50">
        <v>2016</v>
      </c>
      <c r="T629" s="48" t="s">
        <v>4706</v>
      </c>
      <c r="U629" s="68">
        <v>535000</v>
      </c>
      <c r="V629" s="114"/>
      <c r="W629" s="66" t="s">
        <v>102</v>
      </c>
      <c r="X629" s="68"/>
      <c r="Y629" s="50" t="s">
        <v>7794</v>
      </c>
      <c r="Z629" s="55"/>
      <c r="AA629" s="50" t="s">
        <v>73</v>
      </c>
      <c r="AB629" s="67" t="s">
        <v>7920</v>
      </c>
      <c r="AC629" s="55"/>
      <c r="AD629" s="55"/>
      <c r="AE629" s="66"/>
      <c r="AF629" s="50" t="s">
        <v>3206</v>
      </c>
      <c r="AG629" s="50"/>
      <c r="AH629" s="67"/>
      <c r="AI629" s="67"/>
      <c r="AJ629" s="55"/>
      <c r="AK629" s="50" t="s">
        <v>105</v>
      </c>
      <c r="AL629" s="50" t="s">
        <v>4706</v>
      </c>
      <c r="AM629" s="55"/>
      <c r="AN629" s="50">
        <v>3</v>
      </c>
      <c r="AO629" s="55"/>
      <c r="AP629" s="50" t="s">
        <v>7923</v>
      </c>
    </row>
    <row r="630" spans="1:42" ht="92.25" customHeight="1">
      <c r="A630" s="24">
        <f t="shared" si="0"/>
        <v>629</v>
      </c>
      <c r="B630" s="50" t="s">
        <v>7924</v>
      </c>
      <c r="C630" s="50" t="s">
        <v>7925</v>
      </c>
      <c r="D630" s="50" t="s">
        <v>7926</v>
      </c>
      <c r="E630" s="50" t="s">
        <v>7927</v>
      </c>
      <c r="F630" s="49" t="s">
        <v>7928</v>
      </c>
      <c r="G630" s="50" t="s">
        <v>3180</v>
      </c>
      <c r="H630" s="50" t="s">
        <v>7925</v>
      </c>
      <c r="I630" s="50" t="s">
        <v>7925</v>
      </c>
      <c r="J630" s="50" t="s">
        <v>7929</v>
      </c>
      <c r="K630" s="50" t="s">
        <v>102</v>
      </c>
      <c r="L630" s="50" t="s">
        <v>102</v>
      </c>
      <c r="M630" s="50" t="s">
        <v>102</v>
      </c>
      <c r="N630" s="50" t="s">
        <v>102</v>
      </c>
      <c r="O630" s="50" t="s">
        <v>102</v>
      </c>
      <c r="P630" s="50" t="s">
        <v>102</v>
      </c>
      <c r="Q630" s="50" t="s">
        <v>102</v>
      </c>
      <c r="R630" s="50" t="s">
        <v>102</v>
      </c>
      <c r="S630" s="50">
        <v>2020</v>
      </c>
      <c r="T630" s="48" t="s">
        <v>4706</v>
      </c>
      <c r="U630" s="68"/>
      <c r="V630" s="114"/>
      <c r="W630" s="66" t="s">
        <v>102</v>
      </c>
      <c r="X630" s="68"/>
      <c r="Y630" s="50" t="s">
        <v>7794</v>
      </c>
      <c r="Z630" s="55"/>
      <c r="AA630" s="50" t="s">
        <v>73</v>
      </c>
      <c r="AB630" s="67" t="s">
        <v>7875</v>
      </c>
      <c r="AC630" s="55"/>
      <c r="AD630" s="55"/>
      <c r="AE630" s="66"/>
      <c r="AF630" s="50" t="s">
        <v>3198</v>
      </c>
      <c r="AG630" s="50" t="s">
        <v>7930</v>
      </c>
      <c r="AH630" s="67"/>
      <c r="AI630" s="67"/>
      <c r="AJ630" s="55"/>
      <c r="AK630" s="50" t="s">
        <v>105</v>
      </c>
      <c r="AL630" s="50" t="s">
        <v>4706</v>
      </c>
      <c r="AM630" s="55"/>
      <c r="AN630" s="50">
        <v>4</v>
      </c>
      <c r="AO630" s="55"/>
      <c r="AP630" s="55"/>
    </row>
    <row r="631" spans="1:42" ht="92.25" customHeight="1">
      <c r="A631" s="24">
        <f t="shared" si="0"/>
        <v>630</v>
      </c>
      <c r="B631" s="50" t="s">
        <v>7932</v>
      </c>
      <c r="C631" s="50" t="s">
        <v>7933</v>
      </c>
      <c r="D631" s="50" t="s">
        <v>7934</v>
      </c>
      <c r="E631" s="50" t="s">
        <v>7935</v>
      </c>
      <c r="F631" s="49" t="s">
        <v>7936</v>
      </c>
      <c r="G631" s="50" t="s">
        <v>3193</v>
      </c>
      <c r="H631" s="50" t="s">
        <v>7933</v>
      </c>
      <c r="I631" s="50" t="s">
        <v>7933</v>
      </c>
      <c r="J631" s="50" t="s">
        <v>7937</v>
      </c>
      <c r="K631" s="50" t="s">
        <v>102</v>
      </c>
      <c r="L631" s="50" t="s">
        <v>102</v>
      </c>
      <c r="M631" s="50" t="s">
        <v>102</v>
      </c>
      <c r="N631" s="50" t="s">
        <v>102</v>
      </c>
      <c r="O631" s="50" t="s">
        <v>102</v>
      </c>
      <c r="P631" s="50" t="s">
        <v>102</v>
      </c>
      <c r="Q631" s="50" t="s">
        <v>102</v>
      </c>
      <c r="R631" s="50" t="s">
        <v>102</v>
      </c>
      <c r="S631" s="50">
        <v>2017</v>
      </c>
      <c r="T631" s="48" t="s">
        <v>4706</v>
      </c>
      <c r="U631" s="68">
        <v>15060000</v>
      </c>
      <c r="V631" s="113">
        <f>10312000+12305000</f>
        <v>22617000</v>
      </c>
      <c r="W631" s="66">
        <v>1750000</v>
      </c>
      <c r="X631" s="68"/>
      <c r="Y631" s="50" t="s">
        <v>7731</v>
      </c>
      <c r="Z631" s="55"/>
      <c r="AA631" s="50" t="s">
        <v>73</v>
      </c>
      <c r="AB631" s="67" t="s">
        <v>7732</v>
      </c>
      <c r="AC631" s="55"/>
      <c r="AD631" s="55"/>
      <c r="AE631" s="66"/>
      <c r="AF631" s="50" t="s">
        <v>3186</v>
      </c>
      <c r="AG631" s="50" t="s">
        <v>6086</v>
      </c>
      <c r="AH631" s="67"/>
      <c r="AI631" s="67"/>
      <c r="AJ631" s="55"/>
      <c r="AK631" s="50" t="s">
        <v>105</v>
      </c>
      <c r="AL631" s="50" t="s">
        <v>4706</v>
      </c>
      <c r="AM631" s="55"/>
      <c r="AN631" s="50">
        <v>2</v>
      </c>
      <c r="AO631" s="55"/>
      <c r="AP631" s="50" t="s">
        <v>7939</v>
      </c>
    </row>
    <row r="632" spans="1:42" ht="92.25" customHeight="1">
      <c r="A632" s="24">
        <f t="shared" si="0"/>
        <v>631</v>
      </c>
      <c r="B632" s="50" t="s">
        <v>7940</v>
      </c>
      <c r="C632" s="50" t="s">
        <v>7941</v>
      </c>
      <c r="D632" s="50" t="s">
        <v>7942</v>
      </c>
      <c r="E632" s="50" t="s">
        <v>7943</v>
      </c>
      <c r="F632" s="49" t="s">
        <v>7944</v>
      </c>
      <c r="G632" s="50" t="s">
        <v>3193</v>
      </c>
      <c r="H632" s="50" t="s">
        <v>7941</v>
      </c>
      <c r="I632" s="50" t="s">
        <v>7941</v>
      </c>
      <c r="J632" s="50" t="s">
        <v>7945</v>
      </c>
      <c r="K632" s="50" t="s">
        <v>102</v>
      </c>
      <c r="L632" s="50" t="s">
        <v>102</v>
      </c>
      <c r="M632" s="50" t="s">
        <v>102</v>
      </c>
      <c r="N632" s="50" t="s">
        <v>102</v>
      </c>
      <c r="O632" s="50" t="s">
        <v>102</v>
      </c>
      <c r="P632" s="50" t="s">
        <v>102</v>
      </c>
      <c r="Q632" s="50" t="s">
        <v>102</v>
      </c>
      <c r="R632" s="50" t="s">
        <v>102</v>
      </c>
      <c r="S632" s="50">
        <v>2017</v>
      </c>
      <c r="T632" s="48" t="s">
        <v>4706</v>
      </c>
      <c r="U632" s="68">
        <v>1550000</v>
      </c>
      <c r="V632" s="114"/>
      <c r="W632" s="66" t="s">
        <v>102</v>
      </c>
      <c r="X632" s="68"/>
      <c r="Y632" s="50" t="s">
        <v>7731</v>
      </c>
      <c r="Z632" s="55"/>
      <c r="AA632" s="50" t="s">
        <v>73</v>
      </c>
      <c r="AB632" s="67" t="s">
        <v>7875</v>
      </c>
      <c r="AC632" s="55"/>
      <c r="AD632" s="55"/>
      <c r="AE632" s="66"/>
      <c r="AF632" s="50" t="s">
        <v>3206</v>
      </c>
      <c r="AG632" s="50" t="s">
        <v>7946</v>
      </c>
      <c r="AH632" s="67"/>
      <c r="AI632" s="67"/>
      <c r="AJ632" s="55"/>
      <c r="AK632" s="50" t="s">
        <v>105</v>
      </c>
      <c r="AL632" s="50" t="s">
        <v>4706</v>
      </c>
      <c r="AM632" s="55"/>
      <c r="AN632" s="50">
        <v>3</v>
      </c>
      <c r="AO632" s="55"/>
      <c r="AP632" s="55"/>
    </row>
    <row r="633" spans="1:42" ht="92.25" customHeight="1">
      <c r="A633" s="24">
        <f t="shared" si="0"/>
        <v>632</v>
      </c>
      <c r="B633" s="50" t="s">
        <v>7947</v>
      </c>
      <c r="C633" s="50" t="s">
        <v>7948</v>
      </c>
      <c r="D633" s="50" t="s">
        <v>7949</v>
      </c>
      <c r="E633" s="50" t="s">
        <v>7950</v>
      </c>
      <c r="F633" s="49" t="s">
        <v>7951</v>
      </c>
      <c r="G633" s="50" t="s">
        <v>3180</v>
      </c>
      <c r="H633" s="50" t="s">
        <v>7948</v>
      </c>
      <c r="I633" s="50" t="s">
        <v>7948</v>
      </c>
      <c r="J633" s="50" t="s">
        <v>7952</v>
      </c>
      <c r="K633" s="50" t="s">
        <v>102</v>
      </c>
      <c r="L633" s="50" t="s">
        <v>102</v>
      </c>
      <c r="M633" s="50" t="s">
        <v>102</v>
      </c>
      <c r="N633" s="50" t="s">
        <v>102</v>
      </c>
      <c r="O633" s="50" t="s">
        <v>102</v>
      </c>
      <c r="P633" s="50" t="s">
        <v>102</v>
      </c>
      <c r="Q633" s="50" t="s">
        <v>102</v>
      </c>
      <c r="R633" s="50" t="s">
        <v>102</v>
      </c>
      <c r="S633" s="50">
        <v>2017</v>
      </c>
      <c r="T633" s="48" t="s">
        <v>4706</v>
      </c>
      <c r="U633" s="68"/>
      <c r="V633" s="114">
        <v>5944000</v>
      </c>
      <c r="W633" s="66">
        <v>865000</v>
      </c>
      <c r="X633" s="68"/>
      <c r="Y633" s="50" t="s">
        <v>7794</v>
      </c>
      <c r="Z633" s="55"/>
      <c r="AA633" s="50" t="s">
        <v>73</v>
      </c>
      <c r="AB633" s="67" t="s">
        <v>7875</v>
      </c>
      <c r="AC633" s="55"/>
      <c r="AD633" s="55"/>
      <c r="AE633" s="66"/>
      <c r="AF633" s="50" t="s">
        <v>3198</v>
      </c>
      <c r="AG633" s="50" t="s">
        <v>6168</v>
      </c>
      <c r="AH633" s="67"/>
      <c r="AI633" s="67"/>
      <c r="AJ633" s="55"/>
      <c r="AK633" s="50" t="s">
        <v>105</v>
      </c>
      <c r="AL633" s="50" t="s">
        <v>4706</v>
      </c>
      <c r="AM633" s="55"/>
      <c r="AN633" s="50">
        <v>3</v>
      </c>
      <c r="AO633" s="55"/>
      <c r="AP633" s="55"/>
    </row>
    <row r="634" spans="1:42" ht="92.25" customHeight="1">
      <c r="A634" s="24">
        <f t="shared" si="0"/>
        <v>633</v>
      </c>
      <c r="B634" s="50" t="s">
        <v>7953</v>
      </c>
      <c r="C634" s="50" t="s">
        <v>7954</v>
      </c>
      <c r="D634" s="50" t="s">
        <v>7955</v>
      </c>
      <c r="E634" s="50" t="s">
        <v>7956</v>
      </c>
      <c r="F634" s="49" t="s">
        <v>7957</v>
      </c>
      <c r="G634" s="50" t="s">
        <v>3180</v>
      </c>
      <c r="H634" s="50" t="s">
        <v>7954</v>
      </c>
      <c r="I634" s="50" t="s">
        <v>7954</v>
      </c>
      <c r="J634" s="50" t="s">
        <v>7958</v>
      </c>
      <c r="K634" s="50" t="s">
        <v>102</v>
      </c>
      <c r="L634" s="50" t="s">
        <v>102</v>
      </c>
      <c r="M634" s="50" t="s">
        <v>102</v>
      </c>
      <c r="N634" s="50" t="s">
        <v>102</v>
      </c>
      <c r="O634" s="50" t="s">
        <v>102</v>
      </c>
      <c r="P634" s="50" t="s">
        <v>102</v>
      </c>
      <c r="Q634" s="50" t="s">
        <v>102</v>
      </c>
      <c r="R634" s="50" t="s">
        <v>102</v>
      </c>
      <c r="S634" s="50">
        <v>2017</v>
      </c>
      <c r="T634" s="48" t="s">
        <v>4706</v>
      </c>
      <c r="U634" s="68">
        <v>120000</v>
      </c>
      <c r="V634" s="113">
        <v>1460000</v>
      </c>
      <c r="W634" s="66">
        <v>830000</v>
      </c>
      <c r="X634" s="68"/>
      <c r="Y634" s="50" t="s">
        <v>7731</v>
      </c>
      <c r="Z634" s="55"/>
      <c r="AA634" s="50" t="s">
        <v>73</v>
      </c>
      <c r="AB634" s="67" t="s">
        <v>4823</v>
      </c>
      <c r="AC634" s="55"/>
      <c r="AD634" s="55"/>
      <c r="AE634" s="66"/>
      <c r="AF634" s="50" t="s">
        <v>3198</v>
      </c>
      <c r="AG634" s="50" t="s">
        <v>7959</v>
      </c>
      <c r="AH634" s="67"/>
      <c r="AI634" s="67"/>
      <c r="AJ634" s="55"/>
      <c r="AK634" s="50" t="s">
        <v>105</v>
      </c>
      <c r="AL634" s="50" t="s">
        <v>4706</v>
      </c>
      <c r="AM634" s="55"/>
      <c r="AN634" s="50">
        <v>4</v>
      </c>
      <c r="AO634" s="55"/>
      <c r="AP634" s="50" t="s">
        <v>7961</v>
      </c>
    </row>
    <row r="635" spans="1:42" ht="92.25" customHeight="1">
      <c r="A635" s="24">
        <f t="shared" si="0"/>
        <v>634</v>
      </c>
      <c r="B635" s="50" t="s">
        <v>7962</v>
      </c>
      <c r="C635" s="50" t="s">
        <v>7963</v>
      </c>
      <c r="D635" s="50" t="s">
        <v>7964</v>
      </c>
      <c r="E635" s="50" t="s">
        <v>7965</v>
      </c>
      <c r="F635" s="49" t="s">
        <v>2324</v>
      </c>
      <c r="G635" s="50" t="s">
        <v>3193</v>
      </c>
      <c r="H635" s="50" t="s">
        <v>7963</v>
      </c>
      <c r="I635" s="50" t="s">
        <v>7963</v>
      </c>
      <c r="J635" s="50" t="s">
        <v>7966</v>
      </c>
      <c r="K635" s="50" t="s">
        <v>102</v>
      </c>
      <c r="L635" s="50" t="s">
        <v>102</v>
      </c>
      <c r="M635" s="50" t="s">
        <v>102</v>
      </c>
      <c r="N635" s="50" t="s">
        <v>102</v>
      </c>
      <c r="O635" s="50" t="s">
        <v>102</v>
      </c>
      <c r="P635" s="50" t="s">
        <v>102</v>
      </c>
      <c r="Q635" s="50" t="s">
        <v>102</v>
      </c>
      <c r="R635" s="50" t="s">
        <v>102</v>
      </c>
      <c r="S635" s="50">
        <v>2017</v>
      </c>
      <c r="T635" s="48" t="s">
        <v>4706</v>
      </c>
      <c r="U635" s="68"/>
      <c r="V635" s="114"/>
      <c r="W635" s="66" t="s">
        <v>102</v>
      </c>
      <c r="X635" s="68"/>
      <c r="Y635" s="50" t="s">
        <v>7794</v>
      </c>
      <c r="Z635" s="55"/>
      <c r="AA635" s="50" t="s">
        <v>73</v>
      </c>
      <c r="AB635" s="67" t="s">
        <v>7920</v>
      </c>
      <c r="AC635" s="55"/>
      <c r="AD635" s="55"/>
      <c r="AE635" s="66"/>
      <c r="AF635" s="50" t="s">
        <v>3198</v>
      </c>
      <c r="AG635" s="50" t="s">
        <v>7967</v>
      </c>
      <c r="AH635" s="67"/>
      <c r="AI635" s="67"/>
      <c r="AJ635" s="55"/>
      <c r="AK635" s="50" t="s">
        <v>105</v>
      </c>
      <c r="AL635" s="50" t="s">
        <v>4706</v>
      </c>
      <c r="AM635" s="55"/>
      <c r="AN635" s="50">
        <v>3</v>
      </c>
      <c r="AO635" s="55"/>
      <c r="AP635" s="50" t="s">
        <v>102</v>
      </c>
    </row>
    <row r="636" spans="1:42" ht="92.25" customHeight="1">
      <c r="A636" s="24">
        <f t="shared" si="0"/>
        <v>635</v>
      </c>
      <c r="B636" s="50" t="s">
        <v>7968</v>
      </c>
      <c r="C636" s="50" t="s">
        <v>7433</v>
      </c>
      <c r="D636" s="50" t="s">
        <v>7969</v>
      </c>
      <c r="E636" s="50" t="s">
        <v>7970</v>
      </c>
      <c r="F636" s="49" t="s">
        <v>7971</v>
      </c>
      <c r="G636" s="50" t="s">
        <v>3180</v>
      </c>
      <c r="H636" s="50" t="s">
        <v>7433</v>
      </c>
      <c r="I636" s="50" t="s">
        <v>7433</v>
      </c>
      <c r="J636" s="50" t="s">
        <v>7972</v>
      </c>
      <c r="K636" s="50" t="s">
        <v>102</v>
      </c>
      <c r="L636" s="50" t="s">
        <v>102</v>
      </c>
      <c r="M636" s="50" t="s">
        <v>102</v>
      </c>
      <c r="N636" s="50" t="s">
        <v>102</v>
      </c>
      <c r="O636" s="50" t="s">
        <v>102</v>
      </c>
      <c r="P636" s="50" t="s">
        <v>102</v>
      </c>
      <c r="Q636" s="50" t="s">
        <v>102</v>
      </c>
      <c r="R636" s="50" t="s">
        <v>102</v>
      </c>
      <c r="S636" s="50">
        <v>2017</v>
      </c>
      <c r="T636" s="48" t="s">
        <v>4706</v>
      </c>
      <c r="U636" s="68">
        <v>772500</v>
      </c>
      <c r="V636" s="113">
        <v>100000</v>
      </c>
      <c r="W636" s="66" t="s">
        <v>102</v>
      </c>
      <c r="X636" s="68"/>
      <c r="Y636" s="50" t="s">
        <v>7731</v>
      </c>
      <c r="Z636" s="55"/>
      <c r="AA636" s="50" t="s">
        <v>73</v>
      </c>
      <c r="AB636" s="67" t="s">
        <v>7795</v>
      </c>
      <c r="AC636" s="55"/>
      <c r="AD636" s="55"/>
      <c r="AE636" s="66"/>
      <c r="AF636" s="50" t="s">
        <v>3186</v>
      </c>
      <c r="AG636" s="50" t="s">
        <v>5418</v>
      </c>
      <c r="AH636" s="67"/>
      <c r="AI636" s="67"/>
      <c r="AJ636" s="55"/>
      <c r="AK636" s="50" t="s">
        <v>105</v>
      </c>
      <c r="AL636" s="50" t="s">
        <v>4706</v>
      </c>
      <c r="AM636" s="55"/>
      <c r="AN636" s="50">
        <v>2</v>
      </c>
      <c r="AO636" s="55"/>
      <c r="AP636" s="50" t="s">
        <v>7975</v>
      </c>
    </row>
    <row r="637" spans="1:42" ht="92.25" customHeight="1">
      <c r="A637" s="24">
        <f t="shared" si="0"/>
        <v>636</v>
      </c>
      <c r="B637" s="50" t="s">
        <v>7976</v>
      </c>
      <c r="C637" s="50" t="s">
        <v>7977</v>
      </c>
      <c r="D637" s="50" t="s">
        <v>7978</v>
      </c>
      <c r="E637" s="50" t="s">
        <v>7979</v>
      </c>
      <c r="F637" s="49" t="s">
        <v>7980</v>
      </c>
      <c r="G637" s="50" t="s">
        <v>3180</v>
      </c>
      <c r="H637" s="50" t="s">
        <v>7977</v>
      </c>
      <c r="I637" s="50" t="s">
        <v>7977</v>
      </c>
      <c r="J637" s="50" t="s">
        <v>7981</v>
      </c>
      <c r="K637" s="50" t="s">
        <v>102</v>
      </c>
      <c r="L637" s="50" t="s">
        <v>102</v>
      </c>
      <c r="M637" s="50" t="s">
        <v>102</v>
      </c>
      <c r="N637" s="50" t="s">
        <v>102</v>
      </c>
      <c r="O637" s="50" t="s">
        <v>102</v>
      </c>
      <c r="P637" s="50" t="s">
        <v>102</v>
      </c>
      <c r="Q637" s="50" t="s">
        <v>102</v>
      </c>
      <c r="R637" s="50" t="s">
        <v>102</v>
      </c>
      <c r="S637" s="50">
        <v>2017</v>
      </c>
      <c r="T637" s="48" t="s">
        <v>4706</v>
      </c>
      <c r="U637" s="68"/>
      <c r="V637" s="114"/>
      <c r="W637" s="66" t="s">
        <v>102</v>
      </c>
      <c r="X637" s="68"/>
      <c r="Y637" s="50" t="s">
        <v>7794</v>
      </c>
      <c r="Z637" s="55"/>
      <c r="AA637" s="50" t="s">
        <v>73</v>
      </c>
      <c r="AB637" s="67" t="s">
        <v>7875</v>
      </c>
      <c r="AC637" s="55"/>
      <c r="AD637" s="55"/>
      <c r="AE637" s="66"/>
      <c r="AF637" s="50" t="s">
        <v>3198</v>
      </c>
      <c r="AG637" s="50"/>
      <c r="AH637" s="67"/>
      <c r="AI637" s="67"/>
      <c r="AJ637" s="55"/>
      <c r="AK637" s="50" t="s">
        <v>105</v>
      </c>
      <c r="AL637" s="50" t="s">
        <v>4706</v>
      </c>
      <c r="AM637" s="55"/>
      <c r="AN637" s="50">
        <v>3</v>
      </c>
      <c r="AO637" s="55"/>
      <c r="AP637" s="50" t="s">
        <v>102</v>
      </c>
    </row>
    <row r="638" spans="1:42" ht="92.25" customHeight="1">
      <c r="A638" s="24">
        <f t="shared" si="0"/>
        <v>637</v>
      </c>
      <c r="B638" s="50" t="s">
        <v>7982</v>
      </c>
      <c r="C638" s="50" t="s">
        <v>7983</v>
      </c>
      <c r="D638" s="50" t="s">
        <v>7984</v>
      </c>
      <c r="E638" s="50" t="s">
        <v>7985</v>
      </c>
      <c r="F638" s="49" t="s">
        <v>7986</v>
      </c>
      <c r="G638" s="50" t="s">
        <v>3180</v>
      </c>
      <c r="H638" s="50" t="s">
        <v>7983</v>
      </c>
      <c r="I638" s="50" t="s">
        <v>7983</v>
      </c>
      <c r="J638" s="50" t="s">
        <v>7987</v>
      </c>
      <c r="K638" s="50" t="s">
        <v>102</v>
      </c>
      <c r="L638" s="50" t="s">
        <v>102</v>
      </c>
      <c r="M638" s="50" t="s">
        <v>102</v>
      </c>
      <c r="N638" s="50" t="s">
        <v>102</v>
      </c>
      <c r="O638" s="50" t="s">
        <v>102</v>
      </c>
      <c r="P638" s="50" t="s">
        <v>102</v>
      </c>
      <c r="Q638" s="50" t="s">
        <v>102</v>
      </c>
      <c r="R638" s="50" t="s">
        <v>102</v>
      </c>
      <c r="S638" s="50">
        <v>2015</v>
      </c>
      <c r="T638" s="48" t="s">
        <v>4706</v>
      </c>
      <c r="U638" s="68">
        <v>470000</v>
      </c>
      <c r="V638" s="114">
        <v>1580000</v>
      </c>
      <c r="W638" s="66">
        <v>620000</v>
      </c>
      <c r="X638" s="68"/>
      <c r="Y638" s="50" t="s">
        <v>7731</v>
      </c>
      <c r="Z638" s="55"/>
      <c r="AA638" s="50" t="s">
        <v>73</v>
      </c>
      <c r="AB638" s="67" t="s">
        <v>7732</v>
      </c>
      <c r="AC638" s="55"/>
      <c r="AD638" s="55"/>
      <c r="AE638" s="66"/>
      <c r="AF638" s="50" t="s">
        <v>3206</v>
      </c>
      <c r="AG638" s="50" t="s">
        <v>7860</v>
      </c>
      <c r="AH638" s="67"/>
      <c r="AI638" s="67"/>
      <c r="AJ638" s="55"/>
      <c r="AK638" s="50" t="s">
        <v>105</v>
      </c>
      <c r="AL638" s="50" t="s">
        <v>4706</v>
      </c>
      <c r="AM638" s="55"/>
      <c r="AN638" s="50">
        <v>4</v>
      </c>
      <c r="AO638" s="55"/>
      <c r="AP638" s="50" t="s">
        <v>7989</v>
      </c>
    </row>
    <row r="639" spans="1:42" ht="92.25" customHeight="1">
      <c r="A639" s="24">
        <f t="shared" si="0"/>
        <v>638</v>
      </c>
      <c r="B639" s="50" t="s">
        <v>7990</v>
      </c>
      <c r="C639" s="50" t="s">
        <v>7991</v>
      </c>
      <c r="D639" s="50" t="s">
        <v>7992</v>
      </c>
      <c r="E639" s="50" t="s">
        <v>7993</v>
      </c>
      <c r="F639" s="49" t="s">
        <v>7994</v>
      </c>
      <c r="G639" s="50" t="s">
        <v>3180</v>
      </c>
      <c r="H639" s="50" t="s">
        <v>7991</v>
      </c>
      <c r="I639" s="50" t="s">
        <v>7991</v>
      </c>
      <c r="J639" s="50" t="s">
        <v>7995</v>
      </c>
      <c r="K639" s="50" t="s">
        <v>102</v>
      </c>
      <c r="L639" s="50" t="s">
        <v>102</v>
      </c>
      <c r="M639" s="50" t="s">
        <v>102</v>
      </c>
      <c r="N639" s="50" t="s">
        <v>102</v>
      </c>
      <c r="O639" s="50" t="s">
        <v>102</v>
      </c>
      <c r="P639" s="50" t="s">
        <v>102</v>
      </c>
      <c r="Q639" s="50" t="s">
        <v>102</v>
      </c>
      <c r="R639" s="50" t="s">
        <v>102</v>
      </c>
      <c r="S639" s="50">
        <v>2016</v>
      </c>
      <c r="T639" s="48" t="s">
        <v>4706</v>
      </c>
      <c r="U639" s="68">
        <v>9360000</v>
      </c>
      <c r="V639" s="113">
        <v>3659000</v>
      </c>
      <c r="W639" s="66">
        <v>1222000</v>
      </c>
      <c r="X639" s="68"/>
      <c r="Y639" s="50" t="s">
        <v>7731</v>
      </c>
      <c r="Z639" s="55"/>
      <c r="AA639" s="50" t="s">
        <v>73</v>
      </c>
      <c r="AB639" s="67" t="s">
        <v>7795</v>
      </c>
      <c r="AC639" s="55"/>
      <c r="AD639" s="55"/>
      <c r="AE639" s="66"/>
      <c r="AF639" s="50" t="s">
        <v>3186</v>
      </c>
      <c r="AG639" s="50" t="s">
        <v>6086</v>
      </c>
      <c r="AH639" s="67"/>
      <c r="AI639" s="67"/>
      <c r="AJ639" s="55"/>
      <c r="AK639" s="50" t="s">
        <v>105</v>
      </c>
      <c r="AL639" s="50" t="s">
        <v>4706</v>
      </c>
      <c r="AM639" s="55"/>
      <c r="AN639" s="50">
        <v>3</v>
      </c>
      <c r="AO639" s="55"/>
      <c r="AP639" s="50" t="s">
        <v>7999</v>
      </c>
    </row>
    <row r="640" spans="1:42" ht="92.25" customHeight="1">
      <c r="A640" s="24">
        <f t="shared" si="0"/>
        <v>639</v>
      </c>
      <c r="B640" s="50" t="s">
        <v>11607</v>
      </c>
      <c r="C640" s="50" t="s">
        <v>11608</v>
      </c>
      <c r="D640" s="50" t="s">
        <v>1820</v>
      </c>
      <c r="E640" s="50" t="s">
        <v>1818</v>
      </c>
      <c r="F640" s="49" t="s">
        <v>1821</v>
      </c>
      <c r="G640" s="50" t="s">
        <v>3180</v>
      </c>
      <c r="H640" s="50" t="s">
        <v>11608</v>
      </c>
      <c r="I640" s="50" t="s">
        <v>11608</v>
      </c>
      <c r="J640" s="50" t="s">
        <v>11609</v>
      </c>
      <c r="K640" s="50" t="s">
        <v>102</v>
      </c>
      <c r="L640" s="50" t="s">
        <v>102</v>
      </c>
      <c r="M640" s="50" t="s">
        <v>102</v>
      </c>
      <c r="N640" s="50" t="s">
        <v>102</v>
      </c>
      <c r="O640" s="50" t="s">
        <v>102</v>
      </c>
      <c r="P640" s="50" t="s">
        <v>102</v>
      </c>
      <c r="Q640" s="50" t="s">
        <v>102</v>
      </c>
      <c r="R640" s="50" t="s">
        <v>102</v>
      </c>
      <c r="S640" s="50">
        <v>2017</v>
      </c>
      <c r="T640" s="48" t="s">
        <v>4706</v>
      </c>
      <c r="U640" s="68"/>
      <c r="V640" s="114"/>
      <c r="W640" s="66">
        <v>13793000</v>
      </c>
      <c r="X640" s="68"/>
      <c r="Y640" s="50" t="s">
        <v>7731</v>
      </c>
      <c r="Z640" s="55"/>
      <c r="AA640" s="50" t="s">
        <v>73</v>
      </c>
      <c r="AB640" s="67" t="s">
        <v>7781</v>
      </c>
      <c r="AC640" s="55"/>
      <c r="AD640" s="55"/>
      <c r="AE640" s="66"/>
      <c r="AF640" s="50" t="s">
        <v>3198</v>
      </c>
      <c r="AG640" s="50" t="s">
        <v>5364</v>
      </c>
      <c r="AH640" s="67"/>
      <c r="AI640" s="67"/>
      <c r="AJ640" s="55"/>
      <c r="AK640" s="50" t="s">
        <v>105</v>
      </c>
      <c r="AL640" s="50" t="s">
        <v>4706</v>
      </c>
      <c r="AM640" s="55"/>
      <c r="AN640" s="50">
        <v>2</v>
      </c>
      <c r="AO640" s="55"/>
      <c r="AP640" s="50" t="s">
        <v>11610</v>
      </c>
    </row>
    <row r="641" spans="1:42" ht="92.25" customHeight="1">
      <c r="A641" s="24">
        <f t="shared" si="0"/>
        <v>640</v>
      </c>
      <c r="B641" s="50" t="s">
        <v>8000</v>
      </c>
      <c r="C641" s="50" t="s">
        <v>8001</v>
      </c>
      <c r="D641" s="50" t="s">
        <v>8002</v>
      </c>
      <c r="E641" s="50" t="s">
        <v>8003</v>
      </c>
      <c r="F641" s="49" t="s">
        <v>8004</v>
      </c>
      <c r="G641" s="50" t="s">
        <v>3180</v>
      </c>
      <c r="H641" s="50" t="s">
        <v>8001</v>
      </c>
      <c r="I641" s="50" t="s">
        <v>8001</v>
      </c>
      <c r="J641" s="50" t="s">
        <v>8005</v>
      </c>
      <c r="K641" s="50" t="s">
        <v>102</v>
      </c>
      <c r="L641" s="50" t="s">
        <v>102</v>
      </c>
      <c r="M641" s="50" t="s">
        <v>102</v>
      </c>
      <c r="N641" s="50" t="s">
        <v>102</v>
      </c>
      <c r="O641" s="50" t="s">
        <v>102</v>
      </c>
      <c r="P641" s="50" t="s">
        <v>102</v>
      </c>
      <c r="Q641" s="50" t="s">
        <v>102</v>
      </c>
      <c r="R641" s="50" t="s">
        <v>102</v>
      </c>
      <c r="S641" s="50">
        <v>2019</v>
      </c>
      <c r="T641" s="48" t="s">
        <v>4706</v>
      </c>
      <c r="U641" s="68"/>
      <c r="V641" s="113">
        <v>120000</v>
      </c>
      <c r="W641" s="66">
        <v>100000</v>
      </c>
      <c r="X641" s="68"/>
      <c r="Y641" s="50" t="s">
        <v>7794</v>
      </c>
      <c r="Z641" s="55"/>
      <c r="AA641" s="50" t="s">
        <v>73</v>
      </c>
      <c r="AB641" s="67" t="s">
        <v>7920</v>
      </c>
      <c r="AC641" s="55"/>
      <c r="AD641" s="55"/>
      <c r="AE641" s="66"/>
      <c r="AF641" s="50" t="s">
        <v>3198</v>
      </c>
      <c r="AG641" s="50" t="s">
        <v>6490</v>
      </c>
      <c r="AH641" s="67"/>
      <c r="AI641" s="67"/>
      <c r="AJ641" s="55"/>
      <c r="AK641" s="50" t="s">
        <v>105</v>
      </c>
      <c r="AL641" s="50" t="s">
        <v>4706</v>
      </c>
      <c r="AM641" s="55"/>
      <c r="AN641" s="50">
        <v>4</v>
      </c>
      <c r="AO641" s="55"/>
      <c r="AP641" s="55"/>
    </row>
    <row r="642" spans="1:42" ht="92.25" customHeight="1">
      <c r="A642" s="24">
        <f t="shared" si="0"/>
        <v>641</v>
      </c>
      <c r="B642" s="50" t="s">
        <v>11611</v>
      </c>
      <c r="C642" s="50" t="s">
        <v>11612</v>
      </c>
      <c r="D642" s="50" t="s">
        <v>2405</v>
      </c>
      <c r="E642" s="50" t="s">
        <v>2402</v>
      </c>
      <c r="F642" s="49" t="s">
        <v>2406</v>
      </c>
      <c r="G642" s="50" t="s">
        <v>3180</v>
      </c>
      <c r="H642" s="50" t="s">
        <v>11612</v>
      </c>
      <c r="I642" s="50" t="s">
        <v>11612</v>
      </c>
      <c r="J642" s="50" t="s">
        <v>11613</v>
      </c>
      <c r="K642" s="50" t="s">
        <v>102</v>
      </c>
      <c r="L642" s="50" t="s">
        <v>102</v>
      </c>
      <c r="M642" s="50" t="s">
        <v>102</v>
      </c>
      <c r="N642" s="50" t="s">
        <v>102</v>
      </c>
      <c r="O642" s="50" t="s">
        <v>102</v>
      </c>
      <c r="P642" s="50" t="s">
        <v>102</v>
      </c>
      <c r="Q642" s="50" t="s">
        <v>102</v>
      </c>
      <c r="R642" s="50" t="s">
        <v>102</v>
      </c>
      <c r="S642" s="50">
        <v>2015</v>
      </c>
      <c r="T642" s="48" t="s">
        <v>4706</v>
      </c>
      <c r="U642" s="68"/>
      <c r="V642" s="113">
        <v>782000</v>
      </c>
      <c r="W642" s="66" t="s">
        <v>102</v>
      </c>
      <c r="X642" s="68"/>
      <c r="Y642" s="50" t="s">
        <v>7731</v>
      </c>
      <c r="Z642" s="55"/>
      <c r="AA642" s="50" t="s">
        <v>73</v>
      </c>
      <c r="AB642" s="67" t="s">
        <v>7875</v>
      </c>
      <c r="AC642" s="55"/>
      <c r="AD642" s="55"/>
      <c r="AE642" s="66"/>
      <c r="AF642" s="50" t="s">
        <v>3206</v>
      </c>
      <c r="AG642" s="50" t="s">
        <v>11614</v>
      </c>
      <c r="AH642" s="67"/>
      <c r="AI642" s="67"/>
      <c r="AJ642" s="55"/>
      <c r="AK642" s="50" t="s">
        <v>105</v>
      </c>
      <c r="AL642" s="50" t="s">
        <v>4706</v>
      </c>
      <c r="AM642" s="55"/>
      <c r="AN642" s="50">
        <v>2</v>
      </c>
      <c r="AO642" s="55"/>
      <c r="AP642" s="55"/>
    </row>
    <row r="643" spans="1:42" ht="92.25" customHeight="1">
      <c r="A643" s="24">
        <f t="shared" si="0"/>
        <v>642</v>
      </c>
      <c r="B643" s="50" t="s">
        <v>8006</v>
      </c>
      <c r="C643" s="50" t="s">
        <v>8007</v>
      </c>
      <c r="D643" s="50" t="s">
        <v>8008</v>
      </c>
      <c r="E643" s="50" t="s">
        <v>8009</v>
      </c>
      <c r="F643" s="49" t="s">
        <v>8010</v>
      </c>
      <c r="G643" s="50" t="s">
        <v>3180</v>
      </c>
      <c r="H643" s="50" t="s">
        <v>8007</v>
      </c>
      <c r="I643" s="50" t="s">
        <v>8007</v>
      </c>
      <c r="J643" s="50" t="s">
        <v>8011</v>
      </c>
      <c r="K643" s="50" t="s">
        <v>102</v>
      </c>
      <c r="L643" s="50" t="s">
        <v>102</v>
      </c>
      <c r="M643" s="50" t="s">
        <v>102</v>
      </c>
      <c r="N643" s="50" t="s">
        <v>102</v>
      </c>
      <c r="O643" s="50" t="s">
        <v>102</v>
      </c>
      <c r="P643" s="50" t="s">
        <v>102</v>
      </c>
      <c r="Q643" s="50" t="s">
        <v>102</v>
      </c>
      <c r="R643" s="50" t="s">
        <v>102</v>
      </c>
      <c r="S643" s="50">
        <v>2018</v>
      </c>
      <c r="T643" s="48" t="s">
        <v>4706</v>
      </c>
      <c r="U643" s="68">
        <v>2555000</v>
      </c>
      <c r="V643" s="114"/>
      <c r="W643" s="66">
        <v>318000</v>
      </c>
      <c r="X643" s="68"/>
      <c r="Y643" s="50" t="s">
        <v>7731</v>
      </c>
      <c r="Z643" s="55"/>
      <c r="AA643" s="50" t="s">
        <v>73</v>
      </c>
      <c r="AB643" s="67" t="s">
        <v>7774</v>
      </c>
      <c r="AC643" s="55"/>
      <c r="AD643" s="55"/>
      <c r="AE643" s="66"/>
      <c r="AF643" s="50" t="s">
        <v>3198</v>
      </c>
      <c r="AG643" s="50" t="s">
        <v>4864</v>
      </c>
      <c r="AH643" s="67"/>
      <c r="AI643" s="67"/>
      <c r="AJ643" s="55"/>
      <c r="AK643" s="50" t="s">
        <v>105</v>
      </c>
      <c r="AL643" s="50" t="s">
        <v>4706</v>
      </c>
      <c r="AM643" s="55"/>
      <c r="AN643" s="50">
        <v>3</v>
      </c>
      <c r="AO643" s="55"/>
      <c r="AP643" s="50" t="s">
        <v>8012</v>
      </c>
    </row>
    <row r="644" spans="1:42" ht="92.25" customHeight="1">
      <c r="A644" s="24">
        <f t="shared" si="0"/>
        <v>643</v>
      </c>
      <c r="B644" s="50" t="s">
        <v>8013</v>
      </c>
      <c r="C644" s="50" t="s">
        <v>8014</v>
      </c>
      <c r="D644" s="50" t="s">
        <v>8015</v>
      </c>
      <c r="E644" s="50" t="s">
        <v>8016</v>
      </c>
      <c r="F644" s="49" t="s">
        <v>8017</v>
      </c>
      <c r="G644" s="50" t="s">
        <v>3180</v>
      </c>
      <c r="H644" s="50" t="s">
        <v>8014</v>
      </c>
      <c r="I644" s="50" t="s">
        <v>8014</v>
      </c>
      <c r="J644" s="50" t="s">
        <v>8018</v>
      </c>
      <c r="K644" s="50" t="s">
        <v>102</v>
      </c>
      <c r="L644" s="50" t="s">
        <v>102</v>
      </c>
      <c r="M644" s="50" t="s">
        <v>102</v>
      </c>
      <c r="N644" s="50" t="s">
        <v>102</v>
      </c>
      <c r="O644" s="50" t="s">
        <v>102</v>
      </c>
      <c r="P644" s="50" t="s">
        <v>102</v>
      </c>
      <c r="Q644" s="50" t="s">
        <v>102</v>
      </c>
      <c r="R644" s="50" t="s">
        <v>102</v>
      </c>
      <c r="S644" s="50">
        <v>2017</v>
      </c>
      <c r="T644" s="48" t="s">
        <v>4706</v>
      </c>
      <c r="U644" s="68"/>
      <c r="V644" s="113">
        <v>18105000</v>
      </c>
      <c r="W644" s="66">
        <v>8685000</v>
      </c>
      <c r="X644" s="68"/>
      <c r="Y644" s="50" t="s">
        <v>7731</v>
      </c>
      <c r="Z644" s="55"/>
      <c r="AA644" s="50" t="s">
        <v>73</v>
      </c>
      <c r="AB644" s="67" t="s">
        <v>7739</v>
      </c>
      <c r="AC644" s="55"/>
      <c r="AD644" s="55"/>
      <c r="AE644" s="66"/>
      <c r="AF644" s="50" t="s">
        <v>3198</v>
      </c>
      <c r="AG644" s="50" t="s">
        <v>11443</v>
      </c>
      <c r="AH644" s="67"/>
      <c r="AI644" s="67"/>
      <c r="AJ644" s="55"/>
      <c r="AK644" s="50" t="s">
        <v>105</v>
      </c>
      <c r="AL644" s="50" t="s">
        <v>4706</v>
      </c>
      <c r="AM644" s="55"/>
      <c r="AN644" s="50">
        <v>2</v>
      </c>
      <c r="AO644" s="55"/>
      <c r="AP644" s="50" t="s">
        <v>8021</v>
      </c>
    </row>
    <row r="645" spans="1:42" ht="92.25" customHeight="1">
      <c r="A645" s="24">
        <f t="shared" si="0"/>
        <v>644</v>
      </c>
      <c r="B645" s="50" t="s">
        <v>8022</v>
      </c>
      <c r="C645" s="50" t="s">
        <v>8023</v>
      </c>
      <c r="D645" s="50" t="s">
        <v>8024</v>
      </c>
      <c r="E645" s="50" t="s">
        <v>8025</v>
      </c>
      <c r="F645" s="49" t="s">
        <v>8026</v>
      </c>
      <c r="G645" s="50" t="s">
        <v>3180</v>
      </c>
      <c r="H645" s="50" t="s">
        <v>8023</v>
      </c>
      <c r="I645" s="50" t="s">
        <v>8023</v>
      </c>
      <c r="J645" s="50" t="s">
        <v>8027</v>
      </c>
      <c r="K645" s="50" t="s">
        <v>102</v>
      </c>
      <c r="L645" s="50" t="s">
        <v>102</v>
      </c>
      <c r="M645" s="50" t="s">
        <v>102</v>
      </c>
      <c r="N645" s="50" t="s">
        <v>102</v>
      </c>
      <c r="O645" s="50" t="s">
        <v>102</v>
      </c>
      <c r="P645" s="50" t="s">
        <v>102</v>
      </c>
      <c r="Q645" s="50" t="s">
        <v>102</v>
      </c>
      <c r="R645" s="50" t="s">
        <v>102</v>
      </c>
      <c r="S645" s="50">
        <v>2016</v>
      </c>
      <c r="T645" s="48" t="s">
        <v>4706</v>
      </c>
      <c r="U645" s="68">
        <v>125000</v>
      </c>
      <c r="V645" s="114"/>
      <c r="W645" s="66" t="s">
        <v>102</v>
      </c>
      <c r="X645" s="68"/>
      <c r="Y645" s="50" t="s">
        <v>7731</v>
      </c>
      <c r="Z645" s="55"/>
      <c r="AA645" s="50" t="s">
        <v>73</v>
      </c>
      <c r="AB645" s="67" t="s">
        <v>7875</v>
      </c>
      <c r="AC645" s="55"/>
      <c r="AD645" s="55"/>
      <c r="AE645" s="66"/>
      <c r="AF645" s="50" t="s">
        <v>3186</v>
      </c>
      <c r="AG645" s="50" t="s">
        <v>6086</v>
      </c>
      <c r="AH645" s="67"/>
      <c r="AI645" s="67"/>
      <c r="AJ645" s="55"/>
      <c r="AK645" s="50" t="s">
        <v>105</v>
      </c>
      <c r="AL645" s="50" t="s">
        <v>4706</v>
      </c>
      <c r="AM645" s="55"/>
      <c r="AN645" s="50">
        <v>3</v>
      </c>
      <c r="AO645" s="55"/>
      <c r="AP645" s="55"/>
    </row>
    <row r="646" spans="1:42" ht="92.25" customHeight="1">
      <c r="A646" s="24">
        <f t="shared" si="0"/>
        <v>645</v>
      </c>
      <c r="B646" s="50" t="s">
        <v>8028</v>
      </c>
      <c r="C646" s="50" t="s">
        <v>7009</v>
      </c>
      <c r="D646" s="50" t="s">
        <v>8029</v>
      </c>
      <c r="E646" s="50" t="s">
        <v>8030</v>
      </c>
      <c r="F646" s="49" t="s">
        <v>7310</v>
      </c>
      <c r="G646" s="50" t="s">
        <v>3180</v>
      </c>
      <c r="H646" s="50" t="s">
        <v>7009</v>
      </c>
      <c r="I646" s="50" t="s">
        <v>7009</v>
      </c>
      <c r="J646" s="50" t="s">
        <v>8031</v>
      </c>
      <c r="K646" s="50" t="s">
        <v>102</v>
      </c>
      <c r="L646" s="50" t="s">
        <v>102</v>
      </c>
      <c r="M646" s="50" t="s">
        <v>102</v>
      </c>
      <c r="N646" s="50" t="s">
        <v>102</v>
      </c>
      <c r="O646" s="50" t="s">
        <v>102</v>
      </c>
      <c r="P646" s="50" t="s">
        <v>102</v>
      </c>
      <c r="Q646" s="50" t="s">
        <v>102</v>
      </c>
      <c r="R646" s="50" t="s">
        <v>102</v>
      </c>
      <c r="S646" s="50">
        <v>2017</v>
      </c>
      <c r="T646" s="48" t="s">
        <v>4706</v>
      </c>
      <c r="U646" s="68">
        <v>321200</v>
      </c>
      <c r="V646" s="113">
        <v>826000</v>
      </c>
      <c r="W646" s="66" t="s">
        <v>102</v>
      </c>
      <c r="X646" s="68"/>
      <c r="Y646" s="50" t="s">
        <v>7794</v>
      </c>
      <c r="Z646" s="55"/>
      <c r="AA646" s="50" t="s">
        <v>73</v>
      </c>
      <c r="AB646" s="67" t="s">
        <v>7875</v>
      </c>
      <c r="AC646" s="55"/>
      <c r="AD646" s="55"/>
      <c r="AE646" s="66"/>
      <c r="AF646" s="50" t="s">
        <v>3198</v>
      </c>
      <c r="AG646" s="50"/>
      <c r="AH646" s="67"/>
      <c r="AI646" s="67"/>
      <c r="AJ646" s="55"/>
      <c r="AK646" s="50" t="s">
        <v>105</v>
      </c>
      <c r="AL646" s="50" t="s">
        <v>4706</v>
      </c>
      <c r="AM646" s="55"/>
      <c r="AN646" s="50">
        <v>3</v>
      </c>
      <c r="AO646" s="55"/>
      <c r="AP646" s="55"/>
    </row>
    <row r="647" spans="1:42" ht="92.25" customHeight="1">
      <c r="A647" s="24">
        <f t="shared" si="0"/>
        <v>646</v>
      </c>
      <c r="B647" s="50" t="s">
        <v>8032</v>
      </c>
      <c r="C647" s="50" t="s">
        <v>8033</v>
      </c>
      <c r="D647" s="50" t="s">
        <v>8034</v>
      </c>
      <c r="E647" s="50" t="s">
        <v>8035</v>
      </c>
      <c r="F647" s="49" t="s">
        <v>8036</v>
      </c>
      <c r="G647" s="50" t="s">
        <v>3180</v>
      </c>
      <c r="H647" s="50" t="s">
        <v>8033</v>
      </c>
      <c r="I647" s="50" t="s">
        <v>8033</v>
      </c>
      <c r="J647" s="50" t="s">
        <v>8037</v>
      </c>
      <c r="K647" s="50" t="s">
        <v>102</v>
      </c>
      <c r="L647" s="50" t="s">
        <v>102</v>
      </c>
      <c r="M647" s="50" t="s">
        <v>102</v>
      </c>
      <c r="N647" s="49" t="s">
        <v>8038</v>
      </c>
      <c r="O647" s="50" t="s">
        <v>102</v>
      </c>
      <c r="P647" s="50" t="s">
        <v>102</v>
      </c>
      <c r="Q647" s="50" t="s">
        <v>102</v>
      </c>
      <c r="R647" s="50" t="s">
        <v>102</v>
      </c>
      <c r="S647" s="50">
        <v>2018</v>
      </c>
      <c r="T647" s="48" t="s">
        <v>4706</v>
      </c>
      <c r="U647" s="68">
        <v>13940000</v>
      </c>
      <c r="V647" s="113">
        <v>13541500</v>
      </c>
      <c r="W647" s="66">
        <v>6835000</v>
      </c>
      <c r="X647" s="68"/>
      <c r="Y647" s="50" t="s">
        <v>7731</v>
      </c>
      <c r="Z647" s="55"/>
      <c r="AA647" s="50" t="s">
        <v>73</v>
      </c>
      <c r="AB647" s="67" t="s">
        <v>7766</v>
      </c>
      <c r="AC647" s="55"/>
      <c r="AD647" s="55"/>
      <c r="AE647" s="66"/>
      <c r="AF647" s="50" t="s">
        <v>3198</v>
      </c>
      <c r="AG647" s="50" t="s">
        <v>8039</v>
      </c>
      <c r="AH647" s="67"/>
      <c r="AI647" s="67"/>
      <c r="AJ647" s="55"/>
      <c r="AK647" s="50" t="s">
        <v>105</v>
      </c>
      <c r="AL647" s="50" t="s">
        <v>4706</v>
      </c>
      <c r="AM647" s="55"/>
      <c r="AN647" s="50">
        <v>5</v>
      </c>
      <c r="AO647" s="55"/>
      <c r="AP647" s="55"/>
    </row>
    <row r="648" spans="1:42" ht="92.25" customHeight="1">
      <c r="A648" s="24">
        <f t="shared" si="0"/>
        <v>647</v>
      </c>
      <c r="B648" s="50" t="s">
        <v>11615</v>
      </c>
      <c r="C648" s="50" t="s">
        <v>11616</v>
      </c>
      <c r="D648" s="50" t="s">
        <v>11617</v>
      </c>
      <c r="E648" s="50" t="s">
        <v>1139</v>
      </c>
      <c r="F648" s="49" t="s">
        <v>11618</v>
      </c>
      <c r="G648" s="50" t="s">
        <v>3180</v>
      </c>
      <c r="H648" s="50" t="s">
        <v>11616</v>
      </c>
      <c r="I648" s="50" t="s">
        <v>11616</v>
      </c>
      <c r="J648" s="50" t="s">
        <v>11619</v>
      </c>
      <c r="K648" s="50" t="s">
        <v>102</v>
      </c>
      <c r="L648" s="50" t="s">
        <v>102</v>
      </c>
      <c r="M648" s="50" t="s">
        <v>102</v>
      </c>
      <c r="N648" s="50" t="s">
        <v>102</v>
      </c>
      <c r="O648" s="50" t="s">
        <v>102</v>
      </c>
      <c r="P648" s="50" t="s">
        <v>102</v>
      </c>
      <c r="Q648" s="50" t="s">
        <v>102</v>
      </c>
      <c r="R648" s="50" t="s">
        <v>102</v>
      </c>
      <c r="S648" s="50">
        <v>2014</v>
      </c>
      <c r="T648" s="48" t="s">
        <v>4706</v>
      </c>
      <c r="U648" s="68">
        <v>1669000</v>
      </c>
      <c r="V648" s="113">
        <v>5491000</v>
      </c>
      <c r="W648" s="66">
        <v>915000</v>
      </c>
      <c r="X648" s="68"/>
      <c r="Y648" s="50" t="s">
        <v>7731</v>
      </c>
      <c r="Z648" s="55"/>
      <c r="AA648" s="50" t="s">
        <v>73</v>
      </c>
      <c r="AB648" s="67" t="s">
        <v>7732</v>
      </c>
      <c r="AC648" s="55"/>
      <c r="AD648" s="55"/>
      <c r="AE648" s="66"/>
      <c r="AF648" s="50" t="s">
        <v>3206</v>
      </c>
      <c r="AG648" s="50" t="s">
        <v>11620</v>
      </c>
      <c r="AH648" s="67"/>
      <c r="AI648" s="67"/>
      <c r="AJ648" s="55"/>
      <c r="AK648" s="50" t="s">
        <v>105</v>
      </c>
      <c r="AL648" s="50" t="s">
        <v>4706</v>
      </c>
      <c r="AM648" s="55"/>
      <c r="AN648" s="50">
        <v>3</v>
      </c>
      <c r="AO648" s="55"/>
      <c r="AP648" s="50" t="s">
        <v>11621</v>
      </c>
    </row>
    <row r="649" spans="1:42" ht="92.25" customHeight="1">
      <c r="A649" s="24">
        <f t="shared" si="0"/>
        <v>648</v>
      </c>
      <c r="B649" s="50" t="s">
        <v>8041</v>
      </c>
      <c r="C649" s="50" t="s">
        <v>8042</v>
      </c>
      <c r="D649" s="50" t="s">
        <v>8043</v>
      </c>
      <c r="E649" s="50" t="s">
        <v>8044</v>
      </c>
      <c r="F649" s="49" t="s">
        <v>8045</v>
      </c>
      <c r="G649" s="50" t="s">
        <v>3193</v>
      </c>
      <c r="H649" s="50" t="s">
        <v>8042</v>
      </c>
      <c r="I649" s="50" t="s">
        <v>8042</v>
      </c>
      <c r="J649" s="50" t="s">
        <v>8046</v>
      </c>
      <c r="K649" s="50" t="s">
        <v>102</v>
      </c>
      <c r="L649" s="50" t="s">
        <v>102</v>
      </c>
      <c r="M649" s="50" t="s">
        <v>102</v>
      </c>
      <c r="N649" s="50" t="s">
        <v>102</v>
      </c>
      <c r="O649" s="50" t="s">
        <v>102</v>
      </c>
      <c r="P649" s="50" t="s">
        <v>102</v>
      </c>
      <c r="Q649" s="50" t="s">
        <v>102</v>
      </c>
      <c r="R649" s="50" t="s">
        <v>102</v>
      </c>
      <c r="S649" s="50">
        <v>2015</v>
      </c>
      <c r="T649" s="48" t="s">
        <v>4706</v>
      </c>
      <c r="U649" s="68">
        <v>344700</v>
      </c>
      <c r="V649" s="113">
        <v>1218000</v>
      </c>
      <c r="W649" s="66">
        <v>405000</v>
      </c>
      <c r="X649" s="68"/>
      <c r="Y649" s="50" t="s">
        <v>7731</v>
      </c>
      <c r="Z649" s="55"/>
      <c r="AA649" s="50" t="s">
        <v>73</v>
      </c>
      <c r="AB649" s="67" t="s">
        <v>7875</v>
      </c>
      <c r="AC649" s="55"/>
      <c r="AD649" s="55"/>
      <c r="AE649" s="66"/>
      <c r="AF649" s="50" t="s">
        <v>3198</v>
      </c>
      <c r="AG649" s="50" t="s">
        <v>8047</v>
      </c>
      <c r="AH649" s="67"/>
      <c r="AI649" s="67"/>
      <c r="AJ649" s="55"/>
      <c r="AK649" s="50" t="s">
        <v>105</v>
      </c>
      <c r="AL649" s="50" t="s">
        <v>4706</v>
      </c>
      <c r="AM649" s="55"/>
      <c r="AN649" s="50">
        <v>3</v>
      </c>
      <c r="AO649" s="55"/>
      <c r="AP649" s="55"/>
    </row>
    <row r="650" spans="1:42" ht="92.25" customHeight="1">
      <c r="A650" s="24">
        <f t="shared" si="0"/>
        <v>649</v>
      </c>
      <c r="B650" s="50" t="s">
        <v>8050</v>
      </c>
      <c r="C650" s="50" t="s">
        <v>8051</v>
      </c>
      <c r="D650" s="50" t="s">
        <v>8052</v>
      </c>
      <c r="E650" s="50" t="s">
        <v>8053</v>
      </c>
      <c r="F650" s="49" t="s">
        <v>8054</v>
      </c>
      <c r="G650" s="50" t="s">
        <v>3193</v>
      </c>
      <c r="H650" s="50" t="s">
        <v>8051</v>
      </c>
      <c r="I650" s="50" t="s">
        <v>8051</v>
      </c>
      <c r="J650" s="50" t="s">
        <v>8055</v>
      </c>
      <c r="K650" s="50" t="s">
        <v>102</v>
      </c>
      <c r="L650" s="50" t="s">
        <v>102</v>
      </c>
      <c r="M650" s="50" t="s">
        <v>102</v>
      </c>
      <c r="N650" s="50" t="s">
        <v>102</v>
      </c>
      <c r="O650" s="50" t="s">
        <v>102</v>
      </c>
      <c r="P650" s="50" t="s">
        <v>102</v>
      </c>
      <c r="Q650" s="50" t="s">
        <v>102</v>
      </c>
      <c r="R650" s="50" t="s">
        <v>102</v>
      </c>
      <c r="S650" s="50">
        <v>2016</v>
      </c>
      <c r="T650" s="48" t="s">
        <v>4706</v>
      </c>
      <c r="U650" s="68">
        <v>1416500</v>
      </c>
      <c r="V650" s="113">
        <v>195000</v>
      </c>
      <c r="W650" s="66" t="s">
        <v>102</v>
      </c>
      <c r="X650" s="68"/>
      <c r="Y650" s="50" t="s">
        <v>7794</v>
      </c>
      <c r="Z650" s="55"/>
      <c r="AA650" s="50" t="s">
        <v>73</v>
      </c>
      <c r="AB650" s="67" t="s">
        <v>7774</v>
      </c>
      <c r="AC650" s="55"/>
      <c r="AD650" s="55"/>
      <c r="AE650" s="66"/>
      <c r="AF650" s="50" t="s">
        <v>3186</v>
      </c>
      <c r="AG650" s="50" t="s">
        <v>8056</v>
      </c>
      <c r="AH650" s="67"/>
      <c r="AI650" s="67"/>
      <c r="AJ650" s="55"/>
      <c r="AK650" s="50" t="s">
        <v>105</v>
      </c>
      <c r="AL650" s="50" t="s">
        <v>4706</v>
      </c>
      <c r="AM650" s="55"/>
      <c r="AN650" s="50">
        <v>5</v>
      </c>
      <c r="AO650" s="55"/>
      <c r="AP650" s="55"/>
    </row>
    <row r="651" spans="1:42" ht="92.25" customHeight="1">
      <c r="A651" s="24">
        <f t="shared" si="0"/>
        <v>650</v>
      </c>
      <c r="B651" s="50" t="s">
        <v>11622</v>
      </c>
      <c r="C651" s="50" t="s">
        <v>11623</v>
      </c>
      <c r="D651" s="50" t="s">
        <v>11624</v>
      </c>
      <c r="E651" s="50" t="s">
        <v>1986</v>
      </c>
      <c r="F651" s="49" t="s">
        <v>1989</v>
      </c>
      <c r="G651" s="50" t="s">
        <v>3180</v>
      </c>
      <c r="H651" s="50" t="s">
        <v>11623</v>
      </c>
      <c r="I651" s="50" t="s">
        <v>11623</v>
      </c>
      <c r="J651" s="50" t="s">
        <v>11625</v>
      </c>
      <c r="K651" s="50" t="s">
        <v>102</v>
      </c>
      <c r="L651" s="50" t="s">
        <v>11626</v>
      </c>
      <c r="M651" s="50" t="s">
        <v>102</v>
      </c>
      <c r="N651" s="50" t="s">
        <v>11627</v>
      </c>
      <c r="O651" s="50" t="s">
        <v>102</v>
      </c>
      <c r="P651" s="50" t="s">
        <v>102</v>
      </c>
      <c r="Q651" s="50" t="s">
        <v>102</v>
      </c>
      <c r="R651" s="50" t="s">
        <v>102</v>
      </c>
      <c r="S651" s="50">
        <v>2016</v>
      </c>
      <c r="T651" s="48" t="s">
        <v>4706</v>
      </c>
      <c r="U651" s="68">
        <v>624500</v>
      </c>
      <c r="V651" s="114"/>
      <c r="W651" s="66" t="s">
        <v>102</v>
      </c>
      <c r="X651" s="68"/>
      <c r="Y651" s="50" t="s">
        <v>7794</v>
      </c>
      <c r="Z651" s="55"/>
      <c r="AA651" s="50" t="s">
        <v>73</v>
      </c>
      <c r="AB651" s="67" t="s">
        <v>7774</v>
      </c>
      <c r="AC651" s="55"/>
      <c r="AD651" s="55"/>
      <c r="AE651" s="66" t="s">
        <v>11628</v>
      </c>
      <c r="AF651" s="50" t="s">
        <v>3198</v>
      </c>
      <c r="AG651" s="50" t="s">
        <v>11629</v>
      </c>
      <c r="AH651" s="67"/>
      <c r="AI651" s="67"/>
      <c r="AJ651" s="55"/>
      <c r="AK651" s="50" t="s">
        <v>105</v>
      </c>
      <c r="AL651" s="50" t="s">
        <v>4706</v>
      </c>
      <c r="AM651" s="55"/>
      <c r="AN651" s="50">
        <v>5</v>
      </c>
      <c r="AO651" s="55"/>
      <c r="AP651" s="55"/>
    </row>
    <row r="652" spans="1:42" ht="92.25" customHeight="1">
      <c r="A652" s="24">
        <f t="shared" si="0"/>
        <v>651</v>
      </c>
      <c r="B652" s="50" t="s">
        <v>8057</v>
      </c>
      <c r="C652" s="50" t="s">
        <v>8058</v>
      </c>
      <c r="D652" s="50" t="s">
        <v>8059</v>
      </c>
      <c r="E652" s="50" t="s">
        <v>8060</v>
      </c>
      <c r="F652" s="49" t="s">
        <v>8061</v>
      </c>
      <c r="G652" s="50" t="s">
        <v>3180</v>
      </c>
      <c r="H652" s="50" t="s">
        <v>8058</v>
      </c>
      <c r="I652" s="50" t="s">
        <v>8058</v>
      </c>
      <c r="J652" s="50" t="s">
        <v>8062</v>
      </c>
      <c r="K652" s="50" t="s">
        <v>102</v>
      </c>
      <c r="L652" s="50" t="s">
        <v>102</v>
      </c>
      <c r="M652" s="50" t="s">
        <v>102</v>
      </c>
      <c r="N652" s="50" t="s">
        <v>102</v>
      </c>
      <c r="O652" s="50" t="s">
        <v>102</v>
      </c>
      <c r="P652" s="50" t="s">
        <v>102</v>
      </c>
      <c r="Q652" s="50" t="s">
        <v>102</v>
      </c>
      <c r="R652" s="50" t="s">
        <v>102</v>
      </c>
      <c r="S652" s="50">
        <v>2019</v>
      </c>
      <c r="T652" s="48" t="s">
        <v>4706</v>
      </c>
      <c r="U652" s="68"/>
      <c r="V652" s="114"/>
      <c r="W652" s="66">
        <v>550000</v>
      </c>
      <c r="X652" s="68"/>
      <c r="Y652" s="50" t="s">
        <v>7731</v>
      </c>
      <c r="Z652" s="55"/>
      <c r="AA652" s="50" t="s">
        <v>73</v>
      </c>
      <c r="AB652" s="67" t="s">
        <v>7795</v>
      </c>
      <c r="AC652" s="55"/>
      <c r="AD652" s="55"/>
      <c r="AE652" s="66"/>
      <c r="AF652" s="50" t="s">
        <v>3206</v>
      </c>
      <c r="AG652" s="50" t="s">
        <v>8063</v>
      </c>
      <c r="AH652" s="67"/>
      <c r="AI652" s="67"/>
      <c r="AJ652" s="55"/>
      <c r="AK652" s="50" t="s">
        <v>105</v>
      </c>
      <c r="AL652" s="50" t="s">
        <v>4706</v>
      </c>
      <c r="AM652" s="55"/>
      <c r="AN652" s="50">
        <v>3</v>
      </c>
      <c r="AO652" s="55"/>
      <c r="AP652" s="50" t="s">
        <v>8065</v>
      </c>
    </row>
    <row r="653" spans="1:42" ht="92.25" customHeight="1">
      <c r="A653" s="24">
        <f t="shared" si="0"/>
        <v>652</v>
      </c>
      <c r="B653" s="50" t="s">
        <v>8066</v>
      </c>
      <c r="C653" s="50" t="s">
        <v>8067</v>
      </c>
      <c r="D653" s="50" t="s">
        <v>8068</v>
      </c>
      <c r="E653" s="50" t="s">
        <v>8069</v>
      </c>
      <c r="F653" s="49" t="s">
        <v>8070</v>
      </c>
      <c r="G653" s="50" t="s">
        <v>3180</v>
      </c>
      <c r="H653" s="50" t="s">
        <v>8067</v>
      </c>
      <c r="I653" s="50" t="s">
        <v>8067</v>
      </c>
      <c r="J653" s="50" t="s">
        <v>8071</v>
      </c>
      <c r="K653" s="50" t="s">
        <v>102</v>
      </c>
      <c r="L653" s="50" t="s">
        <v>102</v>
      </c>
      <c r="M653" s="50" t="s">
        <v>102</v>
      </c>
      <c r="N653" s="50" t="s">
        <v>102</v>
      </c>
      <c r="O653" s="50" t="s">
        <v>102</v>
      </c>
      <c r="P653" s="50" t="s">
        <v>102</v>
      </c>
      <c r="Q653" s="50" t="s">
        <v>102</v>
      </c>
      <c r="R653" s="50" t="s">
        <v>102</v>
      </c>
      <c r="S653" s="50">
        <v>2019</v>
      </c>
      <c r="T653" s="48" t="s">
        <v>4706</v>
      </c>
      <c r="U653" s="68"/>
      <c r="V653" s="113">
        <v>116000</v>
      </c>
      <c r="W653" s="66">
        <v>434000</v>
      </c>
      <c r="X653" s="68"/>
      <c r="Y653" s="50" t="s">
        <v>7794</v>
      </c>
      <c r="Z653" s="55"/>
      <c r="AA653" s="50" t="s">
        <v>73</v>
      </c>
      <c r="AB653" s="67" t="s">
        <v>7920</v>
      </c>
      <c r="AC653" s="55"/>
      <c r="AD653" s="55"/>
      <c r="AE653" s="66"/>
      <c r="AF653" s="50" t="s">
        <v>3198</v>
      </c>
      <c r="AG653" s="50" t="s">
        <v>6895</v>
      </c>
      <c r="AH653" s="67"/>
      <c r="AI653" s="67"/>
      <c r="AJ653" s="55"/>
      <c r="AK653" s="50" t="s">
        <v>105</v>
      </c>
      <c r="AL653" s="50" t="s">
        <v>4706</v>
      </c>
      <c r="AM653" s="55"/>
      <c r="AN653" s="50">
        <v>3</v>
      </c>
      <c r="AO653" s="55"/>
      <c r="AP653" s="55"/>
    </row>
    <row r="654" spans="1:42" ht="92.25" customHeight="1">
      <c r="A654" s="24">
        <f t="shared" si="0"/>
        <v>653</v>
      </c>
      <c r="B654" s="50" t="s">
        <v>8072</v>
      </c>
      <c r="C654" s="50" t="s">
        <v>8073</v>
      </c>
      <c r="D654" s="50" t="s">
        <v>8074</v>
      </c>
      <c r="E654" s="50" t="s">
        <v>8075</v>
      </c>
      <c r="F654" s="50" t="s">
        <v>102</v>
      </c>
      <c r="G654" s="50" t="s">
        <v>3180</v>
      </c>
      <c r="H654" s="50" t="s">
        <v>8073</v>
      </c>
      <c r="I654" s="50" t="s">
        <v>8073</v>
      </c>
      <c r="J654" s="50" t="s">
        <v>8076</v>
      </c>
      <c r="K654" s="50" t="s">
        <v>102</v>
      </c>
      <c r="L654" s="50" t="s">
        <v>102</v>
      </c>
      <c r="M654" s="50" t="s">
        <v>102</v>
      </c>
      <c r="N654" s="50" t="s">
        <v>102</v>
      </c>
      <c r="O654" s="50" t="s">
        <v>102</v>
      </c>
      <c r="P654" s="50" t="s">
        <v>102</v>
      </c>
      <c r="Q654" s="50" t="s">
        <v>102</v>
      </c>
      <c r="R654" s="50" t="s">
        <v>102</v>
      </c>
      <c r="S654" s="50">
        <v>2019</v>
      </c>
      <c r="T654" s="48" t="s">
        <v>4706</v>
      </c>
      <c r="U654" s="68"/>
      <c r="V654" s="114"/>
      <c r="W654" s="66">
        <v>267000</v>
      </c>
      <c r="X654" s="68"/>
      <c r="Y654" s="50" t="s">
        <v>7731</v>
      </c>
      <c r="Z654" s="55"/>
      <c r="AA654" s="50" t="s">
        <v>73</v>
      </c>
      <c r="AB654" s="67" t="s">
        <v>7774</v>
      </c>
      <c r="AC654" s="55"/>
      <c r="AD654" s="55"/>
      <c r="AE654" s="66"/>
      <c r="AF654" s="50" t="s">
        <v>3206</v>
      </c>
      <c r="AG654" s="50"/>
      <c r="AH654" s="67"/>
      <c r="AI654" s="67"/>
      <c r="AJ654" s="55"/>
      <c r="AK654" s="50" t="s">
        <v>105</v>
      </c>
      <c r="AL654" s="50" t="s">
        <v>4706</v>
      </c>
      <c r="AM654" s="55"/>
      <c r="AN654" s="50">
        <v>7</v>
      </c>
      <c r="AO654" s="55"/>
      <c r="AP654" s="55"/>
    </row>
    <row r="655" spans="1:42" ht="92.25" customHeight="1">
      <c r="A655" s="24">
        <f t="shared" si="0"/>
        <v>654</v>
      </c>
      <c r="B655" s="50" t="s">
        <v>8079</v>
      </c>
      <c r="C655" s="50" t="s">
        <v>8080</v>
      </c>
      <c r="D655" s="50" t="s">
        <v>8081</v>
      </c>
      <c r="E655" s="50" t="s">
        <v>8082</v>
      </c>
      <c r="F655" s="49" t="s">
        <v>8083</v>
      </c>
      <c r="G655" s="50" t="s">
        <v>3193</v>
      </c>
      <c r="H655" s="50" t="s">
        <v>8080</v>
      </c>
      <c r="I655" s="50" t="s">
        <v>8080</v>
      </c>
      <c r="J655" s="50" t="s">
        <v>8084</v>
      </c>
      <c r="K655" s="50" t="s">
        <v>102</v>
      </c>
      <c r="L655" s="50" t="s">
        <v>102</v>
      </c>
      <c r="M655" s="50" t="s">
        <v>102</v>
      </c>
      <c r="N655" s="50" t="s">
        <v>102</v>
      </c>
      <c r="O655" s="50" t="s">
        <v>102</v>
      </c>
      <c r="P655" s="50" t="s">
        <v>102</v>
      </c>
      <c r="Q655" s="50" t="s">
        <v>102</v>
      </c>
      <c r="R655" s="50" t="s">
        <v>102</v>
      </c>
      <c r="S655" s="50">
        <v>2019</v>
      </c>
      <c r="T655" s="48" t="s">
        <v>4706</v>
      </c>
      <c r="U655" s="68">
        <v>100000</v>
      </c>
      <c r="V655" s="114">
        <f>800000+550000</f>
        <v>1350000</v>
      </c>
      <c r="W655" s="66">
        <v>150000</v>
      </c>
      <c r="X655" s="68"/>
      <c r="Y655" s="50" t="s">
        <v>7731</v>
      </c>
      <c r="Z655" s="55"/>
      <c r="AA655" s="50" t="s">
        <v>73</v>
      </c>
      <c r="AB655" s="67" t="s">
        <v>7795</v>
      </c>
      <c r="AC655" s="55"/>
      <c r="AD655" s="55"/>
      <c r="AE655" s="66"/>
      <c r="AF655" s="50" t="s">
        <v>3186</v>
      </c>
      <c r="AG655" s="50" t="s">
        <v>6086</v>
      </c>
      <c r="AH655" s="67"/>
      <c r="AI655" s="67"/>
      <c r="AJ655" s="55"/>
      <c r="AK655" s="50" t="s">
        <v>105</v>
      </c>
      <c r="AL655" s="50" t="s">
        <v>4706</v>
      </c>
      <c r="AM655" s="50"/>
      <c r="AN655" s="50">
        <v>5</v>
      </c>
      <c r="AO655" s="55"/>
      <c r="AP655" s="55"/>
    </row>
    <row r="656" spans="1:42" ht="92.25" customHeight="1">
      <c r="A656" s="24">
        <f t="shared" si="0"/>
        <v>655</v>
      </c>
      <c r="B656" s="69" t="s">
        <v>8086</v>
      </c>
      <c r="C656" s="69" t="s">
        <v>8087</v>
      </c>
      <c r="D656" s="69" t="s">
        <v>8088</v>
      </c>
      <c r="E656" s="69" t="s">
        <v>8089</v>
      </c>
      <c r="F656" s="49" t="s">
        <v>8090</v>
      </c>
      <c r="G656" s="69" t="s">
        <v>3180</v>
      </c>
      <c r="H656" s="69" t="s">
        <v>8087</v>
      </c>
      <c r="I656" s="69" t="s">
        <v>8087</v>
      </c>
      <c r="J656" s="55" t="s">
        <v>8091</v>
      </c>
      <c r="K656" s="50" t="s">
        <v>102</v>
      </c>
      <c r="L656" s="50" t="s">
        <v>102</v>
      </c>
      <c r="M656" s="50" t="s">
        <v>102</v>
      </c>
      <c r="N656" s="50" t="s">
        <v>102</v>
      </c>
      <c r="O656" s="50" t="s">
        <v>102</v>
      </c>
      <c r="P656" s="50" t="s">
        <v>102</v>
      </c>
      <c r="Q656" s="50" t="s">
        <v>102</v>
      </c>
      <c r="R656" s="50" t="s">
        <v>102</v>
      </c>
      <c r="S656" s="50">
        <v>2018</v>
      </c>
      <c r="T656" s="48" t="s">
        <v>4706</v>
      </c>
      <c r="U656" s="68"/>
      <c r="V656" s="113">
        <v>150000</v>
      </c>
      <c r="W656" s="66" t="s">
        <v>102</v>
      </c>
      <c r="X656" s="68"/>
      <c r="Y656" s="50" t="s">
        <v>7794</v>
      </c>
      <c r="Z656" s="55"/>
      <c r="AA656" s="50" t="s">
        <v>73</v>
      </c>
      <c r="AB656" s="67" t="s">
        <v>7732</v>
      </c>
      <c r="AC656" s="55"/>
      <c r="AD656" s="55"/>
      <c r="AE656" s="69"/>
      <c r="AF656" s="69" t="s">
        <v>3198</v>
      </c>
      <c r="AG656" s="50" t="s">
        <v>5059</v>
      </c>
      <c r="AH656" s="70"/>
      <c r="AI656" s="70"/>
      <c r="AJ656" s="55"/>
      <c r="AK656" s="69" t="s">
        <v>105</v>
      </c>
      <c r="AL656" s="50" t="s">
        <v>4706</v>
      </c>
      <c r="AM656" s="55"/>
      <c r="AN656" s="50">
        <v>3</v>
      </c>
      <c r="AO656" s="55"/>
      <c r="AP656" s="55"/>
    </row>
    <row r="657" spans="1:42" ht="92.25" customHeight="1">
      <c r="A657" s="24">
        <f t="shared" si="0"/>
        <v>656</v>
      </c>
      <c r="B657" s="69" t="s">
        <v>8092</v>
      </c>
      <c r="C657" s="69" t="s">
        <v>8093</v>
      </c>
      <c r="D657" s="69" t="s">
        <v>8094</v>
      </c>
      <c r="E657" s="69" t="s">
        <v>8095</v>
      </c>
      <c r="F657" s="50" t="s">
        <v>102</v>
      </c>
      <c r="G657" s="69" t="s">
        <v>3180</v>
      </c>
      <c r="H657" s="69" t="s">
        <v>8093</v>
      </c>
      <c r="I657" s="69" t="s">
        <v>8093</v>
      </c>
      <c r="J657" s="55" t="s">
        <v>8096</v>
      </c>
      <c r="K657" s="50" t="s">
        <v>102</v>
      </c>
      <c r="L657" s="50" t="s">
        <v>102</v>
      </c>
      <c r="M657" s="50" t="s">
        <v>102</v>
      </c>
      <c r="N657" s="50" t="s">
        <v>102</v>
      </c>
      <c r="O657" s="50" t="s">
        <v>102</v>
      </c>
      <c r="P657" s="50" t="s">
        <v>102</v>
      </c>
      <c r="Q657" s="50" t="s">
        <v>102</v>
      </c>
      <c r="R657" s="50" t="s">
        <v>102</v>
      </c>
      <c r="S657" s="50">
        <v>2019</v>
      </c>
      <c r="T657" s="48" t="s">
        <v>4706</v>
      </c>
      <c r="U657" s="68"/>
      <c r="V657" s="114"/>
      <c r="W657" s="66" t="s">
        <v>102</v>
      </c>
      <c r="X657" s="68"/>
      <c r="Y657" s="50" t="s">
        <v>7794</v>
      </c>
      <c r="Z657" s="55"/>
      <c r="AA657" s="50" t="s">
        <v>73</v>
      </c>
      <c r="AB657" s="67" t="s">
        <v>8097</v>
      </c>
      <c r="AC657" s="55"/>
      <c r="AD657" s="55"/>
      <c r="AE657" s="69"/>
      <c r="AF657" s="69" t="s">
        <v>3198</v>
      </c>
      <c r="AG657" s="50" t="s">
        <v>5059</v>
      </c>
      <c r="AH657" s="70"/>
      <c r="AI657" s="70"/>
      <c r="AJ657" s="55"/>
      <c r="AK657" s="69" t="s">
        <v>105</v>
      </c>
      <c r="AL657" s="50" t="s">
        <v>4706</v>
      </c>
      <c r="AM657" s="55"/>
      <c r="AN657" s="50">
        <v>4</v>
      </c>
      <c r="AO657" s="55"/>
      <c r="AP657" s="55"/>
    </row>
    <row r="658" spans="1:42" ht="92.25" customHeight="1">
      <c r="A658" s="24">
        <f t="shared" si="0"/>
        <v>657</v>
      </c>
      <c r="B658" s="69" t="s">
        <v>8098</v>
      </c>
      <c r="C658" s="69" t="s">
        <v>8099</v>
      </c>
      <c r="D658" s="69" t="s">
        <v>8100</v>
      </c>
      <c r="E658" s="69">
        <v>357824142640003</v>
      </c>
      <c r="F658" s="49" t="s">
        <v>8101</v>
      </c>
      <c r="G658" s="69" t="s">
        <v>3193</v>
      </c>
      <c r="H658" s="69" t="s">
        <v>8099</v>
      </c>
      <c r="I658" s="69" t="s">
        <v>8099</v>
      </c>
      <c r="J658" s="55" t="s">
        <v>8102</v>
      </c>
      <c r="K658" s="50" t="s">
        <v>102</v>
      </c>
      <c r="L658" s="50" t="s">
        <v>102</v>
      </c>
      <c r="M658" s="50" t="s">
        <v>102</v>
      </c>
      <c r="N658" s="50" t="s">
        <v>102</v>
      </c>
      <c r="O658" s="50" t="s">
        <v>102</v>
      </c>
      <c r="P658" s="50" t="s">
        <v>102</v>
      </c>
      <c r="Q658" s="50" t="s">
        <v>102</v>
      </c>
      <c r="R658" s="50" t="s">
        <v>102</v>
      </c>
      <c r="S658" s="50">
        <v>2017</v>
      </c>
      <c r="T658" s="48" t="s">
        <v>4706</v>
      </c>
      <c r="U658" s="68">
        <v>2505500</v>
      </c>
      <c r="V658" s="113">
        <v>2085000</v>
      </c>
      <c r="W658" s="66" t="s">
        <v>102</v>
      </c>
      <c r="X658" s="68"/>
      <c r="Y658" s="50" t="s">
        <v>7794</v>
      </c>
      <c r="Z658" s="55"/>
      <c r="AA658" s="50" t="s">
        <v>73</v>
      </c>
      <c r="AB658" s="67" t="s">
        <v>7774</v>
      </c>
      <c r="AC658" s="55"/>
      <c r="AD658" s="55"/>
      <c r="AE658" s="69"/>
      <c r="AF658" s="69" t="s">
        <v>3198</v>
      </c>
      <c r="AG658" s="50" t="s">
        <v>5059</v>
      </c>
      <c r="AH658" s="70"/>
      <c r="AI658" s="70"/>
      <c r="AJ658" s="55"/>
      <c r="AK658" s="69" t="s">
        <v>105</v>
      </c>
      <c r="AL658" s="50" t="s">
        <v>4706</v>
      </c>
      <c r="AM658" s="55"/>
      <c r="AN658" s="50">
        <v>4</v>
      </c>
      <c r="AO658" s="55"/>
      <c r="AP658" s="55"/>
    </row>
    <row r="659" spans="1:42" ht="92.25" customHeight="1">
      <c r="A659" s="24">
        <f t="shared" si="0"/>
        <v>658</v>
      </c>
      <c r="B659" s="69" t="s">
        <v>8103</v>
      </c>
      <c r="C659" s="69" t="s">
        <v>8104</v>
      </c>
      <c r="D659" s="69" t="s">
        <v>8105</v>
      </c>
      <c r="E659" s="69" t="s">
        <v>8106</v>
      </c>
      <c r="F659" s="49" t="s">
        <v>8107</v>
      </c>
      <c r="G659" s="69" t="s">
        <v>3180</v>
      </c>
      <c r="H659" s="69" t="s">
        <v>8104</v>
      </c>
      <c r="I659" s="69" t="s">
        <v>8104</v>
      </c>
      <c r="J659" s="55" t="s">
        <v>8108</v>
      </c>
      <c r="K659" s="50" t="s">
        <v>102</v>
      </c>
      <c r="L659" s="50" t="s">
        <v>102</v>
      </c>
      <c r="M659" s="50" t="s">
        <v>102</v>
      </c>
      <c r="N659" s="50" t="s">
        <v>102</v>
      </c>
      <c r="O659" s="50" t="s">
        <v>102</v>
      </c>
      <c r="P659" s="50" t="s">
        <v>102</v>
      </c>
      <c r="Q659" s="50" t="s">
        <v>102</v>
      </c>
      <c r="R659" s="50" t="s">
        <v>102</v>
      </c>
      <c r="S659" s="50">
        <v>2019</v>
      </c>
      <c r="T659" s="48" t="s">
        <v>4706</v>
      </c>
      <c r="U659" s="68"/>
      <c r="V659" s="113">
        <v>148000</v>
      </c>
      <c r="W659" s="66">
        <v>9110000</v>
      </c>
      <c r="X659" s="68"/>
      <c r="Y659" s="50" t="s">
        <v>7794</v>
      </c>
      <c r="Z659" s="55"/>
      <c r="AA659" s="50" t="s">
        <v>73</v>
      </c>
      <c r="AB659" s="67" t="s">
        <v>7739</v>
      </c>
      <c r="AC659" s="55"/>
      <c r="AD659" s="55"/>
      <c r="AE659" s="69"/>
      <c r="AF659" s="69" t="s">
        <v>3198</v>
      </c>
      <c r="AG659" s="69"/>
      <c r="AH659" s="70"/>
      <c r="AI659" s="70"/>
      <c r="AJ659" s="55"/>
      <c r="AK659" s="69" t="s">
        <v>105</v>
      </c>
      <c r="AL659" s="50" t="s">
        <v>4706</v>
      </c>
      <c r="AM659" s="55"/>
      <c r="AN659" s="50">
        <v>3</v>
      </c>
      <c r="AO659" s="55"/>
      <c r="AP659" s="55"/>
    </row>
    <row r="660" spans="1:42" ht="92.25" customHeight="1">
      <c r="A660" s="24">
        <f t="shared" si="0"/>
        <v>659</v>
      </c>
      <c r="B660" s="50" t="s">
        <v>8110</v>
      </c>
      <c r="C660" s="50" t="s">
        <v>8111</v>
      </c>
      <c r="D660" s="50" t="s">
        <v>2787</v>
      </c>
      <c r="E660" s="50" t="s">
        <v>8112</v>
      </c>
      <c r="F660" s="49" t="s">
        <v>2789</v>
      </c>
      <c r="G660" s="50" t="s">
        <v>3180</v>
      </c>
      <c r="H660" s="50" t="s">
        <v>8111</v>
      </c>
      <c r="I660" s="50" t="s">
        <v>8111</v>
      </c>
      <c r="J660" s="50" t="s">
        <v>2790</v>
      </c>
      <c r="K660" s="50" t="s">
        <v>102</v>
      </c>
      <c r="L660" s="50" t="s">
        <v>102</v>
      </c>
      <c r="M660" s="50" t="s">
        <v>102</v>
      </c>
      <c r="N660" s="50" t="s">
        <v>102</v>
      </c>
      <c r="O660" s="50" t="s">
        <v>102</v>
      </c>
      <c r="P660" s="50" t="s">
        <v>102</v>
      </c>
      <c r="Q660" s="50" t="s">
        <v>102</v>
      </c>
      <c r="R660" s="50" t="s">
        <v>102</v>
      </c>
      <c r="S660" s="50">
        <v>2017</v>
      </c>
      <c r="T660" s="48" t="s">
        <v>4706</v>
      </c>
      <c r="U660" s="68">
        <v>560000</v>
      </c>
      <c r="V660" s="113">
        <v>11329000</v>
      </c>
      <c r="W660" s="66">
        <v>2096000</v>
      </c>
      <c r="X660" s="68"/>
      <c r="Y660" s="50" t="s">
        <v>7731</v>
      </c>
      <c r="Z660" s="55"/>
      <c r="AA660" s="50" t="s">
        <v>73</v>
      </c>
      <c r="AB660" s="67" t="s">
        <v>7732</v>
      </c>
      <c r="AC660" s="55"/>
      <c r="AD660" s="55"/>
      <c r="AE660" s="66"/>
      <c r="AF660" s="50" t="s">
        <v>3198</v>
      </c>
      <c r="AG660" s="50" t="s">
        <v>8113</v>
      </c>
      <c r="AH660" s="67"/>
      <c r="AI660" s="67"/>
      <c r="AJ660" s="55"/>
      <c r="AK660" s="50" t="s">
        <v>105</v>
      </c>
      <c r="AL660" s="50" t="s">
        <v>4706</v>
      </c>
      <c r="AM660" s="55"/>
      <c r="AN660" s="50">
        <v>5</v>
      </c>
      <c r="AO660" s="55"/>
      <c r="AP660" s="50" t="s">
        <v>8115</v>
      </c>
    </row>
    <row r="661" spans="1:42" ht="92.25" customHeight="1">
      <c r="A661" s="24">
        <f t="shared" si="0"/>
        <v>660</v>
      </c>
      <c r="B661" s="50" t="s">
        <v>11630</v>
      </c>
      <c r="C661" s="50" t="s">
        <v>11631</v>
      </c>
      <c r="D661" s="50" t="s">
        <v>11632</v>
      </c>
      <c r="E661" s="50" t="s">
        <v>1336</v>
      </c>
      <c r="F661" s="49" t="s">
        <v>1334</v>
      </c>
      <c r="G661" s="50" t="s">
        <v>3180</v>
      </c>
      <c r="H661" s="50" t="s">
        <v>11631</v>
      </c>
      <c r="I661" s="50" t="s">
        <v>11631</v>
      </c>
      <c r="J661" s="50" t="s">
        <v>8581</v>
      </c>
      <c r="K661" s="50" t="s">
        <v>102</v>
      </c>
      <c r="L661" s="50" t="s">
        <v>102</v>
      </c>
      <c r="M661" s="50" t="s">
        <v>102</v>
      </c>
      <c r="N661" s="50" t="s">
        <v>102</v>
      </c>
      <c r="O661" s="50" t="s">
        <v>102</v>
      </c>
      <c r="P661" s="50" t="s">
        <v>102</v>
      </c>
      <c r="Q661" s="50" t="s">
        <v>102</v>
      </c>
      <c r="R661" s="50" t="s">
        <v>102</v>
      </c>
      <c r="S661" s="50">
        <v>2014</v>
      </c>
      <c r="T661" s="48" t="s">
        <v>4706</v>
      </c>
      <c r="U661" s="68">
        <v>311800</v>
      </c>
      <c r="V661" s="113">
        <v>822000</v>
      </c>
      <c r="W661" s="66">
        <v>302000</v>
      </c>
      <c r="X661" s="68"/>
      <c r="Y661" s="50" t="s">
        <v>7731</v>
      </c>
      <c r="Z661" s="55"/>
      <c r="AA661" s="50" t="s">
        <v>73</v>
      </c>
      <c r="AB661" s="67" t="s">
        <v>7774</v>
      </c>
      <c r="AC661" s="55"/>
      <c r="AD661" s="55"/>
      <c r="AE661" s="66"/>
      <c r="AF661" s="50" t="s">
        <v>3198</v>
      </c>
      <c r="AG661" s="50" t="s">
        <v>11633</v>
      </c>
      <c r="AH661" s="67"/>
      <c r="AI661" s="67"/>
      <c r="AJ661" s="55"/>
      <c r="AK661" s="50" t="s">
        <v>105</v>
      </c>
      <c r="AL661" s="50" t="s">
        <v>4706</v>
      </c>
      <c r="AM661" s="55"/>
      <c r="AN661" s="50">
        <v>3</v>
      </c>
      <c r="AO661" s="55"/>
      <c r="AP661" s="55"/>
    </row>
    <row r="662" spans="1:42" ht="92.25" customHeight="1">
      <c r="A662" s="24">
        <f t="shared" si="0"/>
        <v>661</v>
      </c>
      <c r="B662" s="50" t="s">
        <v>8116</v>
      </c>
      <c r="C662" s="50" t="s">
        <v>8117</v>
      </c>
      <c r="D662" s="50" t="s">
        <v>8118</v>
      </c>
      <c r="E662" s="50" t="s">
        <v>8119</v>
      </c>
      <c r="F662" s="50" t="s">
        <v>102</v>
      </c>
      <c r="G662" s="50" t="s">
        <v>3180</v>
      </c>
      <c r="H662" s="50" t="s">
        <v>8117</v>
      </c>
      <c r="I662" s="50" t="s">
        <v>8117</v>
      </c>
      <c r="J662" s="50" t="s">
        <v>8120</v>
      </c>
      <c r="K662" s="50" t="s">
        <v>102</v>
      </c>
      <c r="L662" s="50" t="s">
        <v>102</v>
      </c>
      <c r="M662" s="50" t="s">
        <v>102</v>
      </c>
      <c r="N662" s="50" t="s">
        <v>102</v>
      </c>
      <c r="O662" s="50" t="s">
        <v>102</v>
      </c>
      <c r="P662" s="50" t="s">
        <v>102</v>
      </c>
      <c r="Q662" s="50" t="s">
        <v>102</v>
      </c>
      <c r="R662" s="50" t="s">
        <v>102</v>
      </c>
      <c r="S662" s="50">
        <v>2013</v>
      </c>
      <c r="T662" s="48" t="s">
        <v>4706</v>
      </c>
      <c r="U662" s="68">
        <v>102000</v>
      </c>
      <c r="V662" s="114"/>
      <c r="W662" s="66" t="s">
        <v>102</v>
      </c>
      <c r="X662" s="68"/>
      <c r="Y662" s="50" t="s">
        <v>7794</v>
      </c>
      <c r="Z662" s="55"/>
      <c r="AA662" s="50" t="s">
        <v>73</v>
      </c>
      <c r="AB662" s="67" t="s">
        <v>7732</v>
      </c>
      <c r="AC662" s="55"/>
      <c r="AD662" s="55"/>
      <c r="AE662" s="66"/>
      <c r="AF662" s="50" t="s">
        <v>3198</v>
      </c>
      <c r="AG662" s="50"/>
      <c r="AH662" s="67"/>
      <c r="AI662" s="67"/>
      <c r="AJ662" s="55"/>
      <c r="AK662" s="50" t="s">
        <v>105</v>
      </c>
      <c r="AL662" s="50" t="s">
        <v>4706</v>
      </c>
      <c r="AM662" s="55"/>
      <c r="AN662" s="50">
        <v>4</v>
      </c>
      <c r="AO662" s="55"/>
      <c r="AP662" s="55"/>
    </row>
    <row r="663" spans="1:42" ht="92.25" customHeight="1">
      <c r="A663" s="24">
        <f t="shared" si="0"/>
        <v>662</v>
      </c>
      <c r="B663" s="50" t="s">
        <v>8121</v>
      </c>
      <c r="C663" s="50" t="s">
        <v>8122</v>
      </c>
      <c r="D663" s="50" t="s">
        <v>8123</v>
      </c>
      <c r="E663" s="50" t="s">
        <v>8124</v>
      </c>
      <c r="F663" s="49" t="s">
        <v>8125</v>
      </c>
      <c r="G663" s="50" t="s">
        <v>3180</v>
      </c>
      <c r="H663" s="50" t="s">
        <v>8122</v>
      </c>
      <c r="I663" s="50" t="s">
        <v>8122</v>
      </c>
      <c r="J663" s="50" t="s">
        <v>8126</v>
      </c>
      <c r="K663" s="50" t="s">
        <v>102</v>
      </c>
      <c r="L663" s="50" t="s">
        <v>102</v>
      </c>
      <c r="M663" s="50" t="s">
        <v>102</v>
      </c>
      <c r="N663" s="50" t="s">
        <v>102</v>
      </c>
      <c r="O663" s="50" t="s">
        <v>102</v>
      </c>
      <c r="P663" s="50" t="s">
        <v>102</v>
      </c>
      <c r="Q663" s="50" t="s">
        <v>102</v>
      </c>
      <c r="R663" s="50" t="s">
        <v>102</v>
      </c>
      <c r="S663" s="50">
        <v>2017</v>
      </c>
      <c r="T663" s="48" t="s">
        <v>4706</v>
      </c>
      <c r="U663" s="68"/>
      <c r="V663" s="114"/>
      <c r="W663" s="66" t="s">
        <v>102</v>
      </c>
      <c r="X663" s="68"/>
      <c r="Y663" s="50" t="s">
        <v>7794</v>
      </c>
      <c r="Z663" s="55"/>
      <c r="AA663" s="50" t="s">
        <v>73</v>
      </c>
      <c r="AB663" s="67" t="s">
        <v>7774</v>
      </c>
      <c r="AC663" s="55"/>
      <c r="AD663" s="55"/>
      <c r="AE663" s="66"/>
      <c r="AF663" s="50" t="s">
        <v>3186</v>
      </c>
      <c r="AG663" s="50"/>
      <c r="AH663" s="67"/>
      <c r="AI663" s="67"/>
      <c r="AJ663" s="55"/>
      <c r="AK663" s="50" t="s">
        <v>105</v>
      </c>
      <c r="AL663" s="50" t="s">
        <v>4706</v>
      </c>
      <c r="AM663" s="55"/>
      <c r="AN663" s="50">
        <v>5</v>
      </c>
      <c r="AO663" s="55"/>
      <c r="AP663" s="55"/>
    </row>
    <row r="664" spans="1:42" ht="92.25" customHeight="1">
      <c r="A664" s="24">
        <f t="shared" si="0"/>
        <v>663</v>
      </c>
      <c r="B664" s="50" t="s">
        <v>8127</v>
      </c>
      <c r="C664" s="50" t="s">
        <v>8128</v>
      </c>
      <c r="D664" s="50" t="s">
        <v>8129</v>
      </c>
      <c r="E664" s="50" t="s">
        <v>8130</v>
      </c>
      <c r="F664" s="49" t="s">
        <v>8131</v>
      </c>
      <c r="G664" s="50" t="s">
        <v>3180</v>
      </c>
      <c r="H664" s="50" t="s">
        <v>8128</v>
      </c>
      <c r="I664" s="50" t="s">
        <v>8128</v>
      </c>
      <c r="J664" s="50" t="s">
        <v>8132</v>
      </c>
      <c r="K664" s="50" t="s">
        <v>102</v>
      </c>
      <c r="L664" s="50" t="s">
        <v>102</v>
      </c>
      <c r="M664" s="50" t="s">
        <v>102</v>
      </c>
      <c r="N664" s="50" t="s">
        <v>102</v>
      </c>
      <c r="O664" s="50" t="s">
        <v>102</v>
      </c>
      <c r="P664" s="50" t="s">
        <v>102</v>
      </c>
      <c r="Q664" s="50" t="s">
        <v>102</v>
      </c>
      <c r="R664" s="50" t="s">
        <v>102</v>
      </c>
      <c r="S664" s="50">
        <v>2018</v>
      </c>
      <c r="T664" s="48" t="s">
        <v>4706</v>
      </c>
      <c r="U664" s="68">
        <v>134200</v>
      </c>
      <c r="V664" s="113">
        <v>40000</v>
      </c>
      <c r="W664" s="66" t="s">
        <v>102</v>
      </c>
      <c r="X664" s="68"/>
      <c r="Y664" s="50" t="s">
        <v>7794</v>
      </c>
      <c r="Z664" s="55"/>
      <c r="AA664" s="50" t="s">
        <v>73</v>
      </c>
      <c r="AB664" s="67" t="s">
        <v>7875</v>
      </c>
      <c r="AC664" s="55"/>
      <c r="AD664" s="55"/>
      <c r="AE664" s="66"/>
      <c r="AF664" s="50" t="s">
        <v>3198</v>
      </c>
      <c r="AG664" s="50"/>
      <c r="AH664" s="67"/>
      <c r="AI664" s="67"/>
      <c r="AJ664" s="55"/>
      <c r="AK664" s="50" t="s">
        <v>105</v>
      </c>
      <c r="AL664" s="50" t="s">
        <v>4706</v>
      </c>
      <c r="AM664" s="55"/>
      <c r="AN664" s="50">
        <v>5</v>
      </c>
      <c r="AO664" s="55"/>
      <c r="AP664" s="55"/>
    </row>
    <row r="665" spans="1:42" ht="92.25" customHeight="1">
      <c r="A665" s="24">
        <f t="shared" si="0"/>
        <v>664</v>
      </c>
      <c r="B665" s="50" t="s">
        <v>8133</v>
      </c>
      <c r="C665" s="50" t="s">
        <v>8134</v>
      </c>
      <c r="D665" s="50" t="s">
        <v>8135</v>
      </c>
      <c r="E665" s="50" t="s">
        <v>8136</v>
      </c>
      <c r="F665" s="49" t="s">
        <v>8137</v>
      </c>
      <c r="G665" s="50" t="s">
        <v>3180</v>
      </c>
      <c r="H665" s="50" t="s">
        <v>8134</v>
      </c>
      <c r="I665" s="50" t="s">
        <v>8134</v>
      </c>
      <c r="J665" s="50" t="s">
        <v>8138</v>
      </c>
      <c r="K665" s="50" t="s">
        <v>102</v>
      </c>
      <c r="L665" s="50" t="s">
        <v>102</v>
      </c>
      <c r="M665" s="50" t="s">
        <v>102</v>
      </c>
      <c r="N665" s="50" t="s">
        <v>102</v>
      </c>
      <c r="O665" s="50" t="s">
        <v>102</v>
      </c>
      <c r="P665" s="50" t="s">
        <v>102</v>
      </c>
      <c r="Q665" s="50" t="s">
        <v>102</v>
      </c>
      <c r="R665" s="50" t="s">
        <v>102</v>
      </c>
      <c r="S665" s="50">
        <v>2018</v>
      </c>
      <c r="T665" s="48" t="s">
        <v>4706</v>
      </c>
      <c r="U665" s="68">
        <v>10179500</v>
      </c>
      <c r="V665" s="113">
        <v>11649500</v>
      </c>
      <c r="W665" s="66">
        <v>3435525</v>
      </c>
      <c r="X665" s="68"/>
      <c r="Y665" s="50" t="s">
        <v>7731</v>
      </c>
      <c r="Z665" s="55"/>
      <c r="AA665" s="50" t="s">
        <v>73</v>
      </c>
      <c r="AB665" s="67" t="s">
        <v>7732</v>
      </c>
      <c r="AC665" s="55"/>
      <c r="AD665" s="55"/>
      <c r="AE665" s="66"/>
      <c r="AF665" s="50" t="s">
        <v>3198</v>
      </c>
      <c r="AG665" s="50" t="s">
        <v>6895</v>
      </c>
      <c r="AH665" s="67"/>
      <c r="AI665" s="67"/>
      <c r="AJ665" s="55"/>
      <c r="AK665" s="50" t="s">
        <v>105</v>
      </c>
      <c r="AL665" s="50" t="s">
        <v>4706</v>
      </c>
      <c r="AM665" s="55"/>
      <c r="AN665" s="50">
        <v>5</v>
      </c>
      <c r="AO665" s="55"/>
      <c r="AP665" s="55"/>
    </row>
    <row r="666" spans="1:42" ht="92.25" customHeight="1">
      <c r="A666" s="24">
        <f t="shared" si="0"/>
        <v>665</v>
      </c>
      <c r="B666" s="50" t="s">
        <v>8140</v>
      </c>
      <c r="C666" s="50" t="s">
        <v>8141</v>
      </c>
      <c r="D666" s="50" t="s">
        <v>8142</v>
      </c>
      <c r="E666" s="50" t="s">
        <v>8143</v>
      </c>
      <c r="F666" s="49" t="s">
        <v>8144</v>
      </c>
      <c r="G666" s="50" t="s">
        <v>3193</v>
      </c>
      <c r="H666" s="50" t="s">
        <v>8141</v>
      </c>
      <c r="I666" s="50" t="s">
        <v>8141</v>
      </c>
      <c r="J666" s="50" t="s">
        <v>8145</v>
      </c>
      <c r="K666" s="50" t="s">
        <v>102</v>
      </c>
      <c r="L666" s="50" t="s">
        <v>102</v>
      </c>
      <c r="M666" s="50" t="s">
        <v>102</v>
      </c>
      <c r="N666" s="50" t="s">
        <v>11444</v>
      </c>
      <c r="O666" s="50" t="s">
        <v>102</v>
      </c>
      <c r="P666" s="50" t="s">
        <v>102</v>
      </c>
      <c r="Q666" s="49" t="s">
        <v>8147</v>
      </c>
      <c r="R666" s="50" t="s">
        <v>102</v>
      </c>
      <c r="S666" s="50">
        <v>2017</v>
      </c>
      <c r="T666" s="48" t="s">
        <v>4706</v>
      </c>
      <c r="U666" s="68">
        <v>3196900</v>
      </c>
      <c r="V666" s="113">
        <v>3531500</v>
      </c>
      <c r="W666" s="66">
        <v>2255000</v>
      </c>
      <c r="X666" s="68"/>
      <c r="Y666" s="50" t="s">
        <v>7731</v>
      </c>
      <c r="Z666" s="55"/>
      <c r="AA666" s="50" t="s">
        <v>73</v>
      </c>
      <c r="AB666" s="67" t="s">
        <v>7774</v>
      </c>
      <c r="AC666" s="55"/>
      <c r="AD666" s="55"/>
      <c r="AE666" s="66"/>
      <c r="AF666" s="50" t="s">
        <v>3198</v>
      </c>
      <c r="AG666" s="50" t="s">
        <v>8148</v>
      </c>
      <c r="AH666" s="67"/>
      <c r="AI666" s="67"/>
      <c r="AJ666" s="55"/>
      <c r="AK666" s="50" t="s">
        <v>105</v>
      </c>
      <c r="AL666" s="50" t="s">
        <v>4706</v>
      </c>
      <c r="AM666" s="55"/>
      <c r="AN666" s="50">
        <v>5</v>
      </c>
      <c r="AO666" s="55"/>
      <c r="AP666" s="50" t="s">
        <v>8149</v>
      </c>
    </row>
    <row r="667" spans="1:42" ht="92.25" customHeight="1">
      <c r="A667" s="24">
        <f t="shared" si="0"/>
        <v>666</v>
      </c>
      <c r="B667" s="50" t="s">
        <v>8150</v>
      </c>
      <c r="C667" s="50" t="s">
        <v>8151</v>
      </c>
      <c r="D667" s="50" t="s">
        <v>8152</v>
      </c>
      <c r="E667" s="50" t="s">
        <v>8153</v>
      </c>
      <c r="F667" s="49" t="s">
        <v>8154</v>
      </c>
      <c r="G667" s="50" t="s">
        <v>3180</v>
      </c>
      <c r="H667" s="50" t="s">
        <v>8151</v>
      </c>
      <c r="I667" s="50" t="s">
        <v>8151</v>
      </c>
      <c r="J667" s="50" t="s">
        <v>8155</v>
      </c>
      <c r="K667" s="50" t="s">
        <v>102</v>
      </c>
      <c r="L667" s="50" t="s">
        <v>102</v>
      </c>
      <c r="M667" s="50" t="s">
        <v>102</v>
      </c>
      <c r="N667" s="50" t="s">
        <v>102</v>
      </c>
      <c r="O667" s="50" t="s">
        <v>102</v>
      </c>
      <c r="P667" s="50" t="s">
        <v>102</v>
      </c>
      <c r="Q667" s="50" t="s">
        <v>102</v>
      </c>
      <c r="R667" s="50" t="s">
        <v>102</v>
      </c>
      <c r="S667" s="50">
        <v>2018</v>
      </c>
      <c r="T667" s="48" t="s">
        <v>4706</v>
      </c>
      <c r="U667" s="68"/>
      <c r="V667" s="113">
        <v>135000</v>
      </c>
      <c r="W667" s="68"/>
      <c r="X667" s="68"/>
      <c r="Y667" s="50" t="s">
        <v>7731</v>
      </c>
      <c r="Z667" s="55"/>
      <c r="AA667" s="55"/>
      <c r="AB667" s="70"/>
      <c r="AC667" s="55"/>
      <c r="AD667" s="55"/>
      <c r="AE667" s="66"/>
      <c r="AF667" s="50" t="s">
        <v>3186</v>
      </c>
      <c r="AG667" s="50"/>
      <c r="AH667" s="67"/>
      <c r="AI667" s="67"/>
      <c r="AJ667" s="55"/>
      <c r="AK667" s="50" t="s">
        <v>105</v>
      </c>
      <c r="AL667" s="50" t="s">
        <v>4706</v>
      </c>
      <c r="AM667" s="55"/>
      <c r="AN667" s="50">
        <v>3</v>
      </c>
      <c r="AO667" s="55"/>
      <c r="AP667" s="55"/>
    </row>
    <row r="668" spans="1:42" ht="92.25" customHeight="1">
      <c r="A668" s="24">
        <f t="shared" si="0"/>
        <v>667</v>
      </c>
      <c r="B668" s="50" t="s">
        <v>8156</v>
      </c>
      <c r="C668" s="50" t="s">
        <v>8157</v>
      </c>
      <c r="D668" s="50" t="s">
        <v>8158</v>
      </c>
      <c r="E668" s="50" t="s">
        <v>8159</v>
      </c>
      <c r="F668" s="49" t="s">
        <v>8160</v>
      </c>
      <c r="G668" s="50" t="s">
        <v>3193</v>
      </c>
      <c r="H668" s="50" t="s">
        <v>8157</v>
      </c>
      <c r="I668" s="50" t="s">
        <v>8157</v>
      </c>
      <c r="J668" s="50" t="s">
        <v>8161</v>
      </c>
      <c r="K668" s="50" t="s">
        <v>102</v>
      </c>
      <c r="L668" s="50" t="s">
        <v>8162</v>
      </c>
      <c r="M668" s="50" t="s">
        <v>102</v>
      </c>
      <c r="N668" s="49" t="s">
        <v>11445</v>
      </c>
      <c r="O668" s="50" t="s">
        <v>102</v>
      </c>
      <c r="P668" s="50" t="s">
        <v>8164</v>
      </c>
      <c r="Q668" s="50" t="s">
        <v>102</v>
      </c>
      <c r="R668" s="50" t="s">
        <v>102</v>
      </c>
      <c r="S668" s="50">
        <v>2018</v>
      </c>
      <c r="T668" s="48" t="s">
        <v>4706</v>
      </c>
      <c r="U668" s="68"/>
      <c r="V668" s="113">
        <v>950500</v>
      </c>
      <c r="W668" s="68"/>
      <c r="X668" s="68"/>
      <c r="Y668" s="50" t="s">
        <v>7794</v>
      </c>
      <c r="Z668" s="55"/>
      <c r="AA668" s="55"/>
      <c r="AB668" s="70"/>
      <c r="AC668" s="55"/>
      <c r="AD668" s="55"/>
      <c r="AE668" s="66"/>
      <c r="AF668" s="50" t="s">
        <v>3198</v>
      </c>
      <c r="AG668" s="50" t="s">
        <v>8165</v>
      </c>
      <c r="AH668" s="67"/>
      <c r="AI668" s="67"/>
      <c r="AJ668" s="55"/>
      <c r="AK668" s="50" t="s">
        <v>105</v>
      </c>
      <c r="AL668" s="50" t="s">
        <v>4706</v>
      </c>
      <c r="AM668" s="55"/>
      <c r="AN668" s="50">
        <v>3</v>
      </c>
      <c r="AO668" s="55"/>
      <c r="AP668" s="50" t="s">
        <v>8167</v>
      </c>
    </row>
    <row r="669" spans="1:42" ht="92.25" customHeight="1">
      <c r="A669" s="24">
        <f t="shared" si="0"/>
        <v>668</v>
      </c>
      <c r="B669" s="50" t="s">
        <v>8168</v>
      </c>
      <c r="C669" s="50" t="s">
        <v>8169</v>
      </c>
      <c r="D669" s="50" t="s">
        <v>8170</v>
      </c>
      <c r="E669" s="50" t="s">
        <v>8171</v>
      </c>
      <c r="F669" s="50" t="s">
        <v>102</v>
      </c>
      <c r="G669" s="50" t="s">
        <v>3180</v>
      </c>
      <c r="H669" s="50" t="s">
        <v>8169</v>
      </c>
      <c r="I669" s="50" t="s">
        <v>8169</v>
      </c>
      <c r="J669" s="50" t="s">
        <v>8172</v>
      </c>
      <c r="K669" s="50" t="s">
        <v>102</v>
      </c>
      <c r="L669" s="50" t="s">
        <v>102</v>
      </c>
      <c r="M669" s="50" t="s">
        <v>102</v>
      </c>
      <c r="N669" s="50" t="s">
        <v>102</v>
      </c>
      <c r="O669" s="50" t="s">
        <v>102</v>
      </c>
      <c r="P669" s="50" t="s">
        <v>102</v>
      </c>
      <c r="Q669" s="50" t="s">
        <v>102</v>
      </c>
      <c r="R669" s="50" t="s">
        <v>102</v>
      </c>
      <c r="S669" s="50">
        <v>2017</v>
      </c>
      <c r="T669" s="48" t="s">
        <v>4706</v>
      </c>
      <c r="U669" s="68"/>
      <c r="V669" s="114"/>
      <c r="W669" s="68"/>
      <c r="X669" s="68"/>
      <c r="Y669" s="50" t="s">
        <v>7794</v>
      </c>
      <c r="Z669" s="55"/>
      <c r="AA669" s="55"/>
      <c r="AB669" s="70"/>
      <c r="AC669" s="55"/>
      <c r="AD669" s="55"/>
      <c r="AE669" s="66"/>
      <c r="AF669" s="50" t="s">
        <v>3186</v>
      </c>
      <c r="AG669" s="50" t="s">
        <v>6086</v>
      </c>
      <c r="AH669" s="67"/>
      <c r="AI669" s="67"/>
      <c r="AJ669" s="55"/>
      <c r="AK669" s="50" t="s">
        <v>105</v>
      </c>
      <c r="AL669" s="50" t="s">
        <v>4706</v>
      </c>
      <c r="AM669" s="55"/>
      <c r="AN669" s="50">
        <v>5</v>
      </c>
      <c r="AO669" s="55"/>
      <c r="AP669" s="55"/>
    </row>
    <row r="670" spans="1:42" ht="92.25" customHeight="1">
      <c r="A670" s="24">
        <f t="shared" si="0"/>
        <v>669</v>
      </c>
      <c r="B670" s="50" t="s">
        <v>8173</v>
      </c>
      <c r="C670" s="50" t="s">
        <v>8174</v>
      </c>
      <c r="D670" s="50" t="s">
        <v>8175</v>
      </c>
      <c r="E670" s="50">
        <v>357808211172004</v>
      </c>
      <c r="F670" s="49" t="s">
        <v>8176</v>
      </c>
      <c r="G670" s="50" t="s">
        <v>3193</v>
      </c>
      <c r="H670" s="50" t="s">
        <v>8174</v>
      </c>
      <c r="I670" s="50" t="s">
        <v>8174</v>
      </c>
      <c r="J670" s="50" t="s">
        <v>8177</v>
      </c>
      <c r="K670" s="50" t="s">
        <v>102</v>
      </c>
      <c r="L670" s="50" t="s">
        <v>102</v>
      </c>
      <c r="M670" s="50" t="s">
        <v>102</v>
      </c>
      <c r="N670" s="50" t="s">
        <v>102</v>
      </c>
      <c r="O670" s="50" t="s">
        <v>102</v>
      </c>
      <c r="P670" s="50" t="s">
        <v>8178</v>
      </c>
      <c r="Q670" s="49" t="s">
        <v>8179</v>
      </c>
      <c r="R670" s="50" t="s">
        <v>102</v>
      </c>
      <c r="S670" s="50">
        <v>2017</v>
      </c>
      <c r="T670" s="48" t="s">
        <v>4706</v>
      </c>
      <c r="U670" s="68">
        <v>241500</v>
      </c>
      <c r="V670" s="113">
        <v>887500</v>
      </c>
      <c r="W670" s="68"/>
      <c r="X670" s="68"/>
      <c r="Y670" s="50" t="s">
        <v>7731</v>
      </c>
      <c r="Z670" s="55"/>
      <c r="AA670" s="55"/>
      <c r="AB670" s="70"/>
      <c r="AC670" s="55"/>
      <c r="AD670" s="55"/>
      <c r="AE670" s="66"/>
      <c r="AF670" s="50" t="s">
        <v>3198</v>
      </c>
      <c r="AG670" s="50" t="s">
        <v>6757</v>
      </c>
      <c r="AH670" s="67"/>
      <c r="AI670" s="67"/>
      <c r="AJ670" s="55"/>
      <c r="AK670" s="50" t="s">
        <v>105</v>
      </c>
      <c r="AL670" s="50" t="s">
        <v>4706</v>
      </c>
      <c r="AM670" s="55"/>
      <c r="AN670" s="50">
        <v>4</v>
      </c>
      <c r="AO670" s="55"/>
      <c r="AP670" s="55"/>
    </row>
    <row r="671" spans="1:42" ht="92.25" customHeight="1">
      <c r="A671" s="24">
        <f t="shared" si="0"/>
        <v>670</v>
      </c>
      <c r="B671" s="50" t="s">
        <v>8180</v>
      </c>
      <c r="C671" s="50" t="s">
        <v>8181</v>
      </c>
      <c r="D671" s="50" t="s">
        <v>8182</v>
      </c>
      <c r="E671" s="50" t="s">
        <v>8183</v>
      </c>
      <c r="F671" s="49" t="s">
        <v>8184</v>
      </c>
      <c r="G671" s="50" t="s">
        <v>3180</v>
      </c>
      <c r="H671" s="50" t="s">
        <v>8181</v>
      </c>
      <c r="I671" s="50" t="s">
        <v>8181</v>
      </c>
      <c r="J671" s="50" t="s">
        <v>8185</v>
      </c>
      <c r="K671" s="50" t="s">
        <v>102</v>
      </c>
      <c r="L671" s="50" t="s">
        <v>102</v>
      </c>
      <c r="M671" s="50" t="s">
        <v>102</v>
      </c>
      <c r="N671" s="50" t="s">
        <v>102</v>
      </c>
      <c r="O671" s="50" t="s">
        <v>102</v>
      </c>
      <c r="P671" s="50" t="s">
        <v>102</v>
      </c>
      <c r="Q671" s="50" t="s">
        <v>102</v>
      </c>
      <c r="R671" s="50" t="s">
        <v>102</v>
      </c>
      <c r="S671" s="50">
        <v>2015</v>
      </c>
      <c r="T671" s="48" t="s">
        <v>4706</v>
      </c>
      <c r="U671" s="68">
        <v>710000</v>
      </c>
      <c r="V671" s="114">
        <f>2200000+600000</f>
        <v>2800000</v>
      </c>
      <c r="W671" s="68"/>
      <c r="X671" s="68"/>
      <c r="Y671" s="50" t="s">
        <v>7731</v>
      </c>
      <c r="Z671" s="55"/>
      <c r="AA671" s="55"/>
      <c r="AB671" s="70"/>
      <c r="AC671" s="55"/>
      <c r="AD671" s="55"/>
      <c r="AE671" s="66"/>
      <c r="AF671" s="50" t="s">
        <v>3186</v>
      </c>
      <c r="AG671" s="50" t="s">
        <v>6086</v>
      </c>
      <c r="AH671" s="67"/>
      <c r="AI671" s="67"/>
      <c r="AJ671" s="55"/>
      <c r="AK671" s="50" t="s">
        <v>105</v>
      </c>
      <c r="AL671" s="50" t="s">
        <v>4706</v>
      </c>
      <c r="AM671" s="55"/>
      <c r="AN671" s="50">
        <v>4</v>
      </c>
      <c r="AO671" s="55"/>
      <c r="AP671" s="55"/>
    </row>
    <row r="672" spans="1:42" ht="85.5" customHeight="1">
      <c r="A672" s="24">
        <f t="shared" si="0"/>
        <v>671</v>
      </c>
      <c r="B672" s="50" t="s">
        <v>8187</v>
      </c>
      <c r="C672" s="50" t="s">
        <v>8188</v>
      </c>
      <c r="D672" s="50" t="s">
        <v>8189</v>
      </c>
      <c r="E672" s="50" t="s">
        <v>8190</v>
      </c>
      <c r="F672" s="49" t="s">
        <v>8191</v>
      </c>
      <c r="G672" s="50" t="s">
        <v>3193</v>
      </c>
      <c r="H672" s="50" t="s">
        <v>8188</v>
      </c>
      <c r="I672" s="50" t="s">
        <v>8188</v>
      </c>
      <c r="J672" s="50" t="s">
        <v>8192</v>
      </c>
      <c r="K672" s="50" t="s">
        <v>102</v>
      </c>
      <c r="L672" s="50" t="s">
        <v>8193</v>
      </c>
      <c r="M672" s="50" t="s">
        <v>102</v>
      </c>
      <c r="N672" s="49" t="s">
        <v>11446</v>
      </c>
      <c r="O672" s="50" t="s">
        <v>102</v>
      </c>
      <c r="P672" s="50" t="s">
        <v>102</v>
      </c>
      <c r="Q672" s="50" t="s">
        <v>102</v>
      </c>
      <c r="R672" s="50" t="s">
        <v>102</v>
      </c>
      <c r="S672" s="50">
        <v>2018</v>
      </c>
      <c r="T672" s="48" t="s">
        <v>4706</v>
      </c>
      <c r="U672" s="68"/>
      <c r="V672" s="113">
        <v>400000</v>
      </c>
      <c r="W672" s="68"/>
      <c r="X672" s="68"/>
      <c r="Y672" s="50" t="s">
        <v>7794</v>
      </c>
      <c r="Z672" s="55"/>
      <c r="AA672" s="55"/>
      <c r="AB672" s="70"/>
      <c r="AC672" s="55"/>
      <c r="AD672" s="55"/>
      <c r="AE672" s="66"/>
      <c r="AF672" s="50" t="s">
        <v>35</v>
      </c>
      <c r="AG672" s="50" t="s">
        <v>5918</v>
      </c>
      <c r="AH672" s="67"/>
      <c r="AI672" s="67"/>
      <c r="AJ672" s="55"/>
      <c r="AK672" s="50" t="s">
        <v>105</v>
      </c>
      <c r="AL672" s="50" t="s">
        <v>4706</v>
      </c>
      <c r="AM672" s="55"/>
      <c r="AN672" s="50">
        <v>3</v>
      </c>
      <c r="AO672" s="55"/>
      <c r="AP672" s="55"/>
    </row>
    <row r="673" spans="1:42" ht="97.5" customHeight="1">
      <c r="A673" s="24">
        <f t="shared" si="0"/>
        <v>672</v>
      </c>
      <c r="B673" s="50" t="s">
        <v>1340</v>
      </c>
      <c r="C673" s="50" t="s">
        <v>8196</v>
      </c>
      <c r="D673" s="50" t="s">
        <v>8197</v>
      </c>
      <c r="E673" s="49" t="s">
        <v>8198</v>
      </c>
      <c r="F673" s="49" t="s">
        <v>1344</v>
      </c>
      <c r="G673" s="50" t="s">
        <v>3193</v>
      </c>
      <c r="H673" s="50" t="s">
        <v>8196</v>
      </c>
      <c r="I673" s="50" t="s">
        <v>8196</v>
      </c>
      <c r="J673" s="50" t="s">
        <v>1345</v>
      </c>
      <c r="K673" s="50" t="s">
        <v>102</v>
      </c>
      <c r="L673" s="49" t="s">
        <v>8199</v>
      </c>
      <c r="M673" s="50" t="s">
        <v>102</v>
      </c>
      <c r="N673" s="49" t="s">
        <v>11447</v>
      </c>
      <c r="O673" s="50" t="s">
        <v>102</v>
      </c>
      <c r="P673" s="50" t="s">
        <v>102</v>
      </c>
      <c r="Q673" s="50" t="s">
        <v>102</v>
      </c>
      <c r="R673" s="50" t="s">
        <v>102</v>
      </c>
      <c r="S673" s="50">
        <v>2019</v>
      </c>
      <c r="T673" s="48" t="s">
        <v>4706</v>
      </c>
      <c r="U673" s="68"/>
      <c r="V673" s="114"/>
      <c r="W673" s="68"/>
      <c r="X673" s="68"/>
      <c r="Y673" s="50" t="s">
        <v>7731</v>
      </c>
      <c r="Z673" s="55"/>
      <c r="AA673" s="55"/>
      <c r="AB673" s="70"/>
      <c r="AC673" s="55"/>
      <c r="AD673" s="55"/>
      <c r="AE673" s="68"/>
      <c r="AF673" s="50" t="s">
        <v>114</v>
      </c>
      <c r="AG673" s="50" t="s">
        <v>6757</v>
      </c>
      <c r="AH673" s="70"/>
      <c r="AI673" s="70"/>
      <c r="AJ673" s="55"/>
      <c r="AK673" s="50" t="s">
        <v>105</v>
      </c>
      <c r="AL673" s="50" t="s">
        <v>4706</v>
      </c>
      <c r="AM673" s="55"/>
      <c r="AN673" s="50">
        <v>3</v>
      </c>
      <c r="AO673" s="55"/>
      <c r="AP673" s="50" t="s">
        <v>8201</v>
      </c>
    </row>
    <row r="674" spans="1:42" ht="97.5" customHeight="1">
      <c r="A674" s="24">
        <f t="shared" si="0"/>
        <v>673</v>
      </c>
      <c r="B674" s="50" t="s">
        <v>8202</v>
      </c>
      <c r="C674" s="50" t="s">
        <v>8203</v>
      </c>
      <c r="D674" s="50" t="s">
        <v>8204</v>
      </c>
      <c r="E674" s="50" t="s">
        <v>8205</v>
      </c>
      <c r="F674" s="49" t="s">
        <v>8206</v>
      </c>
      <c r="G674" s="50" t="s">
        <v>3180</v>
      </c>
      <c r="H674" s="50" t="s">
        <v>8203</v>
      </c>
      <c r="I674" s="50" t="s">
        <v>8203</v>
      </c>
      <c r="J674" s="50" t="s">
        <v>8207</v>
      </c>
      <c r="K674" s="50" t="s">
        <v>102</v>
      </c>
      <c r="L674" s="50" t="s">
        <v>102</v>
      </c>
      <c r="M674" s="50" t="s">
        <v>102</v>
      </c>
      <c r="N674" s="50" t="s">
        <v>102</v>
      </c>
      <c r="O674" s="50" t="s">
        <v>102</v>
      </c>
      <c r="P674" s="50" t="s">
        <v>102</v>
      </c>
      <c r="Q674" s="50" t="s">
        <v>102</v>
      </c>
      <c r="R674" s="50" t="s">
        <v>102</v>
      </c>
      <c r="S674" s="50">
        <v>2017</v>
      </c>
      <c r="T674" s="48" t="s">
        <v>4706</v>
      </c>
      <c r="U674" s="68"/>
      <c r="V674" s="113">
        <v>400000</v>
      </c>
      <c r="W674" s="68"/>
      <c r="X674" s="68"/>
      <c r="Y674" s="50" t="s">
        <v>7731</v>
      </c>
      <c r="Z674" s="55"/>
      <c r="AA674" s="55"/>
      <c r="AB674" s="70"/>
      <c r="AC674" s="55"/>
      <c r="AD674" s="55"/>
      <c r="AE674" s="68"/>
      <c r="AF674" s="50" t="s">
        <v>35</v>
      </c>
      <c r="AG674" s="50" t="s">
        <v>6991</v>
      </c>
      <c r="AH674" s="70"/>
      <c r="AI674" s="70"/>
      <c r="AJ674" s="55"/>
      <c r="AK674" s="50" t="s">
        <v>105</v>
      </c>
      <c r="AL674" s="50" t="s">
        <v>4706</v>
      </c>
      <c r="AM674" s="55"/>
      <c r="AN674" s="50">
        <v>2</v>
      </c>
      <c r="AO674" s="55"/>
      <c r="AP674" s="55"/>
    </row>
    <row r="675" spans="1:42" ht="97.5" customHeight="1">
      <c r="A675" s="24">
        <f t="shared" si="0"/>
        <v>674</v>
      </c>
      <c r="B675" s="50" t="s">
        <v>2739</v>
      </c>
      <c r="C675" s="50" t="s">
        <v>8209</v>
      </c>
      <c r="D675" s="50" t="s">
        <v>2742</v>
      </c>
      <c r="E675" s="49" t="s">
        <v>2740</v>
      </c>
      <c r="F675" s="49" t="s">
        <v>2743</v>
      </c>
      <c r="G675" s="50" t="s">
        <v>3180</v>
      </c>
      <c r="H675" s="50" t="s">
        <v>8209</v>
      </c>
      <c r="I675" s="50" t="s">
        <v>8209</v>
      </c>
      <c r="J675" s="50" t="s">
        <v>8210</v>
      </c>
      <c r="K675" s="50" t="s">
        <v>102</v>
      </c>
      <c r="L675" s="50" t="s">
        <v>102</v>
      </c>
      <c r="M675" s="50" t="s">
        <v>102</v>
      </c>
      <c r="N675" s="50" t="s">
        <v>102</v>
      </c>
      <c r="O675" s="50" t="s">
        <v>102</v>
      </c>
      <c r="P675" s="50" t="s">
        <v>102</v>
      </c>
      <c r="Q675" s="50" t="s">
        <v>102</v>
      </c>
      <c r="R675" s="50" t="s">
        <v>102</v>
      </c>
      <c r="S675" s="50">
        <v>2019</v>
      </c>
      <c r="T675" s="48" t="s">
        <v>4706</v>
      </c>
      <c r="U675" s="68"/>
      <c r="V675" s="113">
        <v>2304000</v>
      </c>
      <c r="W675" s="68"/>
      <c r="X675" s="68"/>
      <c r="Y675" s="50" t="s">
        <v>7731</v>
      </c>
      <c r="Z675" s="55"/>
      <c r="AA675" s="55"/>
      <c r="AB675" s="70"/>
      <c r="AC675" s="55"/>
      <c r="AD675" s="55"/>
      <c r="AE675" s="68"/>
      <c r="AF675" s="50" t="s">
        <v>3198</v>
      </c>
      <c r="AG675" s="50" t="s">
        <v>11448</v>
      </c>
      <c r="AH675" s="70"/>
      <c r="AI675" s="70"/>
      <c r="AJ675" s="55"/>
      <c r="AK675" s="50" t="s">
        <v>105</v>
      </c>
      <c r="AL675" s="50" t="s">
        <v>4706</v>
      </c>
      <c r="AM675" s="55"/>
      <c r="AN675" s="50">
        <v>5</v>
      </c>
      <c r="AO675" s="55"/>
      <c r="AP675" s="50" t="s">
        <v>8213</v>
      </c>
    </row>
    <row r="676" spans="1:42" ht="97.5" customHeight="1">
      <c r="A676" s="24">
        <f t="shared" si="0"/>
        <v>675</v>
      </c>
      <c r="B676" s="50" t="s">
        <v>8214</v>
      </c>
      <c r="C676" s="50" t="s">
        <v>8215</v>
      </c>
      <c r="D676" s="50" t="s">
        <v>742</v>
      </c>
      <c r="E676" s="49" t="s">
        <v>8216</v>
      </c>
      <c r="F676" s="49" t="s">
        <v>8217</v>
      </c>
      <c r="G676" s="50" t="s">
        <v>3180</v>
      </c>
      <c r="H676" s="50" t="s">
        <v>8215</v>
      </c>
      <c r="I676" s="50" t="s">
        <v>8215</v>
      </c>
      <c r="J676" s="50" t="s">
        <v>8218</v>
      </c>
      <c r="K676" s="50" t="s">
        <v>102</v>
      </c>
      <c r="L676" s="50" t="s">
        <v>102</v>
      </c>
      <c r="M676" s="50" t="s">
        <v>102</v>
      </c>
      <c r="N676" s="50" t="s">
        <v>102</v>
      </c>
      <c r="O676" s="50" t="s">
        <v>102</v>
      </c>
      <c r="P676" s="50" t="s">
        <v>102</v>
      </c>
      <c r="Q676" s="50" t="s">
        <v>102</v>
      </c>
      <c r="R676" s="50" t="s">
        <v>102</v>
      </c>
      <c r="S676" s="50">
        <v>2019</v>
      </c>
      <c r="T676" s="48" t="s">
        <v>4706</v>
      </c>
      <c r="U676" s="68"/>
      <c r="V676" s="113">
        <v>440000</v>
      </c>
      <c r="W676" s="68"/>
      <c r="X676" s="68"/>
      <c r="Y676" s="50" t="s">
        <v>7794</v>
      </c>
      <c r="Z676" s="55"/>
      <c r="AA676" s="55"/>
      <c r="AB676" s="70"/>
      <c r="AC676" s="55"/>
      <c r="AD676" s="55"/>
      <c r="AE676" s="68"/>
      <c r="AF676" s="50" t="s">
        <v>3198</v>
      </c>
      <c r="AG676" s="55"/>
      <c r="AH676" s="70"/>
      <c r="AI676" s="70"/>
      <c r="AJ676" s="55"/>
      <c r="AK676" s="50" t="s">
        <v>105</v>
      </c>
      <c r="AL676" s="50" t="s">
        <v>4706</v>
      </c>
      <c r="AM676" s="55"/>
      <c r="AN676" s="50">
        <v>4</v>
      </c>
      <c r="AO676" s="55"/>
      <c r="AP676" s="55"/>
    </row>
    <row r="677" spans="1:42" ht="97.5" customHeight="1">
      <c r="A677" s="24">
        <f t="shared" si="0"/>
        <v>676</v>
      </c>
      <c r="B677" s="50" t="s">
        <v>8220</v>
      </c>
      <c r="C677" s="50" t="s">
        <v>8221</v>
      </c>
      <c r="D677" s="50" t="s">
        <v>8222</v>
      </c>
      <c r="E677" s="49" t="s">
        <v>8223</v>
      </c>
      <c r="F677" s="50" t="s">
        <v>102</v>
      </c>
      <c r="G677" s="50" t="s">
        <v>3180</v>
      </c>
      <c r="H677" s="50" t="s">
        <v>8221</v>
      </c>
      <c r="I677" s="50" t="s">
        <v>8221</v>
      </c>
      <c r="J677" s="50" t="s">
        <v>8224</v>
      </c>
      <c r="K677" s="50" t="s">
        <v>102</v>
      </c>
      <c r="L677" s="50" t="s">
        <v>102</v>
      </c>
      <c r="M677" s="50" t="s">
        <v>102</v>
      </c>
      <c r="N677" s="50" t="s">
        <v>102</v>
      </c>
      <c r="O677" s="50" t="s">
        <v>102</v>
      </c>
      <c r="P677" s="50" t="s">
        <v>102</v>
      </c>
      <c r="Q677" s="50" t="s">
        <v>102</v>
      </c>
      <c r="R677" s="50" t="s">
        <v>102</v>
      </c>
      <c r="S677" s="50">
        <v>2018</v>
      </c>
      <c r="T677" s="48" t="s">
        <v>4706</v>
      </c>
      <c r="U677" s="68"/>
      <c r="V677" s="114"/>
      <c r="W677" s="68"/>
      <c r="X677" s="68"/>
      <c r="Y677" s="50" t="s">
        <v>7794</v>
      </c>
      <c r="Z677" s="55"/>
      <c r="AA677" s="55"/>
      <c r="AB677" s="70"/>
      <c r="AC677" s="55"/>
      <c r="AD677" s="55"/>
      <c r="AE677" s="68"/>
      <c r="AF677" s="50" t="s">
        <v>4882</v>
      </c>
      <c r="AG677" s="55"/>
      <c r="AH677" s="70"/>
      <c r="AI677" s="70"/>
      <c r="AJ677" s="55"/>
      <c r="AK677" s="50" t="s">
        <v>105</v>
      </c>
      <c r="AL677" s="50" t="s">
        <v>4706</v>
      </c>
      <c r="AM677" s="55"/>
      <c r="AN677" s="50">
        <v>3</v>
      </c>
      <c r="AO677" s="55"/>
      <c r="AP677" s="55"/>
    </row>
    <row r="678" spans="1:42" ht="97.5" customHeight="1">
      <c r="A678" s="24">
        <f t="shared" si="0"/>
        <v>677</v>
      </c>
      <c r="B678" s="125" t="s">
        <v>23</v>
      </c>
      <c r="C678" s="125" t="s">
        <v>24</v>
      </c>
      <c r="D678" s="125" t="s">
        <v>25</v>
      </c>
      <c r="E678" s="126" t="s">
        <v>8515</v>
      </c>
      <c r="F678" s="127" t="s">
        <v>26</v>
      </c>
      <c r="G678" s="125" t="s">
        <v>27</v>
      </c>
      <c r="H678" s="125" t="s">
        <v>4729</v>
      </c>
      <c r="I678" s="125" t="s">
        <v>4729</v>
      </c>
      <c r="J678" s="125" t="s">
        <v>28</v>
      </c>
      <c r="K678" s="125"/>
      <c r="L678" s="128"/>
      <c r="M678" s="128"/>
      <c r="N678" s="125" t="s">
        <v>29</v>
      </c>
      <c r="O678" s="128"/>
      <c r="P678" s="125" t="s">
        <v>30</v>
      </c>
      <c r="Q678" s="125" t="s">
        <v>8517</v>
      </c>
      <c r="R678" s="128"/>
      <c r="S678" s="125">
        <v>2019</v>
      </c>
      <c r="T678" s="129" t="s">
        <v>8518</v>
      </c>
      <c r="U678" s="130"/>
      <c r="V678" s="131"/>
      <c r="W678" s="130"/>
      <c r="X678" s="130"/>
      <c r="Y678" s="128"/>
      <c r="Z678" s="128"/>
      <c r="AA678" s="132" t="s">
        <v>31</v>
      </c>
      <c r="AB678" s="133" t="s">
        <v>32</v>
      </c>
      <c r="AC678" s="128"/>
      <c r="AD678" s="128"/>
      <c r="AE678" s="130"/>
      <c r="AF678" s="125" t="s">
        <v>35</v>
      </c>
      <c r="AG678" s="128"/>
      <c r="AH678" s="134"/>
      <c r="AI678" s="134"/>
      <c r="AJ678" s="125" t="s">
        <v>36</v>
      </c>
      <c r="AK678" s="125" t="s">
        <v>74</v>
      </c>
      <c r="AL678" s="128"/>
      <c r="AM678" s="128"/>
      <c r="AN678" s="125">
        <v>3</v>
      </c>
      <c r="AO678" s="128"/>
      <c r="AP678" s="128"/>
    </row>
    <row r="679" spans="1:42" ht="97.5" customHeight="1">
      <c r="A679" s="24">
        <f t="shared" si="0"/>
        <v>678</v>
      </c>
      <c r="B679" s="27" t="s">
        <v>8519</v>
      </c>
      <c r="C679" s="27" t="s">
        <v>40</v>
      </c>
      <c r="D679" s="27" t="s">
        <v>42</v>
      </c>
      <c r="E679" s="27" t="s">
        <v>39</v>
      </c>
      <c r="F679" s="135" t="s">
        <v>43</v>
      </c>
      <c r="G679" s="27" t="s">
        <v>44</v>
      </c>
      <c r="H679" s="27" t="s">
        <v>40</v>
      </c>
      <c r="I679" s="27" t="s">
        <v>41</v>
      </c>
      <c r="J679" s="27" t="s">
        <v>45</v>
      </c>
      <c r="K679" s="136"/>
      <c r="L679" s="136"/>
      <c r="M679" s="136"/>
      <c r="N679" s="27" t="s">
        <v>46</v>
      </c>
      <c r="O679" s="136"/>
      <c r="P679" s="27" t="s">
        <v>48</v>
      </c>
      <c r="Q679" s="27" t="s">
        <v>48</v>
      </c>
      <c r="R679" s="136"/>
      <c r="S679" s="27">
        <v>2018</v>
      </c>
      <c r="T679" s="36" t="s">
        <v>8518</v>
      </c>
      <c r="U679" s="30"/>
      <c r="V679" s="106"/>
      <c r="W679" s="30"/>
      <c r="X679" s="30"/>
      <c r="Y679" s="136"/>
      <c r="Z679" s="136"/>
      <c r="AA679" s="137" t="s">
        <v>49</v>
      </c>
      <c r="AB679" s="39" t="s">
        <v>50</v>
      </c>
      <c r="AC679" s="136"/>
      <c r="AD679" s="136"/>
      <c r="AE679" s="30"/>
      <c r="AF679" s="27" t="s">
        <v>53</v>
      </c>
      <c r="AG679" s="136"/>
      <c r="AH679" s="31"/>
      <c r="AI679" s="31"/>
      <c r="AJ679" s="27" t="s">
        <v>54</v>
      </c>
      <c r="AK679" s="27" t="s">
        <v>56</v>
      </c>
      <c r="AL679" s="136"/>
      <c r="AM679" s="136"/>
      <c r="AN679" s="27" t="s">
        <v>55</v>
      </c>
      <c r="AO679" s="136"/>
      <c r="AP679" s="136"/>
    </row>
    <row r="680" spans="1:42" ht="97.5" customHeight="1">
      <c r="A680" s="24">
        <f t="shared" si="0"/>
        <v>679</v>
      </c>
      <c r="B680" s="27" t="s">
        <v>57</v>
      </c>
      <c r="C680" s="27" t="s">
        <v>59</v>
      </c>
      <c r="D680" s="27" t="s">
        <v>60</v>
      </c>
      <c r="E680" s="27" t="s">
        <v>58</v>
      </c>
      <c r="F680" s="135" t="s">
        <v>61</v>
      </c>
      <c r="G680" s="27" t="s">
        <v>44</v>
      </c>
      <c r="H680" s="27" t="s">
        <v>59</v>
      </c>
      <c r="I680" s="27" t="s">
        <v>59</v>
      </c>
      <c r="J680" s="27" t="s">
        <v>62</v>
      </c>
      <c r="K680" s="136"/>
      <c r="L680" s="136"/>
      <c r="M680" s="136"/>
      <c r="N680" s="136"/>
      <c r="O680" s="136"/>
      <c r="P680" s="27" t="s">
        <v>8517</v>
      </c>
      <c r="Q680" s="27" t="s">
        <v>30</v>
      </c>
      <c r="R680" s="136"/>
      <c r="S680" s="27">
        <v>2019</v>
      </c>
      <c r="T680" s="36" t="s">
        <v>8518</v>
      </c>
      <c r="U680" s="30"/>
      <c r="V680" s="106"/>
      <c r="W680" s="30"/>
      <c r="X680" s="30"/>
      <c r="Y680" s="136"/>
      <c r="Z680" s="136"/>
      <c r="AA680" s="137" t="s">
        <v>63</v>
      </c>
      <c r="AB680" s="39" t="s">
        <v>64</v>
      </c>
      <c r="AC680" s="136"/>
      <c r="AD680" s="136"/>
      <c r="AE680" s="30"/>
      <c r="AF680" s="27" t="s">
        <v>35</v>
      </c>
      <c r="AG680" s="136"/>
      <c r="AH680" s="31"/>
      <c r="AI680" s="31"/>
      <c r="AJ680" s="27">
        <v>2000</v>
      </c>
      <c r="AK680" s="27" t="s">
        <v>66</v>
      </c>
      <c r="AL680" s="136"/>
      <c r="AM680" s="136"/>
      <c r="AN680" s="27">
        <v>2</v>
      </c>
      <c r="AO680" s="136"/>
      <c r="AP680" s="136"/>
    </row>
    <row r="681" spans="1:42" ht="97.5" customHeight="1">
      <c r="A681" s="24">
        <f t="shared" si="0"/>
        <v>680</v>
      </c>
      <c r="B681" s="27" t="s">
        <v>67</v>
      </c>
      <c r="C681" s="27" t="s">
        <v>69</v>
      </c>
      <c r="D681" s="27" t="s">
        <v>70</v>
      </c>
      <c r="E681" s="27" t="s">
        <v>68</v>
      </c>
      <c r="F681" s="135" t="s">
        <v>71</v>
      </c>
      <c r="G681" s="27" t="s">
        <v>27</v>
      </c>
      <c r="H681" s="27" t="s">
        <v>69</v>
      </c>
      <c r="I681" s="27"/>
      <c r="J681" s="27" t="s">
        <v>72</v>
      </c>
      <c r="K681" s="136"/>
      <c r="L681" s="136"/>
      <c r="M681" s="136"/>
      <c r="N681" s="136"/>
      <c r="O681" s="136"/>
      <c r="P681" s="27" t="s">
        <v>30</v>
      </c>
      <c r="Q681" s="27" t="s">
        <v>8517</v>
      </c>
      <c r="R681" s="136"/>
      <c r="S681" s="27">
        <v>2019</v>
      </c>
      <c r="T681" s="36" t="s">
        <v>8518</v>
      </c>
      <c r="U681" s="30"/>
      <c r="V681" s="106"/>
      <c r="W681" s="30"/>
      <c r="X681" s="30"/>
      <c r="Y681" s="136"/>
      <c r="Z681" s="136"/>
      <c r="AA681" s="137" t="s">
        <v>73</v>
      </c>
      <c r="AB681" s="39">
        <v>5000000</v>
      </c>
      <c r="AC681" s="136"/>
      <c r="AD681" s="136"/>
      <c r="AE681" s="30"/>
      <c r="AF681" s="27" t="s">
        <v>35</v>
      </c>
      <c r="AG681" s="136"/>
      <c r="AH681" s="31"/>
      <c r="AI681" s="31"/>
      <c r="AJ681" s="27">
        <v>1000</v>
      </c>
      <c r="AK681" s="27" t="s">
        <v>74</v>
      </c>
      <c r="AL681" s="136"/>
      <c r="AM681" s="136"/>
      <c r="AN681" s="27">
        <v>1</v>
      </c>
      <c r="AO681" s="136"/>
      <c r="AP681" s="136"/>
    </row>
    <row r="682" spans="1:42" ht="97.5" customHeight="1">
      <c r="A682" s="24">
        <f t="shared" si="0"/>
        <v>681</v>
      </c>
      <c r="B682" s="27" t="s">
        <v>75</v>
      </c>
      <c r="C682" s="27" t="s">
        <v>77</v>
      </c>
      <c r="D682" s="27" t="s">
        <v>75</v>
      </c>
      <c r="E682" s="27" t="s">
        <v>76</v>
      </c>
      <c r="F682" s="135" t="s">
        <v>78</v>
      </c>
      <c r="G682" s="27" t="s">
        <v>44</v>
      </c>
      <c r="H682" s="27" t="s">
        <v>77</v>
      </c>
      <c r="I682" s="27" t="s">
        <v>77</v>
      </c>
      <c r="J682" s="27" t="s">
        <v>79</v>
      </c>
      <c r="K682" s="27">
        <v>230010151434</v>
      </c>
      <c r="L682" s="136"/>
      <c r="M682" s="27">
        <v>230010151434</v>
      </c>
      <c r="N682" s="136"/>
      <c r="O682" s="136"/>
      <c r="P682" s="27" t="s">
        <v>30</v>
      </c>
      <c r="Q682" s="27" t="s">
        <v>8517</v>
      </c>
      <c r="R682" s="136"/>
      <c r="S682" s="27">
        <v>2019</v>
      </c>
      <c r="T682" s="36" t="s">
        <v>8518</v>
      </c>
      <c r="U682" s="30"/>
      <c r="V682" s="106"/>
      <c r="W682" s="30"/>
      <c r="X682" s="30"/>
      <c r="Y682" s="136"/>
      <c r="Z682" s="136"/>
      <c r="AA682" s="137" t="s">
        <v>73</v>
      </c>
      <c r="AB682" s="39" t="s">
        <v>81</v>
      </c>
      <c r="AC682" s="136"/>
      <c r="AD682" s="136"/>
      <c r="AE682" s="30"/>
      <c r="AF682" s="27" t="s">
        <v>35</v>
      </c>
      <c r="AG682" s="136"/>
      <c r="AH682" s="31"/>
      <c r="AI682" s="31"/>
      <c r="AJ682" s="27">
        <v>30</v>
      </c>
      <c r="AK682" s="27" t="s">
        <v>82</v>
      </c>
      <c r="AL682" s="136"/>
      <c r="AM682" s="136"/>
      <c r="AN682" s="27">
        <v>1</v>
      </c>
      <c r="AO682" s="136"/>
      <c r="AP682" s="136"/>
    </row>
    <row r="683" spans="1:42" ht="97.5" customHeight="1">
      <c r="A683" s="24">
        <f t="shared" si="0"/>
        <v>682</v>
      </c>
      <c r="B683" s="27" t="s">
        <v>83</v>
      </c>
      <c r="C683" s="27" t="s">
        <v>85</v>
      </c>
      <c r="D683" s="27" t="s">
        <v>87</v>
      </c>
      <c r="E683" s="27" t="s">
        <v>84</v>
      </c>
      <c r="F683" s="135" t="s">
        <v>88</v>
      </c>
      <c r="G683" s="27" t="s">
        <v>27</v>
      </c>
      <c r="H683" s="27" t="s">
        <v>85</v>
      </c>
      <c r="I683" s="27" t="s">
        <v>86</v>
      </c>
      <c r="J683" s="27" t="s">
        <v>89</v>
      </c>
      <c r="K683" s="27">
        <v>220103160798</v>
      </c>
      <c r="L683" s="27" t="s">
        <v>91</v>
      </c>
      <c r="M683" s="136"/>
      <c r="N683" s="27" t="s">
        <v>92</v>
      </c>
      <c r="O683" s="136"/>
      <c r="P683" s="27" t="s">
        <v>30</v>
      </c>
      <c r="Q683" s="27" t="s">
        <v>8517</v>
      </c>
      <c r="R683" s="136"/>
      <c r="S683" s="27">
        <v>2019</v>
      </c>
      <c r="T683" s="36" t="s">
        <v>8518</v>
      </c>
      <c r="U683" s="30"/>
      <c r="V683" s="106"/>
      <c r="W683" s="30"/>
      <c r="X683" s="30"/>
      <c r="Y683" s="136"/>
      <c r="Z683" s="136"/>
      <c r="AA683" s="137" t="s">
        <v>93</v>
      </c>
      <c r="AB683" s="39">
        <v>50000000</v>
      </c>
      <c r="AC683" s="136"/>
      <c r="AD683" s="136"/>
      <c r="AE683" s="30"/>
      <c r="AF683" s="27" t="s">
        <v>35</v>
      </c>
      <c r="AG683" s="136"/>
      <c r="AH683" s="31"/>
      <c r="AI683" s="31"/>
      <c r="AJ683" s="27" t="s">
        <v>94</v>
      </c>
      <c r="AK683" s="27" t="s">
        <v>95</v>
      </c>
      <c r="AL683" s="136"/>
      <c r="AM683" s="136"/>
      <c r="AN683" s="27">
        <v>4</v>
      </c>
      <c r="AO683" s="136"/>
      <c r="AP683" s="136"/>
    </row>
    <row r="684" spans="1:42" ht="97.5" customHeight="1">
      <c r="A684" s="24">
        <f t="shared" si="0"/>
        <v>683</v>
      </c>
      <c r="B684" s="27" t="s">
        <v>96</v>
      </c>
      <c r="C684" s="27" t="s">
        <v>98</v>
      </c>
      <c r="D684" s="27" t="s">
        <v>99</v>
      </c>
      <c r="E684" s="27" t="s">
        <v>97</v>
      </c>
      <c r="F684" s="135" t="s">
        <v>100</v>
      </c>
      <c r="G684" s="27" t="s">
        <v>44</v>
      </c>
      <c r="H684" s="27" t="s">
        <v>98</v>
      </c>
      <c r="I684" s="27"/>
      <c r="J684" s="27" t="s">
        <v>101</v>
      </c>
      <c r="K684" s="136"/>
      <c r="L684" s="136"/>
      <c r="M684" s="136"/>
      <c r="N684" s="136"/>
      <c r="O684" s="136"/>
      <c r="P684" s="27" t="s">
        <v>30</v>
      </c>
      <c r="Q684" s="27" t="s">
        <v>48</v>
      </c>
      <c r="R684" s="136"/>
      <c r="S684" s="27">
        <v>2017</v>
      </c>
      <c r="T684" s="36" t="s">
        <v>8518</v>
      </c>
      <c r="U684" s="30"/>
      <c r="V684" s="106"/>
      <c r="W684" s="30"/>
      <c r="X684" s="30"/>
      <c r="Y684" s="136"/>
      <c r="Z684" s="136"/>
      <c r="AA684" s="137" t="s">
        <v>73</v>
      </c>
      <c r="AB684" s="39">
        <v>200000</v>
      </c>
      <c r="AC684" s="136"/>
      <c r="AD684" s="136"/>
      <c r="AE684" s="30"/>
      <c r="AF684" s="27" t="s">
        <v>35</v>
      </c>
      <c r="AG684" s="136"/>
      <c r="AH684" s="31"/>
      <c r="AI684" s="31"/>
      <c r="AJ684" s="27" t="s">
        <v>8522</v>
      </c>
      <c r="AK684" s="27" t="s">
        <v>105</v>
      </c>
      <c r="AL684" s="136"/>
      <c r="AM684" s="136"/>
      <c r="AN684" s="27">
        <v>1</v>
      </c>
      <c r="AO684" s="136"/>
      <c r="AP684" s="136"/>
    </row>
    <row r="685" spans="1:42" ht="97.5" customHeight="1">
      <c r="A685" s="24">
        <f t="shared" si="0"/>
        <v>684</v>
      </c>
      <c r="B685" s="27" t="s">
        <v>106</v>
      </c>
      <c r="C685" s="27" t="s">
        <v>108</v>
      </c>
      <c r="D685" s="27" t="s">
        <v>109</v>
      </c>
      <c r="E685" s="27" t="s">
        <v>107</v>
      </c>
      <c r="F685" s="135" t="s">
        <v>110</v>
      </c>
      <c r="G685" s="27" t="s">
        <v>27</v>
      </c>
      <c r="H685" s="27" t="s">
        <v>108</v>
      </c>
      <c r="I685" s="27"/>
      <c r="J685" s="27" t="s">
        <v>111</v>
      </c>
      <c r="K685" s="136"/>
      <c r="L685" s="136"/>
      <c r="M685" s="136"/>
      <c r="N685" s="136"/>
      <c r="O685" s="136"/>
      <c r="P685" s="27" t="s">
        <v>48</v>
      </c>
      <c r="Q685" s="27" t="s">
        <v>8517</v>
      </c>
      <c r="R685" s="136"/>
      <c r="S685" s="27">
        <v>2019</v>
      </c>
      <c r="T685" s="36" t="s">
        <v>8518</v>
      </c>
      <c r="U685" s="30"/>
      <c r="V685" s="106"/>
      <c r="W685" s="30"/>
      <c r="X685" s="30"/>
      <c r="Y685" s="136"/>
      <c r="Z685" s="136"/>
      <c r="AA685" s="137" t="s">
        <v>112</v>
      </c>
      <c r="AB685" s="39">
        <v>5</v>
      </c>
      <c r="AC685" s="137" t="s">
        <v>809</v>
      </c>
      <c r="AD685" s="137"/>
      <c r="AE685" s="30"/>
      <c r="AF685" s="27" t="s">
        <v>114</v>
      </c>
      <c r="AG685" s="136"/>
      <c r="AH685" s="31"/>
      <c r="AI685" s="31"/>
      <c r="AJ685" s="27" t="s">
        <v>115</v>
      </c>
      <c r="AK685" s="27" t="s">
        <v>116</v>
      </c>
      <c r="AL685" s="136"/>
      <c r="AM685" s="136"/>
      <c r="AN685" s="27">
        <v>4</v>
      </c>
      <c r="AO685" s="136"/>
      <c r="AP685" s="136"/>
    </row>
    <row r="686" spans="1:42" ht="97.5" customHeight="1">
      <c r="A686" s="24">
        <f t="shared" si="0"/>
        <v>685</v>
      </c>
      <c r="B686" s="27" t="s">
        <v>117</v>
      </c>
      <c r="C686" s="27" t="s">
        <v>119</v>
      </c>
      <c r="D686" s="27" t="s">
        <v>121</v>
      </c>
      <c r="E686" s="27" t="s">
        <v>118</v>
      </c>
      <c r="F686" s="135" t="s">
        <v>122</v>
      </c>
      <c r="G686" s="27" t="s">
        <v>44</v>
      </c>
      <c r="H686" s="27" t="s">
        <v>119</v>
      </c>
      <c r="I686" s="27" t="s">
        <v>120</v>
      </c>
      <c r="J686" s="27" t="s">
        <v>123</v>
      </c>
      <c r="K686" s="136"/>
      <c r="L686" s="136"/>
      <c r="M686" s="136"/>
      <c r="N686" s="136"/>
      <c r="O686" s="136"/>
      <c r="P686" s="27" t="s">
        <v>30</v>
      </c>
      <c r="Q686" s="27" t="s">
        <v>8517</v>
      </c>
      <c r="R686" s="136"/>
      <c r="S686" s="27">
        <v>2020</v>
      </c>
      <c r="T686" s="36" t="s">
        <v>8518</v>
      </c>
      <c r="U686" s="30"/>
      <c r="V686" s="106"/>
      <c r="W686" s="30"/>
      <c r="X686" s="30"/>
      <c r="Y686" s="136"/>
      <c r="Z686" s="136"/>
      <c r="AA686" s="137" t="s">
        <v>49</v>
      </c>
      <c r="AB686" s="39" t="s">
        <v>33</v>
      </c>
      <c r="AC686" s="136"/>
      <c r="AD686" s="136"/>
      <c r="AE686" s="30"/>
      <c r="AF686" s="27" t="s">
        <v>114</v>
      </c>
      <c r="AG686" s="136"/>
      <c r="AH686" s="31"/>
      <c r="AI686" s="31"/>
      <c r="AJ686" s="27">
        <v>100</v>
      </c>
      <c r="AK686" s="27" t="s">
        <v>95</v>
      </c>
      <c r="AL686" s="136"/>
      <c r="AM686" s="136"/>
      <c r="AN686" s="27">
        <v>2</v>
      </c>
      <c r="AO686" s="136"/>
      <c r="AP686" s="136"/>
    </row>
    <row r="687" spans="1:42" ht="97.5" customHeight="1">
      <c r="A687" s="24">
        <f t="shared" si="0"/>
        <v>686</v>
      </c>
      <c r="B687" s="27" t="s">
        <v>125</v>
      </c>
      <c r="C687" s="27" t="s">
        <v>127</v>
      </c>
      <c r="D687" s="27" t="s">
        <v>128</v>
      </c>
      <c r="E687" s="27" t="s">
        <v>126</v>
      </c>
      <c r="F687" s="135" t="s">
        <v>129</v>
      </c>
      <c r="G687" s="27" t="s">
        <v>44</v>
      </c>
      <c r="H687" s="27" t="s">
        <v>127</v>
      </c>
      <c r="I687" s="27"/>
      <c r="J687" s="27" t="s">
        <v>130</v>
      </c>
      <c r="K687" s="136"/>
      <c r="L687" s="136"/>
      <c r="M687" s="136"/>
      <c r="N687" s="136"/>
      <c r="O687" s="136"/>
      <c r="P687" s="27" t="s">
        <v>8517</v>
      </c>
      <c r="Q687" s="27" t="s">
        <v>30</v>
      </c>
      <c r="R687" s="136"/>
      <c r="S687" s="27">
        <v>2019</v>
      </c>
      <c r="T687" s="36" t="s">
        <v>8518</v>
      </c>
      <c r="U687" s="30"/>
      <c r="V687" s="106"/>
      <c r="W687" s="30"/>
      <c r="X687" s="30"/>
      <c r="Y687" s="136"/>
      <c r="Z687" s="136"/>
      <c r="AA687" s="137" t="s">
        <v>131</v>
      </c>
      <c r="AB687" s="39">
        <v>5000000</v>
      </c>
      <c r="AC687" s="136"/>
      <c r="AD687" s="136"/>
      <c r="AE687" s="30"/>
      <c r="AF687" s="27" t="s">
        <v>114</v>
      </c>
      <c r="AG687" s="136"/>
      <c r="AH687" s="31"/>
      <c r="AI687" s="31"/>
      <c r="AJ687" s="27" t="s">
        <v>8523</v>
      </c>
      <c r="AK687" s="27" t="s">
        <v>133</v>
      </c>
      <c r="AL687" s="136"/>
      <c r="AM687" s="136"/>
      <c r="AN687" s="27">
        <v>1</v>
      </c>
      <c r="AO687" s="136"/>
      <c r="AP687" s="136"/>
    </row>
    <row r="688" spans="1:42" ht="97.5" customHeight="1">
      <c r="A688" s="24">
        <f t="shared" si="0"/>
        <v>687</v>
      </c>
      <c r="B688" s="27" t="s">
        <v>134</v>
      </c>
      <c r="C688" s="27" t="s">
        <v>136</v>
      </c>
      <c r="D688" s="27" t="s">
        <v>138</v>
      </c>
      <c r="E688" s="27" t="s">
        <v>135</v>
      </c>
      <c r="F688" s="135" t="s">
        <v>139</v>
      </c>
      <c r="G688" s="27" t="s">
        <v>44</v>
      </c>
      <c r="H688" s="27" t="s">
        <v>136</v>
      </c>
      <c r="I688" s="27" t="s">
        <v>137</v>
      </c>
      <c r="J688" s="27">
        <v>9120219280746</v>
      </c>
      <c r="K688" s="27">
        <v>9120219280746</v>
      </c>
      <c r="L688" s="136"/>
      <c r="M688" s="136"/>
      <c r="N688" s="136"/>
      <c r="O688" s="136"/>
      <c r="P688" s="27" t="s">
        <v>30</v>
      </c>
      <c r="Q688" s="27" t="s">
        <v>48</v>
      </c>
      <c r="R688" s="136"/>
      <c r="S688" s="27">
        <v>2019</v>
      </c>
      <c r="T688" s="36" t="s">
        <v>8518</v>
      </c>
      <c r="U688" s="30"/>
      <c r="V688" s="106"/>
      <c r="W688" s="30"/>
      <c r="X688" s="30"/>
      <c r="Y688" s="136"/>
      <c r="Z688" s="136"/>
      <c r="AA688" s="137" t="s">
        <v>8524</v>
      </c>
      <c r="AB688" s="39">
        <v>50000000</v>
      </c>
      <c r="AC688" s="136"/>
      <c r="AD688" s="136"/>
      <c r="AE688" s="30"/>
      <c r="AF688" s="27" t="s">
        <v>141</v>
      </c>
      <c r="AG688" s="136"/>
      <c r="AH688" s="31"/>
      <c r="AI688" s="31"/>
      <c r="AJ688" s="27" t="s">
        <v>142</v>
      </c>
      <c r="AK688" s="27" t="s">
        <v>143</v>
      </c>
      <c r="AL688" s="136"/>
      <c r="AM688" s="136"/>
      <c r="AN688" s="27">
        <v>1</v>
      </c>
      <c r="AO688" s="136"/>
      <c r="AP688" s="136"/>
    </row>
    <row r="689" spans="1:42" ht="97.5" customHeight="1">
      <c r="A689" s="24">
        <f t="shared" si="0"/>
        <v>688</v>
      </c>
      <c r="B689" s="27" t="s">
        <v>144</v>
      </c>
      <c r="C689" s="27" t="s">
        <v>146</v>
      </c>
      <c r="D689" s="27" t="s">
        <v>147</v>
      </c>
      <c r="E689" s="27" t="s">
        <v>145</v>
      </c>
      <c r="F689" s="135" t="s">
        <v>148</v>
      </c>
      <c r="G689" s="27" t="s">
        <v>44</v>
      </c>
      <c r="H689" s="27" t="s">
        <v>146</v>
      </c>
      <c r="I689" s="27"/>
      <c r="J689" s="27" t="s">
        <v>149</v>
      </c>
      <c r="K689" s="136"/>
      <c r="L689" s="136"/>
      <c r="M689" s="136"/>
      <c r="N689" s="136"/>
      <c r="O689" s="136"/>
      <c r="P689" s="27" t="s">
        <v>30</v>
      </c>
      <c r="Q689" s="27" t="s">
        <v>30</v>
      </c>
      <c r="R689" s="136"/>
      <c r="S689" s="27">
        <v>2019</v>
      </c>
      <c r="T689" s="36" t="s">
        <v>8518</v>
      </c>
      <c r="U689" s="30"/>
      <c r="V689" s="106"/>
      <c r="W689" s="30"/>
      <c r="X689" s="30"/>
      <c r="Y689" s="136"/>
      <c r="Z689" s="136"/>
      <c r="AA689" s="137" t="s">
        <v>63</v>
      </c>
      <c r="AB689" s="39" t="s">
        <v>50</v>
      </c>
      <c r="AC689" s="136"/>
      <c r="AD689" s="136"/>
      <c r="AE689" s="30"/>
      <c r="AF689" s="27" t="s">
        <v>35</v>
      </c>
      <c r="AG689" s="136"/>
      <c r="AH689" s="31"/>
      <c r="AI689" s="31"/>
      <c r="AJ689" s="27" t="s">
        <v>50</v>
      </c>
      <c r="AK689" s="27" t="s">
        <v>105</v>
      </c>
      <c r="AL689" s="136"/>
      <c r="AM689" s="136"/>
      <c r="AN689" s="27">
        <v>1</v>
      </c>
      <c r="AO689" s="136"/>
      <c r="AP689" s="136"/>
    </row>
    <row r="690" spans="1:42" ht="97.5" customHeight="1">
      <c r="A690" s="24">
        <f t="shared" si="0"/>
        <v>689</v>
      </c>
      <c r="B690" s="27" t="s">
        <v>153</v>
      </c>
      <c r="C690" s="27" t="s">
        <v>155</v>
      </c>
      <c r="D690" s="27" t="s">
        <v>156</v>
      </c>
      <c r="E690" s="27" t="s">
        <v>154</v>
      </c>
      <c r="F690" s="135" t="s">
        <v>157</v>
      </c>
      <c r="G690" s="27" t="s">
        <v>44</v>
      </c>
      <c r="H690" s="27" t="s">
        <v>155</v>
      </c>
      <c r="I690" s="27" t="s">
        <v>155</v>
      </c>
      <c r="J690" s="27" t="s">
        <v>158</v>
      </c>
      <c r="K690" s="27">
        <v>220103601166</v>
      </c>
      <c r="L690" s="27" t="s">
        <v>102</v>
      </c>
      <c r="M690" s="27">
        <v>220103601166</v>
      </c>
      <c r="N690" s="27" t="s">
        <v>160</v>
      </c>
      <c r="O690" s="136"/>
      <c r="P690" s="27" t="s">
        <v>30</v>
      </c>
      <c r="Q690" s="27" t="s">
        <v>48</v>
      </c>
      <c r="R690" s="136"/>
      <c r="S690" s="27">
        <v>2019</v>
      </c>
      <c r="T690" s="36" t="s">
        <v>8518</v>
      </c>
      <c r="U690" s="30"/>
      <c r="V690" s="106"/>
      <c r="W690" s="30"/>
      <c r="X690" s="30"/>
      <c r="Y690" s="136"/>
      <c r="Z690" s="136"/>
      <c r="AA690" s="137" t="s">
        <v>73</v>
      </c>
      <c r="AB690" s="39" t="s">
        <v>161</v>
      </c>
      <c r="AC690" s="136"/>
      <c r="AD690" s="136"/>
      <c r="AE690" s="30"/>
      <c r="AF690" s="27" t="s">
        <v>35</v>
      </c>
      <c r="AG690" s="136"/>
      <c r="AH690" s="31"/>
      <c r="AI690" s="31"/>
      <c r="AJ690" s="27">
        <v>2000</v>
      </c>
      <c r="AK690" s="27" t="s">
        <v>74</v>
      </c>
      <c r="AL690" s="136"/>
      <c r="AM690" s="136"/>
      <c r="AN690" s="27">
        <v>1</v>
      </c>
      <c r="AO690" s="136"/>
      <c r="AP690" s="136"/>
    </row>
    <row r="691" spans="1:42" ht="97.5" customHeight="1">
      <c r="A691" s="24">
        <f t="shared" si="0"/>
        <v>690</v>
      </c>
      <c r="B691" s="27" t="s">
        <v>163</v>
      </c>
      <c r="C691" s="27" t="s">
        <v>165</v>
      </c>
      <c r="D691" s="27" t="s">
        <v>167</v>
      </c>
      <c r="E691" s="27" t="s">
        <v>164</v>
      </c>
      <c r="F691" s="135" t="s">
        <v>168</v>
      </c>
      <c r="G691" s="27" t="s">
        <v>44</v>
      </c>
      <c r="H691" s="27" t="s">
        <v>165</v>
      </c>
      <c r="I691" s="27" t="s">
        <v>166</v>
      </c>
      <c r="J691" s="27" t="s">
        <v>169</v>
      </c>
      <c r="K691" s="136"/>
      <c r="L691" s="136"/>
      <c r="M691" s="136"/>
      <c r="N691" s="136"/>
      <c r="O691" s="136"/>
      <c r="P691" s="27" t="s">
        <v>48</v>
      </c>
      <c r="Q691" s="27" t="s">
        <v>30</v>
      </c>
      <c r="R691" s="136"/>
      <c r="S691" s="27">
        <v>2019</v>
      </c>
      <c r="T691" s="36" t="s">
        <v>8518</v>
      </c>
      <c r="U691" s="30"/>
      <c r="V691" s="106"/>
      <c r="W691" s="30"/>
      <c r="X691" s="30"/>
      <c r="Y691" s="136"/>
      <c r="Z691" s="136"/>
      <c r="AA691" s="137" t="s">
        <v>131</v>
      </c>
      <c r="AB691" s="39">
        <v>1000000</v>
      </c>
      <c r="AC691" s="136"/>
      <c r="AD691" s="136"/>
      <c r="AE691" s="30"/>
      <c r="AF691" s="27" t="s">
        <v>170</v>
      </c>
      <c r="AG691" s="136"/>
      <c r="AH691" s="31"/>
      <c r="AI691" s="31"/>
      <c r="AJ691" s="27">
        <v>100</v>
      </c>
      <c r="AK691" s="27" t="s">
        <v>171</v>
      </c>
      <c r="AL691" s="136"/>
      <c r="AM691" s="136"/>
      <c r="AN691" s="27">
        <v>1</v>
      </c>
      <c r="AO691" s="136"/>
      <c r="AP691" s="136"/>
    </row>
    <row r="692" spans="1:42" ht="97.5" customHeight="1">
      <c r="A692" s="24">
        <f t="shared" si="0"/>
        <v>691</v>
      </c>
      <c r="B692" s="27" t="s">
        <v>172</v>
      </c>
      <c r="C692" s="27" t="s">
        <v>174</v>
      </c>
      <c r="D692" s="27" t="s">
        <v>175</v>
      </c>
      <c r="E692" s="27" t="s">
        <v>173</v>
      </c>
      <c r="F692" s="135" t="s">
        <v>176</v>
      </c>
      <c r="G692" s="27" t="s">
        <v>27</v>
      </c>
      <c r="H692" s="27" t="s">
        <v>174</v>
      </c>
      <c r="I692" s="27"/>
      <c r="J692" s="27" t="s">
        <v>177</v>
      </c>
      <c r="K692" s="136"/>
      <c r="L692" s="136"/>
      <c r="M692" s="136"/>
      <c r="N692" s="136"/>
      <c r="O692" s="136"/>
      <c r="P692" s="27" t="s">
        <v>48</v>
      </c>
      <c r="Q692" s="27" t="s">
        <v>30</v>
      </c>
      <c r="R692" s="136"/>
      <c r="S692" s="27">
        <v>2019</v>
      </c>
      <c r="T692" s="36" t="s">
        <v>8518</v>
      </c>
      <c r="U692" s="30"/>
      <c r="V692" s="106"/>
      <c r="W692" s="30"/>
      <c r="X692" s="30"/>
      <c r="Y692" s="136"/>
      <c r="Z692" s="136"/>
      <c r="AA692" s="137" t="s">
        <v>73</v>
      </c>
      <c r="AB692" s="39">
        <v>12500000</v>
      </c>
      <c r="AC692" s="136"/>
      <c r="AD692" s="136"/>
      <c r="AE692" s="30"/>
      <c r="AF692" s="27" t="s">
        <v>35</v>
      </c>
      <c r="AG692" s="136"/>
      <c r="AH692" s="31"/>
      <c r="AI692" s="31"/>
      <c r="AJ692" s="38">
        <v>10000</v>
      </c>
      <c r="AK692" s="27" t="s">
        <v>105</v>
      </c>
      <c r="AL692" s="136"/>
      <c r="AM692" s="136"/>
      <c r="AN692" s="27">
        <v>7</v>
      </c>
      <c r="AO692" s="136"/>
      <c r="AP692" s="136"/>
    </row>
    <row r="693" spans="1:42" ht="97.5" customHeight="1">
      <c r="A693" s="24">
        <f t="shared" si="0"/>
        <v>692</v>
      </c>
      <c r="B693" s="27" t="s">
        <v>179</v>
      </c>
      <c r="C693" s="27" t="s">
        <v>181</v>
      </c>
      <c r="D693" s="27" t="s">
        <v>183</v>
      </c>
      <c r="E693" s="27" t="s">
        <v>180</v>
      </c>
      <c r="F693" s="135" t="s">
        <v>184</v>
      </c>
      <c r="G693" s="27" t="s">
        <v>44</v>
      </c>
      <c r="H693" s="27" t="s">
        <v>181</v>
      </c>
      <c r="I693" s="27" t="s">
        <v>182</v>
      </c>
      <c r="J693" s="27" t="s">
        <v>185</v>
      </c>
      <c r="K693" s="136"/>
      <c r="L693" s="136"/>
      <c r="M693" s="136"/>
      <c r="N693" s="136"/>
      <c r="O693" s="136"/>
      <c r="P693" s="27" t="s">
        <v>30</v>
      </c>
      <c r="Q693" s="27" t="s">
        <v>48</v>
      </c>
      <c r="R693" s="136"/>
      <c r="S693" s="27">
        <v>2019</v>
      </c>
      <c r="T693" s="36" t="s">
        <v>8518</v>
      </c>
      <c r="U693" s="30"/>
      <c r="V693" s="106"/>
      <c r="W693" s="30"/>
      <c r="X693" s="30"/>
      <c r="Y693" s="136"/>
      <c r="Z693" s="136"/>
      <c r="AA693" s="137" t="s">
        <v>186</v>
      </c>
      <c r="AB693" s="39">
        <v>6000000</v>
      </c>
      <c r="AC693" s="136"/>
      <c r="AD693" s="136"/>
      <c r="AE693" s="30"/>
      <c r="AF693" s="27" t="s">
        <v>35</v>
      </c>
      <c r="AG693" s="136"/>
      <c r="AH693" s="31"/>
      <c r="AI693" s="31"/>
      <c r="AJ693" s="27" t="s">
        <v>188</v>
      </c>
      <c r="AK693" s="27" t="s">
        <v>190</v>
      </c>
      <c r="AL693" s="136"/>
      <c r="AM693" s="136"/>
      <c r="AN693" s="27" t="s">
        <v>189</v>
      </c>
      <c r="AO693" s="136"/>
      <c r="AP693" s="136"/>
    </row>
    <row r="694" spans="1:42" ht="97.5" customHeight="1">
      <c r="A694" s="24">
        <f t="shared" si="0"/>
        <v>693</v>
      </c>
      <c r="B694" s="27" t="s">
        <v>191</v>
      </c>
      <c r="C694" s="27" t="s">
        <v>192</v>
      </c>
      <c r="D694" s="27" t="s">
        <v>193</v>
      </c>
      <c r="E694" s="27" t="s">
        <v>8525</v>
      </c>
      <c r="F694" s="135" t="s">
        <v>194</v>
      </c>
      <c r="G694" s="27" t="s">
        <v>27</v>
      </c>
      <c r="H694" s="27" t="s">
        <v>192</v>
      </c>
      <c r="I694" s="27"/>
      <c r="J694" s="27" t="s">
        <v>195</v>
      </c>
      <c r="K694" s="136"/>
      <c r="L694" s="136"/>
      <c r="M694" s="136"/>
      <c r="N694" s="27" t="s">
        <v>196</v>
      </c>
      <c r="O694" s="136"/>
      <c r="P694" s="27" t="s">
        <v>48</v>
      </c>
      <c r="Q694" s="27" t="s">
        <v>48</v>
      </c>
      <c r="R694" s="136"/>
      <c r="S694" s="27">
        <v>2019</v>
      </c>
      <c r="T694" s="36" t="s">
        <v>8518</v>
      </c>
      <c r="U694" s="30"/>
      <c r="V694" s="106"/>
      <c r="W694" s="30"/>
      <c r="X694" s="30"/>
      <c r="Y694" s="136"/>
      <c r="Z694" s="136"/>
      <c r="AA694" s="137" t="s">
        <v>197</v>
      </c>
      <c r="AB694" s="39" t="s">
        <v>198</v>
      </c>
      <c r="AC694" s="136"/>
      <c r="AD694" s="136"/>
      <c r="AE694" s="30"/>
      <c r="AF694" s="27" t="s">
        <v>114</v>
      </c>
      <c r="AG694" s="136"/>
      <c r="AH694" s="31"/>
      <c r="AI694" s="31"/>
      <c r="AJ694" s="27" t="s">
        <v>200</v>
      </c>
      <c r="AK694" s="27" t="s">
        <v>74</v>
      </c>
      <c r="AL694" s="136"/>
      <c r="AM694" s="136"/>
      <c r="AN694" s="27" t="s">
        <v>201</v>
      </c>
      <c r="AO694" s="136"/>
      <c r="AP694" s="136"/>
    </row>
    <row r="695" spans="1:42" ht="97.5" customHeight="1">
      <c r="A695" s="24">
        <f t="shared" si="0"/>
        <v>694</v>
      </c>
      <c r="B695" s="27" t="s">
        <v>202</v>
      </c>
      <c r="C695" s="27" t="s">
        <v>204</v>
      </c>
      <c r="D695" s="27" t="s">
        <v>205</v>
      </c>
      <c r="E695" s="27" t="s">
        <v>203</v>
      </c>
      <c r="F695" s="135" t="s">
        <v>206</v>
      </c>
      <c r="G695" s="27" t="s">
        <v>44</v>
      </c>
      <c r="H695" s="27" t="s">
        <v>204</v>
      </c>
      <c r="I695" s="27"/>
      <c r="J695" s="27" t="s">
        <v>207</v>
      </c>
      <c r="K695" s="27" t="s">
        <v>208</v>
      </c>
      <c r="L695" s="27" t="s">
        <v>209</v>
      </c>
      <c r="M695" s="27" t="s">
        <v>209</v>
      </c>
      <c r="N695" s="27" t="s">
        <v>209</v>
      </c>
      <c r="O695" s="136"/>
      <c r="P695" s="27" t="s">
        <v>30</v>
      </c>
      <c r="Q695" s="27" t="s">
        <v>30</v>
      </c>
      <c r="R695" s="136"/>
      <c r="S695" s="27">
        <v>2020</v>
      </c>
      <c r="T695" s="36" t="s">
        <v>8518</v>
      </c>
      <c r="U695" s="30"/>
      <c r="V695" s="106"/>
      <c r="W695" s="30"/>
      <c r="X695" s="30"/>
      <c r="Y695" s="136"/>
      <c r="Z695" s="136"/>
      <c r="AA695" s="137" t="s">
        <v>210</v>
      </c>
      <c r="AB695" s="39" t="s">
        <v>211</v>
      </c>
      <c r="AC695" s="136"/>
      <c r="AD695" s="136"/>
      <c r="AE695" s="30"/>
      <c r="AF695" s="27" t="s">
        <v>35</v>
      </c>
      <c r="AG695" s="136"/>
      <c r="AH695" s="31"/>
      <c r="AI695" s="31"/>
      <c r="AJ695" s="27" t="s">
        <v>33</v>
      </c>
      <c r="AK695" s="27" t="s">
        <v>143</v>
      </c>
      <c r="AL695" s="136"/>
      <c r="AM695" s="136"/>
      <c r="AN695" s="27">
        <v>1</v>
      </c>
      <c r="AO695" s="136"/>
      <c r="AP695" s="136"/>
    </row>
    <row r="696" spans="1:42" ht="97.5" customHeight="1">
      <c r="A696" s="24">
        <f t="shared" si="0"/>
        <v>695</v>
      </c>
      <c r="B696" s="27" t="s">
        <v>213</v>
      </c>
      <c r="C696" s="27" t="s">
        <v>215</v>
      </c>
      <c r="D696" s="27" t="s">
        <v>216</v>
      </c>
      <c r="E696" s="27" t="s">
        <v>214</v>
      </c>
      <c r="F696" s="135" t="s">
        <v>217</v>
      </c>
      <c r="G696" s="27" t="s">
        <v>44</v>
      </c>
      <c r="H696" s="27" t="s">
        <v>215</v>
      </c>
      <c r="I696" s="27"/>
      <c r="J696" s="27" t="s">
        <v>218</v>
      </c>
      <c r="K696" s="136"/>
      <c r="L696" s="136"/>
      <c r="M696" s="136"/>
      <c r="N696" s="136"/>
      <c r="O696" s="136"/>
      <c r="P696" s="27" t="s">
        <v>30</v>
      </c>
      <c r="Q696" s="27" t="s">
        <v>30</v>
      </c>
      <c r="R696" s="136"/>
      <c r="S696" s="27">
        <v>2017</v>
      </c>
      <c r="T696" s="36" t="s">
        <v>8518</v>
      </c>
      <c r="U696" s="30"/>
      <c r="V696" s="106"/>
      <c r="W696" s="30"/>
      <c r="X696" s="30"/>
      <c r="Y696" s="136"/>
      <c r="Z696" s="136"/>
      <c r="AA696" s="137" t="s">
        <v>73</v>
      </c>
      <c r="AB696" s="39" t="s">
        <v>219</v>
      </c>
      <c r="AC696" s="136"/>
      <c r="AD696" s="136"/>
      <c r="AE696" s="30"/>
      <c r="AF696" s="27" t="s">
        <v>221</v>
      </c>
      <c r="AG696" s="136"/>
      <c r="AH696" s="31"/>
      <c r="AI696" s="31"/>
      <c r="AJ696" s="27" t="s">
        <v>222</v>
      </c>
      <c r="AK696" s="27" t="s">
        <v>223</v>
      </c>
      <c r="AL696" s="136"/>
      <c r="AM696" s="136"/>
      <c r="AN696" s="27">
        <v>2</v>
      </c>
      <c r="AO696" s="136"/>
      <c r="AP696" s="136"/>
    </row>
    <row r="697" spans="1:42" ht="97.5" customHeight="1">
      <c r="A697" s="24">
        <f t="shared" si="0"/>
        <v>696</v>
      </c>
      <c r="B697" s="27" t="s">
        <v>224</v>
      </c>
      <c r="C697" s="27" t="s">
        <v>226</v>
      </c>
      <c r="D697" s="27" t="s">
        <v>227</v>
      </c>
      <c r="E697" s="27" t="s">
        <v>225</v>
      </c>
      <c r="F697" s="135" t="s">
        <v>228</v>
      </c>
      <c r="G697" s="27" t="s">
        <v>44</v>
      </c>
      <c r="H697" s="27" t="s">
        <v>226</v>
      </c>
      <c r="I697" s="27"/>
      <c r="J697" s="27" t="s">
        <v>229</v>
      </c>
      <c r="K697" s="27">
        <v>220103291849</v>
      </c>
      <c r="L697" s="27" t="s">
        <v>231</v>
      </c>
      <c r="M697" s="136"/>
      <c r="N697" s="27">
        <v>0</v>
      </c>
      <c r="O697" s="136"/>
      <c r="P697" s="27" t="s">
        <v>30</v>
      </c>
      <c r="Q697" s="27" t="s">
        <v>30</v>
      </c>
      <c r="R697" s="136"/>
      <c r="S697" s="27">
        <v>2016</v>
      </c>
      <c r="T697" s="36" t="s">
        <v>8518</v>
      </c>
      <c r="U697" s="30"/>
      <c r="V697" s="106"/>
      <c r="W697" s="30"/>
      <c r="X697" s="30"/>
      <c r="Y697" s="136"/>
      <c r="Z697" s="136"/>
      <c r="AA697" s="137" t="s">
        <v>232</v>
      </c>
      <c r="AB697" s="39" t="s">
        <v>233</v>
      </c>
      <c r="AC697" s="137" t="s">
        <v>11634</v>
      </c>
      <c r="AD697" s="137"/>
      <c r="AE697" s="30"/>
      <c r="AF697" s="27" t="s">
        <v>170</v>
      </c>
      <c r="AG697" s="136"/>
      <c r="AH697" s="31"/>
      <c r="AI697" s="31"/>
      <c r="AJ697" s="27" t="s">
        <v>236</v>
      </c>
      <c r="AK697" s="27" t="s">
        <v>237</v>
      </c>
      <c r="AL697" s="136"/>
      <c r="AM697" s="136"/>
      <c r="AN697" s="27">
        <v>9</v>
      </c>
      <c r="AO697" s="136"/>
      <c r="AP697" s="136"/>
    </row>
    <row r="698" spans="1:42" ht="97.5" customHeight="1">
      <c r="A698" s="24">
        <f t="shared" si="0"/>
        <v>697</v>
      </c>
      <c r="B698" s="27" t="s">
        <v>238</v>
      </c>
      <c r="C698" s="27" t="s">
        <v>240</v>
      </c>
      <c r="D698" s="27" t="s">
        <v>241</v>
      </c>
      <c r="E698" s="27" t="s">
        <v>239</v>
      </c>
      <c r="F698" s="135" t="s">
        <v>242</v>
      </c>
      <c r="G698" s="27" t="s">
        <v>44</v>
      </c>
      <c r="H698" s="27" t="s">
        <v>240</v>
      </c>
      <c r="I698" s="27"/>
      <c r="J698" s="27" t="s">
        <v>243</v>
      </c>
      <c r="K698" s="136"/>
      <c r="L698" s="136"/>
      <c r="M698" s="136"/>
      <c r="N698" s="136"/>
      <c r="O698" s="136"/>
      <c r="P698" s="27" t="s">
        <v>30</v>
      </c>
      <c r="Q698" s="27" t="s">
        <v>30</v>
      </c>
      <c r="R698" s="136"/>
      <c r="S698" s="27">
        <v>2019</v>
      </c>
      <c r="T698" s="36" t="s">
        <v>8518</v>
      </c>
      <c r="U698" s="30"/>
      <c r="V698" s="106"/>
      <c r="W698" s="30"/>
      <c r="X698" s="30"/>
      <c r="Y698" s="136"/>
      <c r="Z698" s="136"/>
      <c r="AA698" s="137" t="s">
        <v>63</v>
      </c>
      <c r="AB698" s="39" t="s">
        <v>244</v>
      </c>
      <c r="AC698" s="136"/>
      <c r="AD698" s="136"/>
      <c r="AE698" s="30"/>
      <c r="AF698" s="27" t="s">
        <v>35</v>
      </c>
      <c r="AG698" s="136"/>
      <c r="AH698" s="31"/>
      <c r="AI698" s="31"/>
      <c r="AJ698" s="27" t="s">
        <v>246</v>
      </c>
      <c r="AK698" s="27" t="s">
        <v>248</v>
      </c>
      <c r="AL698" s="136"/>
      <c r="AM698" s="136"/>
      <c r="AN698" s="27" t="s">
        <v>247</v>
      </c>
      <c r="AO698" s="136"/>
      <c r="AP698" s="136"/>
    </row>
    <row r="699" spans="1:42" ht="97.5" customHeight="1">
      <c r="A699" s="24">
        <f t="shared" si="0"/>
        <v>698</v>
      </c>
      <c r="B699" s="27" t="s">
        <v>249</v>
      </c>
      <c r="C699" s="27" t="s">
        <v>251</v>
      </c>
      <c r="D699" s="27" t="s">
        <v>253</v>
      </c>
      <c r="E699" s="27" t="s">
        <v>250</v>
      </c>
      <c r="F699" s="135" t="s">
        <v>254</v>
      </c>
      <c r="G699" s="27" t="s">
        <v>44</v>
      </c>
      <c r="H699" s="27" t="s">
        <v>251</v>
      </c>
      <c r="I699" s="27" t="s">
        <v>252</v>
      </c>
      <c r="J699" s="27" t="s">
        <v>255</v>
      </c>
      <c r="K699" s="136"/>
      <c r="L699" s="136"/>
      <c r="M699" s="136"/>
      <c r="N699" s="136"/>
      <c r="O699" s="136"/>
      <c r="P699" s="27" t="s">
        <v>48</v>
      </c>
      <c r="Q699" s="27" t="s">
        <v>30</v>
      </c>
      <c r="R699" s="136"/>
      <c r="S699" s="27">
        <v>2019</v>
      </c>
      <c r="T699" s="36" t="s">
        <v>8518</v>
      </c>
      <c r="U699" s="30"/>
      <c r="V699" s="106"/>
      <c r="W699" s="30"/>
      <c r="X699" s="30"/>
      <c r="Y699" s="136"/>
      <c r="Z699" s="136"/>
      <c r="AA699" s="137" t="s">
        <v>256</v>
      </c>
      <c r="AB699" s="39" t="s">
        <v>257</v>
      </c>
      <c r="AC699" s="136"/>
      <c r="AD699" s="136"/>
      <c r="AE699" s="30"/>
      <c r="AF699" s="27" t="s">
        <v>259</v>
      </c>
      <c r="AG699" s="136"/>
      <c r="AH699" s="31"/>
      <c r="AI699" s="31"/>
      <c r="AJ699" s="27">
        <v>200</v>
      </c>
      <c r="AK699" s="27" t="s">
        <v>261</v>
      </c>
      <c r="AL699" s="136"/>
      <c r="AM699" s="136"/>
      <c r="AN699" s="27" t="s">
        <v>260</v>
      </c>
      <c r="AO699" s="136"/>
      <c r="AP699" s="136"/>
    </row>
    <row r="700" spans="1:42" ht="97.5" customHeight="1">
      <c r="A700" s="24">
        <f t="shared" si="0"/>
        <v>699</v>
      </c>
      <c r="B700" s="27" t="s">
        <v>262</v>
      </c>
      <c r="C700" s="27" t="s">
        <v>264</v>
      </c>
      <c r="D700" s="27" t="s">
        <v>265</v>
      </c>
      <c r="E700" s="27" t="s">
        <v>263</v>
      </c>
      <c r="F700" s="137" t="s">
        <v>266</v>
      </c>
      <c r="G700" s="27" t="s">
        <v>44</v>
      </c>
      <c r="H700" s="27" t="s">
        <v>264</v>
      </c>
      <c r="I700" s="27"/>
      <c r="J700" s="27" t="s">
        <v>267</v>
      </c>
      <c r="K700" s="137"/>
      <c r="L700" s="27" t="s">
        <v>268</v>
      </c>
      <c r="M700" s="136"/>
      <c r="N700" s="136"/>
      <c r="O700" s="136"/>
      <c r="P700" s="27" t="s">
        <v>30</v>
      </c>
      <c r="Q700" s="27" t="s">
        <v>48</v>
      </c>
      <c r="R700" s="136"/>
      <c r="S700" s="27">
        <v>2018</v>
      </c>
      <c r="T700" s="36" t="s">
        <v>8518</v>
      </c>
      <c r="U700" s="30"/>
      <c r="V700" s="106"/>
      <c r="W700" s="30"/>
      <c r="X700" s="30"/>
      <c r="Y700" s="136"/>
      <c r="Z700" s="136"/>
      <c r="AA700" s="137" t="s">
        <v>269</v>
      </c>
      <c r="AB700" s="39" t="s">
        <v>32</v>
      </c>
      <c r="AC700" s="137" t="s">
        <v>3128</v>
      </c>
      <c r="AD700" s="137"/>
      <c r="AE700" s="30"/>
      <c r="AF700" s="27" t="s">
        <v>221</v>
      </c>
      <c r="AG700" s="136"/>
      <c r="AH700" s="31"/>
      <c r="AI700" s="31"/>
      <c r="AJ700" s="27">
        <v>15000</v>
      </c>
      <c r="AK700" s="27" t="s">
        <v>272</v>
      </c>
      <c r="AL700" s="136"/>
      <c r="AM700" s="136"/>
      <c r="AN700" s="27" t="s">
        <v>271</v>
      </c>
      <c r="AO700" s="136"/>
      <c r="AP700" s="136"/>
    </row>
    <row r="701" spans="1:42" ht="97.5" customHeight="1">
      <c r="A701" s="24">
        <f t="shared" si="0"/>
        <v>700</v>
      </c>
      <c r="B701" s="27" t="s">
        <v>273</v>
      </c>
      <c r="C701" s="27" t="s">
        <v>275</v>
      </c>
      <c r="D701" s="27" t="s">
        <v>276</v>
      </c>
      <c r="E701" s="27" t="s">
        <v>274</v>
      </c>
      <c r="F701" s="135" t="s">
        <v>277</v>
      </c>
      <c r="G701" s="27" t="s">
        <v>27</v>
      </c>
      <c r="H701" s="27" t="s">
        <v>275</v>
      </c>
      <c r="I701" s="27"/>
      <c r="J701" s="27" t="s">
        <v>278</v>
      </c>
      <c r="K701" s="136"/>
      <c r="L701" s="136"/>
      <c r="M701" s="136"/>
      <c r="N701" s="27" t="s">
        <v>279</v>
      </c>
      <c r="O701" s="136"/>
      <c r="P701" s="27" t="s">
        <v>30</v>
      </c>
      <c r="Q701" s="27" t="s">
        <v>30</v>
      </c>
      <c r="R701" s="136"/>
      <c r="S701" s="27">
        <v>2019</v>
      </c>
      <c r="T701" s="36" t="s">
        <v>8518</v>
      </c>
      <c r="U701" s="30"/>
      <c r="V701" s="106"/>
      <c r="W701" s="30"/>
      <c r="X701" s="30"/>
      <c r="Y701" s="136"/>
      <c r="Z701" s="136"/>
      <c r="AA701" s="137" t="s">
        <v>93</v>
      </c>
      <c r="AB701" s="39" t="s">
        <v>280</v>
      </c>
      <c r="AC701" s="136"/>
      <c r="AD701" s="136"/>
      <c r="AE701" s="30"/>
      <c r="AF701" s="27" t="s">
        <v>35</v>
      </c>
      <c r="AG701" s="136"/>
      <c r="AH701" s="31"/>
      <c r="AI701" s="31"/>
      <c r="AJ701" s="27" t="s">
        <v>282</v>
      </c>
      <c r="AK701" s="27" t="s">
        <v>283</v>
      </c>
      <c r="AL701" s="136"/>
      <c r="AM701" s="136"/>
      <c r="AN701" s="27">
        <v>1</v>
      </c>
      <c r="AO701" s="136"/>
      <c r="AP701" s="136"/>
    </row>
    <row r="702" spans="1:42" ht="97.5" customHeight="1">
      <c r="A702" s="24">
        <f t="shared" si="0"/>
        <v>701</v>
      </c>
      <c r="B702" s="27" t="s">
        <v>284</v>
      </c>
      <c r="C702" s="27" t="s">
        <v>286</v>
      </c>
      <c r="D702" s="27" t="s">
        <v>287</v>
      </c>
      <c r="E702" s="27" t="s">
        <v>285</v>
      </c>
      <c r="F702" s="135" t="s">
        <v>288</v>
      </c>
      <c r="G702" s="27" t="s">
        <v>44</v>
      </c>
      <c r="H702" s="27" t="s">
        <v>286</v>
      </c>
      <c r="I702" s="27"/>
      <c r="J702" s="27" t="s">
        <v>289</v>
      </c>
      <c r="K702" s="136"/>
      <c r="L702" s="136"/>
      <c r="M702" s="136"/>
      <c r="N702" s="27" t="s">
        <v>290</v>
      </c>
      <c r="O702" s="136"/>
      <c r="P702" s="27" t="s">
        <v>48</v>
      </c>
      <c r="Q702" s="27" t="s">
        <v>30</v>
      </c>
      <c r="R702" s="136"/>
      <c r="S702" s="27">
        <v>2019</v>
      </c>
      <c r="T702" s="36" t="s">
        <v>8518</v>
      </c>
      <c r="U702" s="30"/>
      <c r="V702" s="106"/>
      <c r="W702" s="30"/>
      <c r="X702" s="30"/>
      <c r="Y702" s="136"/>
      <c r="Z702" s="136"/>
      <c r="AA702" s="137" t="s">
        <v>291</v>
      </c>
      <c r="AB702" s="39" t="s">
        <v>292</v>
      </c>
      <c r="AC702" s="136"/>
      <c r="AD702" s="136"/>
      <c r="AE702" s="30"/>
      <c r="AF702" s="27" t="s">
        <v>35</v>
      </c>
      <c r="AG702" s="136"/>
      <c r="AH702" s="31"/>
      <c r="AI702" s="31"/>
      <c r="AJ702" s="27" t="s">
        <v>294</v>
      </c>
      <c r="AK702" s="27" t="s">
        <v>295</v>
      </c>
      <c r="AL702" s="136"/>
      <c r="AM702" s="136"/>
      <c r="AN702" s="27">
        <v>3</v>
      </c>
      <c r="AO702" s="136"/>
      <c r="AP702" s="136"/>
    </row>
    <row r="703" spans="1:42" ht="97.5" customHeight="1">
      <c r="A703" s="24">
        <f t="shared" si="0"/>
        <v>702</v>
      </c>
      <c r="B703" s="27" t="s">
        <v>296</v>
      </c>
      <c r="C703" s="27" t="s">
        <v>298</v>
      </c>
      <c r="D703" s="27" t="s">
        <v>299</v>
      </c>
      <c r="E703" s="27" t="s">
        <v>297</v>
      </c>
      <c r="F703" s="135" t="s">
        <v>300</v>
      </c>
      <c r="G703" s="27" t="s">
        <v>44</v>
      </c>
      <c r="H703" s="27" t="s">
        <v>298</v>
      </c>
      <c r="I703" s="27"/>
      <c r="J703" s="27" t="s">
        <v>301</v>
      </c>
      <c r="K703" s="136"/>
      <c r="L703" s="136"/>
      <c r="M703" s="136"/>
      <c r="N703" s="136"/>
      <c r="O703" s="136"/>
      <c r="P703" s="27" t="s">
        <v>30</v>
      </c>
      <c r="Q703" s="27" t="s">
        <v>30</v>
      </c>
      <c r="R703" s="136"/>
      <c r="S703" s="27">
        <v>2017</v>
      </c>
      <c r="T703" s="36" t="s">
        <v>8518</v>
      </c>
      <c r="U703" s="30"/>
      <c r="V703" s="106"/>
      <c r="W703" s="30"/>
      <c r="X703" s="30"/>
      <c r="Y703" s="136"/>
      <c r="Z703" s="136"/>
      <c r="AA703" s="137" t="s">
        <v>73</v>
      </c>
      <c r="AB703" s="39">
        <v>2000000</v>
      </c>
      <c r="AC703" s="136"/>
      <c r="AD703" s="136"/>
      <c r="AE703" s="30"/>
      <c r="AF703" s="27" t="s">
        <v>221</v>
      </c>
      <c r="AG703" s="136"/>
      <c r="AH703" s="31"/>
      <c r="AI703" s="31"/>
      <c r="AJ703" s="27" t="s">
        <v>302</v>
      </c>
      <c r="AK703" s="27" t="s">
        <v>304</v>
      </c>
      <c r="AL703" s="136"/>
      <c r="AM703" s="136"/>
      <c r="AN703" s="27" t="s">
        <v>303</v>
      </c>
      <c r="AO703" s="136"/>
      <c r="AP703" s="136"/>
    </row>
    <row r="704" spans="1:42" ht="97.5" customHeight="1">
      <c r="A704" s="24">
        <f t="shared" si="0"/>
        <v>703</v>
      </c>
      <c r="B704" s="27" t="s">
        <v>305</v>
      </c>
      <c r="C704" s="27" t="s">
        <v>307</v>
      </c>
      <c r="D704" s="27" t="s">
        <v>308</v>
      </c>
      <c r="E704" s="27" t="s">
        <v>306</v>
      </c>
      <c r="F704" s="135" t="s">
        <v>309</v>
      </c>
      <c r="G704" s="27" t="s">
        <v>27</v>
      </c>
      <c r="H704" s="27" t="s">
        <v>307</v>
      </c>
      <c r="I704" s="27"/>
      <c r="J704" s="27" t="s">
        <v>310</v>
      </c>
      <c r="K704" s="136"/>
      <c r="L704" s="136"/>
      <c r="M704" s="136"/>
      <c r="N704" s="136"/>
      <c r="O704" s="136"/>
      <c r="P704" s="27" t="s">
        <v>30</v>
      </c>
      <c r="Q704" s="27" t="s">
        <v>48</v>
      </c>
      <c r="R704" s="136"/>
      <c r="S704" s="27">
        <v>2016</v>
      </c>
      <c r="T704" s="36" t="s">
        <v>8518</v>
      </c>
      <c r="U704" s="30"/>
      <c r="V704" s="106"/>
      <c r="W704" s="30"/>
      <c r="X704" s="30"/>
      <c r="Y704" s="136"/>
      <c r="Z704" s="136"/>
      <c r="AA704" s="137" t="s">
        <v>73</v>
      </c>
      <c r="AB704" s="39" t="s">
        <v>311</v>
      </c>
      <c r="AC704" s="136"/>
      <c r="AD704" s="136"/>
      <c r="AE704" s="30"/>
      <c r="AF704" s="27" t="s">
        <v>114</v>
      </c>
      <c r="AG704" s="136"/>
      <c r="AH704" s="31"/>
      <c r="AI704" s="31"/>
      <c r="AJ704" s="27" t="s">
        <v>312</v>
      </c>
      <c r="AK704" s="27" t="s">
        <v>272</v>
      </c>
      <c r="AL704" s="136"/>
      <c r="AM704" s="136"/>
      <c r="AN704" s="27">
        <v>0</v>
      </c>
      <c r="AO704" s="136"/>
      <c r="AP704" s="136"/>
    </row>
    <row r="705" spans="1:42" ht="97.5" customHeight="1">
      <c r="A705" s="24">
        <f t="shared" si="0"/>
        <v>704</v>
      </c>
      <c r="B705" s="27" t="s">
        <v>313</v>
      </c>
      <c r="C705" s="27" t="s">
        <v>314</v>
      </c>
      <c r="D705" s="27" t="s">
        <v>316</v>
      </c>
      <c r="E705" s="40" t="s">
        <v>8531</v>
      </c>
      <c r="F705" s="135" t="s">
        <v>317</v>
      </c>
      <c r="G705" s="27" t="s">
        <v>27</v>
      </c>
      <c r="H705" s="27" t="s">
        <v>314</v>
      </c>
      <c r="I705" s="27" t="s">
        <v>315</v>
      </c>
      <c r="J705" s="27" t="s">
        <v>318</v>
      </c>
      <c r="K705" s="137"/>
      <c r="L705" s="27" t="s">
        <v>318</v>
      </c>
      <c r="M705" s="136"/>
      <c r="N705" s="136"/>
      <c r="O705" s="136"/>
      <c r="P705" s="27" t="s">
        <v>48</v>
      </c>
      <c r="Q705" s="27" t="s">
        <v>30</v>
      </c>
      <c r="R705" s="136"/>
      <c r="S705" s="27">
        <v>2019</v>
      </c>
      <c r="T705" s="36" t="s">
        <v>8518</v>
      </c>
      <c r="U705" s="30"/>
      <c r="V705" s="106"/>
      <c r="W705" s="30"/>
      <c r="X705" s="30"/>
      <c r="Y705" s="136"/>
      <c r="Z705" s="136"/>
      <c r="AA705" s="137" t="s">
        <v>319</v>
      </c>
      <c r="AB705" s="39" t="s">
        <v>320</v>
      </c>
      <c r="AC705" s="136"/>
      <c r="AD705" s="136"/>
      <c r="AE705" s="30"/>
      <c r="AF705" s="27" t="s">
        <v>35</v>
      </c>
      <c r="AG705" s="136"/>
      <c r="AH705" s="31"/>
      <c r="AI705" s="31"/>
      <c r="AJ705" s="27" t="s">
        <v>323</v>
      </c>
      <c r="AK705" s="27" t="s">
        <v>105</v>
      </c>
      <c r="AL705" s="136"/>
      <c r="AM705" s="136"/>
      <c r="AN705" s="27" t="s">
        <v>55</v>
      </c>
      <c r="AO705" s="136"/>
      <c r="AP705" s="136"/>
    </row>
    <row r="706" spans="1:42" ht="97.5" customHeight="1">
      <c r="A706" s="24">
        <f t="shared" si="0"/>
        <v>705</v>
      </c>
      <c r="B706" s="27" t="s">
        <v>324</v>
      </c>
      <c r="C706" s="27" t="s">
        <v>326</v>
      </c>
      <c r="D706" s="27" t="s">
        <v>327</v>
      </c>
      <c r="E706" s="27" t="s">
        <v>325</v>
      </c>
      <c r="F706" s="135" t="s">
        <v>328</v>
      </c>
      <c r="G706" s="27" t="s">
        <v>44</v>
      </c>
      <c r="H706" s="27" t="s">
        <v>326</v>
      </c>
      <c r="I706" s="27"/>
      <c r="J706" s="27" t="s">
        <v>329</v>
      </c>
      <c r="K706" s="27">
        <v>247010101968</v>
      </c>
      <c r="L706" s="27" t="s">
        <v>331</v>
      </c>
      <c r="M706" s="27">
        <v>247010101968</v>
      </c>
      <c r="N706" s="27" t="s">
        <v>332</v>
      </c>
      <c r="O706" s="136"/>
      <c r="P706" s="27" t="s">
        <v>30</v>
      </c>
      <c r="Q706" s="27" t="s">
        <v>48</v>
      </c>
      <c r="R706" s="136"/>
      <c r="S706" s="27">
        <v>2018</v>
      </c>
      <c r="T706" s="36" t="s">
        <v>8518</v>
      </c>
      <c r="U706" s="30"/>
      <c r="V706" s="106"/>
      <c r="W706" s="30"/>
      <c r="X706" s="30"/>
      <c r="Y706" s="136"/>
      <c r="Z706" s="136"/>
      <c r="AA706" s="137" t="s">
        <v>73</v>
      </c>
      <c r="AB706" s="39">
        <v>5000000</v>
      </c>
      <c r="AC706" s="136"/>
      <c r="AD706" s="136"/>
      <c r="AE706" s="30"/>
      <c r="AF706" s="27" t="s">
        <v>35</v>
      </c>
      <c r="AG706" s="136"/>
      <c r="AH706" s="31"/>
      <c r="AI706" s="31"/>
      <c r="AJ706" s="27">
        <v>1500</v>
      </c>
      <c r="AK706" s="27" t="s">
        <v>295</v>
      </c>
      <c r="AL706" s="136"/>
      <c r="AM706" s="136"/>
      <c r="AN706" s="27">
        <v>2</v>
      </c>
      <c r="AO706" s="136"/>
      <c r="AP706" s="136"/>
    </row>
    <row r="707" spans="1:42" ht="97.5" customHeight="1">
      <c r="A707" s="24">
        <f t="shared" si="0"/>
        <v>706</v>
      </c>
      <c r="B707" s="27" t="s">
        <v>333</v>
      </c>
      <c r="C707" s="27" t="s">
        <v>335</v>
      </c>
      <c r="D707" s="27" t="s">
        <v>336</v>
      </c>
      <c r="E707" s="27" t="s">
        <v>334</v>
      </c>
      <c r="F707" s="135" t="s">
        <v>337</v>
      </c>
      <c r="G707" s="27" t="s">
        <v>44</v>
      </c>
      <c r="H707" s="27" t="s">
        <v>335</v>
      </c>
      <c r="I707" s="27"/>
      <c r="J707" s="27" t="s">
        <v>338</v>
      </c>
      <c r="K707" s="27">
        <v>252010011409</v>
      </c>
      <c r="L707" s="27">
        <v>130154763360</v>
      </c>
      <c r="M707" s="27">
        <v>252010011409</v>
      </c>
      <c r="N707" s="136"/>
      <c r="O707" s="136"/>
      <c r="P707" s="27" t="s">
        <v>30</v>
      </c>
      <c r="Q707" s="27" t="s">
        <v>30</v>
      </c>
      <c r="R707" s="136"/>
      <c r="S707" s="27">
        <v>2018</v>
      </c>
      <c r="T707" s="36" t="s">
        <v>8518</v>
      </c>
      <c r="U707" s="30"/>
      <c r="V707" s="106"/>
      <c r="W707" s="30"/>
      <c r="X707" s="30"/>
      <c r="Y707" s="136"/>
      <c r="Z707" s="136"/>
      <c r="AA707" s="137" t="s">
        <v>73</v>
      </c>
      <c r="AB707" s="39" t="s">
        <v>340</v>
      </c>
      <c r="AC707" s="136"/>
      <c r="AD707" s="136"/>
      <c r="AE707" s="30"/>
      <c r="AF707" s="27" t="s">
        <v>114</v>
      </c>
      <c r="AG707" s="136"/>
      <c r="AH707" s="31"/>
      <c r="AI707" s="31"/>
      <c r="AJ707" s="27" t="s">
        <v>342</v>
      </c>
      <c r="AK707" s="27" t="s">
        <v>343</v>
      </c>
      <c r="AL707" s="136"/>
      <c r="AM707" s="136"/>
      <c r="AN707" s="27">
        <v>1</v>
      </c>
      <c r="AO707" s="136"/>
      <c r="AP707" s="136"/>
    </row>
    <row r="708" spans="1:42" ht="97.5" customHeight="1">
      <c r="A708" s="24">
        <f t="shared" si="0"/>
        <v>707</v>
      </c>
      <c r="B708" s="27" t="s">
        <v>344</v>
      </c>
      <c r="C708" s="27" t="s">
        <v>346</v>
      </c>
      <c r="D708" s="27" t="s">
        <v>348</v>
      </c>
      <c r="E708" s="27" t="s">
        <v>345</v>
      </c>
      <c r="F708" s="137" t="s">
        <v>349</v>
      </c>
      <c r="G708" s="27" t="s">
        <v>44</v>
      </c>
      <c r="H708" s="27" t="s">
        <v>346</v>
      </c>
      <c r="I708" s="27" t="s">
        <v>347</v>
      </c>
      <c r="J708" s="27" t="s">
        <v>350</v>
      </c>
      <c r="K708" s="27" t="s">
        <v>347</v>
      </c>
      <c r="L708" s="27" t="s">
        <v>347</v>
      </c>
      <c r="M708" s="27" t="s">
        <v>347</v>
      </c>
      <c r="N708" s="27" t="s">
        <v>351</v>
      </c>
      <c r="O708" s="136"/>
      <c r="P708" s="27" t="s">
        <v>30</v>
      </c>
      <c r="Q708" s="27" t="s">
        <v>48</v>
      </c>
      <c r="R708" s="136"/>
      <c r="S708" s="27">
        <v>2017</v>
      </c>
      <c r="T708" s="36" t="s">
        <v>8518</v>
      </c>
      <c r="U708" s="30"/>
      <c r="V708" s="106"/>
      <c r="W708" s="30"/>
      <c r="X708" s="30"/>
      <c r="Y708" s="136"/>
      <c r="Z708" s="136"/>
      <c r="AA708" s="137" t="s">
        <v>280</v>
      </c>
      <c r="AB708" s="39" t="s">
        <v>151</v>
      </c>
      <c r="AC708" s="136"/>
      <c r="AD708" s="136"/>
      <c r="AE708" s="30"/>
      <c r="AF708" s="27" t="s">
        <v>35</v>
      </c>
      <c r="AG708" s="136"/>
      <c r="AH708" s="31"/>
      <c r="AI708" s="31"/>
      <c r="AJ708" s="27" t="s">
        <v>353</v>
      </c>
      <c r="AK708" s="27" t="s">
        <v>105</v>
      </c>
      <c r="AL708" s="136"/>
      <c r="AM708" s="136"/>
      <c r="AN708" s="27">
        <v>2</v>
      </c>
      <c r="AO708" s="136"/>
      <c r="AP708" s="136"/>
    </row>
    <row r="709" spans="1:42" ht="97.5" customHeight="1">
      <c r="A709" s="24">
        <f t="shared" si="0"/>
        <v>708</v>
      </c>
      <c r="B709" s="27" t="s">
        <v>354</v>
      </c>
      <c r="C709" s="27" t="s">
        <v>356</v>
      </c>
      <c r="D709" s="27" t="s">
        <v>358</v>
      </c>
      <c r="E709" s="27" t="s">
        <v>355</v>
      </c>
      <c r="F709" s="135" t="s">
        <v>359</v>
      </c>
      <c r="G709" s="27" t="s">
        <v>44</v>
      </c>
      <c r="H709" s="27" t="s">
        <v>8532</v>
      </c>
      <c r="I709" s="27" t="s">
        <v>357</v>
      </c>
      <c r="J709" s="27" t="s">
        <v>360</v>
      </c>
      <c r="K709" s="27">
        <v>1259000210456</v>
      </c>
      <c r="L709" s="27" t="s">
        <v>102</v>
      </c>
      <c r="M709" s="27" t="s">
        <v>102</v>
      </c>
      <c r="N709" s="27" t="s">
        <v>361</v>
      </c>
      <c r="O709" s="136"/>
      <c r="P709" s="27" t="s">
        <v>30</v>
      </c>
      <c r="Q709" s="27" t="s">
        <v>30</v>
      </c>
      <c r="R709" s="136"/>
      <c r="S709" s="27">
        <v>2020</v>
      </c>
      <c r="T709" s="36" t="s">
        <v>8518</v>
      </c>
      <c r="U709" s="30"/>
      <c r="V709" s="106"/>
      <c r="W709" s="30"/>
      <c r="X709" s="30"/>
      <c r="Y709" s="136"/>
      <c r="Z709" s="136"/>
      <c r="AA709" s="137" t="s">
        <v>362</v>
      </c>
      <c r="AB709" s="39" t="s">
        <v>363</v>
      </c>
      <c r="AC709" s="137" t="s">
        <v>8534</v>
      </c>
      <c r="AD709" s="137"/>
      <c r="AE709" s="30"/>
      <c r="AF709" s="27" t="s">
        <v>114</v>
      </c>
      <c r="AG709" s="136"/>
      <c r="AH709" s="31"/>
      <c r="AI709" s="31"/>
      <c r="AJ709" s="27" t="s">
        <v>366</v>
      </c>
      <c r="AK709" s="27" t="s">
        <v>367</v>
      </c>
      <c r="AL709" s="136"/>
      <c r="AM709" s="136"/>
      <c r="AN709" s="27">
        <v>2</v>
      </c>
      <c r="AO709" s="136"/>
      <c r="AP709" s="136"/>
    </row>
    <row r="710" spans="1:42" ht="97.5" customHeight="1">
      <c r="A710" s="24">
        <f t="shared" si="0"/>
        <v>709</v>
      </c>
      <c r="B710" s="27" t="s">
        <v>368</v>
      </c>
      <c r="C710" s="27" t="s">
        <v>369</v>
      </c>
      <c r="D710" s="27" t="s">
        <v>370</v>
      </c>
      <c r="E710" s="40" t="s">
        <v>3851</v>
      </c>
      <c r="F710" s="135" t="s">
        <v>371</v>
      </c>
      <c r="G710" s="27" t="s">
        <v>44</v>
      </c>
      <c r="H710" s="27" t="s">
        <v>369</v>
      </c>
      <c r="I710" s="27"/>
      <c r="J710" s="27" t="s">
        <v>372</v>
      </c>
      <c r="K710" s="136"/>
      <c r="L710" s="136"/>
      <c r="M710" s="136"/>
      <c r="N710" s="136"/>
      <c r="O710" s="136"/>
      <c r="P710" s="27" t="s">
        <v>48</v>
      </c>
      <c r="Q710" s="27" t="s">
        <v>48</v>
      </c>
      <c r="R710" s="136"/>
      <c r="S710" s="27">
        <v>2017</v>
      </c>
      <c r="T710" s="36" t="s">
        <v>8518</v>
      </c>
      <c r="U710" s="30"/>
      <c r="V710" s="106"/>
      <c r="W710" s="30"/>
      <c r="X710" s="30"/>
      <c r="Y710" s="136"/>
      <c r="Z710" s="136"/>
      <c r="AA710" s="137" t="s">
        <v>373</v>
      </c>
      <c r="AB710" s="39" t="s">
        <v>33</v>
      </c>
      <c r="AC710" s="136"/>
      <c r="AD710" s="136"/>
      <c r="AE710" s="30"/>
      <c r="AF710" s="27" t="s">
        <v>221</v>
      </c>
      <c r="AG710" s="136"/>
      <c r="AH710" s="31"/>
      <c r="AI710" s="31"/>
      <c r="AJ710" s="27" t="s">
        <v>375</v>
      </c>
      <c r="AK710" s="27" t="s">
        <v>105</v>
      </c>
      <c r="AL710" s="136"/>
      <c r="AM710" s="136"/>
      <c r="AN710" s="27">
        <v>3</v>
      </c>
      <c r="AO710" s="136"/>
      <c r="AP710" s="136"/>
    </row>
    <row r="711" spans="1:42" ht="97.5" customHeight="1">
      <c r="A711" s="24">
        <f t="shared" si="0"/>
        <v>710</v>
      </c>
      <c r="B711" s="27" t="s">
        <v>376</v>
      </c>
      <c r="C711" s="27" t="s">
        <v>378</v>
      </c>
      <c r="D711" s="27" t="s">
        <v>380</v>
      </c>
      <c r="E711" s="27" t="s">
        <v>377</v>
      </c>
      <c r="F711" s="137">
        <v>81515611533</v>
      </c>
      <c r="G711" s="27" t="s">
        <v>44</v>
      </c>
      <c r="H711" s="27" t="s">
        <v>11635</v>
      </c>
      <c r="I711" s="27" t="s">
        <v>11636</v>
      </c>
      <c r="J711" s="27" t="s">
        <v>381</v>
      </c>
      <c r="K711" s="137"/>
      <c r="L711" s="27" t="s">
        <v>382</v>
      </c>
      <c r="M711" s="136"/>
      <c r="N711" s="136"/>
      <c r="O711" s="136"/>
      <c r="P711" s="27" t="s">
        <v>48</v>
      </c>
      <c r="Q711" s="27" t="s">
        <v>48</v>
      </c>
      <c r="R711" s="136"/>
      <c r="S711" s="27">
        <v>2015</v>
      </c>
      <c r="T711" s="36" t="s">
        <v>8518</v>
      </c>
      <c r="U711" s="30"/>
      <c r="V711" s="106"/>
      <c r="W711" s="30"/>
      <c r="X711" s="30"/>
      <c r="Y711" s="136"/>
      <c r="Z711" s="136"/>
      <c r="AA711" s="137" t="s">
        <v>63</v>
      </c>
      <c r="AB711" s="39" t="s">
        <v>50</v>
      </c>
      <c r="AC711" s="136"/>
      <c r="AD711" s="136"/>
      <c r="AE711" s="30"/>
      <c r="AF711" s="27" t="s">
        <v>35</v>
      </c>
      <c r="AG711" s="136"/>
      <c r="AH711" s="31"/>
      <c r="AI711" s="31"/>
      <c r="AJ711" s="27" t="s">
        <v>384</v>
      </c>
      <c r="AK711" s="27" t="s">
        <v>11637</v>
      </c>
      <c r="AL711" s="136"/>
      <c r="AM711" s="136"/>
      <c r="AN711" s="27" t="s">
        <v>11638</v>
      </c>
      <c r="AO711" s="136"/>
      <c r="AP711" s="136"/>
    </row>
    <row r="712" spans="1:42" ht="97.5" customHeight="1">
      <c r="A712" s="24">
        <f t="shared" si="0"/>
        <v>711</v>
      </c>
      <c r="B712" s="27" t="s">
        <v>387</v>
      </c>
      <c r="C712" s="27" t="s">
        <v>389</v>
      </c>
      <c r="D712" s="27" t="s">
        <v>391</v>
      </c>
      <c r="E712" s="27" t="s">
        <v>388</v>
      </c>
      <c r="F712" s="135" t="s">
        <v>392</v>
      </c>
      <c r="G712" s="27" t="s">
        <v>44</v>
      </c>
      <c r="H712" s="27" t="s">
        <v>389</v>
      </c>
      <c r="I712" s="27" t="s">
        <v>390</v>
      </c>
      <c r="J712" s="27" t="s">
        <v>393</v>
      </c>
      <c r="K712" s="27">
        <v>220200142583</v>
      </c>
      <c r="L712" s="27" t="s">
        <v>395</v>
      </c>
      <c r="M712" s="27">
        <v>220200142583</v>
      </c>
      <c r="N712" s="27" t="s">
        <v>396</v>
      </c>
      <c r="O712" s="136"/>
      <c r="P712" s="27" t="s">
        <v>48</v>
      </c>
      <c r="Q712" s="27" t="s">
        <v>30</v>
      </c>
      <c r="R712" s="136"/>
      <c r="S712" s="27">
        <v>2017</v>
      </c>
      <c r="T712" s="36" t="s">
        <v>8518</v>
      </c>
      <c r="U712" s="30"/>
      <c r="V712" s="106"/>
      <c r="W712" s="30"/>
      <c r="X712" s="30"/>
      <c r="Y712" s="136"/>
      <c r="Z712" s="136"/>
      <c r="AA712" s="137" t="s">
        <v>11639</v>
      </c>
      <c r="AB712" s="39">
        <v>2000000</v>
      </c>
      <c r="AC712" s="136"/>
      <c r="AD712" s="136"/>
      <c r="AE712" s="30"/>
      <c r="AF712" s="27" t="s">
        <v>221</v>
      </c>
      <c r="AG712" s="136"/>
      <c r="AH712" s="31"/>
      <c r="AI712" s="31"/>
      <c r="AJ712" s="27" t="s">
        <v>399</v>
      </c>
      <c r="AK712" s="27" t="s">
        <v>82</v>
      </c>
      <c r="AL712" s="136"/>
      <c r="AM712" s="136"/>
      <c r="AN712" s="27">
        <v>2</v>
      </c>
      <c r="AO712" s="136"/>
      <c r="AP712" s="136"/>
    </row>
    <row r="713" spans="1:42" ht="97.5" customHeight="1">
      <c r="A713" s="24">
        <f t="shared" si="0"/>
        <v>712</v>
      </c>
      <c r="B713" s="27" t="s">
        <v>401</v>
      </c>
      <c r="C713" s="27" t="s">
        <v>403</v>
      </c>
      <c r="D713" s="27" t="s">
        <v>404</v>
      </c>
      <c r="E713" s="27" t="s">
        <v>402</v>
      </c>
      <c r="F713" s="135" t="s">
        <v>405</v>
      </c>
      <c r="G713" s="27" t="s">
        <v>44</v>
      </c>
      <c r="H713" s="27" t="s">
        <v>403</v>
      </c>
      <c r="I713" s="27"/>
      <c r="J713" s="27" t="s">
        <v>406</v>
      </c>
      <c r="K713" s="136"/>
      <c r="L713" s="136"/>
      <c r="M713" s="136"/>
      <c r="N713" s="136"/>
      <c r="O713" s="136"/>
      <c r="P713" s="27" t="s">
        <v>48</v>
      </c>
      <c r="Q713" s="27" t="s">
        <v>48</v>
      </c>
      <c r="R713" s="136"/>
      <c r="S713" s="27">
        <v>2016</v>
      </c>
      <c r="T713" s="36" t="s">
        <v>8518</v>
      </c>
      <c r="U713" s="30"/>
      <c r="V713" s="106"/>
      <c r="W713" s="30"/>
      <c r="X713" s="30"/>
      <c r="Y713" s="136"/>
      <c r="Z713" s="136"/>
      <c r="AA713" s="137" t="s">
        <v>73</v>
      </c>
      <c r="AB713" s="39" t="s">
        <v>407</v>
      </c>
      <c r="AC713" s="136"/>
      <c r="AD713" s="136"/>
      <c r="AE713" s="30"/>
      <c r="AF713" s="27" t="s">
        <v>409</v>
      </c>
      <c r="AG713" s="136"/>
      <c r="AH713" s="31"/>
      <c r="AI713" s="31"/>
      <c r="AJ713" s="27">
        <v>50</v>
      </c>
      <c r="AK713" s="27" t="s">
        <v>343</v>
      </c>
      <c r="AL713" s="136"/>
      <c r="AM713" s="136"/>
      <c r="AN713" s="27">
        <v>1</v>
      </c>
      <c r="AO713" s="136"/>
      <c r="AP713" s="136"/>
    </row>
    <row r="714" spans="1:42" ht="97.5" customHeight="1">
      <c r="A714" s="24">
        <f t="shared" si="0"/>
        <v>713</v>
      </c>
      <c r="B714" s="27" t="s">
        <v>410</v>
      </c>
      <c r="C714" s="27" t="s">
        <v>412</v>
      </c>
      <c r="D714" s="27" t="s">
        <v>413</v>
      </c>
      <c r="E714" s="27" t="s">
        <v>411</v>
      </c>
      <c r="F714" s="135" t="s">
        <v>414</v>
      </c>
      <c r="G714" s="27" t="s">
        <v>44</v>
      </c>
      <c r="H714" s="27" t="s">
        <v>412</v>
      </c>
      <c r="I714" s="27"/>
      <c r="J714" s="27" t="s">
        <v>415</v>
      </c>
      <c r="K714" s="27">
        <v>227000911976</v>
      </c>
      <c r="L714" s="136"/>
      <c r="M714" s="27">
        <v>227000911976</v>
      </c>
      <c r="N714" s="136"/>
      <c r="O714" s="136"/>
      <c r="P714" s="27" t="s">
        <v>30</v>
      </c>
      <c r="Q714" s="27" t="s">
        <v>30</v>
      </c>
      <c r="R714" s="136"/>
      <c r="S714" s="27">
        <v>2019</v>
      </c>
      <c r="T714" s="36" t="s">
        <v>8518</v>
      </c>
      <c r="U714" s="30"/>
      <c r="V714" s="106"/>
      <c r="W714" s="30"/>
      <c r="X714" s="30"/>
      <c r="Y714" s="136"/>
      <c r="Z714" s="136"/>
      <c r="AA714" s="137" t="s">
        <v>73</v>
      </c>
      <c r="AB714" s="39" t="s">
        <v>50</v>
      </c>
      <c r="AC714" s="136"/>
      <c r="AD714" s="136"/>
      <c r="AE714" s="30"/>
      <c r="AF714" s="27" t="s">
        <v>417</v>
      </c>
      <c r="AG714" s="136"/>
      <c r="AH714" s="31"/>
      <c r="AI714" s="31"/>
      <c r="AJ714" s="27" t="s">
        <v>418</v>
      </c>
      <c r="AK714" s="27" t="s">
        <v>419</v>
      </c>
      <c r="AL714" s="136"/>
      <c r="AM714" s="136"/>
      <c r="AN714" s="27">
        <v>2</v>
      </c>
      <c r="AO714" s="136"/>
      <c r="AP714" s="136"/>
    </row>
    <row r="715" spans="1:42" ht="97.5" customHeight="1">
      <c r="A715" s="24">
        <f t="shared" si="0"/>
        <v>714</v>
      </c>
      <c r="B715" s="27" t="s">
        <v>420</v>
      </c>
      <c r="C715" s="27" t="s">
        <v>422</v>
      </c>
      <c r="D715" s="27" t="s">
        <v>423</v>
      </c>
      <c r="E715" s="27" t="s">
        <v>421</v>
      </c>
      <c r="F715" s="135" t="s">
        <v>424</v>
      </c>
      <c r="G715" s="27" t="s">
        <v>27</v>
      </c>
      <c r="H715" s="27" t="s">
        <v>422</v>
      </c>
      <c r="I715" s="27"/>
      <c r="J715" s="27" t="s">
        <v>425</v>
      </c>
      <c r="K715" s="136"/>
      <c r="L715" s="136"/>
      <c r="M715" s="136"/>
      <c r="N715" s="136"/>
      <c r="O715" s="136"/>
      <c r="P715" s="27" t="s">
        <v>30</v>
      </c>
      <c r="Q715" s="27" t="s">
        <v>48</v>
      </c>
      <c r="R715" s="136"/>
      <c r="S715" s="27">
        <v>2017</v>
      </c>
      <c r="T715" s="36" t="s">
        <v>8518</v>
      </c>
      <c r="U715" s="30"/>
      <c r="V715" s="106"/>
      <c r="W715" s="30"/>
      <c r="X715" s="30"/>
      <c r="Y715" s="136"/>
      <c r="Z715" s="136"/>
      <c r="AA715" s="137" t="s">
        <v>73</v>
      </c>
      <c r="AB715" s="39" t="s">
        <v>426</v>
      </c>
      <c r="AC715" s="136"/>
      <c r="AD715" s="136"/>
      <c r="AE715" s="30"/>
      <c r="AF715" s="27" t="s">
        <v>114</v>
      </c>
      <c r="AG715" s="136"/>
      <c r="AH715" s="31"/>
      <c r="AI715" s="31"/>
      <c r="AJ715" s="27" t="s">
        <v>428</v>
      </c>
      <c r="AK715" s="27" t="s">
        <v>283</v>
      </c>
      <c r="AL715" s="136"/>
      <c r="AM715" s="136"/>
      <c r="AN715" s="27">
        <v>2</v>
      </c>
      <c r="AO715" s="136"/>
      <c r="AP715" s="136"/>
    </row>
    <row r="716" spans="1:42" ht="97.5" customHeight="1">
      <c r="A716" s="24">
        <f t="shared" si="0"/>
        <v>715</v>
      </c>
      <c r="B716" s="27" t="s">
        <v>435</v>
      </c>
      <c r="C716" s="27" t="s">
        <v>412</v>
      </c>
      <c r="D716" s="27" t="s">
        <v>437</v>
      </c>
      <c r="E716" s="27" t="s">
        <v>436</v>
      </c>
      <c r="F716" s="135" t="s">
        <v>433</v>
      </c>
      <c r="G716" s="27" t="s">
        <v>44</v>
      </c>
      <c r="H716" s="27" t="s">
        <v>412</v>
      </c>
      <c r="I716" s="27"/>
      <c r="J716" s="27" t="s">
        <v>439</v>
      </c>
      <c r="K716" s="27">
        <v>227000911976</v>
      </c>
      <c r="L716" s="136"/>
      <c r="M716" s="27">
        <v>227000911976</v>
      </c>
      <c r="N716" s="27" t="s">
        <v>440</v>
      </c>
      <c r="O716" s="136"/>
      <c r="P716" s="27" t="s">
        <v>30</v>
      </c>
      <c r="Q716" s="27" t="s">
        <v>48</v>
      </c>
      <c r="R716" s="136"/>
      <c r="S716" s="27">
        <v>2017</v>
      </c>
      <c r="T716" s="36" t="s">
        <v>8518</v>
      </c>
      <c r="U716" s="30"/>
      <c r="V716" s="106"/>
      <c r="W716" s="30"/>
      <c r="X716" s="30"/>
      <c r="Y716" s="136"/>
      <c r="Z716" s="136"/>
      <c r="AA716" s="137" t="s">
        <v>73</v>
      </c>
      <c r="AB716" s="39" t="s">
        <v>50</v>
      </c>
      <c r="AC716" s="136"/>
      <c r="AD716" s="136"/>
      <c r="AE716" s="30"/>
      <c r="AF716" s="27" t="s">
        <v>221</v>
      </c>
      <c r="AG716" s="136"/>
      <c r="AH716" s="31"/>
      <c r="AI716" s="31"/>
      <c r="AJ716" s="27">
        <v>800</v>
      </c>
      <c r="AK716" s="27" t="s">
        <v>295</v>
      </c>
      <c r="AL716" s="136"/>
      <c r="AM716" s="136"/>
      <c r="AN716" s="27">
        <v>2</v>
      </c>
      <c r="AO716" s="136"/>
      <c r="AP716" s="136"/>
    </row>
    <row r="717" spans="1:42" ht="97.5" customHeight="1">
      <c r="A717" s="24">
        <f t="shared" si="0"/>
        <v>716</v>
      </c>
      <c r="B717" s="27" t="s">
        <v>441</v>
      </c>
      <c r="C717" s="27" t="s">
        <v>442</v>
      </c>
      <c r="D717" s="27" t="s">
        <v>443</v>
      </c>
      <c r="E717" s="40" t="s">
        <v>8536</v>
      </c>
      <c r="F717" s="135" t="s">
        <v>438</v>
      </c>
      <c r="G717" s="27" t="s">
        <v>27</v>
      </c>
      <c r="H717" s="27" t="s">
        <v>442</v>
      </c>
      <c r="I717" s="27"/>
      <c r="J717" s="27" t="s">
        <v>445</v>
      </c>
      <c r="K717" s="137"/>
      <c r="L717" s="27" t="s">
        <v>446</v>
      </c>
      <c r="M717" s="27" t="s">
        <v>447</v>
      </c>
      <c r="N717" s="136"/>
      <c r="O717" s="136"/>
      <c r="P717" s="27" t="s">
        <v>48</v>
      </c>
      <c r="Q717" s="27" t="s">
        <v>30</v>
      </c>
      <c r="R717" s="136"/>
      <c r="S717" s="27">
        <v>2017</v>
      </c>
      <c r="T717" s="36" t="s">
        <v>8518</v>
      </c>
      <c r="U717" s="30"/>
      <c r="V717" s="106"/>
      <c r="W717" s="30"/>
      <c r="X717" s="30"/>
      <c r="Y717" s="136"/>
      <c r="Z717" s="136"/>
      <c r="AA717" s="137" t="s">
        <v>73</v>
      </c>
      <c r="AB717" s="39" t="s">
        <v>448</v>
      </c>
      <c r="AC717" s="136"/>
      <c r="AD717" s="136"/>
      <c r="AE717" s="30"/>
      <c r="AF717" s="27" t="s">
        <v>114</v>
      </c>
      <c r="AG717" s="136"/>
      <c r="AH717" s="31"/>
      <c r="AI717" s="31"/>
      <c r="AJ717" s="27" t="s">
        <v>450</v>
      </c>
      <c r="AK717" s="27" t="s">
        <v>82</v>
      </c>
      <c r="AL717" s="136"/>
      <c r="AM717" s="136"/>
      <c r="AN717" s="27" t="s">
        <v>55</v>
      </c>
      <c r="AO717" s="136"/>
      <c r="AP717" s="136"/>
    </row>
    <row r="718" spans="1:42" ht="97.5" customHeight="1">
      <c r="A718" s="24">
        <f t="shared" si="0"/>
        <v>717</v>
      </c>
      <c r="B718" s="27" t="s">
        <v>451</v>
      </c>
      <c r="C718" s="27" t="s">
        <v>453</v>
      </c>
      <c r="D718" s="27" t="s">
        <v>454</v>
      </c>
      <c r="E718" s="27" t="s">
        <v>452</v>
      </c>
      <c r="F718" s="135" t="s">
        <v>444</v>
      </c>
      <c r="G718" s="27" t="s">
        <v>44</v>
      </c>
      <c r="H718" s="27" t="s">
        <v>453</v>
      </c>
      <c r="I718" s="27"/>
      <c r="J718" s="27" t="s">
        <v>456</v>
      </c>
      <c r="K718" s="27">
        <v>282010181876</v>
      </c>
      <c r="L718" s="27" t="s">
        <v>458</v>
      </c>
      <c r="M718" s="27">
        <v>282010181876</v>
      </c>
      <c r="N718" s="27">
        <v>206357803223923</v>
      </c>
      <c r="O718" s="136"/>
      <c r="P718" s="27" t="s">
        <v>30</v>
      </c>
      <c r="Q718" s="27" t="s">
        <v>30</v>
      </c>
      <c r="R718" s="136"/>
      <c r="S718" s="27">
        <v>2018</v>
      </c>
      <c r="T718" s="36" t="s">
        <v>8518</v>
      </c>
      <c r="U718" s="30"/>
      <c r="V718" s="106"/>
      <c r="W718" s="30"/>
      <c r="X718" s="30"/>
      <c r="Y718" s="136"/>
      <c r="Z718" s="136"/>
      <c r="AA718" s="137" t="s">
        <v>459</v>
      </c>
      <c r="AB718" s="39" t="s">
        <v>460</v>
      </c>
      <c r="AC718" s="136"/>
      <c r="AD718" s="136"/>
      <c r="AE718" s="30"/>
      <c r="AF718" s="27" t="s">
        <v>35</v>
      </c>
      <c r="AG718" s="136"/>
      <c r="AH718" s="31"/>
      <c r="AI718" s="31"/>
      <c r="AJ718" s="27">
        <v>3000</v>
      </c>
      <c r="AK718" s="27" t="s">
        <v>462</v>
      </c>
      <c r="AL718" s="136"/>
      <c r="AM718" s="136"/>
      <c r="AN718" s="27">
        <v>1</v>
      </c>
      <c r="AO718" s="136"/>
      <c r="AP718" s="136"/>
    </row>
    <row r="719" spans="1:42" ht="97.5" customHeight="1">
      <c r="A719" s="24">
        <f t="shared" si="0"/>
        <v>718</v>
      </c>
      <c r="B719" s="27" t="s">
        <v>134</v>
      </c>
      <c r="C719" s="27" t="s">
        <v>136</v>
      </c>
      <c r="D719" s="27" t="s">
        <v>138</v>
      </c>
      <c r="E719" s="27" t="s">
        <v>135</v>
      </c>
      <c r="F719" s="135" t="s">
        <v>455</v>
      </c>
      <c r="G719" s="27" t="s">
        <v>44</v>
      </c>
      <c r="H719" s="27" t="s">
        <v>136</v>
      </c>
      <c r="I719" s="27" t="s">
        <v>137</v>
      </c>
      <c r="J719" s="27">
        <v>9120219280746</v>
      </c>
      <c r="K719" s="27">
        <v>9120219280746</v>
      </c>
      <c r="L719" s="136"/>
      <c r="M719" s="136"/>
      <c r="N719" s="136"/>
      <c r="O719" s="136"/>
      <c r="P719" s="27" t="s">
        <v>30</v>
      </c>
      <c r="Q719" s="27" t="s">
        <v>48</v>
      </c>
      <c r="R719" s="136"/>
      <c r="S719" s="27">
        <v>2020</v>
      </c>
      <c r="T719" s="36" t="s">
        <v>8518</v>
      </c>
      <c r="U719" s="30"/>
      <c r="V719" s="106"/>
      <c r="W719" s="30"/>
      <c r="X719" s="30"/>
      <c r="Y719" s="136"/>
      <c r="Z719" s="136"/>
      <c r="AA719" s="137" t="s">
        <v>8524</v>
      </c>
      <c r="AB719" s="39">
        <v>50000000</v>
      </c>
      <c r="AC719" s="136"/>
      <c r="AD719" s="136"/>
      <c r="AE719" s="30"/>
      <c r="AF719" s="27" t="s">
        <v>141</v>
      </c>
      <c r="AG719" s="136"/>
      <c r="AH719" s="31"/>
      <c r="AI719" s="31"/>
      <c r="AJ719" s="27" t="s">
        <v>142</v>
      </c>
      <c r="AK719" s="27" t="s">
        <v>143</v>
      </c>
      <c r="AL719" s="136"/>
      <c r="AM719" s="136"/>
      <c r="AN719" s="27">
        <v>1</v>
      </c>
      <c r="AO719" s="136"/>
      <c r="AP719" s="136"/>
    </row>
    <row r="720" spans="1:42" ht="97.5" customHeight="1">
      <c r="A720" s="24">
        <f t="shared" si="0"/>
        <v>719</v>
      </c>
      <c r="B720" s="27" t="s">
        <v>463</v>
      </c>
      <c r="C720" s="27" t="s">
        <v>465</v>
      </c>
      <c r="D720" s="27" t="s">
        <v>463</v>
      </c>
      <c r="E720" s="27" t="s">
        <v>464</v>
      </c>
      <c r="F720" s="135" t="s">
        <v>139</v>
      </c>
      <c r="G720" s="27" t="s">
        <v>44</v>
      </c>
      <c r="H720" s="27" t="s">
        <v>465</v>
      </c>
      <c r="I720" s="27"/>
      <c r="J720" s="27" t="s">
        <v>467</v>
      </c>
      <c r="K720" s="137"/>
      <c r="L720" s="27" t="s">
        <v>468</v>
      </c>
      <c r="M720" s="136"/>
      <c r="N720" s="136"/>
      <c r="O720" s="136"/>
      <c r="P720" s="27" t="s">
        <v>30</v>
      </c>
      <c r="Q720" s="27" t="s">
        <v>30</v>
      </c>
      <c r="R720" s="136"/>
      <c r="S720" s="27">
        <v>2018</v>
      </c>
      <c r="T720" s="36" t="s">
        <v>8518</v>
      </c>
      <c r="U720" s="30"/>
      <c r="V720" s="106"/>
      <c r="W720" s="30"/>
      <c r="X720" s="30"/>
      <c r="Y720" s="136"/>
      <c r="Z720" s="136"/>
      <c r="AA720" s="137" t="s">
        <v>8537</v>
      </c>
      <c r="AB720" s="39" t="s">
        <v>151</v>
      </c>
      <c r="AC720" s="136"/>
      <c r="AD720" s="136"/>
      <c r="AE720" s="30"/>
      <c r="AF720" s="27" t="s">
        <v>221</v>
      </c>
      <c r="AG720" s="136"/>
      <c r="AH720" s="31"/>
      <c r="AI720" s="31"/>
      <c r="AJ720" s="27" t="s">
        <v>470</v>
      </c>
      <c r="AK720" s="27" t="s">
        <v>105</v>
      </c>
      <c r="AL720" s="136"/>
      <c r="AM720" s="136"/>
      <c r="AN720" s="27" t="s">
        <v>8538</v>
      </c>
      <c r="AO720" s="136"/>
      <c r="AP720" s="136"/>
    </row>
    <row r="721" spans="1:42" ht="97.5" customHeight="1">
      <c r="A721" s="24">
        <f t="shared" si="0"/>
        <v>720</v>
      </c>
      <c r="B721" s="27" t="s">
        <v>472</v>
      </c>
      <c r="C721" s="27" t="s">
        <v>474</v>
      </c>
      <c r="D721" s="27" t="s">
        <v>476</v>
      </c>
      <c r="E721" s="27" t="s">
        <v>473</v>
      </c>
      <c r="F721" s="135" t="s">
        <v>466</v>
      </c>
      <c r="G721" s="27" t="s">
        <v>44</v>
      </c>
      <c r="H721" s="27" t="s">
        <v>474</v>
      </c>
      <c r="I721" s="27" t="s">
        <v>475</v>
      </c>
      <c r="J721" s="27" t="s">
        <v>478</v>
      </c>
      <c r="K721" s="136"/>
      <c r="L721" s="136"/>
      <c r="M721" s="136"/>
      <c r="N721" s="136"/>
      <c r="O721" s="136"/>
      <c r="P721" s="27" t="s">
        <v>30</v>
      </c>
      <c r="Q721" s="27" t="s">
        <v>30</v>
      </c>
      <c r="R721" s="136"/>
      <c r="S721" s="27">
        <v>2019</v>
      </c>
      <c r="T721" s="36" t="s">
        <v>8518</v>
      </c>
      <c r="U721" s="30"/>
      <c r="V721" s="106"/>
      <c r="W721" s="30"/>
      <c r="X721" s="30"/>
      <c r="Y721" s="136"/>
      <c r="Z721" s="136"/>
      <c r="AA721" s="137" t="s">
        <v>73</v>
      </c>
      <c r="AB721" s="39" t="s">
        <v>151</v>
      </c>
      <c r="AC721" s="136"/>
      <c r="AD721" s="136"/>
      <c r="AE721" s="30"/>
      <c r="AF721" s="27" t="s">
        <v>35</v>
      </c>
      <c r="AG721" s="136"/>
      <c r="AH721" s="31"/>
      <c r="AI721" s="31"/>
      <c r="AJ721" s="27" t="s">
        <v>479</v>
      </c>
      <c r="AK721" s="27" t="s">
        <v>480</v>
      </c>
      <c r="AL721" s="136"/>
      <c r="AM721" s="136"/>
      <c r="AN721" s="27">
        <v>3</v>
      </c>
      <c r="AO721" s="136"/>
      <c r="AP721" s="136"/>
    </row>
    <row r="722" spans="1:42" ht="97.5" customHeight="1">
      <c r="A722" s="24">
        <f t="shared" si="0"/>
        <v>721</v>
      </c>
      <c r="B722" s="27" t="s">
        <v>481</v>
      </c>
      <c r="C722" s="27" t="s">
        <v>483</v>
      </c>
      <c r="D722" s="27" t="s">
        <v>484</v>
      </c>
      <c r="E722" s="27" t="s">
        <v>482</v>
      </c>
      <c r="F722" s="135" t="s">
        <v>477</v>
      </c>
      <c r="G722" s="27" t="s">
        <v>44</v>
      </c>
      <c r="H722" s="27" t="s">
        <v>483</v>
      </c>
      <c r="I722" s="27"/>
      <c r="J722" s="27" t="s">
        <v>486</v>
      </c>
      <c r="K722" s="27">
        <v>9120300332922</v>
      </c>
      <c r="L722" s="136"/>
      <c r="M722" s="136"/>
      <c r="N722" s="27" t="s">
        <v>487</v>
      </c>
      <c r="O722" s="136"/>
      <c r="P722" s="27" t="s">
        <v>48</v>
      </c>
      <c r="Q722" s="27" t="s">
        <v>30</v>
      </c>
      <c r="R722" s="136"/>
      <c r="S722" s="27">
        <v>2020</v>
      </c>
      <c r="T722" s="36" t="s">
        <v>8518</v>
      </c>
      <c r="U722" s="30"/>
      <c r="V722" s="106"/>
      <c r="W722" s="30"/>
      <c r="X722" s="30"/>
      <c r="Y722" s="136"/>
      <c r="Z722" s="136"/>
      <c r="AA722" s="137" t="s">
        <v>93</v>
      </c>
      <c r="AB722" s="39">
        <v>15000000</v>
      </c>
      <c r="AC722" s="136"/>
      <c r="AD722" s="136"/>
      <c r="AE722" s="30"/>
      <c r="AF722" s="27" t="s">
        <v>35</v>
      </c>
      <c r="AG722" s="136"/>
      <c r="AH722" s="31"/>
      <c r="AI722" s="31"/>
      <c r="AJ722" s="27" t="s">
        <v>488</v>
      </c>
      <c r="AK722" s="27" t="s">
        <v>489</v>
      </c>
      <c r="AL722" s="136"/>
      <c r="AM722" s="136"/>
      <c r="AN722" s="27">
        <v>3</v>
      </c>
      <c r="AO722" s="136"/>
      <c r="AP722" s="136"/>
    </row>
    <row r="723" spans="1:42" ht="97.5" customHeight="1">
      <c r="A723" s="24">
        <f t="shared" si="0"/>
        <v>722</v>
      </c>
      <c r="B723" s="27" t="s">
        <v>490</v>
      </c>
      <c r="C723" s="27" t="s">
        <v>492</v>
      </c>
      <c r="D723" s="27" t="s">
        <v>493</v>
      </c>
      <c r="E723" s="27" t="s">
        <v>491</v>
      </c>
      <c r="F723" s="135" t="s">
        <v>485</v>
      </c>
      <c r="G723" s="27" t="s">
        <v>44</v>
      </c>
      <c r="H723" s="27" t="s">
        <v>492</v>
      </c>
      <c r="I723" s="27"/>
      <c r="J723" s="27" t="s">
        <v>495</v>
      </c>
      <c r="K723" s="137"/>
      <c r="L723" s="27" t="s">
        <v>496</v>
      </c>
      <c r="M723" s="27">
        <v>2570101655</v>
      </c>
      <c r="N723" s="136"/>
      <c r="O723" s="136"/>
      <c r="P723" s="27" t="s">
        <v>30</v>
      </c>
      <c r="Q723" s="27" t="s">
        <v>30</v>
      </c>
      <c r="R723" s="136"/>
      <c r="S723" s="27">
        <v>2017</v>
      </c>
      <c r="T723" s="36" t="s">
        <v>8518</v>
      </c>
      <c r="U723" s="30"/>
      <c r="V723" s="106"/>
      <c r="W723" s="30"/>
      <c r="X723" s="30"/>
      <c r="Y723" s="136"/>
      <c r="Z723" s="136"/>
      <c r="AA723" s="137" t="s">
        <v>498</v>
      </c>
      <c r="AB723" s="39" t="s">
        <v>2858</v>
      </c>
      <c r="AC723" s="136"/>
      <c r="AD723" s="136"/>
      <c r="AE723" s="30"/>
      <c r="AF723" s="27" t="s">
        <v>35</v>
      </c>
      <c r="AG723" s="136"/>
      <c r="AH723" s="31"/>
      <c r="AI723" s="31"/>
      <c r="AJ723" s="27" t="s">
        <v>501</v>
      </c>
      <c r="AK723" s="27" t="s">
        <v>503</v>
      </c>
      <c r="AL723" s="136"/>
      <c r="AM723" s="136"/>
      <c r="AN723" s="27" t="s">
        <v>865</v>
      </c>
      <c r="AO723" s="136"/>
      <c r="AP723" s="136"/>
    </row>
    <row r="724" spans="1:42" ht="97.5" customHeight="1">
      <c r="A724" s="24">
        <f t="shared" si="0"/>
        <v>723</v>
      </c>
      <c r="B724" s="27" t="s">
        <v>83</v>
      </c>
      <c r="C724" s="27" t="s">
        <v>85</v>
      </c>
      <c r="D724" s="27" t="s">
        <v>87</v>
      </c>
      <c r="E724" s="27" t="s">
        <v>84</v>
      </c>
      <c r="F724" s="135" t="s">
        <v>494</v>
      </c>
      <c r="G724" s="27" t="s">
        <v>27</v>
      </c>
      <c r="H724" s="27" t="s">
        <v>85</v>
      </c>
      <c r="I724" s="27" t="s">
        <v>86</v>
      </c>
      <c r="J724" s="27" t="s">
        <v>89</v>
      </c>
      <c r="K724" s="27">
        <v>220103160798</v>
      </c>
      <c r="L724" s="27" t="s">
        <v>91</v>
      </c>
      <c r="M724" s="136"/>
      <c r="N724" s="27" t="s">
        <v>92</v>
      </c>
      <c r="O724" s="136"/>
      <c r="P724" s="27" t="s">
        <v>30</v>
      </c>
      <c r="Q724" s="27" t="s">
        <v>30</v>
      </c>
      <c r="R724" s="136"/>
      <c r="S724" s="27">
        <v>2015</v>
      </c>
      <c r="T724" s="36" t="s">
        <v>8518</v>
      </c>
      <c r="U724" s="30"/>
      <c r="V724" s="106"/>
      <c r="W724" s="30"/>
      <c r="X724" s="30"/>
      <c r="Y724" s="136"/>
      <c r="Z724" s="136"/>
      <c r="AA724" s="137" t="s">
        <v>93</v>
      </c>
      <c r="AB724" s="39">
        <v>50000000</v>
      </c>
      <c r="AC724" s="136"/>
      <c r="AD724" s="136"/>
      <c r="AE724" s="30"/>
      <c r="AF724" s="27" t="s">
        <v>35</v>
      </c>
      <c r="AG724" s="136"/>
      <c r="AH724" s="31"/>
      <c r="AI724" s="31"/>
      <c r="AJ724" s="27" t="s">
        <v>94</v>
      </c>
      <c r="AK724" s="27" t="s">
        <v>95</v>
      </c>
      <c r="AL724" s="136"/>
      <c r="AM724" s="136"/>
      <c r="AN724" s="27">
        <v>4</v>
      </c>
      <c r="AO724" s="136"/>
      <c r="AP724" s="136"/>
    </row>
    <row r="725" spans="1:42" ht="97.5" customHeight="1">
      <c r="A725" s="24">
        <f t="shared" si="0"/>
        <v>724</v>
      </c>
      <c r="B725" s="27" t="s">
        <v>504</v>
      </c>
      <c r="C725" s="27" t="s">
        <v>506</v>
      </c>
      <c r="D725" s="27" t="s">
        <v>507</v>
      </c>
      <c r="E725" s="27" t="s">
        <v>505</v>
      </c>
      <c r="F725" s="135" t="s">
        <v>88</v>
      </c>
      <c r="G725" s="27" t="s">
        <v>44</v>
      </c>
      <c r="H725" s="27" t="s">
        <v>506</v>
      </c>
      <c r="I725" s="27"/>
      <c r="J725" s="27" t="s">
        <v>509</v>
      </c>
      <c r="K725" s="136"/>
      <c r="L725" s="136"/>
      <c r="M725" s="136"/>
      <c r="N725" s="136"/>
      <c r="O725" s="136"/>
      <c r="P725" s="27" t="s">
        <v>30</v>
      </c>
      <c r="Q725" s="27" t="s">
        <v>48</v>
      </c>
      <c r="R725" s="136"/>
      <c r="S725" s="27">
        <v>2018</v>
      </c>
      <c r="T725" s="36" t="s">
        <v>8518</v>
      </c>
      <c r="U725" s="30"/>
      <c r="V725" s="106"/>
      <c r="W725" s="30"/>
      <c r="X725" s="30"/>
      <c r="Y725" s="136"/>
      <c r="Z725" s="136"/>
      <c r="AA725" s="137" t="s">
        <v>510</v>
      </c>
      <c r="AB725" s="39" t="s">
        <v>511</v>
      </c>
      <c r="AC725" s="136"/>
      <c r="AD725" s="136"/>
      <c r="AE725" s="30"/>
      <c r="AF725" s="27" t="s">
        <v>35</v>
      </c>
      <c r="AG725" s="136"/>
      <c r="AH725" s="31"/>
      <c r="AI725" s="31"/>
      <c r="AJ725" s="27" t="s">
        <v>513</v>
      </c>
      <c r="AK725" s="27" t="s">
        <v>514</v>
      </c>
      <c r="AL725" s="136"/>
      <c r="AM725" s="136"/>
      <c r="AN725" s="27">
        <v>3</v>
      </c>
      <c r="AO725" s="136"/>
      <c r="AP725" s="136"/>
    </row>
    <row r="726" spans="1:42" ht="97.5" customHeight="1">
      <c r="A726" s="24">
        <f t="shared" si="0"/>
        <v>725</v>
      </c>
      <c r="B726" s="27" t="s">
        <v>515</v>
      </c>
      <c r="C726" s="27" t="s">
        <v>517</v>
      </c>
      <c r="D726" s="27" t="s">
        <v>518</v>
      </c>
      <c r="E726" s="27" t="s">
        <v>516</v>
      </c>
      <c r="F726" s="135" t="s">
        <v>508</v>
      </c>
      <c r="G726" s="27" t="s">
        <v>44</v>
      </c>
      <c r="H726" s="27" t="s">
        <v>517</v>
      </c>
      <c r="I726" s="27" t="s">
        <v>517</v>
      </c>
      <c r="J726" s="27" t="s">
        <v>520</v>
      </c>
      <c r="K726" s="136"/>
      <c r="L726" s="136"/>
      <c r="M726" s="136"/>
      <c r="N726" s="27" t="s">
        <v>521</v>
      </c>
      <c r="O726" s="136"/>
      <c r="P726" s="27" t="s">
        <v>30</v>
      </c>
      <c r="Q726" s="27" t="s">
        <v>48</v>
      </c>
      <c r="R726" s="136"/>
      <c r="S726" s="27">
        <v>2017</v>
      </c>
      <c r="T726" s="36" t="s">
        <v>8518</v>
      </c>
      <c r="U726" s="30"/>
      <c r="V726" s="106"/>
      <c r="W726" s="30"/>
      <c r="X726" s="30"/>
      <c r="Y726" s="136"/>
      <c r="Z726" s="136"/>
      <c r="AA726" s="137" t="s">
        <v>63</v>
      </c>
      <c r="AB726" s="39" t="s">
        <v>161</v>
      </c>
      <c r="AC726" s="136"/>
      <c r="AD726" s="136"/>
      <c r="AE726" s="30"/>
      <c r="AF726" s="27" t="s">
        <v>221</v>
      </c>
      <c r="AG726" s="136"/>
      <c r="AH726" s="31"/>
      <c r="AI726" s="31"/>
      <c r="AJ726" s="27">
        <v>200</v>
      </c>
      <c r="AK726" s="27" t="s">
        <v>105</v>
      </c>
      <c r="AL726" s="136"/>
      <c r="AM726" s="136"/>
      <c r="AN726" s="27">
        <v>2</v>
      </c>
      <c r="AO726" s="136"/>
      <c r="AP726" s="136"/>
    </row>
    <row r="727" spans="1:42" ht="97.5" customHeight="1">
      <c r="A727" s="24">
        <f t="shared" si="0"/>
        <v>726</v>
      </c>
      <c r="B727" s="27" t="s">
        <v>523</v>
      </c>
      <c r="C727" s="27" t="s">
        <v>525</v>
      </c>
      <c r="D727" s="27" t="s">
        <v>526</v>
      </c>
      <c r="E727" s="27" t="s">
        <v>524</v>
      </c>
      <c r="F727" s="135" t="s">
        <v>519</v>
      </c>
      <c r="G727" s="27" t="s">
        <v>44</v>
      </c>
      <c r="H727" s="27" t="s">
        <v>525</v>
      </c>
      <c r="I727" s="27" t="s">
        <v>525</v>
      </c>
      <c r="J727" s="27" t="s">
        <v>528</v>
      </c>
      <c r="K727" s="27">
        <v>200000901535</v>
      </c>
      <c r="L727" s="136"/>
      <c r="M727" s="27">
        <v>200000901535</v>
      </c>
      <c r="N727" s="136"/>
      <c r="O727" s="136"/>
      <c r="P727" s="27" t="s">
        <v>30</v>
      </c>
      <c r="Q727" s="27" t="s">
        <v>48</v>
      </c>
      <c r="R727" s="136"/>
      <c r="S727" s="27">
        <v>2019</v>
      </c>
      <c r="T727" s="36" t="s">
        <v>8518</v>
      </c>
      <c r="U727" s="30"/>
      <c r="V727" s="106"/>
      <c r="W727" s="30"/>
      <c r="X727" s="30"/>
      <c r="Y727" s="136"/>
      <c r="Z727" s="136"/>
      <c r="AA727" s="137" t="s">
        <v>63</v>
      </c>
      <c r="AB727" s="39" t="s">
        <v>280</v>
      </c>
      <c r="AC727" s="136"/>
      <c r="AD727" s="136"/>
      <c r="AE727" s="30"/>
      <c r="AF727" s="27" t="s">
        <v>35</v>
      </c>
      <c r="AG727" s="136"/>
      <c r="AH727" s="31"/>
      <c r="AI727" s="31"/>
      <c r="AJ727" s="27" t="s">
        <v>531</v>
      </c>
      <c r="AK727" s="27" t="s">
        <v>105</v>
      </c>
      <c r="AL727" s="136"/>
      <c r="AM727" s="136"/>
      <c r="AN727" s="27">
        <v>0</v>
      </c>
      <c r="AO727" s="136"/>
      <c r="AP727" s="136"/>
    </row>
    <row r="728" spans="1:42" ht="97.5" customHeight="1">
      <c r="A728" s="24">
        <f t="shared" si="0"/>
        <v>727</v>
      </c>
      <c r="B728" s="27" t="s">
        <v>532</v>
      </c>
      <c r="C728" s="27" t="s">
        <v>533</v>
      </c>
      <c r="D728" s="27" t="s">
        <v>534</v>
      </c>
      <c r="E728" s="27" t="s">
        <v>464</v>
      </c>
      <c r="F728" s="135" t="s">
        <v>527</v>
      </c>
      <c r="G728" s="27" t="s">
        <v>44</v>
      </c>
      <c r="H728" s="27" t="s">
        <v>533</v>
      </c>
      <c r="I728" s="27" t="s">
        <v>533</v>
      </c>
      <c r="J728" s="27" t="s">
        <v>536</v>
      </c>
      <c r="K728" s="136"/>
      <c r="L728" s="136"/>
      <c r="M728" s="136"/>
      <c r="N728" s="27" t="s">
        <v>537</v>
      </c>
      <c r="O728" s="136"/>
      <c r="P728" s="27" t="s">
        <v>30</v>
      </c>
      <c r="Q728" s="27" t="s">
        <v>30</v>
      </c>
      <c r="R728" s="136"/>
      <c r="S728" s="27">
        <v>2016</v>
      </c>
      <c r="T728" s="36" t="s">
        <v>11640</v>
      </c>
      <c r="U728" s="30"/>
      <c r="V728" s="106"/>
      <c r="W728" s="30"/>
      <c r="X728" s="30"/>
      <c r="Y728" s="136"/>
      <c r="Z728" s="136"/>
      <c r="AA728" s="137" t="s">
        <v>63</v>
      </c>
      <c r="AB728" s="39" t="s">
        <v>32</v>
      </c>
      <c r="AC728" s="136"/>
      <c r="AD728" s="136"/>
      <c r="AE728" s="30"/>
      <c r="AF728" s="27" t="s">
        <v>114</v>
      </c>
      <c r="AG728" s="136"/>
      <c r="AH728" s="31"/>
      <c r="AI728" s="31"/>
      <c r="AJ728" s="27">
        <v>3000</v>
      </c>
      <c r="AK728" s="27" t="s">
        <v>538</v>
      </c>
      <c r="AL728" s="136"/>
      <c r="AM728" s="136"/>
      <c r="AN728" s="27">
        <v>2</v>
      </c>
      <c r="AO728" s="136"/>
      <c r="AP728" s="136"/>
    </row>
    <row r="729" spans="1:42" ht="97.5" customHeight="1">
      <c r="A729" s="24">
        <f t="shared" si="0"/>
        <v>728</v>
      </c>
      <c r="B729" s="27" t="s">
        <v>539</v>
      </c>
      <c r="C729" s="27" t="s">
        <v>541</v>
      </c>
      <c r="D729" s="27" t="s">
        <v>543</v>
      </c>
      <c r="E729" s="27" t="s">
        <v>540</v>
      </c>
      <c r="F729" s="135" t="s">
        <v>535</v>
      </c>
      <c r="G729" s="27" t="s">
        <v>44</v>
      </c>
      <c r="H729" s="27" t="s">
        <v>541</v>
      </c>
      <c r="I729" s="27" t="s">
        <v>542</v>
      </c>
      <c r="J729" s="27" t="s">
        <v>545</v>
      </c>
      <c r="K729" s="27">
        <v>9120403872164</v>
      </c>
      <c r="L729" s="136"/>
      <c r="M729" s="136"/>
      <c r="N729" s="136"/>
      <c r="O729" s="136"/>
      <c r="P729" s="27" t="s">
        <v>48</v>
      </c>
      <c r="Q729" s="27" t="s">
        <v>30</v>
      </c>
      <c r="R729" s="136"/>
      <c r="S729" s="27">
        <v>2016</v>
      </c>
      <c r="T729" s="36" t="s">
        <v>8518</v>
      </c>
      <c r="U729" s="30"/>
      <c r="V729" s="106"/>
      <c r="W729" s="30"/>
      <c r="X729" s="30"/>
      <c r="Y729" s="136"/>
      <c r="Z729" s="136"/>
      <c r="AA729" s="137" t="s">
        <v>546</v>
      </c>
      <c r="AB729" s="39">
        <v>50000000</v>
      </c>
      <c r="AC729" s="136"/>
      <c r="AD729" s="136"/>
      <c r="AE729" s="30"/>
      <c r="AF729" s="27" t="s">
        <v>221</v>
      </c>
      <c r="AG729" s="136"/>
      <c r="AH729" s="31"/>
      <c r="AI729" s="31"/>
      <c r="AJ729" s="27" t="s">
        <v>32</v>
      </c>
      <c r="AK729" s="27" t="s">
        <v>547</v>
      </c>
      <c r="AL729" s="136"/>
      <c r="AM729" s="136"/>
      <c r="AN729" s="27">
        <v>3</v>
      </c>
      <c r="AO729" s="136"/>
      <c r="AP729" s="136"/>
    </row>
    <row r="730" spans="1:42" ht="97.5" customHeight="1">
      <c r="A730" s="24">
        <f t="shared" si="0"/>
        <v>729</v>
      </c>
      <c r="B730" s="27" t="s">
        <v>548</v>
      </c>
      <c r="C730" s="27" t="s">
        <v>550</v>
      </c>
      <c r="D730" s="27" t="s">
        <v>551</v>
      </c>
      <c r="E730" s="27" t="s">
        <v>549</v>
      </c>
      <c r="F730" s="135" t="s">
        <v>544</v>
      </c>
      <c r="G730" s="27" t="s">
        <v>44</v>
      </c>
      <c r="H730" s="27" t="s">
        <v>550</v>
      </c>
      <c r="I730" s="27" t="s">
        <v>550</v>
      </c>
      <c r="J730" s="27" t="s">
        <v>553</v>
      </c>
      <c r="K730" s="27">
        <v>2600010113503</v>
      </c>
      <c r="L730" s="136"/>
      <c r="M730" s="27">
        <v>2600010113503</v>
      </c>
      <c r="N730" s="27" t="s">
        <v>555</v>
      </c>
      <c r="O730" s="136"/>
      <c r="P730" s="27" t="s">
        <v>30</v>
      </c>
      <c r="Q730" s="27" t="s">
        <v>30</v>
      </c>
      <c r="R730" s="136"/>
      <c r="S730" s="27">
        <v>2017</v>
      </c>
      <c r="T730" s="36" t="s">
        <v>8518</v>
      </c>
      <c r="U730" s="30"/>
      <c r="V730" s="106"/>
      <c r="W730" s="30"/>
      <c r="X730" s="30"/>
      <c r="Y730" s="136"/>
      <c r="Z730" s="136"/>
      <c r="AA730" s="137" t="s">
        <v>556</v>
      </c>
      <c r="AB730" s="39" t="s">
        <v>81</v>
      </c>
      <c r="AC730" s="136"/>
      <c r="AD730" s="136"/>
      <c r="AE730" s="30"/>
      <c r="AF730" s="27" t="s">
        <v>114</v>
      </c>
      <c r="AG730" s="136"/>
      <c r="AH730" s="31"/>
      <c r="AI730" s="31"/>
      <c r="AJ730" s="27">
        <v>1.2</v>
      </c>
      <c r="AK730" s="27" t="s">
        <v>105</v>
      </c>
      <c r="AL730" s="136"/>
      <c r="AM730" s="136"/>
      <c r="AN730" s="27">
        <v>1</v>
      </c>
      <c r="AO730" s="136"/>
      <c r="AP730" s="136"/>
    </row>
    <row r="731" spans="1:42" ht="97.5" customHeight="1">
      <c r="A731" s="24">
        <f t="shared" si="0"/>
        <v>730</v>
      </c>
      <c r="B731" s="27" t="s">
        <v>558</v>
      </c>
      <c r="C731" s="27" t="s">
        <v>559</v>
      </c>
      <c r="D731" s="27" t="s">
        <v>560</v>
      </c>
      <c r="E731" s="40" t="s">
        <v>8543</v>
      </c>
      <c r="F731" s="135" t="s">
        <v>552</v>
      </c>
      <c r="G731" s="27" t="s">
        <v>44</v>
      </c>
      <c r="H731" s="27" t="s">
        <v>8544</v>
      </c>
      <c r="I731" s="27"/>
      <c r="J731" s="27" t="s">
        <v>562</v>
      </c>
      <c r="K731" s="137"/>
      <c r="L731" s="27" t="s">
        <v>563</v>
      </c>
      <c r="M731" s="136"/>
      <c r="N731" s="27" t="s">
        <v>564</v>
      </c>
      <c r="O731" s="136"/>
      <c r="P731" s="27" t="s">
        <v>48</v>
      </c>
      <c r="Q731" s="27" t="s">
        <v>48</v>
      </c>
      <c r="R731" s="136"/>
      <c r="S731" s="27">
        <v>2015</v>
      </c>
      <c r="T731" s="36" t="s">
        <v>8546</v>
      </c>
      <c r="U731" s="30"/>
      <c r="V731" s="106"/>
      <c r="W731" s="30"/>
      <c r="X731" s="30"/>
      <c r="Y731" s="136"/>
      <c r="Z731" s="136"/>
      <c r="AA731" s="137" t="s">
        <v>8547</v>
      </c>
      <c r="AB731" s="39">
        <v>25000000</v>
      </c>
      <c r="AC731" s="136"/>
      <c r="AD731" s="136"/>
      <c r="AE731" s="30"/>
      <c r="AF731" s="27" t="s">
        <v>35</v>
      </c>
      <c r="AG731" s="136"/>
      <c r="AH731" s="31"/>
      <c r="AI731" s="31"/>
      <c r="AJ731" s="27" t="s">
        <v>566</v>
      </c>
      <c r="AK731" s="27" t="s">
        <v>74</v>
      </c>
      <c r="AL731" s="136"/>
      <c r="AM731" s="136"/>
      <c r="AN731" s="27">
        <v>4</v>
      </c>
      <c r="AO731" s="136"/>
      <c r="AP731" s="136"/>
    </row>
    <row r="732" spans="1:42" ht="97.5" customHeight="1">
      <c r="A732" s="24">
        <f t="shared" si="0"/>
        <v>731</v>
      </c>
      <c r="B732" s="27" t="s">
        <v>567</v>
      </c>
      <c r="C732" s="27" t="s">
        <v>569</v>
      </c>
      <c r="D732" s="27" t="s">
        <v>570</v>
      </c>
      <c r="E732" s="27" t="s">
        <v>568</v>
      </c>
      <c r="F732" s="135" t="s">
        <v>561</v>
      </c>
      <c r="G732" s="27" t="s">
        <v>27</v>
      </c>
      <c r="H732" s="27" t="s">
        <v>569</v>
      </c>
      <c r="I732" s="27"/>
      <c r="J732" s="27" t="s">
        <v>572</v>
      </c>
      <c r="K732" s="136"/>
      <c r="L732" s="136"/>
      <c r="M732" s="136"/>
      <c r="N732" s="136"/>
      <c r="O732" s="136"/>
      <c r="P732" s="27" t="s">
        <v>30</v>
      </c>
      <c r="Q732" s="27" t="s">
        <v>30</v>
      </c>
      <c r="R732" s="136"/>
      <c r="S732" s="27">
        <v>2020</v>
      </c>
      <c r="T732" s="36" t="s">
        <v>8518</v>
      </c>
      <c r="U732" s="30"/>
      <c r="V732" s="106"/>
      <c r="W732" s="30"/>
      <c r="X732" s="30"/>
      <c r="Y732" s="136"/>
      <c r="Z732" s="136"/>
      <c r="AA732" s="137" t="s">
        <v>573</v>
      </c>
      <c r="AB732" s="39" t="s">
        <v>574</v>
      </c>
      <c r="AC732" s="136"/>
      <c r="AD732" s="136"/>
      <c r="AE732" s="30"/>
      <c r="AF732" s="27" t="s">
        <v>35</v>
      </c>
      <c r="AG732" s="136"/>
      <c r="AH732" s="31"/>
      <c r="AI732" s="31"/>
      <c r="AJ732" s="27" t="s">
        <v>576</v>
      </c>
      <c r="AK732" s="27" t="s">
        <v>171</v>
      </c>
      <c r="AL732" s="136"/>
      <c r="AM732" s="136"/>
      <c r="AN732" s="27" t="s">
        <v>577</v>
      </c>
      <c r="AO732" s="136"/>
      <c r="AP732" s="136"/>
    </row>
    <row r="733" spans="1:42" ht="97.5" customHeight="1">
      <c r="A733" s="24">
        <f t="shared" si="0"/>
        <v>732</v>
      </c>
      <c r="B733" s="27" t="s">
        <v>589</v>
      </c>
      <c r="C733" s="27" t="s">
        <v>591</v>
      </c>
      <c r="D733" s="27" t="s">
        <v>592</v>
      </c>
      <c r="E733" s="27" t="s">
        <v>590</v>
      </c>
      <c r="F733" s="135" t="s">
        <v>571</v>
      </c>
      <c r="G733" s="27" t="s">
        <v>27</v>
      </c>
      <c r="H733" s="27" t="s">
        <v>591</v>
      </c>
      <c r="I733" s="27"/>
      <c r="J733" s="27" t="s">
        <v>594</v>
      </c>
      <c r="K733" s="27" t="s">
        <v>595</v>
      </c>
      <c r="L733" s="27" t="s">
        <v>595</v>
      </c>
      <c r="M733" s="136"/>
      <c r="N733" s="136"/>
      <c r="O733" s="136"/>
      <c r="P733" s="27" t="s">
        <v>30</v>
      </c>
      <c r="Q733" s="27" t="s">
        <v>30</v>
      </c>
      <c r="R733" s="136"/>
      <c r="S733" s="27">
        <v>2018</v>
      </c>
      <c r="T733" s="36" t="s">
        <v>8518</v>
      </c>
      <c r="U733" s="30"/>
      <c r="V733" s="106"/>
      <c r="W733" s="30"/>
      <c r="X733" s="30"/>
      <c r="Y733" s="136"/>
      <c r="Z733" s="136"/>
      <c r="AA733" s="137" t="s">
        <v>596</v>
      </c>
      <c r="AB733" s="39" t="s">
        <v>597</v>
      </c>
      <c r="AC733" s="136"/>
      <c r="AD733" s="136"/>
      <c r="AE733" s="30"/>
      <c r="AF733" s="27" t="s">
        <v>221</v>
      </c>
      <c r="AG733" s="136"/>
      <c r="AH733" s="31"/>
      <c r="AI733" s="31"/>
      <c r="AJ733" s="27" t="s">
        <v>598</v>
      </c>
      <c r="AK733" s="27" t="s">
        <v>599</v>
      </c>
      <c r="AL733" s="136"/>
      <c r="AM733" s="136"/>
      <c r="AN733" s="27">
        <v>2</v>
      </c>
      <c r="AO733" s="136"/>
      <c r="AP733" s="136"/>
    </row>
    <row r="734" spans="1:42" ht="97.5" customHeight="1">
      <c r="A734" s="24">
        <f t="shared" si="0"/>
        <v>733</v>
      </c>
      <c r="B734" s="27" t="s">
        <v>600</v>
      </c>
      <c r="C734" s="27" t="s">
        <v>602</v>
      </c>
      <c r="D734" s="27" t="s">
        <v>603</v>
      </c>
      <c r="E734" s="27" t="s">
        <v>601</v>
      </c>
      <c r="F734" s="135" t="s">
        <v>583</v>
      </c>
      <c r="G734" s="27" t="s">
        <v>44</v>
      </c>
      <c r="H734" s="27" t="s">
        <v>602</v>
      </c>
      <c r="I734" s="27" t="s">
        <v>602</v>
      </c>
      <c r="J734" s="27" t="s">
        <v>605</v>
      </c>
      <c r="K734" s="27" t="s">
        <v>102</v>
      </c>
      <c r="L734" s="27" t="s">
        <v>102</v>
      </c>
      <c r="M734" s="27" t="s">
        <v>102</v>
      </c>
      <c r="N734" s="27" t="s">
        <v>102</v>
      </c>
      <c r="O734" s="136"/>
      <c r="P734" s="27" t="s">
        <v>30</v>
      </c>
      <c r="Q734" s="27" t="s">
        <v>30</v>
      </c>
      <c r="R734" s="136"/>
      <c r="S734" s="27">
        <v>2020</v>
      </c>
      <c r="T734" s="36" t="s">
        <v>8518</v>
      </c>
      <c r="U734" s="30"/>
      <c r="V734" s="106"/>
      <c r="W734" s="30"/>
      <c r="X734" s="30"/>
      <c r="Y734" s="136"/>
      <c r="Z734" s="136"/>
      <c r="AA734" s="137" t="s">
        <v>606</v>
      </c>
      <c r="AB734" s="39" t="s">
        <v>161</v>
      </c>
      <c r="AC734" s="136"/>
      <c r="AD734" s="136"/>
      <c r="AE734" s="30"/>
      <c r="AF734" s="27" t="s">
        <v>114</v>
      </c>
      <c r="AG734" s="136"/>
      <c r="AH734" s="31"/>
      <c r="AI734" s="31"/>
      <c r="AJ734" s="27" t="s">
        <v>607</v>
      </c>
      <c r="AK734" s="27" t="s">
        <v>74</v>
      </c>
      <c r="AL734" s="136"/>
      <c r="AM734" s="136"/>
      <c r="AN734" s="27">
        <v>2</v>
      </c>
      <c r="AO734" s="136"/>
      <c r="AP734" s="136"/>
    </row>
    <row r="735" spans="1:42" ht="97.5" customHeight="1">
      <c r="A735" s="24">
        <f t="shared" si="0"/>
        <v>734</v>
      </c>
      <c r="B735" s="27" t="s">
        <v>608</v>
      </c>
      <c r="C735" s="27" t="s">
        <v>609</v>
      </c>
      <c r="D735" s="27" t="s">
        <v>610</v>
      </c>
      <c r="E735" s="27" t="s">
        <v>8569</v>
      </c>
      <c r="F735" s="135" t="s">
        <v>593</v>
      </c>
      <c r="G735" s="27" t="s">
        <v>44</v>
      </c>
      <c r="H735" s="27" t="s">
        <v>609</v>
      </c>
      <c r="I735" s="27"/>
      <c r="J735" s="27" t="s">
        <v>612</v>
      </c>
      <c r="K735" s="137"/>
      <c r="L735" s="27" t="s">
        <v>613</v>
      </c>
      <c r="M735" s="136"/>
      <c r="N735" s="27" t="s">
        <v>614</v>
      </c>
      <c r="O735" s="136"/>
      <c r="P735" s="27" t="s">
        <v>48</v>
      </c>
      <c r="Q735" s="27" t="s">
        <v>48</v>
      </c>
      <c r="R735" s="136"/>
      <c r="S735" s="27">
        <v>2015</v>
      </c>
      <c r="T735" s="36" t="s">
        <v>8518</v>
      </c>
      <c r="U735" s="30"/>
      <c r="V735" s="106"/>
      <c r="W735" s="30"/>
      <c r="X735" s="30"/>
      <c r="Y735" s="136"/>
      <c r="Z735" s="136"/>
      <c r="AA735" s="137" t="s">
        <v>63</v>
      </c>
      <c r="AB735" s="39">
        <v>5000</v>
      </c>
      <c r="AC735" s="136"/>
      <c r="AD735" s="136"/>
      <c r="AE735" s="30"/>
      <c r="AF735" s="27" t="s">
        <v>114</v>
      </c>
      <c r="AG735" s="136"/>
      <c r="AH735" s="31"/>
      <c r="AI735" s="31"/>
      <c r="AJ735" s="27" t="s">
        <v>615</v>
      </c>
      <c r="AK735" s="27" t="s">
        <v>95</v>
      </c>
      <c r="AL735" s="136"/>
      <c r="AM735" s="136"/>
      <c r="AN735" s="27">
        <v>3</v>
      </c>
      <c r="AO735" s="136"/>
      <c r="AP735" s="136"/>
    </row>
    <row r="736" spans="1:42" ht="97.5" customHeight="1">
      <c r="A736" s="24">
        <f t="shared" si="0"/>
        <v>735</v>
      </c>
      <c r="B736" s="27" t="s">
        <v>616</v>
      </c>
      <c r="C736" s="27" t="s">
        <v>618</v>
      </c>
      <c r="D736" s="27" t="s">
        <v>619</v>
      </c>
      <c r="E736" s="27" t="s">
        <v>617</v>
      </c>
      <c r="F736" s="135" t="s">
        <v>604</v>
      </c>
      <c r="G736" s="27" t="s">
        <v>44</v>
      </c>
      <c r="H736" s="27" t="s">
        <v>618</v>
      </c>
      <c r="I736" s="27"/>
      <c r="J736" s="27" t="s">
        <v>621</v>
      </c>
      <c r="K736" s="137"/>
      <c r="L736" s="27" t="s">
        <v>622</v>
      </c>
      <c r="M736" s="136"/>
      <c r="N736" s="27" t="s">
        <v>623</v>
      </c>
      <c r="O736" s="136"/>
      <c r="P736" s="27" t="s">
        <v>30</v>
      </c>
      <c r="Q736" s="27" t="s">
        <v>48</v>
      </c>
      <c r="R736" s="136"/>
      <c r="S736" s="27">
        <v>2017</v>
      </c>
      <c r="T736" s="36" t="s">
        <v>8518</v>
      </c>
      <c r="U736" s="30"/>
      <c r="V736" s="106"/>
      <c r="W736" s="30"/>
      <c r="X736" s="30"/>
      <c r="Y736" s="136"/>
      <c r="Z736" s="136"/>
      <c r="AA736" s="137" t="s">
        <v>73</v>
      </c>
      <c r="AB736" s="39" t="s">
        <v>270</v>
      </c>
      <c r="AC736" s="136"/>
      <c r="AD736" s="136"/>
      <c r="AE736" s="30"/>
      <c r="AF736" s="27" t="s">
        <v>35</v>
      </c>
      <c r="AG736" s="136"/>
      <c r="AH736" s="31"/>
      <c r="AI736" s="31"/>
      <c r="AJ736" s="27" t="s">
        <v>624</v>
      </c>
      <c r="AK736" s="27" t="s">
        <v>95</v>
      </c>
      <c r="AL736" s="136"/>
      <c r="AM736" s="136"/>
      <c r="AN736" s="27">
        <v>1</v>
      </c>
      <c r="AO736" s="136"/>
      <c r="AP736" s="136"/>
    </row>
    <row r="737" spans="1:42" ht="97.5" customHeight="1">
      <c r="A737" s="24">
        <f t="shared" si="0"/>
        <v>736</v>
      </c>
      <c r="B737" s="27" t="s">
        <v>625</v>
      </c>
      <c r="C737" s="27" t="s">
        <v>627</v>
      </c>
      <c r="D737" s="27" t="s">
        <v>628</v>
      </c>
      <c r="E737" s="27" t="s">
        <v>626</v>
      </c>
      <c r="F737" s="135" t="s">
        <v>611</v>
      </c>
      <c r="G737" s="27" t="s">
        <v>44</v>
      </c>
      <c r="H737" s="27" t="s">
        <v>627</v>
      </c>
      <c r="I737" s="27"/>
      <c r="J737" s="27" t="s">
        <v>630</v>
      </c>
      <c r="K737" s="136"/>
      <c r="L737" s="136"/>
      <c r="M737" s="136"/>
      <c r="N737" s="27" t="s">
        <v>631</v>
      </c>
      <c r="O737" s="136"/>
      <c r="P737" s="27" t="s">
        <v>30</v>
      </c>
      <c r="Q737" s="27" t="s">
        <v>30</v>
      </c>
      <c r="R737" s="136"/>
      <c r="S737" s="27">
        <v>2019</v>
      </c>
      <c r="T737" s="36" t="s">
        <v>8518</v>
      </c>
      <c r="U737" s="30"/>
      <c r="V737" s="106"/>
      <c r="W737" s="30"/>
      <c r="X737" s="30"/>
      <c r="Y737" s="136"/>
      <c r="Z737" s="136"/>
      <c r="AA737" s="137" t="s">
        <v>63</v>
      </c>
      <c r="AB737" s="39">
        <v>1000000</v>
      </c>
      <c r="AC737" s="136"/>
      <c r="AD737" s="136"/>
      <c r="AE737" s="30"/>
      <c r="AF737" s="27" t="s">
        <v>35</v>
      </c>
      <c r="AG737" s="136"/>
      <c r="AH737" s="31"/>
      <c r="AI737" s="31"/>
      <c r="AJ737" s="27" t="s">
        <v>633</v>
      </c>
      <c r="AK737" s="27" t="s">
        <v>143</v>
      </c>
      <c r="AL737" s="136"/>
      <c r="AM737" s="136"/>
      <c r="AN737" s="27">
        <v>2</v>
      </c>
      <c r="AO737" s="136"/>
      <c r="AP737" s="136"/>
    </row>
    <row r="738" spans="1:42" ht="97.5" customHeight="1">
      <c r="A738" s="24">
        <f t="shared" si="0"/>
        <v>737</v>
      </c>
      <c r="B738" s="27" t="s">
        <v>634</v>
      </c>
      <c r="C738" s="27" t="s">
        <v>636</v>
      </c>
      <c r="D738" s="27" t="s">
        <v>634</v>
      </c>
      <c r="E738" s="27" t="s">
        <v>635</v>
      </c>
      <c r="F738" s="135" t="s">
        <v>620</v>
      </c>
      <c r="G738" s="27" t="s">
        <v>44</v>
      </c>
      <c r="H738" s="27" t="s">
        <v>636</v>
      </c>
      <c r="I738" s="27" t="s">
        <v>636</v>
      </c>
      <c r="J738" s="27" t="s">
        <v>638</v>
      </c>
      <c r="K738" s="27">
        <v>22020825218913</v>
      </c>
      <c r="L738" s="27" t="s">
        <v>640</v>
      </c>
      <c r="M738" s="136"/>
      <c r="N738" s="27" t="s">
        <v>641</v>
      </c>
      <c r="O738" s="136"/>
      <c r="P738" s="27" t="s">
        <v>30</v>
      </c>
      <c r="Q738" s="27" t="s">
        <v>48</v>
      </c>
      <c r="R738" s="136"/>
      <c r="S738" s="27">
        <v>2017</v>
      </c>
      <c r="T738" s="36" t="s">
        <v>8518</v>
      </c>
      <c r="U738" s="30"/>
      <c r="V738" s="106"/>
      <c r="W738" s="30"/>
      <c r="X738" s="30"/>
      <c r="Y738" s="136"/>
      <c r="Z738" s="136"/>
      <c r="AA738" s="137" t="s">
        <v>73</v>
      </c>
      <c r="AB738" s="39" t="s">
        <v>643</v>
      </c>
      <c r="AC738" s="136"/>
      <c r="AD738" s="136"/>
      <c r="AE738" s="30"/>
      <c r="AF738" s="27" t="s">
        <v>35</v>
      </c>
      <c r="AG738" s="136"/>
      <c r="AH738" s="31"/>
      <c r="AI738" s="31"/>
      <c r="AJ738" s="27" t="s">
        <v>645</v>
      </c>
      <c r="AK738" s="27" t="s">
        <v>11641</v>
      </c>
      <c r="AL738" s="136"/>
      <c r="AM738" s="136"/>
      <c r="AN738" s="27" t="s">
        <v>55</v>
      </c>
      <c r="AO738" s="136"/>
      <c r="AP738" s="136"/>
    </row>
    <row r="739" spans="1:42" ht="97.5" customHeight="1">
      <c r="A739" s="24">
        <f t="shared" si="0"/>
        <v>738</v>
      </c>
      <c r="B739" s="27" t="s">
        <v>647</v>
      </c>
      <c r="C739" s="27" t="s">
        <v>649</v>
      </c>
      <c r="D739" s="27" t="s">
        <v>650</v>
      </c>
      <c r="E739" s="27" t="s">
        <v>648</v>
      </c>
      <c r="F739" s="135" t="s">
        <v>629</v>
      </c>
      <c r="G739" s="27" t="s">
        <v>44</v>
      </c>
      <c r="H739" s="27" t="s">
        <v>649</v>
      </c>
      <c r="I739" s="27"/>
      <c r="J739" s="27" t="s">
        <v>652</v>
      </c>
      <c r="K739" s="136"/>
      <c r="L739" s="136"/>
      <c r="M739" s="136"/>
      <c r="N739" s="27" t="s">
        <v>653</v>
      </c>
      <c r="O739" s="136"/>
      <c r="P739" s="27" t="s">
        <v>48</v>
      </c>
      <c r="Q739" s="27" t="s">
        <v>48</v>
      </c>
      <c r="R739" s="136"/>
      <c r="S739" s="27">
        <v>2016</v>
      </c>
      <c r="T739" s="36" t="s">
        <v>8518</v>
      </c>
      <c r="U739" s="30"/>
      <c r="V739" s="106"/>
      <c r="W739" s="30"/>
      <c r="X739" s="30"/>
      <c r="Y739" s="136"/>
      <c r="Z739" s="136"/>
      <c r="AA739" s="137" t="s">
        <v>373</v>
      </c>
      <c r="AB739" s="39" t="s">
        <v>280</v>
      </c>
      <c r="AC739" s="136"/>
      <c r="AD739" s="136"/>
      <c r="AE739" s="30"/>
      <c r="AF739" s="27" t="s">
        <v>114</v>
      </c>
      <c r="AG739" s="136"/>
      <c r="AH739" s="31"/>
      <c r="AI739" s="31"/>
      <c r="AJ739" s="27" t="s">
        <v>655</v>
      </c>
      <c r="AK739" s="27" t="s">
        <v>656</v>
      </c>
      <c r="AL739" s="136"/>
      <c r="AM739" s="136"/>
      <c r="AN739" s="27">
        <v>1</v>
      </c>
      <c r="AO739" s="136"/>
      <c r="AP739" s="136"/>
    </row>
    <row r="740" spans="1:42" ht="97.5" customHeight="1">
      <c r="A740" s="24">
        <f t="shared" si="0"/>
        <v>739</v>
      </c>
      <c r="B740" s="27" t="s">
        <v>657</v>
      </c>
      <c r="C740" s="27" t="s">
        <v>659</v>
      </c>
      <c r="D740" s="27" t="s">
        <v>660</v>
      </c>
      <c r="E740" s="27" t="s">
        <v>658</v>
      </c>
      <c r="F740" s="135" t="s">
        <v>637</v>
      </c>
      <c r="G740" s="27" t="s">
        <v>44</v>
      </c>
      <c r="H740" s="27" t="s">
        <v>8549</v>
      </c>
      <c r="I740" s="27"/>
      <c r="J740" s="27" t="s">
        <v>662</v>
      </c>
      <c r="K740" s="137"/>
      <c r="L740" s="27" t="s">
        <v>663</v>
      </c>
      <c r="M740" s="136"/>
      <c r="N740" s="136"/>
      <c r="O740" s="136"/>
      <c r="P740" s="27" t="s">
        <v>30</v>
      </c>
      <c r="Q740" s="27" t="s">
        <v>30</v>
      </c>
      <c r="R740" s="136"/>
      <c r="S740" s="27">
        <v>2017</v>
      </c>
      <c r="T740" s="36" t="s">
        <v>8518</v>
      </c>
      <c r="U740" s="30"/>
      <c r="V740" s="106"/>
      <c r="W740" s="30"/>
      <c r="X740" s="30"/>
      <c r="Y740" s="136"/>
      <c r="Z740" s="136"/>
      <c r="AA740" s="137" t="s">
        <v>73</v>
      </c>
      <c r="AB740" s="39" t="s">
        <v>664</v>
      </c>
      <c r="AC740" s="136"/>
      <c r="AD740" s="136"/>
      <c r="AE740" s="30"/>
      <c r="AF740" s="27" t="s">
        <v>35</v>
      </c>
      <c r="AG740" s="136"/>
      <c r="AH740" s="31"/>
      <c r="AI740" s="31"/>
      <c r="AJ740" s="27" t="s">
        <v>8550</v>
      </c>
      <c r="AK740" s="27" t="s">
        <v>105</v>
      </c>
      <c r="AL740" s="136"/>
      <c r="AM740" s="136"/>
      <c r="AN740" s="27">
        <v>1</v>
      </c>
      <c r="AO740" s="136"/>
      <c r="AP740" s="136"/>
    </row>
    <row r="741" spans="1:42" ht="97.5" customHeight="1">
      <c r="A741" s="24">
        <f t="shared" si="0"/>
        <v>740</v>
      </c>
      <c r="B741" s="27" t="s">
        <v>666</v>
      </c>
      <c r="C741" s="27" t="s">
        <v>668</v>
      </c>
      <c r="D741" s="27" t="s">
        <v>669</v>
      </c>
      <c r="E741" s="27" t="s">
        <v>667</v>
      </c>
      <c r="F741" s="135" t="s">
        <v>651</v>
      </c>
      <c r="G741" s="27" t="s">
        <v>44</v>
      </c>
      <c r="H741" s="27" t="s">
        <v>668</v>
      </c>
      <c r="I741" s="27"/>
      <c r="J741" s="27" t="s">
        <v>671</v>
      </c>
      <c r="K741" s="137"/>
      <c r="L741" s="27" t="s">
        <v>672</v>
      </c>
      <c r="M741" s="136"/>
      <c r="N741" s="136"/>
      <c r="O741" s="136"/>
      <c r="P741" s="27" t="s">
        <v>48</v>
      </c>
      <c r="Q741" s="27" t="s">
        <v>48</v>
      </c>
      <c r="R741" s="136"/>
      <c r="S741" s="27">
        <v>2017</v>
      </c>
      <c r="T741" s="36" t="s">
        <v>8518</v>
      </c>
      <c r="U741" s="30"/>
      <c r="V741" s="106"/>
      <c r="W741" s="30"/>
      <c r="X741" s="30"/>
      <c r="Y741" s="136"/>
      <c r="Z741" s="136"/>
      <c r="AA741" s="137" t="s">
        <v>73</v>
      </c>
      <c r="AB741" s="39">
        <v>10000000</v>
      </c>
      <c r="AC741" s="136"/>
      <c r="AD741" s="136"/>
      <c r="AE741" s="30"/>
      <c r="AF741" s="27" t="s">
        <v>35</v>
      </c>
      <c r="AG741" s="136"/>
      <c r="AH741" s="31"/>
      <c r="AI741" s="31"/>
      <c r="AJ741" s="27" t="s">
        <v>673</v>
      </c>
      <c r="AK741" s="27" t="s">
        <v>674</v>
      </c>
      <c r="AL741" s="136"/>
      <c r="AM741" s="136"/>
      <c r="AN741" s="27">
        <v>2</v>
      </c>
      <c r="AO741" s="136"/>
      <c r="AP741" s="136"/>
    </row>
    <row r="742" spans="1:42" ht="97.5" customHeight="1">
      <c r="A742" s="24">
        <f t="shared" si="0"/>
        <v>741</v>
      </c>
      <c r="B742" s="27" t="s">
        <v>675</v>
      </c>
      <c r="C742" s="27" t="s">
        <v>677</v>
      </c>
      <c r="D742" s="27" t="s">
        <v>678</v>
      </c>
      <c r="E742" s="27" t="s">
        <v>676</v>
      </c>
      <c r="F742" s="135" t="s">
        <v>661</v>
      </c>
      <c r="G742" s="27" t="s">
        <v>44</v>
      </c>
      <c r="H742" s="27" t="s">
        <v>677</v>
      </c>
      <c r="I742" s="27" t="s">
        <v>102</v>
      </c>
      <c r="J742" s="27" t="s">
        <v>680</v>
      </c>
      <c r="K742" s="27">
        <v>260010032176</v>
      </c>
      <c r="L742" s="27" t="s">
        <v>682</v>
      </c>
      <c r="M742" s="136"/>
      <c r="N742" s="136"/>
      <c r="O742" s="136"/>
      <c r="P742" s="27" t="s">
        <v>48</v>
      </c>
      <c r="Q742" s="27" t="s">
        <v>30</v>
      </c>
      <c r="R742" s="136"/>
      <c r="S742" s="27">
        <v>2018</v>
      </c>
      <c r="T742" s="36" t="s">
        <v>8546</v>
      </c>
      <c r="U742" s="30"/>
      <c r="V742" s="106"/>
      <c r="W742" s="30"/>
      <c r="X742" s="30"/>
      <c r="Y742" s="136"/>
      <c r="Z742" s="136"/>
      <c r="AA742" s="137" t="s">
        <v>683</v>
      </c>
      <c r="AB742" s="39">
        <v>5000000</v>
      </c>
      <c r="AC742" s="137" t="s">
        <v>3128</v>
      </c>
      <c r="AD742" s="137"/>
      <c r="AE742" s="30"/>
      <c r="AF742" s="27" t="s">
        <v>417</v>
      </c>
      <c r="AG742" s="136"/>
      <c r="AH742" s="31"/>
      <c r="AI742" s="31"/>
      <c r="AJ742" s="27" t="s">
        <v>684</v>
      </c>
      <c r="AK742" s="27" t="s">
        <v>283</v>
      </c>
      <c r="AL742" s="136"/>
      <c r="AM742" s="136"/>
      <c r="AN742" s="27">
        <v>2</v>
      </c>
      <c r="AO742" s="136"/>
      <c r="AP742" s="136"/>
    </row>
    <row r="743" spans="1:42" ht="97.5" customHeight="1">
      <c r="A743" s="24">
        <f t="shared" si="0"/>
        <v>742</v>
      </c>
      <c r="B743" s="27" t="s">
        <v>685</v>
      </c>
      <c r="C743" s="27" t="s">
        <v>687</v>
      </c>
      <c r="D743" s="27" t="s">
        <v>688</v>
      </c>
      <c r="E743" s="27" t="s">
        <v>686</v>
      </c>
      <c r="F743" s="135" t="s">
        <v>670</v>
      </c>
      <c r="G743" s="27" t="s">
        <v>44</v>
      </c>
      <c r="H743" s="27" t="s">
        <v>687</v>
      </c>
      <c r="I743" s="27"/>
      <c r="J743" s="27" t="s">
        <v>690</v>
      </c>
      <c r="K743" s="27">
        <v>220005891759</v>
      </c>
      <c r="L743" s="136"/>
      <c r="M743" s="27">
        <v>220005891759</v>
      </c>
      <c r="N743" s="27" t="s">
        <v>692</v>
      </c>
      <c r="O743" s="136"/>
      <c r="P743" s="27" t="s">
        <v>30</v>
      </c>
      <c r="Q743" s="27" t="s">
        <v>48</v>
      </c>
      <c r="R743" s="136"/>
      <c r="S743" s="27">
        <v>2018</v>
      </c>
      <c r="T743" s="36" t="s">
        <v>8518</v>
      </c>
      <c r="U743" s="30"/>
      <c r="V743" s="106"/>
      <c r="W743" s="30"/>
      <c r="X743" s="30"/>
      <c r="Y743" s="136"/>
      <c r="Z743" s="136"/>
      <c r="AA743" s="137" t="s">
        <v>693</v>
      </c>
      <c r="AB743" s="39" t="s">
        <v>694</v>
      </c>
      <c r="AC743" s="136"/>
      <c r="AD743" s="136"/>
      <c r="AE743" s="30"/>
      <c r="AF743" s="27" t="s">
        <v>221</v>
      </c>
      <c r="AG743" s="136"/>
      <c r="AH743" s="31"/>
      <c r="AI743" s="31"/>
      <c r="AJ743" s="27" t="s">
        <v>695</v>
      </c>
      <c r="AK743" s="27" t="s">
        <v>697</v>
      </c>
      <c r="AL743" s="136"/>
      <c r="AM743" s="136"/>
      <c r="AN743" s="27" t="s">
        <v>696</v>
      </c>
      <c r="AO743" s="136"/>
      <c r="AP743" s="136"/>
    </row>
    <row r="744" spans="1:42" ht="97.5" customHeight="1">
      <c r="A744" s="24">
        <f t="shared" si="0"/>
        <v>743</v>
      </c>
      <c r="B744" s="27" t="s">
        <v>698</v>
      </c>
      <c r="C744" s="27" t="s">
        <v>700</v>
      </c>
      <c r="D744" s="27" t="s">
        <v>699</v>
      </c>
      <c r="E744" s="40" t="s">
        <v>8551</v>
      </c>
      <c r="F744" s="135" t="s">
        <v>679</v>
      </c>
      <c r="G744" s="27" t="s">
        <v>44</v>
      </c>
      <c r="H744" s="27" t="s">
        <v>700</v>
      </c>
      <c r="I744" s="44"/>
      <c r="J744" s="27" t="s">
        <v>702</v>
      </c>
      <c r="K744" s="136"/>
      <c r="L744" s="136"/>
      <c r="M744" s="136"/>
      <c r="N744" s="136"/>
      <c r="O744" s="136"/>
      <c r="P744" s="137" t="s">
        <v>30</v>
      </c>
      <c r="Q744" s="137" t="s">
        <v>48</v>
      </c>
      <c r="R744" s="136"/>
      <c r="S744" s="27">
        <v>2018</v>
      </c>
      <c r="T744" s="36" t="s">
        <v>8518</v>
      </c>
      <c r="U744" s="30"/>
      <c r="V744" s="106"/>
      <c r="W744" s="30"/>
      <c r="X744" s="30"/>
      <c r="Y744" s="136"/>
      <c r="Z744" s="136"/>
      <c r="AA744" s="137" t="s">
        <v>73</v>
      </c>
      <c r="AB744" s="39" t="s">
        <v>365</v>
      </c>
      <c r="AC744" s="136"/>
      <c r="AD744" s="136"/>
      <c r="AE744" s="30"/>
      <c r="AF744" s="27" t="s">
        <v>35</v>
      </c>
      <c r="AG744" s="136"/>
      <c r="AH744" s="31"/>
      <c r="AI744" s="31"/>
      <c r="AJ744" s="137" t="s">
        <v>704</v>
      </c>
      <c r="AK744" s="27" t="s">
        <v>706</v>
      </c>
      <c r="AL744" s="136"/>
      <c r="AM744" s="136"/>
      <c r="AN744" s="137" t="s">
        <v>705</v>
      </c>
      <c r="AO744" s="136"/>
      <c r="AP744" s="136"/>
    </row>
    <row r="745" spans="1:42" ht="97.5" customHeight="1">
      <c r="A745" s="24">
        <f t="shared" si="0"/>
        <v>744</v>
      </c>
      <c r="B745" s="27" t="s">
        <v>707</v>
      </c>
      <c r="C745" s="27" t="s">
        <v>709</v>
      </c>
      <c r="D745" s="27" t="s">
        <v>711</v>
      </c>
      <c r="E745" s="27" t="s">
        <v>708</v>
      </c>
      <c r="F745" s="135" t="s">
        <v>689</v>
      </c>
      <c r="G745" s="27" t="s">
        <v>44</v>
      </c>
      <c r="H745" s="27" t="s">
        <v>709</v>
      </c>
      <c r="I745" s="27" t="s">
        <v>710</v>
      </c>
      <c r="J745" s="27" t="s">
        <v>713</v>
      </c>
      <c r="K745" s="136"/>
      <c r="L745" s="137" t="s">
        <v>714</v>
      </c>
      <c r="M745" s="136"/>
      <c r="N745" s="137" t="s">
        <v>715</v>
      </c>
      <c r="O745" s="136"/>
      <c r="P745" s="137" t="s">
        <v>48</v>
      </c>
      <c r="Q745" s="137" t="s">
        <v>30</v>
      </c>
      <c r="R745" s="136"/>
      <c r="S745" s="27">
        <v>2017</v>
      </c>
      <c r="T745" s="36" t="s">
        <v>8518</v>
      </c>
      <c r="U745" s="30"/>
      <c r="V745" s="106"/>
      <c r="W745" s="30"/>
      <c r="X745" s="30"/>
      <c r="Y745" s="136"/>
      <c r="Z745" s="136"/>
      <c r="AA745" s="137" t="s">
        <v>73</v>
      </c>
      <c r="AB745" s="39" t="s">
        <v>716</v>
      </c>
      <c r="AC745" s="136"/>
      <c r="AD745" s="136"/>
      <c r="AE745" s="30"/>
      <c r="AF745" s="27" t="s">
        <v>35</v>
      </c>
      <c r="AG745" s="136"/>
      <c r="AH745" s="31"/>
      <c r="AI745" s="31"/>
      <c r="AJ745" s="137">
        <v>2000</v>
      </c>
      <c r="AK745" s="27" t="s">
        <v>74</v>
      </c>
      <c r="AL745" s="136"/>
      <c r="AM745" s="136"/>
      <c r="AN745" s="137">
        <v>2</v>
      </c>
      <c r="AO745" s="136"/>
      <c r="AP745" s="136"/>
    </row>
    <row r="746" spans="1:42" ht="97.5" customHeight="1">
      <c r="A746" s="24">
        <f t="shared" si="0"/>
        <v>745</v>
      </c>
      <c r="B746" s="27" t="s">
        <v>718</v>
      </c>
      <c r="C746" s="27" t="s">
        <v>720</v>
      </c>
      <c r="D746" s="27" t="s">
        <v>722</v>
      </c>
      <c r="E746" s="27" t="s">
        <v>719</v>
      </c>
      <c r="F746" s="137" t="s">
        <v>723</v>
      </c>
      <c r="G746" s="27" t="s">
        <v>44</v>
      </c>
      <c r="H746" s="27" t="s">
        <v>720</v>
      </c>
      <c r="I746" s="27" t="s">
        <v>721</v>
      </c>
      <c r="J746" s="27" t="s">
        <v>724</v>
      </c>
      <c r="K746" s="136"/>
      <c r="L746" s="136"/>
      <c r="M746" s="136"/>
      <c r="N746" s="136"/>
      <c r="O746" s="136"/>
      <c r="P746" s="137" t="s">
        <v>48</v>
      </c>
      <c r="Q746" s="137" t="s">
        <v>30</v>
      </c>
      <c r="R746" s="136"/>
      <c r="S746" s="27">
        <v>2017</v>
      </c>
      <c r="T746" s="36" t="s">
        <v>8518</v>
      </c>
      <c r="U746" s="30"/>
      <c r="V746" s="106"/>
      <c r="W746" s="30"/>
      <c r="X746" s="30"/>
      <c r="Y746" s="136"/>
      <c r="Z746" s="136"/>
      <c r="AA746" s="137" t="s">
        <v>73</v>
      </c>
      <c r="AB746" s="39" t="s">
        <v>725</v>
      </c>
      <c r="AC746" s="136"/>
      <c r="AD746" s="136"/>
      <c r="AE746" s="30"/>
      <c r="AF746" s="27" t="s">
        <v>221</v>
      </c>
      <c r="AG746" s="136"/>
      <c r="AH746" s="31"/>
      <c r="AI746" s="31"/>
      <c r="AJ746" s="137" t="s">
        <v>728</v>
      </c>
      <c r="AK746" s="27" t="s">
        <v>729</v>
      </c>
      <c r="AL746" s="136"/>
      <c r="AM746" s="136"/>
      <c r="AN746" s="137" t="s">
        <v>30</v>
      </c>
      <c r="AO746" s="136"/>
      <c r="AP746" s="136"/>
    </row>
    <row r="747" spans="1:42" ht="97.5" customHeight="1">
      <c r="A747" s="24">
        <f t="shared" si="0"/>
        <v>746</v>
      </c>
      <c r="B747" s="27" t="s">
        <v>730</v>
      </c>
      <c r="C747" s="27" t="s">
        <v>732</v>
      </c>
      <c r="D747" s="27" t="s">
        <v>733</v>
      </c>
      <c r="E747" s="27" t="s">
        <v>731</v>
      </c>
      <c r="F747" s="135" t="s">
        <v>734</v>
      </c>
      <c r="G747" s="27" t="s">
        <v>27</v>
      </c>
      <c r="H747" s="27" t="s">
        <v>732</v>
      </c>
      <c r="I747" s="44"/>
      <c r="J747" s="27" t="s">
        <v>735</v>
      </c>
      <c r="K747" s="137">
        <v>1250000120974</v>
      </c>
      <c r="L747" s="136"/>
      <c r="M747" s="137">
        <v>1250000120974</v>
      </c>
      <c r="N747" s="137" t="s">
        <v>736</v>
      </c>
      <c r="O747" s="136"/>
      <c r="P747" s="137" t="s">
        <v>48</v>
      </c>
      <c r="Q747" s="137" t="s">
        <v>48</v>
      </c>
      <c r="R747" s="136"/>
      <c r="S747" s="27">
        <v>2016</v>
      </c>
      <c r="T747" s="36" t="s">
        <v>8554</v>
      </c>
      <c r="U747" s="30"/>
      <c r="V747" s="106"/>
      <c r="W747" s="30"/>
      <c r="X747" s="30"/>
      <c r="Y747" s="136"/>
      <c r="Z747" s="136"/>
      <c r="AA747" s="137" t="s">
        <v>63</v>
      </c>
      <c r="AB747" s="39">
        <v>30000000</v>
      </c>
      <c r="AC747" s="136"/>
      <c r="AD747" s="136"/>
      <c r="AE747" s="30"/>
      <c r="AF747" s="27" t="s">
        <v>35</v>
      </c>
      <c r="AG747" s="136"/>
      <c r="AH747" s="31"/>
      <c r="AI747" s="31"/>
      <c r="AJ747" s="137" t="s">
        <v>737</v>
      </c>
      <c r="AK747" s="27" t="s">
        <v>74</v>
      </c>
      <c r="AL747" s="136"/>
      <c r="AM747" s="136"/>
      <c r="AN747" s="137">
        <v>16</v>
      </c>
      <c r="AO747" s="136"/>
      <c r="AP747" s="136"/>
    </row>
    <row r="748" spans="1:42" ht="97.5" customHeight="1">
      <c r="A748" s="24">
        <f t="shared" si="0"/>
        <v>747</v>
      </c>
      <c r="B748" s="27" t="s">
        <v>738</v>
      </c>
      <c r="C748" s="27" t="s">
        <v>740</v>
      </c>
      <c r="D748" s="27" t="s">
        <v>742</v>
      </c>
      <c r="E748" s="27" t="s">
        <v>739</v>
      </c>
      <c r="F748" s="135" t="s">
        <v>743</v>
      </c>
      <c r="G748" s="27" t="s">
        <v>44</v>
      </c>
      <c r="H748" s="27" t="s">
        <v>740</v>
      </c>
      <c r="I748" s="27" t="s">
        <v>741</v>
      </c>
      <c r="J748" s="27" t="s">
        <v>744</v>
      </c>
      <c r="K748" s="137" t="s">
        <v>321</v>
      </c>
      <c r="L748" s="137" t="s">
        <v>321</v>
      </c>
      <c r="M748" s="137" t="s">
        <v>321</v>
      </c>
      <c r="N748" s="137" t="s">
        <v>321</v>
      </c>
      <c r="O748" s="137" t="s">
        <v>321</v>
      </c>
      <c r="P748" s="137" t="s">
        <v>30</v>
      </c>
      <c r="Q748" s="137" t="s">
        <v>30</v>
      </c>
      <c r="R748" s="136"/>
      <c r="S748" s="27">
        <v>2019</v>
      </c>
      <c r="T748" s="36" t="s">
        <v>8518</v>
      </c>
      <c r="U748" s="30"/>
      <c r="V748" s="106"/>
      <c r="W748" s="30"/>
      <c r="X748" s="30"/>
      <c r="Y748" s="136"/>
      <c r="Z748" s="136"/>
      <c r="AA748" s="137" t="s">
        <v>63</v>
      </c>
      <c r="AB748" s="39" t="s">
        <v>745</v>
      </c>
      <c r="AC748" s="136"/>
      <c r="AD748" s="136"/>
      <c r="AE748" s="30"/>
      <c r="AF748" s="27" t="s">
        <v>259</v>
      </c>
      <c r="AG748" s="136"/>
      <c r="AH748" s="31"/>
      <c r="AI748" s="31"/>
      <c r="AJ748" s="137" t="s">
        <v>748</v>
      </c>
      <c r="AK748" s="27" t="s">
        <v>749</v>
      </c>
      <c r="AL748" s="136"/>
      <c r="AM748" s="136"/>
      <c r="AN748" s="137" t="s">
        <v>55</v>
      </c>
      <c r="AO748" s="136"/>
      <c r="AP748" s="136"/>
    </row>
    <row r="749" spans="1:42" ht="97.5" customHeight="1">
      <c r="A749" s="24">
        <f t="shared" si="0"/>
        <v>748</v>
      </c>
      <c r="B749" s="27" t="s">
        <v>750</v>
      </c>
      <c r="C749" s="27" t="s">
        <v>752</v>
      </c>
      <c r="D749" s="27" t="s">
        <v>753</v>
      </c>
      <c r="E749" s="27" t="s">
        <v>751</v>
      </c>
      <c r="F749" s="137" t="s">
        <v>754</v>
      </c>
      <c r="G749" s="27" t="s">
        <v>27</v>
      </c>
      <c r="H749" s="27" t="s">
        <v>752</v>
      </c>
      <c r="I749" s="44"/>
      <c r="J749" s="27" t="s">
        <v>755</v>
      </c>
      <c r="K749" s="136"/>
      <c r="L749" s="136"/>
      <c r="M749" s="136"/>
      <c r="N749" s="136"/>
      <c r="O749" s="136"/>
      <c r="P749" s="137" t="s">
        <v>30</v>
      </c>
      <c r="Q749" s="137" t="s">
        <v>48</v>
      </c>
      <c r="R749" s="136"/>
      <c r="S749" s="27">
        <v>2016</v>
      </c>
      <c r="T749" s="36" t="s">
        <v>8518</v>
      </c>
      <c r="U749" s="30"/>
      <c r="V749" s="106"/>
      <c r="W749" s="30"/>
      <c r="X749" s="30"/>
      <c r="Y749" s="136"/>
      <c r="Z749" s="136"/>
      <c r="AA749" s="137" t="s">
        <v>63</v>
      </c>
      <c r="AB749" s="39">
        <v>10000000</v>
      </c>
      <c r="AC749" s="136"/>
      <c r="AD749" s="136"/>
      <c r="AE749" s="30"/>
      <c r="AF749" s="27" t="s">
        <v>35</v>
      </c>
      <c r="AG749" s="136"/>
      <c r="AH749" s="31"/>
      <c r="AI749" s="31"/>
      <c r="AJ749" s="137">
        <v>10000</v>
      </c>
      <c r="AK749" s="27" t="s">
        <v>756</v>
      </c>
      <c r="AL749" s="136"/>
      <c r="AM749" s="136"/>
      <c r="AN749" s="137">
        <v>7</v>
      </c>
      <c r="AO749" s="136"/>
      <c r="AP749" s="136"/>
    </row>
    <row r="750" spans="1:42" ht="97.5" customHeight="1">
      <c r="A750" s="24">
        <f t="shared" si="0"/>
        <v>749</v>
      </c>
      <c r="B750" s="27" t="s">
        <v>757</v>
      </c>
      <c r="C750" s="27" t="s">
        <v>759</v>
      </c>
      <c r="D750" s="27" t="s">
        <v>760</v>
      </c>
      <c r="E750" s="27" t="s">
        <v>758</v>
      </c>
      <c r="F750" s="135" t="s">
        <v>761</v>
      </c>
      <c r="G750" s="27" t="s">
        <v>27</v>
      </c>
      <c r="H750" s="27" t="s">
        <v>759</v>
      </c>
      <c r="I750" s="44"/>
      <c r="J750" s="27" t="s">
        <v>762</v>
      </c>
      <c r="K750" s="136"/>
      <c r="L750" s="136"/>
      <c r="M750" s="136"/>
      <c r="N750" s="136"/>
      <c r="O750" s="136"/>
      <c r="P750" s="137" t="s">
        <v>30</v>
      </c>
      <c r="Q750" s="137" t="s">
        <v>30</v>
      </c>
      <c r="R750" s="136"/>
      <c r="S750" s="27">
        <v>2019</v>
      </c>
      <c r="T750" s="36" t="s">
        <v>8518</v>
      </c>
      <c r="U750" s="30"/>
      <c r="V750" s="106"/>
      <c r="W750" s="30"/>
      <c r="X750" s="30"/>
      <c r="Y750" s="136"/>
      <c r="Z750" s="136"/>
      <c r="AA750" s="137" t="s">
        <v>73</v>
      </c>
      <c r="AB750" s="39" t="s">
        <v>32</v>
      </c>
      <c r="AC750" s="136"/>
      <c r="AD750" s="136"/>
      <c r="AE750" s="30"/>
      <c r="AF750" s="27" t="s">
        <v>764</v>
      </c>
      <c r="AG750" s="136"/>
      <c r="AH750" s="31"/>
      <c r="AI750" s="31"/>
      <c r="AJ750" s="137" t="s">
        <v>765</v>
      </c>
      <c r="AK750" s="27" t="s">
        <v>766</v>
      </c>
      <c r="AL750" s="136"/>
      <c r="AM750" s="136"/>
      <c r="AN750" s="137">
        <v>3</v>
      </c>
      <c r="AO750" s="136"/>
      <c r="AP750" s="136"/>
    </row>
    <row r="751" spans="1:42" ht="97.5" customHeight="1">
      <c r="A751" s="24">
        <f t="shared" si="0"/>
        <v>750</v>
      </c>
      <c r="B751" s="27" t="s">
        <v>767</v>
      </c>
      <c r="C751" s="27" t="s">
        <v>769</v>
      </c>
      <c r="D751" s="27" t="s">
        <v>768</v>
      </c>
      <c r="E751" s="138" t="s">
        <v>897</v>
      </c>
      <c r="F751" s="135" t="s">
        <v>771</v>
      </c>
      <c r="G751" s="27" t="s">
        <v>27</v>
      </c>
      <c r="H751" s="27" t="s">
        <v>769</v>
      </c>
      <c r="I751" s="27" t="s">
        <v>770</v>
      </c>
      <c r="J751" s="27"/>
      <c r="K751" s="137"/>
      <c r="L751" s="137">
        <v>0</v>
      </c>
      <c r="M751" s="137">
        <v>0</v>
      </c>
      <c r="N751" s="137">
        <v>0</v>
      </c>
      <c r="O751" s="137">
        <v>0</v>
      </c>
      <c r="P751" s="137" t="s">
        <v>30</v>
      </c>
      <c r="Q751" s="137" t="s">
        <v>30</v>
      </c>
      <c r="R751" s="136"/>
      <c r="S751" s="27">
        <v>2020</v>
      </c>
      <c r="T751" s="36" t="s">
        <v>8518</v>
      </c>
      <c r="U751" s="30"/>
      <c r="V751" s="106"/>
      <c r="W751" s="30"/>
      <c r="X751" s="30"/>
      <c r="Y751" s="136"/>
      <c r="Z751" s="136"/>
      <c r="AA751" s="137" t="s">
        <v>63</v>
      </c>
      <c r="AB751" s="39" t="s">
        <v>408</v>
      </c>
      <c r="AC751" s="136"/>
      <c r="AD751" s="136"/>
      <c r="AE751" s="30"/>
      <c r="AF751" s="27" t="s">
        <v>170</v>
      </c>
      <c r="AG751" s="136"/>
      <c r="AH751" s="31"/>
      <c r="AI751" s="31"/>
      <c r="AJ751" s="137">
        <v>0</v>
      </c>
      <c r="AK751" s="27" t="s">
        <v>105</v>
      </c>
      <c r="AL751" s="136"/>
      <c r="AM751" s="136"/>
      <c r="AN751" s="137">
        <v>1</v>
      </c>
      <c r="AO751" s="136"/>
      <c r="AP751" s="136"/>
    </row>
    <row r="752" spans="1:42" ht="97.5" customHeight="1">
      <c r="A752" s="24">
        <f t="shared" si="0"/>
        <v>751</v>
      </c>
      <c r="B752" s="27" t="s">
        <v>772</v>
      </c>
      <c r="C752" s="27" t="s">
        <v>774</v>
      </c>
      <c r="D752" s="27" t="s">
        <v>775</v>
      </c>
      <c r="E752" s="27" t="s">
        <v>773</v>
      </c>
      <c r="F752" s="135" t="s">
        <v>776</v>
      </c>
      <c r="G752" s="27" t="s">
        <v>44</v>
      </c>
      <c r="H752" s="27" t="s">
        <v>774</v>
      </c>
      <c r="I752" s="27" t="s">
        <v>774</v>
      </c>
      <c r="J752" s="27" t="s">
        <v>777</v>
      </c>
      <c r="K752" s="137"/>
      <c r="L752" s="137" t="s">
        <v>778</v>
      </c>
      <c r="M752" s="137">
        <v>0</v>
      </c>
      <c r="N752" s="137">
        <v>0</v>
      </c>
      <c r="O752" s="137">
        <v>0</v>
      </c>
      <c r="P752" s="137" t="s">
        <v>30</v>
      </c>
      <c r="Q752" s="137" t="s">
        <v>48</v>
      </c>
      <c r="R752" s="136"/>
      <c r="S752" s="27">
        <v>2017</v>
      </c>
      <c r="T752" s="36" t="s">
        <v>8518</v>
      </c>
      <c r="U752" s="30"/>
      <c r="V752" s="106"/>
      <c r="W752" s="30"/>
      <c r="X752" s="30"/>
      <c r="Y752" s="136"/>
      <c r="Z752" s="136"/>
      <c r="AA752" s="137" t="s">
        <v>93</v>
      </c>
      <c r="AB752" s="39" t="s">
        <v>280</v>
      </c>
      <c r="AC752" s="136"/>
      <c r="AD752" s="136"/>
      <c r="AE752" s="30"/>
      <c r="AF752" s="27" t="s">
        <v>35</v>
      </c>
      <c r="AG752" s="136"/>
      <c r="AH752" s="31"/>
      <c r="AI752" s="31"/>
      <c r="AJ752" s="137" t="s">
        <v>780</v>
      </c>
      <c r="AK752" s="27" t="s">
        <v>95</v>
      </c>
      <c r="AL752" s="136"/>
      <c r="AM752" s="136"/>
      <c r="AN752" s="137">
        <v>1</v>
      </c>
      <c r="AO752" s="136"/>
      <c r="AP752" s="136"/>
    </row>
    <row r="753" spans="1:42" ht="97.5" customHeight="1">
      <c r="A753" s="24">
        <f t="shared" si="0"/>
        <v>752</v>
      </c>
      <c r="B753" s="27" t="s">
        <v>781</v>
      </c>
      <c r="C753" s="27" t="s">
        <v>783</v>
      </c>
      <c r="D753" s="27" t="s">
        <v>784</v>
      </c>
      <c r="E753" s="27" t="s">
        <v>782</v>
      </c>
      <c r="F753" s="135" t="s">
        <v>785</v>
      </c>
      <c r="G753" s="27" t="s">
        <v>44</v>
      </c>
      <c r="H753" s="27" t="s">
        <v>783</v>
      </c>
      <c r="I753" s="27" t="s">
        <v>102</v>
      </c>
      <c r="J753" s="27" t="s">
        <v>786</v>
      </c>
      <c r="K753" s="137"/>
      <c r="L753" s="137" t="s">
        <v>102</v>
      </c>
      <c r="M753" s="137" t="s">
        <v>102</v>
      </c>
      <c r="N753" s="137" t="s">
        <v>102</v>
      </c>
      <c r="O753" s="137" t="s">
        <v>102</v>
      </c>
      <c r="P753" s="137" t="s">
        <v>30</v>
      </c>
      <c r="Q753" s="137" t="s">
        <v>30</v>
      </c>
      <c r="R753" s="136"/>
      <c r="S753" s="27">
        <v>2019</v>
      </c>
      <c r="T753" s="36" t="s">
        <v>8518</v>
      </c>
      <c r="U753" s="30"/>
      <c r="V753" s="106"/>
      <c r="W753" s="30"/>
      <c r="X753" s="30"/>
      <c r="Y753" s="136"/>
      <c r="Z753" s="136"/>
      <c r="AA753" s="137" t="s">
        <v>93</v>
      </c>
      <c r="AB753" s="39">
        <v>20000000</v>
      </c>
      <c r="AC753" s="136"/>
      <c r="AD753" s="136"/>
      <c r="AE753" s="30"/>
      <c r="AF753" s="27" t="s">
        <v>141</v>
      </c>
      <c r="AG753" s="136"/>
      <c r="AH753" s="31"/>
      <c r="AI753" s="31"/>
      <c r="AJ753" s="137" t="s">
        <v>787</v>
      </c>
      <c r="AK753" s="27" t="s">
        <v>105</v>
      </c>
      <c r="AL753" s="136"/>
      <c r="AM753" s="136"/>
      <c r="AN753" s="137">
        <v>2</v>
      </c>
      <c r="AO753" s="136"/>
      <c r="AP753" s="136"/>
    </row>
    <row r="754" spans="1:42" ht="97.5" customHeight="1">
      <c r="A754" s="24">
        <f t="shared" si="0"/>
        <v>753</v>
      </c>
      <c r="B754" s="27" t="s">
        <v>788</v>
      </c>
      <c r="C754" s="27" t="s">
        <v>790</v>
      </c>
      <c r="D754" s="27" t="s">
        <v>791</v>
      </c>
      <c r="E754" s="27" t="s">
        <v>789</v>
      </c>
      <c r="F754" s="135" t="s">
        <v>792</v>
      </c>
      <c r="G754" s="27" t="s">
        <v>44</v>
      </c>
      <c r="H754" s="27" t="s">
        <v>790</v>
      </c>
      <c r="I754" s="27" t="s">
        <v>790</v>
      </c>
      <c r="J754" s="27" t="s">
        <v>793</v>
      </c>
      <c r="K754" s="136"/>
      <c r="L754" s="137" t="s">
        <v>102</v>
      </c>
      <c r="M754" s="137" t="s">
        <v>102</v>
      </c>
      <c r="N754" s="137" t="s">
        <v>102</v>
      </c>
      <c r="O754" s="137" t="s">
        <v>102</v>
      </c>
      <c r="P754" s="137" t="s">
        <v>30</v>
      </c>
      <c r="Q754" s="137" t="s">
        <v>30</v>
      </c>
      <c r="R754" s="136"/>
      <c r="S754" s="27">
        <v>2018</v>
      </c>
      <c r="T754" s="36" t="s">
        <v>8518</v>
      </c>
      <c r="U754" s="30"/>
      <c r="V754" s="106"/>
      <c r="W754" s="30"/>
      <c r="X754" s="30"/>
      <c r="Y754" s="136"/>
      <c r="Z754" s="136"/>
      <c r="AA754" s="137" t="s">
        <v>73</v>
      </c>
      <c r="AB754" s="39">
        <v>15000000</v>
      </c>
      <c r="AC754" s="136"/>
      <c r="AD754" s="136"/>
      <c r="AE754" s="30"/>
      <c r="AF754" s="27" t="s">
        <v>35</v>
      </c>
      <c r="AG754" s="136"/>
      <c r="AH754" s="31"/>
      <c r="AI754" s="31"/>
      <c r="AJ754" s="137" t="s">
        <v>794</v>
      </c>
      <c r="AK754" s="27" t="s">
        <v>795</v>
      </c>
      <c r="AL754" s="136"/>
      <c r="AM754" s="136"/>
      <c r="AN754" s="137" t="s">
        <v>201</v>
      </c>
      <c r="AO754" s="136"/>
      <c r="AP754" s="136"/>
    </row>
    <row r="755" spans="1:42" ht="97.5" customHeight="1">
      <c r="A755" s="24">
        <f t="shared" si="0"/>
        <v>754</v>
      </c>
      <c r="B755" s="27" t="s">
        <v>796</v>
      </c>
      <c r="C755" s="27" t="s">
        <v>797</v>
      </c>
      <c r="D755" s="27" t="s">
        <v>798</v>
      </c>
      <c r="E755" s="27" t="s">
        <v>430</v>
      </c>
      <c r="F755" s="135" t="s">
        <v>433</v>
      </c>
      <c r="G755" s="27" t="s">
        <v>44</v>
      </c>
      <c r="H755" s="27" t="s">
        <v>797</v>
      </c>
      <c r="I755" s="44"/>
      <c r="J755" s="27">
        <v>7200063670919</v>
      </c>
      <c r="K755" s="137" t="s">
        <v>799</v>
      </c>
      <c r="L755" s="137" t="s">
        <v>799</v>
      </c>
      <c r="M755" s="137" t="s">
        <v>799</v>
      </c>
      <c r="N755" s="137" t="s">
        <v>799</v>
      </c>
      <c r="O755" s="137" t="s">
        <v>799</v>
      </c>
      <c r="P755" s="137" t="s">
        <v>30</v>
      </c>
      <c r="Q755" s="137" t="s">
        <v>48</v>
      </c>
      <c r="R755" s="136"/>
      <c r="S755" s="27">
        <v>2017</v>
      </c>
      <c r="T755" s="36" t="s">
        <v>11642</v>
      </c>
      <c r="U755" s="30"/>
      <c r="V755" s="106"/>
      <c r="W755" s="30"/>
      <c r="X755" s="30"/>
      <c r="Y755" s="136"/>
      <c r="Z755" s="136"/>
      <c r="AA755" s="137" t="s">
        <v>93</v>
      </c>
      <c r="AB755" s="39">
        <v>500</v>
      </c>
      <c r="AC755" s="136"/>
      <c r="AD755" s="136"/>
      <c r="AE755" s="30"/>
      <c r="AF755" s="27" t="s">
        <v>114</v>
      </c>
      <c r="AG755" s="136"/>
      <c r="AH755" s="31"/>
      <c r="AI755" s="31"/>
      <c r="AJ755" s="137">
        <v>600</v>
      </c>
      <c r="AK755" s="27" t="s">
        <v>105</v>
      </c>
      <c r="AL755" s="136"/>
      <c r="AM755" s="136"/>
      <c r="AN755" s="137">
        <v>2</v>
      </c>
      <c r="AO755" s="136"/>
      <c r="AP755" s="136"/>
    </row>
    <row r="756" spans="1:42" ht="97.5" customHeight="1">
      <c r="A756" s="24">
        <f t="shared" si="0"/>
        <v>755</v>
      </c>
      <c r="B756" s="27" t="s">
        <v>801</v>
      </c>
      <c r="C756" s="27" t="s">
        <v>803</v>
      </c>
      <c r="D756" s="27" t="s">
        <v>805</v>
      </c>
      <c r="E756" s="27" t="s">
        <v>802</v>
      </c>
      <c r="F756" s="135" t="s">
        <v>806</v>
      </c>
      <c r="G756" s="27" t="s">
        <v>44</v>
      </c>
      <c r="H756" s="27" t="s">
        <v>803</v>
      </c>
      <c r="I756" s="27" t="s">
        <v>804</v>
      </c>
      <c r="J756" s="27" t="s">
        <v>807</v>
      </c>
      <c r="K756" s="137">
        <v>1243000111153</v>
      </c>
      <c r="L756" s="137" t="s">
        <v>808</v>
      </c>
      <c r="M756" s="137">
        <v>1243000111153</v>
      </c>
      <c r="N756" s="137">
        <v>211357801475121</v>
      </c>
      <c r="O756" s="137" t="s">
        <v>102</v>
      </c>
      <c r="P756" s="137" t="s">
        <v>48</v>
      </c>
      <c r="Q756" s="137" t="s">
        <v>48</v>
      </c>
      <c r="R756" s="136"/>
      <c r="S756" s="27">
        <v>2015</v>
      </c>
      <c r="T756" s="36" t="s">
        <v>8518</v>
      </c>
      <c r="U756" s="30"/>
      <c r="V756" s="106"/>
      <c r="W756" s="30"/>
      <c r="X756" s="30"/>
      <c r="Y756" s="136"/>
      <c r="Z756" s="136"/>
      <c r="AA756" s="137" t="s">
        <v>809</v>
      </c>
      <c r="AB756" s="39" t="s">
        <v>33</v>
      </c>
      <c r="AC756" s="136"/>
      <c r="AD756" s="136"/>
      <c r="AE756" s="30"/>
      <c r="AF756" s="27" t="s">
        <v>35</v>
      </c>
      <c r="AG756" s="136"/>
      <c r="AH756" s="39">
        <v>20000</v>
      </c>
      <c r="AI756" s="39" t="s">
        <v>3487</v>
      </c>
      <c r="AJ756" s="137" t="s">
        <v>811</v>
      </c>
      <c r="AK756" s="27" t="s">
        <v>812</v>
      </c>
      <c r="AL756" s="27" t="s">
        <v>143</v>
      </c>
      <c r="AM756" s="136"/>
      <c r="AN756" s="137">
        <v>2</v>
      </c>
      <c r="AO756" s="27" t="s">
        <v>8555</v>
      </c>
      <c r="AP756" s="27" t="s">
        <v>8556</v>
      </c>
    </row>
    <row r="757" spans="1:42" ht="97.5" customHeight="1">
      <c r="A757" s="24">
        <f t="shared" si="0"/>
        <v>756</v>
      </c>
      <c r="B757" s="27" t="s">
        <v>813</v>
      </c>
      <c r="C757" s="27" t="s">
        <v>815</v>
      </c>
      <c r="D757" s="27" t="s">
        <v>817</v>
      </c>
      <c r="E757" s="27" t="s">
        <v>814</v>
      </c>
      <c r="F757" s="135" t="s">
        <v>818</v>
      </c>
      <c r="G757" s="27" t="s">
        <v>44</v>
      </c>
      <c r="H757" s="27" t="s">
        <v>815</v>
      </c>
      <c r="I757" s="27" t="s">
        <v>816</v>
      </c>
      <c r="J757" s="27" t="s">
        <v>819</v>
      </c>
      <c r="K757" s="137" t="s">
        <v>102</v>
      </c>
      <c r="L757" s="137" t="s">
        <v>102</v>
      </c>
      <c r="M757" s="137" t="s">
        <v>102</v>
      </c>
      <c r="N757" s="137" t="s">
        <v>102</v>
      </c>
      <c r="O757" s="137" t="s">
        <v>102</v>
      </c>
      <c r="P757" s="137" t="s">
        <v>30</v>
      </c>
      <c r="Q757" s="137" t="s">
        <v>30</v>
      </c>
      <c r="R757" s="136"/>
      <c r="S757" s="27">
        <v>2019</v>
      </c>
      <c r="T757" s="36" t="s">
        <v>8518</v>
      </c>
      <c r="U757" s="30"/>
      <c r="V757" s="106"/>
      <c r="W757" s="30"/>
      <c r="X757" s="30"/>
      <c r="Y757" s="136"/>
      <c r="Z757" s="136"/>
      <c r="AA757" s="137">
        <v>2000000</v>
      </c>
      <c r="AB757" s="39">
        <v>10000000</v>
      </c>
      <c r="AC757" s="136"/>
      <c r="AD757" s="136"/>
      <c r="AE757" s="30"/>
      <c r="AF757" s="27" t="s">
        <v>820</v>
      </c>
      <c r="AG757" s="136"/>
      <c r="AH757" s="31"/>
      <c r="AI757" s="31"/>
      <c r="AJ757" s="137" t="s">
        <v>821</v>
      </c>
      <c r="AK757" s="27" t="s">
        <v>823</v>
      </c>
      <c r="AL757" s="136"/>
      <c r="AM757" s="136"/>
      <c r="AN757" s="137" t="s">
        <v>822</v>
      </c>
      <c r="AO757" s="27" t="s">
        <v>8557</v>
      </c>
      <c r="AP757" s="136"/>
    </row>
    <row r="758" spans="1:42" ht="97.5" customHeight="1">
      <c r="A758" s="24">
        <f t="shared" si="0"/>
        <v>757</v>
      </c>
      <c r="B758" s="27" t="s">
        <v>824</v>
      </c>
      <c r="C758" s="27" t="s">
        <v>826</v>
      </c>
      <c r="D758" s="27" t="s">
        <v>827</v>
      </c>
      <c r="E758" s="27" t="s">
        <v>825</v>
      </c>
      <c r="F758" s="135" t="s">
        <v>828</v>
      </c>
      <c r="G758" s="27" t="s">
        <v>44</v>
      </c>
      <c r="H758" s="27" t="s">
        <v>826</v>
      </c>
      <c r="I758" s="44"/>
      <c r="J758" s="27" t="s">
        <v>829</v>
      </c>
      <c r="K758" s="136"/>
      <c r="L758" s="136"/>
      <c r="M758" s="136"/>
      <c r="N758" s="137" t="s">
        <v>830</v>
      </c>
      <c r="O758" s="136"/>
      <c r="P758" s="137" t="s">
        <v>30</v>
      </c>
      <c r="Q758" s="137" t="s">
        <v>48</v>
      </c>
      <c r="R758" s="136"/>
      <c r="S758" s="27">
        <v>2017</v>
      </c>
      <c r="T758" s="36" t="s">
        <v>8518</v>
      </c>
      <c r="U758" s="30"/>
      <c r="V758" s="106"/>
      <c r="W758" s="30"/>
      <c r="X758" s="30"/>
      <c r="Y758" s="136"/>
      <c r="Z758" s="136"/>
      <c r="AA758" s="137" t="s">
        <v>291</v>
      </c>
      <c r="AB758" s="39" t="s">
        <v>408</v>
      </c>
      <c r="AC758" s="136"/>
      <c r="AD758" s="136"/>
      <c r="AE758" s="30"/>
      <c r="AF758" s="27" t="s">
        <v>221</v>
      </c>
      <c r="AG758" s="136"/>
      <c r="AH758" s="31"/>
      <c r="AI758" s="31"/>
      <c r="AJ758" s="137" t="s">
        <v>102</v>
      </c>
      <c r="AK758" s="27" t="s">
        <v>105</v>
      </c>
      <c r="AL758" s="136"/>
      <c r="AM758" s="136"/>
      <c r="AN758" s="137">
        <v>0</v>
      </c>
      <c r="AO758" s="136"/>
      <c r="AP758" s="136"/>
    </row>
    <row r="759" spans="1:42" ht="97.5" customHeight="1">
      <c r="A759" s="24">
        <f t="shared" si="0"/>
        <v>758</v>
      </c>
      <c r="B759" s="27" t="s">
        <v>832</v>
      </c>
      <c r="C759" s="27" t="s">
        <v>834</v>
      </c>
      <c r="D759" s="27" t="s">
        <v>835</v>
      </c>
      <c r="E759" s="27" t="s">
        <v>833</v>
      </c>
      <c r="F759" s="135" t="s">
        <v>836</v>
      </c>
      <c r="G759" s="27" t="s">
        <v>44</v>
      </c>
      <c r="H759" s="27" t="s">
        <v>834</v>
      </c>
      <c r="I759" s="44"/>
      <c r="J759" s="27" t="s">
        <v>837</v>
      </c>
      <c r="K759" s="137">
        <v>9120508800374</v>
      </c>
      <c r="L759" s="137" t="s">
        <v>838</v>
      </c>
      <c r="M759" s="137">
        <v>9120508800374</v>
      </c>
      <c r="N759" s="136"/>
      <c r="O759" s="136"/>
      <c r="P759" s="137" t="s">
        <v>30</v>
      </c>
      <c r="Q759" s="137" t="s">
        <v>30</v>
      </c>
      <c r="R759" s="136"/>
      <c r="S759" s="27">
        <v>2018</v>
      </c>
      <c r="T759" s="36" t="s">
        <v>8518</v>
      </c>
      <c r="U759" s="30"/>
      <c r="V759" s="106"/>
      <c r="W759" s="30"/>
      <c r="X759" s="30"/>
      <c r="Y759" s="136"/>
      <c r="Z759" s="136"/>
      <c r="AA759" s="137" t="s">
        <v>839</v>
      </c>
      <c r="AB759" s="39" t="s">
        <v>840</v>
      </c>
      <c r="AC759" s="136"/>
      <c r="AD759" s="136"/>
      <c r="AE759" s="30"/>
      <c r="AF759" s="27" t="s">
        <v>35</v>
      </c>
      <c r="AG759" s="136"/>
      <c r="AH759" s="31"/>
      <c r="AI759" s="31"/>
      <c r="AJ759" s="137" t="s">
        <v>842</v>
      </c>
      <c r="AK759" s="27" t="s">
        <v>843</v>
      </c>
      <c r="AL759" s="136"/>
      <c r="AM759" s="136"/>
      <c r="AN759" s="137">
        <v>3</v>
      </c>
      <c r="AO759" s="136"/>
      <c r="AP759" s="136"/>
    </row>
    <row r="760" spans="1:42" ht="97.5" customHeight="1">
      <c r="A760" s="24">
        <f t="shared" si="0"/>
        <v>759</v>
      </c>
      <c r="B760" s="27" t="s">
        <v>844</v>
      </c>
      <c r="C760" s="27" t="s">
        <v>846</v>
      </c>
      <c r="D760" s="27" t="s">
        <v>847</v>
      </c>
      <c r="E760" s="27" t="s">
        <v>845</v>
      </c>
      <c r="F760" s="135" t="s">
        <v>848</v>
      </c>
      <c r="G760" s="27" t="s">
        <v>44</v>
      </c>
      <c r="H760" s="27" t="s">
        <v>846</v>
      </c>
      <c r="I760" s="27" t="s">
        <v>102</v>
      </c>
      <c r="J760" s="27" t="s">
        <v>849</v>
      </c>
      <c r="K760" s="137" t="s">
        <v>102</v>
      </c>
      <c r="L760" s="137" t="s">
        <v>102</v>
      </c>
      <c r="M760" s="137" t="s">
        <v>102</v>
      </c>
      <c r="N760" s="137" t="s">
        <v>102</v>
      </c>
      <c r="O760" s="137" t="s">
        <v>102</v>
      </c>
      <c r="P760" s="137" t="s">
        <v>30</v>
      </c>
      <c r="Q760" s="137" t="s">
        <v>30</v>
      </c>
      <c r="R760" s="136"/>
      <c r="S760" s="27">
        <v>2018</v>
      </c>
      <c r="T760" s="36" t="s">
        <v>8518</v>
      </c>
      <c r="U760" s="30"/>
      <c r="V760" s="106"/>
      <c r="W760" s="30"/>
      <c r="X760" s="30"/>
      <c r="Y760" s="136"/>
      <c r="Z760" s="136"/>
      <c r="AA760" s="137" t="s">
        <v>63</v>
      </c>
      <c r="AB760" s="39">
        <v>25000000</v>
      </c>
      <c r="AC760" s="136"/>
      <c r="AD760" s="136"/>
      <c r="AE760" s="30"/>
      <c r="AF760" s="27" t="s">
        <v>114</v>
      </c>
      <c r="AG760" s="136"/>
      <c r="AH760" s="31"/>
      <c r="AI760" s="31"/>
      <c r="AJ760" s="137">
        <v>2500000</v>
      </c>
      <c r="AK760" s="27" t="s">
        <v>74</v>
      </c>
      <c r="AL760" s="136"/>
      <c r="AM760" s="136"/>
      <c r="AN760" s="137" t="s">
        <v>850</v>
      </c>
      <c r="AO760" s="136"/>
      <c r="AP760" s="136"/>
    </row>
    <row r="761" spans="1:42" ht="97.5" customHeight="1">
      <c r="A761" s="24">
        <f t="shared" si="0"/>
        <v>760</v>
      </c>
      <c r="B761" s="27" t="s">
        <v>851</v>
      </c>
      <c r="C761" s="27" t="s">
        <v>853</v>
      </c>
      <c r="D761" s="27" t="s">
        <v>854</v>
      </c>
      <c r="E761" s="27" t="s">
        <v>852</v>
      </c>
      <c r="F761" s="135" t="s">
        <v>855</v>
      </c>
      <c r="G761" s="27" t="s">
        <v>44</v>
      </c>
      <c r="H761" s="27" t="s">
        <v>853</v>
      </c>
      <c r="I761" s="27" t="s">
        <v>102</v>
      </c>
      <c r="J761" s="27" t="s">
        <v>856</v>
      </c>
      <c r="K761" s="137" t="s">
        <v>102</v>
      </c>
      <c r="L761" s="137" t="s">
        <v>102</v>
      </c>
      <c r="M761" s="137" t="s">
        <v>102</v>
      </c>
      <c r="N761" s="137" t="s">
        <v>102</v>
      </c>
      <c r="O761" s="137" t="s">
        <v>102</v>
      </c>
      <c r="P761" s="137" t="s">
        <v>30</v>
      </c>
      <c r="Q761" s="137" t="s">
        <v>30</v>
      </c>
      <c r="R761" s="136"/>
      <c r="S761" s="27">
        <v>2018</v>
      </c>
      <c r="T761" s="36" t="s">
        <v>8518</v>
      </c>
      <c r="U761" s="30"/>
      <c r="V761" s="106"/>
      <c r="W761" s="30"/>
      <c r="X761" s="30"/>
      <c r="Y761" s="136"/>
      <c r="Z761" s="136"/>
      <c r="AA761" s="137" t="s">
        <v>73</v>
      </c>
      <c r="AB761" s="39">
        <v>25000000</v>
      </c>
      <c r="AC761" s="136"/>
      <c r="AD761" s="136"/>
      <c r="AE761" s="30"/>
      <c r="AF761" s="27" t="s">
        <v>820</v>
      </c>
      <c r="AG761" s="136"/>
      <c r="AH761" s="31"/>
      <c r="AI761" s="31"/>
      <c r="AJ761" s="137" t="s">
        <v>857</v>
      </c>
      <c r="AK761" s="27" t="s">
        <v>74</v>
      </c>
      <c r="AL761" s="136"/>
      <c r="AM761" s="136"/>
      <c r="AN761" s="137" t="s">
        <v>850</v>
      </c>
      <c r="AO761" s="136"/>
      <c r="AP761" s="136"/>
    </row>
    <row r="762" spans="1:42" ht="97.5" customHeight="1">
      <c r="A762" s="24">
        <f t="shared" si="0"/>
        <v>761</v>
      </c>
      <c r="B762" s="27" t="s">
        <v>858</v>
      </c>
      <c r="C762" s="27" t="s">
        <v>860</v>
      </c>
      <c r="D762" s="27" t="s">
        <v>862</v>
      </c>
      <c r="E762" s="27" t="s">
        <v>8558</v>
      </c>
      <c r="F762" s="135" t="s">
        <v>863</v>
      </c>
      <c r="G762" s="27" t="s">
        <v>44</v>
      </c>
      <c r="H762" s="27" t="s">
        <v>860</v>
      </c>
      <c r="I762" s="27" t="s">
        <v>861</v>
      </c>
      <c r="J762" s="27" t="s">
        <v>859</v>
      </c>
      <c r="K762" s="137" t="s">
        <v>102</v>
      </c>
      <c r="L762" s="137" t="s">
        <v>102</v>
      </c>
      <c r="M762" s="137" t="s">
        <v>102</v>
      </c>
      <c r="N762" s="137" t="s">
        <v>102</v>
      </c>
      <c r="O762" s="137" t="s">
        <v>102</v>
      </c>
      <c r="P762" s="137" t="s">
        <v>30</v>
      </c>
      <c r="Q762" s="27" t="s">
        <v>8559</v>
      </c>
      <c r="R762" s="136"/>
      <c r="S762" s="27">
        <v>2019</v>
      </c>
      <c r="T762" s="36" t="s">
        <v>8518</v>
      </c>
      <c r="U762" s="30"/>
      <c r="V762" s="106"/>
      <c r="W762" s="30"/>
      <c r="X762" s="30"/>
      <c r="Y762" s="136"/>
      <c r="Z762" s="136"/>
      <c r="AA762" s="137">
        <v>15000000</v>
      </c>
      <c r="AB762" s="39" t="s">
        <v>63</v>
      </c>
      <c r="AC762" s="136"/>
      <c r="AD762" s="136"/>
      <c r="AE762" s="30"/>
      <c r="AF762" s="27" t="s">
        <v>170</v>
      </c>
      <c r="AG762" s="136"/>
      <c r="AH762" s="31"/>
      <c r="AI762" s="31"/>
      <c r="AJ762" s="137" t="s">
        <v>864</v>
      </c>
      <c r="AK762" s="27" t="s">
        <v>74</v>
      </c>
      <c r="AL762" s="136"/>
      <c r="AM762" s="136"/>
      <c r="AN762" s="137" t="s">
        <v>865</v>
      </c>
      <c r="AO762" s="136"/>
      <c r="AP762" s="136"/>
    </row>
    <row r="763" spans="1:42" ht="97.5" customHeight="1">
      <c r="A763" s="24">
        <f t="shared" si="0"/>
        <v>762</v>
      </c>
      <c r="B763" s="27" t="s">
        <v>866</v>
      </c>
      <c r="C763" s="27" t="s">
        <v>868</v>
      </c>
      <c r="D763" s="27" t="s">
        <v>869</v>
      </c>
      <c r="E763" s="27" t="s">
        <v>867</v>
      </c>
      <c r="F763" s="135" t="s">
        <v>870</v>
      </c>
      <c r="G763" s="27" t="s">
        <v>27</v>
      </c>
      <c r="H763" s="27" t="s">
        <v>868</v>
      </c>
      <c r="I763" s="27" t="s">
        <v>868</v>
      </c>
      <c r="J763" s="27" t="s">
        <v>871</v>
      </c>
      <c r="K763" s="136"/>
      <c r="L763" s="136"/>
      <c r="M763" s="136"/>
      <c r="N763" s="136"/>
      <c r="O763" s="136"/>
      <c r="P763" s="137" t="s">
        <v>48</v>
      </c>
      <c r="Q763" s="137"/>
      <c r="R763" s="136"/>
      <c r="S763" s="27">
        <v>2017</v>
      </c>
      <c r="T763" s="36" t="s">
        <v>8518</v>
      </c>
      <c r="U763" s="30"/>
      <c r="V763" s="106"/>
      <c r="W763" s="30"/>
      <c r="X763" s="30"/>
      <c r="Y763" s="136"/>
      <c r="Z763" s="136"/>
      <c r="AA763" s="137" t="s">
        <v>73</v>
      </c>
      <c r="AB763" s="39" t="s">
        <v>872</v>
      </c>
      <c r="AC763" s="136"/>
      <c r="AD763" s="136"/>
      <c r="AE763" s="30"/>
      <c r="AF763" s="27" t="s">
        <v>35</v>
      </c>
      <c r="AG763" s="136"/>
      <c r="AH763" s="31"/>
      <c r="AI763" s="31"/>
      <c r="AJ763" s="137" t="s">
        <v>874</v>
      </c>
      <c r="AK763" s="27" t="s">
        <v>82</v>
      </c>
      <c r="AL763" s="136"/>
      <c r="AM763" s="136"/>
      <c r="AN763" s="137">
        <v>7</v>
      </c>
      <c r="AO763" s="136"/>
      <c r="AP763" s="136"/>
    </row>
    <row r="764" spans="1:42" ht="97.5" customHeight="1">
      <c r="A764" s="24">
        <f t="shared" si="0"/>
        <v>763</v>
      </c>
      <c r="B764" s="27" t="s">
        <v>875</v>
      </c>
      <c r="C764" s="27" t="s">
        <v>877</v>
      </c>
      <c r="D764" s="27" t="s">
        <v>879</v>
      </c>
      <c r="E764" s="27" t="s">
        <v>876</v>
      </c>
      <c r="F764" s="135" t="s">
        <v>880</v>
      </c>
      <c r="G764" s="27" t="s">
        <v>44</v>
      </c>
      <c r="H764" s="27" t="s">
        <v>877</v>
      </c>
      <c r="I764" s="27" t="s">
        <v>878</v>
      </c>
      <c r="J764" s="27" t="s">
        <v>881</v>
      </c>
      <c r="K764" s="136"/>
      <c r="L764" s="136"/>
      <c r="M764" s="136"/>
      <c r="N764" s="136"/>
      <c r="O764" s="136"/>
      <c r="P764" s="137" t="s">
        <v>30</v>
      </c>
      <c r="Q764" s="137" t="s">
        <v>48</v>
      </c>
      <c r="R764" s="136"/>
      <c r="S764" s="27">
        <v>2018</v>
      </c>
      <c r="T764" s="36" t="s">
        <v>8518</v>
      </c>
      <c r="U764" s="30"/>
      <c r="V764" s="106"/>
      <c r="W764" s="30"/>
      <c r="X764" s="30"/>
      <c r="Y764" s="136"/>
      <c r="Z764" s="136"/>
      <c r="AA764" s="137" t="s">
        <v>882</v>
      </c>
      <c r="AB764" s="39" t="s">
        <v>883</v>
      </c>
      <c r="AC764" s="136"/>
      <c r="AD764" s="136"/>
      <c r="AE764" s="30"/>
      <c r="AF764" s="27" t="s">
        <v>114</v>
      </c>
      <c r="AG764" s="136"/>
      <c r="AH764" s="31"/>
      <c r="AI764" s="31"/>
      <c r="AJ764" s="137" t="s">
        <v>886</v>
      </c>
      <c r="AK764" s="27" t="s">
        <v>887</v>
      </c>
      <c r="AL764" s="136"/>
      <c r="AM764" s="136"/>
      <c r="AN764" s="137" t="s">
        <v>577</v>
      </c>
      <c r="AO764" s="136"/>
      <c r="AP764" s="136"/>
    </row>
    <row r="765" spans="1:42" ht="97.5" customHeight="1">
      <c r="A765" s="24">
        <f t="shared" si="0"/>
        <v>764</v>
      </c>
      <c r="B765" s="27" t="s">
        <v>888</v>
      </c>
      <c r="C765" s="27" t="s">
        <v>890</v>
      </c>
      <c r="D765" s="27" t="s">
        <v>891</v>
      </c>
      <c r="E765" s="27" t="s">
        <v>889</v>
      </c>
      <c r="F765" s="137" t="s">
        <v>892</v>
      </c>
      <c r="G765" s="27" t="s">
        <v>44</v>
      </c>
      <c r="H765" s="27" t="s">
        <v>890</v>
      </c>
      <c r="I765" s="27" t="s">
        <v>102</v>
      </c>
      <c r="J765" s="27" t="s">
        <v>893</v>
      </c>
      <c r="K765" s="137" t="s">
        <v>102</v>
      </c>
      <c r="L765" s="137" t="s">
        <v>102</v>
      </c>
      <c r="M765" s="137" t="s">
        <v>102</v>
      </c>
      <c r="N765" s="137" t="s">
        <v>102</v>
      </c>
      <c r="O765" s="137" t="s">
        <v>102</v>
      </c>
      <c r="P765" s="27" t="s">
        <v>8517</v>
      </c>
      <c r="Q765" s="27" t="s">
        <v>8517</v>
      </c>
      <c r="R765" s="136"/>
      <c r="S765" s="27">
        <v>2017</v>
      </c>
      <c r="T765" s="36" t="s">
        <v>8518</v>
      </c>
      <c r="U765" s="30"/>
      <c r="V765" s="106"/>
      <c r="W765" s="30"/>
      <c r="X765" s="30"/>
      <c r="Y765" s="136"/>
      <c r="Z765" s="136"/>
      <c r="AA765" s="137" t="s">
        <v>73</v>
      </c>
      <c r="AB765" s="39">
        <v>25000000</v>
      </c>
      <c r="AC765" s="136"/>
      <c r="AD765" s="136"/>
      <c r="AE765" s="30"/>
      <c r="AF765" s="27" t="s">
        <v>35</v>
      </c>
      <c r="AG765" s="136"/>
      <c r="AH765" s="31"/>
      <c r="AI765" s="31"/>
      <c r="AJ765" s="137" t="s">
        <v>894</v>
      </c>
      <c r="AK765" s="27" t="s">
        <v>74</v>
      </c>
      <c r="AL765" s="136"/>
      <c r="AM765" s="136"/>
      <c r="AN765" s="137" t="s">
        <v>895</v>
      </c>
      <c r="AO765" s="136"/>
      <c r="AP765" s="136"/>
    </row>
    <row r="766" spans="1:42" ht="97.5" customHeight="1">
      <c r="A766" s="24">
        <f t="shared" si="0"/>
        <v>765</v>
      </c>
      <c r="B766" s="27" t="s">
        <v>896</v>
      </c>
      <c r="C766" s="27" t="s">
        <v>898</v>
      </c>
      <c r="D766" s="27" t="s">
        <v>899</v>
      </c>
      <c r="E766" s="27" t="s">
        <v>897</v>
      </c>
      <c r="F766" s="135" t="s">
        <v>771</v>
      </c>
      <c r="G766" s="27" t="s">
        <v>27</v>
      </c>
      <c r="H766" s="27" t="s">
        <v>898</v>
      </c>
      <c r="I766" s="27" t="s">
        <v>102</v>
      </c>
      <c r="J766" s="27" t="s">
        <v>900</v>
      </c>
      <c r="K766" s="137" t="s">
        <v>102</v>
      </c>
      <c r="L766" s="137" t="s">
        <v>102</v>
      </c>
      <c r="M766" s="137" t="s">
        <v>102</v>
      </c>
      <c r="N766" s="137" t="s">
        <v>102</v>
      </c>
      <c r="O766" s="137" t="s">
        <v>102</v>
      </c>
      <c r="P766" s="27" t="s">
        <v>8517</v>
      </c>
      <c r="Q766" s="137" t="s">
        <v>30</v>
      </c>
      <c r="R766" s="136"/>
      <c r="S766" s="27">
        <v>2017</v>
      </c>
      <c r="T766" s="36" t="s">
        <v>8518</v>
      </c>
      <c r="U766" s="30"/>
      <c r="V766" s="106"/>
      <c r="W766" s="30"/>
      <c r="X766" s="30"/>
      <c r="Y766" s="136"/>
      <c r="Z766" s="136"/>
      <c r="AA766" s="137" t="s">
        <v>63</v>
      </c>
      <c r="AB766" s="39">
        <v>5000000</v>
      </c>
      <c r="AC766" s="136"/>
      <c r="AD766" s="136"/>
      <c r="AE766" s="30"/>
      <c r="AF766" s="27" t="s">
        <v>170</v>
      </c>
      <c r="AG766" s="136"/>
      <c r="AH766" s="31"/>
      <c r="AI766" s="31"/>
      <c r="AJ766" s="137" t="s">
        <v>901</v>
      </c>
      <c r="AK766" s="27" t="s">
        <v>74</v>
      </c>
      <c r="AL766" s="136"/>
      <c r="AM766" s="136"/>
      <c r="AN766" s="137" t="s">
        <v>850</v>
      </c>
      <c r="AO766" s="136"/>
      <c r="AP766" s="136"/>
    </row>
    <row r="767" spans="1:42" ht="97.5" customHeight="1">
      <c r="A767" s="24">
        <f t="shared" si="0"/>
        <v>766</v>
      </c>
      <c r="B767" s="27" t="s">
        <v>902</v>
      </c>
      <c r="C767" s="27" t="s">
        <v>904</v>
      </c>
      <c r="D767" s="27" t="s">
        <v>906</v>
      </c>
      <c r="E767" s="27" t="s">
        <v>903</v>
      </c>
      <c r="F767" s="135" t="s">
        <v>907</v>
      </c>
      <c r="G767" s="27" t="s">
        <v>27</v>
      </c>
      <c r="H767" s="27" t="s">
        <v>904</v>
      </c>
      <c r="I767" s="27" t="s">
        <v>905</v>
      </c>
      <c r="J767" s="27" t="s">
        <v>908</v>
      </c>
      <c r="K767" s="137" t="s">
        <v>102</v>
      </c>
      <c r="L767" s="137" t="s">
        <v>102</v>
      </c>
      <c r="M767" s="137" t="s">
        <v>102</v>
      </c>
      <c r="N767" s="137" t="s">
        <v>102</v>
      </c>
      <c r="O767" s="137" t="s">
        <v>102</v>
      </c>
      <c r="P767" s="137" t="s">
        <v>30</v>
      </c>
      <c r="Q767" s="27" t="s">
        <v>8517</v>
      </c>
      <c r="R767" s="136"/>
      <c r="S767" s="27">
        <v>2018</v>
      </c>
      <c r="T767" s="36" t="s">
        <v>8518</v>
      </c>
      <c r="U767" s="30"/>
      <c r="V767" s="106"/>
      <c r="W767" s="30"/>
      <c r="X767" s="30"/>
      <c r="Y767" s="136"/>
      <c r="Z767" s="136"/>
      <c r="AA767" s="137" t="s">
        <v>63</v>
      </c>
      <c r="AB767" s="39">
        <v>5000000</v>
      </c>
      <c r="AC767" s="136"/>
      <c r="AD767" s="136"/>
      <c r="AE767" s="30"/>
      <c r="AF767" s="27" t="s">
        <v>259</v>
      </c>
      <c r="AG767" s="136"/>
      <c r="AH767" s="31"/>
      <c r="AI767" s="31"/>
      <c r="AJ767" s="137" t="s">
        <v>821</v>
      </c>
      <c r="AK767" s="27" t="s">
        <v>105</v>
      </c>
      <c r="AL767" s="136"/>
      <c r="AM767" s="136"/>
      <c r="AN767" s="137" t="s">
        <v>822</v>
      </c>
      <c r="AO767" s="136"/>
      <c r="AP767" s="136"/>
    </row>
    <row r="768" spans="1:42" ht="97.5" customHeight="1">
      <c r="A768" s="24">
        <f t="shared" si="0"/>
        <v>767</v>
      </c>
      <c r="B768" s="27" t="s">
        <v>909</v>
      </c>
      <c r="C768" s="27" t="s">
        <v>911</v>
      </c>
      <c r="D768" s="27" t="s">
        <v>913</v>
      </c>
      <c r="E768" s="27" t="s">
        <v>910</v>
      </c>
      <c r="F768" s="135" t="s">
        <v>914</v>
      </c>
      <c r="G768" s="27" t="s">
        <v>44</v>
      </c>
      <c r="H768" s="27" t="s">
        <v>911</v>
      </c>
      <c r="I768" s="27" t="s">
        <v>912</v>
      </c>
      <c r="J768" s="27" t="s">
        <v>915</v>
      </c>
      <c r="K768" s="137" t="s">
        <v>102</v>
      </c>
      <c r="L768" s="137" t="s">
        <v>102</v>
      </c>
      <c r="M768" s="137" t="s">
        <v>102</v>
      </c>
      <c r="N768" s="137" t="s">
        <v>102</v>
      </c>
      <c r="O768" s="137" t="s">
        <v>102</v>
      </c>
      <c r="P768" s="27" t="s">
        <v>8517</v>
      </c>
      <c r="Q768" s="137" t="s">
        <v>30</v>
      </c>
      <c r="R768" s="136"/>
      <c r="S768" s="27">
        <v>2015</v>
      </c>
      <c r="T768" s="36" t="s">
        <v>8518</v>
      </c>
      <c r="U768" s="30"/>
      <c r="V768" s="106"/>
      <c r="W768" s="30"/>
      <c r="X768" s="30"/>
      <c r="Y768" s="136"/>
      <c r="Z768" s="136"/>
      <c r="AA768" s="137" t="s">
        <v>73</v>
      </c>
      <c r="AB768" s="39">
        <v>25000000</v>
      </c>
      <c r="AC768" s="136"/>
      <c r="AD768" s="136"/>
      <c r="AE768" s="30"/>
      <c r="AF768" s="27" t="s">
        <v>170</v>
      </c>
      <c r="AG768" s="136"/>
      <c r="AH768" s="31"/>
      <c r="AI768" s="31"/>
      <c r="AJ768" s="137" t="s">
        <v>916</v>
      </c>
      <c r="AK768" s="27" t="s">
        <v>74</v>
      </c>
      <c r="AL768" s="136"/>
      <c r="AM768" s="136"/>
      <c r="AN768" s="137" t="s">
        <v>917</v>
      </c>
      <c r="AO768" s="136"/>
      <c r="AP768" s="136"/>
    </row>
    <row r="769" spans="1:42" ht="97.5" customHeight="1">
      <c r="A769" s="24">
        <f t="shared" si="0"/>
        <v>768</v>
      </c>
      <c r="B769" s="27" t="s">
        <v>918</v>
      </c>
      <c r="C769" s="27" t="s">
        <v>920</v>
      </c>
      <c r="D769" s="27" t="s">
        <v>922</v>
      </c>
      <c r="E769" s="27" t="s">
        <v>919</v>
      </c>
      <c r="F769" s="135" t="s">
        <v>923</v>
      </c>
      <c r="G769" s="27" t="s">
        <v>27</v>
      </c>
      <c r="H769" s="27" t="s">
        <v>920</v>
      </c>
      <c r="I769" s="27" t="s">
        <v>921</v>
      </c>
      <c r="J769" s="27" t="s">
        <v>924</v>
      </c>
      <c r="K769" s="135" t="s">
        <v>925</v>
      </c>
      <c r="L769" s="136"/>
      <c r="M769" s="136"/>
      <c r="N769" s="136"/>
      <c r="O769" s="136"/>
      <c r="P769" s="137" t="s">
        <v>48</v>
      </c>
      <c r="Q769" s="137" t="s">
        <v>30</v>
      </c>
      <c r="R769" s="136"/>
      <c r="S769" s="27">
        <v>2019</v>
      </c>
      <c r="T769" s="36" t="s">
        <v>8518</v>
      </c>
      <c r="U769" s="30"/>
      <c r="V769" s="106"/>
      <c r="W769" s="30"/>
      <c r="X769" s="30"/>
      <c r="Y769" s="136"/>
      <c r="Z769" s="136"/>
      <c r="AA769" s="137" t="s">
        <v>546</v>
      </c>
      <c r="AB769" s="39">
        <v>5000000</v>
      </c>
      <c r="AC769" s="136"/>
      <c r="AD769" s="136"/>
      <c r="AE769" s="30"/>
      <c r="AF769" s="27" t="s">
        <v>114</v>
      </c>
      <c r="AG769" s="136"/>
      <c r="AH769" s="31"/>
      <c r="AI769" s="31"/>
      <c r="AJ769" s="137" t="s">
        <v>927</v>
      </c>
      <c r="AK769" s="27" t="s">
        <v>82</v>
      </c>
      <c r="AL769" s="136"/>
      <c r="AM769" s="136"/>
      <c r="AN769" s="137">
        <v>2</v>
      </c>
      <c r="AO769" s="136"/>
      <c r="AP769" s="136"/>
    </row>
    <row r="770" spans="1:42" ht="97.5" customHeight="1">
      <c r="A770" s="24">
        <f t="shared" si="0"/>
        <v>769</v>
      </c>
      <c r="B770" s="27" t="s">
        <v>928</v>
      </c>
      <c r="C770" s="27" t="s">
        <v>930</v>
      </c>
      <c r="D770" s="27" t="s">
        <v>931</v>
      </c>
      <c r="E770" s="27" t="s">
        <v>929</v>
      </c>
      <c r="F770" s="135" t="s">
        <v>932</v>
      </c>
      <c r="G770" s="27" t="s">
        <v>44</v>
      </c>
      <c r="H770" s="27" t="s">
        <v>930</v>
      </c>
      <c r="I770" s="44"/>
      <c r="J770" s="27" t="s">
        <v>933</v>
      </c>
      <c r="K770" s="136"/>
      <c r="L770" s="137" t="s">
        <v>934</v>
      </c>
      <c r="M770" s="136"/>
      <c r="N770" s="137" t="s">
        <v>935</v>
      </c>
      <c r="O770" s="136"/>
      <c r="P770" s="137" t="s">
        <v>48</v>
      </c>
      <c r="Q770" s="137" t="s">
        <v>30</v>
      </c>
      <c r="R770" s="136"/>
      <c r="S770" s="27">
        <v>2019</v>
      </c>
      <c r="T770" s="36" t="s">
        <v>8518</v>
      </c>
      <c r="U770" s="30"/>
      <c r="V770" s="106"/>
      <c r="W770" s="30"/>
      <c r="X770" s="30"/>
      <c r="Y770" s="136"/>
      <c r="Z770" s="136"/>
      <c r="AA770" s="137" t="s">
        <v>63</v>
      </c>
      <c r="AB770" s="39" t="s">
        <v>211</v>
      </c>
      <c r="AC770" s="136"/>
      <c r="AD770" s="136"/>
      <c r="AE770" s="30"/>
      <c r="AF770" s="27" t="s">
        <v>35</v>
      </c>
      <c r="AG770" s="136"/>
      <c r="AH770" s="31"/>
      <c r="AI770" s="31"/>
      <c r="AJ770" s="137" t="s">
        <v>936</v>
      </c>
      <c r="AK770" s="27" t="s">
        <v>74</v>
      </c>
      <c r="AL770" s="136"/>
      <c r="AM770" s="136"/>
      <c r="AN770" s="137">
        <v>1</v>
      </c>
      <c r="AO770" s="136"/>
      <c r="AP770" s="136"/>
    </row>
    <row r="771" spans="1:42" ht="97.5" customHeight="1">
      <c r="A771" s="24">
        <f t="shared" si="0"/>
        <v>770</v>
      </c>
      <c r="B771" s="27" t="s">
        <v>937</v>
      </c>
      <c r="C771" s="27" t="s">
        <v>939</v>
      </c>
      <c r="D771" s="27" t="s">
        <v>938</v>
      </c>
      <c r="E771" s="40" t="s">
        <v>8562</v>
      </c>
      <c r="F771" s="135" t="s">
        <v>940</v>
      </c>
      <c r="G771" s="27" t="s">
        <v>44</v>
      </c>
      <c r="H771" s="27" t="s">
        <v>939</v>
      </c>
      <c r="I771" s="44"/>
      <c r="J771" s="27" t="s">
        <v>941</v>
      </c>
      <c r="K771" s="136"/>
      <c r="L771" s="136"/>
      <c r="M771" s="136"/>
      <c r="N771" s="136"/>
      <c r="O771" s="136"/>
      <c r="P771" s="27" t="s">
        <v>8517</v>
      </c>
      <c r="Q771" s="137" t="s">
        <v>30</v>
      </c>
      <c r="R771" s="136"/>
      <c r="S771" s="27">
        <v>2017</v>
      </c>
      <c r="T771" s="36" t="s">
        <v>8518</v>
      </c>
      <c r="U771" s="30"/>
      <c r="V771" s="106"/>
      <c r="W771" s="30"/>
      <c r="X771" s="30"/>
      <c r="Y771" s="136"/>
      <c r="Z771" s="136"/>
      <c r="AA771" s="137" t="s">
        <v>606</v>
      </c>
      <c r="AB771" s="39" t="s">
        <v>341</v>
      </c>
      <c r="AC771" s="136"/>
      <c r="AD771" s="136"/>
      <c r="AE771" s="30"/>
      <c r="AF771" s="27" t="s">
        <v>417</v>
      </c>
      <c r="AG771" s="136"/>
      <c r="AH771" s="31"/>
      <c r="AI771" s="31"/>
      <c r="AJ771" s="137" t="s">
        <v>943</v>
      </c>
      <c r="AK771" s="27" t="s">
        <v>944</v>
      </c>
      <c r="AL771" s="136"/>
      <c r="AM771" s="136"/>
      <c r="AN771" s="137" t="s">
        <v>30</v>
      </c>
      <c r="AO771" s="136"/>
      <c r="AP771" s="136"/>
    </row>
    <row r="772" spans="1:42" ht="112.5" customHeight="1">
      <c r="A772" s="24">
        <f t="shared" si="0"/>
        <v>771</v>
      </c>
      <c r="B772" s="27" t="s">
        <v>945</v>
      </c>
      <c r="C772" s="27" t="s">
        <v>947</v>
      </c>
      <c r="D772" s="27" t="s">
        <v>946</v>
      </c>
      <c r="E772" s="40" t="s">
        <v>8563</v>
      </c>
      <c r="F772" s="135" t="s">
        <v>948</v>
      </c>
      <c r="G772" s="27" t="s">
        <v>44</v>
      </c>
      <c r="H772" s="27" t="s">
        <v>947</v>
      </c>
      <c r="I772" s="44"/>
      <c r="J772" s="27" t="s">
        <v>949</v>
      </c>
      <c r="K772" s="135" t="s">
        <v>950</v>
      </c>
      <c r="L772" s="137" t="s">
        <v>951</v>
      </c>
      <c r="M772" s="136"/>
      <c r="N772" s="137" t="s">
        <v>952</v>
      </c>
      <c r="O772" s="137" t="s">
        <v>953</v>
      </c>
      <c r="P772" s="137" t="s">
        <v>48</v>
      </c>
      <c r="Q772" s="27" t="s">
        <v>8517</v>
      </c>
      <c r="R772" s="136"/>
      <c r="S772" s="27">
        <v>2016</v>
      </c>
      <c r="T772" s="36" t="s">
        <v>8518</v>
      </c>
      <c r="U772" s="30"/>
      <c r="V772" s="106"/>
      <c r="W772" s="30"/>
      <c r="X772" s="30"/>
      <c r="Y772" s="136"/>
      <c r="Z772" s="136"/>
      <c r="AA772" s="137" t="s">
        <v>954</v>
      </c>
      <c r="AB772" s="39" t="s">
        <v>955</v>
      </c>
      <c r="AC772" s="136"/>
      <c r="AD772" s="136"/>
      <c r="AE772" s="30"/>
      <c r="AF772" s="27" t="s">
        <v>221</v>
      </c>
      <c r="AG772" s="136"/>
      <c r="AH772" s="31"/>
      <c r="AI772" s="31"/>
      <c r="AJ772" s="137" t="s">
        <v>957</v>
      </c>
      <c r="AK772" s="27" t="s">
        <v>223</v>
      </c>
      <c r="AL772" s="136"/>
      <c r="AM772" s="136"/>
      <c r="AN772" s="137">
        <v>1</v>
      </c>
      <c r="AO772" s="136"/>
      <c r="AP772" s="136"/>
    </row>
    <row r="773" spans="1:42" ht="97.5" customHeight="1">
      <c r="A773" s="24">
        <f t="shared" si="0"/>
        <v>772</v>
      </c>
      <c r="B773" s="27" t="s">
        <v>958</v>
      </c>
      <c r="C773" s="27" t="s">
        <v>960</v>
      </c>
      <c r="D773" s="27" t="s">
        <v>961</v>
      </c>
      <c r="E773" s="27" t="s">
        <v>959</v>
      </c>
      <c r="F773" s="135" t="s">
        <v>962</v>
      </c>
      <c r="G773" s="27" t="s">
        <v>27</v>
      </c>
      <c r="H773" s="27" t="s">
        <v>960</v>
      </c>
      <c r="I773" s="44"/>
      <c r="J773" s="27" t="s">
        <v>963</v>
      </c>
      <c r="K773" s="136"/>
      <c r="L773" s="136"/>
      <c r="M773" s="136"/>
      <c r="N773" s="137" t="s">
        <v>964</v>
      </c>
      <c r="O773" s="136"/>
      <c r="P773" s="137" t="s">
        <v>48</v>
      </c>
      <c r="Q773" s="137" t="s">
        <v>48</v>
      </c>
      <c r="R773" s="136"/>
      <c r="S773" s="27">
        <v>2018</v>
      </c>
      <c r="T773" s="36" t="s">
        <v>8518</v>
      </c>
      <c r="U773" s="30"/>
      <c r="V773" s="106"/>
      <c r="W773" s="30"/>
      <c r="X773" s="30"/>
      <c r="Y773" s="136"/>
      <c r="Z773" s="136"/>
      <c r="AA773" s="137" t="s">
        <v>63</v>
      </c>
      <c r="AB773" s="39">
        <v>25000000</v>
      </c>
      <c r="AC773" s="136"/>
      <c r="AD773" s="136"/>
      <c r="AE773" s="30"/>
      <c r="AF773" s="27" t="s">
        <v>35</v>
      </c>
      <c r="AG773" s="136"/>
      <c r="AH773" s="31"/>
      <c r="AI773" s="31"/>
      <c r="AJ773" s="137">
        <v>30000</v>
      </c>
      <c r="AK773" s="27" t="s">
        <v>105</v>
      </c>
      <c r="AL773" s="136"/>
      <c r="AM773" s="136"/>
      <c r="AN773" s="137">
        <v>10</v>
      </c>
      <c r="AO773" s="136"/>
      <c r="AP773" s="136"/>
    </row>
    <row r="774" spans="1:42" ht="97.5" customHeight="1">
      <c r="A774" s="24">
        <f t="shared" si="0"/>
        <v>773</v>
      </c>
      <c r="B774" s="27" t="s">
        <v>966</v>
      </c>
      <c r="C774" s="27" t="s">
        <v>968</v>
      </c>
      <c r="D774" s="27" t="s">
        <v>969</v>
      </c>
      <c r="E774" s="27" t="s">
        <v>967</v>
      </c>
      <c r="F774" s="135" t="s">
        <v>970</v>
      </c>
      <c r="G774" s="27" t="s">
        <v>44</v>
      </c>
      <c r="H774" s="27" t="s">
        <v>968</v>
      </c>
      <c r="I774" s="27" t="s">
        <v>968</v>
      </c>
      <c r="J774" s="27" t="s">
        <v>971</v>
      </c>
      <c r="K774" s="136"/>
      <c r="L774" s="136"/>
      <c r="M774" s="136"/>
      <c r="N774" s="136"/>
      <c r="O774" s="136"/>
      <c r="P774" s="137" t="s">
        <v>30</v>
      </c>
      <c r="Q774" s="27" t="s">
        <v>8517</v>
      </c>
      <c r="R774" s="136"/>
      <c r="S774" s="27">
        <v>2018</v>
      </c>
      <c r="T774" s="36" t="s">
        <v>8518</v>
      </c>
      <c r="U774" s="30"/>
      <c r="V774" s="106"/>
      <c r="W774" s="30"/>
      <c r="X774" s="30"/>
      <c r="Y774" s="136"/>
      <c r="Z774" s="136"/>
      <c r="AA774" s="137" t="s">
        <v>73</v>
      </c>
      <c r="AB774" s="39">
        <v>20000000</v>
      </c>
      <c r="AC774" s="136"/>
      <c r="AD774" s="136"/>
      <c r="AE774" s="30"/>
      <c r="AF774" s="27" t="s">
        <v>35</v>
      </c>
      <c r="AG774" s="136"/>
      <c r="AH774" s="31"/>
      <c r="AI774" s="31"/>
      <c r="AJ774" s="137">
        <v>100</v>
      </c>
      <c r="AK774" s="27" t="s">
        <v>823</v>
      </c>
      <c r="AL774" s="136"/>
      <c r="AM774" s="136"/>
      <c r="AN774" s="137">
        <v>1</v>
      </c>
      <c r="AO774" s="136"/>
      <c r="AP774" s="136"/>
    </row>
    <row r="775" spans="1:42" ht="97.5" customHeight="1">
      <c r="A775" s="24">
        <f t="shared" si="0"/>
        <v>774</v>
      </c>
      <c r="B775" s="27" t="s">
        <v>972</v>
      </c>
      <c r="C775" s="27" t="s">
        <v>974</v>
      </c>
      <c r="D775" s="27" t="s">
        <v>976</v>
      </c>
      <c r="E775" s="27" t="s">
        <v>973</v>
      </c>
      <c r="F775" s="135" t="s">
        <v>977</v>
      </c>
      <c r="G775" s="27" t="s">
        <v>27</v>
      </c>
      <c r="H775" s="27" t="s">
        <v>974</v>
      </c>
      <c r="I775" s="27" t="s">
        <v>975</v>
      </c>
      <c r="J775" s="27" t="s">
        <v>978</v>
      </c>
      <c r="K775" s="135" t="s">
        <v>979</v>
      </c>
      <c r="L775" s="137" t="s">
        <v>980</v>
      </c>
      <c r="M775" s="135" t="s">
        <v>979</v>
      </c>
      <c r="N775" s="137" t="s">
        <v>102</v>
      </c>
      <c r="O775" s="137" t="s">
        <v>102</v>
      </c>
      <c r="P775" s="137" t="s">
        <v>30</v>
      </c>
      <c r="Q775" s="27" t="s">
        <v>8517</v>
      </c>
      <c r="R775" s="136"/>
      <c r="S775" s="27">
        <v>2017</v>
      </c>
      <c r="T775" s="36" t="s">
        <v>8518</v>
      </c>
      <c r="U775" s="30"/>
      <c r="V775" s="106"/>
      <c r="W775" s="30"/>
      <c r="X775" s="30"/>
      <c r="Y775" s="136"/>
      <c r="Z775" s="136"/>
      <c r="AA775" s="137" t="s">
        <v>63</v>
      </c>
      <c r="AB775" s="39" t="s">
        <v>981</v>
      </c>
      <c r="AC775" s="136"/>
      <c r="AD775" s="136"/>
      <c r="AE775" s="30"/>
      <c r="AF775" s="27" t="s">
        <v>259</v>
      </c>
      <c r="AG775" s="136"/>
      <c r="AH775" s="31"/>
      <c r="AI775" s="31"/>
      <c r="AJ775" s="137" t="s">
        <v>983</v>
      </c>
      <c r="AK775" s="27" t="s">
        <v>105</v>
      </c>
      <c r="AL775" s="136"/>
      <c r="AM775" s="136"/>
      <c r="AN775" s="137" t="s">
        <v>984</v>
      </c>
      <c r="AO775" s="136"/>
      <c r="AP775" s="136"/>
    </row>
    <row r="776" spans="1:42" ht="97.5" customHeight="1">
      <c r="A776" s="24">
        <f t="shared" si="0"/>
        <v>775</v>
      </c>
      <c r="B776" s="27" t="s">
        <v>985</v>
      </c>
      <c r="C776" s="27" t="s">
        <v>987</v>
      </c>
      <c r="D776" s="27" t="s">
        <v>988</v>
      </c>
      <c r="E776" s="27" t="s">
        <v>986</v>
      </c>
      <c r="F776" s="135" t="s">
        <v>989</v>
      </c>
      <c r="G776" s="27" t="s">
        <v>44</v>
      </c>
      <c r="H776" s="27" t="s">
        <v>987</v>
      </c>
      <c r="I776" s="44"/>
      <c r="J776" s="27" t="s">
        <v>990</v>
      </c>
      <c r="K776" s="136"/>
      <c r="L776" s="136"/>
      <c r="M776" s="136"/>
      <c r="N776" s="136"/>
      <c r="O776" s="136"/>
      <c r="P776" s="137" t="s">
        <v>48</v>
      </c>
      <c r="Q776" s="137" t="s">
        <v>30</v>
      </c>
      <c r="R776" s="136"/>
      <c r="S776" s="27">
        <v>2018</v>
      </c>
      <c r="T776" s="36" t="s">
        <v>8518</v>
      </c>
      <c r="U776" s="30"/>
      <c r="V776" s="106"/>
      <c r="W776" s="30"/>
      <c r="X776" s="30"/>
      <c r="Y776" s="136"/>
      <c r="Z776" s="136"/>
      <c r="AA776" s="137" t="s">
        <v>63</v>
      </c>
      <c r="AB776" s="39">
        <v>500000</v>
      </c>
      <c r="AC776" s="136"/>
      <c r="AD776" s="136"/>
      <c r="AE776" s="30"/>
      <c r="AF776" s="27" t="s">
        <v>114</v>
      </c>
      <c r="AG776" s="136"/>
      <c r="AH776" s="31"/>
      <c r="AI776" s="31"/>
      <c r="AJ776" s="137" t="s">
        <v>991</v>
      </c>
      <c r="AK776" s="27" t="s">
        <v>105</v>
      </c>
      <c r="AL776" s="136"/>
      <c r="AM776" s="136"/>
      <c r="AN776" s="137">
        <v>1</v>
      </c>
      <c r="AO776" s="136"/>
      <c r="AP776" s="136"/>
    </row>
    <row r="777" spans="1:42" ht="97.5" customHeight="1">
      <c r="A777" s="24">
        <f t="shared" si="0"/>
        <v>776</v>
      </c>
      <c r="B777" s="27" t="s">
        <v>992</v>
      </c>
      <c r="C777" s="27" t="s">
        <v>994</v>
      </c>
      <c r="D777" s="27" t="s">
        <v>995</v>
      </c>
      <c r="E777" s="27" t="s">
        <v>993</v>
      </c>
      <c r="F777" s="135" t="s">
        <v>996</v>
      </c>
      <c r="G777" s="27" t="s">
        <v>44</v>
      </c>
      <c r="H777" s="27" t="s">
        <v>994</v>
      </c>
      <c r="I777" s="44"/>
      <c r="J777" s="27" t="s">
        <v>997</v>
      </c>
      <c r="K777" s="137" t="s">
        <v>30</v>
      </c>
      <c r="L777" s="137" t="s">
        <v>998</v>
      </c>
      <c r="M777" s="137" t="s">
        <v>999</v>
      </c>
      <c r="N777" s="137" t="s">
        <v>1000</v>
      </c>
      <c r="O777" s="137" t="s">
        <v>999</v>
      </c>
      <c r="P777" s="137" t="s">
        <v>30</v>
      </c>
      <c r="Q777" s="137" t="s">
        <v>48</v>
      </c>
      <c r="R777" s="136"/>
      <c r="S777" s="27">
        <v>2018</v>
      </c>
      <c r="T777" s="36" t="s">
        <v>8518</v>
      </c>
      <c r="U777" s="30"/>
      <c r="V777" s="106"/>
      <c r="W777" s="30"/>
      <c r="X777" s="30"/>
      <c r="Y777" s="136"/>
      <c r="Z777" s="136"/>
      <c r="AA777" s="137" t="s">
        <v>1001</v>
      </c>
      <c r="AB777" s="39" t="s">
        <v>211</v>
      </c>
      <c r="AC777" s="136"/>
      <c r="AD777" s="136"/>
      <c r="AE777" s="30"/>
      <c r="AF777" s="27" t="s">
        <v>221</v>
      </c>
      <c r="AG777" s="136"/>
      <c r="AH777" s="31"/>
      <c r="AI777" s="31"/>
      <c r="AJ777" s="137" t="s">
        <v>1002</v>
      </c>
      <c r="AK777" s="27" t="s">
        <v>152</v>
      </c>
      <c r="AL777" s="136"/>
      <c r="AM777" s="136"/>
      <c r="AN777" s="137" t="s">
        <v>1003</v>
      </c>
      <c r="AO777" s="136"/>
      <c r="AP777" s="136"/>
    </row>
    <row r="778" spans="1:42" ht="97.5" customHeight="1">
      <c r="A778" s="24">
        <f t="shared" si="0"/>
        <v>777</v>
      </c>
      <c r="B778" s="27" t="s">
        <v>1004</v>
      </c>
      <c r="C778" s="27" t="s">
        <v>1006</v>
      </c>
      <c r="D778" s="27" t="s">
        <v>1007</v>
      </c>
      <c r="E778" s="27" t="s">
        <v>1005</v>
      </c>
      <c r="F778" s="135" t="s">
        <v>1008</v>
      </c>
      <c r="G778" s="27" t="s">
        <v>44</v>
      </c>
      <c r="H778" s="27" t="s">
        <v>1006</v>
      </c>
      <c r="I778" s="27" t="s">
        <v>1006</v>
      </c>
      <c r="J778" s="27" t="s">
        <v>1009</v>
      </c>
      <c r="K778" s="136"/>
      <c r="L778" s="136"/>
      <c r="M778" s="136"/>
      <c r="N778" s="136"/>
      <c r="O778" s="136"/>
      <c r="P778" s="137" t="s">
        <v>30</v>
      </c>
      <c r="Q778" s="27" t="s">
        <v>8517</v>
      </c>
      <c r="R778" s="136"/>
      <c r="S778" s="27">
        <v>2018</v>
      </c>
      <c r="T778" s="36" t="s">
        <v>8518</v>
      </c>
      <c r="U778" s="30"/>
      <c r="V778" s="106"/>
      <c r="W778" s="30"/>
      <c r="X778" s="30"/>
      <c r="Y778" s="136"/>
      <c r="Z778" s="136"/>
      <c r="AA778" s="137" t="s">
        <v>63</v>
      </c>
      <c r="AB778" s="39">
        <v>5000000</v>
      </c>
      <c r="AC778" s="136"/>
      <c r="AD778" s="136"/>
      <c r="AE778" s="30"/>
      <c r="AF778" s="27" t="s">
        <v>114</v>
      </c>
      <c r="AG778" s="136"/>
      <c r="AH778" s="31"/>
      <c r="AI778" s="31"/>
      <c r="AJ778" s="137" t="s">
        <v>1010</v>
      </c>
      <c r="AK778" s="27" t="s">
        <v>105</v>
      </c>
      <c r="AL778" s="136"/>
      <c r="AM778" s="136"/>
      <c r="AN778" s="137">
        <v>1</v>
      </c>
      <c r="AO778" s="136"/>
      <c r="AP778" s="136"/>
    </row>
    <row r="779" spans="1:42" ht="97.5" customHeight="1">
      <c r="A779" s="24">
        <f t="shared" si="0"/>
        <v>778</v>
      </c>
      <c r="B779" s="27" t="s">
        <v>1021</v>
      </c>
      <c r="C779" s="27" t="s">
        <v>1023</v>
      </c>
      <c r="D779" s="27" t="s">
        <v>1022</v>
      </c>
      <c r="E779" s="27" t="s">
        <v>11449</v>
      </c>
      <c r="F779" s="135" t="s">
        <v>1024</v>
      </c>
      <c r="G779" s="27" t="s">
        <v>44</v>
      </c>
      <c r="H779" s="27" t="s">
        <v>1023</v>
      </c>
      <c r="I779" s="44"/>
      <c r="J779" s="27" t="s">
        <v>1025</v>
      </c>
      <c r="K779" s="136"/>
      <c r="L779" s="137" t="s">
        <v>1026</v>
      </c>
      <c r="M779" s="136"/>
      <c r="N779" s="137" t="s">
        <v>1027</v>
      </c>
      <c r="O779" s="136"/>
      <c r="P779" s="137" t="s">
        <v>48</v>
      </c>
      <c r="Q779" s="137" t="s">
        <v>48</v>
      </c>
      <c r="R779" s="136"/>
      <c r="S779" s="27">
        <v>2017</v>
      </c>
      <c r="T779" s="36" t="s">
        <v>8518</v>
      </c>
      <c r="U779" s="30"/>
      <c r="V779" s="106"/>
      <c r="W779" s="30"/>
      <c r="X779" s="30"/>
      <c r="Y779" s="136"/>
      <c r="Z779" s="136"/>
      <c r="AA779" s="137" t="s">
        <v>73</v>
      </c>
      <c r="AB779" s="39" t="s">
        <v>1028</v>
      </c>
      <c r="AC779" s="136"/>
      <c r="AD779" s="136"/>
      <c r="AE779" s="30"/>
      <c r="AF779" s="27" t="s">
        <v>35</v>
      </c>
      <c r="AG779" s="136"/>
      <c r="AH779" s="31"/>
      <c r="AI779" s="31"/>
      <c r="AJ779" s="137" t="s">
        <v>1030</v>
      </c>
      <c r="AK779" s="27" t="s">
        <v>1031</v>
      </c>
      <c r="AL779" s="136"/>
      <c r="AM779" s="136"/>
      <c r="AN779" s="137">
        <v>8</v>
      </c>
      <c r="AO779" s="136"/>
      <c r="AP779" s="136"/>
    </row>
    <row r="780" spans="1:42" ht="97.5" customHeight="1">
      <c r="A780" s="24">
        <f t="shared" si="0"/>
        <v>779</v>
      </c>
      <c r="B780" s="27" t="s">
        <v>1032</v>
      </c>
      <c r="C780" s="27" t="s">
        <v>1034</v>
      </c>
      <c r="D780" s="27" t="s">
        <v>1035</v>
      </c>
      <c r="E780" s="27" t="s">
        <v>1033</v>
      </c>
      <c r="F780" s="135" t="s">
        <v>1036</v>
      </c>
      <c r="G780" s="27" t="s">
        <v>27</v>
      </c>
      <c r="H780" s="27" t="s">
        <v>1034</v>
      </c>
      <c r="I780" s="44"/>
      <c r="J780" s="27" t="s">
        <v>1037</v>
      </c>
      <c r="K780" s="136"/>
      <c r="L780" s="136"/>
      <c r="M780" s="136"/>
      <c r="N780" s="136"/>
      <c r="O780" s="136"/>
      <c r="P780" s="137" t="s">
        <v>30</v>
      </c>
      <c r="Q780" s="27" t="s">
        <v>8517</v>
      </c>
      <c r="R780" s="136"/>
      <c r="S780" s="27">
        <v>2019</v>
      </c>
      <c r="T780" s="36" t="s">
        <v>8518</v>
      </c>
      <c r="U780" s="30"/>
      <c r="V780" s="106"/>
      <c r="W780" s="30"/>
      <c r="X780" s="30"/>
      <c r="Y780" s="136"/>
      <c r="Z780" s="136"/>
      <c r="AA780" s="137" t="s">
        <v>1038</v>
      </c>
      <c r="AB780" s="39" t="s">
        <v>280</v>
      </c>
      <c r="AC780" s="136"/>
      <c r="AD780" s="136"/>
      <c r="AE780" s="30"/>
      <c r="AF780" s="27" t="s">
        <v>35</v>
      </c>
      <c r="AG780" s="136"/>
      <c r="AH780" s="31"/>
      <c r="AI780" s="31"/>
      <c r="AJ780" s="137" t="s">
        <v>1039</v>
      </c>
      <c r="AK780" s="27" t="s">
        <v>105</v>
      </c>
      <c r="AL780" s="136"/>
      <c r="AM780" s="136"/>
      <c r="AN780" s="137" t="s">
        <v>55</v>
      </c>
      <c r="AO780" s="136"/>
      <c r="AP780" s="136"/>
    </row>
    <row r="781" spans="1:42" ht="97.5" customHeight="1">
      <c r="A781" s="24">
        <f t="shared" si="0"/>
        <v>780</v>
      </c>
      <c r="B781" s="27" t="s">
        <v>1040</v>
      </c>
      <c r="C781" s="27" t="s">
        <v>1042</v>
      </c>
      <c r="D781" s="27" t="s">
        <v>1043</v>
      </c>
      <c r="E781" s="27" t="s">
        <v>1041</v>
      </c>
      <c r="F781" s="135" t="s">
        <v>1044</v>
      </c>
      <c r="G781" s="27" t="s">
        <v>44</v>
      </c>
      <c r="H781" s="27" t="s">
        <v>1042</v>
      </c>
      <c r="I781" s="44"/>
      <c r="J781" s="27" t="s">
        <v>1045</v>
      </c>
      <c r="K781" s="136"/>
      <c r="L781" s="137" t="s">
        <v>1046</v>
      </c>
      <c r="M781" s="136"/>
      <c r="N781" s="137">
        <v>2063578103010</v>
      </c>
      <c r="O781" s="136"/>
      <c r="P781" s="137" t="s">
        <v>48</v>
      </c>
      <c r="Q781" s="137" t="s">
        <v>48</v>
      </c>
      <c r="R781" s="136"/>
      <c r="S781" s="27">
        <v>2017</v>
      </c>
      <c r="T781" s="36" t="s">
        <v>8518</v>
      </c>
      <c r="U781" s="30"/>
      <c r="V781" s="106"/>
      <c r="W781" s="30"/>
      <c r="X781" s="30"/>
      <c r="Y781" s="136"/>
      <c r="Z781" s="136"/>
      <c r="AA781" s="137" t="s">
        <v>1047</v>
      </c>
      <c r="AB781" s="39" t="s">
        <v>33</v>
      </c>
      <c r="AC781" s="136"/>
      <c r="AD781" s="136"/>
      <c r="AE781" s="30"/>
      <c r="AF781" s="27" t="s">
        <v>221</v>
      </c>
      <c r="AG781" s="136"/>
      <c r="AH781" s="31"/>
      <c r="AI781" s="31"/>
      <c r="AJ781" s="137" t="s">
        <v>1048</v>
      </c>
      <c r="AK781" s="27" t="s">
        <v>105</v>
      </c>
      <c r="AL781" s="136"/>
      <c r="AM781" s="136"/>
      <c r="AN781" s="137" t="s">
        <v>1049</v>
      </c>
      <c r="AO781" s="136"/>
      <c r="AP781" s="136"/>
    </row>
    <row r="782" spans="1:42" ht="97.5" customHeight="1">
      <c r="A782" s="24">
        <f t="shared" si="0"/>
        <v>781</v>
      </c>
      <c r="B782" s="27" t="s">
        <v>1050</v>
      </c>
      <c r="C782" s="27" t="s">
        <v>1052</v>
      </c>
      <c r="D782" s="27" t="s">
        <v>1053</v>
      </c>
      <c r="E782" s="27" t="s">
        <v>1051</v>
      </c>
      <c r="F782" s="135" t="s">
        <v>1054</v>
      </c>
      <c r="G782" s="27" t="s">
        <v>44</v>
      </c>
      <c r="H782" s="27" t="s">
        <v>1052</v>
      </c>
      <c r="I782" s="44"/>
      <c r="J782" s="27" t="s">
        <v>1055</v>
      </c>
      <c r="K782" s="137" t="s">
        <v>102</v>
      </c>
      <c r="L782" s="137" t="s">
        <v>102</v>
      </c>
      <c r="M782" s="137" t="s">
        <v>102</v>
      </c>
      <c r="N782" s="137" t="s">
        <v>102</v>
      </c>
      <c r="O782" s="137" t="s">
        <v>102</v>
      </c>
      <c r="P782" s="137" t="s">
        <v>30</v>
      </c>
      <c r="Q782" s="27" t="s">
        <v>8517</v>
      </c>
      <c r="R782" s="136"/>
      <c r="S782" s="27">
        <v>2018</v>
      </c>
      <c r="T782" s="36" t="s">
        <v>8518</v>
      </c>
      <c r="U782" s="30"/>
      <c r="V782" s="106"/>
      <c r="W782" s="30"/>
      <c r="X782" s="30"/>
      <c r="Y782" s="136"/>
      <c r="Z782" s="136"/>
      <c r="AA782" s="137" t="s">
        <v>102</v>
      </c>
      <c r="AB782" s="39" t="s">
        <v>280</v>
      </c>
      <c r="AC782" s="136"/>
      <c r="AD782" s="136"/>
      <c r="AE782" s="30"/>
      <c r="AF782" s="27" t="s">
        <v>35</v>
      </c>
      <c r="AG782" s="136"/>
      <c r="AH782" s="31"/>
      <c r="AI782" s="31"/>
      <c r="AJ782" s="137">
        <v>200</v>
      </c>
      <c r="AK782" s="27" t="s">
        <v>1057</v>
      </c>
      <c r="AL782" s="136"/>
      <c r="AM782" s="136"/>
      <c r="AN782" s="137" t="s">
        <v>1056</v>
      </c>
      <c r="AO782" s="136"/>
      <c r="AP782" s="136"/>
    </row>
    <row r="783" spans="1:42" ht="97.5" customHeight="1">
      <c r="A783" s="24">
        <f t="shared" si="0"/>
        <v>782</v>
      </c>
      <c r="B783" s="27" t="s">
        <v>1058</v>
      </c>
      <c r="C783" s="27" t="s">
        <v>1060</v>
      </c>
      <c r="D783" s="27" t="s">
        <v>1062</v>
      </c>
      <c r="E783" s="27" t="s">
        <v>1059</v>
      </c>
      <c r="F783" s="135" t="s">
        <v>1063</v>
      </c>
      <c r="G783" s="27" t="s">
        <v>44</v>
      </c>
      <c r="H783" s="27" t="s">
        <v>1060</v>
      </c>
      <c r="I783" s="27" t="s">
        <v>1061</v>
      </c>
      <c r="J783" s="27" t="s">
        <v>1064</v>
      </c>
      <c r="K783" s="135" t="s">
        <v>1065</v>
      </c>
      <c r="L783" s="137" t="s">
        <v>1066</v>
      </c>
      <c r="M783" s="135" t="s">
        <v>1065</v>
      </c>
      <c r="N783" s="137" t="s">
        <v>1067</v>
      </c>
      <c r="O783" s="137" t="s">
        <v>953</v>
      </c>
      <c r="P783" s="137" t="s">
        <v>30</v>
      </c>
      <c r="Q783" s="137" t="s">
        <v>48</v>
      </c>
      <c r="R783" s="136"/>
      <c r="S783" s="27">
        <v>2014</v>
      </c>
      <c r="T783" s="36" t="s">
        <v>8518</v>
      </c>
      <c r="U783" s="30"/>
      <c r="V783" s="106"/>
      <c r="W783" s="30"/>
      <c r="X783" s="30"/>
      <c r="Y783" s="136"/>
      <c r="Z783" s="136"/>
      <c r="AA783" s="137" t="s">
        <v>1068</v>
      </c>
      <c r="AB783" s="39" t="s">
        <v>1069</v>
      </c>
      <c r="AC783" s="136"/>
      <c r="AD783" s="136"/>
      <c r="AE783" s="30"/>
      <c r="AF783" s="27" t="s">
        <v>221</v>
      </c>
      <c r="AG783" s="136"/>
      <c r="AH783" s="31"/>
      <c r="AI783" s="31"/>
      <c r="AJ783" s="137" t="s">
        <v>1070</v>
      </c>
      <c r="AK783" s="27" t="s">
        <v>1072</v>
      </c>
      <c r="AL783" s="136"/>
      <c r="AM783" s="136"/>
      <c r="AN783" s="137" t="s">
        <v>1071</v>
      </c>
      <c r="AO783" s="136"/>
      <c r="AP783" s="136"/>
    </row>
    <row r="784" spans="1:42" ht="97.5" customHeight="1">
      <c r="A784" s="24">
        <f t="shared" si="0"/>
        <v>783</v>
      </c>
      <c r="B784" s="27" t="s">
        <v>1073</v>
      </c>
      <c r="C784" s="27" t="s">
        <v>1074</v>
      </c>
      <c r="D784" s="27" t="s">
        <v>610</v>
      </c>
      <c r="E784" s="27" t="s">
        <v>8569</v>
      </c>
      <c r="F784" s="135" t="s">
        <v>611</v>
      </c>
      <c r="G784" s="27" t="s">
        <v>44</v>
      </c>
      <c r="H784" s="27" t="s">
        <v>1074</v>
      </c>
      <c r="I784" s="44"/>
      <c r="J784" s="27" t="s">
        <v>1075</v>
      </c>
      <c r="K784" s="136"/>
      <c r="L784" s="137" t="s">
        <v>1076</v>
      </c>
      <c r="M784" s="136"/>
      <c r="N784" s="137" t="s">
        <v>1077</v>
      </c>
      <c r="O784" s="136"/>
      <c r="P784" s="137" t="s">
        <v>48</v>
      </c>
      <c r="Q784" s="137" t="s">
        <v>48</v>
      </c>
      <c r="R784" s="136"/>
      <c r="S784" s="27">
        <v>2015</v>
      </c>
      <c r="T784" s="36" t="s">
        <v>8518</v>
      </c>
      <c r="U784" s="30"/>
      <c r="V784" s="106"/>
      <c r="W784" s="30"/>
      <c r="X784" s="30"/>
      <c r="Y784" s="136"/>
      <c r="Z784" s="136"/>
      <c r="AA784" s="137" t="s">
        <v>63</v>
      </c>
      <c r="AB784" s="39">
        <v>5000</v>
      </c>
      <c r="AC784" s="136"/>
      <c r="AD784" s="136"/>
      <c r="AE784" s="30"/>
      <c r="AF784" s="27" t="s">
        <v>114</v>
      </c>
      <c r="AG784" s="136"/>
      <c r="AH784" s="31"/>
      <c r="AI784" s="31"/>
      <c r="AJ784" s="137" t="s">
        <v>615</v>
      </c>
      <c r="AK784" s="27" t="s">
        <v>95</v>
      </c>
      <c r="AL784" s="136"/>
      <c r="AM784" s="136"/>
      <c r="AN784" s="137">
        <v>3</v>
      </c>
      <c r="AO784" s="136"/>
      <c r="AP784" s="136"/>
    </row>
    <row r="785" spans="1:42" ht="97.5" customHeight="1">
      <c r="A785" s="24">
        <f t="shared" si="0"/>
        <v>784</v>
      </c>
      <c r="B785" s="27" t="s">
        <v>1079</v>
      </c>
      <c r="C785" s="27" t="s">
        <v>1081</v>
      </c>
      <c r="D785" s="27" t="s">
        <v>1082</v>
      </c>
      <c r="E785" s="27" t="s">
        <v>1080</v>
      </c>
      <c r="F785" s="135" t="s">
        <v>1083</v>
      </c>
      <c r="G785" s="27" t="s">
        <v>44</v>
      </c>
      <c r="H785" s="27" t="s">
        <v>1081</v>
      </c>
      <c r="I785" s="44"/>
      <c r="J785" s="27" t="s">
        <v>1084</v>
      </c>
      <c r="K785" s="135" t="s">
        <v>1085</v>
      </c>
      <c r="L785" s="136"/>
      <c r="M785" s="135" t="s">
        <v>1085</v>
      </c>
      <c r="N785" s="136"/>
      <c r="O785" s="136"/>
      <c r="P785" s="137" t="s">
        <v>48</v>
      </c>
      <c r="Q785" s="137" t="s">
        <v>30</v>
      </c>
      <c r="R785" s="136"/>
      <c r="S785" s="27">
        <v>2017</v>
      </c>
      <c r="T785" s="36" t="s">
        <v>8518</v>
      </c>
      <c r="U785" s="30"/>
      <c r="V785" s="106"/>
      <c r="W785" s="30"/>
      <c r="X785" s="30"/>
      <c r="Y785" s="136"/>
      <c r="Z785" s="136"/>
      <c r="AA785" s="137" t="s">
        <v>93</v>
      </c>
      <c r="AB785" s="39" t="s">
        <v>1086</v>
      </c>
      <c r="AC785" s="136"/>
      <c r="AD785" s="136"/>
      <c r="AE785" s="30"/>
      <c r="AF785" s="27" t="s">
        <v>417</v>
      </c>
      <c r="AG785" s="136"/>
      <c r="AH785" s="31"/>
      <c r="AI785" s="31"/>
      <c r="AJ785" s="137" t="s">
        <v>1088</v>
      </c>
      <c r="AK785" s="27" t="s">
        <v>295</v>
      </c>
      <c r="AL785" s="136"/>
      <c r="AM785" s="136"/>
      <c r="AN785" s="137" t="s">
        <v>1089</v>
      </c>
      <c r="AO785" s="136"/>
      <c r="AP785" s="136"/>
    </row>
    <row r="786" spans="1:42" ht="97.5" customHeight="1">
      <c r="A786" s="24">
        <f t="shared" si="0"/>
        <v>785</v>
      </c>
      <c r="B786" s="27" t="s">
        <v>1090</v>
      </c>
      <c r="C786" s="27" t="s">
        <v>11450</v>
      </c>
      <c r="D786" s="27" t="s">
        <v>1093</v>
      </c>
      <c r="E786" s="27" t="s">
        <v>1091</v>
      </c>
      <c r="F786" s="135" t="s">
        <v>1094</v>
      </c>
      <c r="G786" s="27" t="s">
        <v>27</v>
      </c>
      <c r="H786" s="27" t="s">
        <v>11450</v>
      </c>
      <c r="I786" s="44"/>
      <c r="J786" s="27" t="s">
        <v>1095</v>
      </c>
      <c r="K786" s="137">
        <v>9120411011579</v>
      </c>
      <c r="L786" s="136"/>
      <c r="M786" s="136"/>
      <c r="N786" s="136"/>
      <c r="O786" s="136"/>
      <c r="P786" s="137" t="s">
        <v>30</v>
      </c>
      <c r="Q786" s="27" t="s">
        <v>8517</v>
      </c>
      <c r="R786" s="136"/>
      <c r="S786" s="27">
        <v>2014</v>
      </c>
      <c r="T786" s="36" t="s">
        <v>8518</v>
      </c>
      <c r="U786" s="30"/>
      <c r="V786" s="106"/>
      <c r="W786" s="30"/>
      <c r="X786" s="30"/>
      <c r="Y786" s="136"/>
      <c r="Z786" s="136"/>
      <c r="AA786" s="137" t="s">
        <v>1096</v>
      </c>
      <c r="AB786" s="39">
        <v>100000000</v>
      </c>
      <c r="AC786" s="136"/>
      <c r="AD786" s="136"/>
      <c r="AE786" s="30"/>
      <c r="AF786" s="27" t="s">
        <v>35</v>
      </c>
      <c r="AG786" s="136"/>
      <c r="AH786" s="31"/>
      <c r="AI786" s="31"/>
      <c r="AJ786" s="137" t="s">
        <v>1097</v>
      </c>
      <c r="AK786" s="27" t="s">
        <v>1098</v>
      </c>
      <c r="AL786" s="136"/>
      <c r="AM786" s="136"/>
      <c r="AN786" s="137">
        <v>15</v>
      </c>
      <c r="AO786" s="136"/>
      <c r="AP786" s="136"/>
    </row>
    <row r="787" spans="1:42" ht="97.5" customHeight="1">
      <c r="A787" s="24">
        <f t="shared" si="0"/>
        <v>786</v>
      </c>
      <c r="B787" s="27" t="s">
        <v>1099</v>
      </c>
      <c r="C787" s="27" t="s">
        <v>1101</v>
      </c>
      <c r="D787" s="27" t="s">
        <v>1102</v>
      </c>
      <c r="E787" s="27" t="s">
        <v>1100</v>
      </c>
      <c r="F787" s="135" t="s">
        <v>1103</v>
      </c>
      <c r="G787" s="27" t="s">
        <v>44</v>
      </c>
      <c r="H787" s="27" t="s">
        <v>1101</v>
      </c>
      <c r="I787" s="27" t="s">
        <v>102</v>
      </c>
      <c r="J787" s="27" t="s">
        <v>1104</v>
      </c>
      <c r="K787" s="137">
        <v>9120004242181</v>
      </c>
      <c r="L787" s="137" t="s">
        <v>102</v>
      </c>
      <c r="M787" s="137" t="s">
        <v>102</v>
      </c>
      <c r="N787" s="137" t="s">
        <v>102</v>
      </c>
      <c r="O787" s="137" t="s">
        <v>102</v>
      </c>
      <c r="P787" s="137" t="s">
        <v>48</v>
      </c>
      <c r="Q787" s="137" t="s">
        <v>30</v>
      </c>
      <c r="R787" s="136"/>
      <c r="S787" s="27">
        <v>2017</v>
      </c>
      <c r="T787" s="36" t="s">
        <v>8518</v>
      </c>
      <c r="U787" s="30"/>
      <c r="V787" s="106"/>
      <c r="W787" s="30"/>
      <c r="X787" s="30"/>
      <c r="Y787" s="136"/>
      <c r="Z787" s="136"/>
      <c r="AA787" s="137" t="s">
        <v>63</v>
      </c>
      <c r="AB787" s="39">
        <v>20000000</v>
      </c>
      <c r="AC787" s="136"/>
      <c r="AD787" s="136"/>
      <c r="AE787" s="30"/>
      <c r="AF787" s="27" t="s">
        <v>114</v>
      </c>
      <c r="AG787" s="136"/>
      <c r="AH787" s="31"/>
      <c r="AI787" s="31"/>
      <c r="AJ787" s="137" t="s">
        <v>102</v>
      </c>
      <c r="AK787" s="27" t="s">
        <v>105</v>
      </c>
      <c r="AL787" s="136"/>
      <c r="AM787" s="136"/>
      <c r="AN787" s="137" t="s">
        <v>1106</v>
      </c>
      <c r="AO787" s="136"/>
      <c r="AP787" s="136"/>
    </row>
    <row r="788" spans="1:42" ht="97.5" customHeight="1">
      <c r="A788" s="24">
        <f t="shared" si="0"/>
        <v>787</v>
      </c>
      <c r="B788" s="27" t="s">
        <v>1107</v>
      </c>
      <c r="C788" s="27" t="s">
        <v>1109</v>
      </c>
      <c r="D788" s="27" t="s">
        <v>1110</v>
      </c>
      <c r="E788" s="27" t="s">
        <v>1108</v>
      </c>
      <c r="F788" s="135" t="s">
        <v>1111</v>
      </c>
      <c r="G788" s="27" t="s">
        <v>44</v>
      </c>
      <c r="H788" s="27" t="s">
        <v>1109</v>
      </c>
      <c r="I788" s="44"/>
      <c r="J788" s="27" t="s">
        <v>1112</v>
      </c>
      <c r="K788" s="137" t="s">
        <v>102</v>
      </c>
      <c r="L788" s="137" t="s">
        <v>102</v>
      </c>
      <c r="M788" s="137" t="s">
        <v>102</v>
      </c>
      <c r="N788" s="137" t="s">
        <v>102</v>
      </c>
      <c r="O788" s="137" t="s">
        <v>102</v>
      </c>
      <c r="P788" s="27" t="s">
        <v>8517</v>
      </c>
      <c r="Q788" s="137" t="s">
        <v>30</v>
      </c>
      <c r="R788" s="136"/>
      <c r="S788" s="27">
        <v>2017</v>
      </c>
      <c r="T788" s="36" t="s">
        <v>8518</v>
      </c>
      <c r="U788" s="30"/>
      <c r="V788" s="106"/>
      <c r="W788" s="30"/>
      <c r="X788" s="30"/>
      <c r="Y788" s="136"/>
      <c r="Z788" s="136"/>
      <c r="AA788" s="137" t="s">
        <v>73</v>
      </c>
      <c r="AB788" s="39" t="s">
        <v>50</v>
      </c>
      <c r="AC788" s="136"/>
      <c r="AD788" s="136"/>
      <c r="AE788" s="30"/>
      <c r="AF788" s="27" t="s">
        <v>170</v>
      </c>
      <c r="AG788" s="136"/>
      <c r="AH788" s="31"/>
      <c r="AI788" s="31"/>
      <c r="AJ788" s="137" t="s">
        <v>1114</v>
      </c>
      <c r="AK788" s="27" t="s">
        <v>74</v>
      </c>
      <c r="AL788" s="136"/>
      <c r="AM788" s="136"/>
      <c r="AN788" s="137" t="s">
        <v>1115</v>
      </c>
      <c r="AO788" s="136"/>
      <c r="AP788" s="136"/>
    </row>
    <row r="789" spans="1:42" ht="97.5" customHeight="1">
      <c r="A789" s="24">
        <f t="shared" si="0"/>
        <v>788</v>
      </c>
      <c r="B789" s="27" t="s">
        <v>1116</v>
      </c>
      <c r="C789" s="27" t="s">
        <v>1118</v>
      </c>
      <c r="D789" s="27" t="s">
        <v>1119</v>
      </c>
      <c r="E789" s="27" t="s">
        <v>1117</v>
      </c>
      <c r="F789" s="135" t="s">
        <v>1120</v>
      </c>
      <c r="G789" s="27" t="s">
        <v>27</v>
      </c>
      <c r="H789" s="27" t="s">
        <v>1118</v>
      </c>
      <c r="I789" s="44"/>
      <c r="J789" s="27" t="s">
        <v>1121</v>
      </c>
      <c r="K789" s="136"/>
      <c r="L789" s="136"/>
      <c r="M789" s="136"/>
      <c r="N789" s="137" t="s">
        <v>1122</v>
      </c>
      <c r="O789" s="136"/>
      <c r="P789" s="137" t="s">
        <v>48</v>
      </c>
      <c r="Q789" s="137" t="s">
        <v>48</v>
      </c>
      <c r="R789" s="136"/>
      <c r="S789" s="27">
        <v>2020</v>
      </c>
      <c r="T789" s="36" t="s">
        <v>8518</v>
      </c>
      <c r="U789" s="30"/>
      <c r="V789" s="106"/>
      <c r="W789" s="30"/>
      <c r="X789" s="30"/>
      <c r="Y789" s="136"/>
      <c r="Z789" s="136"/>
      <c r="AA789" s="137" t="s">
        <v>1123</v>
      </c>
      <c r="AB789" s="39" t="s">
        <v>1124</v>
      </c>
      <c r="AC789" s="136"/>
      <c r="AD789" s="136"/>
      <c r="AE789" s="30"/>
      <c r="AF789" s="27" t="s">
        <v>114</v>
      </c>
      <c r="AG789" s="136"/>
      <c r="AH789" s="31"/>
      <c r="AI789" s="31"/>
      <c r="AJ789" s="137" t="s">
        <v>1126</v>
      </c>
      <c r="AK789" s="27" t="s">
        <v>37</v>
      </c>
      <c r="AL789" s="136"/>
      <c r="AM789" s="136"/>
      <c r="AN789" s="137">
        <v>2</v>
      </c>
      <c r="AO789" s="136"/>
      <c r="AP789" s="136"/>
    </row>
    <row r="790" spans="1:42" ht="97.5" customHeight="1">
      <c r="A790" s="24">
        <f t="shared" si="0"/>
        <v>789</v>
      </c>
      <c r="B790" s="27" t="s">
        <v>1127</v>
      </c>
      <c r="C790" s="27" t="s">
        <v>1129</v>
      </c>
      <c r="D790" s="27" t="s">
        <v>1131</v>
      </c>
      <c r="E790" s="27" t="s">
        <v>1128</v>
      </c>
      <c r="F790" s="135" t="s">
        <v>1132</v>
      </c>
      <c r="G790" s="27" t="s">
        <v>44</v>
      </c>
      <c r="H790" s="27" t="s">
        <v>1129</v>
      </c>
      <c r="I790" s="27" t="s">
        <v>1130</v>
      </c>
      <c r="J790" s="27" t="s">
        <v>1133</v>
      </c>
      <c r="K790" s="136"/>
      <c r="L790" s="136"/>
      <c r="M790" s="136"/>
      <c r="N790" s="136"/>
      <c r="O790" s="136"/>
      <c r="P790" s="137" t="s">
        <v>48</v>
      </c>
      <c r="Q790" s="137" t="s">
        <v>30</v>
      </c>
      <c r="R790" s="136"/>
      <c r="S790" s="27">
        <v>2017</v>
      </c>
      <c r="T790" s="36" t="s">
        <v>8518</v>
      </c>
      <c r="U790" s="30"/>
      <c r="V790" s="106"/>
      <c r="W790" s="30"/>
      <c r="X790" s="30"/>
      <c r="Y790" s="136"/>
      <c r="Z790" s="136"/>
      <c r="AA790" s="137" t="s">
        <v>1134</v>
      </c>
      <c r="AB790" s="39">
        <v>3000000</v>
      </c>
      <c r="AC790" s="136"/>
      <c r="AD790" s="136"/>
      <c r="AE790" s="30"/>
      <c r="AF790" s="27" t="s">
        <v>170</v>
      </c>
      <c r="AG790" s="136"/>
      <c r="AH790" s="31"/>
      <c r="AI790" s="31"/>
      <c r="AJ790" s="137" t="s">
        <v>1136</v>
      </c>
      <c r="AK790" s="27" t="s">
        <v>1137</v>
      </c>
      <c r="AL790" s="136"/>
      <c r="AM790" s="136"/>
      <c r="AN790" s="137" t="s">
        <v>30</v>
      </c>
      <c r="AO790" s="136"/>
      <c r="AP790" s="136"/>
    </row>
    <row r="791" spans="1:42" ht="97.5" customHeight="1">
      <c r="A791" s="24">
        <f t="shared" si="0"/>
        <v>790</v>
      </c>
      <c r="B791" s="27" t="s">
        <v>1138</v>
      </c>
      <c r="C791" s="27" t="s">
        <v>1140</v>
      </c>
      <c r="D791" s="27" t="s">
        <v>1142</v>
      </c>
      <c r="E791" s="27" t="s">
        <v>1139</v>
      </c>
      <c r="F791" s="135" t="s">
        <v>1143</v>
      </c>
      <c r="G791" s="27" t="s">
        <v>44</v>
      </c>
      <c r="H791" s="27" t="s">
        <v>1140</v>
      </c>
      <c r="I791" s="27" t="s">
        <v>1141</v>
      </c>
      <c r="J791" s="27" t="s">
        <v>1144</v>
      </c>
      <c r="K791" s="137" t="s">
        <v>1145</v>
      </c>
      <c r="L791" s="137" t="s">
        <v>102</v>
      </c>
      <c r="M791" s="137" t="s">
        <v>1145</v>
      </c>
      <c r="N791" s="137" t="s">
        <v>102</v>
      </c>
      <c r="O791" s="137" t="s">
        <v>102</v>
      </c>
      <c r="P791" s="27" t="s">
        <v>8517</v>
      </c>
      <c r="Q791" s="137" t="s">
        <v>30</v>
      </c>
      <c r="R791" s="136"/>
      <c r="S791" s="27">
        <v>2020</v>
      </c>
      <c r="T791" s="36" t="s">
        <v>8518</v>
      </c>
      <c r="U791" s="30"/>
      <c r="V791" s="106"/>
      <c r="W791" s="30"/>
      <c r="X791" s="30"/>
      <c r="Y791" s="136"/>
      <c r="Z791" s="136"/>
      <c r="AA791" s="137" t="s">
        <v>1146</v>
      </c>
      <c r="AB791" s="39" t="s">
        <v>460</v>
      </c>
      <c r="AC791" s="136"/>
      <c r="AD791" s="136"/>
      <c r="AE791" s="30"/>
      <c r="AF791" s="27" t="s">
        <v>417</v>
      </c>
      <c r="AG791" s="136"/>
      <c r="AH791" s="31"/>
      <c r="AI791" s="31"/>
      <c r="AJ791" s="137" t="s">
        <v>1148</v>
      </c>
      <c r="AK791" s="27" t="s">
        <v>1149</v>
      </c>
      <c r="AL791" s="136"/>
      <c r="AM791" s="136"/>
      <c r="AN791" s="137">
        <v>2</v>
      </c>
      <c r="AO791" s="136"/>
      <c r="AP791" s="136"/>
    </row>
    <row r="792" spans="1:42" ht="97.5" customHeight="1">
      <c r="A792" s="24">
        <f t="shared" si="0"/>
        <v>791</v>
      </c>
      <c r="B792" s="27" t="s">
        <v>1150</v>
      </c>
      <c r="C792" s="27" t="s">
        <v>1152</v>
      </c>
      <c r="D792" s="27" t="s">
        <v>1153</v>
      </c>
      <c r="E792" s="27" t="s">
        <v>1151</v>
      </c>
      <c r="F792" s="135" t="s">
        <v>1154</v>
      </c>
      <c r="G792" s="27" t="s">
        <v>44</v>
      </c>
      <c r="H792" s="27" t="s">
        <v>1152</v>
      </c>
      <c r="I792" s="44"/>
      <c r="J792" s="27" t="s">
        <v>1155</v>
      </c>
      <c r="K792" s="136"/>
      <c r="L792" s="136"/>
      <c r="M792" s="136"/>
      <c r="N792" s="136"/>
      <c r="O792" s="136"/>
      <c r="P792" s="137" t="s">
        <v>30</v>
      </c>
      <c r="Q792" s="27" t="s">
        <v>8517</v>
      </c>
      <c r="R792" s="136"/>
      <c r="S792" s="27">
        <v>2017</v>
      </c>
      <c r="T792" s="36" t="s">
        <v>8518</v>
      </c>
      <c r="U792" s="30"/>
      <c r="V792" s="106"/>
      <c r="W792" s="30"/>
      <c r="X792" s="30"/>
      <c r="Y792" s="136"/>
      <c r="Z792" s="136"/>
      <c r="AA792" s="137" t="s">
        <v>73</v>
      </c>
      <c r="AB792" s="39" t="s">
        <v>1156</v>
      </c>
      <c r="AC792" s="136"/>
      <c r="AD792" s="136"/>
      <c r="AE792" s="30"/>
      <c r="AF792" s="27" t="s">
        <v>221</v>
      </c>
      <c r="AG792" s="136"/>
      <c r="AH792" s="31"/>
      <c r="AI792" s="31"/>
      <c r="AJ792" s="137">
        <v>3000</v>
      </c>
      <c r="AK792" s="27" t="s">
        <v>1157</v>
      </c>
      <c r="AL792" s="136"/>
      <c r="AM792" s="136"/>
      <c r="AN792" s="137">
        <v>3</v>
      </c>
      <c r="AO792" s="136"/>
      <c r="AP792" s="136"/>
    </row>
    <row r="793" spans="1:42" ht="97.5" customHeight="1">
      <c r="A793" s="24">
        <f t="shared" si="0"/>
        <v>792</v>
      </c>
      <c r="B793" s="27" t="s">
        <v>1158</v>
      </c>
      <c r="C793" s="27" t="s">
        <v>1160</v>
      </c>
      <c r="D793" s="27" t="s">
        <v>1162</v>
      </c>
      <c r="E793" s="27" t="s">
        <v>1159</v>
      </c>
      <c r="F793" s="135" t="s">
        <v>1163</v>
      </c>
      <c r="G793" s="27" t="s">
        <v>44</v>
      </c>
      <c r="H793" s="27" t="s">
        <v>1160</v>
      </c>
      <c r="I793" s="27" t="s">
        <v>1161</v>
      </c>
      <c r="J793" s="27" t="s">
        <v>1164</v>
      </c>
      <c r="K793" s="136"/>
      <c r="L793" s="136"/>
      <c r="M793" s="136"/>
      <c r="N793" s="137" t="s">
        <v>1165</v>
      </c>
      <c r="O793" s="136"/>
      <c r="P793" s="137" t="s">
        <v>48</v>
      </c>
      <c r="Q793" s="137" t="s">
        <v>30</v>
      </c>
      <c r="R793" s="136"/>
      <c r="S793" s="27">
        <v>2017</v>
      </c>
      <c r="T793" s="36" t="s">
        <v>8518</v>
      </c>
      <c r="U793" s="30"/>
      <c r="V793" s="106"/>
      <c r="W793" s="30"/>
      <c r="X793" s="30"/>
      <c r="Y793" s="136"/>
      <c r="Z793" s="136"/>
      <c r="AA793" s="137" t="s">
        <v>73</v>
      </c>
      <c r="AB793" s="39">
        <v>50000000</v>
      </c>
      <c r="AC793" s="136"/>
      <c r="AD793" s="136"/>
      <c r="AE793" s="30"/>
      <c r="AF793" s="27" t="s">
        <v>141</v>
      </c>
      <c r="AG793" s="136"/>
      <c r="AH793" s="31"/>
      <c r="AI793" s="31"/>
      <c r="AJ793" s="137" t="s">
        <v>1167</v>
      </c>
      <c r="AK793" s="27" t="s">
        <v>1168</v>
      </c>
      <c r="AL793" s="136"/>
      <c r="AM793" s="136"/>
      <c r="AN793" s="137">
        <v>6</v>
      </c>
      <c r="AO793" s="136"/>
      <c r="AP793" s="136"/>
    </row>
    <row r="794" spans="1:42" ht="97.5" customHeight="1">
      <c r="A794" s="24">
        <f t="shared" si="0"/>
        <v>793</v>
      </c>
      <c r="B794" s="27" t="s">
        <v>1158</v>
      </c>
      <c r="C794" s="27" t="s">
        <v>1160</v>
      </c>
      <c r="D794" s="27" t="s">
        <v>1162</v>
      </c>
      <c r="E794" s="27" t="s">
        <v>1159</v>
      </c>
      <c r="F794" s="135" t="s">
        <v>1163</v>
      </c>
      <c r="G794" s="27" t="s">
        <v>44</v>
      </c>
      <c r="H794" s="27" t="s">
        <v>1160</v>
      </c>
      <c r="I794" s="27" t="s">
        <v>1161</v>
      </c>
      <c r="J794" s="27" t="s">
        <v>1164</v>
      </c>
      <c r="K794" s="136"/>
      <c r="L794" s="136"/>
      <c r="M794" s="136"/>
      <c r="N794" s="137" t="s">
        <v>1165</v>
      </c>
      <c r="O794" s="136"/>
      <c r="P794" s="137" t="s">
        <v>48</v>
      </c>
      <c r="Q794" s="137" t="s">
        <v>30</v>
      </c>
      <c r="R794" s="136"/>
      <c r="S794" s="27">
        <v>2017</v>
      </c>
      <c r="T794" s="36" t="s">
        <v>8518</v>
      </c>
      <c r="U794" s="30"/>
      <c r="V794" s="106"/>
      <c r="W794" s="30"/>
      <c r="X794" s="30"/>
      <c r="Y794" s="136"/>
      <c r="Z794" s="136"/>
      <c r="AA794" s="137" t="s">
        <v>73</v>
      </c>
      <c r="AB794" s="39">
        <v>50000000</v>
      </c>
      <c r="AC794" s="136"/>
      <c r="AD794" s="136"/>
      <c r="AE794" s="30"/>
      <c r="AF794" s="27" t="s">
        <v>141</v>
      </c>
      <c r="AG794" s="136"/>
      <c r="AH794" s="31"/>
      <c r="AI794" s="31"/>
      <c r="AJ794" s="137" t="s">
        <v>1167</v>
      </c>
      <c r="AK794" s="27" t="s">
        <v>1168</v>
      </c>
      <c r="AL794" s="136"/>
      <c r="AM794" s="136"/>
      <c r="AN794" s="137">
        <v>6</v>
      </c>
      <c r="AO794" s="136"/>
      <c r="AP794" s="136"/>
    </row>
    <row r="795" spans="1:42" ht="97.5" customHeight="1">
      <c r="A795" s="24">
        <f t="shared" si="0"/>
        <v>794</v>
      </c>
      <c r="B795" s="27" t="s">
        <v>832</v>
      </c>
      <c r="C795" s="27" t="s">
        <v>834</v>
      </c>
      <c r="D795" s="27" t="s">
        <v>835</v>
      </c>
      <c r="E795" s="27" t="s">
        <v>833</v>
      </c>
      <c r="F795" s="135" t="s">
        <v>836</v>
      </c>
      <c r="G795" s="27" t="s">
        <v>44</v>
      </c>
      <c r="H795" s="27" t="s">
        <v>834</v>
      </c>
      <c r="I795" s="44"/>
      <c r="J795" s="27" t="s">
        <v>837</v>
      </c>
      <c r="K795" s="137">
        <v>9120508800374</v>
      </c>
      <c r="L795" s="137" t="s">
        <v>838</v>
      </c>
      <c r="M795" s="137">
        <v>9120508800374</v>
      </c>
      <c r="N795" s="136"/>
      <c r="O795" s="136"/>
      <c r="P795" s="137" t="s">
        <v>30</v>
      </c>
      <c r="Q795" s="27" t="s">
        <v>8517</v>
      </c>
      <c r="R795" s="136"/>
      <c r="S795" s="27">
        <v>2018</v>
      </c>
      <c r="T795" s="36" t="s">
        <v>8518</v>
      </c>
      <c r="U795" s="30"/>
      <c r="V795" s="106"/>
      <c r="W795" s="30"/>
      <c r="X795" s="30"/>
      <c r="Y795" s="136"/>
      <c r="Z795" s="136"/>
      <c r="AA795" s="137" t="s">
        <v>839</v>
      </c>
      <c r="AB795" s="39" t="s">
        <v>840</v>
      </c>
      <c r="AC795" s="136"/>
      <c r="AD795" s="136"/>
      <c r="AE795" s="30"/>
      <c r="AF795" s="27" t="s">
        <v>35</v>
      </c>
      <c r="AG795" s="136"/>
      <c r="AH795" s="31"/>
      <c r="AI795" s="31"/>
      <c r="AJ795" s="137" t="s">
        <v>842</v>
      </c>
      <c r="AK795" s="27" t="s">
        <v>843</v>
      </c>
      <c r="AL795" s="136"/>
      <c r="AM795" s="136"/>
      <c r="AN795" s="137">
        <v>3</v>
      </c>
      <c r="AO795" s="136"/>
      <c r="AP795" s="136"/>
    </row>
    <row r="796" spans="1:42" ht="97.5" customHeight="1">
      <c r="A796" s="24">
        <f t="shared" si="0"/>
        <v>795</v>
      </c>
      <c r="B796" s="27" t="s">
        <v>1169</v>
      </c>
      <c r="C796" s="27" t="s">
        <v>1171</v>
      </c>
      <c r="D796" s="27" t="s">
        <v>1173</v>
      </c>
      <c r="E796" s="27" t="s">
        <v>1170</v>
      </c>
      <c r="F796" s="135" t="s">
        <v>1174</v>
      </c>
      <c r="G796" s="27" t="s">
        <v>44</v>
      </c>
      <c r="H796" s="27" t="s">
        <v>1171</v>
      </c>
      <c r="I796" s="27" t="s">
        <v>1172</v>
      </c>
      <c r="J796" s="27" t="s">
        <v>1175</v>
      </c>
      <c r="K796" s="136"/>
      <c r="L796" s="137" t="s">
        <v>1176</v>
      </c>
      <c r="M796" s="136"/>
      <c r="N796" s="137" t="s">
        <v>1177</v>
      </c>
      <c r="O796" s="136"/>
      <c r="P796" s="137" t="s">
        <v>48</v>
      </c>
      <c r="Q796" s="137" t="s">
        <v>30</v>
      </c>
      <c r="R796" s="136"/>
      <c r="S796" s="27">
        <v>2018</v>
      </c>
      <c r="T796" s="36" t="s">
        <v>8518</v>
      </c>
      <c r="U796" s="30"/>
      <c r="V796" s="106"/>
      <c r="W796" s="30"/>
      <c r="X796" s="30"/>
      <c r="Y796" s="136"/>
      <c r="Z796" s="136"/>
      <c r="AA796" s="137" t="s">
        <v>73</v>
      </c>
      <c r="AB796" s="39" t="s">
        <v>210</v>
      </c>
      <c r="AC796" s="136"/>
      <c r="AD796" s="136"/>
      <c r="AE796" s="30"/>
      <c r="AF796" s="27" t="s">
        <v>221</v>
      </c>
      <c r="AG796" s="136"/>
      <c r="AH796" s="31"/>
      <c r="AI796" s="31"/>
      <c r="AJ796" s="137">
        <v>500</v>
      </c>
      <c r="AK796" s="27" t="s">
        <v>82</v>
      </c>
      <c r="AL796" s="136"/>
      <c r="AM796" s="136"/>
      <c r="AN796" s="137">
        <v>2</v>
      </c>
      <c r="AO796" s="136"/>
      <c r="AP796" s="136"/>
    </row>
    <row r="797" spans="1:42" ht="97.5" customHeight="1">
      <c r="A797" s="24">
        <f t="shared" si="0"/>
        <v>796</v>
      </c>
      <c r="B797" s="27" t="s">
        <v>1178</v>
      </c>
      <c r="C797" s="27" t="s">
        <v>1180</v>
      </c>
      <c r="D797" s="27" t="s">
        <v>1182</v>
      </c>
      <c r="E797" s="27" t="s">
        <v>1179</v>
      </c>
      <c r="F797" s="135" t="s">
        <v>1183</v>
      </c>
      <c r="G797" s="27" t="s">
        <v>44</v>
      </c>
      <c r="H797" s="27" t="s">
        <v>1180</v>
      </c>
      <c r="I797" s="27" t="s">
        <v>1181</v>
      </c>
      <c r="J797" s="27" t="s">
        <v>1184</v>
      </c>
      <c r="K797" s="137">
        <v>1288000210223</v>
      </c>
      <c r="L797" s="137" t="s">
        <v>1185</v>
      </c>
      <c r="M797" s="137">
        <v>1288000210223</v>
      </c>
      <c r="N797" s="137" t="s">
        <v>1186</v>
      </c>
      <c r="O797" s="137" t="s">
        <v>1186</v>
      </c>
      <c r="P797" s="27" t="s">
        <v>8517</v>
      </c>
      <c r="Q797" s="137" t="s">
        <v>30</v>
      </c>
      <c r="R797" s="136"/>
      <c r="S797" s="27">
        <v>2018</v>
      </c>
      <c r="T797" s="36" t="s">
        <v>8518</v>
      </c>
      <c r="U797" s="30"/>
      <c r="V797" s="106"/>
      <c r="W797" s="30"/>
      <c r="X797" s="30"/>
      <c r="Y797" s="136"/>
      <c r="Z797" s="136"/>
      <c r="AA797" s="137" t="s">
        <v>546</v>
      </c>
      <c r="AB797" s="39" t="s">
        <v>33</v>
      </c>
      <c r="AC797" s="136"/>
      <c r="AD797" s="136"/>
      <c r="AE797" s="30"/>
      <c r="AF797" s="27" t="s">
        <v>417</v>
      </c>
      <c r="AG797" s="136"/>
      <c r="AH797" s="31"/>
      <c r="AI797" s="31"/>
      <c r="AJ797" s="137" t="s">
        <v>1187</v>
      </c>
      <c r="AK797" s="27" t="s">
        <v>1189</v>
      </c>
      <c r="AL797" s="136"/>
      <c r="AM797" s="136"/>
      <c r="AN797" s="137" t="s">
        <v>1188</v>
      </c>
      <c r="AO797" s="136"/>
      <c r="AP797" s="136"/>
    </row>
    <row r="798" spans="1:42" ht="97.5" customHeight="1">
      <c r="A798" s="24">
        <f t="shared" si="0"/>
        <v>797</v>
      </c>
      <c r="B798" s="27" t="s">
        <v>1190</v>
      </c>
      <c r="C798" s="27" t="s">
        <v>1191</v>
      </c>
      <c r="D798" s="27" t="s">
        <v>1173</v>
      </c>
      <c r="E798" s="40" t="s">
        <v>1170</v>
      </c>
      <c r="F798" s="135" t="s">
        <v>1174</v>
      </c>
      <c r="G798" s="27" t="s">
        <v>44</v>
      </c>
      <c r="H798" s="27" t="s">
        <v>1191</v>
      </c>
      <c r="I798" s="27" t="s">
        <v>1192</v>
      </c>
      <c r="J798" s="27" t="s">
        <v>1193</v>
      </c>
      <c r="K798" s="136"/>
      <c r="L798" s="137" t="s">
        <v>1176</v>
      </c>
      <c r="M798" s="136"/>
      <c r="N798" s="137" t="s">
        <v>1177</v>
      </c>
      <c r="O798" s="136"/>
      <c r="P798" s="137" t="s">
        <v>48</v>
      </c>
      <c r="Q798" s="137" t="s">
        <v>30</v>
      </c>
      <c r="R798" s="136"/>
      <c r="S798" s="27">
        <v>2018</v>
      </c>
      <c r="T798" s="36" t="s">
        <v>8518</v>
      </c>
      <c r="U798" s="30"/>
      <c r="V798" s="106"/>
      <c r="W798" s="30"/>
      <c r="X798" s="30"/>
      <c r="Y798" s="136"/>
      <c r="Z798" s="136"/>
      <c r="AA798" s="137" t="s">
        <v>73</v>
      </c>
      <c r="AB798" s="39" t="s">
        <v>161</v>
      </c>
      <c r="AC798" s="136"/>
      <c r="AD798" s="136"/>
      <c r="AE798" s="30"/>
      <c r="AF798" s="27" t="s">
        <v>221</v>
      </c>
      <c r="AG798" s="136"/>
      <c r="AH798" s="31"/>
      <c r="AI798" s="31"/>
      <c r="AJ798" s="137">
        <v>500</v>
      </c>
      <c r="AK798" s="27" t="s">
        <v>82</v>
      </c>
      <c r="AL798" s="136"/>
      <c r="AM798" s="136"/>
      <c r="AN798" s="137">
        <v>2</v>
      </c>
      <c r="AO798" s="136"/>
      <c r="AP798" s="136"/>
    </row>
    <row r="799" spans="1:42" ht="97.5" customHeight="1">
      <c r="A799" s="24">
        <f t="shared" si="0"/>
        <v>798</v>
      </c>
      <c r="B799" s="27" t="s">
        <v>1194</v>
      </c>
      <c r="C799" s="27" t="s">
        <v>1196</v>
      </c>
      <c r="D799" s="27" t="s">
        <v>1197</v>
      </c>
      <c r="E799" s="27" t="s">
        <v>1195</v>
      </c>
      <c r="F799" s="135" t="s">
        <v>1198</v>
      </c>
      <c r="G799" s="27" t="s">
        <v>27</v>
      </c>
      <c r="H799" s="27" t="s">
        <v>1196</v>
      </c>
      <c r="I799" s="44"/>
      <c r="J799" s="27" t="s">
        <v>1199</v>
      </c>
      <c r="K799" s="136"/>
      <c r="L799" s="137" t="s">
        <v>1200</v>
      </c>
      <c r="M799" s="136"/>
      <c r="N799" s="136"/>
      <c r="O799" s="136"/>
      <c r="P799" s="137" t="s">
        <v>48</v>
      </c>
      <c r="Q799" s="137" t="s">
        <v>30</v>
      </c>
      <c r="R799" s="136"/>
      <c r="S799" s="27">
        <v>2020</v>
      </c>
      <c r="T799" s="36" t="s">
        <v>8518</v>
      </c>
      <c r="U799" s="30"/>
      <c r="V799" s="106"/>
      <c r="W799" s="30"/>
      <c r="X799" s="30"/>
      <c r="Y799" s="136"/>
      <c r="Z799" s="136"/>
      <c r="AA799" s="137" t="s">
        <v>73</v>
      </c>
      <c r="AB799" s="39" t="s">
        <v>151</v>
      </c>
      <c r="AC799" s="136"/>
      <c r="AD799" s="136"/>
      <c r="AE799" s="30"/>
      <c r="AF799" s="27" t="s">
        <v>114</v>
      </c>
      <c r="AG799" s="136"/>
      <c r="AH799" s="31"/>
      <c r="AI799" s="31"/>
      <c r="AJ799" s="137" t="s">
        <v>1202</v>
      </c>
      <c r="AK799" s="27" t="s">
        <v>1203</v>
      </c>
      <c r="AL799" s="136"/>
      <c r="AM799" s="136"/>
      <c r="AN799" s="137">
        <v>2</v>
      </c>
      <c r="AO799" s="136"/>
      <c r="AP799" s="136"/>
    </row>
    <row r="800" spans="1:42" ht="97.5" customHeight="1">
      <c r="A800" s="24">
        <f t="shared" si="0"/>
        <v>799</v>
      </c>
      <c r="B800" s="27" t="s">
        <v>1204</v>
      </c>
      <c r="C800" s="27" t="s">
        <v>1206</v>
      </c>
      <c r="D800" s="27" t="s">
        <v>1208</v>
      </c>
      <c r="E800" s="27" t="s">
        <v>1205</v>
      </c>
      <c r="F800" s="135" t="s">
        <v>1209</v>
      </c>
      <c r="G800" s="27" t="s">
        <v>44</v>
      </c>
      <c r="H800" s="27" t="s">
        <v>1206</v>
      </c>
      <c r="I800" s="27" t="s">
        <v>1207</v>
      </c>
      <c r="J800" s="27" t="s">
        <v>1210</v>
      </c>
      <c r="K800" s="136"/>
      <c r="L800" s="137" t="s">
        <v>1211</v>
      </c>
      <c r="M800" s="136"/>
      <c r="N800" s="136"/>
      <c r="O800" s="136"/>
      <c r="P800" s="137" t="s">
        <v>48</v>
      </c>
      <c r="Q800" s="137" t="s">
        <v>30</v>
      </c>
      <c r="R800" s="136"/>
      <c r="S800" s="27">
        <v>2017</v>
      </c>
      <c r="T800" s="36" t="s">
        <v>8518</v>
      </c>
      <c r="U800" s="30"/>
      <c r="V800" s="106"/>
      <c r="W800" s="30"/>
      <c r="X800" s="30"/>
      <c r="Y800" s="136"/>
      <c r="Z800" s="136"/>
      <c r="AA800" s="137" t="s">
        <v>291</v>
      </c>
      <c r="AB800" s="39" t="s">
        <v>280</v>
      </c>
      <c r="AC800" s="136"/>
      <c r="AD800" s="136"/>
      <c r="AE800" s="30"/>
      <c r="AF800" s="27" t="s">
        <v>417</v>
      </c>
      <c r="AG800" s="136"/>
      <c r="AH800" s="31"/>
      <c r="AI800" s="31"/>
      <c r="AJ800" s="137" t="s">
        <v>1213</v>
      </c>
      <c r="AK800" s="27" t="s">
        <v>66</v>
      </c>
      <c r="AL800" s="136"/>
      <c r="AM800" s="136"/>
      <c r="AN800" s="137">
        <v>0</v>
      </c>
      <c r="AO800" s="136"/>
      <c r="AP800" s="136"/>
    </row>
    <row r="801" spans="1:42" ht="97.5" customHeight="1">
      <c r="A801" s="24">
        <f t="shared" si="0"/>
        <v>800</v>
      </c>
      <c r="B801" s="27" t="s">
        <v>1214</v>
      </c>
      <c r="C801" s="27" t="s">
        <v>1216</v>
      </c>
      <c r="D801" s="27" t="s">
        <v>1218</v>
      </c>
      <c r="E801" s="27" t="s">
        <v>1215</v>
      </c>
      <c r="F801" s="135" t="s">
        <v>1219</v>
      </c>
      <c r="G801" s="27" t="s">
        <v>44</v>
      </c>
      <c r="H801" s="27" t="s">
        <v>1216</v>
      </c>
      <c r="I801" s="27" t="s">
        <v>1217</v>
      </c>
      <c r="J801" s="27" t="s">
        <v>1220</v>
      </c>
      <c r="K801" s="137">
        <v>1213000122815</v>
      </c>
      <c r="L801" s="137" t="s">
        <v>102</v>
      </c>
      <c r="M801" s="137">
        <v>21022</v>
      </c>
      <c r="N801" s="137" t="s">
        <v>102</v>
      </c>
      <c r="O801" s="137" t="s">
        <v>102</v>
      </c>
      <c r="P801" s="137" t="s">
        <v>30</v>
      </c>
      <c r="Q801" s="137" t="s">
        <v>48</v>
      </c>
      <c r="R801" s="136"/>
      <c r="S801" s="27">
        <v>2017</v>
      </c>
      <c r="T801" s="36" t="s">
        <v>8518</v>
      </c>
      <c r="U801" s="30"/>
      <c r="V801" s="106"/>
      <c r="W801" s="30"/>
      <c r="X801" s="30"/>
      <c r="Y801" s="136"/>
      <c r="Z801" s="136"/>
      <c r="AA801" s="137" t="s">
        <v>73</v>
      </c>
      <c r="AB801" s="39" t="s">
        <v>1221</v>
      </c>
      <c r="AC801" s="136"/>
      <c r="AD801" s="136"/>
      <c r="AE801" s="30"/>
      <c r="AF801" s="27" t="s">
        <v>114</v>
      </c>
      <c r="AG801" s="136"/>
      <c r="AH801" s="31"/>
      <c r="AI801" s="31"/>
      <c r="AJ801" s="137" t="s">
        <v>1222</v>
      </c>
      <c r="AK801" s="27" t="s">
        <v>400</v>
      </c>
      <c r="AL801" s="136"/>
      <c r="AM801" s="136"/>
      <c r="AN801" s="137">
        <v>2</v>
      </c>
      <c r="AO801" s="136"/>
      <c r="AP801" s="136"/>
    </row>
    <row r="802" spans="1:42" ht="97.5" customHeight="1">
      <c r="A802" s="24">
        <f t="shared" si="0"/>
        <v>801</v>
      </c>
      <c r="B802" s="27" t="s">
        <v>1223</v>
      </c>
      <c r="C802" s="27" t="s">
        <v>1225</v>
      </c>
      <c r="D802" s="27" t="s">
        <v>1226</v>
      </c>
      <c r="E802" s="27" t="s">
        <v>1224</v>
      </c>
      <c r="F802" s="135" t="s">
        <v>1227</v>
      </c>
      <c r="G802" s="27" t="s">
        <v>44</v>
      </c>
      <c r="H802" s="27" t="s">
        <v>1225</v>
      </c>
      <c r="I802" s="44"/>
      <c r="J802" s="27" t="s">
        <v>1228</v>
      </c>
      <c r="K802" s="136"/>
      <c r="L802" s="137" t="s">
        <v>1229</v>
      </c>
      <c r="M802" s="136"/>
      <c r="N802" s="137" t="s">
        <v>1230</v>
      </c>
      <c r="O802" s="136"/>
      <c r="P802" s="137" t="s">
        <v>30</v>
      </c>
      <c r="Q802" s="137" t="s">
        <v>48</v>
      </c>
      <c r="R802" s="136"/>
      <c r="S802" s="27">
        <v>2016</v>
      </c>
      <c r="T802" s="36" t="s">
        <v>8518</v>
      </c>
      <c r="U802" s="30"/>
      <c r="V802" s="106"/>
      <c r="W802" s="30"/>
      <c r="X802" s="30"/>
      <c r="Y802" s="136"/>
      <c r="Z802" s="136"/>
      <c r="AA802" s="137" t="s">
        <v>1231</v>
      </c>
      <c r="AB802" s="39" t="s">
        <v>1232</v>
      </c>
      <c r="AC802" s="136"/>
      <c r="AD802" s="136"/>
      <c r="AE802" s="30"/>
      <c r="AF802" s="27" t="s">
        <v>35</v>
      </c>
      <c r="AG802" s="136"/>
      <c r="AH802" s="31"/>
      <c r="AI802" s="31"/>
      <c r="AJ802" s="137" t="s">
        <v>1234</v>
      </c>
      <c r="AK802" s="27" t="s">
        <v>1235</v>
      </c>
      <c r="AL802" s="136"/>
      <c r="AM802" s="136"/>
      <c r="AN802" s="137" t="s">
        <v>1106</v>
      </c>
      <c r="AO802" s="136"/>
      <c r="AP802" s="136"/>
    </row>
    <row r="803" spans="1:42" ht="97.5" customHeight="1">
      <c r="A803" s="24">
        <f t="shared" si="0"/>
        <v>802</v>
      </c>
      <c r="B803" s="27" t="s">
        <v>1236</v>
      </c>
      <c r="C803" s="27" t="s">
        <v>1238</v>
      </c>
      <c r="D803" s="27" t="s">
        <v>1237</v>
      </c>
      <c r="E803" s="40" t="s">
        <v>8576</v>
      </c>
      <c r="F803" s="135" t="s">
        <v>1239</v>
      </c>
      <c r="G803" s="27" t="s">
        <v>27</v>
      </c>
      <c r="H803" s="27" t="s">
        <v>1238</v>
      </c>
      <c r="I803" s="44"/>
      <c r="J803" s="27" t="s">
        <v>8577</v>
      </c>
      <c r="K803" s="135" t="s">
        <v>1241</v>
      </c>
      <c r="L803" s="137" t="s">
        <v>1242</v>
      </c>
      <c r="M803" s="136"/>
      <c r="N803" s="136"/>
      <c r="O803" s="136"/>
      <c r="P803" s="137" t="s">
        <v>30</v>
      </c>
      <c r="Q803" s="27" t="s">
        <v>8517</v>
      </c>
      <c r="R803" s="136"/>
      <c r="S803" s="27">
        <v>2020</v>
      </c>
      <c r="T803" s="36" t="s">
        <v>8518</v>
      </c>
      <c r="U803" s="30"/>
      <c r="V803" s="106"/>
      <c r="W803" s="30"/>
      <c r="X803" s="30"/>
      <c r="Y803" s="136"/>
      <c r="Z803" s="136"/>
      <c r="AA803" s="137" t="s">
        <v>546</v>
      </c>
      <c r="AB803" s="39" t="s">
        <v>1243</v>
      </c>
      <c r="AC803" s="136"/>
      <c r="AD803" s="136"/>
      <c r="AE803" s="30"/>
      <c r="AF803" s="27" t="s">
        <v>259</v>
      </c>
      <c r="AG803" s="136"/>
      <c r="AH803" s="31"/>
      <c r="AI803" s="31"/>
      <c r="AJ803" s="137" t="s">
        <v>1245</v>
      </c>
      <c r="AK803" s="27" t="s">
        <v>82</v>
      </c>
      <c r="AL803" s="136"/>
      <c r="AM803" s="136"/>
      <c r="AN803" s="137" t="s">
        <v>1246</v>
      </c>
      <c r="AO803" s="136"/>
      <c r="AP803" s="136"/>
    </row>
    <row r="804" spans="1:42" ht="97.5" customHeight="1">
      <c r="A804" s="24">
        <f t="shared" si="0"/>
        <v>803</v>
      </c>
      <c r="B804" s="27" t="s">
        <v>1247</v>
      </c>
      <c r="C804" s="27" t="s">
        <v>1249</v>
      </c>
      <c r="D804" s="27" t="s">
        <v>1250</v>
      </c>
      <c r="E804" s="27" t="s">
        <v>1248</v>
      </c>
      <c r="F804" s="135" t="s">
        <v>1251</v>
      </c>
      <c r="G804" s="27" t="s">
        <v>44</v>
      </c>
      <c r="H804" s="27" t="s">
        <v>1249</v>
      </c>
      <c r="I804" s="44"/>
      <c r="J804" s="27" t="s">
        <v>1252</v>
      </c>
      <c r="K804" s="136"/>
      <c r="L804" s="137" t="s">
        <v>1253</v>
      </c>
      <c r="M804" s="136"/>
      <c r="N804" s="136"/>
      <c r="O804" s="136"/>
      <c r="P804" s="27" t="s">
        <v>8517</v>
      </c>
      <c r="Q804" s="137" t="s">
        <v>30</v>
      </c>
      <c r="R804" s="136"/>
      <c r="S804" s="27">
        <v>2017</v>
      </c>
      <c r="T804" s="36" t="s">
        <v>8518</v>
      </c>
      <c r="U804" s="30"/>
      <c r="V804" s="106"/>
      <c r="W804" s="30"/>
      <c r="X804" s="30"/>
      <c r="Y804" s="136"/>
      <c r="Z804" s="136"/>
      <c r="AA804" s="137" t="s">
        <v>546</v>
      </c>
      <c r="AB804" s="39" t="s">
        <v>1254</v>
      </c>
      <c r="AC804" s="136"/>
      <c r="AD804" s="136"/>
      <c r="AE804" s="30"/>
      <c r="AF804" s="27" t="s">
        <v>417</v>
      </c>
      <c r="AG804" s="136"/>
      <c r="AH804" s="31"/>
      <c r="AI804" s="31"/>
      <c r="AJ804" s="137" t="s">
        <v>1255</v>
      </c>
      <c r="AK804" s="27" t="s">
        <v>295</v>
      </c>
      <c r="AL804" s="136"/>
      <c r="AM804" s="136"/>
      <c r="AN804" s="137">
        <v>1</v>
      </c>
      <c r="AO804" s="136"/>
      <c r="AP804" s="136"/>
    </row>
    <row r="805" spans="1:42" ht="97.5" customHeight="1">
      <c r="A805" s="24">
        <f t="shared" si="0"/>
        <v>804</v>
      </c>
      <c r="B805" s="27" t="s">
        <v>1256</v>
      </c>
      <c r="C805" s="27" t="s">
        <v>1258</v>
      </c>
      <c r="D805" s="27" t="s">
        <v>1259</v>
      </c>
      <c r="E805" s="27" t="s">
        <v>1257</v>
      </c>
      <c r="F805" s="135" t="s">
        <v>1260</v>
      </c>
      <c r="G805" s="27" t="s">
        <v>27</v>
      </c>
      <c r="H805" s="27" t="s">
        <v>1258</v>
      </c>
      <c r="I805" s="44"/>
      <c r="J805" s="27" t="s">
        <v>1261</v>
      </c>
      <c r="K805" s="136"/>
      <c r="L805" s="136"/>
      <c r="M805" s="136"/>
      <c r="N805" s="136"/>
      <c r="O805" s="136"/>
      <c r="P805" s="137" t="s">
        <v>30</v>
      </c>
      <c r="Q805" s="27" t="s">
        <v>8517</v>
      </c>
      <c r="R805" s="136"/>
      <c r="S805" s="27">
        <v>2016</v>
      </c>
      <c r="T805" s="36" t="s">
        <v>8518</v>
      </c>
      <c r="U805" s="30"/>
      <c r="V805" s="106"/>
      <c r="W805" s="30"/>
      <c r="X805" s="30"/>
      <c r="Y805" s="136"/>
      <c r="Z805" s="136"/>
      <c r="AA805" s="137" t="s">
        <v>210</v>
      </c>
      <c r="AB805" s="39">
        <v>1000000</v>
      </c>
      <c r="AC805" s="136"/>
      <c r="AD805" s="136"/>
      <c r="AE805" s="30"/>
      <c r="AF805" s="27" t="s">
        <v>114</v>
      </c>
      <c r="AG805" s="136"/>
      <c r="AH805" s="31"/>
      <c r="AI805" s="31"/>
      <c r="AJ805" s="137">
        <v>500</v>
      </c>
      <c r="AK805" s="27" t="s">
        <v>1262</v>
      </c>
      <c r="AL805" s="136"/>
      <c r="AM805" s="136"/>
      <c r="AN805" s="137">
        <v>0</v>
      </c>
      <c r="AO805" s="136"/>
      <c r="AP805" s="136"/>
    </row>
    <row r="806" spans="1:42" ht="97.5" customHeight="1">
      <c r="A806" s="24">
        <f t="shared" si="0"/>
        <v>805</v>
      </c>
      <c r="B806" s="27" t="s">
        <v>1263</v>
      </c>
      <c r="C806" s="27" t="s">
        <v>1265</v>
      </c>
      <c r="D806" s="27" t="s">
        <v>1266</v>
      </c>
      <c r="E806" s="27" t="s">
        <v>1264</v>
      </c>
      <c r="F806" s="135" t="s">
        <v>1267</v>
      </c>
      <c r="G806" s="27" t="s">
        <v>44</v>
      </c>
      <c r="H806" s="27" t="s">
        <v>1265</v>
      </c>
      <c r="I806" s="27" t="s">
        <v>1265</v>
      </c>
      <c r="J806" s="27" t="s">
        <v>1268</v>
      </c>
      <c r="K806" s="137" t="s">
        <v>102</v>
      </c>
      <c r="L806" s="137" t="s">
        <v>102</v>
      </c>
      <c r="M806" s="137" t="s">
        <v>102</v>
      </c>
      <c r="N806" s="137" t="s">
        <v>1269</v>
      </c>
      <c r="O806" s="137" t="s">
        <v>102</v>
      </c>
      <c r="P806" s="137" t="s">
        <v>48</v>
      </c>
      <c r="Q806" s="137" t="s">
        <v>48</v>
      </c>
      <c r="R806" s="136"/>
      <c r="S806" s="27">
        <v>2020</v>
      </c>
      <c r="T806" s="36" t="s">
        <v>8518</v>
      </c>
      <c r="U806" s="30"/>
      <c r="V806" s="106"/>
      <c r="W806" s="30"/>
      <c r="X806" s="30"/>
      <c r="Y806" s="136"/>
      <c r="Z806" s="136"/>
      <c r="AA806" s="137" t="s">
        <v>210</v>
      </c>
      <c r="AB806" s="39" t="s">
        <v>161</v>
      </c>
      <c r="AC806" s="136"/>
      <c r="AD806" s="136"/>
      <c r="AE806" s="30"/>
      <c r="AF806" s="27" t="s">
        <v>221</v>
      </c>
      <c r="AG806" s="136"/>
      <c r="AH806" s="31"/>
      <c r="AI806" s="31"/>
      <c r="AJ806" s="137" t="s">
        <v>1271</v>
      </c>
      <c r="AK806" s="27" t="s">
        <v>1273</v>
      </c>
      <c r="AL806" s="136"/>
      <c r="AM806" s="136"/>
      <c r="AN806" s="137" t="s">
        <v>1272</v>
      </c>
      <c r="AO806" s="136"/>
      <c r="AP806" s="136"/>
    </row>
    <row r="807" spans="1:42" ht="97.5" customHeight="1">
      <c r="A807" s="24">
        <f t="shared" si="0"/>
        <v>806</v>
      </c>
      <c r="B807" s="27" t="s">
        <v>1274</v>
      </c>
      <c r="C807" s="27" t="s">
        <v>1276</v>
      </c>
      <c r="D807" s="27" t="s">
        <v>1274</v>
      </c>
      <c r="E807" s="27" t="s">
        <v>1275</v>
      </c>
      <c r="F807" s="135" t="s">
        <v>1277</v>
      </c>
      <c r="G807" s="27" t="s">
        <v>27</v>
      </c>
      <c r="H807" s="27" t="s">
        <v>1276</v>
      </c>
      <c r="I807" s="44"/>
      <c r="J807" s="27" t="s">
        <v>1278</v>
      </c>
      <c r="K807" s="137" t="s">
        <v>102</v>
      </c>
      <c r="L807" s="137" t="s">
        <v>1279</v>
      </c>
      <c r="M807" s="137" t="s">
        <v>102</v>
      </c>
      <c r="N807" s="137" t="s">
        <v>102</v>
      </c>
      <c r="O807" s="137" t="s">
        <v>102</v>
      </c>
      <c r="P807" s="27" t="s">
        <v>8517</v>
      </c>
      <c r="Q807" s="137" t="s">
        <v>30</v>
      </c>
      <c r="R807" s="136"/>
      <c r="S807" s="27">
        <v>2018</v>
      </c>
      <c r="T807" s="36" t="s">
        <v>8518</v>
      </c>
      <c r="U807" s="30"/>
      <c r="V807" s="106"/>
      <c r="W807" s="30"/>
      <c r="X807" s="30"/>
      <c r="Y807" s="136"/>
      <c r="Z807" s="136"/>
      <c r="AA807" s="137" t="s">
        <v>73</v>
      </c>
      <c r="AB807" s="39" t="s">
        <v>1280</v>
      </c>
      <c r="AC807" s="136"/>
      <c r="AD807" s="136"/>
      <c r="AE807" s="30"/>
      <c r="AF807" s="27" t="s">
        <v>417</v>
      </c>
      <c r="AG807" s="136"/>
      <c r="AH807" s="31"/>
      <c r="AI807" s="31"/>
      <c r="AJ807" s="137" t="s">
        <v>1283</v>
      </c>
      <c r="AK807" s="27" t="s">
        <v>1284</v>
      </c>
      <c r="AL807" s="136"/>
      <c r="AM807" s="136"/>
      <c r="AN807" s="137">
        <v>3</v>
      </c>
      <c r="AO807" s="136"/>
      <c r="AP807" s="136"/>
    </row>
    <row r="808" spans="1:42" ht="97.5" customHeight="1">
      <c r="A808" s="24">
        <f t="shared" si="0"/>
        <v>807</v>
      </c>
      <c r="B808" s="27" t="s">
        <v>1285</v>
      </c>
      <c r="C808" s="27" t="s">
        <v>1287</v>
      </c>
      <c r="D808" s="27" t="s">
        <v>1288</v>
      </c>
      <c r="E808" s="27" t="s">
        <v>1286</v>
      </c>
      <c r="F808" s="135" t="s">
        <v>1289</v>
      </c>
      <c r="G808" s="27" t="s">
        <v>44</v>
      </c>
      <c r="H808" s="27" t="s">
        <v>1287</v>
      </c>
      <c r="I808" s="44"/>
      <c r="J808" s="27" t="s">
        <v>1290</v>
      </c>
      <c r="K808" s="136"/>
      <c r="L808" s="136"/>
      <c r="M808" s="136"/>
      <c r="N808" s="136"/>
      <c r="O808" s="136"/>
      <c r="P808" s="137" t="s">
        <v>30</v>
      </c>
      <c r="Q808" s="27" t="s">
        <v>8517</v>
      </c>
      <c r="R808" s="136"/>
      <c r="S808" s="27">
        <v>2020</v>
      </c>
      <c r="T808" s="36" t="s">
        <v>8518</v>
      </c>
      <c r="U808" s="30"/>
      <c r="V808" s="106"/>
      <c r="W808" s="30"/>
      <c r="X808" s="30"/>
      <c r="Y808" s="136"/>
      <c r="Z808" s="136"/>
      <c r="AA808" s="137" t="s">
        <v>1291</v>
      </c>
      <c r="AB808" s="39" t="s">
        <v>33</v>
      </c>
      <c r="AC808" s="136"/>
      <c r="AD808" s="136"/>
      <c r="AE808" s="30"/>
      <c r="AF808" s="27" t="s">
        <v>35</v>
      </c>
      <c r="AG808" s="136"/>
      <c r="AH808" s="31"/>
      <c r="AI808" s="31"/>
      <c r="AJ808" s="137" t="s">
        <v>1292</v>
      </c>
      <c r="AK808" s="27" t="s">
        <v>1293</v>
      </c>
      <c r="AL808" s="136"/>
      <c r="AM808" s="136"/>
      <c r="AN808" s="137">
        <v>2</v>
      </c>
      <c r="AO808" s="136"/>
      <c r="AP808" s="136"/>
    </row>
    <row r="809" spans="1:42" ht="97.5" customHeight="1">
      <c r="A809" s="24">
        <f t="shared" si="0"/>
        <v>808</v>
      </c>
      <c r="B809" s="27" t="s">
        <v>1294</v>
      </c>
      <c r="C809" s="27" t="s">
        <v>1295</v>
      </c>
      <c r="D809" s="27" t="s">
        <v>1296</v>
      </c>
      <c r="E809" s="27">
        <v>357808681282005</v>
      </c>
      <c r="F809" s="135" t="s">
        <v>1297</v>
      </c>
      <c r="G809" s="27" t="s">
        <v>44</v>
      </c>
      <c r="H809" s="27" t="s">
        <v>1295</v>
      </c>
      <c r="I809" s="44"/>
      <c r="J809" s="27" t="s">
        <v>1298</v>
      </c>
      <c r="K809" s="137">
        <v>0</v>
      </c>
      <c r="L809" s="137">
        <v>0</v>
      </c>
      <c r="M809" s="137">
        <v>0</v>
      </c>
      <c r="N809" s="137">
        <v>0</v>
      </c>
      <c r="O809" s="137">
        <v>0</v>
      </c>
      <c r="P809" s="27" t="s">
        <v>8517</v>
      </c>
      <c r="Q809" s="137" t="s">
        <v>30</v>
      </c>
      <c r="R809" s="136"/>
      <c r="S809" s="27">
        <v>2017</v>
      </c>
      <c r="T809" s="36" t="s">
        <v>8518</v>
      </c>
      <c r="U809" s="30"/>
      <c r="V809" s="106"/>
      <c r="W809" s="30"/>
      <c r="X809" s="30"/>
      <c r="Y809" s="136"/>
      <c r="Z809" s="136"/>
      <c r="AA809" s="137" t="s">
        <v>73</v>
      </c>
      <c r="AB809" s="39" t="s">
        <v>81</v>
      </c>
      <c r="AC809" s="136"/>
      <c r="AD809" s="136"/>
      <c r="AE809" s="30"/>
      <c r="AF809" s="27" t="s">
        <v>417</v>
      </c>
      <c r="AG809" s="136"/>
      <c r="AH809" s="31"/>
      <c r="AI809" s="31"/>
      <c r="AJ809" s="137" t="s">
        <v>1300</v>
      </c>
      <c r="AK809" s="27" t="s">
        <v>1301</v>
      </c>
      <c r="AL809" s="136"/>
      <c r="AM809" s="136"/>
      <c r="AN809" s="137">
        <v>0</v>
      </c>
      <c r="AO809" s="136"/>
      <c r="AP809" s="136"/>
    </row>
    <row r="810" spans="1:42" ht="97.5" customHeight="1">
      <c r="A810" s="24">
        <f t="shared" si="0"/>
        <v>809</v>
      </c>
      <c r="B810" s="27" t="s">
        <v>1302</v>
      </c>
      <c r="C810" s="27" t="s">
        <v>1304</v>
      </c>
      <c r="D810" s="27" t="s">
        <v>1303</v>
      </c>
      <c r="E810" s="36" t="s">
        <v>1264</v>
      </c>
      <c r="F810" s="135" t="s">
        <v>1305</v>
      </c>
      <c r="G810" s="27" t="s">
        <v>44</v>
      </c>
      <c r="H810" s="27" t="s">
        <v>1304</v>
      </c>
      <c r="I810" s="44"/>
      <c r="J810" s="137" t="s">
        <v>1308</v>
      </c>
      <c r="K810" s="135" t="s">
        <v>1307</v>
      </c>
      <c r="L810" s="137"/>
      <c r="M810" s="135" t="s">
        <v>1307</v>
      </c>
      <c r="N810" s="137" t="s">
        <v>46</v>
      </c>
      <c r="O810" s="136"/>
      <c r="P810" s="137" t="s">
        <v>48</v>
      </c>
      <c r="Q810" s="137" t="s">
        <v>48</v>
      </c>
      <c r="R810" s="136"/>
      <c r="S810" s="27">
        <v>2013</v>
      </c>
      <c r="T810" s="36" t="s">
        <v>8518</v>
      </c>
      <c r="U810" s="30"/>
      <c r="V810" s="106"/>
      <c r="W810" s="30"/>
      <c r="X810" s="30"/>
      <c r="Y810" s="136"/>
      <c r="Z810" s="136"/>
      <c r="AA810" s="137" t="s">
        <v>93</v>
      </c>
      <c r="AB810" s="39">
        <v>25000000</v>
      </c>
      <c r="AC810" s="136"/>
      <c r="AD810" s="136"/>
      <c r="AE810" s="30"/>
      <c r="AF810" s="27" t="s">
        <v>221</v>
      </c>
      <c r="AG810" s="136"/>
      <c r="AH810" s="31"/>
      <c r="AI810" s="31"/>
      <c r="AJ810" s="137" t="s">
        <v>1310</v>
      </c>
      <c r="AK810" s="27" t="s">
        <v>1311</v>
      </c>
      <c r="AL810" s="136"/>
      <c r="AM810" s="136"/>
      <c r="AN810" s="137">
        <v>4</v>
      </c>
      <c r="AO810" s="136"/>
      <c r="AP810" s="136"/>
    </row>
    <row r="811" spans="1:42" ht="97.5" customHeight="1">
      <c r="A811" s="24">
        <f t="shared" si="0"/>
        <v>810</v>
      </c>
      <c r="B811" s="27" t="s">
        <v>1312</v>
      </c>
      <c r="C811" s="27" t="s">
        <v>1314</v>
      </c>
      <c r="D811" s="27" t="s">
        <v>1316</v>
      </c>
      <c r="E811" s="27" t="s">
        <v>1313</v>
      </c>
      <c r="F811" s="135" t="s">
        <v>1317</v>
      </c>
      <c r="G811" s="27" t="s">
        <v>44</v>
      </c>
      <c r="H811" s="27" t="s">
        <v>1314</v>
      </c>
      <c r="I811" s="27" t="s">
        <v>1315</v>
      </c>
      <c r="J811" s="27" t="s">
        <v>1318</v>
      </c>
      <c r="K811" s="135" t="s">
        <v>1319</v>
      </c>
      <c r="L811" s="136"/>
      <c r="M811" s="135" t="s">
        <v>1319</v>
      </c>
      <c r="N811" s="136"/>
      <c r="O811" s="136"/>
      <c r="P811" s="137" t="s">
        <v>30</v>
      </c>
      <c r="Q811" s="27" t="s">
        <v>8517</v>
      </c>
      <c r="R811" s="136"/>
      <c r="S811" s="27">
        <v>2019</v>
      </c>
      <c r="T811" s="36" t="s">
        <v>8518</v>
      </c>
      <c r="U811" s="30"/>
      <c r="V811" s="106"/>
      <c r="W811" s="30"/>
      <c r="X811" s="30"/>
      <c r="Y811" s="136"/>
      <c r="Z811" s="136"/>
      <c r="AA811" s="137" t="s">
        <v>186</v>
      </c>
      <c r="AB811" s="39" t="s">
        <v>151</v>
      </c>
      <c r="AC811" s="136"/>
      <c r="AD811" s="136"/>
      <c r="AE811" s="30"/>
      <c r="AF811" s="27" t="s">
        <v>221</v>
      </c>
      <c r="AG811" s="136"/>
      <c r="AH811" s="31"/>
      <c r="AI811" s="31"/>
      <c r="AJ811" s="137" t="s">
        <v>1321</v>
      </c>
      <c r="AK811" s="27" t="s">
        <v>105</v>
      </c>
      <c r="AL811" s="136"/>
      <c r="AM811" s="136"/>
      <c r="AN811" s="137" t="s">
        <v>55</v>
      </c>
      <c r="AO811" s="136"/>
      <c r="AP811" s="136"/>
    </row>
    <row r="812" spans="1:42" ht="97.5" customHeight="1">
      <c r="A812" s="24">
        <f t="shared" si="0"/>
        <v>811</v>
      </c>
      <c r="B812" s="27" t="s">
        <v>1322</v>
      </c>
      <c r="C812" s="27" t="s">
        <v>1324</v>
      </c>
      <c r="D812" s="27" t="s">
        <v>1326</v>
      </c>
      <c r="E812" s="27" t="s">
        <v>1323</v>
      </c>
      <c r="F812" s="135" t="s">
        <v>1327</v>
      </c>
      <c r="G812" s="27" t="s">
        <v>27</v>
      </c>
      <c r="H812" s="27" t="s">
        <v>1324</v>
      </c>
      <c r="I812" s="27" t="s">
        <v>1325</v>
      </c>
      <c r="J812" s="27" t="s">
        <v>1328</v>
      </c>
      <c r="K812" s="137" t="s">
        <v>1017</v>
      </c>
      <c r="L812" s="137" t="s">
        <v>1329</v>
      </c>
      <c r="M812" s="137" t="s">
        <v>1017</v>
      </c>
      <c r="N812" s="137" t="s">
        <v>1017</v>
      </c>
      <c r="O812" s="137" t="s">
        <v>1017</v>
      </c>
      <c r="P812" s="137" t="s">
        <v>30</v>
      </c>
      <c r="Q812" s="27" t="s">
        <v>8517</v>
      </c>
      <c r="R812" s="136"/>
      <c r="S812" s="27">
        <v>2018</v>
      </c>
      <c r="T812" s="36" t="s">
        <v>8518</v>
      </c>
      <c r="U812" s="30"/>
      <c r="V812" s="106"/>
      <c r="W812" s="30"/>
      <c r="X812" s="30"/>
      <c r="Y812" s="136"/>
      <c r="Z812" s="136"/>
      <c r="AA812" s="137" t="s">
        <v>1291</v>
      </c>
      <c r="AB812" s="39" t="s">
        <v>50</v>
      </c>
      <c r="AC812" s="136"/>
      <c r="AD812" s="136"/>
      <c r="AE812" s="30"/>
      <c r="AF812" s="27" t="s">
        <v>141</v>
      </c>
      <c r="AG812" s="136"/>
      <c r="AH812" s="31"/>
      <c r="AI812" s="31"/>
      <c r="AJ812" s="137" t="s">
        <v>1330</v>
      </c>
      <c r="AK812" s="27" t="s">
        <v>1331</v>
      </c>
      <c r="AL812" s="136"/>
      <c r="AM812" s="136"/>
      <c r="AN812" s="137">
        <v>2</v>
      </c>
      <c r="AO812" s="136"/>
      <c r="AP812" s="136"/>
    </row>
    <row r="813" spans="1:42" ht="97.5" customHeight="1">
      <c r="A813" s="24">
        <f t="shared" si="0"/>
        <v>812</v>
      </c>
      <c r="B813" s="27" t="s">
        <v>1332</v>
      </c>
      <c r="C813" s="27" t="s">
        <v>1333</v>
      </c>
      <c r="D813" s="27" t="s">
        <v>1332</v>
      </c>
      <c r="E813" s="40" t="s">
        <v>1336</v>
      </c>
      <c r="F813" s="135" t="s">
        <v>1334</v>
      </c>
      <c r="G813" s="27" t="s">
        <v>44</v>
      </c>
      <c r="H813" s="27" t="s">
        <v>1333</v>
      </c>
      <c r="I813" s="27" t="s">
        <v>1333</v>
      </c>
      <c r="J813" s="27"/>
      <c r="K813" s="137" t="s">
        <v>1336</v>
      </c>
      <c r="L813" s="136"/>
      <c r="M813" s="136"/>
      <c r="N813" s="136"/>
      <c r="O813" s="136"/>
      <c r="P813" s="137" t="s">
        <v>30</v>
      </c>
      <c r="Q813" s="137" t="s">
        <v>48</v>
      </c>
      <c r="R813" s="136"/>
      <c r="S813" s="27">
        <v>2020</v>
      </c>
      <c r="T813" s="36" t="s">
        <v>8518</v>
      </c>
      <c r="U813" s="30"/>
      <c r="V813" s="106"/>
      <c r="W813" s="30"/>
      <c r="X813" s="30"/>
      <c r="Y813" s="136"/>
      <c r="Z813" s="136"/>
      <c r="AA813" s="137" t="s">
        <v>1337</v>
      </c>
      <c r="AB813" s="39" t="s">
        <v>1337</v>
      </c>
      <c r="AC813" s="136"/>
      <c r="AD813" s="136"/>
      <c r="AE813" s="30"/>
      <c r="AF813" s="27" t="s">
        <v>1338</v>
      </c>
      <c r="AG813" s="136"/>
      <c r="AH813" s="31"/>
      <c r="AI813" s="31"/>
      <c r="AJ813" s="137">
        <v>750</v>
      </c>
      <c r="AK813" s="27" t="s">
        <v>1339</v>
      </c>
      <c r="AL813" s="136"/>
      <c r="AM813" s="136"/>
      <c r="AN813" s="137">
        <v>1</v>
      </c>
      <c r="AO813" s="136"/>
      <c r="AP813" s="136"/>
    </row>
    <row r="814" spans="1:42" ht="97.5" customHeight="1">
      <c r="A814" s="24">
        <f t="shared" si="0"/>
        <v>813</v>
      </c>
      <c r="B814" s="27" t="s">
        <v>1340</v>
      </c>
      <c r="C814" s="27" t="s">
        <v>1342</v>
      </c>
      <c r="D814" s="27" t="s">
        <v>1343</v>
      </c>
      <c r="E814" s="27" t="s">
        <v>1341</v>
      </c>
      <c r="F814" s="135" t="s">
        <v>1344</v>
      </c>
      <c r="G814" s="27" t="s">
        <v>27</v>
      </c>
      <c r="H814" s="27" t="s">
        <v>1342</v>
      </c>
      <c r="I814" s="44"/>
      <c r="J814" s="27" t="s">
        <v>1345</v>
      </c>
      <c r="K814" s="135" t="s">
        <v>1346</v>
      </c>
      <c r="L814" s="137" t="s">
        <v>1347</v>
      </c>
      <c r="M814" s="136"/>
      <c r="N814" s="137" t="s">
        <v>1348</v>
      </c>
      <c r="O814" s="136"/>
      <c r="P814" s="27" t="s">
        <v>8517</v>
      </c>
      <c r="Q814" s="27" t="s">
        <v>8517</v>
      </c>
      <c r="R814" s="136"/>
      <c r="S814" s="27">
        <v>2018</v>
      </c>
      <c r="T814" s="36" t="s">
        <v>8518</v>
      </c>
      <c r="U814" s="30"/>
      <c r="V814" s="106"/>
      <c r="W814" s="30"/>
      <c r="X814" s="30"/>
      <c r="Y814" s="136"/>
      <c r="Z814" s="136"/>
      <c r="AA814" s="137" t="s">
        <v>73</v>
      </c>
      <c r="AB814" s="39" t="s">
        <v>280</v>
      </c>
      <c r="AC814" s="136"/>
      <c r="AD814" s="136"/>
      <c r="AE814" s="30"/>
      <c r="AF814" s="27" t="s">
        <v>221</v>
      </c>
      <c r="AG814" s="136"/>
      <c r="AH814" s="31"/>
      <c r="AI814" s="31"/>
      <c r="AJ814" s="137">
        <v>1000</v>
      </c>
      <c r="AK814" s="27" t="s">
        <v>105</v>
      </c>
      <c r="AL814" s="136"/>
      <c r="AM814" s="136"/>
      <c r="AN814" s="137">
        <v>5</v>
      </c>
      <c r="AO814" s="136"/>
      <c r="AP814" s="136"/>
    </row>
    <row r="815" spans="1:42" ht="97.5" customHeight="1">
      <c r="A815" s="24">
        <f t="shared" si="0"/>
        <v>814</v>
      </c>
      <c r="B815" s="27" t="s">
        <v>1349</v>
      </c>
      <c r="C815" s="27" t="s">
        <v>1351</v>
      </c>
      <c r="D815" s="27" t="s">
        <v>1352</v>
      </c>
      <c r="E815" s="27" t="s">
        <v>1350</v>
      </c>
      <c r="F815" s="135" t="s">
        <v>1353</v>
      </c>
      <c r="G815" s="27" t="s">
        <v>44</v>
      </c>
      <c r="H815" s="27" t="s">
        <v>1351</v>
      </c>
      <c r="I815" s="27" t="s">
        <v>1351</v>
      </c>
      <c r="J815" s="27" t="s">
        <v>1354</v>
      </c>
      <c r="K815" s="137" t="s">
        <v>102</v>
      </c>
      <c r="L815" s="137" t="s">
        <v>102</v>
      </c>
      <c r="M815" s="137" t="s">
        <v>1145</v>
      </c>
      <c r="N815" s="137" t="s">
        <v>102</v>
      </c>
      <c r="O815" s="137" t="s">
        <v>102</v>
      </c>
      <c r="P815" s="27" t="s">
        <v>8517</v>
      </c>
      <c r="Q815" s="137" t="s">
        <v>30</v>
      </c>
      <c r="R815" s="136"/>
      <c r="S815" s="27">
        <v>2019</v>
      </c>
      <c r="T815" s="36" t="s">
        <v>8518</v>
      </c>
      <c r="U815" s="30"/>
      <c r="V815" s="106"/>
      <c r="W815" s="30"/>
      <c r="X815" s="30"/>
      <c r="Y815" s="136"/>
      <c r="Z815" s="136"/>
      <c r="AA815" s="137" t="s">
        <v>63</v>
      </c>
      <c r="AB815" s="39" t="s">
        <v>1355</v>
      </c>
      <c r="AC815" s="136"/>
      <c r="AD815" s="136"/>
      <c r="AE815" s="30"/>
      <c r="AF815" s="27" t="s">
        <v>170</v>
      </c>
      <c r="AG815" s="136"/>
      <c r="AH815" s="31"/>
      <c r="AI815" s="31"/>
      <c r="AJ815" s="137" t="s">
        <v>1357</v>
      </c>
      <c r="AK815" s="27" t="s">
        <v>1358</v>
      </c>
      <c r="AL815" s="136"/>
      <c r="AM815" s="136"/>
      <c r="AN815" s="137" t="s">
        <v>1246</v>
      </c>
      <c r="AO815" s="136"/>
      <c r="AP815" s="136"/>
    </row>
    <row r="816" spans="1:42" ht="97.5" customHeight="1">
      <c r="A816" s="24">
        <f t="shared" si="0"/>
        <v>815</v>
      </c>
      <c r="B816" s="27" t="s">
        <v>1359</v>
      </c>
      <c r="C816" s="27" t="s">
        <v>1361</v>
      </c>
      <c r="D816" s="27" t="s">
        <v>1362</v>
      </c>
      <c r="E816" s="27" t="s">
        <v>1360</v>
      </c>
      <c r="F816" s="135" t="s">
        <v>1363</v>
      </c>
      <c r="G816" s="27" t="s">
        <v>44</v>
      </c>
      <c r="H816" s="27" t="s">
        <v>1361</v>
      </c>
      <c r="I816" s="44"/>
      <c r="J816" s="27" t="s">
        <v>1364</v>
      </c>
      <c r="K816" s="136"/>
      <c r="L816" s="137">
        <v>130155241588</v>
      </c>
      <c r="M816" s="136"/>
      <c r="N816" s="137">
        <v>211357813700</v>
      </c>
      <c r="O816" s="137" t="s">
        <v>1365</v>
      </c>
      <c r="P816" s="137" t="s">
        <v>48</v>
      </c>
      <c r="Q816" s="137" t="s">
        <v>48</v>
      </c>
      <c r="R816" s="136"/>
      <c r="S816" s="27">
        <v>2020</v>
      </c>
      <c r="T816" s="36" t="s">
        <v>8518</v>
      </c>
      <c r="U816" s="30"/>
      <c r="V816" s="106"/>
      <c r="W816" s="30"/>
      <c r="X816" s="30"/>
      <c r="Y816" s="136"/>
      <c r="Z816" s="136"/>
      <c r="AA816" s="137" t="s">
        <v>73</v>
      </c>
      <c r="AB816" s="39">
        <v>25000000</v>
      </c>
      <c r="AC816" s="136"/>
      <c r="AD816" s="136"/>
      <c r="AE816" s="30"/>
      <c r="AF816" s="27" t="s">
        <v>35</v>
      </c>
      <c r="AG816" s="136"/>
      <c r="AH816" s="31"/>
      <c r="AI816" s="31"/>
      <c r="AJ816" s="137" t="s">
        <v>1366</v>
      </c>
      <c r="AK816" s="27" t="s">
        <v>1367</v>
      </c>
      <c r="AL816" s="136"/>
      <c r="AM816" s="136"/>
      <c r="AN816" s="137">
        <v>2</v>
      </c>
      <c r="AO816" s="136"/>
      <c r="AP816" s="136"/>
    </row>
    <row r="817" spans="1:42" ht="97.5" customHeight="1">
      <c r="A817" s="24">
        <f t="shared" si="0"/>
        <v>816</v>
      </c>
      <c r="B817" s="27" t="s">
        <v>1368</v>
      </c>
      <c r="C817" s="27" t="s">
        <v>1369</v>
      </c>
      <c r="D817" s="27" t="s">
        <v>1371</v>
      </c>
      <c r="E817" s="27" t="s">
        <v>889</v>
      </c>
      <c r="F817" s="135" t="s">
        <v>1372</v>
      </c>
      <c r="G817" s="27" t="s">
        <v>44</v>
      </c>
      <c r="H817" s="27" t="s">
        <v>1369</v>
      </c>
      <c r="I817" s="27" t="s">
        <v>1370</v>
      </c>
      <c r="J817" s="27" t="s">
        <v>1373</v>
      </c>
      <c r="K817" s="137" t="s">
        <v>30</v>
      </c>
      <c r="L817" s="137" t="s">
        <v>1374</v>
      </c>
      <c r="M817" s="137" t="s">
        <v>30</v>
      </c>
      <c r="N817" s="137" t="s">
        <v>1375</v>
      </c>
      <c r="O817" s="137" t="s">
        <v>30</v>
      </c>
      <c r="P817" s="137" t="s">
        <v>30</v>
      </c>
      <c r="Q817" s="137" t="s">
        <v>48</v>
      </c>
      <c r="R817" s="136"/>
      <c r="S817" s="27">
        <v>2019</v>
      </c>
      <c r="T817" s="36" t="s">
        <v>8518</v>
      </c>
      <c r="U817" s="30"/>
      <c r="V817" s="106"/>
      <c r="W817" s="30"/>
      <c r="X817" s="30"/>
      <c r="Y817" s="136"/>
      <c r="Z817" s="136"/>
      <c r="AA817" s="137" t="s">
        <v>642</v>
      </c>
      <c r="AB817" s="39">
        <v>500</v>
      </c>
      <c r="AC817" s="136"/>
      <c r="AD817" s="136"/>
      <c r="AE817" s="30"/>
      <c r="AF817" s="27" t="s">
        <v>35</v>
      </c>
      <c r="AG817" s="136"/>
      <c r="AH817" s="31"/>
      <c r="AI817" s="31"/>
      <c r="AJ817" s="137" t="s">
        <v>1378</v>
      </c>
      <c r="AK817" s="27" t="s">
        <v>1379</v>
      </c>
      <c r="AL817" s="136"/>
      <c r="AM817" s="136"/>
      <c r="AN817" s="137" t="s">
        <v>1115</v>
      </c>
      <c r="AO817" s="136"/>
      <c r="AP817" s="136"/>
    </row>
    <row r="818" spans="1:42" ht="97.5" customHeight="1">
      <c r="A818" s="24">
        <f t="shared" si="0"/>
        <v>817</v>
      </c>
      <c r="B818" s="27" t="s">
        <v>1380</v>
      </c>
      <c r="C818" s="27" t="s">
        <v>1381</v>
      </c>
      <c r="D818" s="27" t="s">
        <v>1383</v>
      </c>
      <c r="E818" s="27">
        <v>357814590980002</v>
      </c>
      <c r="F818" s="135" t="s">
        <v>1384</v>
      </c>
      <c r="G818" s="27" t="s">
        <v>44</v>
      </c>
      <c r="H818" s="27" t="s">
        <v>1381</v>
      </c>
      <c r="I818" s="27" t="s">
        <v>1382</v>
      </c>
      <c r="J818" s="27" t="s">
        <v>1385</v>
      </c>
      <c r="K818" s="137">
        <v>0</v>
      </c>
      <c r="L818" s="137" t="s">
        <v>1386</v>
      </c>
      <c r="M818" s="137">
        <v>0</v>
      </c>
      <c r="N818" s="137" t="s">
        <v>1387</v>
      </c>
      <c r="O818" s="137">
        <v>0</v>
      </c>
      <c r="P818" s="137" t="s">
        <v>48</v>
      </c>
      <c r="Q818" s="137" t="s">
        <v>48</v>
      </c>
      <c r="R818" s="136"/>
      <c r="S818" s="27">
        <v>2017</v>
      </c>
      <c r="T818" s="36" t="s">
        <v>8518</v>
      </c>
      <c r="U818" s="30"/>
      <c r="V818" s="106"/>
      <c r="W818" s="30"/>
      <c r="X818" s="30"/>
      <c r="Y818" s="136"/>
      <c r="Z818" s="136"/>
      <c r="AA818" s="137" t="s">
        <v>1388</v>
      </c>
      <c r="AB818" s="39" t="s">
        <v>151</v>
      </c>
      <c r="AC818" s="136"/>
      <c r="AD818" s="136"/>
      <c r="AE818" s="30"/>
      <c r="AF818" s="27" t="s">
        <v>35</v>
      </c>
      <c r="AG818" s="136"/>
      <c r="AH818" s="31"/>
      <c r="AI818" s="31"/>
      <c r="AJ818" s="137" t="s">
        <v>1389</v>
      </c>
      <c r="AK818" s="27" t="s">
        <v>74</v>
      </c>
      <c r="AL818" s="136"/>
      <c r="AM818" s="136"/>
      <c r="AN818" s="137">
        <v>1</v>
      </c>
      <c r="AO818" s="136"/>
      <c r="AP818" s="136"/>
    </row>
    <row r="819" spans="1:42" ht="97.5" customHeight="1">
      <c r="A819" s="24">
        <f t="shared" si="0"/>
        <v>818</v>
      </c>
      <c r="B819" s="27" t="s">
        <v>1390</v>
      </c>
      <c r="C819" s="27" t="s">
        <v>1392</v>
      </c>
      <c r="D819" s="27" t="s">
        <v>1393</v>
      </c>
      <c r="E819" s="27" t="s">
        <v>1391</v>
      </c>
      <c r="F819" s="135" t="s">
        <v>1394</v>
      </c>
      <c r="G819" s="27" t="s">
        <v>44</v>
      </c>
      <c r="H819" s="27" t="s">
        <v>1392</v>
      </c>
      <c r="I819" s="44"/>
      <c r="J819" s="27" t="s">
        <v>1395</v>
      </c>
      <c r="K819" s="136"/>
      <c r="L819" s="136"/>
      <c r="M819" s="136"/>
      <c r="N819" s="136"/>
      <c r="O819" s="136"/>
      <c r="P819" s="137" t="s">
        <v>48</v>
      </c>
      <c r="Q819" s="137" t="s">
        <v>30</v>
      </c>
      <c r="R819" s="136"/>
      <c r="S819" s="27">
        <v>2019</v>
      </c>
      <c r="T819" s="36" t="s">
        <v>8518</v>
      </c>
      <c r="U819" s="30"/>
      <c r="V819" s="106"/>
      <c r="W819" s="30"/>
      <c r="X819" s="30"/>
      <c r="Y819" s="136"/>
      <c r="Z819" s="136"/>
      <c r="AA819" s="137" t="s">
        <v>73</v>
      </c>
      <c r="AB819" s="39">
        <v>20000000</v>
      </c>
      <c r="AC819" s="136"/>
      <c r="AD819" s="136"/>
      <c r="AE819" s="30"/>
      <c r="AF819" s="27" t="s">
        <v>35</v>
      </c>
      <c r="AG819" s="136"/>
      <c r="AH819" s="31"/>
      <c r="AI819" s="31"/>
      <c r="AJ819" s="137" t="s">
        <v>1396</v>
      </c>
      <c r="AK819" s="27" t="s">
        <v>843</v>
      </c>
      <c r="AL819" s="136"/>
      <c r="AM819" s="136"/>
      <c r="AN819" s="137">
        <v>1</v>
      </c>
      <c r="AO819" s="136"/>
      <c r="AP819" s="136"/>
    </row>
    <row r="820" spans="1:42" ht="97.5" customHeight="1">
      <c r="A820" s="24">
        <f t="shared" si="0"/>
        <v>819</v>
      </c>
      <c r="B820" s="27" t="s">
        <v>1397</v>
      </c>
      <c r="C820" s="27" t="s">
        <v>1399</v>
      </c>
      <c r="D820" s="27" t="s">
        <v>1400</v>
      </c>
      <c r="E820" s="27" t="s">
        <v>1398</v>
      </c>
      <c r="F820" s="137" t="s">
        <v>1401</v>
      </c>
      <c r="G820" s="27" t="s">
        <v>44</v>
      </c>
      <c r="H820" s="27" t="s">
        <v>1399</v>
      </c>
      <c r="I820" s="44"/>
      <c r="J820" s="27"/>
      <c r="K820" s="136"/>
      <c r="L820" s="136"/>
      <c r="M820" s="136"/>
      <c r="N820" s="137" t="s">
        <v>1403</v>
      </c>
      <c r="O820" s="137" t="s">
        <v>1404</v>
      </c>
      <c r="P820" s="137" t="s">
        <v>48</v>
      </c>
      <c r="Q820" s="137" t="s">
        <v>48</v>
      </c>
      <c r="R820" s="136"/>
      <c r="S820" s="136"/>
      <c r="T820" s="36" t="s">
        <v>8518</v>
      </c>
      <c r="U820" s="30"/>
      <c r="V820" s="106"/>
      <c r="W820" s="30"/>
      <c r="X820" s="30"/>
      <c r="Y820" s="136"/>
      <c r="Z820" s="136"/>
      <c r="AA820" s="137" t="s">
        <v>93</v>
      </c>
      <c r="AB820" s="39" t="s">
        <v>1405</v>
      </c>
      <c r="AC820" s="136"/>
      <c r="AD820" s="136"/>
      <c r="AE820" s="30"/>
      <c r="AF820" s="27" t="s">
        <v>35</v>
      </c>
      <c r="AG820" s="136"/>
      <c r="AH820" s="31"/>
      <c r="AI820" s="31"/>
      <c r="AJ820" s="137" t="s">
        <v>1407</v>
      </c>
      <c r="AK820" s="27" t="s">
        <v>1409</v>
      </c>
      <c r="AL820" s="136"/>
      <c r="AM820" s="136"/>
      <c r="AN820" s="137" t="s">
        <v>1408</v>
      </c>
      <c r="AO820" s="136"/>
      <c r="AP820" s="136"/>
    </row>
    <row r="821" spans="1:42" ht="97.5" customHeight="1">
      <c r="A821" s="24">
        <f t="shared" si="0"/>
        <v>820</v>
      </c>
      <c r="B821" s="27" t="s">
        <v>1410</v>
      </c>
      <c r="C821" s="27" t="s">
        <v>1412</v>
      </c>
      <c r="D821" s="27" t="s">
        <v>1414</v>
      </c>
      <c r="E821" s="27" t="s">
        <v>1411</v>
      </c>
      <c r="F821" s="135" t="s">
        <v>1415</v>
      </c>
      <c r="G821" s="27" t="s">
        <v>27</v>
      </c>
      <c r="H821" s="27" t="s">
        <v>1412</v>
      </c>
      <c r="I821" s="27" t="s">
        <v>1413</v>
      </c>
      <c r="J821" s="27" t="s">
        <v>1416</v>
      </c>
      <c r="K821" s="136"/>
      <c r="L821" s="136"/>
      <c r="M821" s="136"/>
      <c r="N821" s="136"/>
      <c r="O821" s="136"/>
      <c r="P821" s="137" t="s">
        <v>30</v>
      </c>
      <c r="Q821" s="27" t="s">
        <v>8517</v>
      </c>
      <c r="R821" s="136"/>
      <c r="S821" s="27">
        <v>2020</v>
      </c>
      <c r="T821" s="36" t="s">
        <v>8518</v>
      </c>
      <c r="U821" s="30"/>
      <c r="V821" s="106"/>
      <c r="W821" s="30"/>
      <c r="X821" s="30"/>
      <c r="Y821" s="136"/>
      <c r="Z821" s="136"/>
      <c r="AA821" s="137" t="s">
        <v>1417</v>
      </c>
      <c r="AB821" s="39">
        <v>1000000</v>
      </c>
      <c r="AC821" s="136"/>
      <c r="AD821" s="136"/>
      <c r="AE821" s="30"/>
      <c r="AF821" s="27" t="s">
        <v>35</v>
      </c>
      <c r="AG821" s="136"/>
      <c r="AH821" s="31"/>
      <c r="AI821" s="31"/>
      <c r="AJ821" s="137" t="s">
        <v>1419</v>
      </c>
      <c r="AK821" s="27" t="s">
        <v>1420</v>
      </c>
      <c r="AL821" s="136"/>
      <c r="AM821" s="136"/>
      <c r="AN821" s="137">
        <v>1</v>
      </c>
      <c r="AO821" s="136"/>
      <c r="AP821" s="136"/>
    </row>
    <row r="822" spans="1:42" ht="97.5" customHeight="1">
      <c r="A822" s="24">
        <f t="shared" si="0"/>
        <v>821</v>
      </c>
      <c r="B822" s="27" t="s">
        <v>1421</v>
      </c>
      <c r="C822" s="27" t="s">
        <v>1423</v>
      </c>
      <c r="D822" s="27" t="s">
        <v>1422</v>
      </c>
      <c r="E822" s="40" t="s">
        <v>8586</v>
      </c>
      <c r="F822" s="135" t="s">
        <v>1425</v>
      </c>
      <c r="G822" s="27" t="s">
        <v>44</v>
      </c>
      <c r="H822" s="27" t="s">
        <v>1423</v>
      </c>
      <c r="I822" s="27" t="s">
        <v>1424</v>
      </c>
      <c r="J822" s="27" t="s">
        <v>1426</v>
      </c>
      <c r="K822" s="137" t="s">
        <v>1427</v>
      </c>
      <c r="L822" s="137" t="s">
        <v>1428</v>
      </c>
      <c r="M822" s="137">
        <v>0</v>
      </c>
      <c r="N822" s="137">
        <v>0</v>
      </c>
      <c r="O822" s="137">
        <v>0</v>
      </c>
      <c r="P822" s="137" t="s">
        <v>48</v>
      </c>
      <c r="Q822" s="137" t="s">
        <v>30</v>
      </c>
      <c r="R822" s="136"/>
      <c r="S822" s="27">
        <v>2017</v>
      </c>
      <c r="T822" s="36" t="s">
        <v>8518</v>
      </c>
      <c r="U822" s="30"/>
      <c r="V822" s="106"/>
      <c r="W822" s="30"/>
      <c r="X822" s="30"/>
      <c r="Y822" s="136"/>
      <c r="Z822" s="136"/>
      <c r="AA822" s="137" t="s">
        <v>73</v>
      </c>
      <c r="AB822" s="39" t="s">
        <v>33</v>
      </c>
      <c r="AC822" s="136"/>
      <c r="AD822" s="136"/>
      <c r="AE822" s="30"/>
      <c r="AF822" s="27" t="s">
        <v>170</v>
      </c>
      <c r="AG822" s="136"/>
      <c r="AH822" s="31"/>
      <c r="AI822" s="31"/>
      <c r="AJ822" s="137" t="s">
        <v>1429</v>
      </c>
      <c r="AK822" s="27" t="s">
        <v>283</v>
      </c>
      <c r="AL822" s="136"/>
      <c r="AM822" s="136"/>
      <c r="AN822" s="137">
        <v>2</v>
      </c>
      <c r="AO822" s="136"/>
      <c r="AP822" s="136"/>
    </row>
    <row r="823" spans="1:42" ht="97.5" customHeight="1">
      <c r="A823" s="24">
        <f t="shared" si="0"/>
        <v>822</v>
      </c>
      <c r="B823" s="27" t="s">
        <v>1430</v>
      </c>
      <c r="C823" s="27" t="s">
        <v>1432</v>
      </c>
      <c r="D823" s="27" t="s">
        <v>1434</v>
      </c>
      <c r="E823" s="27" t="s">
        <v>1431</v>
      </c>
      <c r="F823" s="135" t="s">
        <v>1435</v>
      </c>
      <c r="G823" s="27" t="s">
        <v>44</v>
      </c>
      <c r="H823" s="27" t="s">
        <v>1432</v>
      </c>
      <c r="I823" s="27" t="s">
        <v>1433</v>
      </c>
      <c r="J823" s="27" t="s">
        <v>1436</v>
      </c>
      <c r="K823" s="137" t="s">
        <v>102</v>
      </c>
      <c r="L823" s="137" t="s">
        <v>1437</v>
      </c>
      <c r="M823" s="137" t="s">
        <v>102</v>
      </c>
      <c r="N823" s="137" t="s">
        <v>102</v>
      </c>
      <c r="O823" s="137" t="s">
        <v>102</v>
      </c>
      <c r="P823" s="27" t="s">
        <v>8517</v>
      </c>
      <c r="Q823" s="137" t="s">
        <v>30</v>
      </c>
      <c r="R823" s="136"/>
      <c r="S823" s="27">
        <v>2019</v>
      </c>
      <c r="T823" s="36" t="s">
        <v>8518</v>
      </c>
      <c r="U823" s="30"/>
      <c r="V823" s="106"/>
      <c r="W823" s="30"/>
      <c r="X823" s="30"/>
      <c r="Y823" s="136"/>
      <c r="Z823" s="136"/>
      <c r="AA823" s="137" t="s">
        <v>1438</v>
      </c>
      <c r="AB823" s="39" t="s">
        <v>280</v>
      </c>
      <c r="AC823" s="136"/>
      <c r="AD823" s="136"/>
      <c r="AE823" s="30"/>
      <c r="AF823" s="27" t="s">
        <v>170</v>
      </c>
      <c r="AG823" s="136"/>
      <c r="AH823" s="31"/>
      <c r="AI823" s="31"/>
      <c r="AJ823" s="137" t="s">
        <v>1440</v>
      </c>
      <c r="AK823" s="27" t="s">
        <v>74</v>
      </c>
      <c r="AL823" s="136"/>
      <c r="AM823" s="136"/>
      <c r="AN823" s="137" t="s">
        <v>201</v>
      </c>
      <c r="AO823" s="136"/>
      <c r="AP823" s="136"/>
    </row>
    <row r="824" spans="1:42" ht="97.5" customHeight="1">
      <c r="A824" s="24">
        <f t="shared" si="0"/>
        <v>823</v>
      </c>
      <c r="B824" s="27" t="s">
        <v>1441</v>
      </c>
      <c r="C824" s="27" t="s">
        <v>1442</v>
      </c>
      <c r="D824" s="27" t="s">
        <v>1444</v>
      </c>
      <c r="E824" s="27" t="s">
        <v>910</v>
      </c>
      <c r="F824" s="135" t="s">
        <v>1445</v>
      </c>
      <c r="G824" s="27" t="s">
        <v>44</v>
      </c>
      <c r="H824" s="27" t="s">
        <v>1442</v>
      </c>
      <c r="I824" s="27" t="s">
        <v>1443</v>
      </c>
      <c r="J824" s="27" t="s">
        <v>1446</v>
      </c>
      <c r="K824" s="135" t="s">
        <v>1447</v>
      </c>
      <c r="L824" s="136"/>
      <c r="M824" s="135" t="s">
        <v>1447</v>
      </c>
      <c r="N824" s="136"/>
      <c r="O824" s="136"/>
      <c r="P824" s="27" t="s">
        <v>8517</v>
      </c>
      <c r="Q824" s="137" t="s">
        <v>30</v>
      </c>
      <c r="R824" s="136"/>
      <c r="S824" s="27">
        <v>2015</v>
      </c>
      <c r="T824" s="36" t="s">
        <v>8518</v>
      </c>
      <c r="U824" s="30"/>
      <c r="V824" s="106"/>
      <c r="W824" s="30"/>
      <c r="X824" s="30"/>
      <c r="Y824" s="136"/>
      <c r="Z824" s="136"/>
      <c r="AA824" s="137" t="s">
        <v>1448</v>
      </c>
      <c r="AB824" s="39" t="s">
        <v>65</v>
      </c>
      <c r="AC824" s="136"/>
      <c r="AD824" s="136"/>
      <c r="AE824" s="30"/>
      <c r="AF824" s="27" t="s">
        <v>170</v>
      </c>
      <c r="AG824" s="136"/>
      <c r="AH824" s="31"/>
      <c r="AI824" s="31"/>
      <c r="AJ824" s="137">
        <v>100</v>
      </c>
      <c r="AK824" s="27" t="s">
        <v>547</v>
      </c>
      <c r="AL824" s="136"/>
      <c r="AM824" s="136"/>
      <c r="AN824" s="137">
        <v>2</v>
      </c>
      <c r="AO824" s="136"/>
      <c r="AP824" s="136"/>
    </row>
    <row r="825" spans="1:42" ht="97.5" customHeight="1">
      <c r="A825" s="24">
        <f t="shared" si="0"/>
        <v>824</v>
      </c>
      <c r="B825" s="27" t="s">
        <v>1450</v>
      </c>
      <c r="C825" s="27" t="s">
        <v>1452</v>
      </c>
      <c r="D825" s="27" t="s">
        <v>1453</v>
      </c>
      <c r="E825" s="27" t="s">
        <v>1451</v>
      </c>
      <c r="F825" s="135" t="s">
        <v>1454</v>
      </c>
      <c r="G825" s="27" t="s">
        <v>44</v>
      </c>
      <c r="H825" s="27" t="s">
        <v>1452</v>
      </c>
      <c r="I825" s="27" t="s">
        <v>1452</v>
      </c>
      <c r="J825" s="27" t="s">
        <v>1455</v>
      </c>
      <c r="K825" s="136"/>
      <c r="L825" s="136"/>
      <c r="M825" s="136"/>
      <c r="N825" s="137" t="s">
        <v>1456</v>
      </c>
      <c r="O825" s="136"/>
      <c r="P825" s="137" t="s">
        <v>48</v>
      </c>
      <c r="Q825" s="137" t="s">
        <v>48</v>
      </c>
      <c r="R825" s="136"/>
      <c r="S825" s="27">
        <v>2015</v>
      </c>
      <c r="T825" s="36" t="s">
        <v>8518</v>
      </c>
      <c r="U825" s="30"/>
      <c r="V825" s="106"/>
      <c r="W825" s="30"/>
      <c r="X825" s="30"/>
      <c r="Y825" s="136"/>
      <c r="Z825" s="136"/>
      <c r="AA825" s="137" t="s">
        <v>63</v>
      </c>
      <c r="AB825" s="39" t="s">
        <v>50</v>
      </c>
      <c r="AC825" s="136"/>
      <c r="AD825" s="136"/>
      <c r="AE825" s="30"/>
      <c r="AF825" s="27" t="s">
        <v>35</v>
      </c>
      <c r="AG825" s="136"/>
      <c r="AH825" s="31"/>
      <c r="AI825" s="31"/>
      <c r="AJ825" s="137">
        <v>3000</v>
      </c>
      <c r="AK825" s="27" t="s">
        <v>105</v>
      </c>
      <c r="AL825" s="136"/>
      <c r="AM825" s="136"/>
      <c r="AN825" s="137">
        <v>1</v>
      </c>
      <c r="AO825" s="136"/>
      <c r="AP825" s="136"/>
    </row>
    <row r="826" spans="1:42" ht="97.5" customHeight="1">
      <c r="A826" s="24">
        <f t="shared" si="0"/>
        <v>825</v>
      </c>
      <c r="B826" s="27" t="s">
        <v>1457</v>
      </c>
      <c r="C826" s="27" t="s">
        <v>1459</v>
      </c>
      <c r="D826" s="27" t="s">
        <v>1460</v>
      </c>
      <c r="E826" s="27" t="s">
        <v>1458</v>
      </c>
      <c r="F826" s="135" t="s">
        <v>1461</v>
      </c>
      <c r="G826" s="27" t="s">
        <v>27</v>
      </c>
      <c r="H826" s="27" t="s">
        <v>1459</v>
      </c>
      <c r="I826" s="27" t="s">
        <v>1459</v>
      </c>
      <c r="J826" s="27" t="s">
        <v>1462</v>
      </c>
      <c r="K826" s="135" t="s">
        <v>1463</v>
      </c>
      <c r="L826" s="137" t="s">
        <v>1464</v>
      </c>
      <c r="M826" s="137">
        <v>220006252609</v>
      </c>
      <c r="N826" s="137" t="s">
        <v>1465</v>
      </c>
      <c r="O826" s="136"/>
      <c r="P826" s="27" t="s">
        <v>8517</v>
      </c>
      <c r="Q826" s="27" t="s">
        <v>8517</v>
      </c>
      <c r="R826" s="136"/>
      <c r="S826" s="27">
        <v>2015</v>
      </c>
      <c r="T826" s="36" t="s">
        <v>8518</v>
      </c>
      <c r="U826" s="30"/>
      <c r="V826" s="106"/>
      <c r="W826" s="30"/>
      <c r="X826" s="30"/>
      <c r="Y826" s="136"/>
      <c r="Z826" s="136"/>
      <c r="AA826" s="137" t="s">
        <v>63</v>
      </c>
      <c r="AB826" s="39" t="s">
        <v>33</v>
      </c>
      <c r="AC826" s="136"/>
      <c r="AD826" s="136"/>
      <c r="AE826" s="30"/>
      <c r="AF826" s="27" t="s">
        <v>35</v>
      </c>
      <c r="AG826" s="136"/>
      <c r="AH826" s="31"/>
      <c r="AI826" s="31"/>
      <c r="AJ826" s="137">
        <v>300</v>
      </c>
      <c r="AK826" s="27" t="s">
        <v>74</v>
      </c>
      <c r="AL826" s="136"/>
      <c r="AM826" s="136"/>
      <c r="AN826" s="137">
        <v>2</v>
      </c>
      <c r="AO826" s="136"/>
      <c r="AP826" s="136"/>
    </row>
    <row r="827" spans="1:42" ht="97.5" customHeight="1">
      <c r="A827" s="24">
        <f t="shared" si="0"/>
        <v>826</v>
      </c>
      <c r="B827" s="27" t="s">
        <v>1467</v>
      </c>
      <c r="C827" s="27" t="s">
        <v>1469</v>
      </c>
      <c r="D827" s="27" t="s">
        <v>1470</v>
      </c>
      <c r="E827" s="27" t="s">
        <v>1468</v>
      </c>
      <c r="F827" s="135" t="s">
        <v>1471</v>
      </c>
      <c r="G827" s="27" t="s">
        <v>44</v>
      </c>
      <c r="H827" s="27" t="s">
        <v>1469</v>
      </c>
      <c r="I827" s="27" t="s">
        <v>1469</v>
      </c>
      <c r="J827" s="27"/>
      <c r="K827" s="136"/>
      <c r="L827" s="136"/>
      <c r="M827" s="136"/>
      <c r="N827" s="136"/>
      <c r="O827" s="136"/>
      <c r="P827" s="137" t="s">
        <v>30</v>
      </c>
      <c r="Q827" s="27" t="s">
        <v>8517</v>
      </c>
      <c r="R827" s="136"/>
      <c r="S827" s="27">
        <v>2018</v>
      </c>
      <c r="T827" s="36" t="s">
        <v>8518</v>
      </c>
      <c r="U827" s="30"/>
      <c r="V827" s="106"/>
      <c r="W827" s="30"/>
      <c r="X827" s="30"/>
      <c r="Y827" s="136"/>
      <c r="Z827" s="136"/>
      <c r="AA827" s="137" t="s">
        <v>63</v>
      </c>
      <c r="AB827" s="39" t="s">
        <v>280</v>
      </c>
      <c r="AC827" s="136"/>
      <c r="AD827" s="136"/>
      <c r="AE827" s="30"/>
      <c r="AF827" s="27" t="s">
        <v>35</v>
      </c>
      <c r="AG827" s="136"/>
      <c r="AH827" s="31"/>
      <c r="AI827" s="31"/>
      <c r="AJ827" s="137">
        <v>1950</v>
      </c>
      <c r="AK827" s="27" t="s">
        <v>74</v>
      </c>
      <c r="AL827" s="136"/>
      <c r="AM827" s="136"/>
      <c r="AN827" s="137">
        <v>2</v>
      </c>
      <c r="AO827" s="136"/>
      <c r="AP827" s="136"/>
    </row>
    <row r="828" spans="1:42" ht="97.5" customHeight="1">
      <c r="A828" s="24">
        <f t="shared" si="0"/>
        <v>827</v>
      </c>
      <c r="B828" s="27" t="s">
        <v>1473</v>
      </c>
      <c r="C828" s="27" t="s">
        <v>1474</v>
      </c>
      <c r="D828" s="27" t="s">
        <v>1475</v>
      </c>
      <c r="E828" s="27">
        <v>357801106820004</v>
      </c>
      <c r="F828" s="135" t="s">
        <v>1476</v>
      </c>
      <c r="G828" s="27" t="s">
        <v>27</v>
      </c>
      <c r="H828" s="27" t="s">
        <v>1474</v>
      </c>
      <c r="I828" s="27" t="s">
        <v>1474</v>
      </c>
      <c r="J828" s="27" t="s">
        <v>1477</v>
      </c>
      <c r="K828" s="137">
        <v>1203000200383</v>
      </c>
      <c r="L828" s="136"/>
      <c r="M828" s="136"/>
      <c r="N828" s="137" t="s">
        <v>1478</v>
      </c>
      <c r="O828" s="136"/>
      <c r="P828" s="137" t="s">
        <v>30</v>
      </c>
      <c r="Q828" s="137" t="s">
        <v>48</v>
      </c>
      <c r="R828" s="136"/>
      <c r="S828" s="27">
        <v>2016</v>
      </c>
      <c r="T828" s="36" t="s">
        <v>8518</v>
      </c>
      <c r="U828" s="30"/>
      <c r="V828" s="106"/>
      <c r="W828" s="30"/>
      <c r="X828" s="30"/>
      <c r="Y828" s="136"/>
      <c r="Z828" s="136"/>
      <c r="AA828" s="137" t="s">
        <v>73</v>
      </c>
      <c r="AB828" s="39">
        <v>5000000</v>
      </c>
      <c r="AC828" s="136"/>
      <c r="AD828" s="136"/>
      <c r="AE828" s="30"/>
      <c r="AF828" s="27" t="s">
        <v>114</v>
      </c>
      <c r="AG828" s="136"/>
      <c r="AH828" s="31"/>
      <c r="AI828" s="31"/>
      <c r="AJ828" s="137" t="s">
        <v>1479</v>
      </c>
      <c r="AK828" s="27" t="s">
        <v>1480</v>
      </c>
      <c r="AL828" s="136"/>
      <c r="AM828" s="136"/>
      <c r="AN828" s="137">
        <v>4</v>
      </c>
      <c r="AO828" s="136"/>
      <c r="AP828" s="136"/>
    </row>
    <row r="829" spans="1:42" ht="97.5" customHeight="1">
      <c r="A829" s="24">
        <f t="shared" si="0"/>
        <v>828</v>
      </c>
      <c r="B829" s="27" t="s">
        <v>1481</v>
      </c>
      <c r="C829" s="27" t="s">
        <v>1483</v>
      </c>
      <c r="D829" s="27" t="s">
        <v>1482</v>
      </c>
      <c r="E829" s="27" t="s">
        <v>4177</v>
      </c>
      <c r="F829" s="135" t="s">
        <v>1484</v>
      </c>
      <c r="G829" s="27" t="s">
        <v>44</v>
      </c>
      <c r="H829" s="27" t="s">
        <v>1483</v>
      </c>
      <c r="I829" s="27" t="s">
        <v>1483</v>
      </c>
      <c r="J829" s="27" t="s">
        <v>1485</v>
      </c>
      <c r="K829" s="136"/>
      <c r="L829" s="136"/>
      <c r="M829" s="136"/>
      <c r="N829" s="136"/>
      <c r="O829" s="136"/>
      <c r="P829" s="27" t="s">
        <v>8517</v>
      </c>
      <c r="Q829" s="137" t="s">
        <v>30</v>
      </c>
      <c r="R829" s="136"/>
      <c r="S829" s="27">
        <v>2018</v>
      </c>
      <c r="T829" s="36" t="s">
        <v>8518</v>
      </c>
      <c r="U829" s="30"/>
      <c r="V829" s="106"/>
      <c r="W829" s="30"/>
      <c r="X829" s="30"/>
      <c r="Y829" s="136"/>
      <c r="Z829" s="136"/>
      <c r="AA829" s="137" t="s">
        <v>93</v>
      </c>
      <c r="AB829" s="39">
        <v>10000000</v>
      </c>
      <c r="AC829" s="136"/>
      <c r="AD829" s="136"/>
      <c r="AE829" s="30"/>
      <c r="AF829" s="27" t="s">
        <v>170</v>
      </c>
      <c r="AG829" s="136"/>
      <c r="AH829" s="31"/>
      <c r="AI829" s="31"/>
      <c r="AJ829" s="137" t="s">
        <v>1486</v>
      </c>
      <c r="AK829" s="27" t="s">
        <v>295</v>
      </c>
      <c r="AL829" s="136"/>
      <c r="AM829" s="136"/>
      <c r="AN829" s="137">
        <v>2</v>
      </c>
      <c r="AO829" s="136"/>
      <c r="AP829" s="136"/>
    </row>
    <row r="830" spans="1:42" ht="97.5" customHeight="1">
      <c r="A830" s="24">
        <f t="shared" si="0"/>
        <v>829</v>
      </c>
      <c r="B830" s="27" t="s">
        <v>1487</v>
      </c>
      <c r="C830" s="27" t="s">
        <v>1489</v>
      </c>
      <c r="D830" s="27" t="s">
        <v>1491</v>
      </c>
      <c r="E830" s="27" t="s">
        <v>1488</v>
      </c>
      <c r="F830" s="135" t="s">
        <v>1492</v>
      </c>
      <c r="G830" s="27" t="s">
        <v>44</v>
      </c>
      <c r="H830" s="27" t="s">
        <v>1489</v>
      </c>
      <c r="I830" s="27" t="s">
        <v>1490</v>
      </c>
      <c r="J830" s="27" t="s">
        <v>1493</v>
      </c>
      <c r="K830" s="137" t="s">
        <v>102</v>
      </c>
      <c r="L830" s="137" t="s">
        <v>102</v>
      </c>
      <c r="M830" s="137" t="s">
        <v>102</v>
      </c>
      <c r="N830" s="137" t="s">
        <v>102</v>
      </c>
      <c r="O830" s="137" t="s">
        <v>102</v>
      </c>
      <c r="P830" s="137" t="s">
        <v>30</v>
      </c>
      <c r="Q830" s="27" t="s">
        <v>8517</v>
      </c>
      <c r="R830" s="136"/>
      <c r="S830" s="27">
        <v>2019</v>
      </c>
      <c r="T830" s="36" t="s">
        <v>8518</v>
      </c>
      <c r="U830" s="30"/>
      <c r="V830" s="106"/>
      <c r="W830" s="30"/>
      <c r="X830" s="30"/>
      <c r="Y830" s="136"/>
      <c r="Z830" s="136"/>
      <c r="AA830" s="137" t="s">
        <v>93</v>
      </c>
      <c r="AB830" s="39" t="s">
        <v>211</v>
      </c>
      <c r="AC830" s="136"/>
      <c r="AD830" s="136"/>
      <c r="AE830" s="30"/>
      <c r="AF830" s="27" t="s">
        <v>35</v>
      </c>
      <c r="AG830" s="136"/>
      <c r="AH830" s="31"/>
      <c r="AI830" s="31"/>
      <c r="AJ830" s="137" t="s">
        <v>1494</v>
      </c>
      <c r="AK830" s="27" t="s">
        <v>1495</v>
      </c>
      <c r="AL830" s="136"/>
      <c r="AM830" s="136"/>
      <c r="AN830" s="137" t="s">
        <v>30</v>
      </c>
      <c r="AO830" s="136"/>
      <c r="AP830" s="136"/>
    </row>
    <row r="831" spans="1:42" ht="97.5" customHeight="1">
      <c r="A831" s="24">
        <f t="shared" si="0"/>
        <v>830</v>
      </c>
      <c r="B831" s="27" t="s">
        <v>767</v>
      </c>
      <c r="C831" s="27" t="s">
        <v>1496</v>
      </c>
      <c r="D831" s="27" t="s">
        <v>1497</v>
      </c>
      <c r="E831" s="27" t="s">
        <v>897</v>
      </c>
      <c r="F831" s="135" t="s">
        <v>771</v>
      </c>
      <c r="G831" s="27" t="s">
        <v>27</v>
      </c>
      <c r="H831" s="27" t="s">
        <v>1496</v>
      </c>
      <c r="I831" s="27" t="s">
        <v>1496</v>
      </c>
      <c r="J831" s="27" t="s">
        <v>900</v>
      </c>
      <c r="K831" s="137" t="s">
        <v>102</v>
      </c>
      <c r="L831" s="137" t="s">
        <v>102</v>
      </c>
      <c r="M831" s="137" t="s">
        <v>102</v>
      </c>
      <c r="N831" s="137" t="s">
        <v>102</v>
      </c>
      <c r="O831" s="137" t="s">
        <v>102</v>
      </c>
      <c r="P831" s="27" t="s">
        <v>8517</v>
      </c>
      <c r="Q831" s="137" t="s">
        <v>30</v>
      </c>
      <c r="R831" s="136"/>
      <c r="S831" s="27">
        <v>2017</v>
      </c>
      <c r="T831" s="36" t="s">
        <v>8518</v>
      </c>
      <c r="U831" s="30"/>
      <c r="V831" s="106"/>
      <c r="W831" s="30"/>
      <c r="X831" s="30"/>
      <c r="Y831" s="136"/>
      <c r="Z831" s="136"/>
      <c r="AA831" s="137" t="s">
        <v>556</v>
      </c>
      <c r="AB831" s="39" t="s">
        <v>1498</v>
      </c>
      <c r="AC831" s="136"/>
      <c r="AD831" s="136"/>
      <c r="AE831" s="30"/>
      <c r="AF831" s="27" t="s">
        <v>259</v>
      </c>
      <c r="AG831" s="136"/>
      <c r="AH831" s="31"/>
      <c r="AI831" s="31"/>
      <c r="AJ831" s="137" t="s">
        <v>102</v>
      </c>
      <c r="AK831" s="27" t="s">
        <v>171</v>
      </c>
      <c r="AL831" s="136"/>
      <c r="AM831" s="136"/>
      <c r="AN831" s="137">
        <v>1</v>
      </c>
      <c r="AO831" s="136"/>
      <c r="AP831" s="136"/>
    </row>
    <row r="832" spans="1:42" ht="97.5" customHeight="1">
      <c r="A832" s="24">
        <f t="shared" si="0"/>
        <v>831</v>
      </c>
      <c r="B832" s="27" t="s">
        <v>8590</v>
      </c>
      <c r="C832" s="27" t="s">
        <v>8591</v>
      </c>
      <c r="D832" s="27" t="s">
        <v>8592</v>
      </c>
      <c r="E832" s="27" t="s">
        <v>8593</v>
      </c>
      <c r="F832" s="40" t="s">
        <v>8594</v>
      </c>
      <c r="G832" s="27" t="s">
        <v>27</v>
      </c>
      <c r="H832" s="27" t="s">
        <v>8595</v>
      </c>
      <c r="I832" s="27" t="s">
        <v>8595</v>
      </c>
      <c r="J832" s="27" t="s">
        <v>8596</v>
      </c>
      <c r="K832" s="27">
        <v>213010052479</v>
      </c>
      <c r="L832" s="27" t="s">
        <v>102</v>
      </c>
      <c r="M832" s="27" t="s">
        <v>102</v>
      </c>
      <c r="N832" s="27" t="s">
        <v>102</v>
      </c>
      <c r="O832" s="27" t="s">
        <v>102</v>
      </c>
      <c r="P832" s="27" t="s">
        <v>48</v>
      </c>
      <c r="Q832" s="27" t="s">
        <v>3195</v>
      </c>
      <c r="R832" s="136"/>
      <c r="S832" s="27">
        <v>2017</v>
      </c>
      <c r="T832" s="36" t="s">
        <v>8518</v>
      </c>
      <c r="U832" s="38" t="s">
        <v>8597</v>
      </c>
      <c r="V832" s="139" t="s">
        <v>8598</v>
      </c>
      <c r="W832" s="38" t="s">
        <v>8599</v>
      </c>
      <c r="X832" s="38" t="s">
        <v>1612</v>
      </c>
      <c r="Y832" s="27" t="s">
        <v>4707</v>
      </c>
      <c r="Z832" s="136"/>
      <c r="AA832" s="27" t="s">
        <v>63</v>
      </c>
      <c r="AB832" s="39" t="s">
        <v>1233</v>
      </c>
      <c r="AC832" s="27" t="s">
        <v>102</v>
      </c>
      <c r="AD832" s="27" t="s">
        <v>102</v>
      </c>
      <c r="AE832" s="30"/>
      <c r="AF832" s="27" t="s">
        <v>35</v>
      </c>
      <c r="AG832" s="136"/>
      <c r="AH832" s="31"/>
      <c r="AI832" s="31"/>
      <c r="AJ832" s="136"/>
      <c r="AK832" s="27" t="s">
        <v>8600</v>
      </c>
      <c r="AL832" s="136"/>
      <c r="AM832" s="136"/>
      <c r="AN832" s="27">
        <v>2</v>
      </c>
      <c r="AO832" s="136"/>
      <c r="AP832" s="27" t="s">
        <v>8601</v>
      </c>
    </row>
    <row r="833" spans="1:42" ht="97.5" customHeight="1">
      <c r="A833" s="24">
        <f t="shared" si="0"/>
        <v>832</v>
      </c>
      <c r="B833" s="44" t="s">
        <v>1499</v>
      </c>
      <c r="C833" s="27" t="s">
        <v>1502</v>
      </c>
      <c r="D833" s="27" t="s">
        <v>1503</v>
      </c>
      <c r="E833" s="27" t="s">
        <v>1500</v>
      </c>
      <c r="F833" s="135" t="s">
        <v>1504</v>
      </c>
      <c r="G833" s="27" t="s">
        <v>44</v>
      </c>
      <c r="H833" s="27" t="s">
        <v>1501</v>
      </c>
      <c r="I833" s="27" t="s">
        <v>1502</v>
      </c>
      <c r="J833" s="27" t="s">
        <v>1505</v>
      </c>
      <c r="K833" s="137">
        <v>1299000112801</v>
      </c>
      <c r="L833" s="137" t="s">
        <v>1506</v>
      </c>
      <c r="M833" s="137">
        <v>1299000112801</v>
      </c>
      <c r="N833" s="137" t="s">
        <v>102</v>
      </c>
      <c r="O833" s="137" t="s">
        <v>102</v>
      </c>
      <c r="P833" s="27" t="s">
        <v>8517</v>
      </c>
      <c r="Q833" s="137" t="s">
        <v>30</v>
      </c>
      <c r="R833" s="136"/>
      <c r="S833" s="27">
        <v>2018</v>
      </c>
      <c r="T833" s="36" t="s">
        <v>8518</v>
      </c>
      <c r="U833" s="30"/>
      <c r="V833" s="106"/>
      <c r="W833" s="30"/>
      <c r="X833" s="30"/>
      <c r="Y833" s="136"/>
      <c r="Z833" s="136"/>
      <c r="AA833" s="137" t="s">
        <v>131</v>
      </c>
      <c r="AB833" s="39" t="s">
        <v>151</v>
      </c>
      <c r="AC833" s="137"/>
      <c r="AD833" s="137" t="s">
        <v>102</v>
      </c>
      <c r="AE833" s="30"/>
      <c r="AF833" s="27" t="s">
        <v>417</v>
      </c>
      <c r="AG833" s="136"/>
      <c r="AH833" s="31"/>
      <c r="AI833" s="31"/>
      <c r="AJ833" s="137" t="s">
        <v>1507</v>
      </c>
      <c r="AK833" s="27" t="s">
        <v>1508</v>
      </c>
      <c r="AL833" s="136"/>
      <c r="AM833" s="136"/>
      <c r="AN833" s="137">
        <v>2</v>
      </c>
      <c r="AO833" s="136"/>
      <c r="AP833" s="136"/>
    </row>
    <row r="834" spans="1:42" ht="97.5" customHeight="1">
      <c r="A834" s="24">
        <f t="shared" si="0"/>
        <v>833</v>
      </c>
      <c r="B834" s="44" t="s">
        <v>1509</v>
      </c>
      <c r="C834" s="27" t="s">
        <v>1511</v>
      </c>
      <c r="D834" s="27" t="s">
        <v>1513</v>
      </c>
      <c r="E834" s="27" t="s">
        <v>1510</v>
      </c>
      <c r="F834" s="135" t="s">
        <v>1514</v>
      </c>
      <c r="G834" s="27" t="s">
        <v>27</v>
      </c>
      <c r="H834" s="27" t="s">
        <v>1511</v>
      </c>
      <c r="I834" s="27" t="s">
        <v>1512</v>
      </c>
      <c r="J834" s="27" t="s">
        <v>1515</v>
      </c>
      <c r="K834" s="136"/>
      <c r="L834" s="136"/>
      <c r="M834" s="136"/>
      <c r="N834" s="137">
        <v>203357813635</v>
      </c>
      <c r="O834" s="136"/>
      <c r="P834" s="137" t="s">
        <v>48</v>
      </c>
      <c r="Q834" s="137" t="s">
        <v>48</v>
      </c>
      <c r="R834" s="136"/>
      <c r="S834" s="27">
        <v>2012</v>
      </c>
      <c r="T834" s="36" t="s">
        <v>8518</v>
      </c>
      <c r="U834" s="30"/>
      <c r="V834" s="106"/>
      <c r="W834" s="30"/>
      <c r="X834" s="30"/>
      <c r="Y834" s="136"/>
      <c r="Z834" s="136"/>
      <c r="AA834" s="137" t="s">
        <v>1516</v>
      </c>
      <c r="AB834" s="39" t="s">
        <v>1517</v>
      </c>
      <c r="AC834" s="137"/>
      <c r="AD834" s="137" t="s">
        <v>1518</v>
      </c>
      <c r="AE834" s="30"/>
      <c r="AF834" s="27" t="s">
        <v>35</v>
      </c>
      <c r="AG834" s="136"/>
      <c r="AH834" s="31"/>
      <c r="AI834" s="31"/>
      <c r="AJ834" s="137" t="s">
        <v>1520</v>
      </c>
      <c r="AK834" s="27" t="s">
        <v>105</v>
      </c>
      <c r="AL834" s="136"/>
      <c r="AM834" s="136"/>
      <c r="AN834" s="137">
        <v>4</v>
      </c>
      <c r="AO834" s="136"/>
      <c r="AP834" s="136"/>
    </row>
    <row r="835" spans="1:42" ht="97.5" customHeight="1">
      <c r="A835" s="24">
        <f t="shared" si="0"/>
        <v>834</v>
      </c>
      <c r="B835" s="44" t="s">
        <v>1521</v>
      </c>
      <c r="C835" s="27" t="s">
        <v>1523</v>
      </c>
      <c r="D835" s="27" t="s">
        <v>1522</v>
      </c>
      <c r="E835" s="27"/>
      <c r="F835" s="135" t="s">
        <v>1524</v>
      </c>
      <c r="G835" s="27" t="s">
        <v>27</v>
      </c>
      <c r="H835" s="27" t="s">
        <v>1523</v>
      </c>
      <c r="I835" s="44"/>
      <c r="J835" s="27"/>
      <c r="K835" s="136"/>
      <c r="L835" s="136"/>
      <c r="M835" s="136"/>
      <c r="N835" s="136"/>
      <c r="O835" s="136"/>
      <c r="P835" s="137" t="s">
        <v>30</v>
      </c>
      <c r="Q835" s="137" t="s">
        <v>48</v>
      </c>
      <c r="R835" s="136"/>
      <c r="S835" s="27">
        <v>2018</v>
      </c>
      <c r="T835" s="36" t="s">
        <v>8518</v>
      </c>
      <c r="U835" s="30"/>
      <c r="V835" s="106"/>
      <c r="W835" s="30"/>
      <c r="X835" s="30"/>
      <c r="Y835" s="136"/>
      <c r="Z835" s="136"/>
      <c r="AA835" s="137" t="s">
        <v>373</v>
      </c>
      <c r="AB835" s="39" t="s">
        <v>1526</v>
      </c>
      <c r="AC835" s="136"/>
      <c r="AD835" s="136"/>
      <c r="AE835" s="30"/>
      <c r="AF835" s="27" t="s">
        <v>35</v>
      </c>
      <c r="AG835" s="136"/>
      <c r="AH835" s="31"/>
      <c r="AI835" s="31"/>
      <c r="AJ835" s="137" t="s">
        <v>1528</v>
      </c>
      <c r="AK835" s="27" t="s">
        <v>1529</v>
      </c>
      <c r="AL835" s="136"/>
      <c r="AM835" s="136"/>
      <c r="AN835" s="137">
        <v>2</v>
      </c>
      <c r="AO835" s="136"/>
      <c r="AP835" s="136"/>
    </row>
    <row r="836" spans="1:42" ht="97.5" customHeight="1">
      <c r="A836" s="24">
        <f t="shared" si="0"/>
        <v>835</v>
      </c>
      <c r="B836" s="44" t="s">
        <v>1530</v>
      </c>
      <c r="C836" s="27" t="s">
        <v>1532</v>
      </c>
      <c r="D836" s="27" t="s">
        <v>1533</v>
      </c>
      <c r="E836" s="27" t="s">
        <v>1531</v>
      </c>
      <c r="F836" s="135" t="s">
        <v>1534</v>
      </c>
      <c r="G836" s="27" t="s">
        <v>44</v>
      </c>
      <c r="H836" s="27" t="s">
        <v>1532</v>
      </c>
      <c r="I836" s="44"/>
      <c r="J836" s="27" t="s">
        <v>1535</v>
      </c>
      <c r="K836" s="136"/>
      <c r="L836" s="137" t="s">
        <v>1536</v>
      </c>
      <c r="M836" s="136"/>
      <c r="N836" s="136"/>
      <c r="O836" s="136"/>
      <c r="P836" s="137" t="s">
        <v>48</v>
      </c>
      <c r="Q836" s="137" t="s">
        <v>30</v>
      </c>
      <c r="R836" s="136"/>
      <c r="S836" s="27">
        <v>2015</v>
      </c>
      <c r="T836" s="36" t="s">
        <v>8518</v>
      </c>
      <c r="U836" s="30"/>
      <c r="V836" s="106"/>
      <c r="W836" s="30"/>
      <c r="X836" s="30"/>
      <c r="Y836" s="136"/>
      <c r="Z836" s="136"/>
      <c r="AA836" s="137" t="s">
        <v>606</v>
      </c>
      <c r="AB836" s="39" t="s">
        <v>280</v>
      </c>
      <c r="AC836" s="136"/>
      <c r="AD836" s="136"/>
      <c r="AE836" s="30"/>
      <c r="AF836" s="27" t="s">
        <v>417</v>
      </c>
      <c r="AG836" s="136"/>
      <c r="AH836" s="31"/>
      <c r="AI836" s="31"/>
      <c r="AJ836" s="137" t="s">
        <v>1537</v>
      </c>
      <c r="AK836" s="27" t="s">
        <v>1538</v>
      </c>
      <c r="AL836" s="136"/>
      <c r="AM836" s="136"/>
      <c r="AN836" s="137">
        <v>1</v>
      </c>
      <c r="AO836" s="136"/>
      <c r="AP836" s="136"/>
    </row>
    <row r="837" spans="1:42" ht="97.5" customHeight="1">
      <c r="A837" s="24">
        <f t="shared" si="0"/>
        <v>836</v>
      </c>
      <c r="B837" s="44" t="s">
        <v>1539</v>
      </c>
      <c r="C837" s="27" t="s">
        <v>1541</v>
      </c>
      <c r="D837" s="27" t="s">
        <v>1542</v>
      </c>
      <c r="E837" s="27" t="s">
        <v>1540</v>
      </c>
      <c r="F837" s="135" t="s">
        <v>1543</v>
      </c>
      <c r="G837" s="27" t="s">
        <v>44</v>
      </c>
      <c r="H837" s="27" t="s">
        <v>1541</v>
      </c>
      <c r="I837" s="44"/>
      <c r="J837" s="27" t="s">
        <v>1544</v>
      </c>
      <c r="K837" s="137">
        <v>1243000200365</v>
      </c>
      <c r="L837" s="136"/>
      <c r="M837" s="136"/>
      <c r="N837" s="136"/>
      <c r="O837" s="136"/>
      <c r="P837" s="137" t="s">
        <v>48</v>
      </c>
      <c r="Q837" s="137" t="s">
        <v>30</v>
      </c>
      <c r="R837" s="136"/>
      <c r="S837" s="27">
        <v>2012</v>
      </c>
      <c r="T837" s="36" t="s">
        <v>8518</v>
      </c>
      <c r="U837" s="30"/>
      <c r="V837" s="106"/>
      <c r="W837" s="30"/>
      <c r="X837" s="30"/>
      <c r="Y837" s="136"/>
      <c r="Z837" s="136"/>
      <c r="AA837" s="137" t="s">
        <v>63</v>
      </c>
      <c r="AB837" s="39" t="s">
        <v>840</v>
      </c>
      <c r="AC837" s="137"/>
      <c r="AD837" s="137" t="s">
        <v>30</v>
      </c>
      <c r="AE837" s="30"/>
      <c r="AF837" s="27" t="s">
        <v>417</v>
      </c>
      <c r="AG837" s="136"/>
      <c r="AH837" s="31"/>
      <c r="AI837" s="31"/>
      <c r="AJ837" s="137" t="s">
        <v>840</v>
      </c>
      <c r="AK837" s="27" t="s">
        <v>74</v>
      </c>
      <c r="AL837" s="136"/>
      <c r="AM837" s="136"/>
      <c r="AN837" s="137">
        <v>4</v>
      </c>
      <c r="AO837" s="136"/>
      <c r="AP837" s="136"/>
    </row>
    <row r="838" spans="1:42" ht="97.5" customHeight="1">
      <c r="A838" s="24">
        <f t="shared" si="0"/>
        <v>837</v>
      </c>
      <c r="B838" s="44" t="s">
        <v>1545</v>
      </c>
      <c r="C838" s="27" t="s">
        <v>1548</v>
      </c>
      <c r="D838" s="27" t="s">
        <v>1546</v>
      </c>
      <c r="E838" s="27"/>
      <c r="F838" s="135" t="s">
        <v>1549</v>
      </c>
      <c r="G838" s="27" t="s">
        <v>27</v>
      </c>
      <c r="H838" s="27" t="s">
        <v>1547</v>
      </c>
      <c r="I838" s="27" t="s">
        <v>1548</v>
      </c>
      <c r="J838" s="27" t="s">
        <v>1550</v>
      </c>
      <c r="K838" s="136"/>
      <c r="L838" s="136"/>
      <c r="M838" s="136"/>
      <c r="N838" s="136"/>
      <c r="O838" s="136"/>
      <c r="P838" s="137" t="s">
        <v>30</v>
      </c>
      <c r="Q838" s="27" t="s">
        <v>8517</v>
      </c>
      <c r="R838" s="136"/>
      <c r="S838" s="27">
        <v>2020</v>
      </c>
      <c r="T838" s="36" t="s">
        <v>8518</v>
      </c>
      <c r="U838" s="30"/>
      <c r="V838" s="106"/>
      <c r="W838" s="30"/>
      <c r="X838" s="30"/>
      <c r="Y838" s="136"/>
      <c r="Z838" s="136"/>
      <c r="AA838" s="137" t="s">
        <v>63</v>
      </c>
      <c r="AB838" s="39">
        <v>200</v>
      </c>
      <c r="AC838" s="136"/>
      <c r="AD838" s="136"/>
      <c r="AE838" s="30"/>
      <c r="AF838" s="27" t="s">
        <v>417</v>
      </c>
      <c r="AG838" s="136"/>
      <c r="AH838" s="31"/>
      <c r="AI838" s="31"/>
      <c r="AJ838" s="137">
        <v>20</v>
      </c>
      <c r="AK838" s="27" t="s">
        <v>105</v>
      </c>
      <c r="AL838" s="136"/>
      <c r="AM838" s="136"/>
      <c r="AN838" s="137">
        <v>1</v>
      </c>
      <c r="AO838" s="136"/>
      <c r="AP838" s="136"/>
    </row>
    <row r="839" spans="1:42" ht="97.5" customHeight="1">
      <c r="A839" s="24">
        <f t="shared" si="0"/>
        <v>838</v>
      </c>
      <c r="B839" s="44" t="s">
        <v>1551</v>
      </c>
      <c r="C839" s="27" t="s">
        <v>1553</v>
      </c>
      <c r="D839" s="27" t="s">
        <v>1554</v>
      </c>
      <c r="E839" s="40" t="s">
        <v>6881</v>
      </c>
      <c r="F839" s="135" t="s">
        <v>1555</v>
      </c>
      <c r="G839" s="27" t="s">
        <v>27</v>
      </c>
      <c r="H839" s="27" t="s">
        <v>1553</v>
      </c>
      <c r="I839" s="44"/>
      <c r="J839" s="27" t="s">
        <v>1556</v>
      </c>
      <c r="K839" s="136"/>
      <c r="L839" s="136"/>
      <c r="M839" s="136"/>
      <c r="N839" s="137" t="s">
        <v>1557</v>
      </c>
      <c r="O839" s="136"/>
      <c r="P839" s="137" t="s">
        <v>30</v>
      </c>
      <c r="Q839" s="137" t="s">
        <v>48</v>
      </c>
      <c r="R839" s="136"/>
      <c r="S839" s="27">
        <v>2015</v>
      </c>
      <c r="T839" s="36" t="s">
        <v>8518</v>
      </c>
      <c r="U839" s="30"/>
      <c r="V839" s="106"/>
      <c r="W839" s="30"/>
      <c r="X839" s="30"/>
      <c r="Y839" s="136"/>
      <c r="Z839" s="136"/>
      <c r="AA839" s="137" t="s">
        <v>953</v>
      </c>
      <c r="AB839" s="39">
        <v>10000000</v>
      </c>
      <c r="AC839" s="137"/>
      <c r="AD839" s="137" t="s">
        <v>30</v>
      </c>
      <c r="AE839" s="30"/>
      <c r="AF839" s="27" t="s">
        <v>35</v>
      </c>
      <c r="AG839" s="136"/>
      <c r="AH839" s="31"/>
      <c r="AI839" s="31"/>
      <c r="AJ839" s="137">
        <v>1000</v>
      </c>
      <c r="AK839" s="27" t="s">
        <v>105</v>
      </c>
      <c r="AL839" s="136"/>
      <c r="AM839" s="136"/>
      <c r="AN839" s="137">
        <v>3</v>
      </c>
      <c r="AO839" s="136"/>
      <c r="AP839" s="136"/>
    </row>
    <row r="840" spans="1:42" ht="97.5" customHeight="1">
      <c r="A840" s="24">
        <f t="shared" si="0"/>
        <v>839</v>
      </c>
      <c r="B840" s="44" t="s">
        <v>1558</v>
      </c>
      <c r="C840" s="27" t="s">
        <v>1560</v>
      </c>
      <c r="D840" s="27" t="s">
        <v>1562</v>
      </c>
      <c r="E840" s="27" t="s">
        <v>1559</v>
      </c>
      <c r="F840" s="135" t="s">
        <v>1563</v>
      </c>
      <c r="G840" s="27" t="s">
        <v>44</v>
      </c>
      <c r="H840" s="27" t="s">
        <v>1560</v>
      </c>
      <c r="I840" s="27" t="s">
        <v>1561</v>
      </c>
      <c r="J840" s="27"/>
      <c r="K840" s="137">
        <v>1215000240324</v>
      </c>
      <c r="L840" s="137">
        <v>130154760962</v>
      </c>
      <c r="M840" s="137">
        <v>0</v>
      </c>
      <c r="N840" s="137">
        <v>0</v>
      </c>
      <c r="O840" s="137">
        <v>0</v>
      </c>
      <c r="P840" s="27" t="s">
        <v>8604</v>
      </c>
      <c r="Q840" s="137" t="s">
        <v>30</v>
      </c>
      <c r="R840" s="136"/>
      <c r="S840" s="27">
        <v>2017</v>
      </c>
      <c r="T840" s="36" t="s">
        <v>8518</v>
      </c>
      <c r="U840" s="30"/>
      <c r="V840" s="106"/>
      <c r="W840" s="30"/>
      <c r="X840" s="30"/>
      <c r="Y840" s="136"/>
      <c r="Z840" s="136"/>
      <c r="AA840" s="137" t="s">
        <v>1564</v>
      </c>
      <c r="AB840" s="39" t="s">
        <v>1376</v>
      </c>
      <c r="AC840" s="137"/>
      <c r="AD840" s="137" t="s">
        <v>1376</v>
      </c>
      <c r="AE840" s="30"/>
      <c r="AF840" s="27" t="s">
        <v>170</v>
      </c>
      <c r="AG840" s="136"/>
      <c r="AH840" s="31"/>
      <c r="AI840" s="31"/>
      <c r="AJ840" s="137" t="s">
        <v>566</v>
      </c>
      <c r="AK840" s="27" t="s">
        <v>1566</v>
      </c>
      <c r="AL840" s="136"/>
      <c r="AM840" s="136"/>
      <c r="AN840" s="137">
        <v>1</v>
      </c>
      <c r="AO840" s="136"/>
      <c r="AP840" s="136"/>
    </row>
    <row r="841" spans="1:42" ht="97.5" customHeight="1">
      <c r="A841" s="24">
        <f t="shared" si="0"/>
        <v>840</v>
      </c>
      <c r="B841" s="44" t="s">
        <v>1567</v>
      </c>
      <c r="C841" s="27" t="s">
        <v>1569</v>
      </c>
      <c r="D841" s="27" t="s">
        <v>1571</v>
      </c>
      <c r="E841" s="27" t="s">
        <v>1568</v>
      </c>
      <c r="F841" s="135" t="s">
        <v>1572</v>
      </c>
      <c r="G841" s="27" t="s">
        <v>44</v>
      </c>
      <c r="H841" s="27" t="s">
        <v>1569</v>
      </c>
      <c r="I841" s="27" t="s">
        <v>1570</v>
      </c>
      <c r="J841" s="27" t="s">
        <v>1573</v>
      </c>
      <c r="K841" s="135" t="s">
        <v>1574</v>
      </c>
      <c r="L841" s="137" t="s">
        <v>1575</v>
      </c>
      <c r="M841" s="137">
        <v>47992</v>
      </c>
      <c r="N841" s="137" t="s">
        <v>1576</v>
      </c>
      <c r="O841" s="136"/>
      <c r="P841" s="137" t="s">
        <v>48</v>
      </c>
      <c r="Q841" s="137" t="s">
        <v>48</v>
      </c>
      <c r="R841" s="136"/>
      <c r="S841" s="27">
        <v>2015</v>
      </c>
      <c r="T841" s="36" t="s">
        <v>8518</v>
      </c>
      <c r="U841" s="30"/>
      <c r="V841" s="106"/>
      <c r="W841" s="30"/>
      <c r="X841" s="30"/>
      <c r="Y841" s="136"/>
      <c r="Z841" s="136"/>
      <c r="AA841" s="137" t="s">
        <v>999</v>
      </c>
      <c r="AB841" s="39">
        <v>500</v>
      </c>
      <c r="AC841" s="137"/>
      <c r="AD841" s="137" t="s">
        <v>30</v>
      </c>
      <c r="AE841" s="30"/>
      <c r="AF841" s="27" t="s">
        <v>114</v>
      </c>
      <c r="AG841" s="136"/>
      <c r="AH841" s="31"/>
      <c r="AI841" s="31"/>
      <c r="AJ841" s="137" t="s">
        <v>1577</v>
      </c>
      <c r="AK841" s="27" t="s">
        <v>1578</v>
      </c>
      <c r="AL841" s="136"/>
      <c r="AM841" s="136"/>
      <c r="AN841" s="137" t="s">
        <v>201</v>
      </c>
      <c r="AO841" s="136"/>
      <c r="AP841" s="136"/>
    </row>
    <row r="842" spans="1:42" ht="97.5" customHeight="1">
      <c r="A842" s="24">
        <f t="shared" si="0"/>
        <v>841</v>
      </c>
      <c r="B842" s="44" t="s">
        <v>1579</v>
      </c>
      <c r="C842" s="27" t="s">
        <v>1581</v>
      </c>
      <c r="D842" s="27" t="s">
        <v>1582</v>
      </c>
      <c r="E842" s="27" t="s">
        <v>1580</v>
      </c>
      <c r="F842" s="135" t="s">
        <v>1583</v>
      </c>
      <c r="G842" s="27" t="s">
        <v>44</v>
      </c>
      <c r="H842" s="27" t="s">
        <v>1581</v>
      </c>
      <c r="I842" s="44"/>
      <c r="J842" s="27" t="s">
        <v>1584</v>
      </c>
      <c r="K842" s="135" t="s">
        <v>1585</v>
      </c>
      <c r="L842" s="137" t="s">
        <v>1586</v>
      </c>
      <c r="M842" s="136"/>
      <c r="N842" s="136"/>
      <c r="O842" s="136"/>
      <c r="P842" s="27" t="s">
        <v>8604</v>
      </c>
      <c r="Q842" s="137" t="s">
        <v>30</v>
      </c>
      <c r="R842" s="136"/>
      <c r="S842" s="27">
        <v>2015</v>
      </c>
      <c r="T842" s="36" t="s">
        <v>8518</v>
      </c>
      <c r="U842" s="30"/>
      <c r="V842" s="106"/>
      <c r="W842" s="30"/>
      <c r="X842" s="30"/>
      <c r="Y842" s="136"/>
      <c r="Z842" s="136"/>
      <c r="AA842" s="137" t="s">
        <v>1587</v>
      </c>
      <c r="AB842" s="39" t="s">
        <v>1588</v>
      </c>
      <c r="AC842" s="137"/>
      <c r="AD842" s="137" t="s">
        <v>30</v>
      </c>
      <c r="AE842" s="30"/>
      <c r="AF842" s="27" t="s">
        <v>170</v>
      </c>
      <c r="AG842" s="136"/>
      <c r="AH842" s="31"/>
      <c r="AI842" s="31"/>
      <c r="AJ842" s="137">
        <v>30</v>
      </c>
      <c r="AK842" s="27" t="s">
        <v>82</v>
      </c>
      <c r="AL842" s="136"/>
      <c r="AM842" s="136"/>
      <c r="AN842" s="137" t="s">
        <v>55</v>
      </c>
      <c r="AO842" s="136"/>
      <c r="AP842" s="136"/>
    </row>
    <row r="843" spans="1:42" ht="97.5" customHeight="1">
      <c r="A843" s="24">
        <f t="shared" si="0"/>
        <v>842</v>
      </c>
      <c r="B843" s="44" t="s">
        <v>1590</v>
      </c>
      <c r="C843" s="27" t="s">
        <v>1593</v>
      </c>
      <c r="D843" s="27" t="s">
        <v>1594</v>
      </c>
      <c r="E843" s="27" t="s">
        <v>1591</v>
      </c>
      <c r="F843" s="135" t="s">
        <v>1595</v>
      </c>
      <c r="G843" s="27" t="s">
        <v>44</v>
      </c>
      <c r="H843" s="27" t="s">
        <v>1592</v>
      </c>
      <c r="I843" s="27" t="s">
        <v>1593</v>
      </c>
      <c r="J843" s="27" t="s">
        <v>1596</v>
      </c>
      <c r="K843" s="136"/>
      <c r="L843" s="136"/>
      <c r="M843" s="136"/>
      <c r="N843" s="136"/>
      <c r="O843" s="136"/>
      <c r="P843" s="137" t="s">
        <v>30</v>
      </c>
      <c r="Q843" s="27" t="s">
        <v>8517</v>
      </c>
      <c r="R843" s="136"/>
      <c r="S843" s="27">
        <v>2018</v>
      </c>
      <c r="T843" s="36" t="s">
        <v>8518</v>
      </c>
      <c r="U843" s="30"/>
      <c r="V843" s="106"/>
      <c r="W843" s="30"/>
      <c r="X843" s="30"/>
      <c r="Y843" s="136"/>
      <c r="Z843" s="136"/>
      <c r="AA843" s="137" t="s">
        <v>1597</v>
      </c>
      <c r="AB843" s="39" t="s">
        <v>511</v>
      </c>
      <c r="AC843" s="137"/>
      <c r="AD843" s="137" t="s">
        <v>1598</v>
      </c>
      <c r="AE843" s="30"/>
      <c r="AF843" s="27" t="s">
        <v>35</v>
      </c>
      <c r="AG843" s="136"/>
      <c r="AH843" s="31"/>
      <c r="AI843" s="31"/>
      <c r="AJ843" s="137" t="s">
        <v>1600</v>
      </c>
      <c r="AK843" s="27" t="s">
        <v>1602</v>
      </c>
      <c r="AL843" s="136"/>
      <c r="AM843" s="136"/>
      <c r="AN843" s="137" t="s">
        <v>1601</v>
      </c>
      <c r="AO843" s="136"/>
      <c r="AP843" s="136"/>
    </row>
    <row r="844" spans="1:42" ht="97.5" customHeight="1">
      <c r="A844" s="24">
        <f t="shared" si="0"/>
        <v>843</v>
      </c>
      <c r="B844" s="44" t="s">
        <v>1603</v>
      </c>
      <c r="C844" s="27" t="s">
        <v>1605</v>
      </c>
      <c r="D844" s="27" t="s">
        <v>1607</v>
      </c>
      <c r="E844" s="27" t="s">
        <v>1604</v>
      </c>
      <c r="F844" s="135" t="s">
        <v>1608</v>
      </c>
      <c r="G844" s="27" t="s">
        <v>44</v>
      </c>
      <c r="H844" s="27" t="s">
        <v>1605</v>
      </c>
      <c r="I844" s="27" t="s">
        <v>1606</v>
      </c>
      <c r="J844" s="27" t="s">
        <v>1609</v>
      </c>
      <c r="K844" s="135" t="s">
        <v>1610</v>
      </c>
      <c r="L844" s="136"/>
      <c r="M844" s="135" t="s">
        <v>1610</v>
      </c>
      <c r="N844" s="137" t="s">
        <v>1611</v>
      </c>
      <c r="O844" s="136"/>
      <c r="P844" s="137" t="s">
        <v>48</v>
      </c>
      <c r="Q844" s="137" t="s">
        <v>48</v>
      </c>
      <c r="R844" s="136"/>
      <c r="S844" s="27">
        <v>2016</v>
      </c>
      <c r="T844" s="36" t="s">
        <v>8518</v>
      </c>
      <c r="U844" s="30"/>
      <c r="V844" s="106"/>
      <c r="W844" s="30"/>
      <c r="X844" s="30"/>
      <c r="Y844" s="136"/>
      <c r="Z844" s="136"/>
      <c r="AA844" s="137" t="s">
        <v>1612</v>
      </c>
      <c r="AB844" s="39" t="s">
        <v>1613</v>
      </c>
      <c r="AC844" s="137"/>
      <c r="AD844" s="137" t="s">
        <v>408</v>
      </c>
      <c r="AE844" s="30"/>
      <c r="AF844" s="27" t="s">
        <v>35</v>
      </c>
      <c r="AG844" s="136"/>
      <c r="AH844" s="31"/>
      <c r="AI844" s="31"/>
      <c r="AJ844" s="137" t="s">
        <v>1615</v>
      </c>
      <c r="AK844" s="27" t="s">
        <v>1616</v>
      </c>
      <c r="AL844" s="136"/>
      <c r="AM844" s="136"/>
      <c r="AN844" s="137">
        <v>2</v>
      </c>
      <c r="AO844" s="136"/>
      <c r="AP844" s="136"/>
    </row>
    <row r="845" spans="1:42" ht="97.5" customHeight="1">
      <c r="A845" s="24">
        <f t="shared" si="0"/>
        <v>844</v>
      </c>
      <c r="B845" s="44" t="s">
        <v>1617</v>
      </c>
      <c r="C845" s="27" t="s">
        <v>1619</v>
      </c>
      <c r="D845" s="27" t="s">
        <v>1620</v>
      </c>
      <c r="E845" s="27" t="s">
        <v>1618</v>
      </c>
      <c r="F845" s="135" t="s">
        <v>1621</v>
      </c>
      <c r="G845" s="27" t="s">
        <v>44</v>
      </c>
      <c r="H845" s="27" t="s">
        <v>1619</v>
      </c>
      <c r="I845" s="44"/>
      <c r="J845" s="27" t="s">
        <v>1622</v>
      </c>
      <c r="K845" s="136"/>
      <c r="L845" s="137" t="s">
        <v>1623</v>
      </c>
      <c r="M845" s="136"/>
      <c r="N845" s="136"/>
      <c r="O845" s="136"/>
      <c r="P845" s="137" t="s">
        <v>30</v>
      </c>
      <c r="Q845" s="27" t="s">
        <v>8517</v>
      </c>
      <c r="R845" s="136"/>
      <c r="S845" s="27">
        <v>2017</v>
      </c>
      <c r="T845" s="36" t="s">
        <v>8518</v>
      </c>
      <c r="U845" s="30"/>
      <c r="V845" s="106"/>
      <c r="W845" s="30"/>
      <c r="X845" s="30"/>
      <c r="Y845" s="136"/>
      <c r="Z845" s="136"/>
      <c r="AA845" s="137" t="s">
        <v>63</v>
      </c>
      <c r="AB845" s="39" t="s">
        <v>50</v>
      </c>
      <c r="AC845" s="137"/>
      <c r="AD845" s="137">
        <v>0</v>
      </c>
      <c r="AE845" s="30"/>
      <c r="AF845" s="27" t="s">
        <v>35</v>
      </c>
      <c r="AG845" s="136"/>
      <c r="AH845" s="31"/>
      <c r="AI845" s="31"/>
      <c r="AJ845" s="137" t="s">
        <v>1625</v>
      </c>
      <c r="AK845" s="27" t="s">
        <v>1626</v>
      </c>
      <c r="AL845" s="136"/>
      <c r="AM845" s="136"/>
      <c r="AN845" s="137">
        <v>2</v>
      </c>
      <c r="AO845" s="136"/>
      <c r="AP845" s="136"/>
    </row>
    <row r="846" spans="1:42" ht="97.5" customHeight="1">
      <c r="A846" s="24">
        <f t="shared" si="0"/>
        <v>845</v>
      </c>
      <c r="B846" s="44" t="s">
        <v>1627</v>
      </c>
      <c r="C846" s="27" t="s">
        <v>1630</v>
      </c>
      <c r="D846" s="27" t="s">
        <v>1631</v>
      </c>
      <c r="E846" s="27" t="s">
        <v>1628</v>
      </c>
      <c r="F846" s="135" t="s">
        <v>1632</v>
      </c>
      <c r="G846" s="27" t="s">
        <v>44</v>
      </c>
      <c r="H846" s="27" t="s">
        <v>1629</v>
      </c>
      <c r="I846" s="27" t="s">
        <v>1630</v>
      </c>
      <c r="J846" s="27" t="s">
        <v>1633</v>
      </c>
      <c r="K846" s="137">
        <v>0</v>
      </c>
      <c r="L846" s="137">
        <v>0</v>
      </c>
      <c r="M846" s="137">
        <v>0</v>
      </c>
      <c r="N846" s="137">
        <v>0</v>
      </c>
      <c r="O846" s="137">
        <v>0</v>
      </c>
      <c r="P846" s="27" t="s">
        <v>8604</v>
      </c>
      <c r="Q846" s="137" t="s">
        <v>30</v>
      </c>
      <c r="R846" s="136"/>
      <c r="S846" s="27">
        <v>2018</v>
      </c>
      <c r="T846" s="36" t="s">
        <v>8518</v>
      </c>
      <c r="U846" s="30"/>
      <c r="V846" s="106"/>
      <c r="W846" s="30"/>
      <c r="X846" s="30"/>
      <c r="Y846" s="136"/>
      <c r="Z846" s="136"/>
      <c r="AA846" s="137" t="s">
        <v>291</v>
      </c>
      <c r="AB846" s="39" t="s">
        <v>161</v>
      </c>
      <c r="AC846" s="137"/>
      <c r="AD846" s="137" t="s">
        <v>50</v>
      </c>
      <c r="AE846" s="30"/>
      <c r="AF846" s="27" t="s">
        <v>170</v>
      </c>
      <c r="AG846" s="136"/>
      <c r="AH846" s="31"/>
      <c r="AI846" s="31"/>
      <c r="AJ846" s="137">
        <v>40</v>
      </c>
      <c r="AK846" s="27" t="s">
        <v>295</v>
      </c>
      <c r="AL846" s="136"/>
      <c r="AM846" s="136"/>
      <c r="AN846" s="137">
        <v>2</v>
      </c>
      <c r="AO846" s="136"/>
      <c r="AP846" s="136"/>
    </row>
    <row r="847" spans="1:42" ht="97.5" customHeight="1">
      <c r="A847" s="24">
        <f t="shared" si="0"/>
        <v>846</v>
      </c>
      <c r="B847" s="44" t="s">
        <v>1634</v>
      </c>
      <c r="C847" s="27" t="s">
        <v>1636</v>
      </c>
      <c r="D847" s="27" t="s">
        <v>1637</v>
      </c>
      <c r="E847" s="27" t="s">
        <v>1635</v>
      </c>
      <c r="F847" s="135" t="s">
        <v>1638</v>
      </c>
      <c r="G847" s="27" t="s">
        <v>44</v>
      </c>
      <c r="H847" s="27" t="s">
        <v>1636</v>
      </c>
      <c r="I847" s="44"/>
      <c r="J847" s="27" t="s">
        <v>1639</v>
      </c>
      <c r="K847" s="136"/>
      <c r="L847" s="137" t="s">
        <v>1640</v>
      </c>
      <c r="M847" s="136"/>
      <c r="N847" s="136"/>
      <c r="O847" s="136"/>
      <c r="P847" s="27" t="s">
        <v>8604</v>
      </c>
      <c r="Q847" s="137" t="s">
        <v>30</v>
      </c>
      <c r="R847" s="136"/>
      <c r="S847" s="27">
        <v>2018</v>
      </c>
      <c r="T847" s="36" t="s">
        <v>8518</v>
      </c>
      <c r="U847" s="30"/>
      <c r="V847" s="106"/>
      <c r="W847" s="30"/>
      <c r="X847" s="30"/>
      <c r="Y847" s="136"/>
      <c r="Z847" s="136"/>
      <c r="AA847" s="137" t="s">
        <v>93</v>
      </c>
      <c r="AB847" s="39">
        <v>4000000</v>
      </c>
      <c r="AC847" s="136"/>
      <c r="AD847" s="136"/>
      <c r="AE847" s="30"/>
      <c r="AF847" s="27" t="s">
        <v>170</v>
      </c>
      <c r="AG847" s="136"/>
      <c r="AH847" s="31"/>
      <c r="AI847" s="31"/>
      <c r="AJ847" s="137">
        <v>3</v>
      </c>
      <c r="AK847" s="27" t="s">
        <v>547</v>
      </c>
      <c r="AL847" s="136"/>
      <c r="AM847" s="136"/>
      <c r="AN847" s="137">
        <v>1</v>
      </c>
      <c r="AO847" s="136"/>
      <c r="AP847" s="136"/>
    </row>
    <row r="848" spans="1:42" ht="97.5" customHeight="1">
      <c r="A848" s="24">
        <f t="shared" si="0"/>
        <v>847</v>
      </c>
      <c r="B848" s="44" t="s">
        <v>1641</v>
      </c>
      <c r="C848" s="27" t="s">
        <v>1643</v>
      </c>
      <c r="D848" s="27" t="s">
        <v>1642</v>
      </c>
      <c r="E848" s="40" t="s">
        <v>1802</v>
      </c>
      <c r="F848" s="135" t="s">
        <v>1644</v>
      </c>
      <c r="G848" s="27" t="s">
        <v>44</v>
      </c>
      <c r="H848" s="27" t="s">
        <v>1643</v>
      </c>
      <c r="I848" s="44"/>
      <c r="J848" s="27" t="s">
        <v>1645</v>
      </c>
      <c r="K848" s="136"/>
      <c r="L848" s="136"/>
      <c r="M848" s="136"/>
      <c r="N848" s="136"/>
      <c r="O848" s="136"/>
      <c r="P848" s="137" t="s">
        <v>48</v>
      </c>
      <c r="Q848" s="137" t="s">
        <v>30</v>
      </c>
      <c r="R848" s="136"/>
      <c r="S848" s="27">
        <v>2017</v>
      </c>
      <c r="T848" s="36" t="s">
        <v>8518</v>
      </c>
      <c r="U848" s="30"/>
      <c r="V848" s="106"/>
      <c r="W848" s="30"/>
      <c r="X848" s="30"/>
      <c r="Y848" s="136"/>
      <c r="Z848" s="136"/>
      <c r="AA848" s="137" t="s">
        <v>1646</v>
      </c>
      <c r="AB848" s="39" t="s">
        <v>365</v>
      </c>
      <c r="AC848" s="137"/>
      <c r="AD848" s="137" t="s">
        <v>1647</v>
      </c>
      <c r="AE848" s="30"/>
      <c r="AF848" s="27" t="s">
        <v>35</v>
      </c>
      <c r="AG848" s="136"/>
      <c r="AH848" s="31"/>
      <c r="AI848" s="31"/>
      <c r="AJ848" s="137" t="s">
        <v>1649</v>
      </c>
      <c r="AK848" s="27" t="s">
        <v>1650</v>
      </c>
      <c r="AL848" s="136"/>
      <c r="AM848" s="136"/>
      <c r="AN848" s="137">
        <v>1</v>
      </c>
      <c r="AO848" s="136"/>
      <c r="AP848" s="136"/>
    </row>
    <row r="849" spans="1:42" ht="97.5" customHeight="1">
      <c r="A849" s="24">
        <f t="shared" si="0"/>
        <v>848</v>
      </c>
      <c r="B849" s="27" t="s">
        <v>1651</v>
      </c>
      <c r="C849" s="27" t="s">
        <v>1653</v>
      </c>
      <c r="D849" s="27" t="s">
        <v>1654</v>
      </c>
      <c r="E849" s="40" t="s">
        <v>1652</v>
      </c>
      <c r="F849" s="135" t="s">
        <v>1655</v>
      </c>
      <c r="G849" s="27" t="s">
        <v>44</v>
      </c>
      <c r="H849" s="27" t="s">
        <v>1653</v>
      </c>
      <c r="I849" s="27" t="s">
        <v>1653</v>
      </c>
      <c r="J849" s="27" t="s">
        <v>1656</v>
      </c>
      <c r="K849" s="135" t="s">
        <v>1657</v>
      </c>
      <c r="L849" s="137" t="s">
        <v>1658</v>
      </c>
      <c r="M849" s="135" t="s">
        <v>1657</v>
      </c>
      <c r="N849" s="137" t="s">
        <v>1659</v>
      </c>
      <c r="O849" s="136"/>
      <c r="P849" s="137" t="s">
        <v>48</v>
      </c>
      <c r="Q849" s="137" t="s">
        <v>48</v>
      </c>
      <c r="R849" s="136"/>
      <c r="S849" s="136"/>
      <c r="T849" s="136"/>
      <c r="U849" s="30"/>
      <c r="V849" s="106"/>
      <c r="W849" s="30"/>
      <c r="X849" s="30"/>
      <c r="Y849" s="136"/>
      <c r="Z849" s="136"/>
      <c r="AA849" s="137" t="s">
        <v>63</v>
      </c>
      <c r="AB849" s="39" t="s">
        <v>883</v>
      </c>
      <c r="AC849" s="136"/>
      <c r="AD849" s="137" t="s">
        <v>885</v>
      </c>
      <c r="AE849" s="30"/>
      <c r="AF849" s="27" t="s">
        <v>114</v>
      </c>
      <c r="AG849" s="136"/>
      <c r="AH849" s="31"/>
      <c r="AI849" s="31"/>
      <c r="AJ849" s="137" t="s">
        <v>36</v>
      </c>
      <c r="AK849" s="27" t="s">
        <v>74</v>
      </c>
      <c r="AL849" s="136"/>
      <c r="AM849" s="136"/>
      <c r="AN849" s="137">
        <v>4</v>
      </c>
      <c r="AO849" s="136"/>
      <c r="AP849" s="136"/>
    </row>
    <row r="850" spans="1:42" ht="97.5" customHeight="1">
      <c r="A850" s="24">
        <f t="shared" si="0"/>
        <v>849</v>
      </c>
      <c r="B850" s="27" t="s">
        <v>1660</v>
      </c>
      <c r="C850" s="27" t="s">
        <v>1662</v>
      </c>
      <c r="D850" s="27" t="s">
        <v>1661</v>
      </c>
      <c r="E850" s="27"/>
      <c r="F850" s="135" t="s">
        <v>1663</v>
      </c>
      <c r="G850" s="27" t="s">
        <v>44</v>
      </c>
      <c r="H850" s="27" t="s">
        <v>1662</v>
      </c>
      <c r="I850" s="44"/>
      <c r="J850" s="27" t="s">
        <v>1664</v>
      </c>
      <c r="K850" s="136"/>
      <c r="L850" s="136"/>
      <c r="M850" s="136"/>
      <c r="N850" s="137" t="s">
        <v>1665</v>
      </c>
      <c r="O850" s="136"/>
      <c r="P850" s="137" t="s">
        <v>30</v>
      </c>
      <c r="Q850" s="137" t="s">
        <v>48</v>
      </c>
      <c r="R850" s="136"/>
      <c r="S850" s="136"/>
      <c r="T850" s="136"/>
      <c r="U850" s="30"/>
      <c r="V850" s="106"/>
      <c r="W850" s="30"/>
      <c r="X850" s="30"/>
      <c r="Y850" s="136"/>
      <c r="Z850" s="136"/>
      <c r="AA850" s="137" t="s">
        <v>1666</v>
      </c>
      <c r="AB850" s="39" t="s">
        <v>1667</v>
      </c>
      <c r="AC850" s="136"/>
      <c r="AD850" s="137" t="s">
        <v>1668</v>
      </c>
      <c r="AE850" s="30"/>
      <c r="AF850" s="27" t="s">
        <v>35</v>
      </c>
      <c r="AG850" s="136"/>
      <c r="AH850" s="31"/>
      <c r="AI850" s="31"/>
      <c r="AJ850" s="137" t="s">
        <v>1670</v>
      </c>
      <c r="AK850" s="27" t="s">
        <v>105</v>
      </c>
      <c r="AL850" s="136"/>
      <c r="AM850" s="136"/>
      <c r="AN850" s="137" t="s">
        <v>1106</v>
      </c>
      <c r="AO850" s="136"/>
      <c r="AP850" s="136"/>
    </row>
    <row r="851" spans="1:42" ht="97.5" customHeight="1">
      <c r="A851" s="24">
        <f t="shared" si="0"/>
        <v>850</v>
      </c>
      <c r="B851" s="27" t="s">
        <v>1671</v>
      </c>
      <c r="C851" s="27" t="s">
        <v>1673</v>
      </c>
      <c r="D851" s="27" t="s">
        <v>1675</v>
      </c>
      <c r="E851" s="27" t="s">
        <v>1672</v>
      </c>
      <c r="F851" s="135" t="s">
        <v>1676</v>
      </c>
      <c r="G851" s="27" t="s">
        <v>44</v>
      </c>
      <c r="H851" s="27" t="s">
        <v>1673</v>
      </c>
      <c r="I851" s="27" t="s">
        <v>1674</v>
      </c>
      <c r="J851" s="27" t="s">
        <v>1677</v>
      </c>
      <c r="K851" s="137" t="s">
        <v>102</v>
      </c>
      <c r="L851" s="137" t="s">
        <v>1678</v>
      </c>
      <c r="M851" s="137" t="s">
        <v>102</v>
      </c>
      <c r="N851" s="137" t="s">
        <v>102</v>
      </c>
      <c r="O851" s="137" t="s">
        <v>102</v>
      </c>
      <c r="P851" s="137" t="s">
        <v>48</v>
      </c>
      <c r="Q851" s="137" t="s">
        <v>30</v>
      </c>
      <c r="R851" s="136"/>
      <c r="S851" s="136"/>
      <c r="T851" s="136"/>
      <c r="U851" s="30"/>
      <c r="V851" s="106"/>
      <c r="W851" s="30"/>
      <c r="X851" s="30"/>
      <c r="Y851" s="136"/>
      <c r="Z851" s="136"/>
      <c r="AA851" s="137" t="s">
        <v>73</v>
      </c>
      <c r="AB851" s="39" t="s">
        <v>280</v>
      </c>
      <c r="AC851" s="136"/>
      <c r="AD851" s="137" t="s">
        <v>102</v>
      </c>
      <c r="AE851" s="30"/>
      <c r="AF851" s="27" t="s">
        <v>417</v>
      </c>
      <c r="AG851" s="136"/>
      <c r="AH851" s="31"/>
      <c r="AI851" s="31"/>
      <c r="AJ851" s="137" t="s">
        <v>1680</v>
      </c>
      <c r="AK851" s="27" t="s">
        <v>74</v>
      </c>
      <c r="AL851" s="136"/>
      <c r="AM851" s="136"/>
      <c r="AN851" s="137">
        <v>5</v>
      </c>
      <c r="AO851" s="136"/>
      <c r="AP851" s="136"/>
    </row>
    <row r="852" spans="1:42" ht="97.5" customHeight="1">
      <c r="A852" s="24">
        <f t="shared" si="0"/>
        <v>851</v>
      </c>
      <c r="B852" s="27" t="s">
        <v>1681</v>
      </c>
      <c r="C852" s="27" t="s">
        <v>1683</v>
      </c>
      <c r="D852" s="27" t="s">
        <v>1685</v>
      </c>
      <c r="E852" s="27" t="s">
        <v>1682</v>
      </c>
      <c r="F852" s="135" t="s">
        <v>1686</v>
      </c>
      <c r="G852" s="27" t="s">
        <v>27</v>
      </c>
      <c r="H852" s="27" t="s">
        <v>1683</v>
      </c>
      <c r="I852" s="27" t="s">
        <v>1684</v>
      </c>
      <c r="J852" s="27" t="s">
        <v>1687</v>
      </c>
      <c r="K852" s="135" t="s">
        <v>1688</v>
      </c>
      <c r="L852" s="137" t="s">
        <v>1689</v>
      </c>
      <c r="M852" s="135" t="s">
        <v>1688</v>
      </c>
      <c r="N852" s="136"/>
      <c r="O852" s="136"/>
      <c r="P852" s="137" t="s">
        <v>48</v>
      </c>
      <c r="Q852" s="137" t="s">
        <v>30</v>
      </c>
      <c r="R852" s="136"/>
      <c r="S852" s="136"/>
      <c r="T852" s="136"/>
      <c r="U852" s="30"/>
      <c r="V852" s="106"/>
      <c r="W852" s="30"/>
      <c r="X852" s="30"/>
      <c r="Y852" s="136"/>
      <c r="Z852" s="136"/>
      <c r="AA852" s="137" t="s">
        <v>93</v>
      </c>
      <c r="AB852" s="39" t="s">
        <v>1690</v>
      </c>
      <c r="AC852" s="136"/>
      <c r="AD852" s="136"/>
      <c r="AE852" s="30"/>
      <c r="AF852" s="27" t="s">
        <v>35</v>
      </c>
      <c r="AG852" s="136"/>
      <c r="AH852" s="31"/>
      <c r="AI852" s="31"/>
      <c r="AJ852" s="137" t="s">
        <v>1097</v>
      </c>
      <c r="AK852" s="27" t="s">
        <v>749</v>
      </c>
      <c r="AL852" s="136"/>
      <c r="AM852" s="136"/>
      <c r="AN852" s="137">
        <v>12</v>
      </c>
      <c r="AO852" s="136"/>
      <c r="AP852" s="136"/>
    </row>
    <row r="853" spans="1:42" ht="97.5" customHeight="1">
      <c r="A853" s="24">
        <f t="shared" si="0"/>
        <v>852</v>
      </c>
      <c r="B853" s="27" t="s">
        <v>1692</v>
      </c>
      <c r="C853" s="27" t="s">
        <v>1694</v>
      </c>
      <c r="D853" s="27" t="s">
        <v>1695</v>
      </c>
      <c r="E853" s="27" t="s">
        <v>1693</v>
      </c>
      <c r="F853" s="135" t="s">
        <v>1696</v>
      </c>
      <c r="G853" s="27" t="s">
        <v>27</v>
      </c>
      <c r="H853" s="27" t="s">
        <v>1694</v>
      </c>
      <c r="I853" s="44"/>
      <c r="J853" s="27" t="s">
        <v>1697</v>
      </c>
      <c r="K853" s="136"/>
      <c r="L853" s="136"/>
      <c r="M853" s="136"/>
      <c r="N853" s="136"/>
      <c r="O853" s="136"/>
      <c r="P853" s="137" t="s">
        <v>48</v>
      </c>
      <c r="Q853" s="137" t="s">
        <v>30</v>
      </c>
      <c r="R853" s="136"/>
      <c r="S853" s="136"/>
      <c r="T853" s="136"/>
      <c r="U853" s="30"/>
      <c r="V853" s="106"/>
      <c r="W853" s="30"/>
      <c r="X853" s="30"/>
      <c r="Y853" s="136"/>
      <c r="Z853" s="136"/>
      <c r="AA853" s="137" t="s">
        <v>291</v>
      </c>
      <c r="AB853" s="39" t="s">
        <v>32</v>
      </c>
      <c r="AC853" s="136"/>
      <c r="AD853" s="136"/>
      <c r="AE853" s="30"/>
      <c r="AF853" s="27" t="s">
        <v>35</v>
      </c>
      <c r="AG853" s="136"/>
      <c r="AH853" s="31"/>
      <c r="AI853" s="31"/>
      <c r="AJ853" s="137" t="s">
        <v>1698</v>
      </c>
      <c r="AK853" s="27" t="s">
        <v>105</v>
      </c>
      <c r="AL853" s="136"/>
      <c r="AM853" s="136"/>
      <c r="AN853" s="137">
        <v>3</v>
      </c>
      <c r="AO853" s="136"/>
      <c r="AP853" s="136"/>
    </row>
    <row r="854" spans="1:42" ht="97.5" customHeight="1">
      <c r="A854" s="24">
        <f t="shared" si="0"/>
        <v>853</v>
      </c>
      <c r="B854" s="27" t="s">
        <v>344</v>
      </c>
      <c r="C854" s="27" t="s">
        <v>1699</v>
      </c>
      <c r="D854" s="27" t="s">
        <v>348</v>
      </c>
      <c r="E854" s="27"/>
      <c r="F854" s="135" t="s">
        <v>1700</v>
      </c>
      <c r="G854" s="27" t="s">
        <v>44</v>
      </c>
      <c r="H854" s="27" t="s">
        <v>1699</v>
      </c>
      <c r="I854" s="27" t="s">
        <v>102</v>
      </c>
      <c r="J854" s="27" t="s">
        <v>350</v>
      </c>
      <c r="K854" s="137" t="s">
        <v>102</v>
      </c>
      <c r="L854" s="137" t="s">
        <v>102</v>
      </c>
      <c r="M854" s="137" t="s">
        <v>102</v>
      </c>
      <c r="N854" s="137" t="s">
        <v>351</v>
      </c>
      <c r="O854" s="137" t="s">
        <v>102</v>
      </c>
      <c r="P854" s="137" t="s">
        <v>30</v>
      </c>
      <c r="Q854" s="137" t="s">
        <v>48</v>
      </c>
      <c r="R854" s="136"/>
      <c r="S854" s="136"/>
      <c r="T854" s="136"/>
      <c r="U854" s="30"/>
      <c r="V854" s="106"/>
      <c r="W854" s="30"/>
      <c r="X854" s="30"/>
      <c r="Y854" s="136"/>
      <c r="Z854" s="136"/>
      <c r="AA854" s="137" t="s">
        <v>280</v>
      </c>
      <c r="AB854" s="39" t="s">
        <v>151</v>
      </c>
      <c r="AC854" s="136"/>
      <c r="AD854" s="137" t="s">
        <v>102</v>
      </c>
      <c r="AE854" s="30"/>
      <c r="AF854" s="27" t="s">
        <v>35</v>
      </c>
      <c r="AG854" s="136"/>
      <c r="AH854" s="31"/>
      <c r="AI854" s="31"/>
      <c r="AJ854" s="137" t="s">
        <v>353</v>
      </c>
      <c r="AK854" s="27" t="s">
        <v>105</v>
      </c>
      <c r="AL854" s="136"/>
      <c r="AM854" s="136"/>
      <c r="AN854" s="137">
        <v>2</v>
      </c>
      <c r="AO854" s="136"/>
      <c r="AP854" s="136"/>
    </row>
    <row r="855" spans="1:42" ht="97.5" customHeight="1">
      <c r="A855" s="24">
        <f t="shared" si="0"/>
        <v>854</v>
      </c>
      <c r="B855" s="27" t="s">
        <v>1660</v>
      </c>
      <c r="C855" s="27" t="s">
        <v>1703</v>
      </c>
      <c r="D855" s="27" t="s">
        <v>1661</v>
      </c>
      <c r="E855" s="27" t="s">
        <v>1702</v>
      </c>
      <c r="F855" s="135" t="s">
        <v>1663</v>
      </c>
      <c r="G855" s="27" t="s">
        <v>44</v>
      </c>
      <c r="H855" s="27" t="s">
        <v>1703</v>
      </c>
      <c r="I855" s="44"/>
      <c r="J855" s="27" t="s">
        <v>1704</v>
      </c>
      <c r="K855" s="136"/>
      <c r="L855" s="136"/>
      <c r="M855" s="136"/>
      <c r="N855" s="137" t="s">
        <v>1705</v>
      </c>
      <c r="O855" s="136"/>
      <c r="P855" s="137" t="s">
        <v>30</v>
      </c>
      <c r="Q855" s="137" t="s">
        <v>30</v>
      </c>
      <c r="R855" s="136"/>
      <c r="S855" s="136"/>
      <c r="T855" s="136"/>
      <c r="U855" s="30"/>
      <c r="V855" s="106"/>
      <c r="W855" s="30"/>
      <c r="X855" s="30"/>
      <c r="Y855" s="136"/>
      <c r="Z855" s="136"/>
      <c r="AA855" s="137" t="s">
        <v>73</v>
      </c>
      <c r="AB855" s="39" t="s">
        <v>1667</v>
      </c>
      <c r="AC855" s="136"/>
      <c r="AD855" s="137" t="s">
        <v>1668</v>
      </c>
      <c r="AE855" s="30"/>
      <c r="AF855" s="27" t="s">
        <v>35</v>
      </c>
      <c r="AG855" s="136"/>
      <c r="AH855" s="31"/>
      <c r="AI855" s="31"/>
      <c r="AJ855" s="137" t="s">
        <v>1707</v>
      </c>
      <c r="AK855" s="27" t="s">
        <v>1708</v>
      </c>
      <c r="AL855" s="136"/>
      <c r="AM855" s="136"/>
      <c r="AN855" s="137" t="s">
        <v>1106</v>
      </c>
      <c r="AO855" s="136"/>
      <c r="AP855" s="136"/>
    </row>
    <row r="856" spans="1:42" ht="97.5" customHeight="1">
      <c r="A856" s="24">
        <f t="shared" si="0"/>
        <v>855</v>
      </c>
      <c r="B856" s="27" t="s">
        <v>1709</v>
      </c>
      <c r="C856" s="27" t="s">
        <v>1711</v>
      </c>
      <c r="D856" s="27" t="s">
        <v>1713</v>
      </c>
      <c r="E856" s="27" t="s">
        <v>1710</v>
      </c>
      <c r="F856" s="135" t="s">
        <v>1714</v>
      </c>
      <c r="G856" s="27" t="s">
        <v>44</v>
      </c>
      <c r="H856" s="27" t="s">
        <v>1711</v>
      </c>
      <c r="I856" s="27" t="s">
        <v>1712</v>
      </c>
      <c r="J856" s="27" t="s">
        <v>1715</v>
      </c>
      <c r="K856" s="137">
        <v>0</v>
      </c>
      <c r="L856" s="136"/>
      <c r="M856" s="137">
        <v>0</v>
      </c>
      <c r="N856" s="137">
        <v>2063578014765.21</v>
      </c>
      <c r="O856" s="136"/>
      <c r="P856" s="137" t="s">
        <v>48</v>
      </c>
      <c r="Q856" s="137" t="s">
        <v>48</v>
      </c>
      <c r="R856" s="136"/>
      <c r="S856" s="136"/>
      <c r="T856" s="136"/>
      <c r="U856" s="30"/>
      <c r="V856" s="106"/>
      <c r="W856" s="30"/>
      <c r="X856" s="30"/>
      <c r="Y856" s="136"/>
      <c r="Z856" s="136"/>
      <c r="AA856" s="137" t="s">
        <v>93</v>
      </c>
      <c r="AB856" s="39" t="s">
        <v>33</v>
      </c>
      <c r="AC856" s="136"/>
      <c r="AD856" s="137" t="s">
        <v>280</v>
      </c>
      <c r="AE856" s="30"/>
      <c r="AF856" s="27" t="s">
        <v>35</v>
      </c>
      <c r="AG856" s="136"/>
      <c r="AH856" s="31"/>
      <c r="AI856" s="31"/>
      <c r="AJ856" s="137" t="s">
        <v>1716</v>
      </c>
      <c r="AK856" s="27" t="s">
        <v>1717</v>
      </c>
      <c r="AL856" s="136"/>
      <c r="AM856" s="136"/>
      <c r="AN856" s="137">
        <v>2</v>
      </c>
      <c r="AO856" s="136"/>
      <c r="AP856" s="136"/>
    </row>
    <row r="857" spans="1:42" ht="97.5" customHeight="1">
      <c r="A857" s="24">
        <f t="shared" si="0"/>
        <v>856</v>
      </c>
      <c r="B857" s="27" t="s">
        <v>1718</v>
      </c>
      <c r="C857" s="110" t="s">
        <v>1720</v>
      </c>
      <c r="D857" s="110" t="s">
        <v>1719</v>
      </c>
      <c r="E857" s="110"/>
      <c r="F857" s="140" t="s">
        <v>1722</v>
      </c>
      <c r="G857" s="141" t="s">
        <v>44</v>
      </c>
      <c r="H857" s="110" t="s">
        <v>1720</v>
      </c>
      <c r="I857" s="110" t="s">
        <v>1721</v>
      </c>
      <c r="J857" s="110" t="s">
        <v>1723</v>
      </c>
      <c r="K857" s="142">
        <v>0</v>
      </c>
      <c r="L857" s="142" t="s">
        <v>1724</v>
      </c>
      <c r="M857" s="142">
        <v>0</v>
      </c>
      <c r="N857" s="142">
        <v>0</v>
      </c>
      <c r="O857" s="142">
        <v>0</v>
      </c>
      <c r="P857" s="142" t="s">
        <v>30</v>
      </c>
      <c r="Q857" s="142" t="s">
        <v>48</v>
      </c>
      <c r="R857" s="143"/>
      <c r="S857" s="143"/>
      <c r="T857" s="143"/>
      <c r="U857" s="144"/>
      <c r="V857" s="145"/>
      <c r="W857" s="144"/>
      <c r="X857" s="144"/>
      <c r="Y857" s="143"/>
      <c r="Z857" s="143"/>
      <c r="AA857" s="142" t="s">
        <v>73</v>
      </c>
      <c r="AB857" s="146" t="s">
        <v>50</v>
      </c>
      <c r="AC857" s="143"/>
      <c r="AD857" s="142">
        <v>0</v>
      </c>
      <c r="AE857" s="144"/>
      <c r="AF857" s="141" t="s">
        <v>114</v>
      </c>
      <c r="AG857" s="143"/>
      <c r="AH857" s="147"/>
      <c r="AI857" s="147"/>
      <c r="AJ857" s="142" t="s">
        <v>1726</v>
      </c>
      <c r="AK857" s="141" t="s">
        <v>95</v>
      </c>
      <c r="AL857" s="143"/>
      <c r="AM857" s="143"/>
      <c r="AN857" s="142">
        <v>1</v>
      </c>
      <c r="AO857" s="143"/>
      <c r="AP857" s="143"/>
    </row>
    <row r="858" spans="1:42" ht="75" customHeight="1">
      <c r="A858" s="24">
        <f t="shared" si="0"/>
        <v>857</v>
      </c>
      <c r="B858" s="142" t="s">
        <v>1727</v>
      </c>
      <c r="C858" s="142" t="s">
        <v>1729</v>
      </c>
      <c r="D858" s="142" t="s">
        <v>1731</v>
      </c>
      <c r="E858" s="142" t="s">
        <v>1728</v>
      </c>
      <c r="F858" s="140" t="s">
        <v>1732</v>
      </c>
      <c r="G858" s="142" t="s">
        <v>27</v>
      </c>
      <c r="H858" s="142" t="s">
        <v>1729</v>
      </c>
      <c r="I858" s="142" t="s">
        <v>1730</v>
      </c>
      <c r="J858" s="142" t="s">
        <v>1733</v>
      </c>
      <c r="K858" s="142" t="s">
        <v>102</v>
      </c>
      <c r="L858" s="142" t="s">
        <v>102</v>
      </c>
      <c r="M858" s="142" t="s">
        <v>102</v>
      </c>
      <c r="N858" s="142" t="s">
        <v>1734</v>
      </c>
      <c r="O858" s="142" t="s">
        <v>102</v>
      </c>
      <c r="P858" s="142" t="s">
        <v>48</v>
      </c>
      <c r="Q858" s="142" t="s">
        <v>30</v>
      </c>
      <c r="R858" s="143"/>
      <c r="S858" s="143"/>
      <c r="T858" s="143"/>
      <c r="U858" s="144"/>
      <c r="V858" s="145"/>
      <c r="W858" s="144"/>
      <c r="X858" s="144"/>
      <c r="Y858" s="143"/>
      <c r="Z858" s="143"/>
      <c r="AA858" s="142" t="s">
        <v>73</v>
      </c>
      <c r="AB858" s="146" t="s">
        <v>161</v>
      </c>
      <c r="AC858" s="143"/>
      <c r="AD858" s="142" t="s">
        <v>102</v>
      </c>
      <c r="AE858" s="144"/>
      <c r="AF858" s="142" t="s">
        <v>35</v>
      </c>
      <c r="AG858" s="143"/>
      <c r="AH858" s="147"/>
      <c r="AI858" s="147"/>
      <c r="AJ858" s="142" t="s">
        <v>1736</v>
      </c>
      <c r="AK858" s="142" t="s">
        <v>74</v>
      </c>
      <c r="AL858" s="143"/>
      <c r="AM858" s="143"/>
      <c r="AN858" s="142">
        <v>3</v>
      </c>
      <c r="AO858" s="143"/>
      <c r="AP858" s="143"/>
    </row>
    <row r="859" spans="1:42" ht="75" customHeight="1">
      <c r="A859" s="24">
        <f t="shared" si="0"/>
        <v>858</v>
      </c>
      <c r="B859" s="142" t="s">
        <v>698</v>
      </c>
      <c r="C859" s="142" t="s">
        <v>1737</v>
      </c>
      <c r="D859" s="142" t="s">
        <v>699</v>
      </c>
      <c r="E859" s="142" t="s">
        <v>102</v>
      </c>
      <c r="F859" s="140" t="s">
        <v>701</v>
      </c>
      <c r="G859" s="142" t="s">
        <v>44</v>
      </c>
      <c r="H859" s="142" t="s">
        <v>1737</v>
      </c>
      <c r="I859" s="143"/>
      <c r="J859" s="142" t="s">
        <v>1738</v>
      </c>
      <c r="K859" s="143"/>
      <c r="L859" s="143"/>
      <c r="M859" s="143"/>
      <c r="N859" s="143"/>
      <c r="O859" s="143"/>
      <c r="P859" s="142" t="s">
        <v>30</v>
      </c>
      <c r="Q859" s="142" t="s">
        <v>48</v>
      </c>
      <c r="R859" s="143"/>
      <c r="S859" s="143"/>
      <c r="T859" s="143"/>
      <c r="U859" s="144"/>
      <c r="V859" s="145"/>
      <c r="W859" s="144"/>
      <c r="X859" s="144"/>
      <c r="Y859" s="143"/>
      <c r="Z859" s="143"/>
      <c r="AA859" s="142" t="s">
        <v>93</v>
      </c>
      <c r="AB859" s="146" t="s">
        <v>365</v>
      </c>
      <c r="AC859" s="143"/>
      <c r="AD859" s="143"/>
      <c r="AE859" s="144"/>
      <c r="AF859" s="142" t="s">
        <v>35</v>
      </c>
      <c r="AG859" s="143"/>
      <c r="AH859" s="147"/>
      <c r="AI859" s="147"/>
      <c r="AJ859" s="142" t="s">
        <v>1740</v>
      </c>
      <c r="AK859" s="142" t="s">
        <v>706</v>
      </c>
      <c r="AL859" s="143"/>
      <c r="AM859" s="143"/>
      <c r="AN859" s="142" t="s">
        <v>1741</v>
      </c>
      <c r="AO859" s="143"/>
      <c r="AP859" s="143"/>
    </row>
    <row r="860" spans="1:42" ht="75" customHeight="1">
      <c r="A860" s="24">
        <f t="shared" si="0"/>
        <v>859</v>
      </c>
      <c r="B860" s="142" t="s">
        <v>1727</v>
      </c>
      <c r="C860" s="142" t="s">
        <v>1729</v>
      </c>
      <c r="D860" s="142" t="s">
        <v>1731</v>
      </c>
      <c r="E860" s="142" t="s">
        <v>1728</v>
      </c>
      <c r="F860" s="140" t="s">
        <v>1732</v>
      </c>
      <c r="G860" s="142" t="s">
        <v>27</v>
      </c>
      <c r="H860" s="142" t="s">
        <v>1729</v>
      </c>
      <c r="I860" s="142" t="s">
        <v>1742</v>
      </c>
      <c r="J860" s="142" t="s">
        <v>1733</v>
      </c>
      <c r="K860" s="143"/>
      <c r="L860" s="143"/>
      <c r="M860" s="143"/>
      <c r="N860" s="142" t="s">
        <v>1734</v>
      </c>
      <c r="O860" s="143"/>
      <c r="P860" s="142" t="s">
        <v>48</v>
      </c>
      <c r="Q860" s="142" t="s">
        <v>30</v>
      </c>
      <c r="R860" s="143"/>
      <c r="S860" s="143"/>
      <c r="T860" s="143"/>
      <c r="U860" s="144"/>
      <c r="V860" s="145"/>
      <c r="W860" s="144"/>
      <c r="X860" s="144"/>
      <c r="Y860" s="143"/>
      <c r="Z860" s="143"/>
      <c r="AA860" s="142" t="s">
        <v>131</v>
      </c>
      <c r="AB860" s="146" t="s">
        <v>161</v>
      </c>
      <c r="AC860" s="143"/>
      <c r="AD860" s="143"/>
      <c r="AE860" s="144"/>
      <c r="AF860" s="142" t="s">
        <v>35</v>
      </c>
      <c r="AG860" s="143"/>
      <c r="AH860" s="147"/>
      <c r="AI860" s="147"/>
      <c r="AJ860" s="142" t="s">
        <v>1736</v>
      </c>
      <c r="AK860" s="142" t="s">
        <v>1420</v>
      </c>
      <c r="AL860" s="143"/>
      <c r="AM860" s="143"/>
      <c r="AN860" s="142">
        <v>3</v>
      </c>
      <c r="AO860" s="143"/>
      <c r="AP860" s="143"/>
    </row>
    <row r="861" spans="1:42" ht="75" customHeight="1">
      <c r="A861" s="24">
        <f t="shared" si="0"/>
        <v>860</v>
      </c>
      <c r="B861" s="142" t="s">
        <v>1743</v>
      </c>
      <c r="C861" s="142" t="s">
        <v>1745</v>
      </c>
      <c r="D861" s="142" t="s">
        <v>1746</v>
      </c>
      <c r="E861" s="142" t="s">
        <v>1744</v>
      </c>
      <c r="F861" s="140" t="s">
        <v>1747</v>
      </c>
      <c r="G861" s="142" t="s">
        <v>44</v>
      </c>
      <c r="H861" s="142" t="s">
        <v>1745</v>
      </c>
      <c r="I861" s="143"/>
      <c r="J861" s="142" t="s">
        <v>1748</v>
      </c>
      <c r="K861" s="140" t="s">
        <v>1749</v>
      </c>
      <c r="L861" s="142" t="s">
        <v>1750</v>
      </c>
      <c r="M861" s="140" t="s">
        <v>1749</v>
      </c>
      <c r="N861" s="142" t="s">
        <v>102</v>
      </c>
      <c r="O861" s="142" t="s">
        <v>102</v>
      </c>
      <c r="P861" s="142" t="s">
        <v>48</v>
      </c>
      <c r="Q861" s="142" t="s">
        <v>30</v>
      </c>
      <c r="R861" s="143"/>
      <c r="S861" s="143"/>
      <c r="T861" s="143"/>
      <c r="U861" s="144"/>
      <c r="V861" s="145"/>
      <c r="W861" s="144"/>
      <c r="X861" s="144"/>
      <c r="Y861" s="143"/>
      <c r="Z861" s="143"/>
      <c r="AA861" s="142" t="s">
        <v>102</v>
      </c>
      <c r="AB861" s="146" t="s">
        <v>33</v>
      </c>
      <c r="AC861" s="143"/>
      <c r="AD861" s="142">
        <v>0</v>
      </c>
      <c r="AE861" s="144"/>
      <c r="AF861" s="142" t="s">
        <v>170</v>
      </c>
      <c r="AG861" s="143"/>
      <c r="AH861" s="147"/>
      <c r="AI861" s="147"/>
      <c r="AJ861" s="142">
        <v>109</v>
      </c>
      <c r="AK861" s="142" t="s">
        <v>37</v>
      </c>
      <c r="AL861" s="143"/>
      <c r="AM861" s="143"/>
      <c r="AN861" s="142">
        <v>3</v>
      </c>
      <c r="AO861" s="143"/>
      <c r="AP861" s="143"/>
    </row>
    <row r="862" spans="1:42" ht="75" customHeight="1">
      <c r="A862" s="24">
        <f t="shared" si="0"/>
        <v>861</v>
      </c>
      <c r="B862" s="142" t="s">
        <v>1751</v>
      </c>
      <c r="C862" s="142" t="s">
        <v>1753</v>
      </c>
      <c r="D862" s="142" t="s">
        <v>1754</v>
      </c>
      <c r="E862" s="142" t="s">
        <v>1752</v>
      </c>
      <c r="F862" s="142" t="s">
        <v>1755</v>
      </c>
      <c r="G862" s="142" t="s">
        <v>27</v>
      </c>
      <c r="H862" s="142" t="s">
        <v>1753</v>
      </c>
      <c r="I862" s="143"/>
      <c r="J862" s="142" t="s">
        <v>1756</v>
      </c>
      <c r="K862" s="143"/>
      <c r="L862" s="142" t="s">
        <v>1757</v>
      </c>
      <c r="M862" s="143"/>
      <c r="N862" s="143"/>
      <c r="O862" s="143"/>
      <c r="P862" s="142" t="s">
        <v>30</v>
      </c>
      <c r="Q862" s="142" t="s">
        <v>30</v>
      </c>
      <c r="R862" s="143"/>
      <c r="S862" s="143"/>
      <c r="T862" s="143"/>
      <c r="U862" s="144"/>
      <c r="V862" s="145"/>
      <c r="W862" s="144"/>
      <c r="X862" s="144"/>
      <c r="Y862" s="143"/>
      <c r="Z862" s="143"/>
      <c r="AA862" s="142" t="s">
        <v>1758</v>
      </c>
      <c r="AB862" s="146" t="s">
        <v>161</v>
      </c>
      <c r="AC862" s="143"/>
      <c r="AD862" s="142" t="s">
        <v>161</v>
      </c>
      <c r="AE862" s="144"/>
      <c r="AF862" s="142" t="s">
        <v>1338</v>
      </c>
      <c r="AG862" s="143"/>
      <c r="AH862" s="147"/>
      <c r="AI862" s="147"/>
      <c r="AJ862" s="142" t="s">
        <v>1759</v>
      </c>
      <c r="AK862" s="142" t="s">
        <v>105</v>
      </c>
      <c r="AL862" s="143"/>
      <c r="AM862" s="143"/>
      <c r="AN862" s="142">
        <v>2</v>
      </c>
      <c r="AO862" s="143"/>
      <c r="AP862" s="143"/>
    </row>
    <row r="863" spans="1:42" ht="75" customHeight="1">
      <c r="A863" s="24">
        <f t="shared" si="0"/>
        <v>862</v>
      </c>
      <c r="B863" s="142" t="s">
        <v>1760</v>
      </c>
      <c r="C863" s="142" t="s">
        <v>1762</v>
      </c>
      <c r="D863" s="142" t="s">
        <v>1764</v>
      </c>
      <c r="E863" s="142" t="s">
        <v>1761</v>
      </c>
      <c r="F863" s="140" t="s">
        <v>1765</v>
      </c>
      <c r="G863" s="142" t="s">
        <v>44</v>
      </c>
      <c r="H863" s="142" t="s">
        <v>1762</v>
      </c>
      <c r="I863" s="142" t="s">
        <v>1763</v>
      </c>
      <c r="J863" s="142" t="s">
        <v>1766</v>
      </c>
      <c r="K863" s="143"/>
      <c r="L863" s="143"/>
      <c r="M863" s="143"/>
      <c r="N863" s="143"/>
      <c r="O863" s="143"/>
      <c r="P863" s="142" t="s">
        <v>48</v>
      </c>
      <c r="Q863" s="142" t="s">
        <v>30</v>
      </c>
      <c r="R863" s="143"/>
      <c r="S863" s="143"/>
      <c r="T863" s="143"/>
      <c r="U863" s="144"/>
      <c r="V863" s="145"/>
      <c r="W863" s="144"/>
      <c r="X863" s="144"/>
      <c r="Y863" s="143"/>
      <c r="Z863" s="143"/>
      <c r="AA863" s="142" t="s">
        <v>73</v>
      </c>
      <c r="AB863" s="146" t="s">
        <v>33</v>
      </c>
      <c r="AC863" s="143"/>
      <c r="AD863" s="142" t="s">
        <v>30</v>
      </c>
      <c r="AE863" s="144"/>
      <c r="AF863" s="142" t="s">
        <v>221</v>
      </c>
      <c r="AG863" s="143"/>
      <c r="AH863" s="147"/>
      <c r="AI863" s="147"/>
      <c r="AJ863" s="142" t="s">
        <v>1767</v>
      </c>
      <c r="AK863" s="142" t="s">
        <v>1768</v>
      </c>
      <c r="AL863" s="143"/>
      <c r="AM863" s="143"/>
      <c r="AN863" s="142">
        <v>2</v>
      </c>
      <c r="AO863" s="143"/>
      <c r="AP863" s="143"/>
    </row>
    <row r="864" spans="1:42" ht="75" customHeight="1">
      <c r="A864" s="24">
        <f t="shared" si="0"/>
        <v>863</v>
      </c>
      <c r="B864" s="142" t="s">
        <v>1769</v>
      </c>
      <c r="C864" s="142" t="s">
        <v>1771</v>
      </c>
      <c r="D864" s="142" t="s">
        <v>1772</v>
      </c>
      <c r="E864" s="142" t="s">
        <v>1770</v>
      </c>
      <c r="F864" s="140" t="s">
        <v>1773</v>
      </c>
      <c r="G864" s="142" t="s">
        <v>44</v>
      </c>
      <c r="H864" s="142" t="s">
        <v>1771</v>
      </c>
      <c r="I864" s="143"/>
      <c r="J864" s="142" t="s">
        <v>1774</v>
      </c>
      <c r="K864" s="143"/>
      <c r="L864" s="142" t="s">
        <v>1775</v>
      </c>
      <c r="M864" s="143"/>
      <c r="N864" s="142" t="s">
        <v>1776</v>
      </c>
      <c r="O864" s="143"/>
      <c r="P864" s="142" t="s">
        <v>30</v>
      </c>
      <c r="Q864" s="142" t="s">
        <v>30</v>
      </c>
      <c r="R864" s="143"/>
      <c r="S864" s="143"/>
      <c r="T864" s="143"/>
      <c r="U864" s="144"/>
      <c r="V864" s="145"/>
      <c r="W864" s="144"/>
      <c r="X864" s="144"/>
      <c r="Y864" s="143"/>
      <c r="Z864" s="143"/>
      <c r="AA864" s="142" t="s">
        <v>1777</v>
      </c>
      <c r="AB864" s="146">
        <v>35000000</v>
      </c>
      <c r="AC864" s="143"/>
      <c r="AD864" s="142" t="s">
        <v>1778</v>
      </c>
      <c r="AE864" s="144"/>
      <c r="AF864" s="142" t="s">
        <v>114</v>
      </c>
      <c r="AG864" s="143"/>
      <c r="AH864" s="147"/>
      <c r="AI864" s="147"/>
      <c r="AJ864" s="142" t="s">
        <v>1779</v>
      </c>
      <c r="AK864" s="142" t="s">
        <v>1780</v>
      </c>
      <c r="AL864" s="143"/>
      <c r="AM864" s="143"/>
      <c r="AN864" s="142">
        <v>2</v>
      </c>
      <c r="AO864" s="143"/>
      <c r="AP864" s="143"/>
    </row>
    <row r="865" spans="1:42" ht="75" customHeight="1">
      <c r="A865" s="24">
        <f t="shared" si="0"/>
        <v>864</v>
      </c>
      <c r="B865" s="142" t="s">
        <v>1781</v>
      </c>
      <c r="C865" s="142" t="s">
        <v>1783</v>
      </c>
      <c r="D865" s="142" t="s">
        <v>1784</v>
      </c>
      <c r="E865" s="142" t="s">
        <v>1782</v>
      </c>
      <c r="F865" s="140" t="s">
        <v>1785</v>
      </c>
      <c r="G865" s="142" t="s">
        <v>44</v>
      </c>
      <c r="H865" s="142" t="s">
        <v>1783</v>
      </c>
      <c r="I865" s="142" t="s">
        <v>1783</v>
      </c>
      <c r="J865" s="142" t="s">
        <v>1786</v>
      </c>
      <c r="K865" s="143"/>
      <c r="L865" s="142" t="s">
        <v>1787</v>
      </c>
      <c r="M865" s="143"/>
      <c r="N865" s="143"/>
      <c r="O865" s="143"/>
      <c r="P865" s="142" t="s">
        <v>30</v>
      </c>
      <c r="Q865" s="142" t="s">
        <v>48</v>
      </c>
      <c r="R865" s="143"/>
      <c r="S865" s="143"/>
      <c r="T865" s="143"/>
      <c r="U865" s="144"/>
      <c r="V865" s="145"/>
      <c r="W865" s="144"/>
      <c r="X865" s="144"/>
      <c r="Y865" s="143"/>
      <c r="Z865" s="143"/>
      <c r="AA865" s="142" t="s">
        <v>93</v>
      </c>
      <c r="AB865" s="146" t="s">
        <v>1788</v>
      </c>
      <c r="AC865" s="143"/>
      <c r="AD865" s="143"/>
      <c r="AE865" s="144"/>
      <c r="AF865" s="142" t="s">
        <v>35</v>
      </c>
      <c r="AG865" s="143"/>
      <c r="AH865" s="147"/>
      <c r="AI865" s="147"/>
      <c r="AJ865" s="142" t="s">
        <v>1790</v>
      </c>
      <c r="AK865" s="142" t="s">
        <v>1791</v>
      </c>
      <c r="AL865" s="143"/>
      <c r="AM865" s="143"/>
      <c r="AN865" s="142">
        <v>3</v>
      </c>
      <c r="AO865" s="143"/>
      <c r="AP865" s="143"/>
    </row>
    <row r="866" spans="1:42" ht="75" customHeight="1">
      <c r="A866" s="24">
        <f t="shared" si="0"/>
        <v>865</v>
      </c>
      <c r="B866" s="142" t="s">
        <v>1792</v>
      </c>
      <c r="C866" s="142">
        <v>357805202820002</v>
      </c>
      <c r="D866" s="142" t="s">
        <v>1795</v>
      </c>
      <c r="E866" s="142"/>
      <c r="F866" s="140" t="s">
        <v>1796</v>
      </c>
      <c r="G866" s="142" t="s">
        <v>44</v>
      </c>
      <c r="H866" s="142">
        <v>357805202820002</v>
      </c>
      <c r="I866" s="142" t="s">
        <v>1794</v>
      </c>
      <c r="J866" s="142" t="s">
        <v>1797</v>
      </c>
      <c r="K866" s="142">
        <v>0</v>
      </c>
      <c r="L866" s="142" t="s">
        <v>1798</v>
      </c>
      <c r="M866" s="142">
        <v>0</v>
      </c>
      <c r="N866" s="142" t="s">
        <v>1799</v>
      </c>
      <c r="O866" s="142">
        <v>0</v>
      </c>
      <c r="P866" s="142" t="s">
        <v>30</v>
      </c>
      <c r="Q866" s="142" t="s">
        <v>48</v>
      </c>
      <c r="R866" s="143"/>
      <c r="S866" s="143"/>
      <c r="T866" s="143"/>
      <c r="U866" s="144"/>
      <c r="V866" s="145"/>
      <c r="W866" s="144"/>
      <c r="X866" s="144"/>
      <c r="Y866" s="143"/>
      <c r="Z866" s="143"/>
      <c r="AA866" s="142" t="s">
        <v>49</v>
      </c>
      <c r="AB866" s="146" t="s">
        <v>1735</v>
      </c>
      <c r="AC866" s="143"/>
      <c r="AD866" s="142">
        <v>0</v>
      </c>
      <c r="AE866" s="144"/>
      <c r="AF866" s="142" t="s">
        <v>221</v>
      </c>
      <c r="AG866" s="143"/>
      <c r="AH866" s="147"/>
      <c r="AI866" s="147"/>
      <c r="AJ866" s="142" t="s">
        <v>1800</v>
      </c>
      <c r="AK866" s="142" t="s">
        <v>1801</v>
      </c>
      <c r="AL866" s="143"/>
      <c r="AM866" s="143"/>
      <c r="AN866" s="142">
        <v>2</v>
      </c>
      <c r="AO866" s="143"/>
      <c r="AP866" s="143"/>
    </row>
    <row r="867" spans="1:42" ht="75" customHeight="1">
      <c r="A867" s="24">
        <f t="shared" si="0"/>
        <v>866</v>
      </c>
      <c r="B867" s="142" t="s">
        <v>1641</v>
      </c>
      <c r="C867" s="142" t="s">
        <v>1643</v>
      </c>
      <c r="D867" s="142" t="s">
        <v>1642</v>
      </c>
      <c r="E867" s="142" t="s">
        <v>1802</v>
      </c>
      <c r="F867" s="140" t="s">
        <v>1644</v>
      </c>
      <c r="G867" s="142" t="s">
        <v>44</v>
      </c>
      <c r="H867" s="142" t="s">
        <v>1643</v>
      </c>
      <c r="I867" s="143"/>
      <c r="J867" s="142" t="s">
        <v>1645</v>
      </c>
      <c r="K867" s="143"/>
      <c r="L867" s="143"/>
      <c r="M867" s="143"/>
      <c r="N867" s="143"/>
      <c r="O867" s="143"/>
      <c r="P867" s="142" t="s">
        <v>48</v>
      </c>
      <c r="Q867" s="142" t="s">
        <v>30</v>
      </c>
      <c r="R867" s="143"/>
      <c r="S867" s="143"/>
      <c r="T867" s="143"/>
      <c r="U867" s="144"/>
      <c r="V867" s="145"/>
      <c r="W867" s="144"/>
      <c r="X867" s="144"/>
      <c r="Y867" s="143"/>
      <c r="Z867" s="143"/>
      <c r="AA867" s="142" t="s">
        <v>1803</v>
      </c>
      <c r="AB867" s="146">
        <v>3000000</v>
      </c>
      <c r="AC867" s="143"/>
      <c r="AD867" s="142" t="s">
        <v>1804</v>
      </c>
      <c r="AE867" s="144"/>
      <c r="AF867" s="142" t="s">
        <v>35</v>
      </c>
      <c r="AG867" s="143"/>
      <c r="AH867" s="147"/>
      <c r="AI867" s="147"/>
      <c r="AJ867" s="142" t="s">
        <v>1806</v>
      </c>
      <c r="AK867" s="142" t="s">
        <v>1807</v>
      </c>
      <c r="AL867" s="143"/>
      <c r="AM867" s="143"/>
      <c r="AN867" s="142">
        <v>1</v>
      </c>
      <c r="AO867" s="143"/>
      <c r="AP867" s="143"/>
    </row>
    <row r="868" spans="1:42" ht="75" customHeight="1">
      <c r="A868" s="24">
        <f t="shared" si="0"/>
        <v>867</v>
      </c>
      <c r="B868" s="142" t="s">
        <v>1808</v>
      </c>
      <c r="C868" s="142" t="s">
        <v>1810</v>
      </c>
      <c r="D868" s="142" t="s">
        <v>1811</v>
      </c>
      <c r="E868" s="142" t="s">
        <v>1809</v>
      </c>
      <c r="F868" s="142" t="s">
        <v>1812</v>
      </c>
      <c r="G868" s="142" t="s">
        <v>44</v>
      </c>
      <c r="H868" s="142" t="s">
        <v>1810</v>
      </c>
      <c r="I868" s="143"/>
      <c r="J868" s="142" t="s">
        <v>1813</v>
      </c>
      <c r="K868" s="143"/>
      <c r="L868" s="143"/>
      <c r="M868" s="143"/>
      <c r="N868" s="143"/>
      <c r="O868" s="143"/>
      <c r="P868" s="142" t="s">
        <v>48</v>
      </c>
      <c r="Q868" s="142" t="s">
        <v>30</v>
      </c>
      <c r="R868" s="143"/>
      <c r="S868" s="143"/>
      <c r="T868" s="143"/>
      <c r="U868" s="144"/>
      <c r="V868" s="145"/>
      <c r="W868" s="144"/>
      <c r="X868" s="144"/>
      <c r="Y868" s="143"/>
      <c r="Z868" s="143"/>
      <c r="AA868" s="142" t="s">
        <v>1814</v>
      </c>
      <c r="AB868" s="146">
        <v>500</v>
      </c>
      <c r="AC868" s="143"/>
      <c r="AD868" s="142">
        <v>500</v>
      </c>
      <c r="AE868" s="144"/>
      <c r="AF868" s="142" t="s">
        <v>35</v>
      </c>
      <c r="AG868" s="143"/>
      <c r="AH868" s="147"/>
      <c r="AI868" s="147"/>
      <c r="AJ868" s="142" t="s">
        <v>1815</v>
      </c>
      <c r="AK868" s="142" t="s">
        <v>1816</v>
      </c>
      <c r="AL868" s="143"/>
      <c r="AM868" s="143"/>
      <c r="AN868" s="142" t="s">
        <v>271</v>
      </c>
      <c r="AO868" s="143"/>
      <c r="AP868" s="143"/>
    </row>
    <row r="869" spans="1:42" ht="75" customHeight="1">
      <c r="A869" s="24">
        <f t="shared" si="0"/>
        <v>868</v>
      </c>
      <c r="B869" s="142" t="s">
        <v>1817</v>
      </c>
      <c r="C869" s="142" t="s">
        <v>1819</v>
      </c>
      <c r="D869" s="142" t="s">
        <v>1820</v>
      </c>
      <c r="E869" s="142" t="s">
        <v>1818</v>
      </c>
      <c r="F869" s="140" t="s">
        <v>1821</v>
      </c>
      <c r="G869" s="142" t="s">
        <v>44</v>
      </c>
      <c r="H869" s="142" t="s">
        <v>1819</v>
      </c>
      <c r="I869" s="143"/>
      <c r="J869" s="142" t="s">
        <v>1822</v>
      </c>
      <c r="K869" s="143"/>
      <c r="L869" s="143"/>
      <c r="M869" s="143"/>
      <c r="N869" s="143"/>
      <c r="O869" s="143"/>
      <c r="P869" s="142" t="s">
        <v>48</v>
      </c>
      <c r="Q869" s="142" t="s">
        <v>48</v>
      </c>
      <c r="R869" s="143"/>
      <c r="S869" s="143"/>
      <c r="T869" s="143"/>
      <c r="U869" s="144"/>
      <c r="V869" s="145"/>
      <c r="W869" s="144"/>
      <c r="X869" s="144"/>
      <c r="Y869" s="143"/>
      <c r="Z869" s="143"/>
      <c r="AA869" s="142" t="s">
        <v>197</v>
      </c>
      <c r="AB869" s="146">
        <v>5000000</v>
      </c>
      <c r="AC869" s="143"/>
      <c r="AD869" s="143"/>
      <c r="AE869" s="144"/>
      <c r="AF869" s="142" t="s">
        <v>35</v>
      </c>
      <c r="AG869" s="143"/>
      <c r="AH869" s="147"/>
      <c r="AI869" s="147"/>
      <c r="AJ869" s="142" t="s">
        <v>1824</v>
      </c>
      <c r="AK869" s="142" t="s">
        <v>95</v>
      </c>
      <c r="AL869" s="143"/>
      <c r="AM869" s="143"/>
      <c r="AN869" s="142" t="s">
        <v>303</v>
      </c>
      <c r="AO869" s="143"/>
      <c r="AP869" s="143"/>
    </row>
    <row r="870" spans="1:42" ht="75" customHeight="1">
      <c r="A870" s="24">
        <f t="shared" si="0"/>
        <v>869</v>
      </c>
      <c r="B870" s="142" t="s">
        <v>1825</v>
      </c>
      <c r="C870" s="142" t="s">
        <v>1827</v>
      </c>
      <c r="D870" s="142" t="s">
        <v>1828</v>
      </c>
      <c r="E870" s="142" t="s">
        <v>1826</v>
      </c>
      <c r="F870" s="140" t="s">
        <v>1829</v>
      </c>
      <c r="G870" s="142" t="s">
        <v>27</v>
      </c>
      <c r="H870" s="142" t="s">
        <v>1827</v>
      </c>
      <c r="I870" s="143"/>
      <c r="J870" s="142" t="s">
        <v>1830</v>
      </c>
      <c r="K870" s="143"/>
      <c r="L870" s="143"/>
      <c r="M870" s="143"/>
      <c r="N870" s="142" t="s">
        <v>1831</v>
      </c>
      <c r="O870" s="143"/>
      <c r="P870" s="142" t="s">
        <v>48</v>
      </c>
      <c r="Q870" s="142" t="s">
        <v>48</v>
      </c>
      <c r="R870" s="143"/>
      <c r="S870" s="143"/>
      <c r="T870" s="143"/>
      <c r="U870" s="144"/>
      <c r="V870" s="145"/>
      <c r="W870" s="144"/>
      <c r="X870" s="144"/>
      <c r="Y870" s="143"/>
      <c r="Z870" s="143"/>
      <c r="AA870" s="142" t="s">
        <v>373</v>
      </c>
      <c r="AB870" s="146" t="s">
        <v>1832</v>
      </c>
      <c r="AC870" s="143"/>
      <c r="AD870" s="143"/>
      <c r="AE870" s="144"/>
      <c r="AF870" s="142" t="s">
        <v>35</v>
      </c>
      <c r="AG870" s="143"/>
      <c r="AH870" s="147"/>
      <c r="AI870" s="147"/>
      <c r="AJ870" s="142">
        <v>1000</v>
      </c>
      <c r="AK870" s="142" t="s">
        <v>1833</v>
      </c>
      <c r="AL870" s="143"/>
      <c r="AM870" s="143"/>
      <c r="AN870" s="142" t="s">
        <v>30</v>
      </c>
      <c r="AO870" s="143"/>
      <c r="AP870" s="143"/>
    </row>
    <row r="871" spans="1:42" ht="75" customHeight="1">
      <c r="A871" s="24">
        <f t="shared" si="0"/>
        <v>870</v>
      </c>
      <c r="B871" s="142" t="s">
        <v>1834</v>
      </c>
      <c r="C871" s="142" t="s">
        <v>1836</v>
      </c>
      <c r="D871" s="142" t="s">
        <v>1838</v>
      </c>
      <c r="E871" s="142"/>
      <c r="F871" s="140" t="s">
        <v>1839</v>
      </c>
      <c r="G871" s="142" t="s">
        <v>44</v>
      </c>
      <c r="H871" s="142" t="s">
        <v>1836</v>
      </c>
      <c r="I871" s="142" t="s">
        <v>1837</v>
      </c>
      <c r="J871" s="142" t="s">
        <v>1840</v>
      </c>
      <c r="K871" s="142" t="s">
        <v>321</v>
      </c>
      <c r="L871" s="142" t="s">
        <v>321</v>
      </c>
      <c r="M871" s="142" t="s">
        <v>321</v>
      </c>
      <c r="N871" s="142" t="s">
        <v>1841</v>
      </c>
      <c r="O871" s="143"/>
      <c r="P871" s="142" t="s">
        <v>30</v>
      </c>
      <c r="Q871" s="142" t="s">
        <v>48</v>
      </c>
      <c r="R871" s="143"/>
      <c r="S871" s="143"/>
      <c r="T871" s="143"/>
      <c r="U871" s="144"/>
      <c r="V871" s="145"/>
      <c r="W871" s="144"/>
      <c r="X871" s="144"/>
      <c r="Y871" s="143"/>
      <c r="Z871" s="143"/>
      <c r="AA871" s="142" t="s">
        <v>73</v>
      </c>
      <c r="AB871" s="146" t="s">
        <v>1842</v>
      </c>
      <c r="AC871" s="143"/>
      <c r="AD871" s="142" t="s">
        <v>321</v>
      </c>
      <c r="AE871" s="144"/>
      <c r="AF871" s="142" t="s">
        <v>35</v>
      </c>
      <c r="AG871" s="143"/>
      <c r="AH871" s="147"/>
      <c r="AI871" s="147"/>
      <c r="AJ871" s="142" t="s">
        <v>1843</v>
      </c>
      <c r="AK871" s="142" t="s">
        <v>105</v>
      </c>
      <c r="AL871" s="143"/>
      <c r="AM871" s="143"/>
      <c r="AN871" s="142" t="s">
        <v>201</v>
      </c>
      <c r="AO871" s="143"/>
      <c r="AP871" s="143"/>
    </row>
    <row r="872" spans="1:42" ht="75" customHeight="1">
      <c r="A872" s="24">
        <f t="shared" si="0"/>
        <v>871</v>
      </c>
      <c r="B872" s="142" t="s">
        <v>1844</v>
      </c>
      <c r="C872" s="142" t="s">
        <v>1846</v>
      </c>
      <c r="D872" s="142" t="s">
        <v>1847</v>
      </c>
      <c r="E872" s="140" t="s">
        <v>1845</v>
      </c>
      <c r="F872" s="140" t="s">
        <v>1848</v>
      </c>
      <c r="G872" s="142" t="s">
        <v>44</v>
      </c>
      <c r="H872" s="142" t="s">
        <v>1846</v>
      </c>
      <c r="I872" s="143"/>
      <c r="J872" s="142" t="s">
        <v>1849</v>
      </c>
      <c r="K872" s="143"/>
      <c r="L872" s="142" t="s">
        <v>1850</v>
      </c>
      <c r="M872" s="143"/>
      <c r="N872" s="142" t="s">
        <v>1851</v>
      </c>
      <c r="O872" s="143"/>
      <c r="P872" s="142" t="s">
        <v>30</v>
      </c>
      <c r="Q872" s="142" t="s">
        <v>48</v>
      </c>
      <c r="R872" s="143"/>
      <c r="S872" s="143"/>
      <c r="T872" s="143"/>
      <c r="U872" s="144"/>
      <c r="V872" s="145"/>
      <c r="W872" s="144"/>
      <c r="X872" s="144"/>
      <c r="Y872" s="143"/>
      <c r="Z872" s="143"/>
      <c r="AA872" s="142" t="s">
        <v>73</v>
      </c>
      <c r="AB872" s="146" t="s">
        <v>33</v>
      </c>
      <c r="AC872" s="143"/>
      <c r="AD872" s="142" t="s">
        <v>33</v>
      </c>
      <c r="AE872" s="144"/>
      <c r="AF872" s="142" t="s">
        <v>35</v>
      </c>
      <c r="AG872" s="143"/>
      <c r="AH872" s="147"/>
      <c r="AI872" s="147"/>
      <c r="AJ872" s="142">
        <v>2500</v>
      </c>
      <c r="AK872" s="142" t="s">
        <v>1853</v>
      </c>
      <c r="AL872" s="143"/>
      <c r="AM872" s="143"/>
      <c r="AN872" s="142">
        <v>3</v>
      </c>
      <c r="AO872" s="143"/>
      <c r="AP872" s="143"/>
    </row>
    <row r="873" spans="1:42" ht="75" customHeight="1">
      <c r="A873" s="24">
        <f t="shared" si="0"/>
        <v>872</v>
      </c>
      <c r="B873" s="142" t="s">
        <v>1854</v>
      </c>
      <c r="C873" s="142" t="s">
        <v>1856</v>
      </c>
      <c r="D873" s="142" t="s">
        <v>1857</v>
      </c>
      <c r="E873" s="142" t="s">
        <v>1855</v>
      </c>
      <c r="F873" s="140" t="s">
        <v>1858</v>
      </c>
      <c r="G873" s="142" t="s">
        <v>27</v>
      </c>
      <c r="H873" s="142" t="s">
        <v>1856</v>
      </c>
      <c r="I873" s="143"/>
      <c r="J873" s="142" t="s">
        <v>1859</v>
      </c>
      <c r="K873" s="143"/>
      <c r="L873" s="143"/>
      <c r="M873" s="143"/>
      <c r="N873" s="143"/>
      <c r="O873" s="143"/>
      <c r="P873" s="142" t="s">
        <v>48</v>
      </c>
      <c r="Q873" s="142" t="s">
        <v>30</v>
      </c>
      <c r="R873" s="143"/>
      <c r="S873" s="143"/>
      <c r="T873" s="143"/>
      <c r="U873" s="144"/>
      <c r="V873" s="145"/>
      <c r="W873" s="144"/>
      <c r="X873" s="144"/>
      <c r="Y873" s="143"/>
      <c r="Z873" s="143"/>
      <c r="AA873" s="142" t="s">
        <v>1860</v>
      </c>
      <c r="AB873" s="146" t="s">
        <v>244</v>
      </c>
      <c r="AC873" s="143"/>
      <c r="AD873" s="142" t="s">
        <v>999</v>
      </c>
      <c r="AE873" s="144"/>
      <c r="AF873" s="142" t="s">
        <v>35</v>
      </c>
      <c r="AG873" s="143"/>
      <c r="AH873" s="147"/>
      <c r="AI873" s="147"/>
      <c r="AJ873" s="142" t="s">
        <v>36</v>
      </c>
      <c r="AK873" s="142" t="s">
        <v>95</v>
      </c>
      <c r="AL873" s="143"/>
      <c r="AM873" s="143"/>
      <c r="AN873" s="142" t="s">
        <v>201</v>
      </c>
      <c r="AO873" s="143"/>
      <c r="AP873" s="143"/>
    </row>
    <row r="874" spans="1:42" ht="75" customHeight="1">
      <c r="A874" s="24">
        <f t="shared" si="0"/>
        <v>873</v>
      </c>
      <c r="B874" s="142" t="s">
        <v>1854</v>
      </c>
      <c r="C874" s="142" t="s">
        <v>1856</v>
      </c>
      <c r="D874" s="142" t="s">
        <v>1857</v>
      </c>
      <c r="E874" s="142" t="s">
        <v>1855</v>
      </c>
      <c r="F874" s="140" t="s">
        <v>1858</v>
      </c>
      <c r="G874" s="142" t="s">
        <v>27</v>
      </c>
      <c r="H874" s="142" t="s">
        <v>1856</v>
      </c>
      <c r="I874" s="143"/>
      <c r="J874" s="142" t="s">
        <v>1859</v>
      </c>
      <c r="K874" s="143"/>
      <c r="L874" s="143"/>
      <c r="M874" s="143"/>
      <c r="N874" s="143"/>
      <c r="O874" s="143"/>
      <c r="P874" s="142" t="s">
        <v>48</v>
      </c>
      <c r="Q874" s="142" t="s">
        <v>30</v>
      </c>
      <c r="R874" s="143"/>
      <c r="S874" s="143"/>
      <c r="T874" s="143"/>
      <c r="U874" s="144"/>
      <c r="V874" s="145"/>
      <c r="W874" s="144"/>
      <c r="X874" s="144"/>
      <c r="Y874" s="143"/>
      <c r="Z874" s="143"/>
      <c r="AA874" s="142" t="s">
        <v>1860</v>
      </c>
      <c r="AB874" s="146" t="s">
        <v>244</v>
      </c>
      <c r="AC874" s="143"/>
      <c r="AD874" s="142" t="s">
        <v>999</v>
      </c>
      <c r="AE874" s="144"/>
      <c r="AF874" s="142" t="s">
        <v>35</v>
      </c>
      <c r="AG874" s="143"/>
      <c r="AH874" s="147"/>
      <c r="AI874" s="147"/>
      <c r="AJ874" s="142" t="s">
        <v>36</v>
      </c>
      <c r="AK874" s="142" t="s">
        <v>95</v>
      </c>
      <c r="AL874" s="143"/>
      <c r="AM874" s="143"/>
      <c r="AN874" s="142" t="s">
        <v>201</v>
      </c>
      <c r="AO874" s="143"/>
      <c r="AP874" s="143"/>
    </row>
    <row r="875" spans="1:42" ht="75" customHeight="1">
      <c r="A875" s="24">
        <f t="shared" si="0"/>
        <v>874</v>
      </c>
      <c r="B875" s="142" t="s">
        <v>1862</v>
      </c>
      <c r="C875" s="142" t="s">
        <v>1864</v>
      </c>
      <c r="D875" s="142" t="s">
        <v>1863</v>
      </c>
      <c r="E875" s="142"/>
      <c r="F875" s="140" t="s">
        <v>1865</v>
      </c>
      <c r="G875" s="142" t="s">
        <v>27</v>
      </c>
      <c r="H875" s="142" t="s">
        <v>1864</v>
      </c>
      <c r="I875" s="143"/>
      <c r="J875" s="142" t="s">
        <v>1866</v>
      </c>
      <c r="K875" s="143"/>
      <c r="L875" s="142">
        <v>130154763517</v>
      </c>
      <c r="M875" s="143"/>
      <c r="N875" s="143"/>
      <c r="O875" s="143"/>
      <c r="P875" s="142" t="s">
        <v>30</v>
      </c>
      <c r="Q875" s="142" t="s">
        <v>30</v>
      </c>
      <c r="R875" s="143"/>
      <c r="S875" s="143"/>
      <c r="T875" s="143"/>
      <c r="U875" s="144"/>
      <c r="V875" s="145"/>
      <c r="W875" s="144"/>
      <c r="X875" s="144"/>
      <c r="Y875" s="143"/>
      <c r="Z875" s="143"/>
      <c r="AA875" s="142" t="s">
        <v>73</v>
      </c>
      <c r="AB875" s="146" t="s">
        <v>955</v>
      </c>
      <c r="AC875" s="143"/>
      <c r="AD875" s="143"/>
      <c r="AE875" s="144"/>
      <c r="AF875" s="142" t="s">
        <v>35</v>
      </c>
      <c r="AG875" s="143"/>
      <c r="AH875" s="147"/>
      <c r="AI875" s="147"/>
      <c r="AJ875" s="142" t="s">
        <v>1867</v>
      </c>
      <c r="AK875" s="142" t="s">
        <v>105</v>
      </c>
      <c r="AL875" s="143"/>
      <c r="AM875" s="143"/>
      <c r="AN875" s="142">
        <v>2</v>
      </c>
      <c r="AO875" s="143"/>
      <c r="AP875" s="143"/>
    </row>
    <row r="876" spans="1:42" ht="75" customHeight="1">
      <c r="A876" s="24">
        <f t="shared" si="0"/>
        <v>875</v>
      </c>
      <c r="B876" s="142" t="s">
        <v>1868</v>
      </c>
      <c r="C876" s="142" t="s">
        <v>1870</v>
      </c>
      <c r="D876" s="142" t="s">
        <v>1871</v>
      </c>
      <c r="E876" s="142" t="s">
        <v>1869</v>
      </c>
      <c r="F876" s="140" t="s">
        <v>1872</v>
      </c>
      <c r="G876" s="142" t="s">
        <v>44</v>
      </c>
      <c r="H876" s="142" t="s">
        <v>1870</v>
      </c>
      <c r="I876" s="143"/>
      <c r="J876" s="142" t="s">
        <v>1873</v>
      </c>
      <c r="K876" s="140" t="s">
        <v>1874</v>
      </c>
      <c r="L876" s="143"/>
      <c r="M876" s="140" t="s">
        <v>1874</v>
      </c>
      <c r="N876" s="142" t="s">
        <v>1875</v>
      </c>
      <c r="O876" s="143"/>
      <c r="P876" s="142" t="s">
        <v>48</v>
      </c>
      <c r="Q876" s="142" t="s">
        <v>48</v>
      </c>
      <c r="R876" s="143"/>
      <c r="S876" s="143"/>
      <c r="T876" s="143"/>
      <c r="U876" s="144"/>
      <c r="V876" s="145"/>
      <c r="W876" s="144"/>
      <c r="X876" s="144"/>
      <c r="Y876" s="143"/>
      <c r="Z876" s="143"/>
      <c r="AA876" s="142" t="s">
        <v>1876</v>
      </c>
      <c r="AB876" s="146" t="s">
        <v>161</v>
      </c>
      <c r="AC876" s="143"/>
      <c r="AD876" s="142">
        <v>0</v>
      </c>
      <c r="AE876" s="144"/>
      <c r="AF876" s="142" t="s">
        <v>221</v>
      </c>
      <c r="AG876" s="143"/>
      <c r="AH876" s="147"/>
      <c r="AI876" s="147"/>
      <c r="AJ876" s="142" t="s">
        <v>1877</v>
      </c>
      <c r="AK876" s="142" t="s">
        <v>295</v>
      </c>
      <c r="AL876" s="143"/>
      <c r="AM876" s="143"/>
      <c r="AN876" s="142">
        <v>2</v>
      </c>
      <c r="AO876" s="143"/>
      <c r="AP876" s="143"/>
    </row>
    <row r="877" spans="1:42" ht="75" customHeight="1">
      <c r="A877" s="24">
        <f t="shared" si="0"/>
        <v>876</v>
      </c>
      <c r="B877" s="142" t="s">
        <v>1878</v>
      </c>
      <c r="C877" s="142" t="s">
        <v>1880</v>
      </c>
      <c r="D877" s="142" t="s">
        <v>1882</v>
      </c>
      <c r="E877" s="142" t="s">
        <v>1879</v>
      </c>
      <c r="F877" s="140" t="s">
        <v>1883</v>
      </c>
      <c r="G877" s="142" t="s">
        <v>27</v>
      </c>
      <c r="H877" s="142" t="s">
        <v>1880</v>
      </c>
      <c r="I877" s="142"/>
      <c r="J877" s="142" t="s">
        <v>1884</v>
      </c>
      <c r="K877" s="142" t="s">
        <v>1885</v>
      </c>
      <c r="L877" s="142" t="s">
        <v>124</v>
      </c>
      <c r="M877" s="142" t="s">
        <v>124</v>
      </c>
      <c r="N877" s="142" t="s">
        <v>1886</v>
      </c>
      <c r="O877" s="142" t="s">
        <v>124</v>
      </c>
      <c r="P877" s="142" t="s">
        <v>48</v>
      </c>
      <c r="Q877" s="142" t="s">
        <v>48</v>
      </c>
      <c r="R877" s="143"/>
      <c r="S877" s="143"/>
      <c r="T877" s="143"/>
      <c r="U877" s="144"/>
      <c r="V877" s="145"/>
      <c r="W877" s="144"/>
      <c r="X877" s="144"/>
      <c r="Y877" s="143"/>
      <c r="Z877" s="143"/>
      <c r="AA877" s="142" t="s">
        <v>73</v>
      </c>
      <c r="AB877" s="146" t="s">
        <v>1887</v>
      </c>
      <c r="AC877" s="143"/>
      <c r="AD877" s="142" t="s">
        <v>1888</v>
      </c>
      <c r="AE877" s="144"/>
      <c r="AF877" s="142" t="s">
        <v>221</v>
      </c>
      <c r="AG877" s="143"/>
      <c r="AH877" s="147"/>
      <c r="AI877" s="147"/>
      <c r="AJ877" s="142" t="s">
        <v>1889</v>
      </c>
      <c r="AK877" s="142" t="s">
        <v>105</v>
      </c>
      <c r="AL877" s="143"/>
      <c r="AM877" s="143"/>
      <c r="AN877" s="142" t="s">
        <v>1890</v>
      </c>
      <c r="AO877" s="143"/>
      <c r="AP877" s="143"/>
    </row>
    <row r="878" spans="1:42" ht="75" customHeight="1">
      <c r="A878" s="24">
        <f t="shared" si="0"/>
        <v>877</v>
      </c>
      <c r="B878" s="151" t="s">
        <v>1891</v>
      </c>
      <c r="C878" s="142" t="s">
        <v>1893</v>
      </c>
      <c r="D878" s="142" t="s">
        <v>1894</v>
      </c>
      <c r="E878" s="142" t="s">
        <v>1892</v>
      </c>
      <c r="F878" s="140" t="s">
        <v>1895</v>
      </c>
      <c r="G878" s="142" t="s">
        <v>44</v>
      </c>
      <c r="H878" s="142" t="s">
        <v>1893</v>
      </c>
      <c r="I878" s="142"/>
      <c r="J878" s="142" t="s">
        <v>1896</v>
      </c>
      <c r="K878" s="142">
        <v>9120303302562</v>
      </c>
      <c r="L878" s="142" t="s">
        <v>1897</v>
      </c>
      <c r="M878" s="143"/>
      <c r="N878" s="143"/>
      <c r="O878" s="143"/>
      <c r="P878" s="142" t="s">
        <v>30</v>
      </c>
      <c r="Q878" s="142" t="s">
        <v>30</v>
      </c>
      <c r="R878" s="143"/>
      <c r="S878" s="143"/>
      <c r="T878" s="143"/>
      <c r="U878" s="144"/>
      <c r="V878" s="145"/>
      <c r="W878" s="144"/>
      <c r="X878" s="144"/>
      <c r="Y878" s="143"/>
      <c r="Z878" s="143"/>
      <c r="AA878" s="142" t="s">
        <v>73</v>
      </c>
      <c r="AB878" s="146">
        <v>2000000</v>
      </c>
      <c r="AC878" s="143"/>
      <c r="AD878" s="143"/>
      <c r="AE878" s="144"/>
      <c r="AF878" s="142" t="s">
        <v>114</v>
      </c>
      <c r="AG878" s="143"/>
      <c r="AH878" s="147"/>
      <c r="AI878" s="147"/>
      <c r="AJ878" s="142" t="s">
        <v>1898</v>
      </c>
      <c r="AK878" s="142" t="s">
        <v>295</v>
      </c>
      <c r="AL878" s="143"/>
      <c r="AM878" s="143"/>
      <c r="AN878" s="142">
        <v>3</v>
      </c>
      <c r="AO878" s="143"/>
      <c r="AP878" s="143"/>
    </row>
    <row r="879" spans="1:42" ht="75" customHeight="1">
      <c r="A879" s="24">
        <f t="shared" si="0"/>
        <v>878</v>
      </c>
      <c r="B879" s="151" t="s">
        <v>1891</v>
      </c>
      <c r="C879" s="142" t="s">
        <v>1900</v>
      </c>
      <c r="D879" s="142" t="s">
        <v>1901</v>
      </c>
      <c r="E879" s="142" t="s">
        <v>1899</v>
      </c>
      <c r="F879" s="140" t="s">
        <v>1895</v>
      </c>
      <c r="G879" s="142" t="s">
        <v>27</v>
      </c>
      <c r="H879" s="142" t="s">
        <v>1900</v>
      </c>
      <c r="I879" s="143"/>
      <c r="J879" s="142" t="s">
        <v>1896</v>
      </c>
      <c r="K879" s="142">
        <v>9120303302562</v>
      </c>
      <c r="L879" s="142" t="s">
        <v>1897</v>
      </c>
      <c r="M879" s="143"/>
      <c r="N879" s="143"/>
      <c r="O879" s="143"/>
      <c r="P879" s="142" t="s">
        <v>30</v>
      </c>
      <c r="Q879" s="142" t="s">
        <v>30</v>
      </c>
      <c r="R879" s="143"/>
      <c r="S879" s="143"/>
      <c r="T879" s="143"/>
      <c r="U879" s="144"/>
      <c r="V879" s="145"/>
      <c r="W879" s="144"/>
      <c r="X879" s="144"/>
      <c r="Y879" s="143"/>
      <c r="Z879" s="143"/>
      <c r="AA879" s="142" t="s">
        <v>73</v>
      </c>
      <c r="AB879" s="146" t="s">
        <v>1902</v>
      </c>
      <c r="AC879" s="143"/>
      <c r="AD879" s="142" t="s">
        <v>1903</v>
      </c>
      <c r="AE879" s="144"/>
      <c r="AF879" s="142" t="s">
        <v>114</v>
      </c>
      <c r="AG879" s="143"/>
      <c r="AH879" s="147"/>
      <c r="AI879" s="147"/>
      <c r="AJ879" s="142" t="s">
        <v>1898</v>
      </c>
      <c r="AK879" s="142" t="s">
        <v>295</v>
      </c>
      <c r="AL879" s="143"/>
      <c r="AM879" s="143"/>
      <c r="AN879" s="142">
        <v>2</v>
      </c>
      <c r="AO879" s="143"/>
      <c r="AP879" s="143"/>
    </row>
    <row r="880" spans="1:42" ht="75" customHeight="1">
      <c r="A880" s="24">
        <f t="shared" si="0"/>
        <v>879</v>
      </c>
      <c r="B880" s="151" t="s">
        <v>1905</v>
      </c>
      <c r="C880" s="142" t="s">
        <v>1907</v>
      </c>
      <c r="D880" s="142" t="s">
        <v>1909</v>
      </c>
      <c r="E880" s="142" t="s">
        <v>1906</v>
      </c>
      <c r="F880" s="140" t="s">
        <v>1910</v>
      </c>
      <c r="G880" s="142" t="s">
        <v>44</v>
      </c>
      <c r="H880" s="142" t="s">
        <v>1907</v>
      </c>
      <c r="I880" s="142" t="s">
        <v>1908</v>
      </c>
      <c r="J880" s="142" t="s">
        <v>1911</v>
      </c>
      <c r="K880" s="143"/>
      <c r="L880" s="143"/>
      <c r="M880" s="143"/>
      <c r="N880" s="143"/>
      <c r="O880" s="143"/>
      <c r="P880" s="142" t="s">
        <v>30</v>
      </c>
      <c r="Q880" s="142" t="s">
        <v>30</v>
      </c>
      <c r="R880" s="143"/>
      <c r="S880" s="143"/>
      <c r="T880" s="143"/>
      <c r="U880" s="144"/>
      <c r="V880" s="145"/>
      <c r="W880" s="144"/>
      <c r="X880" s="144"/>
      <c r="Y880" s="143"/>
      <c r="Z880" s="143"/>
      <c r="AA880" s="142" t="s">
        <v>546</v>
      </c>
      <c r="AB880" s="146" t="s">
        <v>33</v>
      </c>
      <c r="AC880" s="143"/>
      <c r="AD880" s="143"/>
      <c r="AE880" s="144"/>
      <c r="AF880" s="142" t="s">
        <v>170</v>
      </c>
      <c r="AG880" s="143"/>
      <c r="AH880" s="147"/>
      <c r="AI880" s="147"/>
      <c r="AJ880" s="142" t="s">
        <v>1912</v>
      </c>
      <c r="AK880" s="142" t="s">
        <v>367</v>
      </c>
      <c r="AL880" s="143"/>
      <c r="AM880" s="143"/>
      <c r="AN880" s="142">
        <v>2</v>
      </c>
      <c r="AO880" s="143"/>
      <c r="AP880" s="143"/>
    </row>
    <row r="881" spans="1:42" ht="75" customHeight="1">
      <c r="A881" s="24">
        <f t="shared" si="0"/>
        <v>880</v>
      </c>
      <c r="B881" s="151" t="s">
        <v>1603</v>
      </c>
      <c r="C881" s="142" t="s">
        <v>1913</v>
      </c>
      <c r="D881" s="142" t="s">
        <v>1607</v>
      </c>
      <c r="E881" s="142" t="s">
        <v>1604</v>
      </c>
      <c r="F881" s="140" t="s">
        <v>1608</v>
      </c>
      <c r="G881" s="142" t="s">
        <v>44</v>
      </c>
      <c r="H881" s="142" t="s">
        <v>1913</v>
      </c>
      <c r="I881" s="142" t="s">
        <v>1914</v>
      </c>
      <c r="J881" s="142" t="s">
        <v>1915</v>
      </c>
      <c r="K881" s="140" t="s">
        <v>1610</v>
      </c>
      <c r="L881" s="143"/>
      <c r="M881" s="140" t="s">
        <v>1610</v>
      </c>
      <c r="N881" s="142" t="s">
        <v>1611</v>
      </c>
      <c r="O881" s="143"/>
      <c r="P881" s="142" t="s">
        <v>48</v>
      </c>
      <c r="Q881" s="142" t="s">
        <v>48</v>
      </c>
      <c r="R881" s="143"/>
      <c r="S881" s="143"/>
      <c r="T881" s="143"/>
      <c r="U881" s="144"/>
      <c r="V881" s="145"/>
      <c r="W881" s="144"/>
      <c r="X881" s="144"/>
      <c r="Y881" s="143"/>
      <c r="Z881" s="143"/>
      <c r="AA881" s="142" t="s">
        <v>1612</v>
      </c>
      <c r="AB881" s="146" t="s">
        <v>1613</v>
      </c>
      <c r="AC881" s="143"/>
      <c r="AD881" s="142" t="s">
        <v>408</v>
      </c>
      <c r="AE881" s="144"/>
      <c r="AF881" s="142" t="s">
        <v>35</v>
      </c>
      <c r="AG881" s="143"/>
      <c r="AH881" s="147"/>
      <c r="AI881" s="147"/>
      <c r="AJ881" s="142" t="s">
        <v>1615</v>
      </c>
      <c r="AK881" s="142" t="s">
        <v>547</v>
      </c>
      <c r="AL881" s="143"/>
      <c r="AM881" s="143"/>
      <c r="AN881" s="142">
        <v>2</v>
      </c>
      <c r="AO881" s="143"/>
      <c r="AP881" s="143"/>
    </row>
    <row r="882" spans="1:42" ht="75" customHeight="1">
      <c r="A882" s="24">
        <f t="shared" si="0"/>
        <v>881</v>
      </c>
      <c r="B882" s="151" t="s">
        <v>1916</v>
      </c>
      <c r="C882" s="142" t="s">
        <v>1918</v>
      </c>
      <c r="D882" s="142" t="s">
        <v>1919</v>
      </c>
      <c r="E882" s="142" t="s">
        <v>1917</v>
      </c>
      <c r="F882" s="142" t="s">
        <v>1920</v>
      </c>
      <c r="G882" s="142" t="s">
        <v>44</v>
      </c>
      <c r="H882" s="142" t="s">
        <v>1918</v>
      </c>
      <c r="I882" s="143"/>
      <c r="J882" s="142" t="s">
        <v>1921</v>
      </c>
      <c r="K882" s="143"/>
      <c r="L882" s="142" t="s">
        <v>1922</v>
      </c>
      <c r="M882" s="143"/>
      <c r="N882" s="143"/>
      <c r="O882" s="143"/>
      <c r="P882" s="142" t="s">
        <v>48</v>
      </c>
      <c r="Q882" s="142" t="s">
        <v>48</v>
      </c>
      <c r="R882" s="143"/>
      <c r="S882" s="143"/>
      <c r="T882" s="143"/>
      <c r="U882" s="144"/>
      <c r="V882" s="145"/>
      <c r="W882" s="144"/>
      <c r="X882" s="144"/>
      <c r="Y882" s="143"/>
      <c r="Z882" s="143"/>
      <c r="AA882" s="142" t="s">
        <v>1448</v>
      </c>
      <c r="AB882" s="146">
        <v>35000000</v>
      </c>
      <c r="AC882" s="143"/>
      <c r="AD882" s="142">
        <v>25000000</v>
      </c>
      <c r="AE882" s="144"/>
      <c r="AF882" s="142" t="s">
        <v>221</v>
      </c>
      <c r="AG882" s="143"/>
      <c r="AH882" s="147"/>
      <c r="AI882" s="147"/>
      <c r="AJ882" s="142">
        <v>300</v>
      </c>
      <c r="AK882" s="142" t="s">
        <v>105</v>
      </c>
      <c r="AL882" s="143"/>
      <c r="AM882" s="143"/>
      <c r="AN882" s="142">
        <v>1</v>
      </c>
      <c r="AO882" s="143"/>
      <c r="AP882" s="143"/>
    </row>
    <row r="883" spans="1:42" ht="75" customHeight="1">
      <c r="A883" s="24">
        <f t="shared" si="0"/>
        <v>882</v>
      </c>
      <c r="B883" s="151" t="s">
        <v>1923</v>
      </c>
      <c r="C883" s="142" t="s">
        <v>1925</v>
      </c>
      <c r="D883" s="142" t="s">
        <v>1926</v>
      </c>
      <c r="E883" s="142" t="s">
        <v>1924</v>
      </c>
      <c r="F883" s="140" t="s">
        <v>1927</v>
      </c>
      <c r="G883" s="142" t="s">
        <v>44</v>
      </c>
      <c r="H883" s="142" t="s">
        <v>1925</v>
      </c>
      <c r="I883" s="143"/>
      <c r="J883" s="142" t="s">
        <v>1928</v>
      </c>
      <c r="K883" s="140" t="s">
        <v>1929</v>
      </c>
      <c r="L883" s="143"/>
      <c r="M883" s="140" t="s">
        <v>1929</v>
      </c>
      <c r="N883" s="143"/>
      <c r="O883" s="143"/>
      <c r="P883" s="142" t="s">
        <v>30</v>
      </c>
      <c r="Q883" s="142" t="s">
        <v>30</v>
      </c>
      <c r="R883" s="143"/>
      <c r="S883" s="143"/>
      <c r="T883" s="143"/>
      <c r="U883" s="144"/>
      <c r="V883" s="145"/>
      <c r="W883" s="144"/>
      <c r="X883" s="144"/>
      <c r="Y883" s="143"/>
      <c r="Z883" s="143"/>
      <c r="AA883" s="142" t="s">
        <v>1930</v>
      </c>
      <c r="AB883" s="146" t="s">
        <v>33</v>
      </c>
      <c r="AC883" s="143"/>
      <c r="AD883" s="142" t="s">
        <v>50</v>
      </c>
      <c r="AE883" s="144"/>
      <c r="AF883" s="142" t="s">
        <v>114</v>
      </c>
      <c r="AG883" s="143"/>
      <c r="AH883" s="147"/>
      <c r="AI883" s="147"/>
      <c r="AJ883" s="142" t="s">
        <v>1932</v>
      </c>
      <c r="AK883" s="142" t="s">
        <v>1933</v>
      </c>
      <c r="AL883" s="143"/>
      <c r="AM883" s="143"/>
      <c r="AN883" s="142">
        <v>1</v>
      </c>
      <c r="AO883" s="143"/>
      <c r="AP883" s="143"/>
    </row>
    <row r="884" spans="1:42" ht="75" customHeight="1">
      <c r="A884" s="24">
        <f t="shared" si="0"/>
        <v>883</v>
      </c>
      <c r="B884" s="151" t="s">
        <v>1934</v>
      </c>
      <c r="C884" s="142" t="s">
        <v>1936</v>
      </c>
      <c r="D884" s="142" t="s">
        <v>1937</v>
      </c>
      <c r="E884" s="142" t="s">
        <v>1935</v>
      </c>
      <c r="F884" s="142">
        <v>81280575776</v>
      </c>
      <c r="G884" s="142" t="s">
        <v>44</v>
      </c>
      <c r="H884" s="142" t="s">
        <v>1936</v>
      </c>
      <c r="I884" s="142" t="s">
        <v>1936</v>
      </c>
      <c r="J884" s="142" t="s">
        <v>1938</v>
      </c>
      <c r="K884" s="143"/>
      <c r="L884" s="143"/>
      <c r="M884" s="143"/>
      <c r="N884" s="142">
        <v>215357803507022</v>
      </c>
      <c r="O884" s="143"/>
      <c r="P884" s="142" t="s">
        <v>30</v>
      </c>
      <c r="Q884" s="142" t="s">
        <v>30</v>
      </c>
      <c r="R884" s="143"/>
      <c r="S884" s="143"/>
      <c r="T884" s="143"/>
      <c r="U884" s="144"/>
      <c r="V884" s="145"/>
      <c r="W884" s="144"/>
      <c r="X884" s="144"/>
      <c r="Y884" s="143"/>
      <c r="Z884" s="143"/>
      <c r="AA884" s="142" t="s">
        <v>150</v>
      </c>
      <c r="AB884" s="146">
        <v>2000000</v>
      </c>
      <c r="AC884" s="143"/>
      <c r="AD884" s="143"/>
      <c r="AE884" s="144"/>
      <c r="AF884" s="142" t="s">
        <v>259</v>
      </c>
      <c r="AG884" s="143"/>
      <c r="AH884" s="147"/>
      <c r="AI884" s="147"/>
      <c r="AJ884" s="142" t="s">
        <v>1939</v>
      </c>
      <c r="AK884" s="142" t="s">
        <v>1940</v>
      </c>
      <c r="AL884" s="143"/>
      <c r="AM884" s="143"/>
      <c r="AN884" s="142" t="s">
        <v>1003</v>
      </c>
      <c r="AO884" s="143"/>
      <c r="AP884" s="143"/>
    </row>
    <row r="885" spans="1:42" ht="75" customHeight="1">
      <c r="A885" s="24">
        <f t="shared" si="0"/>
        <v>884</v>
      </c>
      <c r="B885" s="151" t="s">
        <v>1941</v>
      </c>
      <c r="C885" s="142" t="s">
        <v>1943</v>
      </c>
      <c r="D885" s="142" t="s">
        <v>1942</v>
      </c>
      <c r="E885" s="142" t="s">
        <v>1942</v>
      </c>
      <c r="F885" s="140" t="s">
        <v>1945</v>
      </c>
      <c r="G885" s="142" t="s">
        <v>44</v>
      </c>
      <c r="H885" s="142" t="s">
        <v>1943</v>
      </c>
      <c r="I885" s="142" t="s">
        <v>1944</v>
      </c>
      <c r="J885" s="142" t="s">
        <v>1946</v>
      </c>
      <c r="K885" s="143"/>
      <c r="L885" s="142" t="s">
        <v>1947</v>
      </c>
      <c r="M885" s="142" t="s">
        <v>30</v>
      </c>
      <c r="N885" s="142" t="s">
        <v>1948</v>
      </c>
      <c r="O885" s="142" t="s">
        <v>1949</v>
      </c>
      <c r="P885" s="142" t="s">
        <v>48</v>
      </c>
      <c r="Q885" s="142" t="s">
        <v>48</v>
      </c>
      <c r="R885" s="143"/>
      <c r="S885" s="143"/>
      <c r="T885" s="143"/>
      <c r="U885" s="144"/>
      <c r="V885" s="145"/>
      <c r="W885" s="144"/>
      <c r="X885" s="144"/>
      <c r="Y885" s="143"/>
      <c r="Z885" s="143"/>
      <c r="AA885" s="142" t="s">
        <v>1950</v>
      </c>
      <c r="AB885" s="146" t="s">
        <v>280</v>
      </c>
      <c r="AC885" s="143"/>
      <c r="AD885" s="142" t="s">
        <v>30</v>
      </c>
      <c r="AE885" s="144"/>
      <c r="AF885" s="142" t="s">
        <v>221</v>
      </c>
      <c r="AG885" s="143"/>
      <c r="AH885" s="147"/>
      <c r="AI885" s="147"/>
      <c r="AJ885" s="142" t="s">
        <v>1951</v>
      </c>
      <c r="AK885" s="142" t="s">
        <v>1952</v>
      </c>
      <c r="AL885" s="143"/>
      <c r="AM885" s="143"/>
      <c r="AN885" s="142">
        <v>2</v>
      </c>
      <c r="AO885" s="143"/>
      <c r="AP885" s="143"/>
    </row>
    <row r="886" spans="1:42" ht="75" customHeight="1">
      <c r="A886" s="24">
        <f t="shared" si="0"/>
        <v>885</v>
      </c>
      <c r="B886" s="151" t="s">
        <v>1953</v>
      </c>
      <c r="C886" s="142" t="s">
        <v>1955</v>
      </c>
      <c r="D886" s="142" t="s">
        <v>1956</v>
      </c>
      <c r="E886" s="142" t="s">
        <v>1954</v>
      </c>
      <c r="F886" s="140" t="s">
        <v>1957</v>
      </c>
      <c r="G886" s="142" t="s">
        <v>44</v>
      </c>
      <c r="H886" s="142" t="s">
        <v>1955</v>
      </c>
      <c r="I886" s="143"/>
      <c r="J886" s="142" t="s">
        <v>1958</v>
      </c>
      <c r="K886" s="143"/>
      <c r="L886" s="143"/>
      <c r="M886" s="143"/>
      <c r="N886" s="143"/>
      <c r="O886" s="143"/>
      <c r="P886" s="142" t="s">
        <v>48</v>
      </c>
      <c r="Q886" s="142" t="s">
        <v>30</v>
      </c>
      <c r="R886" s="143"/>
      <c r="S886" s="143"/>
      <c r="T886" s="143"/>
      <c r="U886" s="144"/>
      <c r="V886" s="145"/>
      <c r="W886" s="144"/>
      <c r="X886" s="144"/>
      <c r="Y886" s="143"/>
      <c r="Z886" s="143"/>
      <c r="AA886" s="142" t="s">
        <v>63</v>
      </c>
      <c r="AB886" s="146">
        <v>2500000</v>
      </c>
      <c r="AC886" s="143"/>
      <c r="AD886" s="142">
        <v>0</v>
      </c>
      <c r="AE886" s="144"/>
      <c r="AF886" s="142" t="s">
        <v>35</v>
      </c>
      <c r="AG886" s="143"/>
      <c r="AH886" s="147"/>
      <c r="AI886" s="147"/>
      <c r="AJ886" s="142">
        <v>1000</v>
      </c>
      <c r="AK886" s="142" t="s">
        <v>105</v>
      </c>
      <c r="AL886" s="143"/>
      <c r="AM886" s="143"/>
      <c r="AN886" s="142">
        <v>2</v>
      </c>
      <c r="AO886" s="143"/>
      <c r="AP886" s="143"/>
    </row>
    <row r="887" spans="1:42" ht="75" customHeight="1">
      <c r="A887" s="24">
        <f t="shared" si="0"/>
        <v>886</v>
      </c>
      <c r="B887" s="151" t="s">
        <v>1959</v>
      </c>
      <c r="C887" s="142" t="s">
        <v>1961</v>
      </c>
      <c r="D887" s="142" t="s">
        <v>1962</v>
      </c>
      <c r="E887" s="142" t="s">
        <v>1960</v>
      </c>
      <c r="F887" s="140" t="s">
        <v>1963</v>
      </c>
      <c r="G887" s="142" t="s">
        <v>44</v>
      </c>
      <c r="H887" s="142" t="s">
        <v>1961</v>
      </c>
      <c r="I887" s="143"/>
      <c r="J887" s="142" t="s">
        <v>1964</v>
      </c>
      <c r="K887" s="143"/>
      <c r="L887" s="142" t="s">
        <v>1965</v>
      </c>
      <c r="M887" s="143"/>
      <c r="N887" s="143"/>
      <c r="O887" s="143"/>
      <c r="P887" s="142" t="s">
        <v>30</v>
      </c>
      <c r="Q887" s="142" t="s">
        <v>48</v>
      </c>
      <c r="R887" s="143"/>
      <c r="S887" s="143"/>
      <c r="T887" s="143"/>
      <c r="U887" s="144"/>
      <c r="V887" s="145"/>
      <c r="W887" s="144"/>
      <c r="X887" s="144"/>
      <c r="Y887" s="143"/>
      <c r="Z887" s="143"/>
      <c r="AA887" s="142" t="s">
        <v>93</v>
      </c>
      <c r="AB887" s="146" t="s">
        <v>32</v>
      </c>
      <c r="AC887" s="143"/>
      <c r="AD887" s="143"/>
      <c r="AE887" s="144"/>
      <c r="AF887" s="142" t="s">
        <v>114</v>
      </c>
      <c r="AG887" s="143"/>
      <c r="AH887" s="147"/>
      <c r="AI887" s="147"/>
      <c r="AJ887" s="142" t="s">
        <v>1966</v>
      </c>
      <c r="AK887" s="142" t="s">
        <v>105</v>
      </c>
      <c r="AL887" s="143"/>
      <c r="AM887" s="143"/>
      <c r="AN887" s="142">
        <v>1</v>
      </c>
      <c r="AO887" s="143"/>
      <c r="AP887" s="143"/>
    </row>
    <row r="888" spans="1:42" ht="75" customHeight="1">
      <c r="A888" s="24">
        <f t="shared" si="0"/>
        <v>887</v>
      </c>
      <c r="B888" s="151" t="s">
        <v>1941</v>
      </c>
      <c r="C888" s="142" t="s">
        <v>1944</v>
      </c>
      <c r="D888" s="142" t="s">
        <v>1942</v>
      </c>
      <c r="E888" s="142" t="s">
        <v>1942</v>
      </c>
      <c r="F888" s="140" t="s">
        <v>1945</v>
      </c>
      <c r="G888" s="142" t="s">
        <v>44</v>
      </c>
      <c r="H888" s="142" t="s">
        <v>1944</v>
      </c>
      <c r="I888" s="142" t="s">
        <v>1944</v>
      </c>
      <c r="J888" s="142" t="s">
        <v>1946</v>
      </c>
      <c r="K888" s="143"/>
      <c r="L888" s="142" t="s">
        <v>1967</v>
      </c>
      <c r="M888" s="142" t="s">
        <v>30</v>
      </c>
      <c r="N888" s="142" t="s">
        <v>1968</v>
      </c>
      <c r="O888" s="142" t="s">
        <v>30</v>
      </c>
      <c r="P888" s="142" t="s">
        <v>48</v>
      </c>
      <c r="Q888" s="142" t="s">
        <v>48</v>
      </c>
      <c r="R888" s="143"/>
      <c r="S888" s="143"/>
      <c r="T888" s="143"/>
      <c r="U888" s="144"/>
      <c r="V888" s="145"/>
      <c r="W888" s="144"/>
      <c r="X888" s="144"/>
      <c r="Y888" s="143"/>
      <c r="Z888" s="143"/>
      <c r="AA888" s="142" t="s">
        <v>1950</v>
      </c>
      <c r="AB888" s="146" t="s">
        <v>280</v>
      </c>
      <c r="AC888" s="143"/>
      <c r="AD888" s="142" t="s">
        <v>30</v>
      </c>
      <c r="AE888" s="144"/>
      <c r="AF888" s="142" t="s">
        <v>221</v>
      </c>
      <c r="AG888" s="143"/>
      <c r="AH888" s="147"/>
      <c r="AI888" s="147"/>
      <c r="AJ888" s="142" t="s">
        <v>1969</v>
      </c>
      <c r="AK888" s="142" t="s">
        <v>1970</v>
      </c>
      <c r="AL888" s="143"/>
      <c r="AM888" s="143"/>
      <c r="AN888" s="142">
        <v>2</v>
      </c>
      <c r="AO888" s="143"/>
      <c r="AP888" s="143"/>
    </row>
    <row r="889" spans="1:42" ht="75" customHeight="1">
      <c r="A889" s="24">
        <f t="shared" si="0"/>
        <v>888</v>
      </c>
      <c r="B889" s="151" t="s">
        <v>1971</v>
      </c>
      <c r="C889" s="142" t="s">
        <v>1973</v>
      </c>
      <c r="D889" s="142" t="s">
        <v>1974</v>
      </c>
      <c r="E889" s="142" t="s">
        <v>1972</v>
      </c>
      <c r="F889" s="140" t="s">
        <v>689</v>
      </c>
      <c r="G889" s="142" t="s">
        <v>44</v>
      </c>
      <c r="H889" s="142" t="s">
        <v>1973</v>
      </c>
      <c r="I889" s="143"/>
      <c r="J889" s="142" t="s">
        <v>1975</v>
      </c>
      <c r="K889" s="143"/>
      <c r="L889" s="143"/>
      <c r="M889" s="143"/>
      <c r="N889" s="143"/>
      <c r="O889" s="143"/>
      <c r="P889" s="142" t="s">
        <v>48</v>
      </c>
      <c r="Q889" s="142" t="s">
        <v>30</v>
      </c>
      <c r="R889" s="143"/>
      <c r="S889" s="143"/>
      <c r="T889" s="143"/>
      <c r="U889" s="144"/>
      <c r="V889" s="145"/>
      <c r="W889" s="144"/>
      <c r="X889" s="144"/>
      <c r="Y889" s="143"/>
      <c r="Z889" s="143"/>
      <c r="AA889" s="142" t="s">
        <v>63</v>
      </c>
      <c r="AB889" s="146">
        <v>2000000</v>
      </c>
      <c r="AC889" s="143"/>
      <c r="AD889" s="142">
        <v>0</v>
      </c>
      <c r="AE889" s="144"/>
      <c r="AF889" s="142" t="s">
        <v>170</v>
      </c>
      <c r="AG889" s="143"/>
      <c r="AH889" s="147"/>
      <c r="AI889" s="147"/>
      <c r="AJ889" s="142">
        <v>25</v>
      </c>
      <c r="AK889" s="142" t="s">
        <v>1976</v>
      </c>
      <c r="AL889" s="143"/>
      <c r="AM889" s="143"/>
      <c r="AN889" s="142">
        <v>2</v>
      </c>
      <c r="AO889" s="143"/>
      <c r="AP889" s="143"/>
    </row>
    <row r="890" spans="1:42" ht="75" customHeight="1">
      <c r="A890" s="24">
        <f t="shared" si="0"/>
        <v>889</v>
      </c>
      <c r="B890" s="151" t="s">
        <v>1977</v>
      </c>
      <c r="C890" s="142" t="s">
        <v>1979</v>
      </c>
      <c r="D890" s="142" t="s">
        <v>1980</v>
      </c>
      <c r="E890" s="142" t="s">
        <v>1978</v>
      </c>
      <c r="F890" s="140" t="s">
        <v>1981</v>
      </c>
      <c r="G890" s="142" t="s">
        <v>44</v>
      </c>
      <c r="H890" s="142" t="s">
        <v>1979</v>
      </c>
      <c r="I890" s="143"/>
      <c r="J890" s="142" t="s">
        <v>1982</v>
      </c>
      <c r="K890" s="143"/>
      <c r="L890" s="142" t="s">
        <v>1983</v>
      </c>
      <c r="M890" s="143"/>
      <c r="N890" s="142" t="s">
        <v>1984</v>
      </c>
      <c r="O890" s="143"/>
      <c r="P890" s="142" t="s">
        <v>48</v>
      </c>
      <c r="Q890" s="142" t="s">
        <v>48</v>
      </c>
      <c r="R890" s="143"/>
      <c r="S890" s="143"/>
      <c r="T890" s="143"/>
      <c r="U890" s="144"/>
      <c r="V890" s="145"/>
      <c r="W890" s="144"/>
      <c r="X890" s="144"/>
      <c r="Y890" s="143"/>
      <c r="Z890" s="143"/>
      <c r="AA890" s="142" t="s">
        <v>556</v>
      </c>
      <c r="AB890" s="146" t="s">
        <v>33</v>
      </c>
      <c r="AC890" s="143"/>
      <c r="AD890" s="142">
        <v>0</v>
      </c>
      <c r="AE890" s="144"/>
      <c r="AF890" s="142" t="s">
        <v>35</v>
      </c>
      <c r="AG890" s="143"/>
      <c r="AH890" s="147"/>
      <c r="AI890" s="147"/>
      <c r="AJ890" s="142">
        <v>500</v>
      </c>
      <c r="AK890" s="142" t="s">
        <v>171</v>
      </c>
      <c r="AL890" s="143"/>
      <c r="AM890" s="143"/>
      <c r="AN890" s="142">
        <v>1</v>
      </c>
      <c r="AO890" s="143"/>
      <c r="AP890" s="143"/>
    </row>
    <row r="891" spans="1:42" ht="75" customHeight="1">
      <c r="A891" s="24">
        <f t="shared" si="0"/>
        <v>890</v>
      </c>
      <c r="B891" s="151" t="s">
        <v>1985</v>
      </c>
      <c r="C891" s="142" t="s">
        <v>1987</v>
      </c>
      <c r="D891" s="142" t="s">
        <v>1988</v>
      </c>
      <c r="E891" s="142" t="s">
        <v>1986</v>
      </c>
      <c r="F891" s="140" t="s">
        <v>1989</v>
      </c>
      <c r="G891" s="142" t="s">
        <v>44</v>
      </c>
      <c r="H891" s="142" t="s">
        <v>1987</v>
      </c>
      <c r="I891" s="143"/>
      <c r="J891" s="142" t="s">
        <v>1990</v>
      </c>
      <c r="K891" s="140" t="s">
        <v>1991</v>
      </c>
      <c r="L891" s="142" t="s">
        <v>1992</v>
      </c>
      <c r="M891" s="143"/>
      <c r="N891" s="143"/>
      <c r="O891" s="143"/>
      <c r="P891" s="142" t="s">
        <v>30</v>
      </c>
      <c r="Q891" s="142" t="s">
        <v>48</v>
      </c>
      <c r="R891" s="143"/>
      <c r="S891" s="143"/>
      <c r="T891" s="143"/>
      <c r="U891" s="144"/>
      <c r="V891" s="145"/>
      <c r="W891" s="144"/>
      <c r="X891" s="144"/>
      <c r="Y891" s="143"/>
      <c r="Z891" s="143"/>
      <c r="AA891" s="142" t="s">
        <v>1993</v>
      </c>
      <c r="AB891" s="146" t="s">
        <v>1993</v>
      </c>
      <c r="AC891" s="143"/>
      <c r="AD891" s="142" t="s">
        <v>1994</v>
      </c>
      <c r="AE891" s="144"/>
      <c r="AF891" s="142" t="s">
        <v>35</v>
      </c>
      <c r="AG891" s="143"/>
      <c r="AH891" s="147"/>
      <c r="AI891" s="147"/>
      <c r="AJ891" s="142" t="s">
        <v>1996</v>
      </c>
      <c r="AK891" s="142" t="s">
        <v>74</v>
      </c>
      <c r="AL891" s="143"/>
      <c r="AM891" s="143"/>
      <c r="AN891" s="142">
        <v>3</v>
      </c>
      <c r="AO891" s="143"/>
      <c r="AP891" s="143"/>
    </row>
    <row r="892" spans="1:42" ht="75" customHeight="1">
      <c r="A892" s="24">
        <f t="shared" si="0"/>
        <v>891</v>
      </c>
      <c r="B892" s="151" t="s">
        <v>1340</v>
      </c>
      <c r="C892" s="142" t="s">
        <v>1997</v>
      </c>
      <c r="D892" s="142" t="s">
        <v>1343</v>
      </c>
      <c r="E892" s="142">
        <v>357813240379</v>
      </c>
      <c r="F892" s="140" t="s">
        <v>1344</v>
      </c>
      <c r="G892" s="142" t="s">
        <v>27</v>
      </c>
      <c r="H892" s="142" t="s">
        <v>1997</v>
      </c>
      <c r="I892" s="143"/>
      <c r="J892" s="142" t="s">
        <v>1998</v>
      </c>
      <c r="K892" s="140" t="s">
        <v>1346</v>
      </c>
      <c r="L892" s="142" t="s">
        <v>1347</v>
      </c>
      <c r="M892" s="143"/>
      <c r="N892" s="142" t="s">
        <v>1999</v>
      </c>
      <c r="O892" s="143"/>
      <c r="P892" s="142" t="s">
        <v>30</v>
      </c>
      <c r="Q892" s="142" t="s">
        <v>48</v>
      </c>
      <c r="R892" s="143"/>
      <c r="S892" s="143"/>
      <c r="T892" s="143"/>
      <c r="U892" s="144"/>
      <c r="V892" s="145"/>
      <c r="W892" s="144"/>
      <c r="X892" s="144"/>
      <c r="Y892" s="143"/>
      <c r="Z892" s="143"/>
      <c r="AA892" s="142" t="s">
        <v>606</v>
      </c>
      <c r="AB892" s="146" t="s">
        <v>280</v>
      </c>
      <c r="AC892" s="143"/>
      <c r="AD892" s="142" t="s">
        <v>30</v>
      </c>
      <c r="AE892" s="144"/>
      <c r="AF892" s="142" t="s">
        <v>221</v>
      </c>
      <c r="AG892" s="143"/>
      <c r="AH892" s="147"/>
      <c r="AI892" s="147"/>
      <c r="AJ892" s="142">
        <v>1000</v>
      </c>
      <c r="AK892" s="142" t="s">
        <v>547</v>
      </c>
      <c r="AL892" s="143"/>
      <c r="AM892" s="143"/>
      <c r="AN892" s="142">
        <v>5</v>
      </c>
      <c r="AO892" s="143"/>
      <c r="AP892" s="143"/>
    </row>
    <row r="893" spans="1:42" ht="75" customHeight="1">
      <c r="A893" s="24">
        <f t="shared" si="0"/>
        <v>892</v>
      </c>
      <c r="B893" s="151" t="s">
        <v>2000</v>
      </c>
      <c r="C893" s="142" t="s">
        <v>2002</v>
      </c>
      <c r="D893" s="142" t="s">
        <v>2003</v>
      </c>
      <c r="E893" s="142" t="s">
        <v>2001</v>
      </c>
      <c r="F893" s="140" t="s">
        <v>2004</v>
      </c>
      <c r="G893" s="142" t="s">
        <v>44</v>
      </c>
      <c r="H893" s="142" t="s">
        <v>2002</v>
      </c>
      <c r="I893" s="143"/>
      <c r="J893" s="142" t="s">
        <v>2005</v>
      </c>
      <c r="K893" s="143"/>
      <c r="L893" s="143"/>
      <c r="M893" s="143"/>
      <c r="N893" s="143"/>
      <c r="O893" s="143"/>
      <c r="P893" s="142" t="s">
        <v>30</v>
      </c>
      <c r="Q893" s="142" t="s">
        <v>30</v>
      </c>
      <c r="R893" s="143"/>
      <c r="S893" s="143"/>
      <c r="T893" s="143"/>
      <c r="U893" s="144"/>
      <c r="V893" s="145"/>
      <c r="W893" s="144"/>
      <c r="X893" s="144"/>
      <c r="Y893" s="143"/>
      <c r="Z893" s="143"/>
      <c r="AA893" s="142" t="s">
        <v>2006</v>
      </c>
      <c r="AB893" s="146" t="s">
        <v>33</v>
      </c>
      <c r="AC893" s="143"/>
      <c r="AD893" s="143"/>
      <c r="AE893" s="144"/>
      <c r="AF893" s="142" t="s">
        <v>170</v>
      </c>
      <c r="AG893" s="143"/>
      <c r="AH893" s="147"/>
      <c r="AI893" s="147"/>
      <c r="AJ893" s="142" t="s">
        <v>2007</v>
      </c>
      <c r="AK893" s="142" t="s">
        <v>143</v>
      </c>
      <c r="AL893" s="143"/>
      <c r="AM893" s="143"/>
      <c r="AN893" s="142" t="s">
        <v>1188</v>
      </c>
      <c r="AO893" s="143"/>
      <c r="AP893" s="143"/>
    </row>
    <row r="894" spans="1:42" ht="75" customHeight="1">
      <c r="A894" s="24">
        <f t="shared" si="0"/>
        <v>893</v>
      </c>
      <c r="B894" s="151" t="s">
        <v>2008</v>
      </c>
      <c r="C894" s="142" t="s">
        <v>2010</v>
      </c>
      <c r="D894" s="142" t="s">
        <v>2011</v>
      </c>
      <c r="E894" s="142" t="s">
        <v>2009</v>
      </c>
      <c r="F894" s="140" t="s">
        <v>2012</v>
      </c>
      <c r="G894" s="142" t="s">
        <v>27</v>
      </c>
      <c r="H894" s="142" t="s">
        <v>2010</v>
      </c>
      <c r="I894" s="143"/>
      <c r="J894" s="142" t="s">
        <v>2013</v>
      </c>
      <c r="K894" s="143"/>
      <c r="L894" s="143"/>
      <c r="M894" s="143"/>
      <c r="N894" s="143"/>
      <c r="O894" s="143"/>
      <c r="P894" s="142" t="s">
        <v>48</v>
      </c>
      <c r="Q894" s="142" t="s">
        <v>48</v>
      </c>
      <c r="R894" s="143"/>
      <c r="S894" s="143"/>
      <c r="T894" s="143"/>
      <c r="U894" s="144"/>
      <c r="V894" s="145"/>
      <c r="W894" s="144"/>
      <c r="X894" s="144"/>
      <c r="Y894" s="143"/>
      <c r="Z894" s="143"/>
      <c r="AA894" s="142" t="s">
        <v>556</v>
      </c>
      <c r="AB894" s="146" t="s">
        <v>33</v>
      </c>
      <c r="AC894" s="143"/>
      <c r="AD894" s="142">
        <v>0</v>
      </c>
      <c r="AE894" s="144"/>
      <c r="AF894" s="142" t="s">
        <v>35</v>
      </c>
      <c r="AG894" s="143"/>
      <c r="AH894" s="147"/>
      <c r="AI894" s="147"/>
      <c r="AJ894" s="142">
        <v>1000</v>
      </c>
      <c r="AK894" s="142" t="s">
        <v>2014</v>
      </c>
      <c r="AL894" s="143"/>
      <c r="AM894" s="143"/>
      <c r="AN894" s="142">
        <v>3</v>
      </c>
      <c r="AO894" s="143"/>
      <c r="AP894" s="143"/>
    </row>
    <row r="895" spans="1:42" ht="75" customHeight="1">
      <c r="A895" s="24">
        <f t="shared" si="0"/>
        <v>894</v>
      </c>
      <c r="B895" s="151" t="s">
        <v>2015</v>
      </c>
      <c r="C895" s="142" t="s">
        <v>2017</v>
      </c>
      <c r="D895" s="142" t="s">
        <v>2018</v>
      </c>
      <c r="E895" s="142" t="s">
        <v>2016</v>
      </c>
      <c r="F895" s="140" t="s">
        <v>2019</v>
      </c>
      <c r="G895" s="142" t="s">
        <v>44</v>
      </c>
      <c r="H895" s="142" t="s">
        <v>2017</v>
      </c>
      <c r="I895" s="143"/>
      <c r="J895" s="142" t="s">
        <v>48</v>
      </c>
      <c r="K895" s="142" t="s">
        <v>48</v>
      </c>
      <c r="L895" s="142" t="s">
        <v>1418</v>
      </c>
      <c r="M895" s="142" t="s">
        <v>1418</v>
      </c>
      <c r="N895" s="142" t="s">
        <v>48</v>
      </c>
      <c r="O895" s="142" t="s">
        <v>1418</v>
      </c>
      <c r="P895" s="142" t="s">
        <v>48</v>
      </c>
      <c r="Q895" s="142" t="s">
        <v>30</v>
      </c>
      <c r="R895" s="143"/>
      <c r="S895" s="143"/>
      <c r="T895" s="143"/>
      <c r="U895" s="144"/>
      <c r="V895" s="145"/>
      <c r="W895" s="144"/>
      <c r="X895" s="144"/>
      <c r="Y895" s="143"/>
      <c r="Z895" s="143"/>
      <c r="AA895" s="142" t="s">
        <v>2020</v>
      </c>
      <c r="AB895" s="146" t="s">
        <v>33</v>
      </c>
      <c r="AC895" s="143"/>
      <c r="AD895" s="142" t="s">
        <v>2021</v>
      </c>
      <c r="AE895" s="144"/>
      <c r="AF895" s="142" t="s">
        <v>35</v>
      </c>
      <c r="AG895" s="143"/>
      <c r="AH895" s="147"/>
      <c r="AI895" s="147"/>
      <c r="AJ895" s="142" t="s">
        <v>2023</v>
      </c>
      <c r="AK895" s="142" t="s">
        <v>2024</v>
      </c>
      <c r="AL895" s="143"/>
      <c r="AM895" s="143"/>
      <c r="AN895" s="142">
        <v>1</v>
      </c>
      <c r="AO895" s="143"/>
      <c r="AP895" s="143"/>
    </row>
    <row r="896" spans="1:42" ht="75" customHeight="1">
      <c r="A896" s="24">
        <f t="shared" si="0"/>
        <v>895</v>
      </c>
      <c r="B896" s="151" t="s">
        <v>2025</v>
      </c>
      <c r="C896" s="142" t="s">
        <v>2027</v>
      </c>
      <c r="D896" s="142" t="s">
        <v>2028</v>
      </c>
      <c r="E896" s="142" t="s">
        <v>2026</v>
      </c>
      <c r="F896" s="140" t="s">
        <v>2029</v>
      </c>
      <c r="G896" s="142" t="s">
        <v>44</v>
      </c>
      <c r="H896" s="142" t="s">
        <v>2027</v>
      </c>
      <c r="I896" s="143"/>
      <c r="J896" s="142" t="s">
        <v>102</v>
      </c>
      <c r="K896" s="143"/>
      <c r="L896" s="143"/>
      <c r="M896" s="143"/>
      <c r="N896" s="143"/>
      <c r="O896" s="143"/>
      <c r="P896" s="142" t="s">
        <v>30</v>
      </c>
      <c r="Q896" s="142" t="s">
        <v>48</v>
      </c>
      <c r="R896" s="143"/>
      <c r="S896" s="143"/>
      <c r="T896" s="143"/>
      <c r="U896" s="144"/>
      <c r="V896" s="145"/>
      <c r="W896" s="144"/>
      <c r="X896" s="144"/>
      <c r="Y896" s="143"/>
      <c r="Z896" s="143"/>
      <c r="AA896" s="142" t="s">
        <v>63</v>
      </c>
      <c r="AB896" s="146" t="s">
        <v>102</v>
      </c>
      <c r="AC896" s="143"/>
      <c r="AD896" s="143"/>
      <c r="AE896" s="144"/>
      <c r="AF896" s="142" t="s">
        <v>114</v>
      </c>
      <c r="AG896" s="143"/>
      <c r="AH896" s="147"/>
      <c r="AI896" s="147"/>
      <c r="AJ896" s="142" t="s">
        <v>102</v>
      </c>
      <c r="AK896" s="142" t="s">
        <v>102</v>
      </c>
      <c r="AL896" s="143"/>
      <c r="AM896" s="143"/>
      <c r="AN896" s="142" t="s">
        <v>102</v>
      </c>
      <c r="AO896" s="143"/>
      <c r="AP896" s="143"/>
    </row>
    <row r="897" spans="1:42" ht="75" customHeight="1">
      <c r="A897" s="24">
        <f t="shared" si="0"/>
        <v>896</v>
      </c>
      <c r="B897" s="151" t="s">
        <v>2025</v>
      </c>
      <c r="C897" s="142" t="s">
        <v>2027</v>
      </c>
      <c r="D897" s="142" t="s">
        <v>2028</v>
      </c>
      <c r="E897" s="142" t="s">
        <v>2026</v>
      </c>
      <c r="F897" s="140" t="s">
        <v>2029</v>
      </c>
      <c r="G897" s="142" t="s">
        <v>44</v>
      </c>
      <c r="H897" s="142" t="s">
        <v>2027</v>
      </c>
      <c r="I897" s="143"/>
      <c r="J897" s="142" t="s">
        <v>102</v>
      </c>
      <c r="K897" s="143"/>
      <c r="L897" s="143"/>
      <c r="M897" s="143"/>
      <c r="N897" s="143"/>
      <c r="O897" s="143"/>
      <c r="P897" s="142" t="s">
        <v>30</v>
      </c>
      <c r="Q897" s="142" t="s">
        <v>48</v>
      </c>
      <c r="R897" s="143"/>
      <c r="S897" s="143"/>
      <c r="T897" s="143"/>
      <c r="U897" s="144"/>
      <c r="V897" s="145"/>
      <c r="W897" s="144"/>
      <c r="X897" s="144"/>
      <c r="Y897" s="143"/>
      <c r="Z897" s="143"/>
      <c r="AA897" s="142" t="s">
        <v>63</v>
      </c>
      <c r="AB897" s="146" t="s">
        <v>102</v>
      </c>
      <c r="AC897" s="143"/>
      <c r="AD897" s="143"/>
      <c r="AE897" s="144"/>
      <c r="AF897" s="142" t="s">
        <v>114</v>
      </c>
      <c r="AG897" s="143"/>
      <c r="AH897" s="147"/>
      <c r="AI897" s="147"/>
      <c r="AJ897" s="142" t="s">
        <v>102</v>
      </c>
      <c r="AK897" s="142" t="s">
        <v>102</v>
      </c>
      <c r="AL897" s="143"/>
      <c r="AM897" s="143"/>
      <c r="AN897" s="142" t="s">
        <v>102</v>
      </c>
      <c r="AO897" s="143"/>
      <c r="AP897" s="143"/>
    </row>
    <row r="898" spans="1:42" ht="75" customHeight="1">
      <c r="A898" s="24">
        <f t="shared" si="0"/>
        <v>897</v>
      </c>
      <c r="B898" s="151" t="s">
        <v>2030</v>
      </c>
      <c r="C898" s="142" t="s">
        <v>2032</v>
      </c>
      <c r="D898" s="142" t="s">
        <v>2033</v>
      </c>
      <c r="E898" s="142" t="s">
        <v>2031</v>
      </c>
      <c r="F898" s="140" t="s">
        <v>2034</v>
      </c>
      <c r="G898" s="142" t="s">
        <v>44</v>
      </c>
      <c r="H898" s="142" t="s">
        <v>2032</v>
      </c>
      <c r="I898" s="143"/>
      <c r="J898" s="142" t="s">
        <v>2035</v>
      </c>
      <c r="K898" s="143"/>
      <c r="L898" s="143"/>
      <c r="M898" s="143"/>
      <c r="N898" s="143"/>
      <c r="O898" s="143"/>
      <c r="P898" s="142" t="s">
        <v>30</v>
      </c>
      <c r="Q898" s="142" t="s">
        <v>30</v>
      </c>
      <c r="R898" s="143"/>
      <c r="S898" s="143"/>
      <c r="T898" s="143"/>
      <c r="U898" s="144"/>
      <c r="V898" s="145"/>
      <c r="W898" s="144"/>
      <c r="X898" s="144"/>
      <c r="Y898" s="143"/>
      <c r="Z898" s="143"/>
      <c r="AA898" s="142" t="s">
        <v>73</v>
      </c>
      <c r="AB898" s="146" t="s">
        <v>33</v>
      </c>
      <c r="AC898" s="143"/>
      <c r="AD898" s="142" t="s">
        <v>102</v>
      </c>
      <c r="AE898" s="144"/>
      <c r="AF898" s="142" t="s">
        <v>170</v>
      </c>
      <c r="AG898" s="143"/>
      <c r="AH898" s="147"/>
      <c r="AI898" s="147"/>
      <c r="AJ898" s="142" t="s">
        <v>2036</v>
      </c>
      <c r="AK898" s="142" t="s">
        <v>2037</v>
      </c>
      <c r="AL898" s="143"/>
      <c r="AM898" s="143"/>
      <c r="AN898" s="142">
        <v>0</v>
      </c>
      <c r="AO898" s="143"/>
      <c r="AP898" s="143"/>
    </row>
    <row r="899" spans="1:42" ht="75" customHeight="1">
      <c r="A899" s="24">
        <f t="shared" si="0"/>
        <v>898</v>
      </c>
      <c r="B899" s="151" t="s">
        <v>2038</v>
      </c>
      <c r="C899" s="142" t="s">
        <v>2040</v>
      </c>
      <c r="D899" s="142" t="s">
        <v>2041</v>
      </c>
      <c r="E899" s="142" t="s">
        <v>2039</v>
      </c>
      <c r="F899" s="140" t="s">
        <v>2042</v>
      </c>
      <c r="G899" s="142" t="s">
        <v>27</v>
      </c>
      <c r="H899" s="142" t="s">
        <v>2040</v>
      </c>
      <c r="I899" s="143"/>
      <c r="J899" s="142" t="s">
        <v>2043</v>
      </c>
      <c r="K899" s="143"/>
      <c r="L899" s="143"/>
      <c r="M899" s="143"/>
      <c r="N899" s="143"/>
      <c r="O899" s="143"/>
      <c r="P899" s="142" t="s">
        <v>30</v>
      </c>
      <c r="Q899" s="142" t="s">
        <v>30</v>
      </c>
      <c r="R899" s="143"/>
      <c r="S899" s="143"/>
      <c r="T899" s="143"/>
      <c r="U899" s="144"/>
      <c r="V899" s="145"/>
      <c r="W899" s="144"/>
      <c r="X899" s="144"/>
      <c r="Y899" s="143"/>
      <c r="Z899" s="143"/>
      <c r="AA899" s="142" t="s">
        <v>73</v>
      </c>
      <c r="AB899" s="146" t="s">
        <v>33</v>
      </c>
      <c r="AC899" s="143"/>
      <c r="AD899" s="143"/>
      <c r="AE899" s="144"/>
      <c r="AF899" s="142" t="s">
        <v>35</v>
      </c>
      <c r="AG899" s="143"/>
      <c r="AH899" s="147"/>
      <c r="AI899" s="147"/>
      <c r="AJ899" s="142">
        <v>50</v>
      </c>
      <c r="AK899" s="142" t="s">
        <v>105</v>
      </c>
      <c r="AL899" s="143"/>
      <c r="AM899" s="143"/>
      <c r="AN899" s="142">
        <v>0</v>
      </c>
      <c r="AO899" s="143"/>
      <c r="AP899" s="143"/>
    </row>
    <row r="900" spans="1:42" ht="75" customHeight="1">
      <c r="A900" s="24">
        <f t="shared" si="0"/>
        <v>899</v>
      </c>
      <c r="B900" s="151" t="s">
        <v>2044</v>
      </c>
      <c r="C900" s="142" t="s">
        <v>2046</v>
      </c>
      <c r="D900" s="142" t="s">
        <v>2044</v>
      </c>
      <c r="E900" s="142" t="s">
        <v>2045</v>
      </c>
      <c r="F900" s="140" t="s">
        <v>2048</v>
      </c>
      <c r="G900" s="142" t="s">
        <v>44</v>
      </c>
      <c r="H900" s="142" t="s">
        <v>2046</v>
      </c>
      <c r="I900" s="142" t="s">
        <v>2047</v>
      </c>
      <c r="J900" s="142" t="s">
        <v>2049</v>
      </c>
      <c r="K900" s="143"/>
      <c r="L900" s="143"/>
      <c r="M900" s="143"/>
      <c r="N900" s="143"/>
      <c r="O900" s="143"/>
      <c r="P900" s="142" t="s">
        <v>48</v>
      </c>
      <c r="Q900" s="142" t="s">
        <v>30</v>
      </c>
      <c r="R900" s="143"/>
      <c r="S900" s="143"/>
      <c r="T900" s="143"/>
      <c r="U900" s="144"/>
      <c r="V900" s="145"/>
      <c r="W900" s="144"/>
      <c r="X900" s="144"/>
      <c r="Y900" s="143"/>
      <c r="Z900" s="143"/>
      <c r="AA900" s="142" t="s">
        <v>2050</v>
      </c>
      <c r="AB900" s="146" t="s">
        <v>530</v>
      </c>
      <c r="AC900" s="143"/>
      <c r="AD900" s="142" t="s">
        <v>33</v>
      </c>
      <c r="AE900" s="144"/>
      <c r="AF900" s="142" t="s">
        <v>259</v>
      </c>
      <c r="AG900" s="143"/>
      <c r="AH900" s="147"/>
      <c r="AI900" s="147"/>
      <c r="AJ900" s="142" t="s">
        <v>2051</v>
      </c>
      <c r="AK900" s="142" t="s">
        <v>843</v>
      </c>
      <c r="AL900" s="143"/>
      <c r="AM900" s="143"/>
      <c r="AN900" s="142" t="s">
        <v>55</v>
      </c>
      <c r="AO900" s="143"/>
      <c r="AP900" s="143"/>
    </row>
    <row r="901" spans="1:42" ht="75" customHeight="1">
      <c r="A901" s="24">
        <f t="shared" si="0"/>
        <v>900</v>
      </c>
      <c r="B901" s="151" t="s">
        <v>2052</v>
      </c>
      <c r="C901" s="142" t="s">
        <v>2053</v>
      </c>
      <c r="D901" s="142" t="s">
        <v>2054</v>
      </c>
      <c r="E901" s="142" t="s">
        <v>2016</v>
      </c>
      <c r="F901" s="140" t="s">
        <v>2055</v>
      </c>
      <c r="G901" s="142" t="s">
        <v>44</v>
      </c>
      <c r="H901" s="142" t="s">
        <v>2053</v>
      </c>
      <c r="I901" s="143"/>
      <c r="J901" s="142" t="s">
        <v>102</v>
      </c>
      <c r="K901" s="143"/>
      <c r="L901" s="143"/>
      <c r="M901" s="143"/>
      <c r="N901" s="143"/>
      <c r="O901" s="143"/>
      <c r="P901" s="142" t="s">
        <v>30</v>
      </c>
      <c r="Q901" s="142" t="s">
        <v>48</v>
      </c>
      <c r="R901" s="143"/>
      <c r="S901" s="143"/>
      <c r="T901" s="143"/>
      <c r="U901" s="144"/>
      <c r="V901" s="145"/>
      <c r="W901" s="144"/>
      <c r="X901" s="144"/>
      <c r="Y901" s="143"/>
      <c r="Z901" s="143"/>
      <c r="AA901" s="142" t="s">
        <v>63</v>
      </c>
      <c r="AB901" s="146" t="s">
        <v>102</v>
      </c>
      <c r="AC901" s="143"/>
      <c r="AD901" s="143"/>
      <c r="AE901" s="144"/>
      <c r="AF901" s="142" t="s">
        <v>35</v>
      </c>
      <c r="AG901" s="143"/>
      <c r="AH901" s="147"/>
      <c r="AI901" s="147"/>
      <c r="AJ901" s="142" t="s">
        <v>102</v>
      </c>
      <c r="AK901" s="142" t="s">
        <v>102</v>
      </c>
      <c r="AL901" s="143"/>
      <c r="AM901" s="143"/>
      <c r="AN901" s="142" t="s">
        <v>102</v>
      </c>
      <c r="AO901" s="143"/>
      <c r="AP901" s="143"/>
    </row>
    <row r="902" spans="1:42" ht="75" customHeight="1">
      <c r="A902" s="24">
        <f t="shared" si="0"/>
        <v>901</v>
      </c>
      <c r="B902" s="151" t="s">
        <v>2056</v>
      </c>
      <c r="C902" s="142" t="s">
        <v>2058</v>
      </c>
      <c r="D902" s="142" t="s">
        <v>2059</v>
      </c>
      <c r="E902" s="142" t="s">
        <v>2057</v>
      </c>
      <c r="F902" s="140" t="s">
        <v>2060</v>
      </c>
      <c r="G902" s="142" t="s">
        <v>44</v>
      </c>
      <c r="H902" s="142" t="s">
        <v>2058</v>
      </c>
      <c r="I902" s="143"/>
      <c r="J902" s="142" t="s">
        <v>2061</v>
      </c>
      <c r="K902" s="143"/>
      <c r="L902" s="143"/>
      <c r="M902" s="143"/>
      <c r="N902" s="143"/>
      <c r="O902" s="143"/>
      <c r="P902" s="142" t="s">
        <v>48</v>
      </c>
      <c r="Q902" s="142" t="s">
        <v>30</v>
      </c>
      <c r="R902" s="143"/>
      <c r="S902" s="143"/>
      <c r="T902" s="143"/>
      <c r="U902" s="144"/>
      <c r="V902" s="145"/>
      <c r="W902" s="144"/>
      <c r="X902" s="144"/>
      <c r="Y902" s="143"/>
      <c r="Z902" s="143"/>
      <c r="AA902" s="142" t="s">
        <v>73</v>
      </c>
      <c r="AB902" s="146" t="s">
        <v>280</v>
      </c>
      <c r="AC902" s="143"/>
      <c r="AD902" s="143"/>
      <c r="AE902" s="144"/>
      <c r="AF902" s="142" t="s">
        <v>35</v>
      </c>
      <c r="AG902" s="143"/>
      <c r="AH902" s="147"/>
      <c r="AI902" s="147"/>
      <c r="AJ902" s="142" t="s">
        <v>2062</v>
      </c>
      <c r="AK902" s="142" t="s">
        <v>2063</v>
      </c>
      <c r="AL902" s="143"/>
      <c r="AM902" s="143"/>
      <c r="AN902" s="142">
        <v>4</v>
      </c>
      <c r="AO902" s="143"/>
      <c r="AP902" s="143"/>
    </row>
    <row r="903" spans="1:42" ht="75" customHeight="1">
      <c r="A903" s="24">
        <f t="shared" si="0"/>
        <v>902</v>
      </c>
      <c r="B903" s="151" t="s">
        <v>2064</v>
      </c>
      <c r="C903" s="142" t="s">
        <v>2065</v>
      </c>
      <c r="D903" s="142" t="s">
        <v>2066</v>
      </c>
      <c r="E903" s="142" t="s">
        <v>1510</v>
      </c>
      <c r="F903" s="142" t="s">
        <v>2067</v>
      </c>
      <c r="G903" s="142" t="s">
        <v>44</v>
      </c>
      <c r="H903" s="142" t="s">
        <v>2065</v>
      </c>
      <c r="I903" s="143"/>
      <c r="J903" s="142" t="s">
        <v>102</v>
      </c>
      <c r="K903" s="143"/>
      <c r="L903" s="143"/>
      <c r="M903" s="143"/>
      <c r="N903" s="143"/>
      <c r="O903" s="143"/>
      <c r="P903" s="142" t="s">
        <v>30</v>
      </c>
      <c r="Q903" s="142" t="s">
        <v>48</v>
      </c>
      <c r="R903" s="143"/>
      <c r="S903" s="143"/>
      <c r="T903" s="143"/>
      <c r="U903" s="144"/>
      <c r="V903" s="145"/>
      <c r="W903" s="144"/>
      <c r="X903" s="144"/>
      <c r="Y903" s="143"/>
      <c r="Z903" s="143"/>
      <c r="AA903" s="142" t="s">
        <v>102</v>
      </c>
      <c r="AB903" s="146" t="s">
        <v>102</v>
      </c>
      <c r="AC903" s="143"/>
      <c r="AD903" s="143"/>
      <c r="AE903" s="144"/>
      <c r="AF903" s="142" t="s">
        <v>35</v>
      </c>
      <c r="AG903" s="143"/>
      <c r="AH903" s="147"/>
      <c r="AI903" s="147"/>
      <c r="AJ903" s="142" t="s">
        <v>102</v>
      </c>
      <c r="AK903" s="142" t="s">
        <v>102</v>
      </c>
      <c r="AL903" s="143"/>
      <c r="AM903" s="143"/>
      <c r="AN903" s="142" t="s">
        <v>102</v>
      </c>
      <c r="AO903" s="143"/>
      <c r="AP903" s="143"/>
    </row>
    <row r="904" spans="1:42" ht="75" customHeight="1">
      <c r="A904" s="24">
        <f t="shared" si="0"/>
        <v>903</v>
      </c>
      <c r="B904" s="151" t="s">
        <v>2068</v>
      </c>
      <c r="C904" s="142" t="s">
        <v>2070</v>
      </c>
      <c r="D904" s="142" t="s">
        <v>2071</v>
      </c>
      <c r="E904" s="142" t="s">
        <v>2069</v>
      </c>
      <c r="F904" s="142" t="s">
        <v>2072</v>
      </c>
      <c r="G904" s="142" t="s">
        <v>44</v>
      </c>
      <c r="H904" s="142" t="s">
        <v>2070</v>
      </c>
      <c r="I904" s="143"/>
      <c r="J904" s="142" t="s">
        <v>102</v>
      </c>
      <c r="K904" s="143"/>
      <c r="L904" s="143"/>
      <c r="M904" s="143"/>
      <c r="N904" s="143"/>
      <c r="O904" s="143"/>
      <c r="P904" s="142" t="s">
        <v>48</v>
      </c>
      <c r="Q904" s="142" t="s">
        <v>48</v>
      </c>
      <c r="R904" s="143"/>
      <c r="S904" s="143"/>
      <c r="T904" s="143"/>
      <c r="U904" s="144"/>
      <c r="V904" s="145"/>
      <c r="W904" s="144"/>
      <c r="X904" s="144"/>
      <c r="Y904" s="143"/>
      <c r="Z904" s="143"/>
      <c r="AA904" s="142" t="s">
        <v>63</v>
      </c>
      <c r="AB904" s="146" t="s">
        <v>102</v>
      </c>
      <c r="AC904" s="143"/>
      <c r="AD904" s="143"/>
      <c r="AE904" s="144"/>
      <c r="AF904" s="142" t="s">
        <v>35</v>
      </c>
      <c r="AG904" s="143"/>
      <c r="AH904" s="147"/>
      <c r="AI904" s="147"/>
      <c r="AJ904" s="142" t="s">
        <v>102</v>
      </c>
      <c r="AK904" s="142" t="s">
        <v>102</v>
      </c>
      <c r="AL904" s="143"/>
      <c r="AM904" s="143"/>
      <c r="AN904" s="142" t="s">
        <v>102</v>
      </c>
      <c r="AO904" s="143"/>
      <c r="AP904" s="143"/>
    </row>
    <row r="905" spans="1:42" ht="75" customHeight="1">
      <c r="A905" s="24">
        <f t="shared" si="0"/>
        <v>904</v>
      </c>
      <c r="B905" s="151" t="s">
        <v>2073</v>
      </c>
      <c r="C905" s="142" t="s">
        <v>2075</v>
      </c>
      <c r="D905" s="142" t="s">
        <v>2076</v>
      </c>
      <c r="E905" s="142" t="s">
        <v>2074</v>
      </c>
      <c r="F905" s="140" t="s">
        <v>2077</v>
      </c>
      <c r="G905" s="142" t="s">
        <v>44</v>
      </c>
      <c r="H905" s="142" t="s">
        <v>2075</v>
      </c>
      <c r="I905" s="143"/>
      <c r="J905" s="142" t="s">
        <v>2078</v>
      </c>
      <c r="K905" s="140" t="s">
        <v>2079</v>
      </c>
      <c r="L905" s="143"/>
      <c r="M905" s="143"/>
      <c r="N905" s="143"/>
      <c r="O905" s="143"/>
      <c r="P905" s="142" t="s">
        <v>30</v>
      </c>
      <c r="Q905" s="142" t="s">
        <v>30</v>
      </c>
      <c r="R905" s="143"/>
      <c r="S905" s="143"/>
      <c r="T905" s="143"/>
      <c r="U905" s="144"/>
      <c r="V905" s="145"/>
      <c r="W905" s="144"/>
      <c r="X905" s="144"/>
      <c r="Y905" s="143"/>
      <c r="Z905" s="143"/>
      <c r="AA905" s="142" t="s">
        <v>73</v>
      </c>
      <c r="AB905" s="146" t="s">
        <v>151</v>
      </c>
      <c r="AC905" s="143"/>
      <c r="AD905" s="142" t="s">
        <v>209</v>
      </c>
      <c r="AE905" s="144"/>
      <c r="AF905" s="142" t="s">
        <v>417</v>
      </c>
      <c r="AG905" s="143"/>
      <c r="AH905" s="147"/>
      <c r="AI905" s="147"/>
      <c r="AJ905" s="142" t="s">
        <v>2081</v>
      </c>
      <c r="AK905" s="142" t="s">
        <v>2082</v>
      </c>
      <c r="AL905" s="143"/>
      <c r="AM905" s="143"/>
      <c r="AN905" s="142" t="s">
        <v>30</v>
      </c>
      <c r="AO905" s="143"/>
      <c r="AP905" s="143"/>
    </row>
    <row r="906" spans="1:42" ht="75" customHeight="1">
      <c r="A906" s="24">
        <f t="shared" si="0"/>
        <v>905</v>
      </c>
      <c r="B906" s="151" t="s">
        <v>2083</v>
      </c>
      <c r="C906" s="142" t="s">
        <v>2085</v>
      </c>
      <c r="D906" s="142" t="s">
        <v>2086</v>
      </c>
      <c r="E906" s="142" t="s">
        <v>2084</v>
      </c>
      <c r="F906" s="140" t="s">
        <v>2087</v>
      </c>
      <c r="G906" s="142" t="s">
        <v>44</v>
      </c>
      <c r="H906" s="142" t="s">
        <v>2085</v>
      </c>
      <c r="I906" s="143"/>
      <c r="J906" s="142" t="s">
        <v>102</v>
      </c>
      <c r="K906" s="143"/>
      <c r="L906" s="143"/>
      <c r="M906" s="143"/>
      <c r="N906" s="143"/>
      <c r="O906" s="143"/>
      <c r="P906" s="142" t="s">
        <v>30</v>
      </c>
      <c r="Q906" s="142" t="s">
        <v>48</v>
      </c>
      <c r="R906" s="143"/>
      <c r="S906" s="143"/>
      <c r="T906" s="143"/>
      <c r="U906" s="144"/>
      <c r="V906" s="145"/>
      <c r="W906" s="144"/>
      <c r="X906" s="144"/>
      <c r="Y906" s="143"/>
      <c r="Z906" s="143"/>
      <c r="AA906" s="142" t="s">
        <v>102</v>
      </c>
      <c r="AB906" s="146" t="s">
        <v>102</v>
      </c>
      <c r="AC906" s="143"/>
      <c r="AD906" s="143"/>
      <c r="AE906" s="144"/>
      <c r="AF906" s="142" t="s">
        <v>35</v>
      </c>
      <c r="AG906" s="143"/>
      <c r="AH906" s="147"/>
      <c r="AI906" s="147"/>
      <c r="AJ906" s="142" t="s">
        <v>102</v>
      </c>
      <c r="AK906" s="142" t="s">
        <v>102</v>
      </c>
      <c r="AL906" s="143"/>
      <c r="AM906" s="143"/>
      <c r="AN906" s="142" t="s">
        <v>102</v>
      </c>
      <c r="AO906" s="143"/>
      <c r="AP906" s="143"/>
    </row>
    <row r="907" spans="1:42" ht="75" customHeight="1">
      <c r="A907" s="24">
        <f t="shared" si="0"/>
        <v>906</v>
      </c>
      <c r="B907" s="151" t="s">
        <v>2088</v>
      </c>
      <c r="C907" s="142" t="s">
        <v>2090</v>
      </c>
      <c r="D907" s="142" t="s">
        <v>2091</v>
      </c>
      <c r="E907" s="142" t="s">
        <v>2089</v>
      </c>
      <c r="F907" s="140" t="s">
        <v>2092</v>
      </c>
      <c r="G907" s="142" t="s">
        <v>44</v>
      </c>
      <c r="H907" s="142" t="s">
        <v>2090</v>
      </c>
      <c r="I907" s="143"/>
      <c r="J907" s="142" t="s">
        <v>2093</v>
      </c>
      <c r="K907" s="143"/>
      <c r="L907" s="142">
        <v>130154660800</v>
      </c>
      <c r="M907" s="143"/>
      <c r="N907" s="143"/>
      <c r="O907" s="143"/>
      <c r="P907" s="142" t="s">
        <v>30</v>
      </c>
      <c r="Q907" s="142" t="s">
        <v>30</v>
      </c>
      <c r="R907" s="143"/>
      <c r="S907" s="143"/>
      <c r="T907" s="143"/>
      <c r="U907" s="144"/>
      <c r="V907" s="145"/>
      <c r="W907" s="144"/>
      <c r="X907" s="144"/>
      <c r="Y907" s="143"/>
      <c r="Z907" s="143"/>
      <c r="AA907" s="142" t="s">
        <v>546</v>
      </c>
      <c r="AB907" s="146">
        <v>5000000</v>
      </c>
      <c r="AC907" s="143"/>
      <c r="AD907" s="142" t="s">
        <v>30</v>
      </c>
      <c r="AE907" s="144"/>
      <c r="AF907" s="142" t="s">
        <v>417</v>
      </c>
      <c r="AG907" s="143"/>
      <c r="AH907" s="147"/>
      <c r="AI907" s="147"/>
      <c r="AJ907" s="142" t="s">
        <v>2095</v>
      </c>
      <c r="AK907" s="142" t="s">
        <v>37</v>
      </c>
      <c r="AL907" s="143"/>
      <c r="AM907" s="143"/>
      <c r="AN907" s="142" t="s">
        <v>2096</v>
      </c>
      <c r="AO907" s="143"/>
      <c r="AP907" s="143"/>
    </row>
    <row r="908" spans="1:42" ht="75" customHeight="1">
      <c r="A908" s="24">
        <f t="shared" si="0"/>
        <v>907</v>
      </c>
      <c r="B908" s="151" t="s">
        <v>2097</v>
      </c>
      <c r="C908" s="142" t="s">
        <v>2098</v>
      </c>
      <c r="D908" s="142" t="s">
        <v>2099</v>
      </c>
      <c r="E908" s="142">
        <v>357822704670002</v>
      </c>
      <c r="F908" s="142" t="s">
        <v>2100</v>
      </c>
      <c r="G908" s="142" t="s">
        <v>44</v>
      </c>
      <c r="H908" s="142" t="s">
        <v>2098</v>
      </c>
      <c r="I908" s="143"/>
      <c r="J908" s="142" t="s">
        <v>102</v>
      </c>
      <c r="K908" s="143"/>
      <c r="L908" s="143"/>
      <c r="M908" s="143"/>
      <c r="N908" s="143"/>
      <c r="O908" s="143"/>
      <c r="P908" s="142" t="s">
        <v>30</v>
      </c>
      <c r="Q908" s="142" t="s">
        <v>30</v>
      </c>
      <c r="R908" s="143"/>
      <c r="S908" s="143"/>
      <c r="T908" s="143"/>
      <c r="U908" s="144"/>
      <c r="V908" s="145"/>
      <c r="W908" s="144"/>
      <c r="X908" s="144"/>
      <c r="Y908" s="143"/>
      <c r="Z908" s="143"/>
      <c r="AA908" s="142" t="s">
        <v>102</v>
      </c>
      <c r="AB908" s="146" t="s">
        <v>102</v>
      </c>
      <c r="AC908" s="143"/>
      <c r="AD908" s="143"/>
      <c r="AE908" s="144"/>
      <c r="AF908" s="142" t="s">
        <v>35</v>
      </c>
      <c r="AG908" s="143"/>
      <c r="AH908" s="147"/>
      <c r="AI908" s="147"/>
      <c r="AJ908" s="142" t="s">
        <v>102</v>
      </c>
      <c r="AK908" s="142" t="s">
        <v>102</v>
      </c>
      <c r="AL908" s="143"/>
      <c r="AM908" s="143"/>
      <c r="AN908" s="142" t="s">
        <v>102</v>
      </c>
      <c r="AO908" s="143"/>
      <c r="AP908" s="143"/>
    </row>
    <row r="909" spans="1:42" ht="75" customHeight="1">
      <c r="A909" s="24">
        <f t="shared" si="0"/>
        <v>908</v>
      </c>
      <c r="B909" s="151" t="s">
        <v>2101</v>
      </c>
      <c r="C909" s="142" t="s">
        <v>2102</v>
      </c>
      <c r="D909" s="142" t="s">
        <v>2103</v>
      </c>
      <c r="E909" s="148" t="s">
        <v>1845</v>
      </c>
      <c r="F909" s="142" t="s">
        <v>2104</v>
      </c>
      <c r="G909" s="142" t="s">
        <v>44</v>
      </c>
      <c r="H909" s="142" t="s">
        <v>2102</v>
      </c>
      <c r="I909" s="143"/>
      <c r="J909" s="142" t="s">
        <v>102</v>
      </c>
      <c r="K909" s="143"/>
      <c r="L909" s="143"/>
      <c r="M909" s="143"/>
      <c r="N909" s="143"/>
      <c r="O909" s="143"/>
      <c r="P909" s="142" t="s">
        <v>30</v>
      </c>
      <c r="Q909" s="142" t="s">
        <v>48</v>
      </c>
      <c r="R909" s="143"/>
      <c r="S909" s="143"/>
      <c r="T909" s="143"/>
      <c r="U909" s="144"/>
      <c r="V909" s="145"/>
      <c r="W909" s="144"/>
      <c r="X909" s="144"/>
      <c r="Y909" s="143"/>
      <c r="Z909" s="143"/>
      <c r="AA909" s="142" t="s">
        <v>102</v>
      </c>
      <c r="AB909" s="146" t="s">
        <v>102</v>
      </c>
      <c r="AC909" s="143"/>
      <c r="AD909" s="143"/>
      <c r="AE909" s="144"/>
      <c r="AF909" s="142" t="s">
        <v>35</v>
      </c>
      <c r="AG909" s="143"/>
      <c r="AH909" s="147"/>
      <c r="AI909" s="147"/>
      <c r="AJ909" s="142" t="s">
        <v>102</v>
      </c>
      <c r="AK909" s="142" t="s">
        <v>102</v>
      </c>
      <c r="AL909" s="143"/>
      <c r="AM909" s="143"/>
      <c r="AN909" s="142" t="s">
        <v>102</v>
      </c>
      <c r="AO909" s="143"/>
      <c r="AP909" s="143"/>
    </row>
    <row r="910" spans="1:42" ht="75" customHeight="1">
      <c r="A910" s="24">
        <f t="shared" si="0"/>
        <v>909</v>
      </c>
      <c r="B910" s="151" t="s">
        <v>2105</v>
      </c>
      <c r="C910" s="142" t="s">
        <v>2107</v>
      </c>
      <c r="D910" s="142" t="s">
        <v>2108</v>
      </c>
      <c r="E910" s="142" t="s">
        <v>2106</v>
      </c>
      <c r="F910" s="142" t="s">
        <v>2109</v>
      </c>
      <c r="G910" s="142" t="s">
        <v>44</v>
      </c>
      <c r="H910" s="142" t="s">
        <v>2107</v>
      </c>
      <c r="I910" s="143"/>
      <c r="J910" s="142" t="s">
        <v>2110</v>
      </c>
      <c r="K910" s="142">
        <v>1237000101908</v>
      </c>
      <c r="L910" s="143"/>
      <c r="M910" s="142">
        <v>1237000101908</v>
      </c>
      <c r="N910" s="142" t="s">
        <v>2111</v>
      </c>
      <c r="O910" s="143"/>
      <c r="P910" s="142" t="s">
        <v>48</v>
      </c>
      <c r="Q910" s="142" t="s">
        <v>48</v>
      </c>
      <c r="R910" s="143"/>
      <c r="S910" s="143"/>
      <c r="T910" s="143"/>
      <c r="U910" s="144"/>
      <c r="V910" s="145"/>
      <c r="W910" s="144"/>
      <c r="X910" s="144"/>
      <c r="Y910" s="143"/>
      <c r="Z910" s="143"/>
      <c r="AA910" s="142" t="s">
        <v>73</v>
      </c>
      <c r="AB910" s="146">
        <v>50000003</v>
      </c>
      <c r="AC910" s="143"/>
      <c r="AD910" s="143"/>
      <c r="AE910" s="144"/>
      <c r="AF910" s="142" t="s">
        <v>221</v>
      </c>
      <c r="AG910" s="143"/>
      <c r="AH910" s="147"/>
      <c r="AI910" s="147"/>
      <c r="AJ910" s="142" t="s">
        <v>2112</v>
      </c>
      <c r="AK910" s="142" t="s">
        <v>2113</v>
      </c>
      <c r="AL910" s="143"/>
      <c r="AM910" s="143"/>
      <c r="AN910" s="142" t="s">
        <v>1115</v>
      </c>
      <c r="AO910" s="143"/>
      <c r="AP910" s="143"/>
    </row>
    <row r="911" spans="1:42" ht="75" customHeight="1">
      <c r="A911" s="24">
        <f t="shared" si="0"/>
        <v>910</v>
      </c>
      <c r="B911" s="151" t="s">
        <v>2114</v>
      </c>
      <c r="C911" s="142" t="s">
        <v>2116</v>
      </c>
      <c r="D911" s="142" t="s">
        <v>2118</v>
      </c>
      <c r="E911" s="142" t="s">
        <v>2115</v>
      </c>
      <c r="F911" s="140" t="s">
        <v>2119</v>
      </c>
      <c r="G911" s="142" t="s">
        <v>44</v>
      </c>
      <c r="H911" s="142" t="s">
        <v>2116</v>
      </c>
      <c r="I911" s="142" t="s">
        <v>2117</v>
      </c>
      <c r="J911" s="142" t="s">
        <v>2120</v>
      </c>
      <c r="K911" s="142" t="s">
        <v>102</v>
      </c>
      <c r="L911" s="142" t="s">
        <v>102</v>
      </c>
      <c r="M911" s="142" t="s">
        <v>102</v>
      </c>
      <c r="N911" s="142" t="s">
        <v>102</v>
      </c>
      <c r="O911" s="142" t="s">
        <v>102</v>
      </c>
      <c r="P911" s="142" t="s">
        <v>30</v>
      </c>
      <c r="Q911" s="142" t="s">
        <v>30</v>
      </c>
      <c r="R911" s="143"/>
      <c r="S911" s="143"/>
      <c r="T911" s="143"/>
      <c r="U911" s="144"/>
      <c r="V911" s="145"/>
      <c r="W911" s="144"/>
      <c r="X911" s="144"/>
      <c r="Y911" s="143"/>
      <c r="Z911" s="143"/>
      <c r="AA911" s="142" t="s">
        <v>73</v>
      </c>
      <c r="AB911" s="146" t="s">
        <v>2121</v>
      </c>
      <c r="AC911" s="143"/>
      <c r="AD911" s="142" t="s">
        <v>102</v>
      </c>
      <c r="AE911" s="144"/>
      <c r="AF911" s="142" t="s">
        <v>170</v>
      </c>
      <c r="AG911" s="143"/>
      <c r="AH911" s="147"/>
      <c r="AI911" s="147"/>
      <c r="AJ911" s="142" t="s">
        <v>102</v>
      </c>
      <c r="AK911" s="142" t="s">
        <v>2123</v>
      </c>
      <c r="AL911" s="143"/>
      <c r="AM911" s="143"/>
      <c r="AN911" s="142">
        <v>1</v>
      </c>
      <c r="AO911" s="143"/>
      <c r="AP911" s="143"/>
    </row>
    <row r="912" spans="1:42" ht="75" customHeight="1">
      <c r="A912" s="24">
        <f t="shared" si="0"/>
        <v>911</v>
      </c>
      <c r="B912" s="151" t="s">
        <v>2124</v>
      </c>
      <c r="C912" s="142" t="s">
        <v>2126</v>
      </c>
      <c r="D912" s="142" t="s">
        <v>2127</v>
      </c>
      <c r="E912" s="142" t="s">
        <v>2125</v>
      </c>
      <c r="F912" s="140" t="s">
        <v>2128</v>
      </c>
      <c r="G912" s="142" t="s">
        <v>44</v>
      </c>
      <c r="H912" s="142" t="s">
        <v>2126</v>
      </c>
      <c r="I912" s="143"/>
      <c r="J912" s="142" t="s">
        <v>2129</v>
      </c>
      <c r="K912" s="140" t="s">
        <v>2130</v>
      </c>
      <c r="L912" s="143"/>
      <c r="M912" s="140" t="s">
        <v>2130</v>
      </c>
      <c r="N912" s="143"/>
      <c r="O912" s="143"/>
      <c r="P912" s="142" t="s">
        <v>30</v>
      </c>
      <c r="Q912" s="142" t="s">
        <v>30</v>
      </c>
      <c r="R912" s="143"/>
      <c r="S912" s="143"/>
      <c r="T912" s="143"/>
      <c r="U912" s="144"/>
      <c r="V912" s="145"/>
      <c r="W912" s="144"/>
      <c r="X912" s="144"/>
      <c r="Y912" s="143"/>
      <c r="Z912" s="143"/>
      <c r="AA912" s="142" t="s">
        <v>131</v>
      </c>
      <c r="AB912" s="146" t="s">
        <v>280</v>
      </c>
      <c r="AC912" s="143"/>
      <c r="AD912" s="142">
        <v>0</v>
      </c>
      <c r="AE912" s="144"/>
      <c r="AF912" s="142" t="s">
        <v>35</v>
      </c>
      <c r="AG912" s="143"/>
      <c r="AH912" s="147"/>
      <c r="AI912" s="147"/>
      <c r="AJ912" s="142" t="s">
        <v>2131</v>
      </c>
      <c r="AK912" s="142" t="s">
        <v>843</v>
      </c>
      <c r="AL912" s="143"/>
      <c r="AM912" s="143"/>
      <c r="AN912" s="142">
        <v>2</v>
      </c>
      <c r="AO912" s="143"/>
      <c r="AP912" s="143"/>
    </row>
    <row r="913" spans="1:42" ht="75" customHeight="1">
      <c r="A913" s="24">
        <f t="shared" si="0"/>
        <v>912</v>
      </c>
      <c r="B913" s="151" t="s">
        <v>2132</v>
      </c>
      <c r="C913" s="142" t="s">
        <v>2134</v>
      </c>
      <c r="D913" s="142" t="s">
        <v>2135</v>
      </c>
      <c r="E913" s="142" t="s">
        <v>2133</v>
      </c>
      <c r="F913" s="140" t="s">
        <v>2136</v>
      </c>
      <c r="G913" s="142" t="s">
        <v>27</v>
      </c>
      <c r="H913" s="142" t="s">
        <v>2134</v>
      </c>
      <c r="I913" s="143"/>
      <c r="J913" s="142" t="s">
        <v>2137</v>
      </c>
      <c r="K913" s="143"/>
      <c r="L913" s="143"/>
      <c r="M913" s="143"/>
      <c r="N913" s="143"/>
      <c r="O913" s="143"/>
      <c r="P913" s="142" t="s">
        <v>30</v>
      </c>
      <c r="Q913" s="142" t="s">
        <v>30</v>
      </c>
      <c r="R913" s="143"/>
      <c r="S913" s="143"/>
      <c r="T913" s="143"/>
      <c r="U913" s="144"/>
      <c r="V913" s="145"/>
      <c r="W913" s="144"/>
      <c r="X913" s="144"/>
      <c r="Y913" s="143"/>
      <c r="Z913" s="143"/>
      <c r="AA913" s="142" t="s">
        <v>2138</v>
      </c>
      <c r="AB913" s="146">
        <v>30000000</v>
      </c>
      <c r="AC913" s="143"/>
      <c r="AD913" s="142">
        <v>20000000</v>
      </c>
      <c r="AE913" s="144"/>
      <c r="AF913" s="142" t="s">
        <v>35</v>
      </c>
      <c r="AG913" s="143"/>
      <c r="AH913" s="147"/>
      <c r="AI913" s="147"/>
      <c r="AJ913" s="142" t="s">
        <v>2139</v>
      </c>
      <c r="AK913" s="142" t="s">
        <v>2140</v>
      </c>
      <c r="AL913" s="143"/>
      <c r="AM913" s="143"/>
      <c r="AN913" s="142">
        <v>4</v>
      </c>
      <c r="AO913" s="143"/>
      <c r="AP913" s="143"/>
    </row>
    <row r="914" spans="1:42" ht="75" customHeight="1">
      <c r="A914" s="24">
        <f t="shared" si="0"/>
        <v>913</v>
      </c>
      <c r="B914" s="151" t="s">
        <v>2141</v>
      </c>
      <c r="C914" s="142" t="s">
        <v>2143</v>
      </c>
      <c r="D914" s="142" t="s">
        <v>2144</v>
      </c>
      <c r="E914" s="142" t="s">
        <v>2142</v>
      </c>
      <c r="F914" s="140" t="s">
        <v>2145</v>
      </c>
      <c r="G914" s="142" t="s">
        <v>27</v>
      </c>
      <c r="H914" s="142" t="s">
        <v>2143</v>
      </c>
      <c r="I914" s="143"/>
      <c r="J914" s="142" t="s">
        <v>102</v>
      </c>
      <c r="K914" s="143"/>
      <c r="L914" s="143"/>
      <c r="M914" s="143"/>
      <c r="N914" s="143"/>
      <c r="O914" s="143"/>
      <c r="P914" s="142" t="s">
        <v>48</v>
      </c>
      <c r="Q914" s="142" t="s">
        <v>30</v>
      </c>
      <c r="R914" s="143"/>
      <c r="S914" s="143"/>
      <c r="T914" s="143"/>
      <c r="U914" s="144"/>
      <c r="V914" s="145"/>
      <c r="W914" s="144"/>
      <c r="X914" s="144"/>
      <c r="Y914" s="143"/>
      <c r="Z914" s="143"/>
      <c r="AA914" s="142" t="s">
        <v>2006</v>
      </c>
      <c r="AB914" s="146" t="s">
        <v>102</v>
      </c>
      <c r="AC914" s="143"/>
      <c r="AD914" s="143"/>
      <c r="AE914" s="144"/>
      <c r="AF914" s="142" t="s">
        <v>170</v>
      </c>
      <c r="AG914" s="143"/>
      <c r="AH914" s="147"/>
      <c r="AI914" s="147"/>
      <c r="AJ914" s="142" t="s">
        <v>2146</v>
      </c>
      <c r="AK914" s="142" t="s">
        <v>295</v>
      </c>
      <c r="AL914" s="143"/>
      <c r="AM914" s="143"/>
      <c r="AN914" s="142" t="s">
        <v>102</v>
      </c>
      <c r="AO914" s="143"/>
      <c r="AP914" s="143"/>
    </row>
    <row r="915" spans="1:42" ht="75" customHeight="1">
      <c r="A915" s="24">
        <f t="shared" si="0"/>
        <v>914</v>
      </c>
      <c r="B915" s="151" t="s">
        <v>2147</v>
      </c>
      <c r="C915" s="142" t="s">
        <v>2149</v>
      </c>
      <c r="D915" s="142" t="s">
        <v>2151</v>
      </c>
      <c r="E915" s="142" t="s">
        <v>2148</v>
      </c>
      <c r="F915" s="140" t="s">
        <v>2152</v>
      </c>
      <c r="G915" s="142" t="s">
        <v>27</v>
      </c>
      <c r="H915" s="142" t="s">
        <v>2149</v>
      </c>
      <c r="I915" s="142" t="s">
        <v>2150</v>
      </c>
      <c r="J915" s="142" t="s">
        <v>2153</v>
      </c>
      <c r="K915" s="142" t="s">
        <v>2154</v>
      </c>
      <c r="L915" s="142" t="s">
        <v>2154</v>
      </c>
      <c r="M915" s="142" t="s">
        <v>2154</v>
      </c>
      <c r="N915" s="142" t="s">
        <v>2154</v>
      </c>
      <c r="O915" s="142" t="s">
        <v>2154</v>
      </c>
      <c r="P915" s="142" t="s">
        <v>30</v>
      </c>
      <c r="Q915" s="142" t="s">
        <v>30</v>
      </c>
      <c r="R915" s="143"/>
      <c r="S915" s="143"/>
      <c r="T915" s="143"/>
      <c r="U915" s="144"/>
      <c r="V915" s="145"/>
      <c r="W915" s="144"/>
      <c r="X915" s="144"/>
      <c r="Y915" s="143"/>
      <c r="Z915" s="143"/>
      <c r="AA915" s="142" t="s">
        <v>2155</v>
      </c>
      <c r="AB915" s="146" t="s">
        <v>574</v>
      </c>
      <c r="AC915" s="143"/>
      <c r="AD915" s="142" t="s">
        <v>575</v>
      </c>
      <c r="AE915" s="144"/>
      <c r="AF915" s="142" t="s">
        <v>114</v>
      </c>
      <c r="AG915" s="143"/>
      <c r="AH915" s="147"/>
      <c r="AI915" s="147"/>
      <c r="AJ915" s="142" t="s">
        <v>2156</v>
      </c>
      <c r="AK915" s="142" t="s">
        <v>171</v>
      </c>
      <c r="AL915" s="143"/>
      <c r="AM915" s="143"/>
      <c r="AN915" s="142" t="s">
        <v>2157</v>
      </c>
      <c r="AO915" s="143"/>
      <c r="AP915" s="143"/>
    </row>
    <row r="916" spans="1:42" ht="75" customHeight="1">
      <c r="A916" s="24">
        <f t="shared" si="0"/>
        <v>915</v>
      </c>
      <c r="B916" s="151" t="s">
        <v>2158</v>
      </c>
      <c r="C916" s="142" t="s">
        <v>2160</v>
      </c>
      <c r="D916" s="142" t="s">
        <v>2161</v>
      </c>
      <c r="E916" s="142" t="s">
        <v>2159</v>
      </c>
      <c r="F916" s="140" t="s">
        <v>2162</v>
      </c>
      <c r="G916" s="142" t="s">
        <v>44</v>
      </c>
      <c r="H916" s="142" t="s">
        <v>2160</v>
      </c>
      <c r="I916" s="143"/>
      <c r="J916" s="142" t="s">
        <v>2163</v>
      </c>
      <c r="K916" s="143"/>
      <c r="L916" s="143"/>
      <c r="M916" s="143"/>
      <c r="N916" s="143"/>
      <c r="O916" s="143"/>
      <c r="P916" s="142" t="s">
        <v>30</v>
      </c>
      <c r="Q916" s="142" t="s">
        <v>30</v>
      </c>
      <c r="R916" s="143"/>
      <c r="S916" s="143"/>
      <c r="T916" s="143"/>
      <c r="U916" s="144"/>
      <c r="V916" s="145"/>
      <c r="W916" s="144"/>
      <c r="X916" s="144"/>
      <c r="Y916" s="143"/>
      <c r="Z916" s="143"/>
      <c r="AA916" s="142" t="s">
        <v>93</v>
      </c>
      <c r="AB916" s="146" t="s">
        <v>81</v>
      </c>
      <c r="AC916" s="143"/>
      <c r="AD916" s="143"/>
      <c r="AE916" s="144"/>
      <c r="AF916" s="142" t="s">
        <v>114</v>
      </c>
      <c r="AG916" s="143"/>
      <c r="AH916" s="147"/>
      <c r="AI916" s="147"/>
      <c r="AJ916" s="142" t="s">
        <v>2165</v>
      </c>
      <c r="AK916" s="142" t="s">
        <v>105</v>
      </c>
      <c r="AL916" s="143"/>
      <c r="AM916" s="143"/>
      <c r="AN916" s="142">
        <v>1</v>
      </c>
      <c r="AO916" s="143"/>
      <c r="AP916" s="143"/>
    </row>
    <row r="917" spans="1:42" ht="75" customHeight="1">
      <c r="A917" s="24">
        <f t="shared" si="0"/>
        <v>916</v>
      </c>
      <c r="B917" s="151" t="s">
        <v>2158</v>
      </c>
      <c r="C917" s="142" t="s">
        <v>2160</v>
      </c>
      <c r="D917" s="142" t="s">
        <v>2161</v>
      </c>
      <c r="E917" s="142" t="s">
        <v>2159</v>
      </c>
      <c r="F917" s="140" t="s">
        <v>2162</v>
      </c>
      <c r="G917" s="142" t="s">
        <v>44</v>
      </c>
      <c r="H917" s="142" t="s">
        <v>2160</v>
      </c>
      <c r="I917" s="143"/>
      <c r="J917" s="142" t="s">
        <v>2163</v>
      </c>
      <c r="K917" s="143"/>
      <c r="L917" s="143"/>
      <c r="M917" s="143"/>
      <c r="N917" s="143"/>
      <c r="O917" s="143"/>
      <c r="P917" s="142" t="s">
        <v>30</v>
      </c>
      <c r="Q917" s="142" t="s">
        <v>30</v>
      </c>
      <c r="R917" s="143"/>
      <c r="S917" s="143"/>
      <c r="T917" s="143"/>
      <c r="U917" s="144"/>
      <c r="V917" s="145"/>
      <c r="W917" s="144"/>
      <c r="X917" s="144"/>
      <c r="Y917" s="143"/>
      <c r="Z917" s="143"/>
      <c r="AA917" s="142" t="s">
        <v>93</v>
      </c>
      <c r="AB917" s="146" t="s">
        <v>81</v>
      </c>
      <c r="AC917" s="143"/>
      <c r="AD917" s="143"/>
      <c r="AE917" s="144"/>
      <c r="AF917" s="142" t="s">
        <v>114</v>
      </c>
      <c r="AG917" s="143"/>
      <c r="AH917" s="147"/>
      <c r="AI917" s="147"/>
      <c r="AJ917" s="142" t="s">
        <v>2165</v>
      </c>
      <c r="AK917" s="142" t="s">
        <v>105</v>
      </c>
      <c r="AL917" s="143"/>
      <c r="AM917" s="143"/>
      <c r="AN917" s="142">
        <v>1</v>
      </c>
      <c r="AO917" s="143"/>
      <c r="AP917" s="143"/>
    </row>
    <row r="918" spans="1:42" ht="75" customHeight="1">
      <c r="A918" s="24">
        <f t="shared" si="0"/>
        <v>917</v>
      </c>
      <c r="B918" s="151" t="s">
        <v>2166</v>
      </c>
      <c r="C918" s="142" t="s">
        <v>2167</v>
      </c>
      <c r="D918" s="142" t="s">
        <v>2168</v>
      </c>
      <c r="E918" s="142">
        <v>3578044808720010</v>
      </c>
      <c r="F918" s="140" t="s">
        <v>2169</v>
      </c>
      <c r="G918" s="142" t="s">
        <v>44</v>
      </c>
      <c r="H918" s="142" t="s">
        <v>2167</v>
      </c>
      <c r="I918" s="143"/>
      <c r="J918" s="142" t="s">
        <v>102</v>
      </c>
      <c r="K918" s="143"/>
      <c r="L918" s="143"/>
      <c r="M918" s="143"/>
      <c r="N918" s="143"/>
      <c r="O918" s="143"/>
      <c r="P918" s="142" t="s">
        <v>30</v>
      </c>
      <c r="Q918" s="142" t="s">
        <v>48</v>
      </c>
      <c r="R918" s="143"/>
      <c r="S918" s="143"/>
      <c r="T918" s="143"/>
      <c r="U918" s="144"/>
      <c r="V918" s="145"/>
      <c r="W918" s="144"/>
      <c r="X918" s="144"/>
      <c r="Y918" s="143"/>
      <c r="Z918" s="143"/>
      <c r="AA918" s="142" t="s">
        <v>102</v>
      </c>
      <c r="AB918" s="146" t="s">
        <v>102</v>
      </c>
      <c r="AC918" s="143"/>
      <c r="AD918" s="143"/>
      <c r="AE918" s="144"/>
      <c r="AF918" s="142" t="s">
        <v>35</v>
      </c>
      <c r="AG918" s="143"/>
      <c r="AH918" s="147"/>
      <c r="AI918" s="147"/>
      <c r="AJ918" s="142" t="s">
        <v>102</v>
      </c>
      <c r="AK918" s="142" t="s">
        <v>102</v>
      </c>
      <c r="AL918" s="143"/>
      <c r="AM918" s="143"/>
      <c r="AN918" s="142" t="s">
        <v>102</v>
      </c>
      <c r="AO918" s="143"/>
      <c r="AP918" s="143"/>
    </row>
    <row r="919" spans="1:42" ht="75" customHeight="1">
      <c r="A919" s="24">
        <f t="shared" si="0"/>
        <v>918</v>
      </c>
      <c r="B919" s="151" t="s">
        <v>2170</v>
      </c>
      <c r="C919" s="142" t="s">
        <v>2172</v>
      </c>
      <c r="D919" s="142" t="s">
        <v>2173</v>
      </c>
      <c r="E919" s="142" t="s">
        <v>2171</v>
      </c>
      <c r="F919" s="140" t="s">
        <v>2174</v>
      </c>
      <c r="G919" s="142" t="s">
        <v>44</v>
      </c>
      <c r="H919" s="142" t="s">
        <v>2172</v>
      </c>
      <c r="I919" s="143"/>
      <c r="J919" s="142" t="s">
        <v>2175</v>
      </c>
      <c r="K919" s="143"/>
      <c r="L919" s="142" t="s">
        <v>2176</v>
      </c>
      <c r="M919" s="143"/>
      <c r="N919" s="143"/>
      <c r="O919" s="143"/>
      <c r="P919" s="142" t="s">
        <v>48</v>
      </c>
      <c r="Q919" s="142" t="s">
        <v>48</v>
      </c>
      <c r="R919" s="143"/>
      <c r="S919" s="143"/>
      <c r="T919" s="143"/>
      <c r="U919" s="144"/>
      <c r="V919" s="145"/>
      <c r="W919" s="144"/>
      <c r="X919" s="144"/>
      <c r="Y919" s="143"/>
      <c r="Z919" s="143"/>
      <c r="AA919" s="142" t="s">
        <v>63</v>
      </c>
      <c r="AB919" s="146" t="s">
        <v>280</v>
      </c>
      <c r="AC919" s="143"/>
      <c r="AD919" s="142" t="s">
        <v>30</v>
      </c>
      <c r="AE919" s="144"/>
      <c r="AF919" s="142" t="s">
        <v>259</v>
      </c>
      <c r="AG919" s="143"/>
      <c r="AH919" s="147"/>
      <c r="AI919" s="147"/>
      <c r="AJ919" s="142" t="s">
        <v>2178</v>
      </c>
      <c r="AK919" s="142" t="s">
        <v>2179</v>
      </c>
      <c r="AL919" s="143"/>
      <c r="AM919" s="143"/>
      <c r="AN919" s="142">
        <v>1</v>
      </c>
      <c r="AO919" s="143"/>
      <c r="AP919" s="143"/>
    </row>
    <row r="920" spans="1:42" ht="75" customHeight="1">
      <c r="A920" s="24">
        <f t="shared" si="0"/>
        <v>919</v>
      </c>
      <c r="B920" s="151" t="s">
        <v>2180</v>
      </c>
      <c r="C920" s="142" t="s">
        <v>2181</v>
      </c>
      <c r="D920" s="142" t="s">
        <v>2182</v>
      </c>
      <c r="E920" s="142">
        <v>3578107006740030</v>
      </c>
      <c r="F920" s="140" t="s">
        <v>2183</v>
      </c>
      <c r="G920" s="142" t="s">
        <v>44</v>
      </c>
      <c r="H920" s="142" t="s">
        <v>2181</v>
      </c>
      <c r="I920" s="143"/>
      <c r="J920" s="142" t="s">
        <v>102</v>
      </c>
      <c r="K920" s="143"/>
      <c r="L920" s="143"/>
      <c r="M920" s="143"/>
      <c r="N920" s="143"/>
      <c r="O920" s="143"/>
      <c r="P920" s="142" t="s">
        <v>30</v>
      </c>
      <c r="Q920" s="142" t="s">
        <v>48</v>
      </c>
      <c r="R920" s="143"/>
      <c r="S920" s="143"/>
      <c r="T920" s="143"/>
      <c r="U920" s="144"/>
      <c r="V920" s="145"/>
      <c r="W920" s="144"/>
      <c r="X920" s="144"/>
      <c r="Y920" s="143"/>
      <c r="Z920" s="143"/>
      <c r="AA920" s="142" t="s">
        <v>102</v>
      </c>
      <c r="AB920" s="146" t="s">
        <v>102</v>
      </c>
      <c r="AC920" s="143"/>
      <c r="AD920" s="143"/>
      <c r="AE920" s="144"/>
      <c r="AF920" s="142" t="s">
        <v>35</v>
      </c>
      <c r="AG920" s="143"/>
      <c r="AH920" s="147"/>
      <c r="AI920" s="147"/>
      <c r="AJ920" s="142" t="s">
        <v>102</v>
      </c>
      <c r="AK920" s="142" t="s">
        <v>102</v>
      </c>
      <c r="AL920" s="143"/>
      <c r="AM920" s="143"/>
      <c r="AN920" s="142" t="s">
        <v>102</v>
      </c>
      <c r="AO920" s="143"/>
      <c r="AP920" s="143"/>
    </row>
    <row r="921" spans="1:42" ht="75" customHeight="1">
      <c r="A921" s="24">
        <f t="shared" si="0"/>
        <v>920</v>
      </c>
      <c r="B921" s="151" t="s">
        <v>2184</v>
      </c>
      <c r="C921" s="142" t="s">
        <v>2186</v>
      </c>
      <c r="D921" s="142" t="s">
        <v>2187</v>
      </c>
      <c r="E921" s="142" t="s">
        <v>2185</v>
      </c>
      <c r="F921" s="140" t="s">
        <v>2188</v>
      </c>
      <c r="G921" s="142" t="s">
        <v>44</v>
      </c>
      <c r="H921" s="142" t="s">
        <v>2186</v>
      </c>
      <c r="I921" s="143"/>
      <c r="J921" s="142" t="s">
        <v>2189</v>
      </c>
      <c r="K921" s="140" t="s">
        <v>2190</v>
      </c>
      <c r="L921" s="143"/>
      <c r="M921" s="140" t="s">
        <v>2190</v>
      </c>
      <c r="N921" s="143"/>
      <c r="O921" s="143"/>
      <c r="P921" s="142" t="s">
        <v>30</v>
      </c>
      <c r="Q921" s="142" t="s">
        <v>30</v>
      </c>
      <c r="R921" s="143"/>
      <c r="S921" s="143"/>
      <c r="T921" s="143"/>
      <c r="U921" s="144"/>
      <c r="V921" s="145"/>
      <c r="W921" s="144"/>
      <c r="X921" s="144"/>
      <c r="Y921" s="143"/>
      <c r="Z921" s="143"/>
      <c r="AA921" s="142" t="s">
        <v>93</v>
      </c>
      <c r="AB921" s="146" t="s">
        <v>745</v>
      </c>
      <c r="AC921" s="143"/>
      <c r="AD921" s="143"/>
      <c r="AE921" s="144"/>
      <c r="AF921" s="142" t="s">
        <v>35</v>
      </c>
      <c r="AG921" s="143"/>
      <c r="AH921" s="147"/>
      <c r="AI921" s="147"/>
      <c r="AJ921" s="142" t="s">
        <v>1389</v>
      </c>
      <c r="AK921" s="142" t="s">
        <v>343</v>
      </c>
      <c r="AL921" s="143"/>
      <c r="AM921" s="143"/>
      <c r="AN921" s="142" t="s">
        <v>30</v>
      </c>
      <c r="AO921" s="143"/>
      <c r="AP921" s="143"/>
    </row>
    <row r="922" spans="1:42" ht="75" customHeight="1">
      <c r="A922" s="24">
        <f t="shared" si="0"/>
        <v>921</v>
      </c>
      <c r="B922" s="151" t="s">
        <v>2191</v>
      </c>
      <c r="C922" s="142" t="s">
        <v>2192</v>
      </c>
      <c r="D922" s="142" t="s">
        <v>2193</v>
      </c>
      <c r="E922" s="142">
        <v>3578161805950010</v>
      </c>
      <c r="F922" s="140" t="s">
        <v>2194</v>
      </c>
      <c r="G922" s="142" t="s">
        <v>44</v>
      </c>
      <c r="H922" s="142" t="s">
        <v>2192</v>
      </c>
      <c r="I922" s="143"/>
      <c r="J922" s="142" t="s">
        <v>102</v>
      </c>
      <c r="K922" s="143"/>
      <c r="L922" s="143"/>
      <c r="M922" s="143"/>
      <c r="N922" s="143"/>
      <c r="O922" s="143"/>
      <c r="P922" s="142" t="s">
        <v>30</v>
      </c>
      <c r="Q922" s="142" t="s">
        <v>48</v>
      </c>
      <c r="R922" s="143"/>
      <c r="S922" s="143"/>
      <c r="T922" s="143"/>
      <c r="U922" s="144"/>
      <c r="V922" s="145"/>
      <c r="W922" s="144"/>
      <c r="X922" s="144"/>
      <c r="Y922" s="143"/>
      <c r="Z922" s="143"/>
      <c r="AA922" s="142" t="s">
        <v>102</v>
      </c>
      <c r="AB922" s="146" t="s">
        <v>102</v>
      </c>
      <c r="AC922" s="143"/>
      <c r="AD922" s="143"/>
      <c r="AE922" s="144"/>
      <c r="AF922" s="142" t="s">
        <v>170</v>
      </c>
      <c r="AG922" s="143"/>
      <c r="AH922" s="147"/>
      <c r="AI922" s="147"/>
      <c r="AJ922" s="142" t="s">
        <v>102</v>
      </c>
      <c r="AK922" s="142" t="s">
        <v>102</v>
      </c>
      <c r="AL922" s="143"/>
      <c r="AM922" s="143"/>
      <c r="AN922" s="142" t="s">
        <v>102</v>
      </c>
      <c r="AO922" s="143"/>
      <c r="AP922" s="143"/>
    </row>
    <row r="923" spans="1:42" ht="75" customHeight="1">
      <c r="A923" s="24">
        <f t="shared" si="0"/>
        <v>922</v>
      </c>
      <c r="B923" s="151" t="s">
        <v>2195</v>
      </c>
      <c r="C923" s="142" t="s">
        <v>2197</v>
      </c>
      <c r="D923" s="142" t="s">
        <v>2198</v>
      </c>
      <c r="E923" s="142" t="s">
        <v>2196</v>
      </c>
      <c r="F923" s="140" t="s">
        <v>2199</v>
      </c>
      <c r="G923" s="142" t="s">
        <v>44</v>
      </c>
      <c r="H923" s="142" t="s">
        <v>2197</v>
      </c>
      <c r="I923" s="143"/>
      <c r="J923" s="142" t="s">
        <v>2200</v>
      </c>
      <c r="K923" s="143"/>
      <c r="L923" s="143"/>
      <c r="M923" s="143"/>
      <c r="N923" s="143"/>
      <c r="O923" s="143"/>
      <c r="P923" s="142" t="s">
        <v>30</v>
      </c>
      <c r="Q923" s="142" t="s">
        <v>30</v>
      </c>
      <c r="R923" s="143"/>
      <c r="S923" s="143"/>
      <c r="T923" s="143"/>
      <c r="U923" s="144"/>
      <c r="V923" s="145"/>
      <c r="W923" s="144"/>
      <c r="X923" s="144"/>
      <c r="Y923" s="143"/>
      <c r="Z923" s="143"/>
      <c r="AA923" s="142" t="s">
        <v>291</v>
      </c>
      <c r="AB923" s="146" t="s">
        <v>33</v>
      </c>
      <c r="AC923" s="143"/>
      <c r="AD923" s="143"/>
      <c r="AE923" s="144"/>
      <c r="AF923" s="142" t="s">
        <v>53</v>
      </c>
      <c r="AG923" s="143"/>
      <c r="AH923" s="147"/>
      <c r="AI923" s="147"/>
      <c r="AJ923" s="142" t="s">
        <v>2202</v>
      </c>
      <c r="AK923" s="142" t="s">
        <v>2203</v>
      </c>
      <c r="AL923" s="143"/>
      <c r="AM923" s="143"/>
      <c r="AN923" s="142">
        <v>1</v>
      </c>
      <c r="AO923" s="143"/>
      <c r="AP923" s="143"/>
    </row>
    <row r="924" spans="1:42" ht="75" customHeight="1">
      <c r="A924" s="24">
        <f t="shared" si="0"/>
        <v>923</v>
      </c>
      <c r="B924" s="151" t="s">
        <v>2204</v>
      </c>
      <c r="C924" s="142" t="s">
        <v>2206</v>
      </c>
      <c r="D924" s="142" t="s">
        <v>2207</v>
      </c>
      <c r="E924" s="142" t="s">
        <v>2205</v>
      </c>
      <c r="F924" s="140" t="s">
        <v>689</v>
      </c>
      <c r="G924" s="142" t="s">
        <v>44</v>
      </c>
      <c r="H924" s="142" t="s">
        <v>2206</v>
      </c>
      <c r="I924" s="143"/>
      <c r="J924" s="142" t="s">
        <v>2208</v>
      </c>
      <c r="K924" s="140" t="s">
        <v>691</v>
      </c>
      <c r="L924" s="142">
        <v>0</v>
      </c>
      <c r="M924" s="140" t="s">
        <v>2209</v>
      </c>
      <c r="N924" s="143"/>
      <c r="O924" s="143"/>
      <c r="P924" s="142" t="s">
        <v>48</v>
      </c>
      <c r="Q924" s="142" t="s">
        <v>48</v>
      </c>
      <c r="R924" s="143"/>
      <c r="S924" s="143"/>
      <c r="T924" s="143"/>
      <c r="U924" s="144"/>
      <c r="V924" s="145"/>
      <c r="W924" s="144"/>
      <c r="X924" s="144"/>
      <c r="Y924" s="143"/>
      <c r="Z924" s="143"/>
      <c r="AA924" s="142" t="s">
        <v>63</v>
      </c>
      <c r="AB924" s="146">
        <v>5000000</v>
      </c>
      <c r="AC924" s="143"/>
      <c r="AD924" s="142">
        <v>0</v>
      </c>
      <c r="AE924" s="144"/>
      <c r="AF924" s="142" t="s">
        <v>114</v>
      </c>
      <c r="AG924" s="143"/>
      <c r="AH924" s="147"/>
      <c r="AI924" s="147"/>
      <c r="AJ924" s="142">
        <v>500</v>
      </c>
      <c r="AK924" s="142" t="s">
        <v>95</v>
      </c>
      <c r="AL924" s="143"/>
      <c r="AM924" s="143"/>
      <c r="AN924" s="142">
        <v>3</v>
      </c>
      <c r="AO924" s="143"/>
      <c r="AP924" s="143"/>
    </row>
    <row r="925" spans="1:42" ht="75" customHeight="1">
      <c r="A925" s="24">
        <f t="shared" si="0"/>
        <v>924</v>
      </c>
      <c r="B925" s="151" t="s">
        <v>2210</v>
      </c>
      <c r="C925" s="142" t="s">
        <v>2212</v>
      </c>
      <c r="D925" s="142" t="s">
        <v>2213</v>
      </c>
      <c r="E925" s="142" t="s">
        <v>2211</v>
      </c>
      <c r="F925" s="140" t="s">
        <v>2214</v>
      </c>
      <c r="G925" s="142" t="s">
        <v>27</v>
      </c>
      <c r="H925" s="142" t="s">
        <v>2212</v>
      </c>
      <c r="I925" s="143"/>
      <c r="J925" s="142" t="s">
        <v>2215</v>
      </c>
      <c r="K925" s="142">
        <v>1222000121116</v>
      </c>
      <c r="L925" s="142" t="s">
        <v>2216</v>
      </c>
      <c r="M925" s="142">
        <v>1222000121116</v>
      </c>
      <c r="N925" s="142" t="s">
        <v>2217</v>
      </c>
      <c r="O925" s="143"/>
      <c r="P925" s="142" t="s">
        <v>48</v>
      </c>
      <c r="Q925" s="142" t="s">
        <v>30</v>
      </c>
      <c r="R925" s="143"/>
      <c r="S925" s="143"/>
      <c r="T925" s="143"/>
      <c r="U925" s="144"/>
      <c r="V925" s="145"/>
      <c r="W925" s="144"/>
      <c r="X925" s="144"/>
      <c r="Y925" s="143"/>
      <c r="Z925" s="143"/>
      <c r="AA925" s="142" t="s">
        <v>93</v>
      </c>
      <c r="AB925" s="146" t="s">
        <v>2218</v>
      </c>
      <c r="AC925" s="143"/>
      <c r="AD925" s="142" t="s">
        <v>102</v>
      </c>
      <c r="AE925" s="144"/>
      <c r="AF925" s="142" t="s">
        <v>114</v>
      </c>
      <c r="AG925" s="143"/>
      <c r="AH925" s="147"/>
      <c r="AI925" s="147"/>
      <c r="AJ925" s="142" t="s">
        <v>2220</v>
      </c>
      <c r="AK925" s="142" t="s">
        <v>2222</v>
      </c>
      <c r="AL925" s="143"/>
      <c r="AM925" s="143"/>
      <c r="AN925" s="142" t="s">
        <v>2221</v>
      </c>
      <c r="AO925" s="143"/>
      <c r="AP925" s="143"/>
    </row>
    <row r="926" spans="1:42" ht="75" customHeight="1">
      <c r="A926" s="24">
        <f t="shared" si="0"/>
        <v>925</v>
      </c>
      <c r="B926" s="151" t="s">
        <v>2223</v>
      </c>
      <c r="C926" s="142" t="s">
        <v>2225</v>
      </c>
      <c r="D926" s="142" t="s">
        <v>2226</v>
      </c>
      <c r="E926" s="142" t="s">
        <v>2224</v>
      </c>
      <c r="F926" s="142" t="s">
        <v>2227</v>
      </c>
      <c r="G926" s="142" t="s">
        <v>44</v>
      </c>
      <c r="H926" s="142" t="s">
        <v>2225</v>
      </c>
      <c r="I926" s="143"/>
      <c r="J926" s="142" t="s">
        <v>2228</v>
      </c>
      <c r="K926" s="143"/>
      <c r="L926" s="143"/>
      <c r="M926" s="143"/>
      <c r="N926" s="143"/>
      <c r="O926" s="143"/>
      <c r="P926" s="142" t="s">
        <v>30</v>
      </c>
      <c r="Q926" s="142" t="s">
        <v>30</v>
      </c>
      <c r="R926" s="143"/>
      <c r="S926" s="143"/>
      <c r="T926" s="143"/>
      <c r="U926" s="144"/>
      <c r="V926" s="145"/>
      <c r="W926" s="144"/>
      <c r="X926" s="144"/>
      <c r="Y926" s="143"/>
      <c r="Z926" s="143"/>
      <c r="AA926" s="142" t="s">
        <v>2229</v>
      </c>
      <c r="AB926" s="146" t="s">
        <v>365</v>
      </c>
      <c r="AC926" s="143"/>
      <c r="AD926" s="142" t="s">
        <v>2230</v>
      </c>
      <c r="AE926" s="144"/>
      <c r="AF926" s="142" t="s">
        <v>2232</v>
      </c>
      <c r="AG926" s="143"/>
      <c r="AH926" s="147"/>
      <c r="AI926" s="147"/>
      <c r="AJ926" s="142" t="s">
        <v>2233</v>
      </c>
      <c r="AK926" s="142" t="s">
        <v>2235</v>
      </c>
      <c r="AL926" s="143"/>
      <c r="AM926" s="143"/>
      <c r="AN926" s="140" t="s">
        <v>2234</v>
      </c>
      <c r="AO926" s="143"/>
      <c r="AP926" s="143"/>
    </row>
    <row r="927" spans="1:42" ht="75" customHeight="1">
      <c r="A927" s="24">
        <f t="shared" si="0"/>
        <v>926</v>
      </c>
      <c r="B927" s="151" t="s">
        <v>2223</v>
      </c>
      <c r="C927" s="142" t="s">
        <v>2237</v>
      </c>
      <c r="D927" s="142" t="s">
        <v>2226</v>
      </c>
      <c r="E927" s="142" t="s">
        <v>2236</v>
      </c>
      <c r="F927" s="142" t="s">
        <v>2227</v>
      </c>
      <c r="G927" s="142" t="s">
        <v>44</v>
      </c>
      <c r="H927" s="142" t="s">
        <v>2237</v>
      </c>
      <c r="I927" s="143"/>
      <c r="J927" s="142" t="s">
        <v>2228</v>
      </c>
      <c r="K927" s="143"/>
      <c r="L927" s="143"/>
      <c r="M927" s="143"/>
      <c r="N927" s="143"/>
      <c r="O927" s="143"/>
      <c r="P927" s="142" t="s">
        <v>30</v>
      </c>
      <c r="Q927" s="142" t="s">
        <v>30</v>
      </c>
      <c r="R927" s="143"/>
      <c r="S927" s="143"/>
      <c r="T927" s="143"/>
      <c r="U927" s="144"/>
      <c r="V927" s="145"/>
      <c r="W927" s="144"/>
      <c r="X927" s="144"/>
      <c r="Y927" s="143"/>
      <c r="Z927" s="143"/>
      <c r="AA927" s="142" t="s">
        <v>2238</v>
      </c>
      <c r="AB927" s="146" t="s">
        <v>365</v>
      </c>
      <c r="AC927" s="143"/>
      <c r="AD927" s="142">
        <v>2450</v>
      </c>
      <c r="AE927" s="144"/>
      <c r="AF927" s="142" t="s">
        <v>2232</v>
      </c>
      <c r="AG927" s="143"/>
      <c r="AH927" s="147"/>
      <c r="AI927" s="147"/>
      <c r="AJ927" s="142" t="s">
        <v>2233</v>
      </c>
      <c r="AK927" s="142" t="s">
        <v>2240</v>
      </c>
      <c r="AL927" s="143"/>
      <c r="AM927" s="143"/>
      <c r="AN927" s="142" t="s">
        <v>1106</v>
      </c>
      <c r="AO927" s="143"/>
      <c r="AP927" s="143"/>
    </row>
    <row r="928" spans="1:42" ht="75" customHeight="1">
      <c r="A928" s="24">
        <f t="shared" si="0"/>
        <v>927</v>
      </c>
      <c r="B928" s="151" t="s">
        <v>2241</v>
      </c>
      <c r="C928" s="142" t="s">
        <v>2243</v>
      </c>
      <c r="D928" s="142" t="s">
        <v>2244</v>
      </c>
      <c r="E928" s="142" t="s">
        <v>2242</v>
      </c>
      <c r="F928" s="142" t="s">
        <v>2245</v>
      </c>
      <c r="G928" s="142" t="s">
        <v>27</v>
      </c>
      <c r="H928" s="142" t="s">
        <v>2243</v>
      </c>
      <c r="I928" s="143"/>
      <c r="J928" s="142" t="s">
        <v>2246</v>
      </c>
      <c r="K928" s="143"/>
      <c r="L928" s="143"/>
      <c r="M928" s="143"/>
      <c r="N928" s="143"/>
      <c r="O928" s="143"/>
      <c r="P928" s="142" t="s">
        <v>48</v>
      </c>
      <c r="Q928" s="142" t="s">
        <v>48</v>
      </c>
      <c r="R928" s="143"/>
      <c r="S928" s="143"/>
      <c r="T928" s="143"/>
      <c r="U928" s="144"/>
      <c r="V928" s="145"/>
      <c r="W928" s="144"/>
      <c r="X928" s="144"/>
      <c r="Y928" s="143"/>
      <c r="Z928" s="143"/>
      <c r="AA928" s="142" t="s">
        <v>2247</v>
      </c>
      <c r="AB928" s="146" t="s">
        <v>33</v>
      </c>
      <c r="AC928" s="143"/>
      <c r="AD928" s="143"/>
      <c r="AE928" s="144"/>
      <c r="AF928" s="142" t="s">
        <v>1338</v>
      </c>
      <c r="AG928" s="143"/>
      <c r="AH928" s="147"/>
      <c r="AI928" s="147"/>
      <c r="AJ928" s="142" t="s">
        <v>2248</v>
      </c>
      <c r="AK928" s="142" t="s">
        <v>2250</v>
      </c>
      <c r="AL928" s="143"/>
      <c r="AM928" s="143"/>
      <c r="AN928" s="142" t="s">
        <v>2249</v>
      </c>
      <c r="AO928" s="143"/>
      <c r="AP928" s="143"/>
    </row>
    <row r="929" spans="1:42" ht="75" customHeight="1">
      <c r="A929" s="24">
        <f t="shared" si="0"/>
        <v>928</v>
      </c>
      <c r="B929" s="151" t="s">
        <v>2251</v>
      </c>
      <c r="C929" s="142" t="s">
        <v>2253</v>
      </c>
      <c r="D929" s="142" t="s">
        <v>2255</v>
      </c>
      <c r="E929" s="142" t="s">
        <v>2252</v>
      </c>
      <c r="F929" s="140" t="s">
        <v>2256</v>
      </c>
      <c r="G929" s="142" t="s">
        <v>44</v>
      </c>
      <c r="H929" s="142" t="s">
        <v>2253</v>
      </c>
      <c r="I929" s="142" t="s">
        <v>2254</v>
      </c>
      <c r="J929" s="142" t="s">
        <v>2257</v>
      </c>
      <c r="K929" s="142" t="s">
        <v>2257</v>
      </c>
      <c r="L929" s="142" t="s">
        <v>2257</v>
      </c>
      <c r="M929" s="142" t="s">
        <v>2257</v>
      </c>
      <c r="N929" s="142" t="s">
        <v>2257</v>
      </c>
      <c r="O929" s="142" t="s">
        <v>2257</v>
      </c>
      <c r="P929" s="142" t="s">
        <v>30</v>
      </c>
      <c r="Q929" s="142" t="s">
        <v>30</v>
      </c>
      <c r="R929" s="143"/>
      <c r="S929" s="143"/>
      <c r="T929" s="143"/>
      <c r="U929" s="144"/>
      <c r="V929" s="145"/>
      <c r="W929" s="144"/>
      <c r="X929" s="144"/>
      <c r="Y929" s="143"/>
      <c r="Z929" s="143"/>
      <c r="AA929" s="142" t="s">
        <v>73</v>
      </c>
      <c r="AB929" s="146" t="s">
        <v>2257</v>
      </c>
      <c r="AC929" s="143"/>
      <c r="AD929" s="142" t="s">
        <v>2257</v>
      </c>
      <c r="AE929" s="144"/>
      <c r="AF929" s="142" t="s">
        <v>170</v>
      </c>
      <c r="AG929" s="143"/>
      <c r="AH929" s="147"/>
      <c r="AI929" s="147"/>
      <c r="AJ929" s="142" t="s">
        <v>2258</v>
      </c>
      <c r="AK929" s="142" t="s">
        <v>74</v>
      </c>
      <c r="AL929" s="143"/>
      <c r="AM929" s="143"/>
      <c r="AN929" s="142">
        <v>1</v>
      </c>
      <c r="AO929" s="143"/>
      <c r="AP929" s="143"/>
    </row>
    <row r="930" spans="1:42" ht="75" customHeight="1">
      <c r="A930" s="24">
        <f t="shared" si="0"/>
        <v>929</v>
      </c>
      <c r="B930" s="151" t="s">
        <v>2259</v>
      </c>
      <c r="C930" s="142" t="s">
        <v>2261</v>
      </c>
      <c r="D930" s="142" t="s">
        <v>2262</v>
      </c>
      <c r="E930" s="142" t="s">
        <v>2260</v>
      </c>
      <c r="F930" s="140" t="s">
        <v>2263</v>
      </c>
      <c r="G930" s="142" t="s">
        <v>44</v>
      </c>
      <c r="H930" s="142" t="s">
        <v>2261</v>
      </c>
      <c r="I930" s="143"/>
      <c r="J930" s="142" t="s">
        <v>2264</v>
      </c>
      <c r="K930" s="143"/>
      <c r="L930" s="142" t="s">
        <v>2265</v>
      </c>
      <c r="M930" s="143"/>
      <c r="N930" s="143"/>
      <c r="O930" s="143"/>
      <c r="P930" s="142" t="s">
        <v>30</v>
      </c>
      <c r="Q930" s="142" t="s">
        <v>48</v>
      </c>
      <c r="R930" s="143"/>
      <c r="S930" s="143"/>
      <c r="T930" s="143"/>
      <c r="U930" s="144"/>
      <c r="V930" s="145"/>
      <c r="W930" s="144"/>
      <c r="X930" s="144"/>
      <c r="Y930" s="143"/>
      <c r="Z930" s="143"/>
      <c r="AA930" s="142" t="s">
        <v>73</v>
      </c>
      <c r="AB930" s="146" t="s">
        <v>2266</v>
      </c>
      <c r="AC930" s="143"/>
      <c r="AD930" s="142" t="s">
        <v>30</v>
      </c>
      <c r="AE930" s="144"/>
      <c r="AF930" s="142" t="s">
        <v>221</v>
      </c>
      <c r="AG930" s="143"/>
      <c r="AH930" s="147"/>
      <c r="AI930" s="147"/>
      <c r="AJ930" s="142" t="s">
        <v>2267</v>
      </c>
      <c r="AK930" s="142" t="s">
        <v>2268</v>
      </c>
      <c r="AL930" s="143"/>
      <c r="AM930" s="143"/>
      <c r="AN930" s="142">
        <v>1</v>
      </c>
      <c r="AO930" s="143"/>
      <c r="AP930" s="143"/>
    </row>
    <row r="931" spans="1:42" ht="75" customHeight="1">
      <c r="A931" s="24">
        <f t="shared" si="0"/>
        <v>930</v>
      </c>
      <c r="B931" s="151" t="s">
        <v>2269</v>
      </c>
      <c r="C931" s="142" t="s">
        <v>2270</v>
      </c>
      <c r="D931" s="142" t="s">
        <v>2271</v>
      </c>
      <c r="E931" s="142">
        <v>3578044711670010</v>
      </c>
      <c r="F931" s="140" t="s">
        <v>2272</v>
      </c>
      <c r="G931" s="142" t="s">
        <v>44</v>
      </c>
      <c r="H931" s="142" t="s">
        <v>2270</v>
      </c>
      <c r="I931" s="143"/>
      <c r="J931" s="142" t="s">
        <v>2273</v>
      </c>
      <c r="K931" s="143"/>
      <c r="L931" s="142" t="s">
        <v>2274</v>
      </c>
      <c r="M931" s="143"/>
      <c r="N931" s="143"/>
      <c r="O931" s="143"/>
      <c r="P931" s="142" t="s">
        <v>48</v>
      </c>
      <c r="Q931" s="142" t="s">
        <v>30</v>
      </c>
      <c r="R931" s="143"/>
      <c r="S931" s="143"/>
      <c r="T931" s="143"/>
      <c r="U931" s="144"/>
      <c r="V931" s="145"/>
      <c r="W931" s="144"/>
      <c r="X931" s="144"/>
      <c r="Y931" s="143"/>
      <c r="Z931" s="143"/>
      <c r="AA931" s="142" t="s">
        <v>73</v>
      </c>
      <c r="AB931" s="146">
        <v>100000000</v>
      </c>
      <c r="AC931" s="143"/>
      <c r="AD931" s="143"/>
      <c r="AE931" s="144"/>
      <c r="AF931" s="142" t="s">
        <v>417</v>
      </c>
      <c r="AG931" s="143"/>
      <c r="AH931" s="147"/>
      <c r="AI931" s="147"/>
      <c r="AJ931" s="142">
        <v>100</v>
      </c>
      <c r="AK931" s="142" t="s">
        <v>295</v>
      </c>
      <c r="AL931" s="143"/>
      <c r="AM931" s="143"/>
      <c r="AN931" s="142">
        <v>2</v>
      </c>
      <c r="AO931" s="143"/>
      <c r="AP931" s="143"/>
    </row>
    <row r="932" spans="1:42" ht="75" customHeight="1">
      <c r="A932" s="24">
        <f t="shared" si="0"/>
        <v>931</v>
      </c>
      <c r="B932" s="151" t="s">
        <v>2275</v>
      </c>
      <c r="C932" s="142" t="s">
        <v>2277</v>
      </c>
      <c r="D932" s="142" t="s">
        <v>2278</v>
      </c>
      <c r="E932" s="142" t="s">
        <v>2276</v>
      </c>
      <c r="F932" s="140" t="s">
        <v>2279</v>
      </c>
      <c r="G932" s="142" t="s">
        <v>27</v>
      </c>
      <c r="H932" s="142" t="s">
        <v>2277</v>
      </c>
      <c r="I932" s="142" t="s">
        <v>2277</v>
      </c>
      <c r="J932" s="142" t="s">
        <v>102</v>
      </c>
      <c r="K932" s="142" t="s">
        <v>102</v>
      </c>
      <c r="L932" s="142" t="s">
        <v>102</v>
      </c>
      <c r="M932" s="142" t="s">
        <v>102</v>
      </c>
      <c r="N932" s="142" t="s">
        <v>102</v>
      </c>
      <c r="O932" s="142" t="s">
        <v>102</v>
      </c>
      <c r="P932" s="142" t="s">
        <v>30</v>
      </c>
      <c r="Q932" s="142" t="s">
        <v>48</v>
      </c>
      <c r="R932" s="143"/>
      <c r="S932" s="143"/>
      <c r="T932" s="143"/>
      <c r="U932" s="144"/>
      <c r="V932" s="145"/>
      <c r="W932" s="144"/>
      <c r="X932" s="144"/>
      <c r="Y932" s="143"/>
      <c r="Z932" s="143"/>
      <c r="AA932" s="142" t="s">
        <v>63</v>
      </c>
      <c r="AB932" s="146">
        <v>15000000</v>
      </c>
      <c r="AC932" s="143"/>
      <c r="AD932" s="142" t="s">
        <v>102</v>
      </c>
      <c r="AE932" s="144"/>
      <c r="AF932" s="142" t="s">
        <v>114</v>
      </c>
      <c r="AG932" s="143"/>
      <c r="AH932" s="147"/>
      <c r="AI932" s="147"/>
      <c r="AJ932" s="142">
        <v>500</v>
      </c>
      <c r="AK932" s="142" t="s">
        <v>105</v>
      </c>
      <c r="AL932" s="143"/>
      <c r="AM932" s="143"/>
      <c r="AN932" s="142">
        <v>0</v>
      </c>
      <c r="AO932" s="143"/>
      <c r="AP932" s="143"/>
    </row>
    <row r="933" spans="1:42" ht="75" customHeight="1">
      <c r="A933" s="24">
        <f t="shared" si="0"/>
        <v>932</v>
      </c>
      <c r="B933" s="151" t="s">
        <v>2280</v>
      </c>
      <c r="C933" s="142" t="s">
        <v>2282</v>
      </c>
      <c r="D933" s="142" t="s">
        <v>2283</v>
      </c>
      <c r="E933" s="142" t="s">
        <v>2281</v>
      </c>
      <c r="F933" s="140" t="s">
        <v>2284</v>
      </c>
      <c r="G933" s="142" t="s">
        <v>27</v>
      </c>
      <c r="H933" s="142" t="s">
        <v>2282</v>
      </c>
      <c r="I933" s="143"/>
      <c r="J933" s="142" t="s">
        <v>2285</v>
      </c>
      <c r="K933" s="143"/>
      <c r="L933" s="143"/>
      <c r="M933" s="143"/>
      <c r="N933" s="143"/>
      <c r="O933" s="143"/>
      <c r="P933" s="142" t="s">
        <v>48</v>
      </c>
      <c r="Q933" s="142" t="s">
        <v>30</v>
      </c>
      <c r="R933" s="143"/>
      <c r="S933" s="143"/>
      <c r="T933" s="143"/>
      <c r="U933" s="144"/>
      <c r="V933" s="145"/>
      <c r="W933" s="144"/>
      <c r="X933" s="144"/>
      <c r="Y933" s="143"/>
      <c r="Z933" s="143"/>
      <c r="AA933" s="142" t="s">
        <v>73</v>
      </c>
      <c r="AB933" s="146" t="s">
        <v>1466</v>
      </c>
      <c r="AC933" s="143"/>
      <c r="AD933" s="142" t="s">
        <v>1427</v>
      </c>
      <c r="AE933" s="144"/>
      <c r="AF933" s="142" t="s">
        <v>417</v>
      </c>
      <c r="AG933" s="143"/>
      <c r="AH933" s="147"/>
      <c r="AI933" s="147"/>
      <c r="AJ933" s="142" t="s">
        <v>2286</v>
      </c>
      <c r="AK933" s="142" t="s">
        <v>2287</v>
      </c>
      <c r="AL933" s="143"/>
      <c r="AM933" s="143"/>
      <c r="AN933" s="142">
        <v>1</v>
      </c>
      <c r="AO933" s="143"/>
      <c r="AP933" s="143"/>
    </row>
    <row r="934" spans="1:42" ht="75" customHeight="1">
      <c r="A934" s="24">
        <f t="shared" si="0"/>
        <v>933</v>
      </c>
      <c r="B934" s="151" t="s">
        <v>2288</v>
      </c>
      <c r="C934" s="142" t="s">
        <v>2290</v>
      </c>
      <c r="D934" s="142" t="s">
        <v>2292</v>
      </c>
      <c r="E934" s="142" t="s">
        <v>2289</v>
      </c>
      <c r="F934" s="140" t="s">
        <v>2293</v>
      </c>
      <c r="G934" s="142" t="s">
        <v>27</v>
      </c>
      <c r="H934" s="142" t="s">
        <v>2290</v>
      </c>
      <c r="I934" s="142" t="s">
        <v>2291</v>
      </c>
      <c r="J934" s="142" t="s">
        <v>2294</v>
      </c>
      <c r="K934" s="143"/>
      <c r="L934" s="143"/>
      <c r="M934" s="143"/>
      <c r="N934" s="143"/>
      <c r="O934" s="143"/>
      <c r="P934" s="142" t="s">
        <v>30</v>
      </c>
      <c r="Q934" s="142" t="s">
        <v>30</v>
      </c>
      <c r="R934" s="143"/>
      <c r="S934" s="143"/>
      <c r="T934" s="143"/>
      <c r="U934" s="144"/>
      <c r="V934" s="145"/>
      <c r="W934" s="144"/>
      <c r="X934" s="144"/>
      <c r="Y934" s="143"/>
      <c r="Z934" s="143"/>
      <c r="AA934" s="142" t="s">
        <v>63</v>
      </c>
      <c r="AB934" s="146">
        <v>30000000</v>
      </c>
      <c r="AC934" s="143"/>
      <c r="AD934" s="143"/>
      <c r="AE934" s="144"/>
      <c r="AF934" s="142" t="s">
        <v>35</v>
      </c>
      <c r="AG934" s="143"/>
      <c r="AH934" s="147"/>
      <c r="AI934" s="147"/>
      <c r="AJ934" s="142" t="s">
        <v>2295</v>
      </c>
      <c r="AK934" s="142" t="s">
        <v>2296</v>
      </c>
      <c r="AL934" s="143"/>
      <c r="AM934" s="143"/>
      <c r="AN934" s="142">
        <v>1</v>
      </c>
      <c r="AO934" s="143"/>
      <c r="AP934" s="143"/>
    </row>
    <row r="935" spans="1:42" ht="75" customHeight="1">
      <c r="A935" s="24">
        <f t="shared" si="0"/>
        <v>934</v>
      </c>
      <c r="B935" s="151" t="s">
        <v>2297</v>
      </c>
      <c r="C935" s="142" t="s">
        <v>2299</v>
      </c>
      <c r="D935" s="142" t="s">
        <v>2300</v>
      </c>
      <c r="E935" s="142" t="s">
        <v>2298</v>
      </c>
      <c r="F935" s="140" t="s">
        <v>2301</v>
      </c>
      <c r="G935" s="142" t="s">
        <v>27</v>
      </c>
      <c r="H935" s="142" t="s">
        <v>2299</v>
      </c>
      <c r="I935" s="143"/>
      <c r="J935" s="142" t="s">
        <v>2302</v>
      </c>
      <c r="K935" s="143"/>
      <c r="L935" s="143"/>
      <c r="M935" s="143"/>
      <c r="N935" s="143"/>
      <c r="O935" s="143"/>
      <c r="P935" s="142" t="s">
        <v>48</v>
      </c>
      <c r="Q935" s="142" t="s">
        <v>30</v>
      </c>
      <c r="R935" s="143"/>
      <c r="S935" s="143"/>
      <c r="T935" s="143"/>
      <c r="U935" s="144"/>
      <c r="V935" s="145"/>
      <c r="W935" s="144"/>
      <c r="X935" s="144"/>
      <c r="Y935" s="143"/>
      <c r="Z935" s="143"/>
      <c r="AA935" s="142" t="s">
        <v>2303</v>
      </c>
      <c r="AB935" s="146" t="s">
        <v>280</v>
      </c>
      <c r="AC935" s="143"/>
      <c r="AD935" s="143"/>
      <c r="AE935" s="144"/>
      <c r="AF935" s="142" t="s">
        <v>35</v>
      </c>
      <c r="AG935" s="143"/>
      <c r="AH935" s="147"/>
      <c r="AI935" s="147"/>
      <c r="AJ935" s="142" t="s">
        <v>2304</v>
      </c>
      <c r="AK935" s="142" t="s">
        <v>2305</v>
      </c>
      <c r="AL935" s="143"/>
      <c r="AM935" s="143"/>
      <c r="AN935" s="142">
        <v>4</v>
      </c>
      <c r="AO935" s="143"/>
      <c r="AP935" s="143"/>
    </row>
    <row r="936" spans="1:42" ht="75" customHeight="1">
      <c r="A936" s="24">
        <f t="shared" si="0"/>
        <v>935</v>
      </c>
      <c r="B936" s="151" t="s">
        <v>2306</v>
      </c>
      <c r="C936" s="142" t="s">
        <v>2308</v>
      </c>
      <c r="D936" s="142" t="s">
        <v>2309</v>
      </c>
      <c r="E936" s="142" t="s">
        <v>2307</v>
      </c>
      <c r="F936" s="140" t="s">
        <v>2310</v>
      </c>
      <c r="G936" s="142" t="s">
        <v>44</v>
      </c>
      <c r="H936" s="142" t="s">
        <v>2308</v>
      </c>
      <c r="I936" s="143"/>
      <c r="J936" s="142" t="s">
        <v>2311</v>
      </c>
      <c r="K936" s="143"/>
      <c r="L936" s="143"/>
      <c r="M936" s="143"/>
      <c r="N936" s="143"/>
      <c r="O936" s="143"/>
      <c r="P936" s="142" t="s">
        <v>48</v>
      </c>
      <c r="Q936" s="142" t="s">
        <v>30</v>
      </c>
      <c r="R936" s="143"/>
      <c r="S936" s="143"/>
      <c r="T936" s="143"/>
      <c r="U936" s="144"/>
      <c r="V936" s="145"/>
      <c r="W936" s="144"/>
      <c r="X936" s="144"/>
      <c r="Y936" s="143"/>
      <c r="Z936" s="143"/>
      <c r="AA936" s="142" t="s">
        <v>63</v>
      </c>
      <c r="AB936" s="146" t="s">
        <v>883</v>
      </c>
      <c r="AC936" s="143"/>
      <c r="AD936" s="143"/>
      <c r="AE936" s="144"/>
      <c r="AF936" s="142" t="s">
        <v>35</v>
      </c>
      <c r="AG936" s="143"/>
      <c r="AH936" s="147"/>
      <c r="AI936" s="147"/>
      <c r="AJ936" s="142" t="s">
        <v>2312</v>
      </c>
      <c r="AK936" s="142" t="s">
        <v>152</v>
      </c>
      <c r="AL936" s="143"/>
      <c r="AM936" s="143"/>
      <c r="AN936" s="142">
        <v>1</v>
      </c>
      <c r="AO936" s="143"/>
      <c r="AP936" s="143"/>
    </row>
    <row r="937" spans="1:42" ht="75" customHeight="1">
      <c r="A937" s="24">
        <f t="shared" si="0"/>
        <v>936</v>
      </c>
      <c r="B937" s="151" t="s">
        <v>2313</v>
      </c>
      <c r="C937" s="142" t="s">
        <v>2315</v>
      </c>
      <c r="D937" s="142" t="s">
        <v>2316</v>
      </c>
      <c r="E937" s="142" t="s">
        <v>2314</v>
      </c>
      <c r="F937" s="140" t="s">
        <v>2317</v>
      </c>
      <c r="G937" s="142" t="s">
        <v>44</v>
      </c>
      <c r="H937" s="142" t="s">
        <v>2315</v>
      </c>
      <c r="I937" s="143"/>
      <c r="J937" s="142" t="s">
        <v>2318</v>
      </c>
      <c r="K937" s="143"/>
      <c r="L937" s="143"/>
      <c r="M937" s="143"/>
      <c r="N937" s="143"/>
      <c r="O937" s="143"/>
      <c r="P937" s="142" t="s">
        <v>48</v>
      </c>
      <c r="Q937" s="142" t="s">
        <v>30</v>
      </c>
      <c r="R937" s="143"/>
      <c r="S937" s="143"/>
      <c r="T937" s="143"/>
      <c r="U937" s="144"/>
      <c r="V937" s="145"/>
      <c r="W937" s="144"/>
      <c r="X937" s="144"/>
      <c r="Y937" s="143"/>
      <c r="Z937" s="143"/>
      <c r="AA937" s="142" t="s">
        <v>63</v>
      </c>
      <c r="AB937" s="146" t="s">
        <v>2319</v>
      </c>
      <c r="AC937" s="143"/>
      <c r="AD937" s="143"/>
      <c r="AE937" s="144"/>
      <c r="AF937" s="142" t="s">
        <v>114</v>
      </c>
      <c r="AG937" s="143"/>
      <c r="AH937" s="147"/>
      <c r="AI937" s="147"/>
      <c r="AJ937" s="142">
        <v>450</v>
      </c>
      <c r="AK937" s="142" t="s">
        <v>105</v>
      </c>
      <c r="AL937" s="143"/>
      <c r="AM937" s="143"/>
      <c r="AN937" s="142">
        <v>1</v>
      </c>
      <c r="AO937" s="143"/>
      <c r="AP937" s="143"/>
    </row>
    <row r="938" spans="1:42" ht="75" customHeight="1">
      <c r="A938" s="24">
        <f t="shared" si="0"/>
        <v>937</v>
      </c>
      <c r="B938" s="151" t="s">
        <v>2320</v>
      </c>
      <c r="C938" s="142" t="s">
        <v>2322</v>
      </c>
      <c r="D938" s="142" t="s">
        <v>2323</v>
      </c>
      <c r="E938" s="142" t="s">
        <v>2321</v>
      </c>
      <c r="F938" s="140" t="s">
        <v>2324</v>
      </c>
      <c r="G938" s="142" t="s">
        <v>27</v>
      </c>
      <c r="H938" s="142" t="s">
        <v>2322</v>
      </c>
      <c r="I938" s="143"/>
      <c r="J938" s="142" t="s">
        <v>2325</v>
      </c>
      <c r="K938" s="143"/>
      <c r="L938" s="143"/>
      <c r="M938" s="143"/>
      <c r="N938" s="143"/>
      <c r="O938" s="143"/>
      <c r="P938" s="142" t="s">
        <v>48</v>
      </c>
      <c r="Q938" s="142" t="s">
        <v>30</v>
      </c>
      <c r="R938" s="143"/>
      <c r="S938" s="143"/>
      <c r="T938" s="143"/>
      <c r="U938" s="144"/>
      <c r="V938" s="145"/>
      <c r="W938" s="144"/>
      <c r="X938" s="144"/>
      <c r="Y938" s="143"/>
      <c r="Z938" s="143"/>
      <c r="AA938" s="142" t="s">
        <v>63</v>
      </c>
      <c r="AB938" s="146" t="s">
        <v>33</v>
      </c>
      <c r="AC938" s="143"/>
      <c r="AD938" s="143"/>
      <c r="AE938" s="144"/>
      <c r="AF938" s="142" t="s">
        <v>170</v>
      </c>
      <c r="AG938" s="143"/>
      <c r="AH938" s="147"/>
      <c r="AI938" s="147"/>
      <c r="AJ938" s="142" t="s">
        <v>2326</v>
      </c>
      <c r="AK938" s="142" t="s">
        <v>105</v>
      </c>
      <c r="AL938" s="143"/>
      <c r="AM938" s="143"/>
      <c r="AN938" s="142">
        <v>1</v>
      </c>
      <c r="AO938" s="143"/>
      <c r="AP938" s="143"/>
    </row>
    <row r="939" spans="1:42" ht="75" customHeight="1">
      <c r="A939" s="24">
        <f t="shared" si="0"/>
        <v>938</v>
      </c>
      <c r="B939" s="151" t="s">
        <v>2327</v>
      </c>
      <c r="C939" s="142" t="s">
        <v>2329</v>
      </c>
      <c r="D939" s="142" t="s">
        <v>2328</v>
      </c>
      <c r="E939" s="142" t="s">
        <v>2328</v>
      </c>
      <c r="F939" s="140" t="s">
        <v>2331</v>
      </c>
      <c r="G939" s="142" t="s">
        <v>44</v>
      </c>
      <c r="H939" s="142" t="s">
        <v>2329</v>
      </c>
      <c r="I939" s="142" t="s">
        <v>2330</v>
      </c>
      <c r="J939" s="142" t="s">
        <v>2332</v>
      </c>
      <c r="K939" s="142">
        <v>0</v>
      </c>
      <c r="L939" s="142">
        <v>0</v>
      </c>
      <c r="M939" s="142">
        <v>0</v>
      </c>
      <c r="N939" s="142">
        <v>0</v>
      </c>
      <c r="O939" s="142">
        <v>0</v>
      </c>
      <c r="P939" s="142" t="s">
        <v>30</v>
      </c>
      <c r="Q939" s="142" t="s">
        <v>30</v>
      </c>
      <c r="R939" s="143"/>
      <c r="S939" s="143"/>
      <c r="T939" s="143"/>
      <c r="U939" s="144"/>
      <c r="V939" s="145"/>
      <c r="W939" s="144"/>
      <c r="X939" s="144"/>
      <c r="Y939" s="143"/>
      <c r="Z939" s="143"/>
      <c r="AA939" s="142" t="s">
        <v>63</v>
      </c>
      <c r="AB939" s="146" t="s">
        <v>2333</v>
      </c>
      <c r="AC939" s="143"/>
      <c r="AD939" s="142" t="s">
        <v>30</v>
      </c>
      <c r="AE939" s="144"/>
      <c r="AF939" s="142" t="s">
        <v>114</v>
      </c>
      <c r="AG939" s="143"/>
      <c r="AH939" s="147"/>
      <c r="AI939" s="147"/>
      <c r="AJ939" s="142" t="s">
        <v>2334</v>
      </c>
      <c r="AK939" s="142" t="s">
        <v>2336</v>
      </c>
      <c r="AL939" s="143"/>
      <c r="AM939" s="143"/>
      <c r="AN939" s="142" t="s">
        <v>2335</v>
      </c>
      <c r="AO939" s="143"/>
      <c r="AP939" s="143"/>
    </row>
    <row r="940" spans="1:42" ht="75" customHeight="1">
      <c r="A940" s="24">
        <f t="shared" si="0"/>
        <v>939</v>
      </c>
      <c r="B940" s="151" t="s">
        <v>2337</v>
      </c>
      <c r="C940" s="142" t="s">
        <v>2338</v>
      </c>
      <c r="D940" s="142" t="s">
        <v>2339</v>
      </c>
      <c r="E940" s="142">
        <v>357808251280002</v>
      </c>
      <c r="F940" s="140" t="s">
        <v>2340</v>
      </c>
      <c r="G940" s="142" t="s">
        <v>27</v>
      </c>
      <c r="H940" s="142" t="s">
        <v>2338</v>
      </c>
      <c r="I940" s="143"/>
      <c r="J940" s="142" t="s">
        <v>2341</v>
      </c>
      <c r="K940" s="143"/>
      <c r="L940" s="143"/>
      <c r="M940" s="143"/>
      <c r="N940" s="143"/>
      <c r="O940" s="143"/>
      <c r="P940" s="142" t="s">
        <v>48</v>
      </c>
      <c r="Q940" s="142" t="s">
        <v>30</v>
      </c>
      <c r="R940" s="143"/>
      <c r="S940" s="143"/>
      <c r="T940" s="143"/>
      <c r="U940" s="144"/>
      <c r="V940" s="145"/>
      <c r="W940" s="144"/>
      <c r="X940" s="144"/>
      <c r="Y940" s="143"/>
      <c r="Z940" s="143"/>
      <c r="AA940" s="142" t="s">
        <v>2342</v>
      </c>
      <c r="AB940" s="146" t="s">
        <v>2343</v>
      </c>
      <c r="AC940" s="143"/>
      <c r="AD940" s="143"/>
      <c r="AE940" s="144"/>
      <c r="AF940" s="142" t="s">
        <v>35</v>
      </c>
      <c r="AG940" s="143"/>
      <c r="AH940" s="147"/>
      <c r="AI940" s="147"/>
      <c r="AJ940" s="142">
        <v>200</v>
      </c>
      <c r="AK940" s="142" t="s">
        <v>105</v>
      </c>
      <c r="AL940" s="143"/>
      <c r="AM940" s="143"/>
      <c r="AN940" s="142">
        <v>1</v>
      </c>
      <c r="AO940" s="143"/>
      <c r="AP940" s="143"/>
    </row>
    <row r="941" spans="1:42" ht="75" customHeight="1">
      <c r="A941" s="24">
        <f t="shared" si="0"/>
        <v>940</v>
      </c>
      <c r="B941" s="151" t="s">
        <v>2344</v>
      </c>
      <c r="C941" s="142" t="s">
        <v>2346</v>
      </c>
      <c r="D941" s="142" t="s">
        <v>2347</v>
      </c>
      <c r="E941" s="142" t="s">
        <v>2345</v>
      </c>
      <c r="F941" s="140" t="s">
        <v>2348</v>
      </c>
      <c r="G941" s="142" t="s">
        <v>44</v>
      </c>
      <c r="H941" s="142" t="s">
        <v>2346</v>
      </c>
      <c r="I941" s="143"/>
      <c r="J941" s="142" t="s">
        <v>2349</v>
      </c>
      <c r="K941" s="143"/>
      <c r="L941" s="142" t="s">
        <v>2350</v>
      </c>
      <c r="M941" s="143"/>
      <c r="N941" s="143"/>
      <c r="O941" s="143"/>
      <c r="P941" s="142" t="s">
        <v>30</v>
      </c>
      <c r="Q941" s="142" t="s">
        <v>48</v>
      </c>
      <c r="R941" s="143"/>
      <c r="S941" s="143"/>
      <c r="T941" s="143"/>
      <c r="U941" s="144"/>
      <c r="V941" s="145"/>
      <c r="W941" s="144"/>
      <c r="X941" s="144"/>
      <c r="Y941" s="143"/>
      <c r="Z941" s="143"/>
      <c r="AA941" s="142" t="s">
        <v>2351</v>
      </c>
      <c r="AB941" s="146" t="s">
        <v>211</v>
      </c>
      <c r="AC941" s="143"/>
      <c r="AD941" s="142" t="s">
        <v>50</v>
      </c>
      <c r="AE941" s="144"/>
      <c r="AF941" s="142" t="s">
        <v>35</v>
      </c>
      <c r="AG941" s="143"/>
      <c r="AH941" s="147"/>
      <c r="AI941" s="147"/>
      <c r="AJ941" s="142">
        <v>1300</v>
      </c>
      <c r="AK941" s="142" t="s">
        <v>2353</v>
      </c>
      <c r="AL941" s="143"/>
      <c r="AM941" s="143"/>
      <c r="AN941" s="142" t="s">
        <v>55</v>
      </c>
      <c r="AO941" s="143"/>
      <c r="AP941" s="143"/>
    </row>
    <row r="942" spans="1:42" ht="75" customHeight="1">
      <c r="A942" s="24">
        <f t="shared" si="0"/>
        <v>941</v>
      </c>
      <c r="B942" s="151" t="s">
        <v>1050</v>
      </c>
      <c r="C942" s="142" t="s">
        <v>2354</v>
      </c>
      <c r="D942" s="142" t="s">
        <v>1053</v>
      </c>
      <c r="E942" s="142" t="s">
        <v>1051</v>
      </c>
      <c r="F942" s="140" t="s">
        <v>1054</v>
      </c>
      <c r="G942" s="142" t="s">
        <v>44</v>
      </c>
      <c r="H942" s="142" t="s">
        <v>2354</v>
      </c>
      <c r="I942" s="143"/>
      <c r="J942" s="142" t="s">
        <v>2355</v>
      </c>
      <c r="K942" s="143"/>
      <c r="L942" s="143"/>
      <c r="M942" s="143"/>
      <c r="N942" s="143"/>
      <c r="O942" s="143"/>
      <c r="P942" s="142" t="s">
        <v>48</v>
      </c>
      <c r="Q942" s="142" t="s">
        <v>30</v>
      </c>
      <c r="R942" s="143"/>
      <c r="S942" s="143"/>
      <c r="T942" s="143"/>
      <c r="U942" s="144"/>
      <c r="V942" s="145"/>
      <c r="W942" s="144"/>
      <c r="X942" s="144"/>
      <c r="Y942" s="143"/>
      <c r="Z942" s="143"/>
      <c r="AA942" s="142" t="s">
        <v>63</v>
      </c>
      <c r="AB942" s="146">
        <v>5000000</v>
      </c>
      <c r="AC942" s="143"/>
      <c r="AD942" s="143"/>
      <c r="AE942" s="144"/>
      <c r="AF942" s="142" t="s">
        <v>35</v>
      </c>
      <c r="AG942" s="143"/>
      <c r="AH942" s="147"/>
      <c r="AI942" s="147"/>
      <c r="AJ942" s="142">
        <v>50</v>
      </c>
      <c r="AK942" s="142" t="s">
        <v>2356</v>
      </c>
      <c r="AL942" s="143"/>
      <c r="AM942" s="143"/>
      <c r="AN942" s="142">
        <v>1</v>
      </c>
      <c r="AO942" s="143"/>
      <c r="AP942" s="143"/>
    </row>
    <row r="943" spans="1:42" ht="75" customHeight="1">
      <c r="A943" s="24">
        <f t="shared" si="0"/>
        <v>942</v>
      </c>
      <c r="B943" s="151" t="s">
        <v>2357</v>
      </c>
      <c r="C943" s="142" t="s">
        <v>2359</v>
      </c>
      <c r="D943" s="142" t="s">
        <v>2357</v>
      </c>
      <c r="E943" s="142" t="s">
        <v>2358</v>
      </c>
      <c r="F943" s="140" t="s">
        <v>1957</v>
      </c>
      <c r="G943" s="142" t="s">
        <v>44</v>
      </c>
      <c r="H943" s="142" t="s">
        <v>2359</v>
      </c>
      <c r="I943" s="143"/>
      <c r="J943" s="142" t="s">
        <v>2360</v>
      </c>
      <c r="K943" s="140" t="s">
        <v>2361</v>
      </c>
      <c r="L943" s="142">
        <v>0</v>
      </c>
      <c r="M943" s="140" t="s">
        <v>2361</v>
      </c>
      <c r="N943" s="142">
        <v>0</v>
      </c>
      <c r="O943" s="142">
        <v>0</v>
      </c>
      <c r="P943" s="142" t="s">
        <v>48</v>
      </c>
      <c r="Q943" s="142" t="s">
        <v>30</v>
      </c>
      <c r="R943" s="143"/>
      <c r="S943" s="143"/>
      <c r="T943" s="143"/>
      <c r="U943" s="144"/>
      <c r="V943" s="145"/>
      <c r="W943" s="144"/>
      <c r="X943" s="144"/>
      <c r="Y943" s="143"/>
      <c r="Z943" s="143"/>
      <c r="AA943" s="142" t="s">
        <v>112</v>
      </c>
      <c r="AB943" s="146" t="s">
        <v>530</v>
      </c>
      <c r="AC943" s="143"/>
      <c r="AD943" s="142">
        <v>0</v>
      </c>
      <c r="AE943" s="144"/>
      <c r="AF943" s="142" t="s">
        <v>35</v>
      </c>
      <c r="AG943" s="143"/>
      <c r="AH943" s="147"/>
      <c r="AI943" s="147"/>
      <c r="AJ943" s="142" t="s">
        <v>2363</v>
      </c>
      <c r="AK943" s="142" t="s">
        <v>2364</v>
      </c>
      <c r="AL943" s="143"/>
      <c r="AM943" s="143"/>
      <c r="AN943" s="142">
        <v>5</v>
      </c>
      <c r="AO943" s="143"/>
      <c r="AP943" s="143"/>
    </row>
    <row r="944" spans="1:42" ht="75" customHeight="1">
      <c r="A944" s="24">
        <f t="shared" si="0"/>
        <v>943</v>
      </c>
      <c r="B944" s="151" t="s">
        <v>2365</v>
      </c>
      <c r="C944" s="142" t="s">
        <v>2367</v>
      </c>
      <c r="D944" s="142" t="s">
        <v>2368</v>
      </c>
      <c r="E944" s="142" t="s">
        <v>2366</v>
      </c>
      <c r="F944" s="140" t="s">
        <v>2369</v>
      </c>
      <c r="G944" s="142" t="s">
        <v>44</v>
      </c>
      <c r="H944" s="142" t="s">
        <v>2367</v>
      </c>
      <c r="I944" s="143"/>
      <c r="J944" s="142" t="s">
        <v>2370</v>
      </c>
      <c r="K944" s="143"/>
      <c r="L944" s="143"/>
      <c r="M944" s="143"/>
      <c r="N944" s="143"/>
      <c r="O944" s="143"/>
      <c r="P944" s="142" t="s">
        <v>48</v>
      </c>
      <c r="Q944" s="142" t="s">
        <v>48</v>
      </c>
      <c r="R944" s="143"/>
      <c r="S944" s="143"/>
      <c r="T944" s="143"/>
      <c r="U944" s="144"/>
      <c r="V944" s="145"/>
      <c r="W944" s="144"/>
      <c r="X944" s="144"/>
      <c r="Y944" s="143"/>
      <c r="Z944" s="143"/>
      <c r="AA944" s="142" t="s">
        <v>2371</v>
      </c>
      <c r="AB944" s="146">
        <v>1000000</v>
      </c>
      <c r="AC944" s="143"/>
      <c r="AD944" s="142">
        <v>0</v>
      </c>
      <c r="AE944" s="144"/>
      <c r="AF944" s="142" t="s">
        <v>114</v>
      </c>
      <c r="AG944" s="143"/>
      <c r="AH944" s="147"/>
      <c r="AI944" s="147"/>
      <c r="AJ944" s="142" t="s">
        <v>2372</v>
      </c>
      <c r="AK944" s="142" t="s">
        <v>2373</v>
      </c>
      <c r="AL944" s="143"/>
      <c r="AM944" s="143"/>
      <c r="AN944" s="142">
        <v>1</v>
      </c>
      <c r="AO944" s="143"/>
      <c r="AP944" s="143"/>
    </row>
    <row r="945" spans="1:42" ht="75" customHeight="1">
      <c r="A945" s="24">
        <f t="shared" si="0"/>
        <v>944</v>
      </c>
      <c r="B945" s="151" t="s">
        <v>2374</v>
      </c>
      <c r="C945" s="142" t="s">
        <v>2376</v>
      </c>
      <c r="D945" s="142" t="s">
        <v>2377</v>
      </c>
      <c r="E945" s="142" t="s">
        <v>2375</v>
      </c>
      <c r="F945" s="140" t="s">
        <v>2378</v>
      </c>
      <c r="G945" s="142" t="s">
        <v>44</v>
      </c>
      <c r="H945" s="142" t="s">
        <v>2376</v>
      </c>
      <c r="I945" s="142" t="s">
        <v>2376</v>
      </c>
      <c r="J945" s="142" t="s">
        <v>2379</v>
      </c>
      <c r="K945" s="143"/>
      <c r="L945" s="143"/>
      <c r="M945" s="143"/>
      <c r="N945" s="143"/>
      <c r="O945" s="143"/>
      <c r="P945" s="142" t="s">
        <v>30</v>
      </c>
      <c r="Q945" s="142" t="s">
        <v>30</v>
      </c>
      <c r="R945" s="143"/>
      <c r="S945" s="143"/>
      <c r="T945" s="143"/>
      <c r="U945" s="144"/>
      <c r="V945" s="145"/>
      <c r="W945" s="144"/>
      <c r="X945" s="144"/>
      <c r="Y945" s="143"/>
      <c r="Z945" s="143"/>
      <c r="AA945" s="142" t="s">
        <v>63</v>
      </c>
      <c r="AB945" s="146">
        <v>5000000</v>
      </c>
      <c r="AC945" s="143"/>
      <c r="AD945" s="143"/>
      <c r="AE945" s="144"/>
      <c r="AF945" s="142" t="s">
        <v>170</v>
      </c>
      <c r="AG945" s="143"/>
      <c r="AH945" s="147"/>
      <c r="AI945" s="147"/>
      <c r="AJ945" s="142">
        <v>235</v>
      </c>
      <c r="AK945" s="142" t="s">
        <v>105</v>
      </c>
      <c r="AL945" s="143"/>
      <c r="AM945" s="143"/>
      <c r="AN945" s="142">
        <v>0</v>
      </c>
      <c r="AO945" s="143"/>
      <c r="AP945" s="143"/>
    </row>
    <row r="946" spans="1:42" ht="75" customHeight="1">
      <c r="A946" s="24">
        <f t="shared" si="0"/>
        <v>945</v>
      </c>
      <c r="B946" s="151" t="s">
        <v>2380</v>
      </c>
      <c r="C946" s="142" t="s">
        <v>2382</v>
      </c>
      <c r="D946" s="142" t="s">
        <v>2383</v>
      </c>
      <c r="E946" s="142" t="s">
        <v>2381</v>
      </c>
      <c r="F946" s="140" t="s">
        <v>2384</v>
      </c>
      <c r="G946" s="142" t="s">
        <v>44</v>
      </c>
      <c r="H946" s="142" t="s">
        <v>2382</v>
      </c>
      <c r="I946" s="143"/>
      <c r="J946" s="142" t="s">
        <v>2385</v>
      </c>
      <c r="K946" s="143"/>
      <c r="L946" s="142" t="s">
        <v>2386</v>
      </c>
      <c r="M946" s="143"/>
      <c r="N946" s="143"/>
      <c r="O946" s="143"/>
      <c r="P946" s="142" t="s">
        <v>30</v>
      </c>
      <c r="Q946" s="142" t="s">
        <v>48</v>
      </c>
      <c r="R946" s="143"/>
      <c r="S946" s="143"/>
      <c r="T946" s="143"/>
      <c r="U946" s="144"/>
      <c r="V946" s="145"/>
      <c r="W946" s="144"/>
      <c r="X946" s="144"/>
      <c r="Y946" s="143"/>
      <c r="Z946" s="143"/>
      <c r="AA946" s="142" t="s">
        <v>2387</v>
      </c>
      <c r="AB946" s="146" t="s">
        <v>2388</v>
      </c>
      <c r="AC946" s="143"/>
      <c r="AD946" s="142" t="s">
        <v>30</v>
      </c>
      <c r="AE946" s="144"/>
      <c r="AF946" s="142" t="s">
        <v>35</v>
      </c>
      <c r="AG946" s="143"/>
      <c r="AH946" s="147"/>
      <c r="AI946" s="147"/>
      <c r="AJ946" s="142" t="s">
        <v>811</v>
      </c>
      <c r="AK946" s="142" t="s">
        <v>547</v>
      </c>
      <c r="AL946" s="143"/>
      <c r="AM946" s="143"/>
      <c r="AN946" s="142" t="s">
        <v>55</v>
      </c>
      <c r="AO946" s="143"/>
      <c r="AP946" s="143"/>
    </row>
    <row r="947" spans="1:42" ht="75" customHeight="1">
      <c r="A947" s="24">
        <f t="shared" si="0"/>
        <v>946</v>
      </c>
      <c r="B947" s="151" t="s">
        <v>2389</v>
      </c>
      <c r="C947" s="142" t="s">
        <v>2391</v>
      </c>
      <c r="D947" s="142" t="s">
        <v>2393</v>
      </c>
      <c r="E947" s="142" t="s">
        <v>2390</v>
      </c>
      <c r="F947" s="140" t="s">
        <v>2394</v>
      </c>
      <c r="G947" s="142" t="s">
        <v>44</v>
      </c>
      <c r="H947" s="142" t="s">
        <v>2391</v>
      </c>
      <c r="I947" s="142" t="s">
        <v>2392</v>
      </c>
      <c r="J947" s="142" t="s">
        <v>2395</v>
      </c>
      <c r="K947" s="143"/>
      <c r="L947" s="142" t="s">
        <v>2396</v>
      </c>
      <c r="M947" s="143"/>
      <c r="N947" s="143"/>
      <c r="O947" s="143"/>
      <c r="P947" s="142" t="s">
        <v>30</v>
      </c>
      <c r="Q947" s="142" t="s">
        <v>48</v>
      </c>
      <c r="R947" s="143"/>
      <c r="S947" s="143"/>
      <c r="T947" s="143"/>
      <c r="U947" s="144"/>
      <c r="V947" s="145"/>
      <c r="W947" s="144"/>
      <c r="X947" s="144"/>
      <c r="Y947" s="143"/>
      <c r="Z947" s="143"/>
      <c r="AA947" s="142" t="s">
        <v>73</v>
      </c>
      <c r="AB947" s="146" t="s">
        <v>2397</v>
      </c>
      <c r="AC947" s="143"/>
      <c r="AD947" s="142" t="s">
        <v>30</v>
      </c>
      <c r="AE947" s="144"/>
      <c r="AF947" s="142" t="s">
        <v>221</v>
      </c>
      <c r="AG947" s="143"/>
      <c r="AH947" s="147"/>
      <c r="AI947" s="147"/>
      <c r="AJ947" s="142" t="s">
        <v>2399</v>
      </c>
      <c r="AK947" s="142" t="s">
        <v>2400</v>
      </c>
      <c r="AL947" s="143"/>
      <c r="AM947" s="143"/>
      <c r="AN947" s="142">
        <v>2</v>
      </c>
      <c r="AO947" s="143"/>
      <c r="AP947" s="143"/>
    </row>
    <row r="948" spans="1:42" ht="75" customHeight="1">
      <c r="A948" s="24">
        <f t="shared" si="0"/>
        <v>947</v>
      </c>
      <c r="B948" s="151" t="s">
        <v>2401</v>
      </c>
      <c r="C948" s="142" t="s">
        <v>2403</v>
      </c>
      <c r="D948" s="142" t="s">
        <v>2405</v>
      </c>
      <c r="E948" s="142" t="s">
        <v>2402</v>
      </c>
      <c r="F948" s="140" t="s">
        <v>2406</v>
      </c>
      <c r="G948" s="142" t="s">
        <v>44</v>
      </c>
      <c r="H948" s="142" t="s">
        <v>2403</v>
      </c>
      <c r="I948" s="142" t="s">
        <v>2404</v>
      </c>
      <c r="J948" s="142" t="s">
        <v>2407</v>
      </c>
      <c r="K948" s="143"/>
      <c r="L948" s="142">
        <v>0</v>
      </c>
      <c r="M948" s="143"/>
      <c r="N948" s="143"/>
      <c r="O948" s="143"/>
      <c r="P948" s="142" t="s">
        <v>48</v>
      </c>
      <c r="Q948" s="142" t="s">
        <v>30</v>
      </c>
      <c r="R948" s="143"/>
      <c r="S948" s="143"/>
      <c r="T948" s="143"/>
      <c r="U948" s="144"/>
      <c r="V948" s="145"/>
      <c r="W948" s="144"/>
      <c r="X948" s="144"/>
      <c r="Y948" s="143"/>
      <c r="Z948" s="143"/>
      <c r="AA948" s="142" t="s">
        <v>93</v>
      </c>
      <c r="AB948" s="146" t="s">
        <v>32</v>
      </c>
      <c r="AC948" s="143"/>
      <c r="AD948" s="142" t="s">
        <v>30</v>
      </c>
      <c r="AE948" s="144"/>
      <c r="AF948" s="142" t="s">
        <v>2232</v>
      </c>
      <c r="AG948" s="143"/>
      <c r="AH948" s="147"/>
      <c r="AI948" s="147"/>
      <c r="AJ948" s="142">
        <v>50</v>
      </c>
      <c r="AK948" s="142" t="s">
        <v>295</v>
      </c>
      <c r="AL948" s="143"/>
      <c r="AM948" s="143"/>
      <c r="AN948" s="142">
        <v>1</v>
      </c>
      <c r="AO948" s="143"/>
      <c r="AP948" s="143"/>
    </row>
    <row r="949" spans="1:42" ht="75" customHeight="1">
      <c r="A949" s="24">
        <f t="shared" si="0"/>
        <v>948</v>
      </c>
      <c r="B949" s="151" t="s">
        <v>2408</v>
      </c>
      <c r="C949" s="142" t="s">
        <v>2410</v>
      </c>
      <c r="D949" s="142" t="s">
        <v>2411</v>
      </c>
      <c r="E949" s="142" t="s">
        <v>2409</v>
      </c>
      <c r="F949" s="140" t="s">
        <v>2412</v>
      </c>
      <c r="G949" s="142" t="s">
        <v>44</v>
      </c>
      <c r="H949" s="142" t="s">
        <v>2410</v>
      </c>
      <c r="I949" s="142" t="s">
        <v>105</v>
      </c>
      <c r="J949" s="142" t="s">
        <v>2413</v>
      </c>
      <c r="K949" s="140" t="s">
        <v>2414</v>
      </c>
      <c r="L949" s="143"/>
      <c r="M949" s="142">
        <v>11090</v>
      </c>
      <c r="N949" s="143"/>
      <c r="O949" s="143"/>
      <c r="P949" s="142" t="s">
        <v>30</v>
      </c>
      <c r="Q949" s="142" t="s">
        <v>48</v>
      </c>
      <c r="R949" s="143"/>
      <c r="S949" s="143"/>
      <c r="T949" s="143"/>
      <c r="U949" s="144"/>
      <c r="V949" s="145"/>
      <c r="W949" s="144"/>
      <c r="X949" s="144"/>
      <c r="Y949" s="143"/>
      <c r="Z949" s="143"/>
      <c r="AA949" s="142" t="s">
        <v>1448</v>
      </c>
      <c r="AB949" s="146">
        <v>2000000</v>
      </c>
      <c r="AC949" s="143"/>
      <c r="AD949" s="142">
        <v>200000</v>
      </c>
      <c r="AE949" s="144"/>
      <c r="AF949" s="142" t="s">
        <v>114</v>
      </c>
      <c r="AG949" s="143"/>
      <c r="AH949" s="147"/>
      <c r="AI949" s="147"/>
      <c r="AJ949" s="142" t="s">
        <v>1726</v>
      </c>
      <c r="AK949" s="142" t="s">
        <v>2416</v>
      </c>
      <c r="AL949" s="143"/>
      <c r="AM949" s="143"/>
      <c r="AN949" s="142">
        <v>3</v>
      </c>
      <c r="AO949" s="143"/>
      <c r="AP949" s="143"/>
    </row>
    <row r="950" spans="1:42" ht="75" customHeight="1">
      <c r="A950" s="24">
        <f t="shared" si="0"/>
        <v>949</v>
      </c>
      <c r="B950" s="151" t="s">
        <v>2417</v>
      </c>
      <c r="C950" s="142" t="s">
        <v>2419</v>
      </c>
      <c r="D950" s="142" t="s">
        <v>2420</v>
      </c>
      <c r="E950" s="142" t="s">
        <v>2418</v>
      </c>
      <c r="F950" s="140" t="s">
        <v>2421</v>
      </c>
      <c r="G950" s="142" t="s">
        <v>44</v>
      </c>
      <c r="H950" s="142" t="s">
        <v>2419</v>
      </c>
      <c r="I950" s="143"/>
      <c r="J950" s="142" t="s">
        <v>2422</v>
      </c>
      <c r="K950" s="142">
        <v>0</v>
      </c>
      <c r="L950" s="142">
        <v>0</v>
      </c>
      <c r="M950" s="142">
        <v>0</v>
      </c>
      <c r="N950" s="142">
        <v>0</v>
      </c>
      <c r="O950" s="142">
        <v>0</v>
      </c>
      <c r="P950" s="142" t="s">
        <v>30</v>
      </c>
      <c r="Q950" s="142" t="s">
        <v>30</v>
      </c>
      <c r="R950" s="143"/>
      <c r="S950" s="143"/>
      <c r="T950" s="143"/>
      <c r="U950" s="144"/>
      <c r="V950" s="145"/>
      <c r="W950" s="144"/>
      <c r="X950" s="144"/>
      <c r="Y950" s="143"/>
      <c r="Z950" s="143"/>
      <c r="AA950" s="142" t="s">
        <v>63</v>
      </c>
      <c r="AB950" s="146">
        <v>10000000</v>
      </c>
      <c r="AC950" s="143"/>
      <c r="AD950" s="143"/>
      <c r="AE950" s="144"/>
      <c r="AF950" s="142" t="s">
        <v>170</v>
      </c>
      <c r="AG950" s="143"/>
      <c r="AH950" s="147"/>
      <c r="AI950" s="147"/>
      <c r="AJ950" s="142">
        <v>135</v>
      </c>
      <c r="AK950" s="142" t="s">
        <v>2423</v>
      </c>
      <c r="AL950" s="143"/>
      <c r="AM950" s="143"/>
      <c r="AN950" s="142">
        <v>0</v>
      </c>
      <c r="AO950" s="143"/>
      <c r="AP950" s="143"/>
    </row>
    <row r="951" spans="1:42" ht="75" customHeight="1">
      <c r="A951" s="24">
        <f t="shared" si="0"/>
        <v>950</v>
      </c>
      <c r="B951" s="151" t="s">
        <v>2380</v>
      </c>
      <c r="C951" s="142" t="s">
        <v>2424</v>
      </c>
      <c r="D951" s="142" t="s">
        <v>2425</v>
      </c>
      <c r="E951" s="142" t="s">
        <v>2381</v>
      </c>
      <c r="F951" s="140" t="s">
        <v>2384</v>
      </c>
      <c r="G951" s="142" t="s">
        <v>44</v>
      </c>
      <c r="H951" s="142" t="s">
        <v>2424</v>
      </c>
      <c r="I951" s="143"/>
      <c r="J951" s="142" t="s">
        <v>2385</v>
      </c>
      <c r="K951" s="143"/>
      <c r="L951" s="142" t="s">
        <v>2386</v>
      </c>
      <c r="M951" s="143"/>
      <c r="N951" s="143"/>
      <c r="O951" s="143"/>
      <c r="P951" s="142" t="s">
        <v>30</v>
      </c>
      <c r="Q951" s="142" t="s">
        <v>48</v>
      </c>
      <c r="R951" s="143"/>
      <c r="S951" s="143"/>
      <c r="T951" s="143"/>
      <c r="U951" s="144"/>
      <c r="V951" s="145"/>
      <c r="W951" s="144"/>
      <c r="X951" s="144"/>
      <c r="Y951" s="143"/>
      <c r="Z951" s="143"/>
      <c r="AA951" s="142" t="s">
        <v>2387</v>
      </c>
      <c r="AB951" s="146" t="s">
        <v>2388</v>
      </c>
      <c r="AC951" s="143"/>
      <c r="AD951" s="142" t="s">
        <v>30</v>
      </c>
      <c r="AE951" s="144"/>
      <c r="AF951" s="142" t="s">
        <v>35</v>
      </c>
      <c r="AG951" s="143"/>
      <c r="AH951" s="147"/>
      <c r="AI951" s="147"/>
      <c r="AJ951" s="142" t="s">
        <v>811</v>
      </c>
      <c r="AK951" s="142" t="s">
        <v>547</v>
      </c>
      <c r="AL951" s="143"/>
      <c r="AM951" s="143"/>
      <c r="AN951" s="142" t="s">
        <v>55</v>
      </c>
      <c r="AO951" s="143"/>
      <c r="AP951" s="143"/>
    </row>
    <row r="952" spans="1:42" ht="75" customHeight="1">
      <c r="A952" s="24">
        <f t="shared" si="0"/>
        <v>951</v>
      </c>
      <c r="B952" s="151" t="s">
        <v>2426</v>
      </c>
      <c r="C952" s="142" t="s">
        <v>2428</v>
      </c>
      <c r="D952" s="142" t="s">
        <v>2429</v>
      </c>
      <c r="E952" s="142" t="s">
        <v>2427</v>
      </c>
      <c r="F952" s="140" t="s">
        <v>2430</v>
      </c>
      <c r="G952" s="142" t="s">
        <v>44</v>
      </c>
      <c r="H952" s="142" t="s">
        <v>2428</v>
      </c>
      <c r="I952" s="143"/>
      <c r="J952" s="142" t="s">
        <v>2431</v>
      </c>
      <c r="K952" s="143"/>
      <c r="L952" s="143"/>
      <c r="M952" s="143"/>
      <c r="N952" s="142" t="s">
        <v>2432</v>
      </c>
      <c r="O952" s="142" t="s">
        <v>1017</v>
      </c>
      <c r="P952" s="142" t="s">
        <v>30</v>
      </c>
      <c r="Q952" s="142" t="s">
        <v>48</v>
      </c>
      <c r="R952" s="143"/>
      <c r="S952" s="143"/>
      <c r="T952" s="143"/>
      <c r="U952" s="144"/>
      <c r="V952" s="145"/>
      <c r="W952" s="144"/>
      <c r="X952" s="144"/>
      <c r="Y952" s="143"/>
      <c r="Z952" s="143"/>
      <c r="AA952" s="142" t="s">
        <v>2433</v>
      </c>
      <c r="AB952" s="146" t="s">
        <v>2434</v>
      </c>
      <c r="AC952" s="143"/>
      <c r="AD952" s="142" t="s">
        <v>209</v>
      </c>
      <c r="AE952" s="144"/>
      <c r="AF952" s="142" t="s">
        <v>35</v>
      </c>
      <c r="AG952" s="143"/>
      <c r="AH952" s="147"/>
      <c r="AI952" s="147"/>
      <c r="AJ952" s="142" t="s">
        <v>2436</v>
      </c>
      <c r="AK952" s="142" t="s">
        <v>2437</v>
      </c>
      <c r="AL952" s="143"/>
      <c r="AM952" s="143"/>
      <c r="AN952" s="142">
        <v>1</v>
      </c>
      <c r="AO952" s="143"/>
      <c r="AP952" s="143"/>
    </row>
    <row r="953" spans="1:42" ht="75" customHeight="1">
      <c r="A953" s="24">
        <f t="shared" si="0"/>
        <v>952</v>
      </c>
      <c r="B953" s="151" t="s">
        <v>2438</v>
      </c>
      <c r="C953" s="142" t="s">
        <v>2440</v>
      </c>
      <c r="D953" s="142" t="s">
        <v>2441</v>
      </c>
      <c r="E953" s="142" t="s">
        <v>2439</v>
      </c>
      <c r="F953" s="140" t="s">
        <v>2442</v>
      </c>
      <c r="G953" s="142" t="s">
        <v>44</v>
      </c>
      <c r="H953" s="142" t="s">
        <v>2440</v>
      </c>
      <c r="I953" s="143"/>
      <c r="J953" s="142" t="s">
        <v>2443</v>
      </c>
      <c r="K953" s="143"/>
      <c r="L953" s="143"/>
      <c r="M953" s="143"/>
      <c r="N953" s="143"/>
      <c r="O953" s="143"/>
      <c r="P953" s="142" t="s">
        <v>30</v>
      </c>
      <c r="Q953" s="142" t="s">
        <v>30</v>
      </c>
      <c r="R953" s="143"/>
      <c r="S953" s="143"/>
      <c r="T953" s="143"/>
      <c r="U953" s="144"/>
      <c r="V953" s="145"/>
      <c r="W953" s="144"/>
      <c r="X953" s="144"/>
      <c r="Y953" s="143"/>
      <c r="Z953" s="143"/>
      <c r="AA953" s="142" t="s">
        <v>93</v>
      </c>
      <c r="AB953" s="146" t="s">
        <v>280</v>
      </c>
      <c r="AC953" s="143"/>
      <c r="AD953" s="143"/>
      <c r="AE953" s="144"/>
      <c r="AF953" s="142" t="s">
        <v>221</v>
      </c>
      <c r="AG953" s="143"/>
      <c r="AH953" s="147"/>
      <c r="AI953" s="147"/>
      <c r="AJ953" s="142" t="s">
        <v>2445</v>
      </c>
      <c r="AK953" s="142" t="s">
        <v>105</v>
      </c>
      <c r="AL953" s="143"/>
      <c r="AM953" s="143"/>
      <c r="AN953" s="142">
        <v>2</v>
      </c>
      <c r="AO953" s="143"/>
      <c r="AP953" s="143"/>
    </row>
  </sheetData>
  <hyperlinks>
    <hyperlink ref="D346" r:id="rId1" xr:uid="{00000000-0004-0000-0300-000000000000}"/>
  </hyperlinks>
  <pageMargins left="0.7" right="0.7" top="0.75" bottom="0.75" header="0" footer="0"/>
  <pageSetup paperSize="9" orientation="portrait"/>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Form Responses 2</vt:lpstr>
      <vt:lpstr>UKM 2021</vt:lpstr>
      <vt:lpstr>Sheet1</vt:lpstr>
      <vt:lpstr>Sheet2</vt:lpstr>
      <vt:lpstr>BACKUP UKM 2021 (filtered)</vt:lpstr>
      <vt:lpstr>Backup UKM2021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2021-03-29T23:45:27Z</dcterms:modified>
</cp:coreProperties>
</file>